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23.xml"/>
  <Override ContentType="application/vnd.openxmlformats-officedocument.spreadsheetml.worksheet+xml" PartName="/xl/worksheets/sheet15.xml"/>
  <Override ContentType="application/vnd.openxmlformats-officedocument.spreadsheetml.worksheet+xml" PartName="/xl/worksheets/sheet40.xml"/>
  <Override ContentType="application/vnd.openxmlformats-officedocument.spreadsheetml.worksheet+xml" PartName="/xl/worksheets/sheet32.xml"/>
  <Override ContentType="application/vnd.openxmlformats-officedocument.spreadsheetml.worksheet+xml" PartName="/xl/worksheets/sheet6.xml"/>
  <Override ContentType="application/vnd.openxmlformats-officedocument.spreadsheetml.worksheet+xml" PartName="/xl/worksheets/sheet49.xml"/>
  <Override ContentType="application/vnd.openxmlformats-officedocument.spreadsheetml.worksheet+xml" PartName="/xl/worksheets/sheet16.xml"/>
  <Override ContentType="application/vnd.openxmlformats-officedocument.spreadsheetml.worksheet+xml" PartName="/xl/worksheets/sheet41.xml"/>
  <Override ContentType="application/vnd.openxmlformats-officedocument.spreadsheetml.worksheet+xml" PartName="/xl/worksheets/sheet5.xml"/>
  <Override ContentType="application/vnd.openxmlformats-officedocument.spreadsheetml.worksheet+xml" PartName="/xl/worksheets/sheet50.xml"/>
  <Override ContentType="application/vnd.openxmlformats-officedocument.spreadsheetml.worksheet+xml" PartName="/xl/worksheets/sheet24.xml"/>
  <Override ContentType="application/vnd.openxmlformats-officedocument.spreadsheetml.worksheet+xml" PartName="/xl/worksheets/sheet33.xml"/>
  <Override ContentType="application/vnd.openxmlformats-officedocument.spreadsheetml.worksheet+xml" PartName="/xl/worksheets/sheet39.xml"/>
  <Override ContentType="application/vnd.openxmlformats-officedocument.spreadsheetml.worksheet+xml" PartName="/xl/worksheets/sheet12.xml"/>
  <Override ContentType="application/vnd.openxmlformats-officedocument.spreadsheetml.worksheet+xml" PartName="/xl/worksheets/sheet42.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38.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43.xml"/>
  <Override ContentType="application/vnd.openxmlformats-officedocument.spreadsheetml.worksheet+xml" PartName="/xl/worksheets/sheet57.xml"/>
  <Override ContentType="application/vnd.openxmlformats-officedocument.spreadsheetml.worksheet+xml" PartName="/xl/worksheets/sheet14.xml"/>
  <Override ContentType="application/vnd.openxmlformats-officedocument.spreadsheetml.worksheet+xml" PartName="/xl/worksheets/sheet44.xml"/>
  <Override ContentType="application/vnd.openxmlformats-officedocument.spreadsheetml.worksheet+xml" PartName="/xl/worksheets/sheet13.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7.xml"/>
  <Override ContentType="application/vnd.openxmlformats-officedocument.spreadsheetml.worksheet+xml" PartName="/xl/worksheets/sheet28.xml"/>
  <Override ContentType="application/vnd.openxmlformats-officedocument.spreadsheetml.worksheet+xml" PartName="/xl/worksheets/sheet53.xml"/>
  <Override ContentType="application/vnd.openxmlformats-officedocument.spreadsheetml.worksheet+xml" PartName="/xl/worksheets/sheet10.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45.xml"/>
  <Override ContentType="application/vnd.openxmlformats-officedocument.spreadsheetml.worksheet+xml" PartName="/xl/worksheets/sheet36.xml"/>
  <Override ContentType="application/vnd.openxmlformats-officedocument.spreadsheetml.worksheet+xml" PartName="/xl/worksheets/sheet46.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54.xml"/>
  <Override ContentType="application/vnd.openxmlformats-officedocument.spreadsheetml.worksheet+xml" PartName="/xl/worksheets/sheet20.xml"/>
  <Override ContentType="application/vnd.openxmlformats-officedocument.spreadsheetml.worksheet+xml" PartName="/xl/worksheets/sheet37.xml"/>
  <Override ContentType="application/vnd.openxmlformats-officedocument.spreadsheetml.worksheet+xml" PartName="/xl/worksheets/sheet1.xml"/>
  <Override ContentType="application/vnd.openxmlformats-officedocument.spreadsheetml.worksheet+xml" PartName="/xl/worksheets/sheet9.xml"/>
  <Override ContentType="application/vnd.openxmlformats-officedocument.spreadsheetml.worksheet+xml" PartName="/xl/worksheets/sheet47.xml"/>
  <Override ContentType="application/vnd.openxmlformats-officedocument.spreadsheetml.worksheet+xml" PartName="/xl/worksheets/sheet4.xml"/>
  <Override ContentType="application/vnd.openxmlformats-officedocument.spreadsheetml.worksheet+xml" PartName="/xl/worksheets/sheet17.xml"/>
  <Override ContentType="application/vnd.openxmlformats-officedocument.spreadsheetml.worksheet+xml" PartName="/xl/worksheets/sheet51.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52.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48.xml"/>
  <Override ContentType="application/vnd.openxmlformats-officedocument.spreadsheetml.worksheet+xml" PartName="/xl/worksheets/sheet22.xml"/>
  <Override ContentType="application/vnd.openxmlformats-officedocument.spreadsheetml.worksheet+xml" PartName="/xl/worksheets/sheet35.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9.xml"/>
  <Override ContentType="application/vnd.openxmlformats-officedocument.drawing+xml" PartName="/xl/drawings/drawing56.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30.xml"/>
  <Override ContentType="application/vnd.openxmlformats-officedocument.drawing+xml" PartName="/xl/drawings/drawing47.xml"/>
  <Override ContentType="application/vnd.openxmlformats-officedocument.drawing+xml" PartName="/xl/drawings/drawing21.xml"/>
  <Override ContentType="application/vnd.openxmlformats-officedocument.drawing+xml" PartName="/xl/drawings/drawing5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48.xml"/>
  <Override ContentType="application/vnd.openxmlformats-officedocument.drawing+xml" PartName="/xl/drawings/drawing2.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10.xml"/>
  <Override ContentType="application/vnd.openxmlformats-officedocument.drawing+xml" PartName="/xl/drawings/drawing53.xml"/>
  <Override ContentType="application/vnd.openxmlformats-officedocument.drawing+xml" PartName="/xl/drawings/drawing6.xml"/>
  <Override ContentType="application/vnd.openxmlformats-officedocument.drawing+xml" PartName="/xl/drawings/drawing40.xml"/>
  <Override ContentType="application/vnd.openxmlformats-officedocument.drawing+xml" PartName="/xl/drawings/drawing36.xml"/>
  <Override ContentType="application/vnd.openxmlformats-officedocument.drawing+xml" PartName="/xl/drawings/drawing23.xml"/>
  <Override ContentType="application/vnd.openxmlformats-officedocument.drawing+xml" PartName="/xl/drawings/drawing49.xml"/>
  <Override ContentType="application/vnd.openxmlformats-officedocument.drawing+xml" PartName="/xl/drawings/drawing38.xml"/>
  <Override ContentType="application/vnd.openxmlformats-officedocument.drawing+xml" PartName="/xl/drawings/drawing19.xml"/>
  <Override ContentType="application/vnd.openxmlformats-officedocument.drawing+xml" PartName="/xl/drawings/drawing41.xml"/>
  <Override ContentType="application/vnd.openxmlformats-officedocument.drawing+xml" PartName="/xl/drawings/drawing5.xml"/>
  <Override ContentType="application/vnd.openxmlformats-officedocument.drawing+xml" PartName="/xl/drawings/drawing54.xml"/>
  <Override ContentType="application/vnd.openxmlformats-officedocument.drawing+xml" PartName="/xl/drawings/drawing55.xml"/>
  <Override ContentType="application/vnd.openxmlformats-officedocument.drawing+xml" PartName="/xl/drawings/drawing24.xml"/>
  <Override ContentType="application/vnd.openxmlformats-officedocument.drawing+xml" PartName="/xl/drawings/drawing42.xml"/>
  <Override ContentType="application/vnd.openxmlformats-officedocument.drawing+xml" PartName="/xl/drawings/drawing11.xml"/>
  <Override ContentType="application/vnd.openxmlformats-officedocument.drawing+xml" PartName="/xl/drawings/drawing37.xml"/>
  <Override ContentType="application/vnd.openxmlformats-officedocument.drawing+xml" PartName="/xl/drawings/drawing26.xml"/>
  <Override ContentType="application/vnd.openxmlformats-officedocument.drawing+xml" PartName="/xl/drawings/drawing51.xml"/>
  <Override ContentType="application/vnd.openxmlformats-officedocument.drawing+xml" PartName="/xl/drawings/drawing9.xml"/>
  <Override ContentType="application/vnd.openxmlformats-officedocument.drawing+xml" PartName="/xl/drawings/drawing17.xml"/>
  <Override ContentType="application/vnd.openxmlformats-officedocument.drawing+xml" PartName="/xl/drawings/drawing43.xml"/>
  <Override ContentType="application/vnd.openxmlformats-officedocument.drawing+xml" PartName="/xl/drawings/drawing25.xml"/>
  <Override ContentType="application/vnd.openxmlformats-officedocument.drawing+xml" PartName="/xl/drawings/drawing34.xml"/>
  <Override ContentType="application/vnd.openxmlformats-officedocument.drawing+xml" PartName="/xl/drawings/drawing27.xml"/>
  <Override ContentType="application/vnd.openxmlformats-officedocument.drawing+xml" PartName="/xl/drawings/drawing52.xml"/>
  <Override ContentType="application/vnd.openxmlformats-officedocument.drawing+xml" PartName="/xl/drawings/drawing44.xml"/>
  <Override ContentType="application/vnd.openxmlformats-officedocument.drawing+xml" PartName="/xl/drawings/drawing7.xml"/>
  <Override ContentType="application/vnd.openxmlformats-officedocument.drawing+xml" PartName="/xl/drawings/drawing18.xml"/>
  <Override ContentType="application/vnd.openxmlformats-officedocument.drawing+xml" PartName="/xl/drawings/drawing35.xml"/>
  <Override ContentType="application/vnd.openxmlformats-officedocument.drawing+xml" PartName="/xl/drawings/drawing45.xml"/>
  <Override ContentType="application/vnd.openxmlformats-officedocument.drawing+xml" PartName="/xl/drawings/drawing28.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32.xml"/>
  <Override ContentType="application/vnd.openxmlformats-officedocument.drawing+xml" PartName="/xl/drawings/drawing33.xml"/>
  <Override ContentType="application/vnd.openxmlformats-officedocument.drawing+xml" PartName="/xl/drawings/drawing46.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29.xml"/>
  <Override ContentType="application/vnd.openxmlformats-officedocument.drawing+xml" PartName="/xl/drawings/drawing50.xml"/>
  <Override ContentType="application/vnd.openxmlformats-officedocument.drawing+xml" PartName="/xl/drawings/drawing20.xml"/>
  <Override ContentType="application/vnd.ms-excel.sheet.macroEnabled.main+xml" PartName="/xl/workbook.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6.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дети 5-ти лет Ф" sheetId="1" r:id="rId4"/>
    <sheet state="visible" name="дети 5-ти лет К" sheetId="2" r:id="rId5"/>
    <sheet state="visible" name="дети 5-ти лет П" sheetId="3" r:id="rId6"/>
    <sheet state="visible" name="дети 5-ти лет Т" sheetId="4" r:id="rId7"/>
    <sheet state="visible" name="дети 5-ти лет С" sheetId="5" r:id="rId8"/>
    <sheet state="visible" name="СВОД1" sheetId="6" r:id="rId9"/>
    <sheet state="visible" name="СВОД2" sheetId="7" r:id="rId10"/>
    <sheet state="visible" name="СВОД3" sheetId="8" r:id="rId11"/>
    <sheet state="visible" name="1" sheetId="9" r:id="rId12"/>
    <sheet state="visible" name="2" sheetId="10" r:id="rId13"/>
    <sheet state="visible" name="3" sheetId="11" r:id="rId14"/>
    <sheet state="visible" name="4" sheetId="12" r:id="rId15"/>
    <sheet state="visible" name="5" sheetId="13" r:id="rId16"/>
    <sheet state="visible" name="6" sheetId="14" r:id="rId17"/>
    <sheet state="visible" name="7" sheetId="15" r:id="rId18"/>
    <sheet state="visible" name="8" sheetId="16" r:id="rId19"/>
    <sheet state="visible" name="9" sheetId="17" r:id="rId20"/>
    <sheet state="visible" name="10" sheetId="18" r:id="rId21"/>
    <sheet state="visible" name="11" sheetId="19" r:id="rId22"/>
    <sheet state="visible" name="12" sheetId="20" r:id="rId23"/>
    <sheet state="visible" name="13" sheetId="21" r:id="rId24"/>
    <sheet state="visible" name="14" sheetId="22" r:id="rId25"/>
    <sheet state="visible" name="15" sheetId="23" r:id="rId26"/>
    <sheet state="visible" name="16" sheetId="24" r:id="rId27"/>
    <sheet state="visible" name="17" sheetId="25" r:id="rId28"/>
    <sheet state="visible" name="18" sheetId="26" r:id="rId29"/>
    <sheet state="visible" name="19" sheetId="27" r:id="rId30"/>
    <sheet state="visible" name="20" sheetId="28" r:id="rId31"/>
    <sheet state="visible" name="21" sheetId="29" r:id="rId32"/>
    <sheet state="visible" name="22" sheetId="30" r:id="rId33"/>
    <sheet state="visible" name="23" sheetId="31" r:id="rId34"/>
    <sheet state="visible" name="24" sheetId="32" r:id="rId35"/>
    <sheet state="visible" name="25" sheetId="33" r:id="rId36"/>
    <sheet state="visible" name="26" sheetId="34" r:id="rId37"/>
    <sheet state="visible" name="27" sheetId="35" r:id="rId38"/>
    <sheet state="visible" name="28" sheetId="36" r:id="rId39"/>
    <sheet state="visible" name="29" sheetId="37" r:id="rId40"/>
    <sheet state="visible" name="30" sheetId="38" r:id="rId41"/>
    <sheet state="visible" name="31" sheetId="39" r:id="rId42"/>
    <sheet state="visible" name="32" sheetId="40" r:id="rId43"/>
    <sheet state="visible" name="33" sheetId="41" r:id="rId44"/>
    <sheet state="visible" name="34" sheetId="42" r:id="rId45"/>
    <sheet state="visible" name="35" sheetId="43" r:id="rId46"/>
    <sheet state="visible" name="36" sheetId="44" r:id="rId47"/>
    <sheet state="visible" name="37" sheetId="45" r:id="rId48"/>
    <sheet state="visible" name="38" sheetId="46" r:id="rId49"/>
    <sheet state="visible" name="40" sheetId="47" r:id="rId50"/>
    <sheet state="visible" name="39" sheetId="48" r:id="rId51"/>
    <sheet state="visible" name="41" sheetId="49" r:id="rId52"/>
    <sheet state="visible" name="42" sheetId="50" r:id="rId53"/>
    <sheet state="visible" name="43" sheetId="51" r:id="rId54"/>
    <sheet state="visible" name="44" sheetId="52" r:id="rId55"/>
    <sheet state="visible" name="45" sheetId="53" r:id="rId56"/>
    <sheet state="visible" name="46" sheetId="54" r:id="rId57"/>
    <sheet state="visible" name="47" sheetId="55" r:id="rId58"/>
    <sheet state="visible" name="48" sheetId="56" r:id="rId59"/>
    <sheet state="visible" name="49" sheetId="57" r:id="rId60"/>
  </sheets>
  <definedNames/>
  <calcPr/>
  <extLst>
    <ext uri="GoogleSheetsCustomDataVersion2">
      <go:sheetsCustomData xmlns:go="http://customooxmlschemas.google.com/" r:id="rId61" roundtripDataChecksum="3pOiuE1+s7tWgjjgb1cEeaImWfFWa0IRz6ekINa//po="/>
    </ext>
  </extLst>
</workbook>
</file>

<file path=xl/sharedStrings.xml><?xml version="1.0" encoding="utf-8"?>
<sst xmlns="http://schemas.openxmlformats.org/spreadsheetml/2006/main" count="27021" uniqueCount="1342">
  <si>
    <t>Лист наблюдения для группы  предшкольного возраста (дети 5-ти лет)</t>
  </si>
  <si>
    <t>Учебный год: 2023-2024                              Группа: "Радуга"               Период: стартовый       Сроки проведения: сентябрь 2023 год</t>
  </si>
  <si>
    <t>дата рождения</t>
  </si>
  <si>
    <t>№</t>
  </si>
  <si>
    <t>Ф.И.ребенка</t>
  </si>
  <si>
    <t>Физическое развитие</t>
  </si>
  <si>
    <t>Высокий результат</t>
  </si>
  <si>
    <t>Средний результат</t>
  </si>
  <si>
    <t>Низкий результат</t>
  </si>
  <si>
    <t>Физическая культура</t>
  </si>
  <si>
    <t>4-Ф.1</t>
  </si>
  <si>
    <t>4-Ф.2</t>
  </si>
  <si>
    <t>4-Ф.3</t>
  </si>
  <si>
    <t>4-Ф.4</t>
  </si>
  <si>
    <t>4-Ф.5</t>
  </si>
  <si>
    <t>4-Ф.6</t>
  </si>
  <si>
    <t>ходит на пятках, на наружных сторонах стоп, приставным шагом, чередуя ходьбу с бегом, с прыжками, меняя направление и темп</t>
  </si>
  <si>
    <t>ходит по линии, веревке, доске, гимнастической скамейке, бревну сохраняя равновесие</t>
  </si>
  <si>
    <t>бегает на носках, с высоким подниманием колен, мелким и широким шагом, в колонне по одному, в разных направлениях, с ускорением и замедлением темпа, со сменой ведущего выполняя разные задания</t>
  </si>
  <si>
    <t>катает мячи, метает предметы на дальность, бросает мячи через препятствия и ловит их</t>
  </si>
  <si>
    <t>проявляет быстроту, силу, выносливость, гибкость, ловкость в подвижных играх  и соблюдает правила спортивных игр</t>
  </si>
  <si>
    <t>соблюдает первоначальные навыки личной гигиены, следит за своим внешним видом</t>
  </si>
  <si>
    <t xml:space="preserve">ходит </t>
  </si>
  <si>
    <t xml:space="preserve">пытается ходить </t>
  </si>
  <si>
    <t xml:space="preserve">не пытается ходить </t>
  </si>
  <si>
    <t>ходит, сохраняя равновесие</t>
  </si>
  <si>
    <t>ходит, но не всегда сохраняет равновесие</t>
  </si>
  <si>
    <t>старается ходить, сохраняя равновесие</t>
  </si>
  <si>
    <t xml:space="preserve">бегает </t>
  </si>
  <si>
    <t xml:space="preserve">старается бегать </t>
  </si>
  <si>
    <t xml:space="preserve">не старается бегать </t>
  </si>
  <si>
    <t>катает, метает, бросает и ловит мячи</t>
  </si>
  <si>
    <t xml:space="preserve">пытается катать, бросать метать мячи и ловить их </t>
  </si>
  <si>
    <t>не пытается катать, бросать метать мячи и ловить их</t>
  </si>
  <si>
    <t>проявляет быстроту, 
силу, выносливость, 
гибкость, ловкость, соблюдает правила игры</t>
  </si>
  <si>
    <t>проявляет быстроту, силу, выносливость, гибкость, ловкость частично, старается соблюдать правила игры</t>
  </si>
  <si>
    <t>не проявляет быстроту, силу, выносливость, гибкость, ловкость, не соблюдает правила игры</t>
  </si>
  <si>
    <t>соблюдает навыки гигиены, следит за своим внешним видом</t>
  </si>
  <si>
    <t>пытается соблюдать навыки гигиены, следить за своим внешним видом</t>
  </si>
  <si>
    <t>самостоятельно не соблюдает навыки гигиены, не обращает внимание на свой внешний вид</t>
  </si>
  <si>
    <t>Вовченко Кириан</t>
  </si>
  <si>
    <t>Гарт Дарья</t>
  </si>
  <si>
    <r>
      <rPr>
        <rFont val="Times New Roman"/>
        <color rgb="FF000000"/>
        <sz val="12.0"/>
      </rPr>
      <t xml:space="preserve">Гаак Денис </t>
    </r>
    <r>
      <rPr>
        <rFont val="Times New Roman"/>
        <b/>
        <color rgb="FF000000"/>
        <sz val="12.0"/>
      </rPr>
      <t>отчислен 23.11.23</t>
    </r>
  </si>
  <si>
    <r>
      <rPr>
        <rFont val="Times New Roman"/>
        <color rgb="FF000000"/>
        <sz val="12.0"/>
      </rPr>
      <t xml:space="preserve">Глушич Тимур </t>
    </r>
    <r>
      <rPr>
        <rFont val="Times New Roman"/>
        <b/>
        <color rgb="FF000000"/>
        <sz val="12.0"/>
      </rPr>
      <t>отчислен 17.11.23</t>
    </r>
  </si>
  <si>
    <t>Иванов Александр</t>
  </si>
  <si>
    <t>Ишмуратов Александр</t>
  </si>
  <si>
    <t xml:space="preserve">Косарева Анна </t>
  </si>
  <si>
    <t>Ботишова Есения</t>
  </si>
  <si>
    <t>Лукашев Макар</t>
  </si>
  <si>
    <r>
      <rPr>
        <rFont val="Times New Roman"/>
        <color rgb="FF000000"/>
        <sz val="12.0"/>
      </rPr>
      <t xml:space="preserve">Пименов Ярослав </t>
    </r>
    <r>
      <rPr>
        <rFont val="Times New Roman"/>
        <b/>
        <color rgb="FF000000"/>
        <sz val="12.0"/>
      </rPr>
      <t>отчислен 20.02.24</t>
    </r>
  </si>
  <si>
    <r>
      <rPr>
        <rFont val="Times New Roman"/>
        <color rgb="FF000000"/>
        <sz val="12.0"/>
      </rPr>
      <t xml:space="preserve">Попов Роман </t>
    </r>
    <r>
      <rPr>
        <rFont val="Times New Roman"/>
        <b/>
        <color rgb="FF000000"/>
        <sz val="12.0"/>
      </rPr>
      <t>отчислен 19.02.24</t>
    </r>
  </si>
  <si>
    <t>Резепова Ева</t>
  </si>
  <si>
    <r>
      <rPr>
        <rFont val="Times New Roman"/>
        <color rgb="FF000000"/>
        <sz val="12.0"/>
      </rPr>
      <t xml:space="preserve">Жакупова Дарина </t>
    </r>
    <r>
      <rPr>
        <rFont val="Times New Roman"/>
        <b/>
        <color rgb="FF000000"/>
        <sz val="12.0"/>
      </rPr>
      <t>отчислена 14.09.23</t>
    </r>
  </si>
  <si>
    <r>
      <rPr>
        <rFont val="Times New Roman"/>
        <color rgb="FF000000"/>
        <sz val="12.0"/>
      </rPr>
      <t xml:space="preserve">Штейнгауэр Эвелина </t>
    </r>
    <r>
      <rPr>
        <rFont val="Times New Roman"/>
        <b/>
        <color rgb="FF000000"/>
        <sz val="12.0"/>
      </rPr>
      <t>отчислена 05.04.24</t>
    </r>
  </si>
  <si>
    <t>09.05.2018</t>
  </si>
  <si>
    <t xml:space="preserve">Сары Кемаль </t>
  </si>
  <si>
    <t>14.12.2018</t>
  </si>
  <si>
    <t xml:space="preserve">Жаныбеков Амир </t>
  </si>
  <si>
    <t>Жаныбеков Артем</t>
  </si>
  <si>
    <t>Всего, N</t>
  </si>
  <si>
    <t>Достижение детьми и педагогом  ожидаемых результатов, %</t>
  </si>
  <si>
    <t>кол-во</t>
  </si>
  <si>
    <t>%</t>
  </si>
  <si>
    <t>Учебный год: 2023-2024                       Группа: "*Радуга"               Период: промежуточный       Сроки проведения: январь 2024 год</t>
  </si>
  <si>
    <t>5-Ф.1</t>
  </si>
  <si>
    <t>5-Ф.2</t>
  </si>
  <si>
    <t>5-Ф.3</t>
  </si>
  <si>
    <t>5-Ф.4</t>
  </si>
  <si>
    <t>5-Ф.5</t>
  </si>
  <si>
    <t>5-Ф.6</t>
  </si>
  <si>
    <t>5-Ф.7</t>
  </si>
  <si>
    <t>ходит в колонне по одному, по двое, по трое, с перешагиванием через предметы, боком: с поворотом в другую сторону по сигналу:</t>
  </si>
  <si>
    <t>бегает с разной скоростью ­ медленно, быстро, в среднем темпе, непрерывно:</t>
  </si>
  <si>
    <t xml:space="preserve">активно участвует в национальных подвижных играх, играх с элементами
соревнований и эстафетных играх, где демонстрирует физические качества: скорость, силу, выносливость, гибкость, ловкость:
</t>
  </si>
  <si>
    <t>проявляет активность в спортивных играх и тренировках:</t>
  </si>
  <si>
    <t>выполняет самостоятельно гигиенические процедуры:</t>
  </si>
  <si>
    <t>владеет навыками самообслуживания и ухода за одеждой:</t>
  </si>
  <si>
    <t>имеет первоначальные представления о здоровом образе жизни:</t>
  </si>
  <si>
    <t>ходит</t>
  </si>
  <si>
    <t>старается ходить</t>
  </si>
  <si>
    <t>не старается ходить</t>
  </si>
  <si>
    <t>бегает с разной</t>
  </si>
  <si>
    <t xml:space="preserve">старается бегать с
разной скоростью
</t>
  </si>
  <si>
    <t>не бегает с разной</t>
  </si>
  <si>
    <t>активно участвует, демонстрирует</t>
  </si>
  <si>
    <t xml:space="preserve">старается принять
участие, демонстрировать
</t>
  </si>
  <si>
    <t>принимает участие без интереса</t>
  </si>
  <si>
    <t>проявляет активность</t>
  </si>
  <si>
    <t>проявляет активность частично</t>
  </si>
  <si>
    <t>не проявляет активность</t>
  </si>
  <si>
    <t xml:space="preserve">выполняет
самостоятельно
</t>
  </si>
  <si>
    <t xml:space="preserve">частично выполняет
самостоятельно
</t>
  </si>
  <si>
    <t xml:space="preserve">не выполняет
самостоятельно
</t>
  </si>
  <si>
    <t>владеет навыками</t>
  </si>
  <si>
    <t xml:space="preserve">частично владеет
навыками
</t>
  </si>
  <si>
    <t>не владеет навыками</t>
  </si>
  <si>
    <t xml:space="preserve">имеет первоначальные представления о
здоровом образе жизни
</t>
  </si>
  <si>
    <t xml:space="preserve">имеет частичные первоначальные представления о
здоровом образе жизни
</t>
  </si>
  <si>
    <t>не имеет первоначальные представления о здоровом образе жизни</t>
  </si>
  <si>
    <t xml:space="preserve">Гаак Денис </t>
  </si>
  <si>
    <t>Глушич Тимур</t>
  </si>
  <si>
    <t>Пименов Ярослав</t>
  </si>
  <si>
    <t>Попов Роман</t>
  </si>
  <si>
    <t>Жакупова Дарина</t>
  </si>
  <si>
    <t>Штейнгауэр Эвелина</t>
  </si>
  <si>
    <t>Сары Кемаль</t>
  </si>
  <si>
    <t>Учебный год: 2023-2024                              Группа: "Радуга"               Период: итоговый       Сроки проведения: май 2024 год</t>
  </si>
  <si>
    <t>Развитие коммуникативных навыков</t>
  </si>
  <si>
    <t>Развитие речи</t>
  </si>
  <si>
    <t>Художественная литература</t>
  </si>
  <si>
    <t>Казахский язык</t>
  </si>
  <si>
    <t>4-К. 1</t>
  </si>
  <si>
    <t>4-К.2</t>
  </si>
  <si>
    <t>4-К.3</t>
  </si>
  <si>
    <t>4-К.4</t>
  </si>
  <si>
    <t>4-К.5</t>
  </si>
  <si>
    <t>4-К.6</t>
  </si>
  <si>
    <t>4-К.7</t>
  </si>
  <si>
    <t>4-К.8</t>
  </si>
  <si>
    <t>4-К.9</t>
  </si>
  <si>
    <t>4-К.10</t>
  </si>
  <si>
    <t>4-К.11</t>
  </si>
  <si>
    <t>4-К.12</t>
  </si>
  <si>
    <t>4-К.13</t>
  </si>
  <si>
    <t>4-К.14</t>
  </si>
  <si>
    <t>4-К.15</t>
  </si>
  <si>
    <t>4-К.16</t>
  </si>
  <si>
    <t>4-К.17</t>
  </si>
  <si>
    <t>4-К.18</t>
  </si>
  <si>
    <t>правильно произносит гласные и согласные звуки, подбирает устно слова на определенный звук</t>
  </si>
  <si>
    <t>использует в речи разные типы предложений (простые и сложные), прилагательные, глаголы, наречия, предлоги</t>
  </si>
  <si>
    <t>знает названия предметов и явлений, выходящих за пределы его ближайшего окружения</t>
  </si>
  <si>
    <t>называет числительные по порядку, соотносит их с существительными в падежах, в единственном и множественном числе</t>
  </si>
  <si>
    <t>составляет рассказы по изображенным рисункам и предметам (изделиям)</t>
  </si>
  <si>
    <t>пересказывает интересные фрагменты произведений, сказок</t>
  </si>
  <si>
    <t>соблюдает последовательность сюжетной линии при повторении содержания произведения</t>
  </si>
  <si>
    <t>рассматривает самостоятельно иллюстрации в книге, составляет сказку, рассказ</t>
  </si>
  <si>
    <t>принимает участие в инсценировках, использует средства выразительности для изображения образа</t>
  </si>
  <si>
    <t>воспроизводит различные интонации, меняя силу голоса</t>
  </si>
  <si>
    <t>во время сободной игры самостоятельно обыгрывает знакомых персонажей</t>
  </si>
  <si>
    <t>проявляет инициативу и самостоятельность в выборе роли, сюжета</t>
  </si>
  <si>
    <t>правильного произносит специфические звуки казахского языка: ә, ө, қ, ү, ұ, і, ғ</t>
  </si>
  <si>
    <t>понимает и называет названия бытовых предметов, фруктов, овощей, животных, птиц, частей тела человека часто употребляемых в повседневной жизни</t>
  </si>
  <si>
    <t>произносит слова, обозначающие признаки, количество, действия предметов</t>
  </si>
  <si>
    <t>описывает игрушки по образцу педагога</t>
  </si>
  <si>
    <t>составляет простые предложения</t>
  </si>
  <si>
    <t>отвечает на простые вопросы</t>
  </si>
  <si>
    <t xml:space="preserve">правильно произносит, подбирает слова </t>
  </si>
  <si>
    <t>произносит правильно частично, иногда подбирает слова</t>
  </si>
  <si>
    <t>не правильно произносит, не подбирает слова</t>
  </si>
  <si>
    <t>использует</t>
  </si>
  <si>
    <t>старается использовать</t>
  </si>
  <si>
    <t>не использует</t>
  </si>
  <si>
    <t>знает названия предметов и явлений</t>
  </si>
  <si>
    <t>знает названия некоторых предметов и явлений</t>
  </si>
  <si>
    <t>не знает названия предметов и явлений</t>
  </si>
  <si>
    <t>называет числительные по порядку, соотносит их с существительными в падеже,  числе</t>
  </si>
  <si>
    <t>называет числительные по порядку, пытается соотносить их с существительными в падеже, числе</t>
  </si>
  <si>
    <t>не называет числительные по порядку, не соотносит их с существительными в падеже, числе</t>
  </si>
  <si>
    <t>составляет рассказы</t>
  </si>
  <si>
    <t>старается составить рассказы</t>
  </si>
  <si>
    <t>не старается составить рассказы</t>
  </si>
  <si>
    <t>пересказывает</t>
  </si>
  <si>
    <t>пытается пересказать</t>
  </si>
  <si>
    <t>не пытается пересказать</t>
  </si>
  <si>
    <t>соблюдает последовательность сюжетной линии</t>
  </si>
  <si>
    <t>старается соблюдать последовательность сюжетной линии</t>
  </si>
  <si>
    <t>не соблюдает последовательность сюжетной линии</t>
  </si>
  <si>
    <t>составляет сказку, рассказ</t>
  </si>
  <si>
    <t>старается составить сказку, рассказ</t>
  </si>
  <si>
    <t>не старается составить сказку, рассказ</t>
  </si>
  <si>
    <t>принимает, использует</t>
  </si>
  <si>
    <t>принимает, использует частично</t>
  </si>
  <si>
    <t>не принимает, не использует</t>
  </si>
  <si>
    <t xml:space="preserve">воспроизводит </t>
  </si>
  <si>
    <t xml:space="preserve">старается воспроизвести </t>
  </si>
  <si>
    <t xml:space="preserve">не воспроизводит </t>
  </si>
  <si>
    <t>самостоятельно обыгрывает</t>
  </si>
  <si>
    <t>старается самостоятельно обыгрывать</t>
  </si>
  <si>
    <t>не проявляет интерес</t>
  </si>
  <si>
    <t>проявляет инициативу и самостоятельность</t>
  </si>
  <si>
    <t>старается проявить инициативу и самостоятельность</t>
  </si>
  <si>
    <t>не проявляет инициативу и самостоятельность</t>
  </si>
  <si>
    <t>произносит правильно</t>
  </si>
  <si>
    <t>произносит некоторые из них</t>
  </si>
  <si>
    <t>неправильно произносит</t>
  </si>
  <si>
    <t>понимает, называет и употребляет</t>
  </si>
  <si>
    <t>понимает, называет, но не употребляет</t>
  </si>
  <si>
    <t>не понимает, называет и употребляет</t>
  </si>
  <si>
    <t>произносит</t>
  </si>
  <si>
    <t>старается произносить</t>
  </si>
  <si>
    <t>не произносит</t>
  </si>
  <si>
    <t>описывает</t>
  </si>
  <si>
    <t>пытается описать</t>
  </si>
  <si>
    <t>не описывает</t>
  </si>
  <si>
    <t>пытается составить простые предложения</t>
  </si>
  <si>
    <t>не составляет простые предложения</t>
  </si>
  <si>
    <t>старается отвечать на простые вопросы</t>
  </si>
  <si>
    <t>не отвечает на простые вопросы</t>
  </si>
  <si>
    <t>Основы грамоты</t>
  </si>
  <si>
    <t>5-К. 1</t>
  </si>
  <si>
    <t>5-К.2</t>
  </si>
  <si>
    <t>5-К.3</t>
  </si>
  <si>
    <t>5-К.4</t>
  </si>
  <si>
    <t>5-К.5</t>
  </si>
  <si>
    <t>5-К. 6</t>
  </si>
  <si>
    <t>5-К.7</t>
  </si>
  <si>
    <t>5-К.8</t>
  </si>
  <si>
    <t>5-К.9</t>
  </si>
  <si>
    <t>5-К.10</t>
  </si>
  <si>
    <t>5-К.11</t>
  </si>
  <si>
    <t>5-К.12</t>
  </si>
  <si>
    <t>5-К.13</t>
  </si>
  <si>
    <t>5-К.14</t>
  </si>
  <si>
    <t>5-К.15</t>
  </si>
  <si>
    <t>5-К.16</t>
  </si>
  <si>
    <t>5-К.17</t>
  </si>
  <si>
    <t>5-К.18</t>
  </si>
  <si>
    <t>5-К.19</t>
  </si>
  <si>
    <t>5-К.20</t>
  </si>
  <si>
    <t>5-К.21</t>
  </si>
  <si>
    <t>5-К.22</t>
  </si>
  <si>
    <t>5-К.23</t>
  </si>
  <si>
    <t>5-К.24</t>
  </si>
  <si>
    <t>5-К.25</t>
  </si>
  <si>
    <t>5-К.26</t>
  </si>
  <si>
    <t>5-К.27</t>
  </si>
  <si>
    <t>5-К.28</t>
  </si>
  <si>
    <t>выполняет звуковой анализ слов:</t>
  </si>
  <si>
    <t>употребляет в речи существительные, прилагательные, наречия, многозначные слова, синонимы и антонимы</t>
  </si>
  <si>
    <t>произносит имена существительные, связывая их с числительными и прилагательными с существительными</t>
  </si>
  <si>
    <t>внимательно слушает собеседника, правильно задает вопросы и дает короткие или полные ответы на них</t>
  </si>
  <si>
    <t>сочиняет рассказы по наблюдениям и сюжетным картинкам</t>
  </si>
  <si>
    <t>последовательно пересказывает рассказы</t>
  </si>
  <si>
    <t>ведет себя культурно, тактично во время беседы</t>
  </si>
  <si>
    <t>различает причинно-следственные связи, литературные жанры</t>
  </si>
  <si>
    <t>читает стихотворения выразительно, с интонацией</t>
  </si>
  <si>
    <t>пересказывает содержание рассказа самостоятельно, сохраняя последовательность сюжета:</t>
  </si>
  <si>
    <t>передает в ролях настроение и характер героя, жесты, интонацию и мимику образа</t>
  </si>
  <si>
    <t>выполняет свою роль в постановке выразительно, самостоятельно</t>
  </si>
  <si>
    <t>делится впечатлениями, информацией из различных источников</t>
  </si>
  <si>
    <t>выражает свое отношение к происходящему вокруг</t>
  </si>
  <si>
    <t>выполняет звуковой анализ слов: определяет порядок звуков в слове, гласных и согласных</t>
  </si>
  <si>
    <t>четко произносит все звуки, различает гласные и согласные</t>
  </si>
  <si>
    <t>составляет слово на заданный слог:</t>
  </si>
  <si>
    <t>составляет простые предложения с предложенными словами</t>
  </si>
  <si>
    <t>правильно держит ручку:</t>
  </si>
  <si>
    <t>рисует различные линии</t>
  </si>
  <si>
    <t>ориентируется на странице прописи, различает рабочую строку и 
межстрочное пространство</t>
  </si>
  <si>
    <t>правильно произносит специфические звуки казахского языка в слове</t>
  </si>
  <si>
    <t>рассказывает наизусть пословицы и поговорки</t>
  </si>
  <si>
    <t>понимает и произносит названия продуктов, посуды, мебели, фруктов, 
овощей, животных, птиц, частей тела человека, транспорта, встречающихся в 
повседневной жизни</t>
  </si>
  <si>
    <t>называет слова, обозначающие признаки предметов (цвет, величина), 
действия с предметами, употребляет их в разговорной речи</t>
  </si>
  <si>
    <t>употребляет знакомые слова в повседневной жизни</t>
  </si>
  <si>
    <t>составляет короткие рассказы об игрушках и картинах по образцу педагога</t>
  </si>
  <si>
    <t>знает прямой и обратный счет до 10</t>
  </si>
  <si>
    <t>выполняет с интересом</t>
  </si>
  <si>
    <t>старается выполнять</t>
  </si>
  <si>
    <t>не выполняет</t>
  </si>
  <si>
    <t xml:space="preserve">употребляет  </t>
  </si>
  <si>
    <t>употребляет  частично</t>
  </si>
  <si>
    <t xml:space="preserve">не употребляет  </t>
  </si>
  <si>
    <t>произносит частично</t>
  </si>
  <si>
    <t>слушает собеседника, 
задает вопросы и 
отвечает на них</t>
  </si>
  <si>
    <t>слушает собеседника, 
задает вопросы, но не 
отвечает на них</t>
  </si>
  <si>
    <t>не слушает собеседника, 
не задает вопросы и не 
отвечает на них</t>
  </si>
  <si>
    <t>сочиняет рассказы</t>
  </si>
  <si>
    <t>сочиняет рассказы
частично</t>
  </si>
  <si>
    <t>не сочиняет рассказы</t>
  </si>
  <si>
    <t>пересказывает рассказы</t>
  </si>
  <si>
    <t>пересказывает рассказы частично</t>
  </si>
  <si>
    <t>не пересказывает рассказы</t>
  </si>
  <si>
    <t>старается вести себя культурно, тактично во время беседы</t>
  </si>
  <si>
    <t>не старается вести себя культурно, тактично во время беседы</t>
  </si>
  <si>
    <t>различает</t>
  </si>
  <si>
    <t>различает частично</t>
  </si>
  <si>
    <t>не различает</t>
  </si>
  <si>
    <t>читает выразительно, с интонацией</t>
  </si>
  <si>
    <t>старается читать выразительно, с интонацией</t>
  </si>
  <si>
    <t>не старается читать выразительно, с интонацией</t>
  </si>
  <si>
    <t>пересказывает рассказ самостоятельно</t>
  </si>
  <si>
    <t>пересказывает рассказ при помощи взрослого</t>
  </si>
  <si>
    <t xml:space="preserve">не пересказывает рассказ </t>
  </si>
  <si>
    <t>передает настроение, характер героя, жесты, интонацию и мимику образа</t>
  </si>
  <si>
    <t>старается передать настроение, характер героя, жесты, интонацию и мимику образа</t>
  </si>
  <si>
    <t>не старается передать настроение, характер героя, жесты, интонацию и мимику образа</t>
  </si>
  <si>
    <r>
      <rPr>
        <rFont val="Times New Roman"/>
        <i/>
        <color rgb="FF000000"/>
        <sz val="12.0"/>
      </rPr>
      <t>выполняет свою роль</t>
    </r>
    <r>
      <rPr>
        <rFont val="Times New Roman"/>
        <i val="0"/>
        <color rgb="FF000000"/>
        <sz val="12.0"/>
      </rPr>
      <t xml:space="preserve"> </t>
    </r>
    <r>
      <rPr>
        <rFont val="Times New Roman"/>
        <i/>
        <color rgb="FF000000"/>
        <sz val="12.0"/>
      </rPr>
      <t>выразительно, самостоятельно</t>
    </r>
  </si>
  <si>
    <t>старается выполнять свою роль выразительно, самостоятельно</t>
  </si>
  <si>
    <t>не старается выполнять свою роль выразительно, самостоятельно</t>
  </si>
  <si>
    <t>делится впечатлениями</t>
  </si>
  <si>
    <t>делится впечатлениями частично</t>
  </si>
  <si>
    <t>не делится впечатлениями</t>
  </si>
  <si>
    <t>выражает свое 
отношение</t>
  </si>
  <si>
    <t>выражает свое 
отношение частично</t>
  </si>
  <si>
    <t>не выражает свое 
отношение</t>
  </si>
  <si>
    <t>определяет порядок звуков в слове</t>
  </si>
  <si>
    <t>определяет порядок звуков в слове частично</t>
  </si>
  <si>
    <t>не пытается определить порядок звуков в слове</t>
  </si>
  <si>
    <t>четко произносит все звуки, различает некоторые из них</t>
  </si>
  <si>
    <t>не произносит все звуки, не различает гласные и согласные</t>
  </si>
  <si>
    <t>составляет слово на заданный слог</t>
  </si>
  <si>
    <t>пытается составить слово на заданный слог</t>
  </si>
  <si>
    <t>не пытается составить слово на заданный слог</t>
  </si>
  <si>
    <t>составляет простые предложения частично</t>
  </si>
  <si>
    <t>правильно держит ручку</t>
  </si>
  <si>
    <t>старается правильно держать ручку</t>
  </si>
  <si>
    <t>не может правильно держать ручку</t>
  </si>
  <si>
    <t>рисует различные линии частично</t>
  </si>
  <si>
    <t>не может рисовать различные линии</t>
  </si>
  <si>
    <t>умеет ориентироваться, 
различать 
пространство</t>
  </si>
  <si>
    <t>частично ориентируется, 
различает пространство</t>
  </si>
  <si>
    <t>не умеет 
ориентироваться, не 
умеет различать 
пространство</t>
  </si>
  <si>
    <t>правильно произносит</t>
  </si>
  <si>
    <t xml:space="preserve">пытается произносить правильно </t>
  </si>
  <si>
    <t>не пытается произносить правильно</t>
  </si>
  <si>
    <r>
      <rPr>
        <rFont val="Times New Roman"/>
        <i/>
        <color rgb="FF000000"/>
        <sz val="12.0"/>
      </rPr>
      <t>рассказывает</t>
    </r>
    <r>
      <rPr>
        <rFont val="Times New Roman"/>
        <i val="0"/>
        <color rgb="FF000000"/>
        <sz val="12.0"/>
      </rPr>
      <t xml:space="preserve"> </t>
    </r>
    <r>
      <rPr>
        <rFont val="Times New Roman"/>
        <i/>
        <color rgb="FF000000"/>
        <sz val="12.0"/>
      </rPr>
      <t>пословицы и поговорки</t>
    </r>
  </si>
  <si>
    <t>пытается рассказывать пословицы и поговорки</t>
  </si>
  <si>
    <t>не рассказывает пословицы и поговорки</t>
  </si>
  <si>
    <t>знает и называет</t>
  </si>
  <si>
    <t xml:space="preserve">знает,пытается называть </t>
  </si>
  <si>
    <t>не знает и не называет</t>
  </si>
  <si>
    <t>называет и употребляет</t>
  </si>
  <si>
    <t>старается называть и употреблять</t>
  </si>
  <si>
    <t>не старается называть и употреблять</t>
  </si>
  <si>
    <t>употребляет</t>
  </si>
  <si>
    <t>старается употреблять</t>
  </si>
  <si>
    <t>не употребляет</t>
  </si>
  <si>
    <t>составляет рассказы по образцу педагога</t>
  </si>
  <si>
    <t>старается составить рассказы по образцу педагога</t>
  </si>
  <si>
    <t>не старается составлять рассказы по образцу педагога</t>
  </si>
  <si>
    <t>знает прямой и 
обратный счет до 10</t>
  </si>
  <si>
    <t>старается считать в 
пределах 10</t>
  </si>
  <si>
    <t>не старается считать в 
пределах 10</t>
  </si>
  <si>
    <r>
      <rPr>
        <rFont val="Times New Roman"/>
        <i/>
        <color rgb="FF000000"/>
        <sz val="12.0"/>
      </rPr>
      <t>выполняет свою роль</t>
    </r>
    <r>
      <rPr>
        <rFont val="Times New Roman"/>
        <i val="0"/>
        <color rgb="FF000000"/>
        <sz val="12.0"/>
      </rPr>
      <t xml:space="preserve"> </t>
    </r>
    <r>
      <rPr>
        <rFont val="Times New Roman"/>
        <i/>
        <color rgb="FF000000"/>
        <sz val="12.0"/>
      </rPr>
      <t>выразительно, самостоятельно</t>
    </r>
  </si>
  <si>
    <r>
      <rPr>
        <rFont val="Times New Roman"/>
        <i/>
        <color rgb="FF000000"/>
        <sz val="12.0"/>
      </rPr>
      <t>рассказывает</t>
    </r>
    <r>
      <rPr>
        <rFont val="Times New Roman"/>
        <i val="0"/>
        <color rgb="FF000000"/>
        <sz val="12.0"/>
      </rPr>
      <t xml:space="preserve"> </t>
    </r>
    <r>
      <rPr>
        <rFont val="Times New Roman"/>
        <i/>
        <color rgb="FF000000"/>
        <sz val="12.0"/>
      </rPr>
      <t>пословицы и поговорки</t>
    </r>
  </si>
  <si>
    <t>Развитие познавательных и интеллектуальных навыков</t>
  </si>
  <si>
    <t>Основы математики</t>
  </si>
  <si>
    <t>4-П.1</t>
  </si>
  <si>
    <t>4-П.2</t>
  </si>
  <si>
    <t>4-П.3</t>
  </si>
  <si>
    <t>4-П.4</t>
  </si>
  <si>
    <t>4-П.5</t>
  </si>
  <si>
    <t>4-П.6</t>
  </si>
  <si>
    <t>считает в пределах 5-ти, называет числа по порядку</t>
  </si>
  <si>
    <t>сравнивает 2-3 предмета разной величины (по длине, высоте, ширине, толщине) в возрастающем и убывающем порядке</t>
  </si>
  <si>
    <t>исследует формы геометрических фигур, используя зрение и осязание, различает и называет геометрические фигуры и тела</t>
  </si>
  <si>
    <t>различает части суток, знает их характерные особенности</t>
  </si>
  <si>
    <t>определяет пространственные направления по отношению к себе</t>
  </si>
  <si>
    <t>устанавливает простейшие причинно-следственные связи</t>
  </si>
  <si>
    <t>может считать, называет числа по порядку</t>
  </si>
  <si>
    <t>учится считать, называет числа по порядку</t>
  </si>
  <si>
    <t>не может считать</t>
  </si>
  <si>
    <t>сравнивает</t>
  </si>
  <si>
    <t>пытается сравнивать</t>
  </si>
  <si>
    <t>не сравнивает</t>
  </si>
  <si>
    <t>исследует, различает и называет</t>
  </si>
  <si>
    <t>исследует, частично различает и называет</t>
  </si>
  <si>
    <t>исследует, не может различить и назвать</t>
  </si>
  <si>
    <t>различает, знает их характерные особенности</t>
  </si>
  <si>
    <t>путает части суток</t>
  </si>
  <si>
    <t>не различает, не знает</t>
  </si>
  <si>
    <t>определяет направление</t>
  </si>
  <si>
    <t>определяет направление частично</t>
  </si>
  <si>
    <t>не определяет направление</t>
  </si>
  <si>
    <t>устанавливает простейшие причинно-следственные связи частично</t>
  </si>
  <si>
    <t>не пытается устанавливать простейшие причинно-следственные связи</t>
  </si>
  <si>
    <t>к-во</t>
  </si>
  <si>
    <t>5-П.1</t>
  </si>
  <si>
    <t>5-П.2</t>
  </si>
  <si>
    <t>5-П.3</t>
  </si>
  <si>
    <t>5-П.4</t>
  </si>
  <si>
    <t>5-П.5</t>
  </si>
  <si>
    <t>5-П.6</t>
  </si>
  <si>
    <t>5-П.7</t>
  </si>
  <si>
    <t>делит множества на части и воссоединяет их</t>
  </si>
  <si>
    <t>знает прямой и обратный счет в пределах 10-ти, различает вопросы "Сколько?", "Который?" ("Какой?") и правильно отвечает на них</t>
  </si>
  <si>
    <t>сравнивает предметы по различным признакам (цвет, форма, размер, материал, применение)</t>
  </si>
  <si>
    <t>располагает предметы в порядке возрастания и убывания</t>
  </si>
  <si>
    <t>ориентируется на листе бумаги, называет последовательно дни недели, месяцы по временам года</t>
  </si>
  <si>
    <t>различает и называет геометрические фигуры (круг, овал, треугольник, 
квадрат, прямоугольник)</t>
  </si>
  <si>
    <t>делит и воссоединяет</t>
  </si>
  <si>
    <t>старается делить и воссоединить</t>
  </si>
  <si>
    <t>не старается делить и воссоединять</t>
  </si>
  <si>
    <t>знает, различает вопросы и правильно на них отвечает</t>
  </si>
  <si>
    <t>знает, частично различает вопросы и старается правильно на них отвечать</t>
  </si>
  <si>
    <t>путается в обратном счете, не различает вопросы и не отвечает на вопросы</t>
  </si>
  <si>
    <t>сравнивает предметы по различным признакам</t>
  </si>
  <si>
    <t>пытается сравнивать предметы по различным признакам</t>
  </si>
  <si>
    <t>не пытается сравнивать предметы по различным признакам</t>
  </si>
  <si>
    <t>пытается расположить предметы в порядке возрастания и убывания</t>
  </si>
  <si>
    <t>не располагает предметы в порядке возрастания и убывания</t>
  </si>
  <si>
    <t xml:space="preserve">ориентируется на листе бумаги, но не называет последовательно дни недели, месяцы по временам года </t>
  </si>
  <si>
    <t>не ориентируется на листе бумаги, не называет последовательно дни недели, месяцы по временам года</t>
  </si>
  <si>
    <t>различает и называет 
геометрические 
фигуры</t>
  </si>
  <si>
    <t xml:space="preserve">частично различает и называет 
геометрические фигуры </t>
  </si>
  <si>
    <t>различает 
геометрические фигуры, 
но не называет их</t>
  </si>
  <si>
    <t xml:space="preserve">частично рисует различные линии </t>
  </si>
  <si>
    <t>не рисует различные линии</t>
  </si>
  <si>
    <t>Развитие творческих навыков, исследовательской деятельности детей</t>
  </si>
  <si>
    <t>Рисование</t>
  </si>
  <si>
    <t>Лепка</t>
  </si>
  <si>
    <t>Аппликация</t>
  </si>
  <si>
    <t>Конструирование</t>
  </si>
  <si>
    <t>Музыка</t>
  </si>
  <si>
    <t>4-Т.1</t>
  </si>
  <si>
    <t>4-Т.2</t>
  </si>
  <si>
    <t>4-Т.3</t>
  </si>
  <si>
    <t>4-Т.4</t>
  </si>
  <si>
    <t>4-Т.5</t>
  </si>
  <si>
    <t>4-Т.6</t>
  </si>
  <si>
    <t>4-Т.7</t>
  </si>
  <si>
    <t>4-Т.8</t>
  </si>
  <si>
    <t>4-Т.9</t>
  </si>
  <si>
    <t>4-Т.10</t>
  </si>
  <si>
    <t>4-Т.11</t>
  </si>
  <si>
    <t>4-Т.12</t>
  </si>
  <si>
    <t>4-Т.13</t>
  </si>
  <si>
    <t>4-Т.14</t>
  </si>
  <si>
    <t>4-Т.15</t>
  </si>
  <si>
    <t>4-Т.16</t>
  </si>
  <si>
    <t>4-Т.17</t>
  </si>
  <si>
    <t>4-Т.18</t>
  </si>
  <si>
    <t>4-Т.19</t>
  </si>
  <si>
    <t>4-Т.20</t>
  </si>
  <si>
    <t>4-Т.21</t>
  </si>
  <si>
    <t>4-Т.22</t>
  </si>
  <si>
    <t>4-Т.23</t>
  </si>
  <si>
    <t>4-Т.24</t>
  </si>
  <si>
    <t>4-Т.25</t>
  </si>
  <si>
    <t>4-Т.26</t>
  </si>
  <si>
    <t>4-Т.27</t>
  </si>
  <si>
    <t>4-Т.28</t>
  </si>
  <si>
    <t>4-Т.29</t>
  </si>
  <si>
    <t>4-Т.30</t>
  </si>
  <si>
    <t>рассматривает предметы, которые будет рисовать и может обследовать их используя 
осязание</t>
  </si>
  <si>
    <t>рисует отдельные предметы и создает сюжетные композиции</t>
  </si>
  <si>
    <t>рисует характерные особенности каждого предмета, их соотношение между собой</t>
  </si>
  <si>
    <t>распознает коричневые, оранжевые, светло-зеленые оттенки</t>
  </si>
  <si>
    <t>закрашивает рисунки карандашом, кистью</t>
  </si>
  <si>
    <t>оценивает свою работу и других детей</t>
  </si>
  <si>
    <t>изучает скульптурный предмет взяв в руки, пытается придать ему характерные черты</t>
  </si>
  <si>
    <t>лепит из глины, пластилина, пластической массы знакомые предметы с использованием разных приемов</t>
  </si>
  <si>
    <t>лепит предметы из нескольких частей, учитывая их расположение, соблюдая пропорции, соединяя части</t>
  </si>
  <si>
    <t>создает сюжетные композиции на темы сказок и окружающей жизни</t>
  </si>
  <si>
    <t>участвует в коллективной работе</t>
  </si>
  <si>
    <t>соблюдает правила безопасности при лепке</t>
  </si>
  <si>
    <t>правильно держит ножницы и умело пользуется ими</t>
  </si>
  <si>
    <t>использует различные приемы для изображения в аппликации овощей, фруктов, цветов и орнаментов</t>
  </si>
  <si>
    <t>размещает и склеивает предметы, состоящие из нескольких частей</t>
  </si>
  <si>
    <t>составляет узоры из элементов казахского орнамента, при помощи геометрических форм, чередует их, последовательно наклеивает</t>
  </si>
  <si>
    <t>участвует в выполнении коллективных работ</t>
  </si>
  <si>
    <t>соблюдает правила безопасности при наклеивании, выполняет работу аккуратно</t>
  </si>
  <si>
    <t>различает и называет строительные детали, использует их с учетом 
конструктивных свойств</t>
  </si>
  <si>
    <t>проявляет творческое воображение при конструировании</t>
  </si>
  <si>
    <t>складывает простые формы по типу «оригами»</t>
  </si>
  <si>
    <t>конструирует из природного и бросового материала</t>
  </si>
  <si>
    <t>самостоятельно выбирает материалы и придумывает композиции:</t>
  </si>
  <si>
    <t>знает изделия, предметы быта казахского народа изготовленных из природных 
материалов и называет материал, из которого они изготовлены</t>
  </si>
  <si>
    <t>любит музыку, сохраняет культуру прослушивания музыки (слушает музыкальные 
произведения до конца, не отвлекаясь)</t>
  </si>
  <si>
    <t>растягивает песню, четко произносит слова, исполняет знакомые песни под 
аккомпанемент и без сопровождения</t>
  </si>
  <si>
    <t>ритмически выполняя ходьбу, согласовывает движения с музыкой, меняет 
движения во второй части музыки</t>
  </si>
  <si>
    <t>проявляет интерес к национальному танцевальному искусству, выполняет танцевальные движения, определяет жанры музыки:</t>
  </si>
  <si>
    <t>определяет жанры музыки</t>
  </si>
  <si>
    <t>умеет играть простые мелодии деревянными ложками, на асатаяке, на сазсырнае, на домбре</t>
  </si>
  <si>
    <t>рассматривает 
предметы, может обследовать их</t>
  </si>
  <si>
    <t>рассматривает 
предметы, может частично обследовать</t>
  </si>
  <si>
    <t>не рассматривает 
предметы и не 
изучает их</t>
  </si>
  <si>
    <t xml:space="preserve">рисует </t>
  </si>
  <si>
    <t>рисует некоторые из них</t>
  </si>
  <si>
    <t>не рисует</t>
  </si>
  <si>
    <t>доносит в рисунке соотношение между предметами</t>
  </si>
  <si>
    <t>частично доносит в рисунке соотношение между предметами</t>
  </si>
  <si>
    <t>не доносит в рисунке соотношение между предметами</t>
  </si>
  <si>
    <t>распознает оттенки</t>
  </si>
  <si>
    <t>распознает оттенки частично</t>
  </si>
  <si>
    <t>не старается распознавать оттенки</t>
  </si>
  <si>
    <t>закрашивает рисунки карандашом, кистью частично</t>
  </si>
  <si>
    <t>не пытается закрашивать рисунки карандашом, кистью</t>
  </si>
  <si>
    <t xml:space="preserve">оценивает </t>
  </si>
  <si>
    <t xml:space="preserve">не проявляет интереса к оцениванию своей работы и других детей </t>
  </si>
  <si>
    <t>не пытается оценивать свою работу и других детей</t>
  </si>
  <si>
    <t>изучает, придает характерные признаки</t>
  </si>
  <si>
    <t>изучает частично, пытается передать характерные признаки</t>
  </si>
  <si>
    <t>не изучает, не пытается передать характерные признаки</t>
  </si>
  <si>
    <t>лепит используя разные приемы</t>
  </si>
  <si>
    <t>лепит с использованием некоторых приемов</t>
  </si>
  <si>
    <t>не лепит, не может использовать разные приемы лепки</t>
  </si>
  <si>
    <t>лепит предметы из нескольких частей, соединяя части</t>
  </si>
  <si>
    <t>лепит предметы из нескольких частей, пытается соединить части</t>
  </si>
  <si>
    <t>не лепит предметы из нескольких частей и не соединяет части</t>
  </si>
  <si>
    <t>создает сюжетные композиции</t>
  </si>
  <si>
    <t>создает сюжетные композиции частично</t>
  </si>
  <si>
    <t>не создает сюжетные композиции</t>
  </si>
  <si>
    <t>активно участвует в коллективной работе</t>
  </si>
  <si>
    <t>участвует в коллективной работе без проявления инициативы</t>
  </si>
  <si>
    <t>не принимает участие в коллективной работе</t>
  </si>
  <si>
    <t xml:space="preserve">не всегда соблюдает правила безопасности при лепке </t>
  </si>
  <si>
    <t xml:space="preserve">не соблюдает правила безопасности </t>
  </si>
  <si>
    <t xml:space="preserve">правильнопользуется ножницами с помощью взрослых </t>
  </si>
  <si>
    <t>не умеет правильно 
держать ножницы и 
пользоваться ими</t>
  </si>
  <si>
    <t>использует различные приемы</t>
  </si>
  <si>
    <t>использует различные приемы частично</t>
  </si>
  <si>
    <t>не использует различные приемы</t>
  </si>
  <si>
    <t>размещает и наклеивает</t>
  </si>
  <si>
    <t>пытается разместить правильно,наклеивает</t>
  </si>
  <si>
    <t>не размещает, не наклеивает</t>
  </si>
  <si>
    <t>составляет узоры, последовательно наклеивает их</t>
  </si>
  <si>
    <t xml:space="preserve">составляет узоры частично, последовательно наклеивает их </t>
  </si>
  <si>
    <t>не составляет узоры, 
не наклеивает их</t>
  </si>
  <si>
    <t>принимает участие в коллективной работе с интересом</t>
  </si>
  <si>
    <t>принимает участие в коллективной работе, не проявляет активность</t>
  </si>
  <si>
    <t>предпочитает выполнять работу один</t>
  </si>
  <si>
    <t>старается соблюдать правила безопасности при наклеивании, выполняет работу аккуратно</t>
  </si>
  <si>
    <t>не соблюдает правила безопасности при наклеивании, не выполняет работу аккуратно</t>
  </si>
  <si>
    <t>различает, называет и 
использует 
строительные детали</t>
  </si>
  <si>
    <t>различает частично, 
называет и использует 
строительные детали</t>
  </si>
  <si>
    <t>не различает, не 
называет и не 
использует 
строительные детали</t>
  </si>
  <si>
    <t>проявляет творческое 
воображение при 
конструировании</t>
  </si>
  <si>
    <t>при конструировании
в основном использует традиционные, знакомые образы</t>
  </si>
  <si>
    <t>не проявляет творческое 
воображение при 
конструировании</t>
  </si>
  <si>
    <t xml:space="preserve">старается складывать простые формы по типу «оригами» </t>
  </si>
  <si>
    <t>не может складывать простые формы по типу «оригами»</t>
  </si>
  <si>
    <t xml:space="preserve">конструирует </t>
  </si>
  <si>
    <t>конструирует частично</t>
  </si>
  <si>
    <t xml:space="preserve">не старается конструировать </t>
  </si>
  <si>
    <t>самостоятельно выбирает материалы и придумывает композиции</t>
  </si>
  <si>
    <t>выбирает материалы и придумывает композиции при помощи взрослого</t>
  </si>
  <si>
    <t>старается выбирать материалы и придумывать композиции</t>
  </si>
  <si>
    <t>называет материал</t>
  </si>
  <si>
    <t>называет материал частично</t>
  </si>
  <si>
    <t>не называет материал</t>
  </si>
  <si>
    <t>любит музыку, слушает музыкальные 
произведения до конца, не отвлекаясь</t>
  </si>
  <si>
    <t>частично проявляет интерес к музыке, не всегда может слушать музыкальные 
произведения до конца</t>
  </si>
  <si>
    <t>не интересуется, не слушает музыкальные 
произведения до конца</t>
  </si>
  <si>
    <t>четко произносит 
слова песни, исполняет
под аккомпанемент и без сопровождения</t>
  </si>
  <si>
    <t>произносит слова песни, старается исполнять ее под аккомпанемент и 
без сопровождения</t>
  </si>
  <si>
    <t>не произносит четко 
слова песни, не 
исполняет под 
аккомпанемент и без 
сопровождения</t>
  </si>
  <si>
    <t>ритмически выполняет ходьбу, согласовывает 
движения с музыкой</t>
  </si>
  <si>
    <t>старается ритмически 
выполнять ходьбу, 
согласовывать
движения с музыкой</t>
  </si>
  <si>
    <t>не может выполнять ходьбу под ритм музыки, менять движение согласно ритму музыки</t>
  </si>
  <si>
    <t>проявляет интерес , выполняет танцевальные движения</t>
  </si>
  <si>
    <t>проявляет интерес частично, выполняет танцевальные движения</t>
  </si>
  <si>
    <t>не проявляет интерес , старается выполнять танцевальные движения</t>
  </si>
  <si>
    <t>определяет</t>
  </si>
  <si>
    <t xml:space="preserve">определяет частично </t>
  </si>
  <si>
    <t>старается определить</t>
  </si>
  <si>
    <t>играет мелодии</t>
  </si>
  <si>
    <t>старается играть мелодии</t>
  </si>
  <si>
    <t>не может играть мелодии</t>
  </si>
  <si>
    <t>5-Т.1</t>
  </si>
  <si>
    <t>5-Т.2</t>
  </si>
  <si>
    <t>5-Т.3</t>
  </si>
  <si>
    <t>5-Т.4</t>
  </si>
  <si>
    <t>5-Т.5</t>
  </si>
  <si>
    <t>5-Т.6</t>
  </si>
  <si>
    <t>5-Т.7</t>
  </si>
  <si>
    <t>5-Т.8</t>
  </si>
  <si>
    <t>5-Т.9</t>
  </si>
  <si>
    <t>5-Т.10</t>
  </si>
  <si>
    <t>5-Т.11</t>
  </si>
  <si>
    <t>5-Т.12</t>
  </si>
  <si>
    <t>5-Т.13</t>
  </si>
  <si>
    <t>5-Т.14</t>
  </si>
  <si>
    <t>5-Т.15</t>
  </si>
  <si>
    <t>5-Т.16</t>
  </si>
  <si>
    <t>5-Т.17</t>
  </si>
  <si>
    <t>5-Т.18</t>
  </si>
  <si>
    <t>5-Т.19</t>
  </si>
  <si>
    <t>5-Т.20</t>
  </si>
  <si>
    <t>5-Т.21</t>
  </si>
  <si>
    <t>5-Т.22</t>
  </si>
  <si>
    <t>5-Т.23</t>
  </si>
  <si>
    <t>5-Т.24</t>
  </si>
  <si>
    <t>5-Т.25</t>
  </si>
  <si>
    <t>5-Т.26</t>
  </si>
  <si>
    <t>5-Т.27</t>
  </si>
  <si>
    <t>5-Т.28</t>
  </si>
  <si>
    <t>5-Т.29</t>
  </si>
  <si>
    <t>5-Т.30</t>
  </si>
  <si>
    <t>5-Т.31</t>
  </si>
  <si>
    <t>5-Т.32</t>
  </si>
  <si>
    <t>5-Т.33</t>
  </si>
  <si>
    <t>5-Т.34</t>
  </si>
  <si>
    <t>5-Т.35</t>
  </si>
  <si>
    <t>передает образы предметов живой природы через несложные движения и позы</t>
  </si>
  <si>
    <t>умеет пользоваться красками, смешивает акварель в палитре с водой, красит карандашом различными принтами, для получения насыщенных цветов</t>
  </si>
  <si>
    <t>получает новые цвета (фиолетовый) и оттенки (синий, розовый, темно-зеленый) путем смешивания красок:</t>
  </si>
  <si>
    <t>работает с коллективом, выполняет задачи по обоюдному согласию</t>
  </si>
  <si>
    <t>рисует элементы казахского орнамента и украшает ими одежду, предметы быта</t>
  </si>
  <si>
    <t xml:space="preserve">изображает сюжетные рисунки: </t>
  </si>
  <si>
    <t>соблюдает аккуратность при рисовании, правила безопасного поведения</t>
  </si>
  <si>
    <t>лепит с натуры и по представлению знакомые предметы разной формы и величины</t>
  </si>
  <si>
    <t xml:space="preserve"> лепит фигуры человека и животного, соблюдая простые пропорции</t>
  </si>
  <si>
    <t xml:space="preserve"> использует различные методы лепки</t>
  </si>
  <si>
    <t>составлять сюжетные композиции по содержанию сказок и рассказов</t>
  </si>
  <si>
    <t>лепит разнообразную казахскую посуду, предметы быта, ювелирные изделия 
и украшает их орнаментами и аксессуарами</t>
  </si>
  <si>
    <t xml:space="preserve"> владеет навыками коллективной лепки для общей композиции</t>
  </si>
  <si>
    <t xml:space="preserve"> аккуратно выполняет работу, соблюдает правила безопасности</t>
  </si>
  <si>
    <t>вырезает ножницами различные геометрические фигуры</t>
  </si>
  <si>
    <t>вырезает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t>
  </si>
  <si>
    <t xml:space="preserve"> выбирает и обосновывает приемы работы</t>
  </si>
  <si>
    <t>составляет образ из нескольких частей</t>
  </si>
  <si>
    <t>выполняет сюжетные композиции как индивидуально, так и в небольших группах, согласованно выполняя задачи</t>
  </si>
  <si>
    <t xml:space="preserve">создает сюжетные композиции, дополняя их модными деталями </t>
  </si>
  <si>
    <t xml:space="preserve"> соблюдает правила безопасности труда и личной гигиены</t>
  </si>
  <si>
    <t>конструирует из бросового и природного материала:</t>
  </si>
  <si>
    <t>опираясь на наглядность, создает поделки по воображению, представлению:</t>
  </si>
  <si>
    <t>распознает изделиями казахского народа, изготовленных из природных материалов (убранства юрты, предметы быта, посуда), знает материалы, из которых они изготовлены:</t>
  </si>
  <si>
    <t>совместно конструирует необходимую для игры конструкцию, выполняют работу по согласованию, играют с готовой конструкцией:</t>
  </si>
  <si>
    <t>работает коллективно:</t>
  </si>
  <si>
    <t xml:space="preserve">преобразовывает плоскостные бумажные формы в объемные: </t>
  </si>
  <si>
    <t>соблюдает правила безопасности на рабочем месте.</t>
  </si>
  <si>
    <t>различает простые музыкальные жанры (кюй, песня, танец, марш):</t>
  </si>
  <si>
    <t>исполняет знакомые песни самостоятельно с музыкальным сопровождением и без сопровождения:</t>
  </si>
  <si>
    <t>произносит текст песни четко, громко и медленно, умеет воспринимать и передавать характер музыки:</t>
  </si>
  <si>
    <t>выделяет отдельные фрагменты произведения (вступление, припев, заключение):</t>
  </si>
  <si>
    <t xml:space="preserve"> играет простые мелодии на музыкальных инструментах:</t>
  </si>
  <si>
    <t>самостоятельно и творчески исполняет песни различного характера:</t>
  </si>
  <si>
    <t>выполняет движения в соответствии с характером музыки:</t>
  </si>
  <si>
    <t>передает образы через несложные движения и позы</t>
  </si>
  <si>
    <t>передает образы через несложные движения и позы частично</t>
  </si>
  <si>
    <t>не старается передать образы через несложные движения и позы</t>
  </si>
  <si>
    <t>пользуется красками, красит различными принтами</t>
  </si>
  <si>
    <t>пользуется красками частично, красит различными принтами</t>
  </si>
  <si>
    <t>не умеет пользоваться красками, не пытается красить различными принтами</t>
  </si>
  <si>
    <r>
      <rPr>
        <rFont val="Times New Roman"/>
        <i/>
        <color rgb="FF000000"/>
        <sz val="12.0"/>
      </rPr>
      <t xml:space="preserve">получает новые цвета </t>
    </r>
    <r>
      <rPr>
        <rFont val="Times New Roman"/>
        <i val="0"/>
        <color rgb="FF000000"/>
        <sz val="12.0"/>
      </rPr>
      <t xml:space="preserve"> </t>
    </r>
    <r>
      <rPr>
        <rFont val="Times New Roman"/>
        <i/>
        <color rgb="FF000000"/>
        <sz val="12.0"/>
      </rPr>
      <t>и оттенки</t>
    </r>
  </si>
  <si>
    <t>старается получать новые цвета  и оттенки через смешивание красок</t>
  </si>
  <si>
    <t>не может получать новые цвета  и оттенки через смешивание красок</t>
  </si>
  <si>
    <t>выполняет задачи по обоюдному согласию</t>
  </si>
  <si>
    <t>выполняет задачи по обоюдному согласию частично</t>
  </si>
  <si>
    <t>не пытается выполнять задачи по обоюдному согласию</t>
  </si>
  <si>
    <t xml:space="preserve">рисует элементы казахского орнамента и частично может украшать ими одежду, предметы быта </t>
  </si>
  <si>
    <t>не рисует элементы казахского орнамента и не может украшать ими одежду, предметы быта</t>
  </si>
  <si>
    <t>изображает сюжетные рисунки</t>
  </si>
  <si>
    <t>изображает сюжетные рисунки частично</t>
  </si>
  <si>
    <t>не изображает сюжетные рисунки</t>
  </si>
  <si>
    <t>соблюдает аккуратность</t>
  </si>
  <si>
    <t>старается соблюдать аккуратность</t>
  </si>
  <si>
    <t>не соблюдает аккуратность</t>
  </si>
  <si>
    <t>лепит с натуры</t>
  </si>
  <si>
    <t>лепит с натуры частично</t>
  </si>
  <si>
    <t>не лепит с натуры</t>
  </si>
  <si>
    <r>
      <rPr>
        <rFont val="Times New Roman"/>
        <i/>
        <color rgb="FF000000"/>
        <sz val="12.0"/>
      </rPr>
      <t>лепит</t>
    </r>
    <r>
      <rPr>
        <rFont val="Times New Roman"/>
        <i val="0"/>
        <color rgb="FF000000"/>
        <sz val="12.0"/>
      </rPr>
      <t xml:space="preserve"> </t>
    </r>
    <r>
      <rPr>
        <rFont val="Times New Roman"/>
        <i/>
        <color rgb="FF000000"/>
        <sz val="12.0"/>
      </rPr>
      <t>фигуры человека и животного</t>
    </r>
  </si>
  <si>
    <t>лепит фигуры человека и животного частично</t>
  </si>
  <si>
    <t>не лепит фигуры человека и животного</t>
  </si>
  <si>
    <t>использует различные методы лепки</t>
  </si>
  <si>
    <t>старается использовать различные методы лепки</t>
  </si>
  <si>
    <t>не старается использовать различные методы лепки</t>
  </si>
  <si>
    <t>составляет сюжетные композиции</t>
  </si>
  <si>
    <t>составляет сюжетные композиции частично</t>
  </si>
  <si>
    <t>не составляет сюжетные композиции</t>
  </si>
  <si>
    <t>лепит, украшет</t>
  </si>
  <si>
    <t xml:space="preserve">старается лепить и украшать </t>
  </si>
  <si>
    <t>не лепит, не украшает</t>
  </si>
  <si>
    <t>владеет навыками частично</t>
  </si>
  <si>
    <t>аккуратно выполняет работу, соблюдает правила безопасности</t>
  </si>
  <si>
    <t>пытается аккуратно выполнять работу, соблюдать правила безопасности</t>
  </si>
  <si>
    <t>не пытается аккуратно выполнять работу, не соблюдает правила безопасности</t>
  </si>
  <si>
    <t>вырезает ножницами 
различные 
геометрические 
фигуры</t>
  </si>
  <si>
    <t>пытается вырезать
ножницами различные 
геометрические фигуры</t>
  </si>
  <si>
    <t xml:space="preserve">не может вырезать 
ножницами различные 
геометрические фигуры </t>
  </si>
  <si>
    <t>вырезает различные образы</t>
  </si>
  <si>
    <t>пытается вырезать различные образы</t>
  </si>
  <si>
    <t>не может вырезать различные образы</t>
  </si>
  <si>
    <t>выбирает и обосновывает приемы работы</t>
  </si>
  <si>
    <t>выбирает и обосновывает приемы работы частично</t>
  </si>
  <si>
    <t>не пытается выбирать и обосновывать приемы работы</t>
  </si>
  <si>
    <t>составляет образ из нескольких частей частично</t>
  </si>
  <si>
    <t>не составляет образ из нескольких частей</t>
  </si>
  <si>
    <t>выполняет сюжетные композиции как индивидуально, так и в небольших группах</t>
  </si>
  <si>
    <t>выполняет сюжетные композиции индивидуально, не проявляет интерес к небольшим группам</t>
  </si>
  <si>
    <t>не выполняет сюжетные композиции ни индивидуально, ни в группе</t>
  </si>
  <si>
    <t>создает сюжетные 
композиции, дополняя их модными деталями</t>
  </si>
  <si>
    <t>создает сюжетные 
композиции, но не 
дополняет их модными деталями</t>
  </si>
  <si>
    <t xml:space="preserve">не создает сюжетные 
композиции
</t>
  </si>
  <si>
    <t>соблюдает правила безопасности труда и личной гигиены</t>
  </si>
  <si>
    <t>соблюдает правила безопасности труда и личной гигиены частично</t>
  </si>
  <si>
    <t>пытается соблюдать правила безопасности труда и личной гигиены</t>
  </si>
  <si>
    <t>находит эффективные конструктивные решения, применяет их в конструировании</t>
  </si>
  <si>
    <t>находит эффективные конструктивные решения, но не применяет их в конструировании</t>
  </si>
  <si>
    <t>не находит эффективные конструктивные решения и не применяет их в конструировании</t>
  </si>
  <si>
    <t>конструирует из бросового и природного материала</t>
  </si>
  <si>
    <t>конструирует из бросового и природного материала частично</t>
  </si>
  <si>
    <t>не конструирует из бросового и природного материала</t>
  </si>
  <si>
    <t>создает поделки по воображению</t>
  </si>
  <si>
    <t>проявляет интерес при создании поделок по воображению</t>
  </si>
  <si>
    <t>не проявляет интерес при создании поделок по воображению</t>
  </si>
  <si>
    <t>распознает изделиями казахского народа, знает материалы, из которых они изготовлены</t>
  </si>
  <si>
    <t>распознает изделиями казахского народа, но не знает материалы, из которых они изготовлены</t>
  </si>
  <si>
    <t>не распознает изделиями казахского народа, не знает материалы, из которых они изготовлены</t>
  </si>
  <si>
    <r>
      <rPr>
        <rFont val="Times New Roman"/>
        <i/>
        <color rgb="FF000000"/>
        <sz val="12.0"/>
      </rPr>
      <t>совместно конструирует,</t>
    </r>
    <r>
      <rPr>
        <rFont val="Times New Roman"/>
        <i val="0"/>
        <color rgb="FF000000"/>
        <sz val="12.0"/>
      </rPr>
      <t xml:space="preserve"> </t>
    </r>
    <r>
      <rPr>
        <rFont val="Times New Roman"/>
        <i/>
        <color rgb="FF000000"/>
        <sz val="12.0"/>
      </rPr>
      <t>выполняет работу по согласованию</t>
    </r>
  </si>
  <si>
    <t>пытается совместно конструировать, выполнять работу по согласованию</t>
  </si>
  <si>
    <t>не пытается совместно конструировать, выполнять работу по согласованию</t>
  </si>
  <si>
    <t>работает коллективно</t>
  </si>
  <si>
    <t>работает коллективно частично</t>
  </si>
  <si>
    <t>не работает коллективно</t>
  </si>
  <si>
    <t>преобразовывает плоскостные бумажные формы в объемные</t>
  </si>
  <si>
    <t>старается преобразовывать плоскостные бумажные формы в объемные</t>
  </si>
  <si>
    <t>не старается преобразовывать плоскостные бумажные формы в объемные</t>
  </si>
  <si>
    <r>
      <rPr>
        <rFont val="Times New Roman"/>
        <i/>
        <color rgb="FF000000"/>
        <sz val="12.0"/>
      </rPr>
      <t>выражает свое отношение</t>
    </r>
    <r>
      <rPr>
        <rFont val="Times New Roman"/>
        <i val="0"/>
        <color rgb="FF000000"/>
        <sz val="12.0"/>
      </rPr>
      <t xml:space="preserve"> </t>
    </r>
    <r>
      <rPr>
        <rFont val="Times New Roman"/>
        <i/>
        <color rgb="FF000000"/>
        <sz val="12.0"/>
      </rPr>
      <t xml:space="preserve">к музыкальному произведению, говорит о его характере  </t>
    </r>
  </si>
  <si>
    <t xml:space="preserve">пытается выражает свое отношение к музыкальному произведению, говорит о его характере  </t>
  </si>
  <si>
    <t xml:space="preserve">не пытается выражает свое отношение к музыкальному произведению, говорит о его характере  </t>
  </si>
  <si>
    <t>выделяет отдельные фрагменты произведения</t>
  </si>
  <si>
    <t>выделяет отдельные фрагменты произведения с интересом</t>
  </si>
  <si>
    <t>не выделяет отдельные фрагменты произведения</t>
  </si>
  <si>
    <t>умеет дышать между музыкальными фразами</t>
  </si>
  <si>
    <t>умеет дышать между музыкальными фразами частично</t>
  </si>
  <si>
    <t>не старается дышать между музыкальными фразами</t>
  </si>
  <si>
    <t>произносит текст песни четко, воспринимает и передает характер музыки</t>
  </si>
  <si>
    <t>старается произносить текст песни четко, воспринимает и передает характер музыки</t>
  </si>
  <si>
    <t>не произносит текст песни четко, воспринимает и передает характер музыки</t>
  </si>
  <si>
    <t>самостоятельно и творчески исполняет песни различного характера</t>
  </si>
  <si>
    <t>исполняет песни различного характера при помощи взрослого</t>
  </si>
  <si>
    <t xml:space="preserve">не исполняет песни различного характера </t>
  </si>
  <si>
    <t>исполняет песни самостоятельно с музыкальным сопровождением и без сопровождения</t>
  </si>
  <si>
    <t>исполняет песни при помощи взрослого с музыкальным сопровождением и без сопровождения</t>
  </si>
  <si>
    <t>не проявляет интерес к исполнению песни самостоятельно с музыкальным сопровождением и без сопровождения</t>
  </si>
  <si>
    <t>инсценирует сюжетные игры</t>
  </si>
  <si>
    <t>инсценирует сюжетные игры с интересом</t>
  </si>
  <si>
    <t>не проявляет интерес при инсценировании сюжетных игр</t>
  </si>
  <si>
    <r>
      <rPr>
        <rFont val="Times New Roman"/>
        <i/>
        <color rgb="FF000000"/>
        <sz val="12.0"/>
      </rPr>
      <t xml:space="preserve">получает новые цвета </t>
    </r>
    <r>
      <rPr>
        <rFont val="Times New Roman"/>
        <i val="0"/>
        <color rgb="FF000000"/>
        <sz val="12.0"/>
      </rPr>
      <t xml:space="preserve"> </t>
    </r>
    <r>
      <rPr>
        <rFont val="Times New Roman"/>
        <i/>
        <color rgb="FF000000"/>
        <sz val="12.0"/>
      </rPr>
      <t>и оттенки</t>
    </r>
  </si>
  <si>
    <r>
      <rPr>
        <rFont val="Times New Roman"/>
        <i/>
        <color rgb="FF000000"/>
        <sz val="12.0"/>
      </rPr>
      <t>лепит</t>
    </r>
    <r>
      <rPr>
        <rFont val="Times New Roman"/>
        <i val="0"/>
        <color rgb="FF000000"/>
        <sz val="12.0"/>
      </rPr>
      <t xml:space="preserve"> </t>
    </r>
    <r>
      <rPr>
        <rFont val="Times New Roman"/>
        <i/>
        <color rgb="FF000000"/>
        <sz val="12.0"/>
      </rPr>
      <t>фигуры человека и животного</t>
    </r>
  </si>
  <si>
    <r>
      <rPr>
        <rFont val="Times New Roman"/>
        <i/>
        <color rgb="FF000000"/>
        <sz val="12.0"/>
      </rPr>
      <t>совместно конструирует,</t>
    </r>
    <r>
      <rPr>
        <rFont val="Times New Roman"/>
        <i val="0"/>
        <color rgb="FF000000"/>
        <sz val="12.0"/>
      </rPr>
      <t xml:space="preserve"> </t>
    </r>
    <r>
      <rPr>
        <rFont val="Times New Roman"/>
        <i/>
        <color rgb="FF000000"/>
        <sz val="12.0"/>
      </rPr>
      <t>выполняет работу по согласованию</t>
    </r>
  </si>
  <si>
    <r>
      <rPr>
        <rFont val="Times New Roman"/>
        <i/>
        <color rgb="FF000000"/>
        <sz val="12.0"/>
      </rPr>
      <t>выражает свое отношение</t>
    </r>
    <r>
      <rPr>
        <rFont val="Times New Roman"/>
        <i val="0"/>
        <color rgb="FF000000"/>
        <sz val="12.0"/>
      </rPr>
      <t xml:space="preserve"> </t>
    </r>
    <r>
      <rPr>
        <rFont val="Times New Roman"/>
        <i/>
        <color rgb="FF000000"/>
        <sz val="12.0"/>
      </rPr>
      <t xml:space="preserve">к музыкальному произведению, говорит о его характере  </t>
    </r>
  </si>
  <si>
    <t>Формирование социально-эмоциональных навыков</t>
  </si>
  <si>
    <t>Ознакомление с окружающим миром</t>
  </si>
  <si>
    <t>4-С.1</t>
  </si>
  <si>
    <t>4-С.2</t>
  </si>
  <si>
    <t>4-С.3</t>
  </si>
  <si>
    <t>4-С.4</t>
  </si>
  <si>
    <t>4-С.5</t>
  </si>
  <si>
    <t>4-С.6</t>
  </si>
  <si>
    <t>воспринимает себя как взрослого, позволяет себе открыто выражать свое мнение, считается с ним, уважает себя</t>
  </si>
  <si>
    <t>знает о профессиях и труде взрослых, членов семьи, проявляет интерес, старается ответственно выполнять задание</t>
  </si>
  <si>
    <t>высказывает свое мнение, размышляя над происходящим вокруг</t>
  </si>
  <si>
    <t>знает, называет свою родину, с уважением относится к государственным символам (флаг, герб, гимн), гордится своей Родиной - Республикой Казахстан</t>
  </si>
  <si>
    <t>знает правила дорожного движения, правила  поведения в общественном транспорте</t>
  </si>
  <si>
    <t>устанавливает элементарные связи в сезонных изменениях погоды и природы, сохраняет безопасность в окружающей среде, природе</t>
  </si>
  <si>
    <t>выражает свое мнение, считается с ним, уважает себя</t>
  </si>
  <si>
    <t>выражает свое мнение частично, считается с ним, уважает себя</t>
  </si>
  <si>
    <t>не выражает свое мнение</t>
  </si>
  <si>
    <t>знает о труде взрослых, выполняет задание</t>
  </si>
  <si>
    <t>знает о труде взрослых, частично выполняет задание</t>
  </si>
  <si>
    <t>не проявляет интерес к
труду взрослых, не старается 
ответственно 
выполнять задание</t>
  </si>
  <si>
    <t>высказывает свое 
мнение</t>
  </si>
  <si>
    <t>старается высказывать
свое мнение</t>
  </si>
  <si>
    <t>не старается 
высказывать свое 
мнение</t>
  </si>
  <si>
    <t>знает, называет, гордится</t>
  </si>
  <si>
    <t xml:space="preserve">знает, называет, пытается высказать свое мнение </t>
  </si>
  <si>
    <t>знает, называет, не пытается высказать свое мнение</t>
  </si>
  <si>
    <t>знает правила</t>
  </si>
  <si>
    <t>знает правила частично</t>
  </si>
  <si>
    <t xml:space="preserve">не знает правила </t>
  </si>
  <si>
    <t>устанавливает элементарные связи, сохраняет безопасность</t>
  </si>
  <si>
    <t>устанавливает элементарные связи частично, сохраняет безопасность</t>
  </si>
  <si>
    <t>не устанавливает элементарные связи, не сохраняет безопасность</t>
  </si>
  <si>
    <t>5-С.1</t>
  </si>
  <si>
    <t>5-С.2</t>
  </si>
  <si>
    <t>5-С.3</t>
  </si>
  <si>
    <t>5-С.4</t>
  </si>
  <si>
    <t>5-С.5</t>
  </si>
  <si>
    <t>5-С.6</t>
  </si>
  <si>
    <t>5-С.7</t>
  </si>
  <si>
    <t>верит в свои силы и возможности, понимает важность трудолюбия и ответственности:</t>
  </si>
  <si>
    <t>Понимает родственные связи, уважает старших, заботится о младших</t>
  </si>
  <si>
    <t>говорит осознанно, выражает свое мнение</t>
  </si>
  <si>
    <t xml:space="preserve">знает о применении специальных транспортных средств, знает элементарные правила 
дорожного движения:
</t>
  </si>
  <si>
    <t>любит свою Родину, понимает важность живописной природы, 
достопримечательностей и исторических мест Казахстана:</t>
  </si>
  <si>
    <t xml:space="preserve">наблюдает и понимает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
</t>
  </si>
  <si>
    <t>понимает и различает что «правильно» или «неправильно», «хорошо» или 
«плохо»:</t>
  </si>
  <si>
    <t>верит в свои силы и 
возможности, 
понимает важность 
трудолюбия и 
ответственности</t>
  </si>
  <si>
    <t xml:space="preserve">нет уверенности в 
своих возможностях,
понимает важность 
трудолюбия и 
ответственности </t>
  </si>
  <si>
    <t>не уверен в своих возможностях, не
понимает важность трудолюбия и 
ответственности</t>
  </si>
  <si>
    <t>понимает 
родственные связи, 
уважает старших, 
заботится о 
младших</t>
  </si>
  <si>
    <t>частично понимает, 
проявляет знаки 
уважения и заботы</t>
  </si>
  <si>
    <t>старается понять и выполнять</t>
  </si>
  <si>
    <t>говорит осознанно, 
выражает свое 
мнение</t>
  </si>
  <si>
    <t>передает частичное 
понимание, 
высказывает свое 
мнение</t>
  </si>
  <si>
    <t xml:space="preserve">пытается высказать 
свое мнение, чтобы 
передать понимание
</t>
  </si>
  <si>
    <t>знает</t>
  </si>
  <si>
    <t>частично знает</t>
  </si>
  <si>
    <t>не знает</t>
  </si>
  <si>
    <t>гордится, понимает 
важность</t>
  </si>
  <si>
    <t>любит, понимает 
важность</t>
  </si>
  <si>
    <t xml:space="preserve">стремится понять важность
</t>
  </si>
  <si>
    <t>наблюдает, 
понимает, знает</t>
  </si>
  <si>
    <t>наблюдает, частично 
понимает, знает</t>
  </si>
  <si>
    <t>наблюдает, не понимает</t>
  </si>
  <si>
    <t xml:space="preserve">понимает и 
различает
</t>
  </si>
  <si>
    <t>понимает и частично 
различает</t>
  </si>
  <si>
    <t xml:space="preserve">старается понимать и 
различать
</t>
  </si>
  <si>
    <t xml:space="preserve">Сводный отчет </t>
  </si>
  <si>
    <t>о результатах стартового мониторинга по отслеживанию развития умений и навыков детей</t>
  </si>
  <si>
    <t>группа "Радуга" дети 5-и лет 2023-2024 учебный год</t>
  </si>
  <si>
    <t>из них с высоким уровнем навыков</t>
  </si>
  <si>
    <t>из них со средним уровнем навыков</t>
  </si>
  <si>
    <t>из них с низким уровнем навыков</t>
  </si>
  <si>
    <t>ПРИМЕЧАНИЕ</t>
  </si>
  <si>
    <t>высокий</t>
  </si>
  <si>
    <t>средний</t>
  </si>
  <si>
    <t>низкий</t>
  </si>
  <si>
    <t>Высокий</t>
  </si>
  <si>
    <t>4-Ф</t>
  </si>
  <si>
    <t>всего детей</t>
  </si>
  <si>
    <t>Средний</t>
  </si>
  <si>
    <t>Низкий</t>
  </si>
  <si>
    <t>4-К</t>
  </si>
  <si>
    <t>4-П</t>
  </si>
  <si>
    <t>4-Т</t>
  </si>
  <si>
    <t>4-С</t>
  </si>
  <si>
    <t>Наименование группы</t>
  </si>
  <si>
    <t>ФИО педагога</t>
  </si>
  <si>
    <t>РАДУГА</t>
  </si>
  <si>
    <t>Сары Нуршаш Сакеновна</t>
  </si>
  <si>
    <t>о результатах промежуточного мониторинга по отслеживанию развития умений и навыков детей</t>
  </si>
  <si>
    <t>5-Ф</t>
  </si>
  <si>
    <t>5-К</t>
  </si>
  <si>
    <t>5-П</t>
  </si>
  <si>
    <t>5-Т</t>
  </si>
  <si>
    <t>5-С</t>
  </si>
  <si>
    <t>сентябрь</t>
  </si>
  <si>
    <t>январь</t>
  </si>
  <si>
    <t xml:space="preserve">Сары Нуршаш </t>
  </si>
  <si>
    <t>о результатах итогового мониторинга по отслеживанию развития умений и навыков детей</t>
  </si>
  <si>
    <t>Итог</t>
  </si>
  <si>
    <t>май</t>
  </si>
  <si>
    <t>САРЫ НУРШАШ</t>
  </si>
  <si>
    <t>Индивидуальная карта развития ребенка на  ****-**** учебный год</t>
  </si>
  <si>
    <t>енка на 2023-2024 учебный год</t>
  </si>
  <si>
    <t>Фамилия, имя, отчество (при его наличии) ребенка</t>
  </si>
  <si>
    <t>Дата рождения ребенка</t>
  </si>
  <si>
    <t>Дошкольная организация</t>
  </si>
  <si>
    <t>Мини-центр при КГУ "ОШ №1"</t>
  </si>
  <si>
    <t>Карагандинская область</t>
  </si>
  <si>
    <t>Группа дошкольной организации</t>
  </si>
  <si>
    <t xml:space="preserve"> Предшкольная группа (дети 5-ти лет) </t>
  </si>
  <si>
    <t>Компетенции</t>
  </si>
  <si>
    <t>Мероприятия по результатам стартового контроля (развивающие, корректирующие) (октябрь - декабрь)</t>
  </si>
  <si>
    <t>Мероприятия по результатам промежуточного контроля (развивающие, корректирующие) (февраль-апрель)</t>
  </si>
  <si>
    <t>Мероприятия по результатам итогового контроля (развивающие, корректирующие) (июнь-июль)</t>
  </si>
  <si>
    <t xml:space="preserve">Выводы (уровень развития ребенка
соответствует:
III уровень - «высокий»; II уровень –
«средний»; I уровень - «низкий»)
</t>
  </si>
  <si>
    <t>Соответствет III уровню развития. Закрепить умение ходить в колонне по одному, с перешагиванием через предметы.</t>
  </si>
  <si>
    <t>Закрепить умение бегать в разные стороны с разной скоростью.</t>
  </si>
  <si>
    <t>Закрепить умение активно участвовать в национальных подвижных играх.</t>
  </si>
  <si>
    <t>Закреплять умения проявлять активность в спортивных играх.</t>
  </si>
  <si>
    <t>Закрепить умение мамостоятельно выполнять гигиенические процедуры.</t>
  </si>
  <si>
    <t>Закреплять умение владеть навыками самообслуживания.</t>
  </si>
  <si>
    <t>Закреплять первоначальные представления о здоровом образе жизни.</t>
  </si>
  <si>
    <t xml:space="preserve">Соответствет III уровню развития. </t>
  </si>
  <si>
    <t>Закреплять умение слушать собеседника.</t>
  </si>
  <si>
    <t>Закреплять умение срчинять рассказы по сюжетным картинам</t>
  </si>
  <si>
    <t>Закреплять умен е различать литературные жанры.</t>
  </si>
  <si>
    <t xml:space="preserve">Закреплять умение читать выразительно,  с интонацией </t>
  </si>
  <si>
    <t xml:space="preserve">Закреплять умение пересказывать 
рассказ  самостоятельно 
</t>
  </si>
  <si>
    <t>Закреплять умение передовать характер героя, иньонацию, мимику.</t>
  </si>
  <si>
    <t>Закреплять умение выполнять свою роль выразительно</t>
  </si>
  <si>
    <t>Закреплять умение делиться впечатлениями</t>
  </si>
  <si>
    <t>Закреплять умение выражать свое  отношение к происходящему вокруг</t>
  </si>
  <si>
    <t xml:space="preserve">Закрпеплять умение определять порядок  звуков в слове </t>
  </si>
  <si>
    <t>Закреплять умение четко произносить все звуки.</t>
  </si>
  <si>
    <t xml:space="preserve">Закреплять умение составлять слово на  заданный слог </t>
  </si>
  <si>
    <t xml:space="preserve">Закреплять умение составлять простые предложения </t>
  </si>
  <si>
    <t>Соответствует III уровню.</t>
  </si>
  <si>
    <t>Закреплять умение рисовать линии.</t>
  </si>
  <si>
    <t>Закреплять умение ориентировать в пространстве</t>
  </si>
  <si>
    <t xml:space="preserve">Закреплять умение  
правильно произносить специфические звуки казахского языка в слове
</t>
  </si>
  <si>
    <t xml:space="preserve">Закреплять умение  
рассказывать пословицы и поговорки 
</t>
  </si>
  <si>
    <t>Закреплять умение  названия продуктов, посуды, мебели, фруктов,  овощей, животных, птиц, частей тела человека, транспорта, встречающихся в  повседневной жизни</t>
  </si>
  <si>
    <t>Закреплять умение называть и  употреблять слова, обозначающие признаки предметов (цвет, величина)</t>
  </si>
  <si>
    <t>Закреплять умение употреблять  знакомые слова в повседневной жизни</t>
  </si>
  <si>
    <t xml:space="preserve">Закреплять умение составлять рассказы  по образцу педагога </t>
  </si>
  <si>
    <t xml:space="preserve">Закреплять умение считать  прямо  и  обратно   до 10 </t>
  </si>
  <si>
    <t xml:space="preserve">Закреплять умение делить и воссоединять  множества на части  </t>
  </si>
  <si>
    <t>Закреплять умение в прямом и обратном счеет в пределах 10­ти</t>
  </si>
  <si>
    <t xml:space="preserve">Закреплять умение сравнивать предметы  по   различным признакам цвет, форма, размер,  материал, применение. </t>
  </si>
  <si>
    <t xml:space="preserve">Закрпелять умение располагать предметы в порядке  возрастания и  убывания </t>
  </si>
  <si>
    <t xml:space="preserve">Закреплять умение ориентироваться на  листе бумаги,  называть  последовательно дни недели, месяцы по временам года </t>
  </si>
  <si>
    <t>Закреплять умение различать и называть  геометрические  фигуры</t>
  </si>
  <si>
    <t xml:space="preserve">Закрепять умение рисовать различные линии </t>
  </si>
  <si>
    <t xml:space="preserve">Соответствует III уровню развития.Закреплять умение передавать образы предметов живой природы через несложные движения и позы </t>
  </si>
  <si>
    <t xml:space="preserve">Закреплять умение пользоваться красками, красит различными  принтами </t>
  </si>
  <si>
    <t>Закреплять умение получать  новые цвета (фиолетовый) и оттенки (синий, розовый, темнозеленый) путем смешивания красок</t>
  </si>
  <si>
    <t>Закреплять умение работать с коллективом, выполнять задачи по обоюдному согласию</t>
  </si>
  <si>
    <t>Закреплять умения рисовать    элементы казахского орнамента и украшать ими одежду, предметы  быта</t>
  </si>
  <si>
    <t xml:space="preserve">Закреплять умения изображать   сюжетные рисунки </t>
  </si>
  <si>
    <t>Закреплять умения соблюдать аккуратность при рисовании, правила безопасного поведения</t>
  </si>
  <si>
    <t xml:space="preserve">Закреплять умение лепить с натуры  </t>
  </si>
  <si>
    <t xml:space="preserve">Закреплять умение лепить фигуры 
человека и животного 
</t>
  </si>
  <si>
    <t xml:space="preserve">Закреплять умения использовать  различные  методы лепки </t>
  </si>
  <si>
    <t xml:space="preserve">Составлять сюжетные композиции по содержанию сказок и рассказов: </t>
  </si>
  <si>
    <t>Закреплять умения лепить разнообразную казахскую посуду, предметы быта, ювелирные изделия  и украшает их орнаментами и аксессуарами</t>
  </si>
  <si>
    <t>Закреплять умения владеть навыками навыками коллективной лепки для общей композиции</t>
  </si>
  <si>
    <t xml:space="preserve">Закреплять умение аккуратно выполнять работу, соблюдать  правила безопасности </t>
  </si>
  <si>
    <t xml:space="preserve">Закреплять умения вырезать ножницами  различные  геометрические  фигуры </t>
  </si>
  <si>
    <t>Закреплять умение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t>
  </si>
  <si>
    <t xml:space="preserve">Закреплять умения выбирать и  обосновывать приемы  работы для аппликации </t>
  </si>
  <si>
    <t xml:space="preserve">Закреплять умения составлять  образ из  нескольких частей </t>
  </si>
  <si>
    <t xml:space="preserve">Закреплять умение выполнять
сюжетные  композиции 
</t>
  </si>
  <si>
    <t xml:space="preserve">Закрепелять умение создавать сюжетные  
композиции, дополняя их модными деталями 
</t>
  </si>
  <si>
    <t xml:space="preserve">Закреплять умения соблюдать правила  безопасности труда и личной гигиены </t>
  </si>
  <si>
    <t>Закреплять умения строить  самостоятельно на предложенную тему</t>
  </si>
  <si>
    <t xml:space="preserve">Закреплять умение конструировать  из  бросового и  природного материала </t>
  </si>
  <si>
    <t>Закреплять умения анализировать  построенное им сооружение, находить эффективные конструктивные решения, применять их при конструировании</t>
  </si>
  <si>
    <t xml:space="preserve">Закреплять умения совместно  конструировать, выполнять работу по согласованию </t>
  </si>
  <si>
    <t xml:space="preserve">закреплять умение работать в команде   </t>
  </si>
  <si>
    <t>Закреплять умения преобразовывать плоскостные бумажные формы в объемные</t>
  </si>
  <si>
    <t xml:space="preserve">Закреплять умения соблюдать правила  безопасности на  рабочем месте </t>
  </si>
  <si>
    <t xml:space="preserve">Закреплять умения различать  простые  музыкальные жанры </t>
  </si>
  <si>
    <t>Закреплять умения исполнять знакомые песни самостоятельно с музыкальным сопровождением и  без сопровождения</t>
  </si>
  <si>
    <t xml:space="preserve">Закреплять умения произносить текст  песни четко,  воспринимать и  передавать характер  музыки </t>
  </si>
  <si>
    <t>Закреплять умения выделять отдельные фрагменты произведения (вступление, припев,  заключение)</t>
  </si>
  <si>
    <t xml:space="preserve">Закреплять умения играть простые  мелодии на  музыкальных  инструментах </t>
  </si>
  <si>
    <t xml:space="preserve">Закреплять умения самостоятельно и  творчески исполнять песни различного  характера </t>
  </si>
  <si>
    <t xml:space="preserve">Закреплять умения выполнять движения в  соответствии с  характером музыки </t>
  </si>
  <si>
    <t>Соответствует III уровню развития. Закреплять умение верить в свои силы и возможности.</t>
  </si>
  <si>
    <t xml:space="preserve">Закреплять умения понимать родственные связи, уважает старших, заботится о младших </t>
  </si>
  <si>
    <t xml:space="preserve">Закреплять умения говорить осознанно,  выражать свое 
мнение 
</t>
  </si>
  <si>
    <t>Закреплять знания о    применениеспециальных транспортных средств, знает элементарные правила дорожного движения</t>
  </si>
  <si>
    <t>Закреплять умения  гордиться, понимать  важность любить свою Родину, понимать важность живописной природы, достопримечательностей и исторических мест Казахстана</t>
  </si>
  <si>
    <t>Закреплять умения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t>
  </si>
  <si>
    <t>Закреплять умения понимать и различать что «правильно» или «неправильно», «хорошо» или  «плохо»</t>
  </si>
  <si>
    <t>СТАРТОВЫЙ</t>
  </si>
  <si>
    <t>ПРОМЕЖУТОЧНЫЙ</t>
  </si>
  <si>
    <t>ИТОГОВЫЙ</t>
  </si>
  <si>
    <t xml:space="preserve">Закреплять умение ходит на пятках, на наружных сторонах стоп, приставным шагом, чередуя ходьбу с
бегом, прыжками, меняя направление и темп
</t>
  </si>
  <si>
    <t xml:space="preserve">Продолжать развивать  навыки ходьбы на пятках, на наружных сторонах стоп, приставным шагом, чередуя ходьбу с
бегом, прыжками, меняя направление и темп
</t>
  </si>
  <si>
    <t xml:space="preserve">Учить ходить на пятках, на наружных сторонах стоп, приставным шагом, чередуя ходьбу с
бегом, прыжками, меняя направление и темп
</t>
  </si>
  <si>
    <t xml:space="preserve">Закреплять умение ходит по линии, веревке, доске, гимнастической скамейке, бревну сохраняя
равновесие
</t>
  </si>
  <si>
    <t xml:space="preserve">Продолжать развивать навыки ходьбы  по линии, веревке, доске, гимнастической скамейке, бревну сохраняя
равновесие
</t>
  </si>
  <si>
    <t xml:space="preserve">Обучать ходит по линии, веревке, доске, гимнастической скамейке, бревну сохраняя
равновесие 
</t>
  </si>
  <si>
    <t xml:space="preserve">Закреплять умение бегать на носках, с высоким подниманием колен, мелким и широким шагом, в
колонне по одному, в разных направлениях, с ускорением и замедлением темпа, со сменой ведущего выполняя разные задания
</t>
  </si>
  <si>
    <t xml:space="preserve">Продолжать формировать  умение бегать на носках, с высоким подниманием колен, мелким и широким шагом, в
колонне по одному, в разных направлениях, с ускорением и замедлением темпа, со сменой ведущего выполняя разные задания
</t>
  </si>
  <si>
    <t xml:space="preserve">Учить бегать на носках, с высоким подниманием колен, мелким и широким шагом, в
колонне по одному, в разных направлениях, с ускорением и замедлением темпа, со сменой ведущего выполняя разные задания
</t>
  </si>
  <si>
    <t>Закрепить умение катать, метать, бросать и ловить мячи.</t>
  </si>
  <si>
    <t>Продолжать мотивировать желание  катать, бросать, метать мячи и ловить их</t>
  </si>
  <si>
    <t>Развивать интерес катать, бросать, метать мячи и ловить их.</t>
  </si>
  <si>
    <t>Закреплять желание проявлять быстроту, силу, выносливость, гибккость, ловкость, соблюдать правила игры.</t>
  </si>
  <si>
    <t xml:space="preserve">Продолжать  развивать быстроту, силу, выносливость, гибкость, ловкость в подвижных
играх и соблюдать правила спортивных игр
</t>
  </si>
  <si>
    <t xml:space="preserve">Учить проявлять быстроту, силу, выносливость, гибкость, ловкость в подвижных
играх и соблюдать правила спортивных игр
</t>
  </si>
  <si>
    <t>Закреплять желание соблюдать первоначальные  навыки личной гигиены, следить за своим внешним видом</t>
  </si>
  <si>
    <t>Продолжать воспитывать желание соблюдать первоначальные  навыки личной гигиены, следить за своим внешним видом</t>
  </si>
  <si>
    <t>Учить соблюдать первоначальные навыки личной гигиены, следить за своим внешним видом</t>
  </si>
  <si>
    <t xml:space="preserve">Закреплять умение правильно произносить гласные и согласные звуки, подбирать устно слова на
определенный звук
</t>
  </si>
  <si>
    <t xml:space="preserve">Продолжать развивать умение правильно произносить гласные и согласные звуки, подбирать устно слова на
определенный звук
</t>
  </si>
  <si>
    <t xml:space="preserve">Формировать умение правильно произносить гласные и согласные звуки, подбирать устно слова на
определенный звук
</t>
  </si>
  <si>
    <t xml:space="preserve">Закреплять умение использовать в речи разные типы предложений (простые и сложные),
прилагательные, глаголы, наречия, предлоги
</t>
  </si>
  <si>
    <t xml:space="preserve">Продолжать формировать умение использовать в речи разные типы предложений (простые и сложные),
прилагательные, глаголы, наречия, предлоги
</t>
  </si>
  <si>
    <t xml:space="preserve">Учить использовать в речи разные типы предложений (простые и сложные),
прилагательные, глаголы, наречия, предлоги
</t>
  </si>
  <si>
    <t xml:space="preserve">Закреплять названия предметов и явлений, выходящих за пределы его ближайшего
окружения:
</t>
  </si>
  <si>
    <t xml:space="preserve">Продолжать знакомить с названиями предметов и явлений, выходящих за пределы его ближайшего
окружения
</t>
  </si>
  <si>
    <t xml:space="preserve">Знакомить с названиями предметов и явлений, выходящих за пределы его ближайшего
окружения
</t>
  </si>
  <si>
    <t xml:space="preserve">Закреплять умение называть числительные по порядку, соотносить их с существительными в
падежах, в единственном и множественном числе
</t>
  </si>
  <si>
    <t xml:space="preserve">Продолжать развивать умение называть числительные по порядку, соотносить их с существительными в
падежах, в единственном и множественном числе
</t>
  </si>
  <si>
    <t xml:space="preserve">Обучать называть числительные по порядку, соотносить их с существительными в
падежах, в единственном и множественном числе
</t>
  </si>
  <si>
    <t xml:space="preserve">Закреплять умение 
составлять рассказы по изображенным рисункам и предмету (изделиям
</t>
  </si>
  <si>
    <t xml:space="preserve">Продолжать учить 
составлять рассказы по изображенным рисункам и предмету (изделиям
</t>
  </si>
  <si>
    <t xml:space="preserve">Формировать умение 
составлять рассказы по изображенным рисункам и предмету (изделиям
</t>
  </si>
  <si>
    <t>Закреплять  навыки пересказывания интересных фрагментов  произведений, сказок</t>
  </si>
  <si>
    <t>Продолжать развивать умение пересказывать интересные фрагменты произведений, сказок</t>
  </si>
  <si>
    <t>Обучать пересказу интересных фрагментов произведений, сказок</t>
  </si>
  <si>
    <t xml:space="preserve">Закреплять навыки соблюдения последовательности сюжетной линии при повторении содержания
произведения
</t>
  </si>
  <si>
    <t xml:space="preserve">Продолжать формировать навык соблюдения последовательности сюжетной линии при повторении содержания
произведения
</t>
  </si>
  <si>
    <t xml:space="preserve">Учить соблюдает последовательность сюжетной линии при повторении содержания
произведения
</t>
  </si>
  <si>
    <t xml:space="preserve">Закреплять интерес рассматривать самостоятельно иллюстрации в книге, составлять сказку,
рассказ:
</t>
  </si>
  <si>
    <t xml:space="preserve">Продолжать  формировать умение рассматривать самостоятельно иллюстрации в книге, составлять сказку,
рассказ
</t>
  </si>
  <si>
    <t xml:space="preserve">Учить рассматривать самостоятельно иллюстрации в книге, составлять сказку,
рассказ
</t>
  </si>
  <si>
    <t xml:space="preserve">Закреплять умение принимать участие в инсценировках, использовать средства выразительности для
изображения образа
</t>
  </si>
  <si>
    <t xml:space="preserve">Продолжать воспиывать желание принимаеть участие в инсценировках, использовать средства выразительности для
изображения образа
</t>
  </si>
  <si>
    <t xml:space="preserve">Учить принимать участие в инсценировках, использовать средства выразительности для
изображения образа
</t>
  </si>
  <si>
    <t>Закреплять умение воспроизводить различные интонации, меняя силу голоса</t>
  </si>
  <si>
    <t>Продолжать формировать умение воспроизводить различные интонации, меняя силу голоса</t>
  </si>
  <si>
    <t>Учить воспроизводить различные интонации, меняя силу голоса</t>
  </si>
  <si>
    <t xml:space="preserve">Закреплять
желание во время сободной игры самостоятельно обыгрывает знакомых персонажей
</t>
  </si>
  <si>
    <t xml:space="preserve">Продолжать  развивать желание во время сободной игры самостоятельно обыгрывает знакомых персонажей </t>
  </si>
  <si>
    <t>Обучать во время свободной игры самостоятельно обыгрывает знакомых персонажей:</t>
  </si>
  <si>
    <t>Закреплять умение проявлять инициативу и самостоятельность в выборе роли, сюжета</t>
  </si>
  <si>
    <t>Продолжать развиать проявляет инициативу и самостоятельность в выборе роли, сюжета</t>
  </si>
  <si>
    <t xml:space="preserve">Учить проявлять инициативу и самостоятельность в выборе роли, сюжета  </t>
  </si>
  <si>
    <t>Закреплять умение правильно произносить специфические звуки казахского языка: ә, ө, қ, ү, ұ, і, ғ</t>
  </si>
  <si>
    <t>Продолжать развивать навыки  правильно произносить специфические звуки казахского языка: ә, ө, қ, ү, ұ, і, ғ</t>
  </si>
  <si>
    <t>Учить правильно произносить специфические звуки казахского языка: ә, ө, қ, ү, ұ, і, ғ</t>
  </si>
  <si>
    <t xml:space="preserve">Закреплять умение понимать и называть названия бытовых предметов, фруктов, овощей, животных,
птиц, частей тела человека часто употребляемых в повседневной жизни
</t>
  </si>
  <si>
    <t xml:space="preserve">Продолжать учить понимать и называть названия бытовых предметов, фруктов, овощей, животных,
птиц, частей тела человека часто употребляемых в повседневной жизни 
</t>
  </si>
  <si>
    <t xml:space="preserve">Учить понимать и называть названия бытовых предметов, фруктов, овощей, животных,
птиц, частей тела человека часто употребляемых в повседневной жизни
</t>
  </si>
  <si>
    <t>Закреплять умение произносить слова, обозначающие признаки, количество, действия предметов</t>
  </si>
  <si>
    <t>Продолжать формировать умение произносить слова, обозначающие признаки, количество, действия предметов</t>
  </si>
  <si>
    <t>Обучать произносить слова, обозначающие признаки, количество, действия предметов</t>
  </si>
  <si>
    <t>Мотивировать описывать игрушки по образцу педагога</t>
  </si>
  <si>
    <t>Продолжать развивать умение описывать игрушки по образцу педагога</t>
  </si>
  <si>
    <t>Учить описывать игрушки по образцу педагога</t>
  </si>
  <si>
    <t>Закреплять умение составлять простые предложения</t>
  </si>
  <si>
    <t>Продолжать учить составлять простые предложения</t>
  </si>
  <si>
    <t>Формировать  умения составлять простые предложения</t>
  </si>
  <si>
    <t>Закреплять умение отвечать на простые вопросы</t>
  </si>
  <si>
    <t>Продолжать формировать умение отвечать на простые вопросы</t>
  </si>
  <si>
    <t>Учить отвечает на простые вопросы</t>
  </si>
  <si>
    <t>Закреплять умение считать в пределах 5­ти, называть числа по порядку</t>
  </si>
  <si>
    <t>Продолжать учить считает в пределах 5­ти, называет числа по порядку</t>
  </si>
  <si>
    <t>Учить считать в пределах 5­ти, называет числа по порядку</t>
  </si>
  <si>
    <t xml:space="preserve">Закреплять  навыки сравнения  2­3 предметов разной величины (по длине, высоте, ширине,
толщине) в возрастающем и убывающем порядке
</t>
  </si>
  <si>
    <t xml:space="preserve">Продолжать развивать навыки сравнения  2­3 предметов разной величины (по длине, высоте, ширине,
толщине) в возрастающем и убывающем порядке
</t>
  </si>
  <si>
    <t xml:space="preserve">Формировать навыки сравнения  2­3 предметов разной величины (по длине, высоте, ширине,
толщине) в возрастающем и убывающем порядке
</t>
  </si>
  <si>
    <t>Закреплять умение исследовать формы геометрических фигур, используя зрение и осязание, различать и называть геометрические фигуры и тела</t>
  </si>
  <si>
    <t>Продолжать развивать умение исследовать формы геометрических фигур, используя зрение и осязание, различать и называть геометрические фигуры и тела</t>
  </si>
  <si>
    <t>Учить исследовать формы геометрических фигур, используя зрение и осязание, различать и называть геометрические фигуры и тела</t>
  </si>
  <si>
    <t>Закреплять  умение различать части суток, знать их характерные особенности</t>
  </si>
  <si>
    <t>Продолжать формировать умение различать части суток, знать их характерные особенности</t>
  </si>
  <si>
    <t>Учить различать части суток, знать их характерные особенности</t>
  </si>
  <si>
    <t>Упражнять  в умении определять пространственные направления по отношению к себе</t>
  </si>
  <si>
    <t>Продолжать развивать умение определять пространственные направления по отношению к себе</t>
  </si>
  <si>
    <t>Учить определять пространственные направления по отношению к себе</t>
  </si>
  <si>
    <t>Закреплять навыки устанавливать простейшие причинно­следственные связи</t>
  </si>
  <si>
    <t>Продолжать  учить устанавливать простейшие причинно­следственные связи</t>
  </si>
  <si>
    <t>Учить устанавливать простейшие причинно­следственные связи</t>
  </si>
  <si>
    <t xml:space="preserve">Упражнять в рассматривание предметов, которые будет рисовать и может обследовать их используя
осязание
</t>
  </si>
  <si>
    <t xml:space="preserve">Продолжать развивать умение рассматривать предметы, которые будет рисовать и может обследовать их используя
осязание
</t>
  </si>
  <si>
    <t xml:space="preserve">Учить рассматривать предметы, которые будет рисовать и может обследовать их используя
осязание
</t>
  </si>
  <si>
    <t>Закреплять навыки рисования отдельных предметов и создавать сюжетные композиции</t>
  </si>
  <si>
    <t>Продолжать развивать навыки рисования отдельных предметов и создавать сюжетные композиции</t>
  </si>
  <si>
    <t>Учить  рисовать отдельные предметы и создавать сюжетные композиции</t>
  </si>
  <si>
    <t>Закреплять умение рисовать характерные особенности каждого предмета, их соотношение между собой</t>
  </si>
  <si>
    <t>Продолжать развивать умение рисовать характерные особенности каждого предмета, их соотношение между собой</t>
  </si>
  <si>
    <t>Учить рисовать характерные особенности каждого предмета, их соотношение между собой</t>
  </si>
  <si>
    <t>Закреплять умение распознавать коричневые, оранжевые, светло­зеленые оттенки:</t>
  </si>
  <si>
    <t>Продолжать формировать навыки распознавать коричневые, оранжевые, светло­зеленые оттенки</t>
  </si>
  <si>
    <t>Учить распознавать коричневые, оранжевые, светло­зеленые оттенки</t>
  </si>
  <si>
    <t>Закреплять навыки закрашивать рисунки карандашом, кистью</t>
  </si>
  <si>
    <t>Продолжать развивать навыки закрашивать рисунки карандашом, кистью</t>
  </si>
  <si>
    <t>Учить закрашивать рисунки карандашом, кистью</t>
  </si>
  <si>
    <t>Закреплять умение оценивать свою работу и других детей</t>
  </si>
  <si>
    <t>Продолжать развивать умение оценивать свою работу и других детей</t>
  </si>
  <si>
    <t>Учить оценивать свою работу и других детей</t>
  </si>
  <si>
    <t>Закреплять умение изучать скульптурный предмет взяв в руки, пытаться придать ему характерные черты</t>
  </si>
  <si>
    <t>Продолжать формировать умение изучать скульптурный предмет взяв в руки, пытаться придать ему характерные черты</t>
  </si>
  <si>
    <t>Учить изучать скульптурный предмет взяв в руки, пытаться придать ему характерные черты</t>
  </si>
  <si>
    <t xml:space="preserve">Закреплять умение лепить из глины, пластилина, пластической массы знакомые предметы с
использованием разных приемов ть
</t>
  </si>
  <si>
    <t xml:space="preserve">Продолжать учить лепить из глины, пластилина, пластической массы знакомые предметы с
использованием разных приемов
</t>
  </si>
  <si>
    <t xml:space="preserve">Учить лепить из глины, пластилина, пластической массы знакомые предметы с
использованием разных приемов
</t>
  </si>
  <si>
    <t xml:space="preserve">Закреплять навыки лепки предметов из нескольких частей, учитывая их расположение, соблюдая
пропорции, соединяя части
</t>
  </si>
  <si>
    <t xml:space="preserve">Продолжать учить лепит предметы из нескольких частей, учитывая их расположение, соблюдая
пропорции, соединяя части
</t>
  </si>
  <si>
    <t xml:space="preserve">Учить лепить предметы из нескольких частей, учитывая их расположение, соблюдая
пропорции, соединяя части
</t>
  </si>
  <si>
    <t>Закрепить умение создавать  сюжетные композиции на темы сказок и окружающей жизни</t>
  </si>
  <si>
    <t>Продолжать развивать умение создавать сюжетные композиции на темы сказок и окружающей жизни</t>
  </si>
  <si>
    <t>Учить создавать сюжетные композиции на темы сказок и окружающей жизни</t>
  </si>
  <si>
    <t xml:space="preserve">Закрепить участвует в коллективной работе  </t>
  </si>
  <si>
    <t>Продолжать развивать умение участвует в коллективной работе</t>
  </si>
  <si>
    <t>Учить коллективной работе</t>
  </si>
  <si>
    <t>Закрепить умение соблюдать  правила безопасности при лепке</t>
  </si>
  <si>
    <t>Продолжать учить соблюдать правила безопасности при лепке</t>
  </si>
  <si>
    <t>Учить соблюдать правила безопасности при лепке</t>
  </si>
  <si>
    <t>Закреплять умение правильно держать ножницы и пользоваться ими</t>
  </si>
  <si>
    <t>Продолжать учить правильно держить ножницы и пользоваться ими</t>
  </si>
  <si>
    <t>Учить правильно держить ножницы и пользоваться ими</t>
  </si>
  <si>
    <t xml:space="preserve">Закреплять умение использовать различные приемы для изображения в аппликации овощей,
фруктов, цветов и орнаментов
</t>
  </si>
  <si>
    <t xml:space="preserve">Продолжать умение использовать различные приемы для изображения в аппликации овощей,
фруктов, цветов и орнаментов
</t>
  </si>
  <si>
    <t xml:space="preserve">Учить использовать различные приемы для изображения в аппликации овощей,
фруктов, цветов и орнаментов
</t>
  </si>
  <si>
    <t>Закреплять  умение  размещать и склеивать предметы, состоящие из нескольких частей</t>
  </si>
  <si>
    <t>Продолжать развивать умение  размещать и склеивать предметы, состоящие из нескольких частей</t>
  </si>
  <si>
    <t>Учить размещать и склеивать предметы, состоящие из нескольких частей</t>
  </si>
  <si>
    <t xml:space="preserve">Закреплять  умение составлять узоры из элементов казахского орнамента, при помощи
геометрических форм, чередовать их, последовательно наклеивать
</t>
  </si>
  <si>
    <t xml:space="preserve">Продолжать формировать умение составлять узоры из элементов казахского орнамента, при помощи
геометрических форм, чередовать их, последовательно наклеивать
</t>
  </si>
  <si>
    <t xml:space="preserve">Учить составлять узоры из элементов казахского орнамента, при помощи
геометрических форм, чередовать их, последовательно наклеивать
</t>
  </si>
  <si>
    <t>Закреплять умение  участвовать в выполнении коллективных работ</t>
  </si>
  <si>
    <t>Продолжать учить участвовать в выполнении коллективных работ</t>
  </si>
  <si>
    <t>Учить участвовать в выполнении коллективных работ</t>
  </si>
  <si>
    <t xml:space="preserve">Закреплять умение  соблюдать правила безопасности при наклеивании, выполняет работу
аккуратно
</t>
  </si>
  <si>
    <t xml:space="preserve">Продолжать учить  соблюдать правила безопасности при наклеивании, выполняет работу
аккуратно
</t>
  </si>
  <si>
    <t xml:space="preserve">Учить соблюдать правила безопасности при наклеивании, выполняет работу
аккуратно
</t>
  </si>
  <si>
    <t xml:space="preserve">Закреплять умение различать и называть строительные детали, использует их с учетом
конструктивных свойств
</t>
  </si>
  <si>
    <t xml:space="preserve">Продолжать учить различать и называть строительные детали, использует их с учетом
конструктивных свойств
</t>
  </si>
  <si>
    <t xml:space="preserve">Учить различать и называть строительные детали, использует их с учетом
конструктивных свойств
</t>
  </si>
  <si>
    <t>Закреплять умение  проявлять творческое воображение при конструировании</t>
  </si>
  <si>
    <t>Продолжать учить проявлять творческое воображение при конструировании</t>
  </si>
  <si>
    <t>Учить проявлять творческое воображение при конструировании</t>
  </si>
  <si>
    <t>Закреплять умение  складывать простые формы по типу «оригами»:</t>
  </si>
  <si>
    <t>Продолжать учить складывать простые формы по типу «оригами»:</t>
  </si>
  <si>
    <t>Учить складывать простые формы по типу «оригами»:</t>
  </si>
  <si>
    <t>Закреплять навыки конструировать из природного и бросового материала</t>
  </si>
  <si>
    <t>Продолжать развивать навыки конструировать из природного и бросового материала</t>
  </si>
  <si>
    <t>Формировать навыки конструировать из природного и бросового материала</t>
  </si>
  <si>
    <t>Закреплять умение самостоятельно выбирать материалы и придумывать композиции</t>
  </si>
  <si>
    <t>Продолжать учить самостоятельно выбирать материалы и придумывать композиции</t>
  </si>
  <si>
    <t>Учить самостоятельно выбирать материалы и придумывать композиции</t>
  </si>
  <si>
    <t xml:space="preserve">Закреплять знания изделий, предметов быта казахского народа изготовленных из природных
материалов и называть материал, из которого они изготовлены
</t>
  </si>
  <si>
    <t xml:space="preserve">Продолжать развивать знания изделий, предметы быта казахского народа изготовленных из природных
материалов и называть материал, из которого они изготовлены
</t>
  </si>
  <si>
    <t xml:space="preserve">Учить знать изделия, предметы быта казахского народа изготовленных из природных
материалов и называть материал, из которого они изготовлены
</t>
  </si>
  <si>
    <t xml:space="preserve">Закреплять любовь к музыке, сохранять культуру прослушивания музыки (слушать музыкальные
произведения до конца, не отвлекаясь
</t>
  </si>
  <si>
    <t xml:space="preserve">Продолжать воспитывать Закреплять любовь к музыке, сохранять культуру прослушивания музыки (слушать музыкальные
произведения до конца, не отвлекаясь
</t>
  </si>
  <si>
    <t xml:space="preserve">Воспитывать  любовь к музыке, сохранять культуру прослушивания музыки (слушать музыкальные
произведения до конца, не отвлекаясь
</t>
  </si>
  <si>
    <t xml:space="preserve">Закреплять умение
растягивать песню, четко произносить слова, исполнять знакомые песни под
аккомпанемент и без сопровождения
</t>
  </si>
  <si>
    <t xml:space="preserve">Продолжать развивать  умение
растягивать песню, четко произносить слова, исполнять знакомые песни под
аккомпанемент и без сопровождения
</t>
  </si>
  <si>
    <t xml:space="preserve">Учить растягивать песню, четко произносить слова, исполнять знакомые песни под
аккомпанемент и без сопровождения
</t>
  </si>
  <si>
    <t xml:space="preserve">Закреплять навыки ритмически выполнять ходьбу, согласовывать движения с музыкой, менять
движения во второй части музыки
</t>
  </si>
  <si>
    <t xml:space="preserve">Продолжать формировать навыки ритмически выполнять ходьбу, согласовывать движения с музыкой, менять
движения во второй части музыки
</t>
  </si>
  <si>
    <t xml:space="preserve">Учить  ритмически выполнять ходьбу, согласовывать движения с музыкой, менять
движения во второй части музыки
</t>
  </si>
  <si>
    <t xml:space="preserve">Закреплять  умение проявлять интерес к национальному танцевальному искусству, выполнять
танцевальные движения
</t>
  </si>
  <si>
    <t xml:space="preserve">Продолжать развивать умение проявлять интерес к национальному танцевальному искусству, выполнять
танцевальные движения
</t>
  </si>
  <si>
    <t xml:space="preserve">Учить  проявлять интерес к национальному танцевальному искусству, выполнять
танцевальные движения
</t>
  </si>
  <si>
    <t>Закреплять умение определять жанры музыки</t>
  </si>
  <si>
    <t>Продолжать  развивать умение определять жанры музыки</t>
  </si>
  <si>
    <t>Учить определять жанры музыки</t>
  </si>
  <si>
    <t xml:space="preserve">Закреплять умение  играть простые мелодии деревянными ложками, на асатаяке, на сазсырнае, на
домбре
</t>
  </si>
  <si>
    <t xml:space="preserve">Продолжать  играть простые мелодии деревянными ложками, на асатаяке, на сазсырнае, на
домбре
</t>
  </si>
  <si>
    <t xml:space="preserve">Учить играть простые мелодии деревянными ложками, на асатаяке, на сазсырнае, на
домбре
</t>
  </si>
  <si>
    <t xml:space="preserve">Закреплять умение воспринимать себя как взрослого, позволять себе открыто выражать свое
мнение, считается с ним, уважать себя
</t>
  </si>
  <si>
    <t xml:space="preserve">Продолжать ормировать умение воспринимать себя как взрослого, позволять себе открыто выражать свое
мнение, считается с ним, уважать себя
</t>
  </si>
  <si>
    <t xml:space="preserve">Учить воспринимать себя как взрослого, позволять себе открыто выражать свое
мнение, считается с ним, уважать себя
</t>
  </si>
  <si>
    <t xml:space="preserve">Закреплять знания о профессиях и труде взрослых, членов семьи, проявлять интерес, стараться
ответственно выполнять задание 
</t>
  </si>
  <si>
    <t xml:space="preserve">Продолжать знакомить с профессиями и трудом взрослых, членов семьи, проявлять интерес, стараться
ответственно выполнять задание
</t>
  </si>
  <si>
    <t xml:space="preserve">Знакомить с профессиями и трудом взрослых, членов семьи, проявлять интерес, стараться
ответственно выполнять задание
</t>
  </si>
  <si>
    <t>Закрепить умение высказывать свое мнение, размышлять над происходящим вокруг</t>
  </si>
  <si>
    <t>Продолжать учить высказывать свое мнение, размышлять над происходящим вокруг</t>
  </si>
  <si>
    <t>Учить высказывать свое мнение, размышлять над происходящим вокруг</t>
  </si>
  <si>
    <t xml:space="preserve">Закреплять знание и умение, называть свою родину, с уважением относится к государственным символам
(флаг, герб, гимн), гордится своей Родиной ­ Республикой Казахстан
</t>
  </si>
  <si>
    <t xml:space="preserve">Продолжать развивать умение знать и называть свою родину, с уважением относится к государственным символам
(флаг, герб, гимн), гордится своей Родиной ­ Республикой Казахстан
</t>
  </si>
  <si>
    <t xml:space="preserve">Учить называть свою родину, с уважением относится к государственным символам
(флаг, герб, гимн), гордится своей Родиной ­ Республикой Казахстан
</t>
  </si>
  <si>
    <t>Закрепить знание о правилах дорожного движения,о правилах поведения в общественном транспорте</t>
  </si>
  <si>
    <t>Продолжать формировать знания о правилах дорожного движения, о правилах поведения в общественном транспорте</t>
  </si>
  <si>
    <t>Обучать  правилам дорожного движения, правилам поведения в общественном транспорте</t>
  </si>
  <si>
    <t xml:space="preserve">Закреплять умение устанавливать элементарные связи в сезонных изменениях погоды и природы,
сохранять безопасность в окружающей среде, природе
</t>
  </si>
  <si>
    <t xml:space="preserve">Продолжать учить устанавливать элементарные связи в сезонных изменениях погоды и природы,
сохранять безопасность в окружающей среде, природе
</t>
  </si>
  <si>
    <t xml:space="preserve">Учить устанавливать элементарные связи в сезонных изменениях погоды и природы,
Сохранять  безопасность в окружающей среде, природе
</t>
  </si>
  <si>
    <t xml:space="preserve">З н а е т последовательность выполнения гигиенических процедур; снимает и надевает одежду с помощью педагога, убирает вещипри помощи взрослого. Владеет элементарными навыками выполнения основных
видов  движения. Самостоятельно играет в различные национальные и г р ы и соблюдает все правила игры
Знает элементарные правила здорового образа жизни, закаливает дыхательные п у т и с помощью взрослого.
Частично произносит все звуки родного языка. Использует в речи часто употребляемы е прилагательные, глаголы, наречия, предлоги. Понимает сущность предметов б ы т а   и
окружающей среды; называет казахские национальные предметы быта; проявляет уважение к ценностям
казахского народа.  Связывает слова в простые предложении, правильно употребляет вспомогательные слова, прилагательные, глаголы, наречия, предлоги;   частично  з а д а е т понятные вопросы и дает неполные, правильные ответы. Частично пересказывает с помощью педагога содержание знакомых сказок и рассказов; рассматривает самостоятельно иллюстрации в книге, составляет сказку, рассказ; называет несколько произведений
, которые ему нравятся, использует литературные образы в игре. Частично правильно произносит слова  на казахском языке; правильного произносит не все специфически е звуки казахского языка; понимает названия бытовых предметов, фруктов, овощей, животных, птиц, частей тела человека ч а с т о употребляемы х  в
повседневной жизни; произносит с л о в а , обозначающи е признаки, количество, действия предметов; считает в
прямом порядке до 5; понимает простые предложения из 2-3 слов
Частично считает в пределах 5, не называет числа по порядку, частично сравнивает два разных и одинаковых предмета по длине и ширине, высоте и толщине; называет геометрические фигуры и т е л а; называет признаки и характерные отличия предметов на основе осязательного
, слухового и обонятельного восприятия
Частично рисует отдельные предметы и сюжетные композиции с учетом формы, цвета; правильно держит карандаш, кисть, мелки; распознает коричневые, оранжевые, светло-зелены
е оттенки. Л е п и т предметы из нескольких частей, учитывая их расположение
, соблюдая пропорции, соединяя части; использует в лепке приемы сжатия, вытягивания, вдавливания; создает сюжетные композиции на темы сказок и окружающей жизни; участвует в коллективной работе. Правильно держит ножницы и пользуется ими; разрезает узкие и короткие полоски; вырезает круглые формы из квадрата и овальные из прямоугольника путем складывания у г л о в ; раскладывает и наклеивает предметы, состоящие из отдельных частей. Различает и называет строительные детали, использует их с учетом конструктивн ых свойств; конструирует из бумаги, природного и бросового материала. Дослушивает музыку до конца, не отвлекаясь; п о е т
выразительно, произносит   с л о в а ; выполняет движения в соответствии с характером музыки.
Воспринимае т себя как взрослого, позволяет себе открыто выражать свое мнение, считается с ним, уважает себя;
знает  и называет страну, населенный пункт, где родился; знает о труде взрослых членов семьи; и м е е т представлени е о
назначении армии; проявляет уважительноеи заботливое отношение к старшим и младшим членам семьи; знает близких родственнико в, называет их имена, рассказывает о любимых людях в семье
, семейных праздниках, традициях; проявляет интерес  к труду; старается ответственно выполнить задание; доводит начатое дело до конца; помогает воспитателю при сборе игрушек; самостоятель но выполняет обязанности дежурных; знает о профессиях взрослых; знает о труде членов семьи, проявляет интерес; проявляет симпатию к обиженному ребенку, готов оказать взаимопомощ ь;
играет вместе,
дружно с другими детьми, делится игрушками попросьбе сверстников; высказывает свое мнение, размышляя н а д
происходящи м вокруг; извиняется
п е р е д сверстником за обиду; распознает предметы и объекты с учетом материала; проявляет бережное отношение к игрушкам, книгам, посуде;
з н а е т названия, содержание и значение некоторых профессий; уважительно относится к государствен н ы м символам ( флаг, герб, гимн); гордится Родиной - Республикой Казахстан; знает правила дорожного движения; называет
в и д ы транспорта и иды дорог; знает правила культурного поведения в общественно м транспорте знает основы культурного поведения и вежливого общения; называет работников детского сада по имени и отчеству;
н е
вмешивается в разговор взрослых; вежливо выражает свою просьбу, благодарит за оказанную услугу; называет и различает явления природы; определяет состояние погоды  в календаре наблюдений; устанавливает простейшие связи в сезонных изменениях природы и погоде;
знает диких животных, их внешний вид, передвижение
, среда обитания, питание; понимает о том, что для р о с т а растениям необходимы земля, почва, вода, солнце, свет, влага, тепло; сравнивает характерные сезонные проявления в животном мире, знает условия, необходимые д л я и х выживания;
з н а е т элементарные правила ухода за растениями и животными; проявляет интерес  и любознательн о с т ь к элементарном у эксперименти рованию Сохраняет правила безопасного поведения п р и
использовани и спортивного оборудования во время игры
;
обладает элементарны ми навыками безопасности собственной жизни; соблюдает правила безопасного поведения на улице, во
дворе, на территории дошкольной организации; з н а е т элементарные правила поведения в окружающей с р е д е , проявляет осторожность
</t>
  </si>
  <si>
    <t xml:space="preserve">З н а е т последовательность выполнения гигиенически х процедур; снимает и надевает одежду самостоятельно, убирает вещи при помощи взрослого. Владеет элементарны ми навыками выполнения основных
в и д о в движения. Самостоятельно играет в различные национальные  игры и соблюдает все  правила игры
Знает и частично соблюдает элементарные правила здорового образа жизни, закаливает дыхательные п у т и с помощью взрослого.
Правильно произносит все звуки родного языка. Использует в речи часто употребляемы е прилагательные, глаголы, наречия, предлоги. Понимает сущность предметов б ы т а   и
окружающей среды; узнает и называет казахские национальные предметы быта; проявляет уважение к ценностям
казахского народа.  Связывает слова в предложении, правильно употребляет вспомогательные слова Использует в речи разные т и п ы предложений (простые и сложные), прилагательные, глаголы, наречия, предлоги;    з а д а е т понятные вопросы и дает полные, правильные ответы. Пересказывает частично содержание знакомых сказок и рассказов; рассматривает самостоятельно иллюстрации в книге, составляет сказку, рассказ; называет несколько произведений
, которые ему нравятся, использует литературные образы в игре. Правильно произносит слова  на казахском языке; правильного произносит специфически е звуки казахского языка; понимает и называет названия бытовых предметов, фруктов, овощей, животных, птиц, частей тела человека ч а с т о употребляемы х  в
повседневной жизни; произносит с л о в а , обозначающие признаки, количество, действия предметов; считает в
прямом и обратном порядке до 5;частично  понимает простые предложения из 2-3 слов
Считает в пределах 5, называет числа по порядку, сравнивает два разных и одинаковых предмета с помощью педагога,  по длине и ширине, высоте  и толщине; различает и называет геометрические  фигуры и т е л а ; называет признаки и характерные отличия предметов на основе осязательного
, слухового и обонятельного о восприятия
Рисует отдельные предметы и сюжетные композиции с учетом формы, цвета; правильно держит карандаш, кисть, мелки; распознает коричневые, оранжевые, светло-зелены
е оттенки. Л е п и т предметы из нескольких частей, учитывая их расположение
, соблюдая пропорции, соединяя части; использует в лепке приемы сжатия, вытягивания, вдавливания; создает сюжетные композиции на темы сказок и окружающей жизни; участвует в коллективной работе. Правильно держит ножницы и пользуется ими; разрезает узкие и короткие полоски; вырезает круглые формы из квадрата и овальные из прямоугольника путем складывания у г л о в ; раскладывает и наклеивает предметы, состоящие из отдельных частей. Различает и называет строительные детали, использует их с учетом конструктивн ых свойств; конструирует из бумаги, природного и бросового материала. Дослушивает музыку до конца, не отвлекаясь; п о е т
выразительно, ч е т к о произносит   с л о в а ; выполняет движения в соответствии с характером музыки.
Воспринимае т себя как взрослого, позволяет себе открыто выражать свое мнение, считается с ним, уважает себя;
знает  и называет страну, населенный пункт, где родился; знает о труде взрослых членов семьи; и м е е т представлени е о
назначении армии; проявляет уважительноеи заботливое отношение к старшим и младшим членам семьи; знает близких родственнико в, называет их имена, рассказывает о любимых людях в семье
, семейных праздниках, традициях; проявляет интерес  к труду; старается ответственно выполнить задание; доводит начатое дело до конца; помогает воспитателю при сборе игрушек; самостоятель но выполняет обязанности дежурных; знает о профессиях взрослых; знает о труде членов семьи, проявляет интерес; проявляет симпатию к обиженному ребенку, готов оказать взаимопомощ ь;
играет вместе,
дружно с другими детьми, делится игрушками попросьбе сверстников; высказывает свое мнение, размышляя н а д
происходящи м вокруг; извиняется
п е р е д сверстником за обиду; распознает предметы и объекты с учетом материала; проявляет бережное отношение к игрушкам, книгам, посуде;
з н а е т названия, содержание и значение некоторых профессий; уважительно относится к государствен н ы м символам ( флаг, герб, гимн); гордится Родиной - Республикой Казахстан; знает правила дорожного движения; называет
в и д ы транспорта и иды дорог; знает правила культурного поведения в общественно м транспорте знает основы культурного поведения и вежливого общения; называет работников детского сада по имени и отчеству;
н е
вмешивается в разговор взрослых; вежливо выражает свою просьбу, благодарит за оказанную услугу; называет и различает явления природы; определяет состояние погоды  в календаре наблюдений; устанавливает простейшие связи в сезонных изменениях природы и погоде;
знает диких животных, их внешний вид, передвижение
, среда обитания, питание; понимает о том, что для р о с т а растениям необходимы земля, почва, вода, солнце, свет, влага, тепло; сравнивает характерные сезонные проявления в животном мире, знает условия, необходимые д л я и х выживания;
з н а е т элементарные правила ухода за растениями и животными; проявляет интерес  и любознательн о с т ь к элементарном у эксперименти рованию Сохраняет правила безопасного поведения п р и
использовани и спортивного оборудования во время игры
;
обладает элементарны ми навыками безопасности собственной жизни; соблюдает правила безопасного поведения на улице, во
дворе, на территории дошкольной организации; з н а е т элементарные правила поведения в окружающей с р е д е , проявляет осторожность
</t>
  </si>
  <si>
    <t xml:space="preserve">Знает последовательность выполнения гигиенически х процедур; снимает и надевает одежду самостоятель но, убирает вещи при помощи взрослого. Владеет элементарны ми навыками выполнения основных
в и д о в движений. Самостоятель но играет в различные национальные и г р ы и соблюдает все правила игры
Знает и соблюдает элементарные правила здорового образа жизни, закаливает дыхательные п у т и с помощью взрослого.
Правильно произносит все звуки родного языка. Использует в речи часто употребляемы е прилагательные, глаголы, наречия, предлоги. Понимает сущность предметов б ы т а   и
окружающей среды; узнает и называет казахские национальные предметы быта; проявляет уважение к ценностям
казахского народа.  Связывает слова в предложении, правильно употребляет вспомогательные слова Использует в речи разные т и п ы предложений (простые и сложные), прилагательные, глаголы, наречия, предлоги;    з а д а е т понятные вопросы и дает полные, правильные ответы. Пересказывает содержание знакомых сказок и рассказов; рассматривает самостоятельно иллюстрации в книге, составляет сказку, рассказ; называет несколько произведений
, которые ему нравятся, использует литературные образы в игре. Правильно произносит слова  на казахском языке; правильного произносит специфически е звуки казахского языка; понимает и называет названия бытовых предметов, фруктов, овощей, животных, птиц, частей тела человека ч а с т о употребляемы х  в повседневной жизни; произносит с л о в а , обозначающие признаки, количество, действия предметов; считает в
прямом и обратном порядке до 5; понимает простые предложения из 2-3 слов
Считает в пределах 5, называет числа по порядку, сравнивает два разных и одинаковых предмета по длине и ширине, высоте  и толщине; различает и называет геометрические фигуры и т е л а ; называет признаки и характерные отличия предметов на основе осязательного
, слухового и обонятельного восприятия
Рисует отдельные предметы и сюжетные композиции с учетом формы, цвета; правильно держит карандаш, кисть, мелки; распознает коричневые, оранжевые, светло-зелены
е оттенки. Л е п и т предметы из нескольких частей, учитывая их расположение
, соблюдая пропорции, соединяя части; использует в лепке приемы сжатия, вытягивания, вдавливания; создает сюжетные композиции на темы сказок и окружающей жизни; участвует в коллективной работе. Правильно держит ножницы и пользуется ими; разрезает узкие и короткие полоски; вырезает круглые формы из квадрата и овальные из прямоугольника путем складывания у г л о в ; раскладывает и наклеивает предметы, состоящие из отдельных частей. Различает и называет строительные детали, использует их с учетом конструктивн ых свойств; конструирует из бумаги, природного и бросового материала. Дослушивает музыку до конца, не отвлекаясь; п о е т
выразительно, ч е т к о произносит   с л о в а ; выполняет движения в соответствии с характером музыки.
Воспринимае т себя как взрослого, позволяет себе открыто выражать свое мнение, считается с ним, уважает себя;
знает  и называет страну, населенный пункт, где родился; знает о труде взрослых членов семьи; и м е е т представлени е о
назначении армии; проявляет уважительноеи заботливое отношение к старшим и младшим членам семьи; знает близких родственнико в, называет их имена, рассказывает о любимых людях в семье
, семейных праздниках, традициях; проявляет интерес  к труду; старается ответственно выполнить задание; доводит начатое дело до конца; помогает воспитателю при сборе игрушек; самостоятель но выполняет обязанности дежурных; знает о профессиях взрослых; знает о труде членов семьи, проявляет интерес; проявляет симпатию к обиженному ребенку, готов оказать взаимопомощ ь;
играет вместе,
дружно с другими детьми, делится игрушками попросьбе сверстников; высказывает свое мнение, размышляя н а д
происходящи м вокруг; извиняется
п е р е д сверстником за обиду; распознает предметы и объекты с учетом материала; проявляет бережное отношение к игрушкам, книгам, посуде;
з н а е т названия, содержание и значение некоторых профессий; уважительно относится к государствен н ы м символам ( флаг, герб, гимн); гордится Родиной - Республикой Казахстан; знает правила дорожного движения; называет
в и д ы транспорта и иды дорог; знает правила культурного поведения в общественно м транспорте знает основы культурного поведения и вежливого общения; называет работников детского сада по имени и отчеству;
н е
вмешивается в разговор взрослых; вежливо выражает свою просьбу, благодарит за оказанную услугу; называет и различает явления природы; определяет состояние погоды  в календаре наблюдений; устанавливает простейшие связи в сезонных изменениях природы и погоде;
знает диких животных, их внешний вид, передвижение
, среда обитания, питание; понимает о том, что для р о с т а растениям необходимы земля, почва, вода, солнце, свет, влага, тепло; сравнивает характерные сезонные проявления в животном мире, знает условия, необходимые д л я и х выживания;
з н а е т элементарные правила ухода за растениями и животными; проявляет интерес  и любознательн о с т ь к элементарном у эксперименти рованию Сохраняет правила безопасного поведения п р и
использовани и спортивного оборудования во время игры
;
обладает элементарны ми навыками безопасности собственной жизни; соблюдает правила безопасного поведения на улице, во
дворе, на территории дошкольной организации; з н а е т элементарные правила поведения в окружающей с р е д е , проявляет осторожность
</t>
  </si>
  <si>
    <t xml:space="preserve">Закреплять умение ходить   колонне по одному, по двое, по трое, с перешагиванием через предметы, боком, 
с поворотом в другую сторону по сигналу
</t>
  </si>
  <si>
    <t xml:space="preserve">Продолжать учить  ходить   колонне по одному, по двое, по трое, с перешагиванием через предметы, боком, 
с поворотом в другую сторону по сигналу
</t>
  </si>
  <si>
    <t xml:space="preserve">Учить ходить   колонне по одному, по двое, по трое, с перешагиванием через предметы, боком, 
с поворотом в другую сторону по сигналу
</t>
  </si>
  <si>
    <t xml:space="preserve">Закреплять умение бегаеть с разной  скоростью </t>
  </si>
  <si>
    <t xml:space="preserve">Продожать учить бегать с  разной скоростью </t>
  </si>
  <si>
    <t xml:space="preserve">Учить бегать с разной  скоростью </t>
  </si>
  <si>
    <t xml:space="preserve">Закреплять умение активно участвовать  и демнстрировать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  </t>
  </si>
  <si>
    <t>Закреплять умение участвовать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t>
  </si>
  <si>
    <t>Учить принимать участие   в национальных подвижных играх, играх с элементами соревнований и эстафетных играх,   демонстрировать физические качества: скорость, силу, выносливость, гибкость, ловкость:</t>
  </si>
  <si>
    <t>Закреплять умение проявлять  активность в спортивных играх и тренировках</t>
  </si>
  <si>
    <t>Продолжать учить проявлять активность частично в спортивных играх и тренировках</t>
  </si>
  <si>
    <t xml:space="preserve">Учить проявлять активность  в спортивных играх и тренировках не проявляет активность </t>
  </si>
  <si>
    <t>Закреплять умение выполнять  самостоятельно гигиенические процедуры</t>
  </si>
  <si>
    <t>Продрлжать учить  о выполнять   самостоятельно  гигиенические процедуры</t>
  </si>
  <si>
    <t>Учить    самостоятельно гигиенические процедуры</t>
  </si>
  <si>
    <t>Закреплять умение владеть  навыками самообслуживания и ухода за одеждой</t>
  </si>
  <si>
    <t>Продолжать учить   владеть  навыками самообслуживания и ухода за одеждой</t>
  </si>
  <si>
    <t>Учить   навыкам  самообслуживания и ухода за одеждой</t>
  </si>
  <si>
    <t xml:space="preserve">Закреплять первоначальные  представления о  здоровом образе  жизни </t>
  </si>
  <si>
    <t xml:space="preserve">Продолжать закпеплять    первоначальные  представления о  здоровом образе жизни </t>
  </si>
  <si>
    <t xml:space="preserve">Учить   первоначальным представлениям о  здоровом образе жизни </t>
  </si>
  <si>
    <t>Закреплять умение выполнять  звуковой анализ слов</t>
  </si>
  <si>
    <t>Продолжать учить  выполнять  звуковой анализ слов</t>
  </si>
  <si>
    <t>Учить  выполнять  звуковой анализ слов</t>
  </si>
  <si>
    <t>Закреплять умение употреблять  в речи существительные, прилагательные, наречия, многозначные слова, синонимы и антонимы</t>
  </si>
  <si>
    <t>Продолжать  учить  умению употреблять  в речи существительные, прилагательные, наречия, многозначные слова, синонимы и антонимы</t>
  </si>
  <si>
    <t>Учить умению употреблять  в речи существительные, прилагательные, наречия, многозначные слова, синонимы и антонимы</t>
  </si>
  <si>
    <t>Закреплять умение произносить имена существительные, связывая их с числительными и  прилагательными с существительными</t>
  </si>
  <si>
    <t>Продрлжать учить произносить частично имена существительные, связывая их с числительными и  прилагательными с существительными</t>
  </si>
  <si>
    <t>Учить произносить  имена существительные, связывая их с числительными и  прилагательными с существительными</t>
  </si>
  <si>
    <t xml:space="preserve">Закреплять умение слушать собеседника,  задавать вопросы и  отвечать на них </t>
  </si>
  <si>
    <t>Продолжать учить слушать собеседника,  задавать вопросы и  отвечать на них</t>
  </si>
  <si>
    <t>Учить слушать собеседника,  задавать вопросы и  отвечать на них</t>
  </si>
  <si>
    <t xml:space="preserve">Закрпеплять умение   сочинять  рассказы рассказы по наблюдениям и сюжетным картинкам </t>
  </si>
  <si>
    <t>Продолжать учить сочинять  рассказы рассказы по наблюдениям и сюжетным картинкам</t>
  </si>
  <si>
    <t>учить сочинять  рассказы рассказы по наблюдениям и сюжетным картинкам</t>
  </si>
  <si>
    <t xml:space="preserve">Закреплять умение пересказыватьрассказы последовательно  </t>
  </si>
  <si>
    <t xml:space="preserve">Продолжать учить пересказывать рассказы частично последовательно   </t>
  </si>
  <si>
    <t xml:space="preserve">Учить пересказывать  рассказы последовательно   </t>
  </si>
  <si>
    <t xml:space="preserve">Закреплять умение вести себя культурно,  тактично во время  беседы </t>
  </si>
  <si>
    <t xml:space="preserve">Продолжать учить   вести себя  культурно, тактично во время беседы </t>
  </si>
  <si>
    <t xml:space="preserve">Учить   вести себя  культурно, тактично во  время беседы </t>
  </si>
  <si>
    <t xml:space="preserve">Закреплять умение различать
причинно­следственные связи, литературные жанры   
</t>
  </si>
  <si>
    <t xml:space="preserve">Продолжать учить различать причинно­следственные связи, литературные жанры  </t>
  </si>
  <si>
    <t xml:space="preserve">Учить различать причинно­следственные связи, литературные жанры </t>
  </si>
  <si>
    <t xml:space="preserve">Продолдать учить  читать выразительно, с  интонацией </t>
  </si>
  <si>
    <t xml:space="preserve">Учить 
читать  выразительно, с  интонацией 
</t>
  </si>
  <si>
    <t xml:space="preserve">Продолжать учить пересказывать рассказ при помощи взрослого </t>
  </si>
  <si>
    <t xml:space="preserve">Учить пересказывать рассказ </t>
  </si>
  <si>
    <t xml:space="preserve">Закреплять умение передавать  настроение, характер героя,  жесты, интонацию и мимику образа </t>
  </si>
  <si>
    <t xml:space="preserve">Продлжать учить   передавать настроение, характер  героя, жесты, интонацию и мимику  образа </t>
  </si>
  <si>
    <t xml:space="preserve">Учить  передавать  настроение, характер  героя, жесты,  интонацию и мимику  образа </t>
  </si>
  <si>
    <t xml:space="preserve">Закреплять умение выполнять свою роль выразительно,  самостоятельно </t>
  </si>
  <si>
    <t xml:space="preserve">Продрлжать учить   выполнять 
свою роль  выразительно,  самостоятельно 
</t>
  </si>
  <si>
    <t xml:space="preserve">Учить  выполнять  свою роль выразительно,  самостоятельно </t>
  </si>
  <si>
    <t xml:space="preserve">Закреплять умение делиться  впечатлениями </t>
  </si>
  <si>
    <t xml:space="preserve">Продолжать учить делиться впечатлениями частично </t>
  </si>
  <si>
    <t xml:space="preserve">Учить   делиться  впечатлениями </t>
  </si>
  <si>
    <t>Продолжать учить   выражать свое  отношение к происходящему вокруг</t>
  </si>
  <si>
    <t>Учтть   выражать свое  отношение к происходящему вокруг</t>
  </si>
  <si>
    <t xml:space="preserve">Продлжать учить определять порядок  звуков в слове частично </t>
  </si>
  <si>
    <t xml:space="preserve">Учить   порядок звуков в слове </t>
  </si>
  <si>
    <t xml:space="preserve">Закреплять умение четко произносить все звуки, различать гласные и согласные </t>
  </si>
  <si>
    <t xml:space="preserve">Продолжать учить четко произносить все звуки, различать некоторые из них </t>
  </si>
  <si>
    <t xml:space="preserve">Учить   произносит все звуки, не различать гласные и согласные </t>
  </si>
  <si>
    <t xml:space="preserve">Продолдать учить  составлять слово на заданный слог </t>
  </si>
  <si>
    <t xml:space="preserve">Учить составить слово на заданный слог </t>
  </si>
  <si>
    <t xml:space="preserve">Продолжать учить составлять простые предложения частично </t>
  </si>
  <si>
    <t xml:space="preserve">Учить составлять    простые предложения </t>
  </si>
  <si>
    <t>Закреплять умение правильно держать ручку</t>
  </si>
  <si>
    <t>Прододать учить   правильно держать ручку</t>
  </si>
  <si>
    <t>Учить правильно держать ручку</t>
  </si>
  <si>
    <t xml:space="preserve">Закреплять умение рисовать  различные  линии </t>
  </si>
  <si>
    <t xml:space="preserve">Продожать учить рисовать  различные линии   </t>
  </si>
  <si>
    <t>Учить  рисовать  различные  линии</t>
  </si>
  <si>
    <t xml:space="preserve">Закреплять умение  
ориентироваться,  различать  пространство 
</t>
  </si>
  <si>
    <t xml:space="preserve">Продолдать учить ориентироваться,  различать пространство </t>
  </si>
  <si>
    <t xml:space="preserve">  Учить ориентироваться,  различать пространство</t>
  </si>
  <si>
    <t xml:space="preserve">Прододать учить произносить правиль специфические звуки казахского языка в слове </t>
  </si>
  <si>
    <t xml:space="preserve">Учить   произносить правильно  специфические звуки казахского языка в слове    </t>
  </si>
  <si>
    <t xml:space="preserve">Прододать учить рассказывать  пословицы и поговорки </t>
  </si>
  <si>
    <t xml:space="preserve">Учить рассказывать  пословицы и поговорки </t>
  </si>
  <si>
    <t>Продолжать учить  называть названия продуктов, посуды, мебели, фруктов,  овощей, животных, птиц, частей тела человека, транспорта, встречающихся в  повседневной жизни</t>
  </si>
  <si>
    <t>Учить  названия продуктов, посуды, мебели, фруктов,  овощей, животных, птиц, частей тела человека, транспорта, встречающихся в  повседневной жизни</t>
  </si>
  <si>
    <t>Закреплять умение называть и  употреблять слова, обозначающие признаки предметов (цвет, величина),  действия с предметами, употреблять их в разговорной речи</t>
  </si>
  <si>
    <t>Продржать учить называть и  употреблять слова, обозначающие признаки предметов (цвет, величина),  действия с предметами, употреблять их в разговорной речи</t>
  </si>
  <si>
    <t>Учить называть и  употреблять слова, обозначающие признаки предметов (цвет, величина),  действия с предметами, употреблять их в разговорной речи</t>
  </si>
  <si>
    <t>Продолжать учить употреблять  знакомые слова в повседневной жизни</t>
  </si>
  <si>
    <t>Учить  употреблять  знакомые слова в повседневной жизни</t>
  </si>
  <si>
    <t>Продолжать учить   составлять рассказы по образцу  педагога знакомые слова в повседневной жизни</t>
  </si>
  <si>
    <t>Учить составлять   рассказы по образцу  педагога знакомые слова в повседневной жизни</t>
  </si>
  <si>
    <t>Продлжать учить  считать  прямо  и  обратно   до 10</t>
  </si>
  <si>
    <t>Учить  считать  прямо  и  обратно   до 10</t>
  </si>
  <si>
    <t xml:space="preserve">Продолжать учить  делить и воссоединять  множества на части  </t>
  </si>
  <si>
    <t xml:space="preserve">Учить  делить и воссоединять  множества на части  </t>
  </si>
  <si>
    <t>Закреплять умение в прямом и обратном счеет в пределах 10­ти, различать вопросы "Сколько?", "Который?" ("Какой?") и правильно отвечать на них</t>
  </si>
  <si>
    <t>Продолжать учить  в прямому и обратному счету в пределах 10­ти, различать вопросы "Сколько?", "Который?" ("Какой?") и правильно отвечать на них</t>
  </si>
  <si>
    <t>учить  в прямому и обратному счету в пределах 10­ти, различать вопросы "Сколько?", "Который?" ("Какой?") и правильно отвечать на них</t>
  </si>
  <si>
    <t>Продолжать учить сравнивать предметы  по   различным признакам цвет, форма, размер,  материал, применение</t>
  </si>
  <si>
    <t xml:space="preserve">  учить сравнивать предметы  по   различным признакам цвет, форма, размер,  материал, применение</t>
  </si>
  <si>
    <t xml:space="preserve">Продолдать учить  распологаить  предметы в порядке  возрастания и убывания </t>
  </si>
  <si>
    <t>Учить  распологаить  предметы в порядке  возрастания и убывания</t>
  </si>
  <si>
    <t>Продолжать учить  ориентироваться на  листе бумаги,  называть  последовательно дни недели, месяцы по временам года</t>
  </si>
  <si>
    <t>Учить   ориентироваться на  листе бумаги,  называть  последовательно дни недели, месяцы по временам года</t>
  </si>
  <si>
    <t>Продолдать учить  различать и называть  геометрические  фигуры</t>
  </si>
  <si>
    <t>Учить различать и называть  геометрические  фигуры</t>
  </si>
  <si>
    <t xml:space="preserve">Закрепять умение рисувать различные линии </t>
  </si>
  <si>
    <t>Продолжать учить  рисовать различные линии</t>
  </si>
  <si>
    <t>Учить  рисовать различные линии</t>
  </si>
  <si>
    <t xml:space="preserve">Закреплять умение передавать образы предметов живой природы через несложные движения и позы </t>
  </si>
  <si>
    <t>Продолдать учить  передавать образы предметов живой природы через несложные движения и позы</t>
  </si>
  <si>
    <t xml:space="preserve">Учить  передавать образы предметов живой природы через несложные движения и позы </t>
  </si>
  <si>
    <t>Продолдать учить  пользоваться красками, красит различными  принтами</t>
  </si>
  <si>
    <t>Учить  пользоваться красками, красит различными  принтами</t>
  </si>
  <si>
    <t>Продолжать учить  получать  новые цвета (фиолетовый) и оттенки (синий, розовый, темнозеленый) путем смешивания красок</t>
  </si>
  <si>
    <t>Учить  получать  новые цвета (фиолетовый) и оттенки (синий, розовый, темнозеленый) путем смешивания красок</t>
  </si>
  <si>
    <t>Продолжать учить  работать с коллективом, выполнять задачи по обоюдному согласию</t>
  </si>
  <si>
    <t>Учить  работать с коллективом, выполнять задачи по обоюдному согласию</t>
  </si>
  <si>
    <t>Продолжать учить  рисовать   элементы казахского орнамента и украшать ими одежду, предметы  быта</t>
  </si>
  <si>
    <t>Учить  рисовать   элементы казахского орнамента и украшать ими одежду, предметы  быта</t>
  </si>
  <si>
    <t>Продолжать учить  изображать   сюжетные рисунки</t>
  </si>
  <si>
    <t>Учить  изображать   сюжетные рисунки</t>
  </si>
  <si>
    <t>Продолжать учить  соблюдать аккуратность при рисовании, правила безопасного поведения</t>
  </si>
  <si>
    <t>Учить  соблюдать аккуратность при рисовании, правила безопасного поведения</t>
  </si>
  <si>
    <t xml:space="preserve">Продолжать учить лепить с натуры  </t>
  </si>
  <si>
    <t xml:space="preserve">Учить лепить с натуры </t>
  </si>
  <si>
    <t xml:space="preserve">Продолжать учить лепитт фигуры человека и животного частично </t>
  </si>
  <si>
    <t xml:space="preserve">Учить лепить фигуры  человека и животного </t>
  </si>
  <si>
    <t xml:space="preserve">Продолжать учить использовать различные  методы лепки </t>
  </si>
  <si>
    <t>Учить использовать различные  методы лепки</t>
  </si>
  <si>
    <t xml:space="preserve">составлять сюжетные композиции по содержанию сказок и рассказов: </t>
  </si>
  <si>
    <t>Продолжать учить  лепить разнообразную казахскую посуду, предметы быта, ювелирные изделия  и украшает их орнаментами и аксессуарами</t>
  </si>
  <si>
    <t>Учить  лепить разнообразную казахскую посуду, предметы быта, ювелирные изделия  и украшает их орнаментами и аксессуарами</t>
  </si>
  <si>
    <t>Продолжать учить  владеть навыками навыками коллективной лепки для общей композиции</t>
  </si>
  <si>
    <t>Учить  владеть навыками навыками коллективной лепки для общей композиции</t>
  </si>
  <si>
    <t>Продолжать учить  аккуратно выполнять работу, соблюдать  правила безопасности</t>
  </si>
  <si>
    <t>Учить  аккуратно выполнять работу, соблюдать  правила безопасности</t>
  </si>
  <si>
    <t>Продолжать учить  вырезать ножницами  различные  геометрические  фигуры</t>
  </si>
  <si>
    <t>Учить  вырезать ножницами  различные  геометрические  фигуры</t>
  </si>
  <si>
    <t>Продолдать 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t>
  </si>
  <si>
    <t>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t>
  </si>
  <si>
    <t>Продолжать учить  выбирать и  обосновывать приемы  работы для аппликации</t>
  </si>
  <si>
    <t>Учить  выбирать и  обосновывать приемы  работы для аппликации</t>
  </si>
  <si>
    <t xml:space="preserve">Продолдать учить составлять образ из  нескольких частей  частично </t>
  </si>
  <si>
    <t>Учить  составлять образ из  нескольких частей  частично</t>
  </si>
  <si>
    <t>Продолжать учить выполнять сюжетные  композиции  индивидуально</t>
  </si>
  <si>
    <t xml:space="preserve">Учить  выполнять
сюжетные  композиции как  индивидуально, так и в небольших группах
</t>
  </si>
  <si>
    <t xml:space="preserve">Продолжать учить  создавать сюжетные  
композиции, дополняя их модными деталями
</t>
  </si>
  <si>
    <t xml:space="preserve">Учить   создавать сюжетные  
композиции, дополняя их модными деталями
</t>
  </si>
  <si>
    <t>Продолжать учить  соблюдать правила  безопасности труда и личной гигиены</t>
  </si>
  <si>
    <t>Учить   соблюдать правила  безопасности труда и личной гигиены</t>
  </si>
  <si>
    <t>Продолжать учить  строить  самостоятельно на предложенную тему</t>
  </si>
  <si>
    <t xml:space="preserve">  Учить  строить  самостоятельно на предложенную тему</t>
  </si>
  <si>
    <t>Продолдать учить  конструировать  из  бросового и  природного материала</t>
  </si>
  <si>
    <t>Учить  конструировать  из  бросового и  природного материала</t>
  </si>
  <si>
    <t>Продолжать учить анализировать  построенное им сооружение, находить эффективные конструктивные решения, применять их при конструировании</t>
  </si>
  <si>
    <t>Учить  анализировать  построенное им сооружение, находить эффективные конструктивные решения, применять их при конструировании</t>
  </si>
  <si>
    <t>Продолдать учить  совместно  конструировать, выполнять работу по согласованию</t>
  </si>
  <si>
    <t>Учить  совместно  конструировать, выполнять работу по согласованию</t>
  </si>
  <si>
    <t xml:space="preserve">Продолжать учить работать в команде </t>
  </si>
  <si>
    <t xml:space="preserve">  Учить работать в команде</t>
  </si>
  <si>
    <t>Продолжать учить  преобразовывать плоскостные бумажные формы в объемные</t>
  </si>
  <si>
    <t>Учить  преобразовывать плоскостные бумажные формы в объемные</t>
  </si>
  <si>
    <t>Продолдать учить соблюдать правила  безопасности на  рабочем месте</t>
  </si>
  <si>
    <t>Учить  соблюдать правила  безопасности на  рабочем месте</t>
  </si>
  <si>
    <t>Продолдать учить  различать  простые  музыкальные жанры</t>
  </si>
  <si>
    <t>Учить   различать  простые  музыкальные жанры</t>
  </si>
  <si>
    <t>Продожлать  учить  исполнять знакомые песни самостоятельно с музыкальным сопровождением и  без сопровождения</t>
  </si>
  <si>
    <t>Учить   исполнять знакомые песни самостоятельно с музыкальным сопровождением и  без сопровождения</t>
  </si>
  <si>
    <t>Продолжать учить  произносить текст  песни четко,  воспринимать и  передавать характер  музыки</t>
  </si>
  <si>
    <t>Учить  произносить текст  песни четко,  воспринимать и  передавать характер  музыки</t>
  </si>
  <si>
    <t>Продолжать  учить выделять отдельные фрагменты произведения (вступление, припев,  заключение)</t>
  </si>
  <si>
    <t>Учить выделять отдельные фрагменты произведения (вступление, припев,  заключение)</t>
  </si>
  <si>
    <t>Продожлать учить  играть простые  мелодии на  музыкальных  инструментах</t>
  </si>
  <si>
    <t>Учить  играть простые  мелодии на  музыкальных  инструментах</t>
  </si>
  <si>
    <t>Продолжать учить  самостоятельно и  творчески исполнять песни различного  характера</t>
  </si>
  <si>
    <t>Учить   самостоятельно и  творчески исполнять песни различного  характера</t>
  </si>
  <si>
    <t>Продолжать учить  выполнять движения в  соответствии с  характером музыки</t>
  </si>
  <si>
    <t>Учить   выполнять движения в  соответствии с  характером музыки</t>
  </si>
  <si>
    <t xml:space="preserve">Закреплять умения верить в свои силы и возможности, понимать важность трудолюбия и ответственности </t>
  </si>
  <si>
    <t>Продолжать учить  верить в свои силы и возможности, понимать важность трудолюбия и ответственности</t>
  </si>
  <si>
    <t>Учить   верить в свои силы и возможности, понимать важность трудолюбия и ответственности</t>
  </si>
  <si>
    <t>Продолжать учить понимать родственные связи, уважает старших, заботится о младших</t>
  </si>
  <si>
    <t xml:space="preserve">Продолжать учить  говорить осознанно,  выражать свое 
мнение
</t>
  </si>
  <si>
    <t xml:space="preserve">Учить   говорить осознанно,  выражать свое 
мнение
</t>
  </si>
  <si>
    <t>Продолжать  формировать знания о     применениеспециальных транспортных средств, знает элементарные правила дорожного движения</t>
  </si>
  <si>
    <t>Формировать знания о     применениеспециальных транспортных средств, знает элементарные правила дорожного движения</t>
  </si>
  <si>
    <t>Продолжать учить   гордиться, понимать  важность любить свою Родину, понимать важность живописной природы, достопримечательностей и исторических мест Казахстана</t>
  </si>
  <si>
    <t>Учить    гордиться, понимать  важность любить свою Родину, понимать важность живописной природы, достопримечательностей и исторических мест Казахстана</t>
  </si>
  <si>
    <t>Продолжать учить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t>
  </si>
  <si>
    <t>Учить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t>
  </si>
  <si>
    <t xml:space="preserve">Продолжать учить  понимать и различать что «правильно» или «неправильно», «хорошо» или  «плохо» </t>
  </si>
  <si>
    <t>Учить   понимать и различать что «правильно» или «неправильно», «хорошо» или  «плохо»</t>
  </si>
  <si>
    <t xml:space="preserve">Самостоятельно выполняет    гигиенические процедуры; понимает важность и необходимост ь закаливающих процедур. Знает новные  в и д ы движений. Частично проявляет инициативу в организации подвижных и г р , соблюдает правила игр
Понимает важность и необходимост ь закаливающи х   процедур; и м е е т первоначальн ые представления о здоровом образе жизни.
Частично говорит, выразительно; не использует различные способы интонационно й выразительности. Понимает многозначность слова, не используя    в р е ч и антонимы, синонимы; проявляет уважение к ценностям казахского народа; общается самостоятельно со  сверстниками, играет вместе, дружно в разные игры. Частично правильно образовывает и употребляет однокоренные с л о в а , глаголы с приставками, не  использует ф о р м ы речевого этикета; употребляет простые предложения. формулирует основную мысль, выражает свое мнение; частично  пересказывает рассказ, составляет небольшие логические и повествовател ьные рассказы, читает стихотворения  не выразительно, пересказывает содержание рассказа самостоятельно, сохраняя частично последовательность сюжета; проявляет интерес к книгам,
Произносит специфически е звуки казахского языка в слове; произносит названия продуктов, посуды, мебели, фруктов, овощей, животных, птиц, частей тела человека, транспорта, встречающихся в
повседневной жизни; называет     с л о в а , обозначающие признаки предметов ( ц в е т , величина), действия с предметами, употребляет
и х в
разговорной  речи;
знает прямой и обратный счет до 10; употребляет знакомые слова в повседневной жизни; частично рассказывает о себе и своей семье; употребляет
с л о в а необходимые для общения с окружающим и людьми; составляет короткие рассказы о игрушках и картинах по образцу педагога; не 
рассказывает наизусть пословицы и поговорки.
Не делит слова на слоги, не определяет их  количество и порядок; составляет слово на заданный слог
определяет количество слогов в слове
; составляет простые предложение с предложенны ми словами; правильно держит ручку; выполняет задание по подготовке руки к письму
Частично знает прямой  и   обратный с ч е т в пределах 10; не  сравнивает предметы по различным признакам ( цвет, форма, размер, материал, применение); различает и называет геометрические фигуры ( круг, овал, треугольник, квадрат, прямоугольник) ; рассматривает предметы, определять их свойства и признаки
Частично пользуетсяя красками, смешивает акварель в палитрес водой, красит карандашом различными принтами, для получения насыщенных цветов. Частично з н а е т особенности лепки из глины, пластилина и пластической массы; лепит  с натуры и попредставлению знакомые предметы разной формы и величины
Вырезает с помощью педагога знакомые или придуманные различные образы, сразу несколько одинаковых форм из бумаги, сложенной гармошкой, и предметы симметрично й формы из бумаги, сложенной вдвое; при составлении аппликации передает соотношение объектов по величине, видит форму част ей различных предметов, их строение, пропорции
Конструирует из бросового и природного материала; опираясь на наглядность, создает поделки по воображению, представлению; преобразовывая в плоскостные формы в объемные; соблюдает правила безопасности на рабочем месте. Различает простые музыкальные жанры (кюй, песня, танец, марш); произносит текст песни четко, громко и   медленно, у м е е т воспринимать и передавать характер музыки; исполняет знакомые п е с н и самостоятель но с музыкальным сопровождени ем и без сопровождени я.
Понимает необходимость образования для своего будущего, для успеха; понимает важность трудолюбия и ответственность;
верит в свои с и л ы и возможности; понимает родственные связи, знает родословную уважает старших, заботится о младших; помогает по домашним делам; выражает частично словесно свои добрые чувства членам семьи; говорит осознанно, выражает свое мнение;  со взрослым определяет
, из каких материалов изготовлены предметы, и описывает их качества и свойства; пользуется мобильным телефоном, смартфоном, компьютером, интернетом, телевизором; частично знает, что окружающие предметы, игрушки созданы трудом человека, и к ним нужно бережно относиться; уважает и ценит труд ветеранов     т р у д а , пожилых людей;
з н а е т наизусть государствен ный гимн, понимать его значение; понимает о важности государствен н ы х праздников, принимает в них активное участие; знает и уважает первых космонавтов Казахстана; понимает значение живописной природы, достопримеча тельностей, исторических м е с т и культурного наследия Казахстана; прояаляет уважение к ценностям казахстанског о народа; любит свою Родину, имеет представлени е о важности     Казахстанско й армии, для защиты Родины; знает и уважает      г е р о е в Советского Союза; оценивает свои поступки и поступки других людей
;
стремится к достижению наилучших результатов в т р у д е , творческой деятельности; старается ответственно выполнять порученные задания;      в с е г д а старается
б ы т ь справедливым п о отношению к окружающим, поддерживать их, помогать. свободно ориентируется в помещении, на участке детского сада, в ближайшем микрорайоне; знает о применении специальных транспортных средств; различает предметы неживой природы от предметов, созданных руками человека; наблюдает и понимает причинно-следственные связи между живой  и неживой природой, явлениями природы; наблюдает, анализирует, сравнивает, различает характерные признаки предметов и явлений распознает и различает деревья, кустарники, ц в ет ы, травянистые растения родного края; наблюдает за растениями, выделяет причинно-сле дственные связи;
знает способы ухода  за растениями; группирует животных по разным признакам; самостоятель н о эксперименти рует со знакомыми материалами; проявляет бережное отношение к хлебу,   к людям труда; различает и называет животных и их детенышей
, обитающих на территории Казахстана; знает о пользе домашних животных, ухаживает за ними; различает и называет перелетных и зимующих
п т и ц , закрепляет представлени я о пользе птиц; знает, что человек является частью природы; знает о значении солнца  и
воздуха в ж и з н и человека, животных и растений;
понимает, что для роста и развития
ж и в ы х объектов необходимы вода, свет, воздух, питание       и з а б о т а окружающих; проявляет эмоциональну ю отзывчивость и бережное отношение к объектам живой и неживой природы, которые его окружают; рассказывает о профессиях родителей, близких, уважает и ценит труд взрослых; помогает по домашним делам; самостоятельно выполняет обязанности дежурного, поручения в группе на участке детского сада проявляет бережное отношение к труду; з н а е т Президента Республики Казахстан, гордится им; знает правила дорожного движения; знает правила поведения в окружающем мире, природе
Понимает и соблюдает правила безопасности собственной жизни; соблюдает правила поведения в общественны х местах; понимает и различает что "правильно" и л и "неправильно", "хорошо" или "плохо";
з н а е т обязанности в группе детского сада, дома;
знает правила безопасного использовани я мобильным телефоном, смартфоном, компьютером, интернетом, телевизором
</t>
  </si>
  <si>
    <t xml:space="preserve">Самостоятельно выполняет гигиенически е процедуры; понимает важность и необходимост ь закаливающи х процедур. У м е е т выполнять самостоятель но основные в и д ы движений. Частично проявляет инициативу в организации подвижных и г р , соблюдает правила игр
Понимает важность и необходимост ь закаливающи х   процедур; и м е е т первоначальные представления о здоровом образе жизни.
Говорит правильно, выразительно; использует различные способы интонационно й выразительности. Понимает многозначность слова, используя    в р е ч и антонимы, синонимы; проявляет уважение к ценностям казахского народа; общается самостоятельно  с о сверстниками, играет вместе, дружно в разные игры Правильно образовывает и употребляет однокоренные с л о в а , глаголы с приставками, использует ф о р м ы речевого этикета; употребляет простые и сложные предложения. формулирует основную мысль, выражает свое мнение; последовательно пересказывает рассказ, составляет небольшие логические и повествовательные рассказы, частично читает стихотворения выразительно, с интонацией; пересказывает содержание рассказа самостоятельно, сохраняя последовательность сюжета; проявляет интерес к книгам,
М о ж е т
выразительно но частично  наизусть стихи. Произносит специфически е звуки казахского языка в слове; произносит названия продуктов, посуды, мебели, фруктов, овощей, животных, птиц, частей тела человека, транспорта, встречающихсяя в
повседневной жизни; называет     с л о в а , обозначающие  признаки предметов ( ц в е т , величина), действия с предметами, употребляет
и х в
разговорной речи;
знает прямой и обратный счет до 10; употребляет знакомые слова в повседневной жизни; рассказывает о себе и своей семье; употребляет
с л о в а необходимые для общения с окружающим и людьми; составляет короткие рассказы о игрушках и картинах по образцу педагога;
рассказывает наизусть пословицы и поговорки.
Не делит слова на слоги, определяет их количество и порядок; составляет слово на заданный слог
определяет количество слогов в слове
; составляет простые предложение с предложенными словами; правильно держит ручку; выполняет задание по подготовке руки к письму
Знает прямой  и   обратный с ч е т в пределах 10; сравнивает предметы по различным признакам ( цвет, форма, размер, материал, применение); различает и называет геометрические фигуры ( круг, овал, треугольник, квадрат, прямоугольник) ; рассматривает предметы, определять их свойства и признаки
Умеет пользоваться красками, смешивает акварель в палитрес водой, красит карандашом различными принтами, для получения насыщенных цветов. З н а е т особенности лепкииз глины, пластилина и пластической массы; лепит  с натуры и попредставлению знакомые предметы разной формы и величины
Вырезает знакомые или придуманные различные образы, сразу несколько одинаковых форм из бумаги, сложенной гармошкой, и предметы симметрично й формы из бумаги, сложенной вдвое; при составлении аппликации передает соотношение объектов по величине, видит форму част ей различных предметов, их строение, пропорции
Конструирует из бросового и природного материала; опираясь на наглядность, создает поделки по воображению, представлению; преобразовывая в плоскостные формы в объемные; соблюдает правила безопасности на рабочем месте. Различает простые музыкальные жанры (кюй, песня, танец, марш); произносит текст песни четко, громко и   медленно, у м е е т воспринимать и передавать характер музыки; исполняет знакомые п е с н и самостоятель но с музыкальным сопровождени ем и без сопровождени я.
Понимает необходимость образования для своего будущего, для успеха; понимает важность трудолюбия и ответственность;
верит в свои с и л ы и возможности; понимает родственные связи, знает родословную уважает старших, заботится о младших; помогает по домашним делам; выражает словесно свои добрые чувства членам семьи; говорит осознанно, выражает свое мнение; самостоятель но определяет
, из каких материалов изготовлены предметы, и описывает их качества и свойства; пользуется мобильным телефоном, смартфоном, компьютером, интернетом, телевизором; знает, что окружающие предметы, игрушки созданы трудом человека, и к ним нужно бережно относиться; уважает и ценит труд ветеранов     т р у д а , пожилых людей;
з н а е т наизусть государствен ный гимн, понимать его значение; понимает о важности государствен н ы х праздников, принимает в них активное участие; знает и уважает первых космонавтов Казахстана; понимает значение живописной природы, достопримеча тельностей, исторических м е с т и культурного наследия Казахстана; прояаляет уважение к ценностям казахстанског о народа; любит свою Родину, имеет представлени е о важности     Казахстанско й армии, для защиты Родины; знает и уважает      г е р о е в Советского Союза; оценивает свои поступки и поступки других людей
;
стремится к достижению наилучших результатов в т р у д е , творческой деятельности; старается ответственно выполнять порученные задания;      в с е г д а старается
б ы т ь справедливым п о отношению к окружающим, поддерживать их, помогать. свободно ориентируется в помещении, на участке детского сада, в ближайшем микрорайоне; знает о применении специальных транспортных средств; различает предметы неживой природы от предметов, созданных руками человека; наблюдает и понимает причинно-следственные связи между живой  и неживой природой, явлениями природы; наблюдает, анализирует, сравнивает, различает характерные признаки предметов и явлений распознает и различает деревья, кустарники, ц в ет ы, травянистые растения родного края; наблюдает за растениями, выделяет причинно-сле дственные связи;
знает способы ухода  за растениями; группирует животных по разным признакам; самостоятель н о эксперименти рует со знакомыми материалами; проявляет бережное отношение к хлебу,   к людям труда; различает и называет животных и их детенышей
, обитающих на территории Казахстана; знает о пользе домашних животных, ухаживает за ними; различает и называет перелетных и зимующих
п т и ц , закрепляет представлени я о пользе птиц; знает, что человек является частью природы; знает о значении солнца  и
воздуха в ж и з н и человека, животных и растений;
понимает, что для роста и развития
ж и в ы х объектов необходимы вода, свет, воздух, питание       и з а б о т а окружающих; проявляет эмоциональну ю отзывчивость и бережное отношение к объектам живой и неживой природы, которые его окружают; рассказывает о профессиях родителей, близких, уважает и ценит труд взрослых; помогает по домашним делам; самостоятельно выполняет обязанности дежурного, поручения в группе на участке детского сада проявляет бережное отношение к труду; з н а е т Президента Республики Казахстан, гордится им; знает правила дорожного движения; знает правила поведения в окружающем мире, природе
Понимает и соблюдает правила безопасности собственной жизни; соблюдает правила поведения в общественны х местах; понимает и различает что "правильно" и л и "неправильно", "хорошо" или "плохо";
з н а е т обязанности в группе детского сада, дома;
знает правила безопасного использовани я мобильным телефоном, смартфоном, компьютером, интернетом, телевизором
</t>
  </si>
  <si>
    <t xml:space="preserve">Самостоятельно выполняет гигиенически е процедуры; понимает важность и необходимост ь закаливающи х процедур. У м е е т выполнять самостоятель но основные в и д ы движений. Проявляет инициативу в организации подвижных и г р , соблюдает правила игр
Понимает важность и необходимост ь закаливающи х   процедур; и м е е т первоначальн ые представления о здоровом образе жизни.
Говорит правильно, выразительно; использует различные способы интонационно й выразительности. Понимает многозначность слова, используя    в р е ч и антонимы, синонимы; проявляет уважение к ценностям казахского народа; общается самостоятельно  с о сверстниками, играет вместе, дружно в разные игры Правильно образовывает и употребляет однокоренные с л о в а , глаголы с приставками, использует ф о р м ы речевого этикета; употребляет простые и сложные
предложения. формулирует основную мысль, выражает свое мнение; последовательно  пересказывает  рассказ, составляет небольшие логические и повествовательные рассказы Читает стихотворения выразительно, с интонацией; пересказывает содержание рассказа самостоятельно, сохраняя последовательность сюжета; проявляет интерес к книгам,
М о ж е т
выразительно читать  наизусть стихи. Произносит специфически е звуки казахского языка в слове; произносит названия продуктов, посуды, мебели, фруктов, овощей, животных, птиц, частей тела человека, транспорта, встречающихсяя в
повседневной жизни; называет     с л о в а , обозначающие признаки предметов ( ц в е т , величина), действия с предметами, употребляет
и х в
разговорной речи;
знает прямой и обратный счет до 10; употребляет знакомые слова в повседневной жизни; рассказывает о себе и своей семье; употребляет
с л о в а необходимые для общения с окружающим и людьми; составляет короткие рассказы о игрушках и картинах по образцу педагога;
рассказывает наизусть пословицы и поговорки.
Делит слова на слоги, определяет их количество и порядок; составляет слово на заданный слог
определяет количество слогов в слове
; составляет простые предложение с предложенными словами; правильно держит ручку; выполняет задание по подготовке руки к письму
Знает прямой и   обратный с ч е т в пределах 10; сравнивает предметы по различным признакам ( цвет, форма, размер, материал, применение); различает и называет геометрические фигуры ( круг, овал, треугольник, квадрат, прямоугольник) ; рассматривает предметы, определять их свойства и признаки
Умеет пользоваться красками, смешивает акварель в палитрес водой, красит карандашом различными принтами, для получения насыщенных цветов. З н а е т особенности лепкииз глины, пластилина и пластической массы; лепит  с натуры и попредставлению знакомые предметы разной формы и величины
Вырезает знакомые или придуманные различные образы, сразу несколько одинаковых форм из бумаги, сложенной гармошкой, и предметы симметрично й формы из бумаги, сложенной вдвое; при составлении аппликации передает соотношение объектов по величине, видит форму част ей различных предметов, их строение, пропорции
Конструирует из бросового и природного материала; опираясь на наглядность, создает поделки по воображению, представлению; преобразовывая в плоскостные формы в объемные; соблюдает правила безопасности на рабочем месте. Различает простые музыкальные жанры (кюй, песня, танец, марш); произносит текст песни четко, громко и   медленно, у м е е т воспринимать и передавать характер музыки; исполняет знакомые п е с н и самостоятель но с музыкальным сопровождени ем и без сопровождени я.
Понимает необходимость образования для своего будущего, для успеха; понимает важность трудолюбия и ответственность;
верит в свои с и л ы и возможности; понимает родственные связи, знает родословную уважает старших, заботится о младших; помогает по домашним делам; выражает словесно свои добрые чувства членам семьи; говорит осознанно, выражает свое мнение; самостоятель но определяет
, из каких материалов изготовлены предметы, и описывает их качества и свойства; пользуется мобильным телефоном, смартфоном, компьютером, интернетом, телевизором; знает, что окружающие предметы, игрушки созданы трудом человека, и к ним нужно бережно относиться; уважает и ценит труд ветеранов     т р у д а , пожилых людей;
з н а е т наизусть государствен ный гимн, понимать его значение; понимает о важности государствен н ы х праздников, принимает в них активное участие; знает и уважает первых космонавтов Казахстана; понимает значение живописной природы, достопримеча тельностей, исторических м е с т и культурного наследия Казахстана; прояаляет уважение к ценностям казахстанског о народа; любит свою Родину, имеет представлени е о важности     Казахстанско й армии, для защиты Родины; знает и уважает      г е р о е в Советского Союза; оценивает свои поступки и поступки других людей
;
стремится к достижению наилучших результатов в т р у д е , творческой деятельности; старается ответственно выполнять порученные задания;      в с е г д а старается
б ы т ь справедливым п о отношению к окружающим, поддерживать их, помогать. свободно ориентируется в помещении, на участке детского сада, в ближайшем микрорайоне; знает о применении специальных транспортных средств; различает предметы неживой природы от предметов, созданных руками человека; наблюдает и понимает причинно-следственные связи между живой  и неживой природой, явлениями природы; наблюдает, анализирует, сравнивает, различает характерные признаки предметов и явлений распознает и различает деревья, кустарники, ц в ет ы, травянистые растения родного края; наблюдает за растениями, выделяет причинно-сле дственные связи;
знает способы ухода  за растениями; группирует животных по разным признакам; самостоятель н о эксперименти рует со знакомыми материалами; проявляет бережное отношение к хлебу,   к людям труда; различает и называет животных и их детенышей
, обитающих на территории Казахстана; знает о пользе домашних животных, ухаживает за ними; различает и называет перелетных и зимующих
п т и ц , закрепляет представлени я о пользе птиц; знает, что человек является частью природы; знает о значении солнца  и
воздуха в ж и з н и человека, животных и растений;
понимает, что для роста и развития
ж и в ы х объектов необходимы вода, свет, воздух, питание       и з а б о т а окружающих; проявляет эмоциональну ю отзывчивость и бережное отношение к объектам живой и неживой природы, которые его окружают; рассказывает о профессиях родителей, близких, уважает и ценит труд взрослых; помогает по домашним делам; самостоятельно выполняет обязанности дежурного, поручения в группе на участке детского сада проявляет бережное отношение к труду; з н а е т Президента Республики Казахстан, гордится им; знает правила дорожного движения; знает правила поведения в окружающем мире, природе
Понимает и соблюдает правила безопасности собственной жизни; соблюдает правила поведения в общественны х местах; понимает и различает что "правильно" и л и "неправильно", "хорошо" или "плохо";
з н а е т обязанности в группе детского сада, дома;
знает правила безопасного использовани я мобильным телефоном, смартфоном, компьютером, интернетом, телевизором
</t>
  </si>
  <si>
    <t>Соответствует III уровню развития. закреплять умение ходить по трое, с перешагиванием через предметы.</t>
  </si>
  <si>
    <t xml:space="preserve">Соответствует III уровню развития. </t>
  </si>
  <si>
    <t>Закреплять умение делиться впечатлениями.</t>
  </si>
  <si>
    <t>Соответствует III уровню развития.</t>
  </si>
  <si>
    <t xml:space="preserve">Соответствует III уровню развития. Закрепять умение рисовать различные линии </t>
  </si>
  <si>
    <t xml:space="preserve">Соответствует III уровню развития. Закреплять умения верить в свои силы и возможности, понимать важность трудолюбия и ответственности </t>
  </si>
  <si>
    <t>Соответствует II уровню развития отчислен 23.11.23 г.</t>
  </si>
  <si>
    <t>Отчислен 17.11.23 г. Соответствует II уровню развития</t>
  </si>
  <si>
    <t>Физическое развитие. Соответствует III уровню развития. Продолжать учить ходить в колонне по одному, с перешагиванием через предметы. Закреплять умение  бегать с разной скоростью. Закреплять умение участвовать в национальных играх. Закреплять умение проявлять активность в спортивных соревнованиях. Закреплять умение самостоятельно выполнять гигиенические процедуры. закреплять умение проявлять активность в спортивных играх и тренировках.Закреплять первоночальные представления о здоровом образе жизни. Развитие коммуникативных навыков. Соответствует III уровню развития. Закреплять умение  выполнять звуковой анализ слова; умение сочинять рассказы по наблюдениям, сюжетным картинкам. закреплять умение употреблять в речи существительные, прилагательные, наречия. Закреплять умение произносить имена существительные, связывая их с существительными; перессказывать рассказы последовательно. Закреплять умение слушать собеседника, задавать вопросы и отвечать на них; различать причиноследственные связи, литературные данные. Закреплять умение перессказывать рассказы последовательно; умение вести себя культурно, тактично во время беседы. Продолжать учить пересказывать рассказ с помощью взрослого. Продолжать учить выражать свое отношение к происходящему вокруг. Продолжать учить рисовать различные линии. продолжать учить ориентироваться и различать пространство. Продолжать учить рассказывать пословицы и поговороки. Продолжать учить употреблять знакомые слова в повседневной жизни.  Развитие познавательных и интеллектуальных навыков. Соответствует III уровню развития. Закреплять умение считать прямо и обратно до 10; делить и воссоединять множества на части. Закреплять умение  ориентировать на листе бумаги. Закреплять умение  различать и называть геометрические фигуры; передовать образцы предметов живой природы через несложные движения и позы; учить получать новые цвета и оттенки; учить работать с коллективом, выполнять задачи по согласию. Развитие творческих навков, исследовательской деятельности детей. Соответствует III уровню развития. Закреплять умение лепить с натуры. Закреплять умение использовать различные методы лепки. Закреплять  вырезать ножницами различные геометричекие фигуры; учить выбирать и обосновывать приемы работы для аппликации. Закреплять умение составлять сюжетные композиции. продолжать учить конструировать из бросового и природного материала. Закреплять умение работать в команде; учить соблюдать правила безопасности на рабочем месте. Закреплять умение различать простые музыкальные жанры; учить исполнять знакомые песни; произносить текст песни четко. Закреплять умение  играть простые мелодии на музыкальных инструментах; самостоятельно и творчески исполнять песни различного характера. Формирование социально-эмоциональных навков.  Соответствует III уровню развития. Закреплять умение понимать родственные связи. закреплять умение говорить осознанно, выражать свое мнение. Закреплять знания о применение специальных траспортных средств; учить гордиться, понимать важность живописной природы, достопримечательностей и исторических мест Казахстана. закреплять умения наблюдать, понимать, знать причиноследственные связи между живой и не живой природой, природными явлениями, знает об охране природы, значении солнца и воздуха в жизни человека, животных и растений.Закреплять умение понимать и различать что "правильно" или "неправильно", "хорошо" или "плохо"</t>
  </si>
  <si>
    <t>Физическое развитие. Соответствует II уровню развития. Продолжать учить ходить в колонне по одному, с перешагиванием через предметы. Продолжать учить бегать с разной скоростью. Закреплять умение участвовать в национальных играх. Продолжать учить проявлять активность в спортивных соревнованиях. Закреплять умение самостоятельно выполнять гигиенические процедуры. Продолжать первоночальные представления о здоровом образе жизни. Развитие коммуникативных навыков. Соответствует IIуровню развития. продолжать учить выполнять звуковой анализ слова. Учить сочинять рассказы по наблюдениям, сюжетным картинкам. Учить перессказывать рассказы последовательно. Продолжать учить различать причиноследственные связи, литературные данные. Продолжать учить пересказывать рассказ с помощью взрослого. Продолжать учить выражать свое отношение к происходящему вокруг. Продолжать учить рисовать различные линии. продолжать учить ориентироваться и различать пространство. Продолжать учить рассказывать пословицы и поговороки. Продолжать учить употреблять знакомые слова в повседневной жизни. Развитие познавательных и интеллектуальных навыков.  Соответствует II уровню развития. Продолжать учить считать прямо и обратно до 10.Продолжать учить делить и воссоединять множества на части. Продолжать учить ориентировать на листе бумаги. Продолжать учить различать и называть геометрические фигуры; передовать образцы предметов живой природы через несложные движения и позы; Развитие творческих навыков, исследовательской деятельности детей. Соответствует II уровню развития. Учить получать новые цветаи оттенки; учить работать с коллективом, выполнять задачи по согласию. Учить лепить с натуры. Продолжать учить использовать различные методы лепки. Продолжать учить вырезать ножницами различные геометричекие фигуры; учить выбирать и обосновывать приемы работы для аппликации. Продолжать учить составлять сюжетные композиции. продолжать учить конструировать из бросового и природного материала. Продолжать учить работать в команде; учить соблюдать правила безопасности на рабочем месте. Продолжать учить различать простые музыкальные жанры; учить исполнять знакомые песни; произносить текст песни четко. Учить играть простые мелодии на музыкальных инструментах; самостоятельно и творчески исполнять песни различного характера. Формирование социально-эмоциональных навыков. Соответствует II уровню развития. Продолжать учить понимать родственные связи. Продолжаь учить говорить осознанно, выражать свое мнение. Продолжать формировать знания о применение специальных траспортных средств; учить гордиться, понимать важность живописной природы, достопримечательностей и исторических мест Казахстана. Продолжать учить понимать и различать что "правильно" или "неправильно", "хорошо" или "плохо"</t>
  </si>
  <si>
    <t>Физическое развитие. Соответствует III уровню развития. Продолжать учить ходить в колонне по одному, с перешагиванием через предметы. Закреплять умение  бегать с разной скоростью. Закреплять умение участвовать в национальных играх. Закреплять умение проявлять активность в спортивных соревнованиях. Закреплять умение самостоятельно выполнять гигиенические процедуры. закреплять умение проявлять активность в спортивных играх и тренировках.Закреплять первоночальные представления о здоровом образе жизни. Развитие коммуникативных навыков. Соответствует III уровню развития. Закреплять умение  выполнять звуковой анализ слова; умение сочинять рассказы по наблюдениям, сюжетным картинкам. закреплять умение употреблять в речи существительные, прилагательные, наречия. Закреплять умение произносить имена существительные, связывая их с существительными; перессказывать рассказы последовательно. Закреплять умение слушать собеседника, задавать вопросы и отвечать на них; различать причиноследственные связи, литературные данные. Закреплять умение перессказывать рассказы последовательно; умение вести себя культурно, тактично во время беседы. Продолжать учить пересказывать рассказ с помощью взрослого. Продолжать учить выражать свое отношение к происходящему вокруг. Продолжать учить рисовать различные линии. продолжать учить ориентироваться и различать пространство. Продолжать учить рассказывать пословицы и поговороки. Продолжать учить употреблять знакомые слова в повседневной жизни.   Развитие позновательных и интеллектуальных навыков. Соответствует III уровню развития. Закреплять умение считать прямо и обратно до 10; делить и воссоединять множества на части. Закреплять умение  ориентировать на листе бумаги. Закреплять умение  различать и называть геометрические фигуры; передовать образцы предметов живой природы через несложные движения и позы; Развитие творческих навыков, исследовательской деятельности детей. Соответствует III уровню развития. Учить получать новые цветаи оттенки; учить работать с коллективом, выполнять задачи по согласию. Закреплять умение лепить с натуры. Закреплять умение использовать различные методы лепки. Закреплять  вырезать ножницами различные геометричекие фигуры; учить выбирать и обосновывать приемы работы для аппликации. Закреплять умение составлять сюжетные композиции. продолжать учить конструировать из бросового и природного материала. Закреплять умение работать в команде; учить соблюдать правила безопасности на рабочем месте. Закреплять умение различать простые музыкальные жанры; учить исполнять знакомые песни; произносить текст песни четко. Закреплять умение  играть простые мелодии на музыкальных инструментах; самостоятельно и творчески исполнять песни различного характера.  Формирование социально-эмоциональных навыков. Соответствует III уровню развития. Закреплять умение понимать родственные связи. закреплять умение говорить осознанно, выражать свое мнение. Закреплять знания о применение специальных траспортных средств; учить гордиться, понимать важность живописной природы, достопримечательностей и исторических мест Казахстана. закреплять умения наблюдать, понимать, знать причиноследственные связи между живой и не живой природой, природными явлениями, знает об охране природы, значении солнца и воздуха в жизни человека, животных и растений.Закреплять умение понимать и различать что "правильно" или "неправильно", "хорошо" или "плохо"</t>
  </si>
  <si>
    <t>Физическое развитие. Соответствует I уровню развития. Учить ходить в колонне по одному, с перешагиванием через предметы. Учить бегать с разной скоростью. Учитьучаствовать в национальных играх. Учить проявлять активность в спортивных соревнованиях. Продолжать учить самостоятельно выполнять гигиенические процедуры; учить владеть навыками самообслуживания и ухода за одеждой. Учить проявлять активность в спортивных играх и тренировках.Учить первоночальным представленимя о здоровом образе жизни. Развитие коммуникативных навыков. Соответствует I уровню развития. Учить умению  выполнять звуковой анализ слова; учить умению употреблять в речи существительные, прилагательные, наречия, многозначные слова. Учить произносить имена существительные, связывая их с числительными и прилагательными с существительными; умению сочинять рассказы по наблюдениям, сюжетным картинам. Учить  перессказывать рассказы последовательно.  Учить различать причиноследственные связи, литературные жанры. Продолжать учить рересказывать рассказ при помощи взрослого. Учить умению слушать собеседника, задавать вопросы и отвечать на них; различать причиноследственные связи, литературные данные. Учить умению перессказывать рассказы последовательно; умение вести себя культурно, тактично во время беседы. Учить пересказывать рассказ с помощью взрослого. Учить выражать свое отношение к происходящему вокруг. Учить рисовать различные линии. продолжать учить ориентироваться и различать пространство. Учить рассказывать пословицы и поговороки. Учить употреблять знакомые слова в повседневной жизни.  Учить составлять простые предложения. Учить произносить правильно специфические звуки казахского языка в слове. Учить рассказывать пословицы и поговорки. Продолжать учить называть названия продуктов, посуды, мебели, фруктов, овощей, животных, птиц, частей тела человека, транспорта. Учить называть и упореблять слова, обозначающие признаки предметов (цвет, величина), действия с предметами, употреблять их в разговорной речи. Развитие познавательных и интеллектуальных навыков. Соответствует I уровню развития. Учить считать прямо и обратно до 10; делить и воссоединять множества на части. Учить прямому и обратному счету в пределах 10и. Учить сравнивать предметы по различным признакам цвет, форма, размер. Учить распологать предметы в порядке возрастания и убывания. Учить умению  ориентировать на листе бумаги. Учить умению  различать и называть геометрические фигуры; передовать образцы предметов живой природы через несложные движения и позы; Развитие творческих навыков, исследовательской деятельности детей. Соответствует I уровню развития. Учить получать новые цветаи оттенки; учить работать с коллективом, выполнять задачи по согласию.учить рисовать элементы казахского орнамента и украшать имим одежду, предметы быта. Учить изображать сюжетные рисунки.  Учить умению лепить с натуры. Учить лепить фигуры человека и животного. Учить умению использовать различные методы лепки. Учить лепить разнообразную казахскую посуду, предметы быта, ювелирные изделия. Учить  вырезать ножницами различные геометричекие фигуры; учить выбирать и обосновывать приемы работы для аппликации. Учить умение составлять сюжетные композиции. продолжать учить конструировать из бросового и природного материала. Учить умению работать в команде; учить соблюдать правила безопасности на рабочем месте. Учить умению различать простые музыкальные жанры; учить исполнять знакомые песни; произносить текст песни четко. Учить умению  играть простые мелодии на музыкальных инструментах; самостоятельно и творчески исполнять песни различного характера. Формирование социально-эмоциональных навыков.Соответствует II уровню развития. Учить умению понимать родственные связи. закреплять умение говорить осознанно, выражать свое мнение. Продолжать формировать знания о применение специальных траспортных средств; Учить гордиться, понимать важность живописной природы, достопримечательностей и исторических мест Казахстана. закреплять умения наблюдать, понимать, знать причиноследственные связи между живой и не живой природой, природными явлениями, знает об охране природы, значении солнца и воздуха в жизни человека, животных и растений.Учить понимать и различать что "правильно" или "неправильно", "хорошо" или "плохо"</t>
  </si>
  <si>
    <t>Физическое развитие. Соответствует III уровню развития. Продолжать учить ходить в колонне по одному, с перешагиванием через предметы. Закреплять умение  бегать с разной скоростью. Закреплять умение участвовать в национальных играх. Закреплять умение проявлять активность в спортивных соревнованиях. Закреплять умение самостоятельно выполнять гигиенические процедуры. закреплять умение проявлять активность в спортивных играх и тренировках.Закреплять первоночальные представления о здоровом образе жизни. Развитие коммуникативных навыков. Соответствует III уровню развития. Закреплять умение  выполнять звуковой анализ слова; умение сочинять рассказы по наблюдениям, сюжетным картинкам. закреплять умение употреблять в речи существительные, прилагательные, наречия. Закреплять умение произносить имена существительные, связывая их с существительными; перессказывать рассказы последовательно. Закреплять умение слушать собеседника, задавать вопросы и отвечать на них; различать причиноследственные связи, литературные данные. Закреплять умение перессказывать рассказы последовательно; умение вести себя культурно, тактично во время беседы. Продолжать учить пересказывать рассказ с помощью взрослого. Продолжать учить выражать свое отношение к происходящему вокруг. Продолжать учить рисовать различные линии. продолжать учить ориентироваться и различать пространство. Продолжать учить рассказывать пословицы и поговороки. Продолжать учить употреблять знакомые слова в повседневной жизни.  Развитие познавательных и интеллектуальных навыков. Соответствует III уровню развития. Закреплять умение считать прямо и обратно до 10; делить и воссоединять множества на части. Закреплять умение  ориентировать на листе бумаги. Закреплять умение  различать и называть геометрические фигуры; передовать образцы предметов живой природы через несложные движения и позы; Развитие творческих навыков, исследовательской деятельности детей. Соответствует III уровню развития. Учить получать новые цветаи оттенки; учить работать с коллективом, выполнять задачи по согласию. Закреплять умение лепить с натуры. Закреплять умение использовать различные методы лепки. Закреплять  вырезать ножницами различные геометричекие фигуры; учить выбирать и обосновывать приемы работы для аппликации. Закреплять умение составлять сюжетные композиции. продолжать учить конструировать из бросового и природного материала. Закреплять умение работать в команде; учить соблюдать правила безопасности на рабочем месте. Закреплять умение различать простые музыкальные жанры; учить исполнять знакомые песни; произносить текст песни четко. Закреплять умение  играть простые мелодии на музыкальных инструментах; самостоятельно и творчески исполнять песни различного характера. Формирование социально-эмоциональных навыков. Соответствует III уровню развития. Закреплять умение понимать родственные связи. закреплять умение говорить осознанно, выражать свое мнение. Закреплять знания о применение специальных траспортных средств; учить гордиться, понимать важность живописной природы, достопримечательностей и исторических мест Казахстана. закреплять умения наблюдать, понимать, знать причиноследственные связи между живой и не живой природой, природными явлениями, знает об охране природы, значении солнца и воздуха в жизни человека, животных и растений.Закреплять умение понимать и различать что "правильно" или "неправильно", "хорошо" или "плохо"</t>
  </si>
  <si>
    <t>Соответствует II уровню развития Отчислен 20.02.2024 г.</t>
  </si>
  <si>
    <t>Соответствует II уровню развитию. Отчислен 19.02.2024 г.</t>
  </si>
  <si>
    <t>Физическое развитие. Соответствует III уровню развития. Продолжать учить ходить в колонне по одному, с перешагиванием через предметы. Закреплять умение  бегать с разной скоростью. Закреплять умение участвовать в национальных играх. Закреплять умение проявлять активность в спортивных соревнованиях. Закреплять умение самостоятельно выполнять гигиенические процедуры. закреплять умение проявлять активность в спортивных играх и тренировках.Закреплять первоночальные представления о здоровом образе жизни. Развитие коммуникативных навыков. Соответствует III уровню развития. Закреплять умение  выполнять звуковой анализ слова; умение сочинять рассказы по наблюдениям, сюжетным картинкам. закреплять умение употреблять в речи существительные, прилагательные, наречия. Закреплять умение произносить имена существительные, связывая их с существительными; перессказывать рассказы последовательно. Закреплять умение слушать собеседника, задавать вопросы и отвечать на них; различать причиноследственные связи, литературные данные. Закреплять умение перессказывать рассказы последовательно; умение вести себя культурно, тактично во время беседы. Продолжать учить пересказывать рассказ с помощью взрослого. Продолжать учить выражать свое отношение к происходящему вокруг. Продолжать учить рисовать различные линии. продолжать учить ориентироваться и различать пространство. Продолжать учить рассказывать пословицы и поговороки. Продолжать учить употреблять знакомые слова в повседневной жизни.  развитие познавательных и интеллектуальных навыков. Соответствует III уровню развития. Закреплять умение считать прямо и обратно до 10; делить и воссоединять множества на части. Закреплять умение  ориентировать на листе бумаги. Закреплять умение  различать и называть геометрические фигуры; передовать образцы предметов живой природы через несложные движения и позы; развитие творческих навыков, исследовательской деятельности детей. Соответствует III уровню развития. Закреплять умение получать новые цветаи оттенки; учить работать с коллективом, выполнять задачи по согласию. Закреплять умение лепить с натуры. Закреплять умение использовать различные методы лепки. Закреплять  вырезать ножницами различные геометричекие фигуры; учить выбирать и обосновывать приемы работы для аппликации. Закреплять умение составлять сюжетные композиции. продолжать учить конструировать из бросового и природного материала. Закреплять умение работать в команде; учить соблюдать правила безопасности на рабочем месте. Закреплять умение различать простые музыкальные жанры; учить исполнять знакомые песни; произносить текст песни четко. Закреплять умение  играть простые мелодии на музыкальных инструментах; самостоятельно и творчески исполнять песни различного характера. Формирование социально-эмоциональных навыков. Соответствует III уровню развития. Закреплять умение понимать родственные связи. закреплять умение говорить осознанно, выражать свое мнение. Закреплять знания о применение специальных траспортных средств; учить гордиться, понимать важность живописной природы, достопримечательностей и исторических мест Казахстана. закреплять умения наблюдать, понимать, знать причиноследственные связи между живой и не живой природой, природными явлениями, знает об охране природы, значении солнца и воздуха в жизни человека, животных и растений.Закреплять умение понимать и различать что "правильно" или "неправильно", "хорошо" или "плохо"</t>
  </si>
  <si>
    <t>Соответствует II уровню развития. Отчислен 14.09.2023 г.</t>
  </si>
  <si>
    <t>Соответствует II уровню развития. Отчислен 05.04.2024 г.</t>
  </si>
  <si>
    <t>Физическое развитие. Соответствует III уровню развития. Продолжать учить ходить в колонне по одному, с перешагиванием через предметы. Закреплять умение  бегать с разной скоростью. Закреплять умение участвовать в национальных играх. Закреплять умение проявлять активность в спортивных соревнованиях. Закреплять умение самостоятельно выполнять гигиенические процедуры. закреплять умение проявлять активность в спортивных играх и тренировках.Закреплять первоночальные представления о здоровом образе жизни. Развитие коммуникативных навыков. Соответствует III уровню развития. Закреплять умение  выполнять звуковой анализ слова; умение сочинять рассказы по наблюдениям, сюжетным картинкам. закреплять умение употреблять в речи существительные, прилагательные, наречия. Закреплять умение произносить имена существительные, связывая их с существительными; перессказывать рассказы последовательно. Закреплять умение слушать собеседника, задавать вопросы и отвечать на них; различать причиноследственные связи, литературные данные. Закреплять умение перессказывать рассказы последовательно; умение вести себя культурно, тактично во время беседы. Продолжать учить пересказывать рассказ с помощью взрослого. Продолжать учить выражать свое отношение к происходящему вокруг. Продолжать учить рисовать различные линии. продолжать учить ориентироваться и различать пространство. Продолжать учить рассказывать пословицы и поговороки. Продолжать учить употреблять знакомые слова в повседневной жизни.  развитие познавательных и интеллектуальных навыков. Соответствует III уровню развития. Закреплять умение считать прямо и обратно до 10; делить и воссоединять множества на части. Закреплять умение  ориентировать на листе бумаги. Закреплять умение  различать и называть геометрические фигуры; передовать образцы предметов живой природы через несложные движения и позы. Развитие творческих навков, исследовательской деятельности детей. Соответствует III уровню развития. Закреплять умение получать новые цвета и оттенки; закреплять умение  работать с коллективом, выполнять задачи по согласию. Закреплять умение лепить с натуры. Закреплять умение использовать различные методы лепки. Закреплять  вырезать ножницами различные геометричекие фигуры; учить выбирать и обосновывать приемы работы для аппликации. Закреплять умение составлять сюжетные композиции. продолжать учить конструировать из бросового и природного материала. Закреплять умение работать в команде; учить соблюдать правила безопасности на рабочем месте. Закреплять умение различать простые музыкальные жанры; учить исполнять знакомые песни; произносить текст песни четко. Закреплять умение  играть простые мелодии на музыкальных инструментах; самостоятельно и творчески исполнять песни различного характера. Формирование социально-эмоциональных навыков. Соответствует III уровню развития. Закреплять умение понимать родственные связи. закреплять умение говорить осознанно, выражать свое мнение. Закреплять знания о применение специальных траспортных средств; формировать умение  гордиться, понимать важность живописной природы, достопримечательностей и исторических мест Казахстана. закреплять умения наблюдать, понимать, знать причиноследственные связи между живой и не живой природой, природными явлениями, знает об охране природы, значении солнца и воздуха в жизни человека, животных и растений.Закреплять умение понимать и различать что "правильно" или "неправильно", "хорошо" или "плохо"</t>
  </si>
  <si>
    <t>Физическое развитие. Соответствует I уровню развития. Учить ходить в колонне по одному, с перешагиванием через предметы. Учить бегать с разной скоростью. Учитьучаствовать в национальных играх. Учить проявлять активность в спортивных соревнованиях. Продолжать учить самостоятельно выполнять гигиенические процедуры; учить владеть навыками самообслуживания и ухода за одеждой. Учить проявлять активность в спортивных играх и тренировках.Учить первоночальным представленимя о здоровом образе жизни. развитие коммуникативных навыков. Соответствует I уровню развития. Учить умению  выполнять звуковой анализ слова; умению сочинять рассказы по наблюдениям, сюжетным картинкам. Учить умению употреблять в речи существительные, прилагательные, наречия. Учить умению произносить имена существительные, связывая их с существительными; перессказывать рассказы последовательно. Учить умению слушать собеседника, задавать вопросы и отвечать на них; различать причиноследственные связи, литературные данные. Учить умению перессказывать рассказы последовательно; умение вести себя культурно, тактично во время беседы. Учить пересказывать рассказ с помощью взрослого. Учить выражать свое отношение к происходящему вокруг. Учить рисовать различные линии. продолжать учить ориентироваться и различать пространство. Учить рассказывать пословицы и поговороки. Учить употреблять знакомые слова в повседневной жизни.  Развитие познавательных и интеллектуальных навыков. Соответствует I уровню развития. Учить считать прямо и обратно до 10; делить и воссоединять множества на части. Учить умению  ориентировать на листе бумаги. Учить умению  различать и называть геометрические фигуры; передовать образцы предметов живой природы через несложные движения и позы; Развитие творческих навыков, исследовательской деятельности детей. Соответствует I уровню развития. Учить получать новые цветаи оттенки; учить работать с коллективом, выполнять задачи по согласию. Учить умению лепить с натуры. Учить умению использовать различные методы лепки. Учить умению  вырезать ножницами различные геометричекие фигуры; учить выбирать и обосновывать приемы работы для аппликации. Учить умению составлять сюжетные композиции. продолжать учить конструировать из бросового и природного материала. Учить умению работать в команде; учить соблюдать правила безопасности на рабочем месте. Учить умению различать простые музыкальные жанры; учить исполнять знакомые песни; произносить текст песни четко. Учить умению  играть простые мелодии на музыкальных инструментах; самостоятельно и творчески исполнять песни различного характера. Формирование социально-эмоциональных навыков. Соответствует I уровню развития. Учить умению понимать родственные связи. закреплять умение говорить осознанно, выражать свое мнение. Продолжать формировать знания о применение специальных траспортных средств; Учить гордиться, понимать важность живописной природы, достопримечательностей и исторических мест Казахстана. закреплять умения наблюдать, понимать, знать причиноследственные связи между живой и не живой природой, природными явлениями, знает об охране природы, значении солнца и воздуха в жизни человека, животных и растений.Учить понимать и различать что "правильно" или "неправильно", "хорошо" или "плохо"</t>
  </si>
  <si>
    <t>Физическое развитие. Соответствует I уровню развития. Учить ходить в колонне по одному, с перешагиванием через предметы. Учить бегать с разной скоростью. Учитьучаствовать в национальных играх. Продолжать учить проявлять активность в спортивных играх и тренировках. Учить проявлять активность в спортивных соревнованиях. Учить самостоятельно выполнять гигиенические процедуры; учить владеть навыками самообслуживания и ухода за одеждой. Учить проявлять активность в спортивных играх и тренировках.Учить первоночальным представленимя о здоровом образе жизни. развитие коммуникативных навыков. Соответствует I уровню развития. Учить умению  выполнять звуковой анализ слова; умению сочинять рассказы по наблюдениям, сюжетным картинкам. Учить умению употреблять в речи существительные, прилагательные, наречия. Учить умению произносить имена существительные, связывая их с существительными; перессказывать рассказы последовательно. Учить умению слушать собеседника, задавать вопросы и отвечать на них; различать причиноследственные связи, литературные данные. Учить умению перессказывать рассказы последовательно; умение вести себя культурно, тактично во время беседы. Учить пересказывать рассказ с помощью взрослого. Учить выражать свое отношение к происходящему вокруг. Учить рисовать различные линии. продолжать учить ориентироваться и различать пространство. Учить рассказывать пословицы и поговороки. Учить употреблять знакомые слова в повседневной жизни.  Развитие познавательных и интеллектуальных навыков. Соответствует I уровню развития. Учить считать прямо и обратно до 10; делить и воссоединять множества на части. Учить умению  ориентировать на листе бумаги. Учить умению  различать и называть геометрические фигуры; передовать образцы предметов живой природы через несложные движения и позы; Развитие творческих навыков, исследовательской деятельности детей. Соответствует I уровню развития. Учить получать новые цветаи оттенки; учить работать с коллективом, выполнять задачи по согласию. Учить умению лепить с натуры. Учить умению использовать различные методы лепки. Учить умению  вырезать ножницами различные геометричекие фигуры; учить выбирать и обосновывать приемы работы для аппликации. Учить умению составлять сюжетные композиции. продолжать учить конструировать из бросового и природного материала. Учить умению работать в команде; учить соблюдать правила безопасности на рабочем месте. Учить умению различать простые музыкальные жанры; учить исполнять знакомые песни; произносить текст песни четко. Учить умению  играть простые мелодии на музыкальных инструментах; самостоятельно и творчески исполнять песни различного характера. Формирование социально-эмоциональных навыков. Соответствует I уровню развития. Учить умению понимать родственные связи. закреплять умение говорить осознанно, выражать свое мнение. Продолжать формировать знания о применение специальных траспортных средств; Учить гордиться, понимать важность живописной природы, достопримечательностей и исторических мест Казахстана. закреплять умения наблюдать, понимать, знать причиноследственные связи между живой и не живой природой, природными явлениями, знает об охране природы, значении солнца и воздуха в жизни человека, животных и растений.Учить понимать и различать что "правильно" или "неправильно", "хорошо" или "плохо"</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</si>
</sst>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24">
    <font>
      <sz val="11.0"/>
      <color theme="1"/>
      <name val="Calibri"/>
      <scheme val="minor"/>
    </font>
    <font>
      <sz val="11.0"/>
      <color theme="1"/>
      <name val="Calibri"/>
    </font>
    <font>
      <b/>
      <sz val="12.0"/>
      <color theme="1"/>
      <name val="Times New Roman"/>
    </font>
    <font>
      <b/>
      <sz val="11.0"/>
      <color theme="1"/>
      <name val="Times New Roman"/>
    </font>
    <font/>
    <font>
      <sz val="12.0"/>
      <color theme="1"/>
      <name val="Times New Roman"/>
    </font>
    <font>
      <sz val="12.0"/>
      <color rgb="FF000000"/>
      <name val="Times New Roman"/>
    </font>
    <font>
      <i/>
      <sz val="12.0"/>
      <color rgb="FF000000"/>
      <name val="Times New Roman"/>
    </font>
    <font>
      <sz val="11.0"/>
      <color theme="1"/>
      <name val="Times New Roman"/>
    </font>
    <font>
      <b/>
      <sz val="14.0"/>
      <color theme="1"/>
      <name val="Times New Roman"/>
    </font>
    <font>
      <i/>
      <sz val="12.0"/>
      <color theme="1"/>
      <name val="Times New Roman"/>
    </font>
    <font>
      <b/>
      <sz val="12.0"/>
      <color theme="1"/>
      <name val="Calibri"/>
    </font>
    <font>
      <b/>
      <sz val="11.0"/>
      <color theme="1"/>
      <name val="Calibri"/>
    </font>
    <font>
      <color theme="1"/>
      <name val="Calibri"/>
      <scheme val="minor"/>
    </font>
    <font>
      <i/>
      <sz val="11.0"/>
      <color theme="1"/>
      <name val="Calibri"/>
    </font>
    <font>
      <sz val="11.0"/>
      <color rgb="FF000000"/>
      <name val="Times New Roman"/>
    </font>
    <font>
      <sz val="14.0"/>
      <color theme="1"/>
      <name val="Calibri"/>
    </font>
    <font>
      <b/>
      <sz val="14.0"/>
      <color rgb="FF000000"/>
      <name val="Times New Roman"/>
    </font>
    <font>
      <sz val="14.0"/>
      <color theme="1"/>
      <name val="Times New Roman"/>
    </font>
    <font>
      <b/>
      <sz val="16.0"/>
      <color theme="1"/>
      <name val="Times New Roman"/>
    </font>
    <font>
      <sz val="12.0"/>
      <color rgb="FF002060"/>
      <name val="Times New Roman"/>
    </font>
    <font>
      <sz val="11.0"/>
      <color rgb="FFFF0000"/>
      <name val="Calibri"/>
    </font>
    <font>
      <sz val="12.0"/>
      <color rgb="FFFF0000"/>
      <name val="Times New Roman"/>
    </font>
    <font>
      <sz val="14.0"/>
      <color theme="1"/>
      <name val="&quot;Times New Roman&quot;"/>
    </font>
  </fonts>
  <fills count="17">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FF0000"/>
        <bgColor rgb="FFFF0000"/>
      </patternFill>
    </fill>
    <fill>
      <patternFill patternType="solid">
        <fgColor rgb="FFC6D9F0"/>
        <bgColor rgb="FFC6D9F0"/>
      </patternFill>
    </fill>
    <fill>
      <patternFill patternType="solid">
        <fgColor theme="0"/>
        <bgColor theme="0"/>
      </patternFill>
    </fill>
    <fill>
      <patternFill patternType="solid">
        <fgColor rgb="FFFBD4B4"/>
        <bgColor rgb="FFFBD4B4"/>
      </patternFill>
    </fill>
    <fill>
      <patternFill patternType="solid">
        <fgColor rgb="FFCCC0D9"/>
        <bgColor rgb="FFCCC0D9"/>
      </patternFill>
    </fill>
    <fill>
      <patternFill patternType="solid">
        <fgColor rgb="FFB8CCE4"/>
        <bgColor rgb="FFB8CCE4"/>
      </patternFill>
    </fill>
    <fill>
      <patternFill patternType="solid">
        <fgColor rgb="FFFFF2CC"/>
        <bgColor rgb="FFFFF2CC"/>
      </patternFill>
    </fill>
    <fill>
      <patternFill patternType="solid">
        <fgColor theme="9"/>
        <bgColor theme="9"/>
      </patternFill>
    </fill>
    <fill>
      <patternFill patternType="solid">
        <fgColor rgb="FF00B0F0"/>
        <bgColor rgb="FF00B0F0"/>
      </patternFill>
    </fill>
    <fill>
      <patternFill patternType="solid">
        <fgColor rgb="FFD8D8D8"/>
        <bgColor rgb="FFD8D8D8"/>
      </patternFill>
    </fill>
    <fill>
      <patternFill patternType="solid">
        <fgColor rgb="FF8DB3E2"/>
        <bgColor rgb="FF8DB3E2"/>
      </patternFill>
    </fill>
    <fill>
      <patternFill patternType="solid">
        <fgColor rgb="FFE5B8B7"/>
        <bgColor rgb="FFE5B8B7"/>
      </patternFill>
    </fill>
    <fill>
      <patternFill patternType="solid">
        <fgColor rgb="FFFFFFFF"/>
        <bgColor rgb="FFFFFFFF"/>
      </patternFill>
    </fill>
  </fills>
  <borders count="48">
    <border/>
    <border>
      <left style="thin">
        <color rgb="FF000000"/>
      </left>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
      <right style="thick">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right style="thin">
        <color rgb="FF000000"/>
      </right>
      <bottom style="thin">
        <color rgb="FF000000"/>
      </bottom>
    </border>
    <border>
      <left style="thin">
        <color rgb="FF000000"/>
      </left>
      <right style="thick">
        <color rgb="FF000000"/>
      </right>
      <bottom style="thin">
        <color rgb="FF000000"/>
      </bottom>
    </border>
    <border>
      <left/>
      <right style="thin">
        <color rgb="FF000000"/>
      </right>
      <top style="thin">
        <color rgb="FF000000"/>
      </top>
      <bottom style="thin">
        <color rgb="FF000000"/>
      </bottom>
    </border>
    <border>
      <right/>
      <top style="thin">
        <color rgb="FF000000"/>
      </top>
      <bottom style="thin">
        <color rgb="FF000000"/>
      </bottom>
    </border>
    <border>
      <left style="thin">
        <color rgb="FF000000"/>
      </left>
      <right/>
      <top style="thin">
        <color rgb="FF000000"/>
      </top>
      <bottom style="thin">
        <color rgb="FF000000"/>
      </bottom>
    </border>
    <border>
      <left/>
      <right style="thick">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bottom style="thin">
        <color rgb="FF000000"/>
      </bottom>
    </border>
    <border>
      <left/>
      <right/>
      <top style="thin">
        <color rgb="FF000000"/>
      </top>
      <bottom style="thin">
        <color rgb="FF000000"/>
      </bottom>
    </border>
    <border>
      <left style="thin">
        <color rgb="FF000000"/>
      </left>
      <bottom style="thin">
        <color rgb="FF000000"/>
      </bottom>
    </border>
    <border>
      <left/>
      <top style="thin">
        <color rgb="FF000000"/>
      </top>
      <bottom style="thin">
        <color rgb="FF000000"/>
      </bottom>
    </border>
    <border>
      <right style="thick">
        <color rgb="FF000000"/>
      </right>
      <top style="thin">
        <color rgb="FF000000"/>
      </top>
    </border>
    <border>
      <left style="thick">
        <color rgb="FF000000"/>
      </left>
      <top style="thin">
        <color rgb="FF000000"/>
      </top>
      <bottom style="thin">
        <color rgb="FF000000"/>
      </bottom>
    </border>
    <border>
      <left/>
      <right/>
      <top style="thin">
        <color rgb="FF000000"/>
      </top>
      <bottom/>
    </border>
    <border>
      <left style="thin">
        <color rgb="FF000000"/>
      </left>
      <top/>
      <bottom style="thin">
        <color rgb="FF000000"/>
      </bottom>
    </border>
    <border>
      <right/>
      <top/>
      <bottom style="thin">
        <color rgb="FF000000"/>
      </bottom>
    </border>
    <border>
      <bottom style="thick">
        <color rgb="FF000000"/>
      </bottom>
    </border>
    <border>
      <left/>
      <right/>
      <top/>
      <bottom/>
    </border>
    <border>
      <left/>
      <right style="thin">
        <color rgb="FF000000"/>
      </right>
      <top style="thin">
        <color rgb="FF000000"/>
      </top>
    </border>
    <border>
      <left/>
      <right style="thin">
        <color rgb="FF000000"/>
      </right>
    </border>
    <border>
      <left/>
      <right style="thin">
        <color rgb="FF000000"/>
      </right>
      <bottom style="thin">
        <color rgb="FF000000"/>
      </bottom>
    </border>
    <border>
      <left style="thick">
        <color rgb="FF000000"/>
      </left>
      <right style="thin">
        <color rgb="FF000000"/>
      </right>
      <top style="thin">
        <color rgb="FF000000"/>
      </top>
      <bottom style="thin">
        <color rgb="FF000000"/>
      </bottom>
    </border>
    <border>
      <left style="thick">
        <color rgb="FF000000"/>
      </left>
      <top style="thin">
        <color rgb="FF000000"/>
      </top>
    </border>
    <border>
      <left style="thin">
        <color rgb="FF000000"/>
      </left>
      <right style="thin">
        <color rgb="FF000000"/>
      </right>
      <top style="thin">
        <color rgb="FF000000"/>
      </top>
      <bottom/>
    </border>
    <border>
      <left style="thin">
        <color rgb="FF000000"/>
      </left>
      <right style="thin">
        <color rgb="FF000000"/>
      </right>
      <top/>
      <bottom/>
    </border>
    <border>
      <left style="thin">
        <color rgb="FF000000"/>
      </left>
      <right style="thin">
        <color rgb="FF000000"/>
      </right>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top/>
      <bottom/>
    </border>
    <border>
      <left/>
      <right style="medium">
        <color rgb="FF000000"/>
      </right>
      <top/>
      <bottom/>
    </border>
  </borders>
  <cellStyleXfs count="1">
    <xf borderId="0" fillId="0" fontId="0" numFmtId="0" applyAlignment="1" applyFont="1"/>
  </cellStyleXfs>
  <cellXfs count="398">
    <xf borderId="0" fillId="0" fontId="0" numFmtId="0" xfId="0" applyAlignment="1" applyFont="1">
      <alignment readingOrder="0" shrinkToFit="0" vertical="bottom" wrapText="0"/>
    </xf>
    <xf borderId="0" fillId="0" fontId="1" numFmtId="0" xfId="0" applyFont="1"/>
    <xf borderId="0" fillId="0" fontId="2" numFmtId="0" xfId="0" applyAlignment="1" applyFont="1">
      <alignment shrinkToFit="0" vertical="center" wrapText="1"/>
    </xf>
    <xf borderId="0" fillId="0" fontId="2" numFmtId="0" xfId="0" applyAlignment="1" applyFont="1">
      <alignment horizontal="center" shrinkToFit="0" vertical="center" wrapText="1"/>
    </xf>
    <xf borderId="1" fillId="0" fontId="3" numFmtId="0" xfId="0" applyAlignment="1" applyBorder="1" applyFont="1">
      <alignment horizontal="center" textRotation="90" vertical="center"/>
    </xf>
    <xf borderId="1" fillId="0" fontId="3" numFmtId="0" xfId="0" applyAlignment="1" applyBorder="1" applyFont="1">
      <alignment horizontal="center" vertical="center"/>
    </xf>
    <xf borderId="2" fillId="0" fontId="2" numFmtId="0" xfId="0" applyAlignment="1" applyBorder="1" applyFont="1">
      <alignment horizontal="left"/>
    </xf>
    <xf borderId="3" fillId="0" fontId="4" numFmtId="0" xfId="0" applyBorder="1" applyFont="1"/>
    <xf borderId="4" fillId="0" fontId="4" numFmtId="0" xfId="0" applyBorder="1" applyFont="1"/>
    <xf borderId="1" fillId="2" fontId="3" numFmtId="0" xfId="0" applyAlignment="1" applyBorder="1" applyFill="1" applyFont="1">
      <alignment horizontal="center" shrinkToFit="0" textRotation="90" vertical="center" wrapText="1"/>
    </xf>
    <xf borderId="1" fillId="3" fontId="3" numFmtId="0" xfId="0" applyAlignment="1" applyBorder="1" applyFill="1" applyFont="1">
      <alignment horizontal="center" shrinkToFit="0" textRotation="90" vertical="center" wrapText="1"/>
    </xf>
    <xf borderId="1" fillId="4" fontId="3" numFmtId="0" xfId="0" applyAlignment="1" applyBorder="1" applyFill="1" applyFont="1">
      <alignment horizontal="center" shrinkToFit="0" textRotation="90" vertical="center" wrapText="1"/>
    </xf>
    <xf borderId="5" fillId="0" fontId="4" numFmtId="0" xfId="0" applyBorder="1" applyFont="1"/>
    <xf borderId="2" fillId="5" fontId="3" numFmtId="0" xfId="0" applyAlignment="1" applyBorder="1" applyFill="1" applyFont="1">
      <alignment horizontal="center"/>
    </xf>
    <xf borderId="2" fillId="0" fontId="5" numFmtId="0" xfId="0" applyAlignment="1" applyBorder="1" applyFont="1">
      <alignment horizontal="center" shrinkToFit="0" vertical="center" wrapText="1"/>
    </xf>
    <xf borderId="6" fillId="0" fontId="4" numFmtId="0" xfId="0" applyBorder="1" applyFont="1"/>
    <xf borderId="3" fillId="0" fontId="5" numFmtId="0" xfId="0" applyAlignment="1" applyBorder="1" applyFont="1">
      <alignment horizontal="center" shrinkToFit="0" vertical="center" wrapText="1"/>
    </xf>
    <xf borderId="2" fillId="0" fontId="6" numFmtId="0" xfId="0" applyAlignment="1" applyBorder="1" applyFont="1">
      <alignment horizontal="center" shrinkToFit="0" vertical="center" wrapText="1"/>
    </xf>
    <xf borderId="3" fillId="0" fontId="6" numFmtId="0" xfId="0" applyAlignment="1" applyBorder="1" applyFont="1">
      <alignment horizontal="center" shrinkToFit="0" vertical="center" wrapText="1"/>
    </xf>
    <xf borderId="7" fillId="0" fontId="4" numFmtId="0" xfId="0" applyBorder="1" applyFont="1"/>
    <xf borderId="8" fillId="0" fontId="7" numFmtId="0" xfId="0" applyAlignment="1" applyBorder="1" applyFont="1">
      <alignment horizontal="center" shrinkToFit="0" textRotation="90" vertical="center" wrapText="1"/>
    </xf>
    <xf borderId="9" fillId="0" fontId="7" numFmtId="0" xfId="0" applyAlignment="1" applyBorder="1" applyFont="1">
      <alignment horizontal="center" shrinkToFit="0" textRotation="90" vertical="center" wrapText="1"/>
    </xf>
    <xf borderId="4" fillId="0" fontId="7" numFmtId="0" xfId="0" applyAlignment="1" applyBorder="1" applyFont="1">
      <alignment horizontal="center" shrinkToFit="0" textRotation="90" vertical="center" wrapText="1"/>
    </xf>
    <xf borderId="8" fillId="0" fontId="5" numFmtId="14" xfId="0" applyAlignment="1" applyBorder="1" applyFont="1" applyNumberFormat="1">
      <alignment horizontal="center"/>
    </xf>
    <xf borderId="2" fillId="0" fontId="3" numFmtId="0" xfId="0" applyBorder="1" applyFont="1"/>
    <xf borderId="8" fillId="6" fontId="6" numFmtId="0" xfId="0" applyAlignment="1" applyBorder="1" applyFill="1" applyFont="1">
      <alignment horizontal="left" shrinkToFit="0" vertical="center" wrapText="1"/>
    </xf>
    <xf borderId="10" fillId="0" fontId="5" numFmtId="0" xfId="0" applyAlignment="1" applyBorder="1" applyFont="1">
      <alignment horizontal="center" shrinkToFit="0" vertical="top" wrapText="1"/>
    </xf>
    <xf borderId="11" fillId="0" fontId="5" numFmtId="0" xfId="0" applyAlignment="1" applyBorder="1" applyFont="1">
      <alignment horizontal="center" shrinkToFit="0" vertical="top" wrapText="1"/>
    </xf>
    <xf borderId="12" fillId="2" fontId="3" numFmtId="0" xfId="0" applyAlignment="1" applyBorder="1" applyFont="1">
      <alignment horizontal="center" vertical="center"/>
    </xf>
    <xf borderId="8" fillId="3" fontId="3" numFmtId="0" xfId="0" applyAlignment="1" applyBorder="1" applyFont="1">
      <alignment horizontal="center" vertical="center"/>
    </xf>
    <xf borderId="8" fillId="4" fontId="3" numFmtId="0" xfId="0" applyAlignment="1" applyBorder="1" applyFont="1">
      <alignment horizontal="center" vertical="center"/>
    </xf>
    <xf borderId="9" fillId="0" fontId="5" numFmtId="0" xfId="0" applyAlignment="1" applyBorder="1" applyFont="1">
      <alignment horizontal="center" shrinkToFit="0" vertical="top" wrapText="1"/>
    </xf>
    <xf borderId="8" fillId="6" fontId="6" numFmtId="0" xfId="0" applyAlignment="1" applyBorder="1" applyFont="1">
      <alignment horizontal="left" readingOrder="0" shrinkToFit="0" vertical="center" wrapText="1"/>
    </xf>
    <xf borderId="8" fillId="0" fontId="5" numFmtId="0" xfId="0" applyAlignment="1" applyBorder="1" applyFont="1">
      <alignment horizontal="center" readingOrder="0"/>
    </xf>
    <xf borderId="9" fillId="0" fontId="5" numFmtId="0" xfId="0" applyAlignment="1" applyBorder="1" applyFont="1">
      <alignment horizontal="center" readingOrder="0" shrinkToFit="0" vertical="top" wrapText="1"/>
    </xf>
    <xf borderId="10" fillId="0" fontId="5" numFmtId="0" xfId="0" applyAlignment="1" applyBorder="1" applyFont="1">
      <alignment horizontal="center" readingOrder="0" shrinkToFit="0" vertical="top" wrapText="1"/>
    </xf>
    <xf borderId="8" fillId="6" fontId="6" numFmtId="0" xfId="0" applyAlignment="1" applyBorder="1" applyFont="1">
      <alignment readingOrder="0" shrinkToFit="0" vertical="center" wrapText="1"/>
    </xf>
    <xf borderId="8" fillId="6" fontId="5" numFmtId="0" xfId="0" applyAlignment="1" applyBorder="1" applyFont="1">
      <alignment shrinkToFit="0" vertical="center" wrapText="1"/>
    </xf>
    <xf borderId="8" fillId="6" fontId="5" numFmtId="14" xfId="0" applyAlignment="1" applyBorder="1" applyFont="1" applyNumberFormat="1">
      <alignment horizontal="center"/>
    </xf>
    <xf borderId="8" fillId="0" fontId="3" numFmtId="0" xfId="0" applyBorder="1" applyFont="1"/>
    <xf borderId="8" fillId="6" fontId="6" numFmtId="0" xfId="0" applyAlignment="1" applyBorder="1" applyFont="1">
      <alignment shrinkToFit="0" vertical="center" wrapText="1"/>
    </xf>
    <xf borderId="2" fillId="5" fontId="3" numFmtId="0" xfId="0" applyAlignment="1" applyBorder="1" applyFont="1">
      <alignment horizontal="center" shrinkToFit="0" vertical="center" wrapText="1"/>
    </xf>
    <xf borderId="13" fillId="0" fontId="4" numFmtId="0" xfId="0" applyBorder="1" applyFont="1"/>
    <xf borderId="8" fillId="5" fontId="3" numFmtId="0" xfId="0" applyAlignment="1" applyBorder="1" applyFont="1">
      <alignment horizontal="center" shrinkToFit="0" vertical="center" wrapText="1"/>
    </xf>
    <xf borderId="9" fillId="5" fontId="3" numFmtId="0" xfId="0" applyAlignment="1" applyBorder="1" applyFont="1">
      <alignment horizontal="center" shrinkToFit="0" vertical="center" wrapText="1"/>
    </xf>
    <xf borderId="12" fillId="5" fontId="3" numFmtId="0" xfId="0" applyAlignment="1" applyBorder="1" applyFont="1">
      <alignment horizontal="center" shrinkToFit="0" vertical="center" wrapText="1"/>
    </xf>
    <xf borderId="14" fillId="5" fontId="3" numFmtId="0" xfId="0" applyAlignment="1" applyBorder="1" applyFont="1">
      <alignment horizontal="center" shrinkToFit="0" vertical="center" wrapText="1"/>
    </xf>
    <xf borderId="15" fillId="5" fontId="3" numFmtId="0" xfId="0" applyAlignment="1" applyBorder="1" applyFont="1">
      <alignment horizontal="center" shrinkToFit="0" vertical="center" wrapText="1"/>
    </xf>
    <xf borderId="12" fillId="2" fontId="1" numFmtId="0" xfId="0" applyBorder="1" applyFont="1"/>
    <xf borderId="8" fillId="3" fontId="1" numFmtId="0" xfId="0" applyBorder="1" applyFont="1"/>
    <xf borderId="8" fillId="4" fontId="1" numFmtId="0" xfId="0" applyBorder="1" applyFont="1"/>
    <xf borderId="8" fillId="5" fontId="3" numFmtId="164" xfId="0" applyAlignment="1" applyBorder="1" applyFont="1" applyNumberFormat="1">
      <alignment horizontal="center" shrinkToFit="0" vertical="center" wrapText="1"/>
    </xf>
    <xf borderId="8" fillId="5" fontId="2" numFmtId="164" xfId="0" applyAlignment="1" applyBorder="1" applyFont="1" applyNumberFormat="1">
      <alignment horizontal="center" shrinkToFit="0" vertical="center" wrapText="1"/>
    </xf>
    <xf borderId="9" fillId="5" fontId="2" numFmtId="164" xfId="0" applyAlignment="1" applyBorder="1" applyFont="1" applyNumberFormat="1">
      <alignment horizontal="center" shrinkToFit="0" vertical="center" wrapText="1"/>
    </xf>
    <xf borderId="12" fillId="5" fontId="2" numFmtId="164" xfId="0" applyAlignment="1" applyBorder="1" applyFont="1" applyNumberFormat="1">
      <alignment horizontal="center" vertical="center"/>
    </xf>
    <xf borderId="8" fillId="5" fontId="2" numFmtId="164" xfId="0" applyAlignment="1" applyBorder="1" applyFont="1" applyNumberFormat="1">
      <alignment horizontal="center" vertical="center"/>
    </xf>
    <xf borderId="9" fillId="5" fontId="2" numFmtId="164" xfId="0" applyAlignment="1" applyBorder="1" applyFont="1" applyNumberFormat="1">
      <alignment horizontal="center" vertical="center"/>
    </xf>
    <xf borderId="14" fillId="5" fontId="2" numFmtId="164" xfId="0" applyAlignment="1" applyBorder="1" applyFont="1" applyNumberFormat="1">
      <alignment horizontal="center" vertical="center"/>
    </xf>
    <xf borderId="15" fillId="5" fontId="2" numFmtId="164" xfId="0" applyAlignment="1" applyBorder="1" applyFont="1" applyNumberFormat="1">
      <alignment horizontal="center" vertical="center"/>
    </xf>
    <xf borderId="4" fillId="0" fontId="1" numFmtId="0" xfId="0" applyBorder="1" applyFont="1"/>
    <xf borderId="8" fillId="0" fontId="1" numFmtId="0" xfId="0" applyBorder="1" applyFont="1"/>
    <xf borderId="16" fillId="6" fontId="8" numFmtId="0" xfId="0" applyAlignment="1" applyBorder="1" applyFont="1">
      <alignment horizontal="center"/>
    </xf>
    <xf borderId="17" fillId="0" fontId="4" numFmtId="0" xfId="0" applyBorder="1" applyFont="1"/>
    <xf borderId="18" fillId="0" fontId="4" numFmtId="0" xfId="0" applyBorder="1" applyFont="1"/>
    <xf borderId="8" fillId="0" fontId="8" numFmtId="0" xfId="0" applyAlignment="1" applyBorder="1" applyFont="1">
      <alignment horizontal="center"/>
    </xf>
    <xf borderId="3" fillId="0" fontId="8" numFmtId="0" xfId="0" applyAlignment="1" applyBorder="1" applyFont="1">
      <alignment horizontal="center"/>
    </xf>
    <xf borderId="4" fillId="0" fontId="8" numFmtId="0" xfId="0" applyAlignment="1" applyBorder="1" applyFont="1">
      <alignment horizontal="center"/>
    </xf>
    <xf borderId="8" fillId="0" fontId="3" numFmtId="0" xfId="0" applyAlignment="1" applyBorder="1" applyFont="1">
      <alignment horizontal="center" vertical="center"/>
    </xf>
    <xf borderId="19" fillId="0" fontId="4" numFmtId="0" xfId="0" applyBorder="1" applyFont="1"/>
    <xf borderId="20" fillId="0" fontId="4" numFmtId="0" xfId="0" applyBorder="1" applyFont="1"/>
    <xf borderId="2" fillId="0" fontId="3" numFmtId="0" xfId="0" applyAlignment="1" applyBorder="1" applyFont="1">
      <alignment horizontal="left" vertical="top"/>
    </xf>
    <xf borderId="21" fillId="0" fontId="3" numFmtId="0" xfId="0" applyAlignment="1" applyBorder="1" applyFont="1">
      <alignment horizontal="left" vertical="top"/>
    </xf>
    <xf borderId="10" fillId="0" fontId="3" numFmtId="0" xfId="0" applyAlignment="1" applyBorder="1" applyFont="1">
      <alignment horizontal="left" vertical="top"/>
    </xf>
    <xf borderId="3" fillId="0" fontId="3" numFmtId="0" xfId="0" applyAlignment="1" applyBorder="1" applyFont="1">
      <alignment horizontal="left" vertical="top"/>
    </xf>
    <xf borderId="4" fillId="0" fontId="3" numFmtId="0" xfId="0" applyAlignment="1" applyBorder="1" applyFont="1">
      <alignment horizontal="left" vertical="top"/>
    </xf>
    <xf borderId="14" fillId="2" fontId="3" numFmtId="0" xfId="0" applyAlignment="1" applyBorder="1" applyFont="1">
      <alignment horizontal="left" vertical="center"/>
    </xf>
    <xf borderId="22" fillId="2" fontId="3" numFmtId="0" xfId="0" applyAlignment="1" applyBorder="1" applyFont="1">
      <alignment horizontal="left" vertical="center"/>
    </xf>
    <xf borderId="12" fillId="2" fontId="3" numFmtId="0" xfId="0" applyAlignment="1" applyBorder="1" applyFont="1">
      <alignment horizontal="left" vertical="center"/>
    </xf>
    <xf borderId="8" fillId="6" fontId="3" numFmtId="0" xfId="0" applyAlignment="1" applyBorder="1" applyFont="1">
      <alignment horizontal="center" vertical="center"/>
    </xf>
    <xf borderId="8" fillId="6" fontId="3" numFmtId="164" xfId="0" applyAlignment="1" applyBorder="1" applyFont="1" applyNumberFormat="1">
      <alignment horizontal="center" vertical="center"/>
    </xf>
    <xf borderId="14" fillId="3" fontId="3" numFmtId="0" xfId="0" applyAlignment="1" applyBorder="1" applyFont="1">
      <alignment horizontal="left" vertical="center"/>
    </xf>
    <xf borderId="22" fillId="3" fontId="3" numFmtId="0" xfId="0" applyAlignment="1" applyBorder="1" applyFont="1">
      <alignment horizontal="left" vertical="center"/>
    </xf>
    <xf borderId="12" fillId="3" fontId="3" numFmtId="0" xfId="0" applyAlignment="1" applyBorder="1" applyFont="1">
      <alignment horizontal="left" vertical="center"/>
    </xf>
    <xf borderId="23" fillId="0" fontId="4" numFmtId="0" xfId="0" applyBorder="1" applyFont="1"/>
    <xf borderId="21" fillId="0" fontId="4" numFmtId="0" xfId="0" applyBorder="1" applyFont="1"/>
    <xf borderId="10" fillId="0" fontId="4" numFmtId="0" xfId="0" applyBorder="1" applyFont="1"/>
    <xf borderId="14" fillId="4" fontId="3" numFmtId="0" xfId="0" applyAlignment="1" applyBorder="1" applyFont="1">
      <alignment horizontal="left" vertical="center"/>
    </xf>
    <xf borderId="22" fillId="4" fontId="3" numFmtId="0" xfId="0" applyAlignment="1" applyBorder="1" applyFont="1">
      <alignment horizontal="left" vertical="center"/>
    </xf>
    <xf borderId="12" fillId="4" fontId="3" numFmtId="0" xfId="0" applyAlignment="1" applyBorder="1" applyFont="1">
      <alignment horizontal="left" vertical="center"/>
    </xf>
    <xf borderId="1" fillId="0" fontId="9" numFmtId="0" xfId="0" applyAlignment="1" applyBorder="1" applyFont="1">
      <alignment horizontal="center" textRotation="90" vertical="center"/>
    </xf>
    <xf borderId="24" fillId="6" fontId="3" numFmtId="0" xfId="0" applyAlignment="1" applyBorder="1" applyFont="1">
      <alignment horizontal="center" shrinkToFit="0" textRotation="90" vertical="center" wrapText="1"/>
    </xf>
    <xf borderId="16" fillId="0" fontId="5" numFmtId="0" xfId="0" applyAlignment="1" applyBorder="1" applyFont="1">
      <alignment horizontal="center" shrinkToFit="0" vertical="center" wrapText="1"/>
    </xf>
    <xf borderId="25" fillId="0" fontId="4" numFmtId="0" xfId="0" applyBorder="1" applyFont="1"/>
    <xf borderId="17" fillId="0" fontId="5" numFmtId="0" xfId="0" applyAlignment="1" applyBorder="1" applyFont="1">
      <alignment horizontal="center" shrinkToFit="0" vertical="center" wrapText="1"/>
    </xf>
    <xf borderId="26" fillId="0" fontId="5" numFmtId="0" xfId="0" applyAlignment="1" applyBorder="1" applyFont="1">
      <alignment horizontal="center" shrinkToFit="0" vertical="center" wrapText="1"/>
    </xf>
    <xf borderId="8" fillId="0" fontId="10" numFmtId="0" xfId="0" applyAlignment="1" applyBorder="1" applyFont="1">
      <alignment horizontal="center" shrinkToFit="0" textRotation="90" vertical="center" wrapText="1"/>
    </xf>
    <xf borderId="9" fillId="0" fontId="10" numFmtId="0" xfId="0" applyAlignment="1" applyBorder="1" applyFont="1">
      <alignment horizontal="center" shrinkToFit="0" textRotation="90" vertical="center" wrapText="1"/>
    </xf>
    <xf borderId="4" fillId="0" fontId="10" numFmtId="0" xfId="0" applyAlignment="1" applyBorder="1" applyFont="1">
      <alignment horizontal="center" shrinkToFit="0" textRotation="90" vertical="center" wrapText="1"/>
    </xf>
    <xf borderId="8" fillId="6" fontId="3" numFmtId="0" xfId="0" applyBorder="1" applyFont="1"/>
    <xf borderId="8" fillId="7" fontId="5" numFmtId="14" xfId="0" applyAlignment="1" applyBorder="1" applyFill="1" applyFont="1" applyNumberFormat="1">
      <alignment horizontal="center"/>
    </xf>
    <xf borderId="8" fillId="7" fontId="3" numFmtId="0" xfId="0" applyBorder="1" applyFont="1"/>
    <xf borderId="8" fillId="7" fontId="5" numFmtId="0" xfId="0" applyAlignment="1" applyBorder="1" applyFont="1">
      <alignment shrinkToFit="0" vertical="center" wrapText="1"/>
    </xf>
    <xf borderId="12" fillId="7" fontId="5" numFmtId="0" xfId="0" applyAlignment="1" applyBorder="1" applyFont="1">
      <alignment horizontal="center" shrinkToFit="0" vertical="top" wrapText="1"/>
    </xf>
    <xf borderId="9" fillId="7" fontId="5" numFmtId="0" xfId="0" applyAlignment="1" applyBorder="1" applyFont="1">
      <alignment horizontal="center" shrinkToFit="0" vertical="top" wrapText="1"/>
    </xf>
    <xf borderId="8" fillId="7" fontId="5" numFmtId="0" xfId="0" applyAlignment="1" applyBorder="1" applyFont="1">
      <alignment horizontal="left" shrinkToFit="0" vertical="center" wrapText="1"/>
    </xf>
    <xf borderId="8" fillId="7" fontId="5" numFmtId="14" xfId="0" applyBorder="1" applyFont="1" applyNumberFormat="1"/>
    <xf borderId="8" fillId="7" fontId="6" numFmtId="0" xfId="0" applyAlignment="1" applyBorder="1" applyFont="1">
      <alignment horizontal="left" shrinkToFit="0" vertical="center" wrapText="1"/>
    </xf>
    <xf borderId="8" fillId="7" fontId="6" numFmtId="0" xfId="0" applyAlignment="1" applyBorder="1" applyFont="1">
      <alignment shrinkToFit="0" vertical="center" wrapText="1"/>
    </xf>
    <xf borderId="0" fillId="0" fontId="5" numFmtId="0" xfId="0" applyFont="1"/>
    <xf borderId="27" fillId="5" fontId="2" numFmtId="164" xfId="0" applyAlignment="1" applyBorder="1" applyFont="1" applyNumberFormat="1">
      <alignment horizontal="center" shrinkToFit="0" vertical="center" wrapText="1"/>
    </xf>
    <xf borderId="16" fillId="0" fontId="8" numFmtId="0" xfId="0" applyAlignment="1" applyBorder="1" applyFont="1">
      <alignment horizontal="center"/>
    </xf>
    <xf borderId="3" fillId="0" fontId="8" numFmtId="0" xfId="0" applyBorder="1" applyFont="1"/>
    <xf borderId="4" fillId="0" fontId="8" numFmtId="0" xfId="0" applyBorder="1" applyFont="1"/>
    <xf borderId="3" fillId="0" fontId="3" numFmtId="0" xfId="0" applyAlignment="1" applyBorder="1" applyFont="1">
      <alignment vertical="top"/>
    </xf>
    <xf borderId="4" fillId="0" fontId="3" numFmtId="0" xfId="0" applyAlignment="1" applyBorder="1" applyFont="1">
      <alignment vertical="top"/>
    </xf>
    <xf borderId="22" fillId="2" fontId="3" numFmtId="0" xfId="0" applyAlignment="1" applyBorder="1" applyFont="1">
      <alignment vertical="center"/>
    </xf>
    <xf borderId="12" fillId="2" fontId="3" numFmtId="0" xfId="0" applyAlignment="1" applyBorder="1" applyFont="1">
      <alignment vertical="center"/>
    </xf>
    <xf borderId="22" fillId="3" fontId="3" numFmtId="0" xfId="0" applyAlignment="1" applyBorder="1" applyFont="1">
      <alignment vertical="center"/>
    </xf>
    <xf borderId="12" fillId="3" fontId="3" numFmtId="0" xfId="0" applyAlignment="1" applyBorder="1" applyFont="1">
      <alignment vertical="center"/>
    </xf>
    <xf borderId="22" fillId="4" fontId="3" numFmtId="0" xfId="0" applyAlignment="1" applyBorder="1" applyFont="1">
      <alignment vertical="center"/>
    </xf>
    <xf borderId="12" fillId="4" fontId="3" numFmtId="0" xfId="0" applyAlignment="1" applyBorder="1" applyFont="1">
      <alignment vertical="center"/>
    </xf>
    <xf borderId="8" fillId="8" fontId="5" numFmtId="14" xfId="0" applyAlignment="1" applyBorder="1" applyFill="1" applyFont="1" applyNumberFormat="1">
      <alignment horizontal="center"/>
    </xf>
    <xf borderId="8" fillId="8" fontId="3" numFmtId="0" xfId="0" applyBorder="1" applyFont="1"/>
    <xf borderId="8" fillId="8" fontId="5" numFmtId="0" xfId="0" applyAlignment="1" applyBorder="1" applyFont="1">
      <alignment horizontal="left" shrinkToFit="0" vertical="center" wrapText="1"/>
    </xf>
    <xf borderId="8" fillId="8" fontId="3" numFmtId="0" xfId="0" applyAlignment="1" applyBorder="1" applyFont="1">
      <alignment horizontal="center" shrinkToFit="0" vertical="center" wrapText="1"/>
    </xf>
    <xf borderId="12" fillId="8" fontId="3" numFmtId="0" xfId="0" applyAlignment="1" applyBorder="1" applyFont="1">
      <alignment horizontal="center" shrinkToFit="0" vertical="center" wrapText="1"/>
    </xf>
    <xf borderId="9" fillId="8" fontId="3" numFmtId="0" xfId="0" applyAlignment="1" applyBorder="1" applyFont="1">
      <alignment horizontal="center" shrinkToFit="0" vertical="center" wrapText="1"/>
    </xf>
    <xf borderId="12" fillId="8" fontId="5" numFmtId="0" xfId="0" applyAlignment="1" applyBorder="1" applyFont="1">
      <alignment horizontal="center" shrinkToFit="0" vertical="top" wrapText="1"/>
    </xf>
    <xf borderId="9" fillId="8" fontId="5" numFmtId="0" xfId="0" applyAlignment="1" applyBorder="1" applyFont="1">
      <alignment horizontal="center" shrinkToFit="0" vertical="top" wrapText="1"/>
    </xf>
    <xf borderId="8" fillId="8" fontId="5" numFmtId="14" xfId="0" applyBorder="1" applyFont="1" applyNumberFormat="1"/>
    <xf borderId="8" fillId="8" fontId="5" numFmtId="0" xfId="0" applyBorder="1" applyFont="1"/>
    <xf borderId="0" fillId="0" fontId="5" numFmtId="14" xfId="0" applyFont="1" applyNumberFormat="1"/>
    <xf borderId="28" fillId="5" fontId="3" numFmtId="0" xfId="0" applyAlignment="1" applyBorder="1" applyFont="1">
      <alignment horizontal="center" shrinkToFit="0" vertical="center" wrapText="1"/>
    </xf>
    <xf borderId="29" fillId="0" fontId="4" numFmtId="0" xfId="0" applyBorder="1" applyFont="1"/>
    <xf borderId="2" fillId="2" fontId="3" numFmtId="0" xfId="0" applyAlignment="1" applyBorder="1" applyFont="1">
      <alignment horizontal="left" vertical="center"/>
    </xf>
    <xf borderId="2" fillId="3" fontId="3" numFmtId="0" xfId="0" applyAlignment="1" applyBorder="1" applyFont="1">
      <alignment horizontal="left" vertical="center"/>
    </xf>
    <xf borderId="0" fillId="0" fontId="1" numFmtId="1" xfId="0" applyFont="1" applyNumberFormat="1"/>
    <xf borderId="2" fillId="4" fontId="3" numFmtId="0" xfId="0" applyAlignment="1" applyBorder="1" applyFont="1">
      <alignment horizontal="left" vertical="center"/>
    </xf>
    <xf borderId="30" fillId="0" fontId="1" numFmtId="0" xfId="0" applyBorder="1" applyFont="1"/>
    <xf borderId="0" fillId="0" fontId="3" numFmtId="0" xfId="0" applyAlignment="1" applyFont="1">
      <alignment horizontal="center" shrinkToFit="0" vertical="center" wrapText="1"/>
    </xf>
    <xf borderId="2" fillId="0" fontId="2" numFmtId="0" xfId="0" applyAlignment="1" applyBorder="1" applyFont="1">
      <alignment horizontal="left" shrinkToFit="0" vertical="center" wrapText="1"/>
    </xf>
    <xf borderId="24" fillId="5" fontId="3" numFmtId="0" xfId="0" applyAlignment="1" applyBorder="1" applyFont="1">
      <alignment horizontal="center"/>
    </xf>
    <xf borderId="17" fillId="0" fontId="5" numFmtId="0" xfId="0" applyAlignment="1" applyBorder="1" applyFont="1">
      <alignment horizontal="center"/>
    </xf>
    <xf borderId="4" fillId="0" fontId="5" numFmtId="0" xfId="0" applyAlignment="1" applyBorder="1" applyFont="1">
      <alignment horizontal="center" shrinkToFit="0" textRotation="90" vertical="center" wrapText="1"/>
    </xf>
    <xf borderId="8" fillId="0" fontId="8" numFmtId="0" xfId="0" applyAlignment="1" applyBorder="1" applyFont="1">
      <alignment shrinkToFit="0" vertical="top" wrapText="1"/>
    </xf>
    <xf borderId="9" fillId="5" fontId="3" numFmtId="164" xfId="0" applyAlignment="1" applyBorder="1" applyFont="1" applyNumberFormat="1">
      <alignment horizontal="center" shrinkToFit="0" vertical="center" wrapText="1"/>
    </xf>
    <xf borderId="12" fillId="5" fontId="3" numFmtId="164" xfId="0" applyAlignment="1" applyBorder="1" applyFont="1" applyNumberFormat="1">
      <alignment horizontal="center" shrinkToFit="0" vertical="center" wrapText="1"/>
    </xf>
    <xf borderId="2" fillId="0" fontId="8" numFmtId="0" xfId="0" applyAlignment="1" applyBorder="1" applyFont="1">
      <alignment horizontal="center"/>
    </xf>
    <xf borderId="8" fillId="0" fontId="3" numFmtId="0" xfId="0" applyAlignment="1" applyBorder="1" applyFont="1">
      <alignment horizontal="center"/>
    </xf>
    <xf borderId="8" fillId="6" fontId="3" numFmtId="0" xfId="0" applyAlignment="1" applyBorder="1" applyFont="1">
      <alignment horizontal="center"/>
    </xf>
    <xf borderId="0" fillId="0" fontId="1" numFmtId="164" xfId="0" applyFont="1" applyNumberFormat="1"/>
    <xf borderId="20" fillId="0" fontId="1" numFmtId="0" xfId="0" applyBorder="1" applyFont="1"/>
    <xf borderId="0" fillId="0" fontId="3" numFmtId="0" xfId="0" applyAlignment="1" applyFont="1">
      <alignment shrinkToFit="0" vertical="center" wrapText="1"/>
    </xf>
    <xf borderId="8" fillId="2" fontId="3" numFmtId="0" xfId="0" applyAlignment="1" applyBorder="1" applyFont="1">
      <alignment horizontal="center" vertical="center"/>
    </xf>
    <xf borderId="8" fillId="7" fontId="8" numFmtId="0" xfId="0" applyAlignment="1" applyBorder="1" applyFont="1">
      <alignment shrinkToFit="0" vertical="top" wrapText="1"/>
    </xf>
    <xf borderId="22" fillId="5" fontId="3" numFmtId="0" xfId="0" applyAlignment="1" applyBorder="1" applyFont="1">
      <alignment horizontal="center" shrinkToFit="0" vertical="center" wrapText="1"/>
    </xf>
    <xf borderId="12" fillId="9" fontId="2" numFmtId="0" xfId="0" applyAlignment="1" applyBorder="1" applyFill="1" applyFont="1">
      <alignment horizontal="center" vertical="center"/>
    </xf>
    <xf borderId="8" fillId="9" fontId="2" numFmtId="0" xfId="0" applyAlignment="1" applyBorder="1" applyFont="1">
      <alignment horizontal="center" vertical="center"/>
    </xf>
    <xf borderId="9" fillId="9" fontId="2" numFmtId="0" xfId="0" applyAlignment="1" applyBorder="1" applyFont="1">
      <alignment horizontal="center" vertical="center"/>
    </xf>
    <xf borderId="12" fillId="9" fontId="11" numFmtId="0" xfId="0" applyAlignment="1" applyBorder="1" applyFont="1">
      <alignment horizontal="center" vertical="center"/>
    </xf>
    <xf borderId="8" fillId="9" fontId="11" numFmtId="0" xfId="0" applyAlignment="1" applyBorder="1" applyFont="1">
      <alignment horizontal="center" vertical="center"/>
    </xf>
    <xf borderId="9" fillId="9" fontId="11" numFmtId="0" xfId="0" applyAlignment="1" applyBorder="1" applyFont="1">
      <alignment horizontal="center" vertical="center"/>
    </xf>
    <xf borderId="26" fillId="5" fontId="3" numFmtId="0" xfId="0" applyAlignment="1" applyBorder="1" applyFont="1">
      <alignment horizontal="center"/>
    </xf>
    <xf borderId="3" fillId="0" fontId="5" numFmtId="0" xfId="0" applyAlignment="1" applyBorder="1" applyFont="1">
      <alignment horizontal="center"/>
    </xf>
    <xf borderId="8" fillId="0" fontId="5" numFmtId="0" xfId="0" applyAlignment="1" applyBorder="1" applyFont="1">
      <alignment horizontal="center" shrinkToFit="0" vertical="top" wrapText="1"/>
    </xf>
    <xf borderId="8" fillId="8" fontId="8" numFmtId="0" xfId="0" applyAlignment="1" applyBorder="1" applyFont="1">
      <alignment shrinkToFit="0" vertical="top" wrapText="1"/>
    </xf>
    <xf borderId="12" fillId="9" fontId="2" numFmtId="164" xfId="0" applyAlignment="1" applyBorder="1" applyFont="1" applyNumberFormat="1">
      <alignment horizontal="center" vertical="center"/>
    </xf>
    <xf borderId="8" fillId="9" fontId="2" numFmtId="164" xfId="0" applyAlignment="1" applyBorder="1" applyFont="1" applyNumberFormat="1">
      <alignment horizontal="center" vertical="center"/>
    </xf>
    <xf borderId="9" fillId="9" fontId="2" numFmtId="164" xfId="0" applyAlignment="1" applyBorder="1" applyFont="1" applyNumberFormat="1">
      <alignment horizontal="center" vertical="center"/>
    </xf>
    <xf borderId="12" fillId="9" fontId="11" numFmtId="164" xfId="0" applyAlignment="1" applyBorder="1" applyFont="1" applyNumberFormat="1">
      <alignment horizontal="center" vertical="center"/>
    </xf>
    <xf borderId="8" fillId="9" fontId="11" numFmtId="164" xfId="0" applyAlignment="1" applyBorder="1" applyFont="1" applyNumberFormat="1">
      <alignment horizontal="center" vertical="center"/>
    </xf>
    <xf borderId="9" fillId="9" fontId="11" numFmtId="164" xfId="0" applyAlignment="1" applyBorder="1" applyFont="1" applyNumberFormat="1">
      <alignment horizontal="center" vertical="center"/>
    </xf>
    <xf borderId="31" fillId="6" fontId="1" numFmtId="0" xfId="0" applyBorder="1" applyFont="1"/>
    <xf borderId="0" fillId="0" fontId="12" numFmtId="0" xfId="0" applyFont="1"/>
    <xf borderId="16" fillId="0" fontId="3" numFmtId="0" xfId="0" applyAlignment="1" applyBorder="1" applyFont="1">
      <alignment horizontal="center" vertical="center"/>
    </xf>
    <xf borderId="16" fillId="0" fontId="5" numFmtId="0" xfId="0" applyAlignment="1" applyBorder="1" applyFont="1">
      <alignment horizontal="center"/>
    </xf>
    <xf borderId="0" fillId="0" fontId="1" numFmtId="0" xfId="0" applyAlignment="1" applyFont="1">
      <alignment horizontal="center"/>
    </xf>
    <xf borderId="12" fillId="6" fontId="3" numFmtId="0" xfId="0" applyAlignment="1" applyBorder="1" applyFont="1">
      <alignment horizontal="center" shrinkToFit="0" vertical="center" wrapText="1"/>
    </xf>
    <xf borderId="8" fillId="6" fontId="3" numFmtId="0" xfId="0" applyAlignment="1" applyBorder="1" applyFont="1">
      <alignment horizontal="center" shrinkToFit="0" vertical="center" wrapText="1"/>
    </xf>
    <xf borderId="17" fillId="0" fontId="8" numFmtId="0" xfId="0" applyAlignment="1" applyBorder="1" applyFont="1">
      <alignment horizontal="center"/>
    </xf>
    <xf borderId="7" fillId="0" fontId="8" numFmtId="0" xfId="0" applyAlignment="1" applyBorder="1" applyFont="1">
      <alignment horizontal="center"/>
    </xf>
    <xf borderId="0" fillId="0" fontId="8" numFmtId="0" xfId="0" applyAlignment="1" applyFont="1">
      <alignment horizontal="center"/>
    </xf>
    <xf borderId="14" fillId="2" fontId="3" numFmtId="0" xfId="0" applyAlignment="1" applyBorder="1" applyFont="1">
      <alignment vertical="center"/>
    </xf>
    <xf borderId="14" fillId="3" fontId="3" numFmtId="0" xfId="0" applyAlignment="1" applyBorder="1" applyFont="1">
      <alignment vertical="center"/>
    </xf>
    <xf borderId="21" fillId="0" fontId="8" numFmtId="0" xfId="0" applyAlignment="1" applyBorder="1" applyFont="1">
      <alignment horizontal="center"/>
    </xf>
    <xf borderId="14" fillId="4" fontId="3" numFmtId="0" xfId="0" applyAlignment="1" applyBorder="1" applyFont="1">
      <alignment vertical="center"/>
    </xf>
    <xf borderId="32" fillId="2" fontId="3" numFmtId="0" xfId="0" applyAlignment="1" applyBorder="1" applyFont="1">
      <alignment horizontal="center" shrinkToFit="0" textRotation="90" vertical="center" wrapText="1"/>
    </xf>
    <xf borderId="33" fillId="0" fontId="4" numFmtId="0" xfId="0" applyBorder="1" applyFont="1"/>
    <xf borderId="34" fillId="0" fontId="4" numFmtId="0" xfId="0" applyBorder="1" applyFont="1"/>
    <xf borderId="2" fillId="0" fontId="8" numFmtId="0" xfId="0" applyBorder="1" applyFont="1"/>
    <xf borderId="35" fillId="0" fontId="7" numFmtId="0" xfId="0" applyAlignment="1" applyBorder="1" applyFont="1">
      <alignment horizontal="center" shrinkToFit="0" textRotation="90" vertical="center" wrapText="1"/>
    </xf>
    <xf borderId="21" fillId="0" fontId="1" numFmtId="0" xfId="0" applyBorder="1" applyFont="1"/>
    <xf borderId="19" fillId="0" fontId="1" numFmtId="0" xfId="0" applyBorder="1" applyFont="1"/>
    <xf borderId="16" fillId="0" fontId="3" numFmtId="0" xfId="0" applyBorder="1" applyFont="1"/>
    <xf borderId="17" fillId="0" fontId="3" numFmtId="0" xfId="0" applyBorder="1" applyFont="1"/>
    <xf borderId="2" fillId="0" fontId="3" numFmtId="0" xfId="0" applyAlignment="1" applyBorder="1" applyFont="1">
      <alignment horizontal="left"/>
    </xf>
    <xf borderId="2" fillId="5" fontId="5" numFmtId="0" xfId="0" applyAlignment="1" applyBorder="1" applyFont="1">
      <alignment horizontal="center" shrinkToFit="0" vertical="center" wrapText="1"/>
    </xf>
    <xf borderId="24" fillId="5" fontId="5" numFmtId="0" xfId="0" applyAlignment="1" applyBorder="1" applyFont="1">
      <alignment horizontal="center" shrinkToFit="0" vertical="center" wrapText="1"/>
    </xf>
    <xf borderId="24" fillId="5" fontId="5" numFmtId="0" xfId="0" applyAlignment="1" applyBorder="1" applyFont="1">
      <alignment horizontal="center" vertical="center"/>
    </xf>
    <xf borderId="2" fillId="0" fontId="5" numFmtId="0" xfId="0" applyAlignment="1" applyBorder="1" applyFont="1">
      <alignment horizontal="center"/>
    </xf>
    <xf borderId="11" fillId="0" fontId="5" numFmtId="0" xfId="0" applyAlignment="1" applyBorder="1" applyFont="1">
      <alignment horizontal="center" readingOrder="0" shrinkToFit="0" vertical="top" wrapText="1"/>
    </xf>
    <xf borderId="8" fillId="10" fontId="8" numFmtId="0" xfId="0" applyAlignment="1" applyBorder="1" applyFill="1" applyFont="1">
      <alignment shrinkToFit="0" vertical="top" wrapText="1"/>
    </xf>
    <xf borderId="12" fillId="6" fontId="3" numFmtId="0" xfId="0" applyAlignment="1" applyBorder="1" applyFont="1">
      <alignment horizontal="center"/>
    </xf>
    <xf borderId="9" fillId="5" fontId="3" numFmtId="0" xfId="0" applyAlignment="1" applyBorder="1" applyFont="1">
      <alignment horizontal="center" vertical="center"/>
    </xf>
    <xf borderId="12" fillId="5" fontId="3" numFmtId="0" xfId="0" applyAlignment="1" applyBorder="1" applyFont="1">
      <alignment horizontal="center" vertical="center"/>
    </xf>
    <xf borderId="8" fillId="5" fontId="3" numFmtId="0" xfId="0" applyAlignment="1" applyBorder="1" applyFont="1">
      <alignment horizontal="center" vertical="center"/>
    </xf>
    <xf borderId="24" fillId="5" fontId="3" numFmtId="0" xfId="0" applyAlignment="1" applyBorder="1" applyFont="1">
      <alignment horizontal="center" shrinkToFit="0" vertical="center" wrapText="1"/>
    </xf>
    <xf borderId="8" fillId="0" fontId="10" numFmtId="0" xfId="0" applyAlignment="1" applyBorder="1" applyFont="1">
      <alignment shrinkToFit="0" textRotation="90" vertical="center" wrapText="1"/>
    </xf>
    <xf borderId="9" fillId="5" fontId="3" numFmtId="164" xfId="0" applyAlignment="1" applyBorder="1" applyFont="1" applyNumberFormat="1">
      <alignment horizontal="center" vertical="center"/>
    </xf>
    <xf borderId="12" fillId="5" fontId="3" numFmtId="164" xfId="0" applyAlignment="1" applyBorder="1" applyFont="1" applyNumberFormat="1">
      <alignment horizontal="center" vertical="center"/>
    </xf>
    <xf borderId="8" fillId="5" fontId="3" numFmtId="164" xfId="0" applyAlignment="1" applyBorder="1" applyFont="1" applyNumberFormat="1">
      <alignment horizontal="center" vertical="center"/>
    </xf>
    <xf borderId="36" fillId="0" fontId="5" numFmtId="0" xfId="0" applyAlignment="1" applyBorder="1" applyFont="1">
      <alignment horizontal="center"/>
    </xf>
    <xf borderId="35" fillId="5" fontId="3" numFmtId="0" xfId="0" applyAlignment="1" applyBorder="1" applyFont="1">
      <alignment horizontal="center" shrinkToFit="0" vertical="center" wrapText="1"/>
    </xf>
    <xf borderId="17" fillId="0" fontId="1" numFmtId="0" xfId="0" applyBorder="1" applyFont="1"/>
    <xf borderId="0" fillId="0" fontId="13" numFmtId="0" xfId="0" applyFont="1"/>
    <xf borderId="16" fillId="0" fontId="2" numFmtId="0" xfId="0" applyAlignment="1" applyBorder="1" applyFont="1">
      <alignment horizontal="left" vertical="center"/>
    </xf>
    <xf borderId="2" fillId="5" fontId="2" numFmtId="0" xfId="0" applyAlignment="1" applyBorder="1" applyFont="1">
      <alignment horizontal="center" shrinkToFit="0" vertical="center" wrapText="1"/>
    </xf>
    <xf borderId="2" fillId="0" fontId="2" numFmtId="0" xfId="0" applyAlignment="1" applyBorder="1" applyFont="1">
      <alignment horizontal="left" vertical="center"/>
    </xf>
    <xf borderId="14" fillId="5" fontId="3" numFmtId="0" xfId="0" applyAlignment="1" applyBorder="1" applyFont="1">
      <alignment horizontal="center" vertical="center"/>
    </xf>
    <xf borderId="35" fillId="5" fontId="3" numFmtId="0" xfId="0" applyAlignment="1" applyBorder="1" applyFont="1">
      <alignment horizontal="center" vertical="center"/>
    </xf>
    <xf borderId="0" fillId="0" fontId="3" numFmtId="0" xfId="0" applyAlignment="1" applyFont="1">
      <alignment horizontal="center" readingOrder="0" shrinkToFit="0" vertical="center" wrapText="1"/>
    </xf>
    <xf borderId="2" fillId="0" fontId="3" numFmtId="0" xfId="0" applyAlignment="1" applyBorder="1" applyFont="1">
      <alignment horizontal="center" vertical="center"/>
    </xf>
    <xf borderId="2" fillId="0" fontId="3" numFmtId="0" xfId="0" applyAlignment="1" applyBorder="1" applyFont="1">
      <alignment horizontal="center" shrinkToFit="0" vertical="center" wrapText="1"/>
    </xf>
    <xf borderId="8" fillId="0" fontId="14" numFmtId="0" xfId="0" applyAlignment="1" applyBorder="1" applyFont="1">
      <alignment horizontal="center" shrinkToFit="0" vertical="center" wrapText="1"/>
    </xf>
    <xf borderId="8" fillId="0" fontId="8" numFmtId="0" xfId="0" applyBorder="1" applyFont="1"/>
    <xf borderId="8" fillId="6" fontId="8" numFmtId="0" xfId="0" applyBorder="1" applyFont="1"/>
    <xf borderId="8" fillId="2" fontId="3" numFmtId="0" xfId="0" applyAlignment="1" applyBorder="1" applyFont="1">
      <alignment horizontal="center"/>
    </xf>
    <xf borderId="8" fillId="3" fontId="3" numFmtId="0" xfId="0" applyAlignment="1" applyBorder="1" applyFont="1">
      <alignment horizontal="center"/>
    </xf>
    <xf borderId="8" fillId="4" fontId="3" numFmtId="0" xfId="0" applyAlignment="1" applyBorder="1" applyFont="1">
      <alignment horizontal="center"/>
    </xf>
    <xf borderId="8" fillId="0" fontId="3" numFmtId="164" xfId="0" applyAlignment="1" applyBorder="1" applyFont="1" applyNumberFormat="1">
      <alignment horizontal="center"/>
    </xf>
    <xf borderId="16" fillId="0" fontId="3" numFmtId="1" xfId="0" applyAlignment="1" applyBorder="1" applyFont="1" applyNumberFormat="1">
      <alignment horizontal="center" vertical="center"/>
    </xf>
    <xf borderId="1" fillId="0" fontId="3" numFmtId="1" xfId="0" applyAlignment="1" applyBorder="1" applyFont="1" applyNumberFormat="1">
      <alignment horizontal="center"/>
    </xf>
    <xf borderId="16" fillId="0" fontId="3" numFmtId="164" xfId="0" applyAlignment="1" applyBorder="1" applyFont="1" applyNumberFormat="1">
      <alignment horizontal="center"/>
    </xf>
    <xf borderId="0" fillId="0" fontId="3" numFmtId="0" xfId="0" applyAlignment="1" applyFont="1">
      <alignment horizontal="center"/>
    </xf>
    <xf borderId="0" fillId="0" fontId="3" numFmtId="0" xfId="0" applyAlignment="1" applyFont="1">
      <alignment horizontal="left"/>
    </xf>
    <xf borderId="8" fillId="0" fontId="3" numFmtId="0" xfId="0" applyAlignment="1" applyBorder="1" applyFont="1">
      <alignment horizontal="left"/>
    </xf>
    <xf borderId="2" fillId="0" fontId="1" numFmtId="0" xfId="0" applyAlignment="1" applyBorder="1" applyFont="1">
      <alignment horizontal="center"/>
    </xf>
    <xf borderId="2" fillId="0" fontId="2" numFmtId="0" xfId="0" applyAlignment="1" applyBorder="1" applyFont="1">
      <alignment horizontal="center"/>
    </xf>
    <xf borderId="0" fillId="0" fontId="8" numFmtId="0" xfId="0" applyFont="1"/>
    <xf borderId="1" fillId="0" fontId="3" numFmtId="0" xfId="0" applyAlignment="1" applyBorder="1" applyFont="1">
      <alignment horizontal="center" shrinkToFit="0" vertical="center" wrapText="1"/>
    </xf>
    <xf borderId="16" fillId="0" fontId="3" numFmtId="0" xfId="0" applyAlignment="1" applyBorder="1" applyFont="1">
      <alignment horizontal="center" shrinkToFit="0" vertical="center" wrapText="1"/>
    </xf>
    <xf borderId="2" fillId="0" fontId="15" numFmtId="0" xfId="0" applyAlignment="1" applyBorder="1" applyFont="1">
      <alignment horizontal="center" shrinkToFit="0" vertical="center" wrapText="1"/>
    </xf>
    <xf borderId="8" fillId="0" fontId="8" numFmtId="0" xfId="0" applyAlignment="1" applyBorder="1" applyFont="1">
      <alignment horizontal="center" vertical="top"/>
    </xf>
    <xf borderId="8" fillId="0" fontId="8" numFmtId="0" xfId="0" applyAlignment="1" applyBorder="1" applyFont="1">
      <alignment horizontal="left" readingOrder="0" shrinkToFit="0" vertical="top" wrapText="1"/>
    </xf>
    <xf borderId="2" fillId="0" fontId="8" numFmtId="0" xfId="0" applyAlignment="1" applyBorder="1" applyFont="1">
      <alignment horizontal="left" readingOrder="0" shrinkToFit="0" vertical="top" wrapText="1"/>
    </xf>
    <xf borderId="8" fillId="0" fontId="3" numFmtId="1" xfId="0" applyAlignment="1" applyBorder="1" applyFont="1" applyNumberFormat="1">
      <alignment horizontal="center" readingOrder="0" shrinkToFit="0" vertical="top" wrapText="1"/>
    </xf>
    <xf borderId="8" fillId="0" fontId="2" numFmtId="1" xfId="0" applyAlignment="1" applyBorder="1" applyFont="1" applyNumberFormat="1">
      <alignment horizontal="center" shrinkToFit="0" vertical="top" wrapText="1"/>
    </xf>
    <xf borderId="0" fillId="0" fontId="8" numFmtId="0" xfId="0" applyAlignment="1" applyFont="1">
      <alignment horizontal="center" vertical="top"/>
    </xf>
    <xf borderId="0" fillId="0" fontId="8" numFmtId="0" xfId="0" applyAlignment="1" applyFont="1">
      <alignment horizontal="left" shrinkToFit="0" vertical="top" wrapText="1"/>
    </xf>
    <xf borderId="0" fillId="0" fontId="8" numFmtId="0" xfId="0" applyAlignment="1" applyFont="1">
      <alignment horizontal="center" shrinkToFit="0" vertical="top" wrapText="1"/>
    </xf>
    <xf borderId="8" fillId="0" fontId="2" numFmtId="164" xfId="0" applyAlignment="1" applyBorder="1" applyFont="1" applyNumberFormat="1">
      <alignment horizontal="center" shrinkToFit="0" vertical="top" wrapText="1"/>
    </xf>
    <xf borderId="0" fillId="0" fontId="3" numFmtId="0" xfId="0" applyFont="1"/>
    <xf borderId="0" fillId="0" fontId="15" numFmtId="0" xfId="0" applyAlignment="1" applyFont="1">
      <alignment horizontal="center" shrinkToFit="0" vertical="center" wrapText="1"/>
    </xf>
    <xf borderId="2" fillId="0" fontId="14" numFmtId="0" xfId="0" applyAlignment="1" applyBorder="1" applyFont="1">
      <alignment horizontal="center" shrinkToFit="0" vertical="center" wrapText="1"/>
    </xf>
    <xf borderId="0" fillId="0" fontId="14" numFmtId="0" xfId="0" applyAlignment="1" applyFont="1">
      <alignment horizontal="center" shrinkToFit="0" vertical="center" wrapText="1"/>
    </xf>
    <xf borderId="8" fillId="0" fontId="8" numFmtId="0" xfId="0" applyAlignment="1" applyBorder="1" applyFont="1">
      <alignment horizontal="left" shrinkToFit="0" vertical="top" wrapText="1"/>
    </xf>
    <xf borderId="2" fillId="0" fontId="8" numFmtId="0" xfId="0" applyAlignment="1" applyBorder="1" applyFont="1">
      <alignment horizontal="left" shrinkToFit="0" vertical="top" wrapText="1"/>
    </xf>
    <xf borderId="0" fillId="0" fontId="2" numFmtId="1" xfId="0" applyAlignment="1" applyFont="1" applyNumberFormat="1">
      <alignment horizontal="center" shrinkToFit="0" vertical="top" wrapText="1"/>
    </xf>
    <xf borderId="0" fillId="0" fontId="2" numFmtId="1" xfId="0" applyAlignment="1" applyFont="1" applyNumberFormat="1">
      <alignment horizontal="center" vertical="top"/>
    </xf>
    <xf borderId="31" fillId="6" fontId="2" numFmtId="1" xfId="0" applyAlignment="1" applyBorder="1" applyFont="1" applyNumberFormat="1">
      <alignment horizontal="center" vertical="top"/>
    </xf>
    <xf borderId="0" fillId="0" fontId="3" numFmtId="0" xfId="0" applyAlignment="1" applyFont="1">
      <alignment horizontal="center" vertical="top"/>
    </xf>
    <xf borderId="8" fillId="0" fontId="2" numFmtId="1" xfId="0" applyAlignment="1" applyBorder="1" applyFont="1" applyNumberFormat="1">
      <alignment horizontal="center" shrinkToFit="0" wrapText="1"/>
    </xf>
    <xf borderId="8" fillId="0" fontId="2" numFmtId="164" xfId="0" applyAlignment="1" applyBorder="1" applyFont="1" applyNumberFormat="1">
      <alignment horizontal="center" shrinkToFit="0" wrapText="1"/>
    </xf>
    <xf borderId="0" fillId="0" fontId="8" numFmtId="0" xfId="0" applyAlignment="1" applyFont="1">
      <alignment horizontal="center" shrinkToFit="0" vertical="center" wrapText="1"/>
    </xf>
    <xf borderId="0" fillId="0" fontId="2" numFmtId="0" xfId="0" applyAlignment="1" applyFont="1">
      <alignment horizontal="center" vertical="top"/>
    </xf>
    <xf borderId="0" fillId="0" fontId="2" numFmtId="0" xfId="0" applyAlignment="1" applyFont="1">
      <alignment horizontal="center"/>
    </xf>
    <xf borderId="8" fillId="11" fontId="3" numFmtId="164" xfId="0" applyAlignment="1" applyBorder="1" applyFill="1" applyFont="1" applyNumberFormat="1">
      <alignment horizontal="center"/>
    </xf>
    <xf borderId="8" fillId="0" fontId="8" numFmtId="0" xfId="0" applyAlignment="1" applyBorder="1" applyFont="1">
      <alignment readingOrder="0" shrinkToFit="0" vertical="top" wrapText="1"/>
    </xf>
    <xf borderId="8" fillId="11" fontId="3" numFmtId="0" xfId="0" applyBorder="1" applyFont="1"/>
    <xf borderId="1" fillId="11" fontId="3" numFmtId="164" xfId="0" applyAlignment="1" applyBorder="1" applyFont="1" applyNumberFormat="1">
      <alignment horizontal="center"/>
    </xf>
    <xf borderId="16" fillId="0" fontId="3" numFmtId="1" xfId="0" applyAlignment="1" applyBorder="1" applyFont="1" applyNumberFormat="1">
      <alignment horizontal="center"/>
    </xf>
    <xf borderId="0" fillId="0" fontId="3" numFmtId="1" xfId="0" applyFont="1" applyNumberFormat="1"/>
    <xf borderId="0" fillId="0" fontId="3" numFmtId="0" xfId="0" applyAlignment="1" applyFont="1">
      <alignment vertical="center"/>
    </xf>
    <xf borderId="8" fillId="11" fontId="8" numFmtId="1" xfId="0" applyAlignment="1" applyBorder="1" applyFont="1" applyNumberFormat="1">
      <alignment horizontal="center"/>
    </xf>
    <xf borderId="8" fillId="7" fontId="8" numFmtId="0" xfId="0" applyBorder="1" applyFont="1"/>
    <xf borderId="1" fillId="0" fontId="3" numFmtId="0" xfId="0" applyAlignment="1" applyBorder="1" applyFont="1">
      <alignment horizontal="left" vertical="center"/>
    </xf>
    <xf borderId="1" fillId="12" fontId="2" numFmtId="0" xfId="0" applyAlignment="1" applyBorder="1" applyFill="1" applyFont="1">
      <alignment horizontal="center" textRotation="90" vertical="center"/>
    </xf>
    <xf borderId="8" fillId="12" fontId="1" numFmtId="0" xfId="0" applyBorder="1" applyFont="1"/>
    <xf borderId="8" fillId="11" fontId="3" numFmtId="0" xfId="0" applyAlignment="1" applyBorder="1" applyFont="1">
      <alignment horizontal="center" vertical="center"/>
    </xf>
    <xf borderId="8" fillId="12" fontId="3" numFmtId="0" xfId="0" applyAlignment="1" applyBorder="1" applyFont="1">
      <alignment horizontal="center" vertical="center"/>
    </xf>
    <xf borderId="8" fillId="11" fontId="3" numFmtId="164" xfId="0" applyAlignment="1" applyBorder="1" applyFont="1" applyNumberFormat="1">
      <alignment horizontal="center" vertical="center"/>
    </xf>
    <xf borderId="8" fillId="12" fontId="3" numFmtId="164" xfId="0" applyAlignment="1" applyBorder="1" applyFont="1" applyNumberFormat="1">
      <alignment horizontal="center"/>
    </xf>
    <xf borderId="8" fillId="12" fontId="3" numFmtId="0" xfId="0" applyAlignment="1" applyBorder="1" applyFont="1">
      <alignment horizontal="center"/>
    </xf>
    <xf borderId="0" fillId="0" fontId="3" numFmtId="0" xfId="0" applyAlignment="1" applyFont="1">
      <alignment horizontal="center" vertical="center"/>
    </xf>
    <xf borderId="0" fillId="0" fontId="3" numFmtId="164" xfId="0" applyAlignment="1" applyFont="1" applyNumberFormat="1">
      <alignment horizontal="center"/>
    </xf>
    <xf borderId="2" fillId="0" fontId="3" numFmtId="0" xfId="0" applyAlignment="1" applyBorder="1" applyFont="1">
      <alignment horizontal="center"/>
    </xf>
    <xf borderId="2" fillId="0" fontId="3" numFmtId="0" xfId="0" applyAlignment="1" applyBorder="1" applyFont="1">
      <alignment horizontal="left" vertical="center"/>
    </xf>
    <xf borderId="8" fillId="0" fontId="3" numFmtId="1" xfId="0" applyAlignment="1" applyBorder="1" applyFont="1" applyNumberFormat="1">
      <alignment horizontal="center"/>
    </xf>
    <xf borderId="8" fillId="11" fontId="3" numFmtId="1" xfId="0" applyAlignment="1" applyBorder="1" applyFont="1" applyNumberFormat="1">
      <alignment horizontal="center"/>
    </xf>
    <xf borderId="8" fillId="12" fontId="3" numFmtId="1" xfId="0" applyAlignment="1" applyBorder="1" applyFont="1" applyNumberFormat="1">
      <alignment horizontal="center"/>
    </xf>
    <xf borderId="8" fillId="8" fontId="8" numFmtId="0" xfId="0" applyBorder="1" applyFont="1"/>
    <xf borderId="0" fillId="0" fontId="16" numFmtId="0" xfId="0" applyFont="1"/>
    <xf borderId="0" fillId="0" fontId="9" numFmtId="0" xfId="0" applyFont="1"/>
    <xf borderId="0" fillId="0" fontId="9" numFmtId="0" xfId="0" applyAlignment="1" applyFont="1">
      <alignment readingOrder="0"/>
    </xf>
    <xf borderId="0" fillId="0" fontId="17" numFmtId="0" xfId="0" applyAlignment="1" applyFont="1">
      <alignment horizontal="left" shrinkToFit="0" vertical="top" wrapText="1"/>
    </xf>
    <xf borderId="0" fillId="0" fontId="18" numFmtId="0" xfId="0" applyAlignment="1" applyFont="1">
      <alignment horizontal="left" vertical="top"/>
    </xf>
    <xf borderId="0" fillId="0" fontId="16" numFmtId="0" xfId="0" applyAlignment="1" applyFont="1">
      <alignment horizontal="left"/>
    </xf>
    <xf borderId="0" fillId="0" fontId="9" numFmtId="0" xfId="0" applyAlignment="1" applyFont="1">
      <alignment horizontal="left" vertical="top"/>
    </xf>
    <xf borderId="0" fillId="0" fontId="18" numFmtId="14" xfId="0" applyAlignment="1" applyFont="1" applyNumberFormat="1">
      <alignment horizontal="left" vertical="top"/>
    </xf>
    <xf borderId="0" fillId="0" fontId="18" numFmtId="0" xfId="0" applyAlignment="1" applyFont="1">
      <alignment horizontal="left" readingOrder="0" vertical="top"/>
    </xf>
    <xf borderId="0" fillId="0" fontId="19" numFmtId="0" xfId="0" applyFont="1"/>
    <xf borderId="8" fillId="6" fontId="2" numFmtId="0" xfId="0" applyAlignment="1" applyBorder="1" applyFont="1">
      <alignment horizontal="center" shrinkToFit="0" vertical="center" wrapText="1"/>
    </xf>
    <xf borderId="2" fillId="0" fontId="2" numFmtId="0" xfId="0" applyAlignment="1" applyBorder="1" applyFont="1">
      <alignment horizontal="center" shrinkToFit="0" vertical="center" wrapText="1"/>
    </xf>
    <xf borderId="8" fillId="0" fontId="2"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1" fillId="0" fontId="8" numFmtId="0" xfId="0" applyAlignment="1" applyBorder="1" applyFont="1">
      <alignment horizontal="left" shrinkToFit="0" vertical="top" wrapText="1"/>
    </xf>
    <xf borderId="0" fillId="0" fontId="13" numFmtId="0" xfId="0" applyAlignment="1" applyFont="1">
      <alignment readingOrder="0" shrinkToFit="0" wrapText="1"/>
    </xf>
    <xf borderId="4" fillId="0" fontId="8" numFmtId="0" xfId="0" applyAlignment="1" applyBorder="1" applyFont="1">
      <alignment horizontal="left" shrinkToFit="0" vertical="top" wrapText="1"/>
    </xf>
    <xf borderId="5" fillId="0" fontId="5" numFmtId="0" xfId="0" applyAlignment="1" applyBorder="1" applyFont="1">
      <alignment horizontal="center" readingOrder="0" shrinkToFit="0" vertical="top" wrapText="1"/>
    </xf>
    <xf borderId="2" fillId="13" fontId="8" numFmtId="0" xfId="0" applyAlignment="1" applyBorder="1" applyFill="1" applyFont="1">
      <alignment horizontal="left" shrinkToFit="0" vertical="top" wrapText="1"/>
    </xf>
    <xf borderId="5" fillId="0" fontId="5" numFmtId="0" xfId="0" applyAlignment="1" applyBorder="1" applyFont="1">
      <alignment horizontal="center" shrinkToFit="0" vertical="top" wrapText="1"/>
    </xf>
    <xf borderId="16" fillId="13" fontId="8" numFmtId="0" xfId="0" applyAlignment="1" applyBorder="1" applyFont="1">
      <alignment horizontal="center" shrinkToFit="0" vertical="top" wrapText="1"/>
    </xf>
    <xf borderId="8" fillId="6" fontId="8" numFmtId="0" xfId="0" applyAlignment="1" applyBorder="1" applyFont="1">
      <alignment horizontal="left" shrinkToFit="0" vertical="top" wrapText="1"/>
    </xf>
    <xf borderId="7" fillId="0" fontId="5" numFmtId="0" xfId="0" applyAlignment="1" applyBorder="1" applyFont="1">
      <alignment horizontal="center" shrinkToFit="0" vertical="top" wrapText="1"/>
    </xf>
    <xf borderId="8" fillId="0" fontId="3" numFmtId="0" xfId="0" applyAlignment="1" applyBorder="1" applyFont="1">
      <alignment vertical="center"/>
    </xf>
    <xf borderId="8" fillId="0" fontId="3" numFmtId="0" xfId="0" applyAlignment="1" applyBorder="1" applyFont="1">
      <alignment horizontal="center" shrinkToFit="0" vertical="center" wrapText="1"/>
    </xf>
    <xf borderId="31" fillId="6" fontId="8" numFmtId="0" xfId="0" applyAlignment="1" applyBorder="1" applyFont="1">
      <alignment horizontal="center" shrinkToFit="0" vertical="center" wrapText="1"/>
    </xf>
    <xf borderId="1" fillId="13" fontId="3" numFmtId="0" xfId="0" applyAlignment="1" applyBorder="1" applyFont="1">
      <alignment horizontal="center" vertical="center"/>
    </xf>
    <xf borderId="37" fillId="13" fontId="3" numFmtId="0" xfId="0" applyAlignment="1" applyBorder="1" applyFont="1">
      <alignment vertical="center"/>
    </xf>
    <xf borderId="38" fillId="13" fontId="3" numFmtId="0" xfId="0" applyAlignment="1" applyBorder="1" applyFont="1">
      <alignment vertical="center"/>
    </xf>
    <xf borderId="39" fillId="13" fontId="3" numFmtId="0" xfId="0" applyAlignment="1" applyBorder="1" applyFont="1">
      <alignment vertical="center"/>
    </xf>
    <xf borderId="7" fillId="0" fontId="1" numFmtId="0" xfId="0" applyAlignment="1" applyBorder="1" applyFont="1">
      <alignment horizontal="center"/>
    </xf>
    <xf borderId="40" fillId="2" fontId="5" numFmtId="0" xfId="0" applyBorder="1" applyFont="1"/>
    <xf borderId="41" fillId="2" fontId="5" numFmtId="0" xfId="0" applyAlignment="1" applyBorder="1" applyFont="1">
      <alignment horizontal="left" shrinkToFit="0" vertical="top" wrapText="1"/>
    </xf>
    <xf borderId="41" fillId="2" fontId="5" numFmtId="0" xfId="0" applyBorder="1" applyFont="1"/>
    <xf borderId="42" fillId="2" fontId="5" numFmtId="0" xfId="0" applyAlignment="1" applyBorder="1" applyFont="1">
      <alignment horizontal="left" shrinkToFit="0" vertical="top" wrapText="1"/>
    </xf>
    <xf borderId="43" fillId="2" fontId="5" numFmtId="0" xfId="0" applyAlignment="1" applyBorder="1" applyFont="1">
      <alignment horizontal="left" shrinkToFit="0" vertical="top" wrapText="1"/>
    </xf>
    <xf borderId="8" fillId="2" fontId="5" numFmtId="0" xfId="0" applyAlignment="1" applyBorder="1" applyFont="1">
      <alignment shrinkToFit="0" wrapText="1"/>
    </xf>
    <xf borderId="44" fillId="2" fontId="5" numFmtId="0" xfId="0" applyBorder="1" applyFont="1"/>
    <xf borderId="8" fillId="2" fontId="5" numFmtId="0" xfId="0" applyAlignment="1" applyBorder="1" applyFont="1">
      <alignment horizontal="left" shrinkToFit="0" vertical="top" wrapText="1"/>
    </xf>
    <xf borderId="8" fillId="2" fontId="5" numFmtId="0" xfId="0" applyBorder="1" applyFont="1"/>
    <xf borderId="45" fillId="2" fontId="5" numFmtId="0" xfId="0" applyAlignment="1" applyBorder="1" applyFont="1">
      <alignment horizontal="left" shrinkToFit="0" vertical="top" wrapText="1"/>
    </xf>
    <xf borderId="14" fillId="2" fontId="5" numFmtId="0" xfId="0" applyAlignment="1" applyBorder="1" applyFont="1">
      <alignment horizontal="left" shrinkToFit="0" vertical="top" wrapText="1"/>
    </xf>
    <xf borderId="8" fillId="2" fontId="1" numFmtId="0" xfId="0" applyBorder="1" applyFont="1"/>
    <xf borderId="46" fillId="6" fontId="5" numFmtId="0" xfId="0" applyBorder="1" applyFont="1"/>
    <xf borderId="31" fillId="6" fontId="5" numFmtId="0" xfId="0" applyAlignment="1" applyBorder="1" applyFont="1">
      <alignment horizontal="left" shrinkToFit="0" vertical="top" wrapText="1"/>
    </xf>
    <xf borderId="31" fillId="6" fontId="5" numFmtId="0" xfId="0" applyBorder="1" applyFont="1"/>
    <xf borderId="47" fillId="6" fontId="5" numFmtId="0" xfId="0" applyAlignment="1" applyBorder="1" applyFont="1">
      <alignment horizontal="left" shrinkToFit="0" vertical="top" wrapText="1"/>
    </xf>
    <xf borderId="44" fillId="14" fontId="5" numFmtId="0" xfId="0" applyBorder="1" applyFill="1" applyFont="1"/>
    <xf borderId="8" fillId="14" fontId="5" numFmtId="0" xfId="0" applyAlignment="1" applyBorder="1" applyFont="1">
      <alignment horizontal="left" shrinkToFit="0" vertical="top" wrapText="1"/>
    </xf>
    <xf borderId="8" fillId="14" fontId="5" numFmtId="0" xfId="0" applyBorder="1" applyFont="1"/>
    <xf borderId="45" fillId="14" fontId="5" numFmtId="0" xfId="0" applyAlignment="1" applyBorder="1" applyFont="1">
      <alignment horizontal="left" shrinkToFit="0" vertical="top" wrapText="1"/>
    </xf>
    <xf borderId="14" fillId="14" fontId="5" numFmtId="0" xfId="0" applyAlignment="1" applyBorder="1" applyFont="1">
      <alignment horizontal="left" shrinkToFit="0" vertical="top" wrapText="1"/>
    </xf>
    <xf borderId="8" fillId="14" fontId="1" numFmtId="0" xfId="0" applyBorder="1" applyFont="1"/>
    <xf borderId="46" fillId="14" fontId="5" numFmtId="0" xfId="0" applyBorder="1" applyFont="1"/>
    <xf borderId="31" fillId="14" fontId="5" numFmtId="0" xfId="0" applyAlignment="1" applyBorder="1" applyFont="1">
      <alignment horizontal="left" shrinkToFit="0" vertical="top" wrapText="1"/>
    </xf>
    <xf borderId="31" fillId="14" fontId="5" numFmtId="0" xfId="0" applyBorder="1" applyFont="1"/>
    <xf borderId="47" fillId="14" fontId="5" numFmtId="0" xfId="0" applyAlignment="1" applyBorder="1" applyFont="1">
      <alignment horizontal="left" shrinkToFit="0" vertical="top" wrapText="1"/>
    </xf>
    <xf borderId="2" fillId="14" fontId="1" numFmtId="0" xfId="0" applyAlignment="1" applyBorder="1" applyFont="1">
      <alignment horizontal="center"/>
    </xf>
    <xf borderId="8" fillId="6" fontId="5" numFmtId="0" xfId="0" applyBorder="1" applyFont="1"/>
    <xf borderId="8" fillId="6" fontId="5" numFmtId="0" xfId="0" applyAlignment="1" applyBorder="1" applyFont="1">
      <alignment horizontal="left" shrinkToFit="0" vertical="top" wrapText="1"/>
    </xf>
    <xf borderId="44" fillId="3" fontId="5" numFmtId="0" xfId="0" applyBorder="1" applyFont="1"/>
    <xf borderId="8" fillId="3" fontId="5" numFmtId="0" xfId="0" applyAlignment="1" applyBorder="1" applyFont="1">
      <alignment horizontal="left" shrinkToFit="0" vertical="top" wrapText="1"/>
    </xf>
    <xf borderId="8" fillId="3" fontId="5" numFmtId="0" xfId="0" applyBorder="1" applyFont="1"/>
    <xf borderId="45" fillId="3" fontId="5" numFmtId="0" xfId="0" applyAlignment="1" applyBorder="1" applyFont="1">
      <alignment horizontal="left" shrinkToFit="0" vertical="top" wrapText="1"/>
    </xf>
    <xf borderId="14" fillId="3" fontId="5" numFmtId="0" xfId="0" applyAlignment="1" applyBorder="1" applyFont="1">
      <alignment horizontal="left" shrinkToFit="0" vertical="top" wrapText="1"/>
    </xf>
    <xf borderId="44" fillId="15" fontId="5" numFmtId="0" xfId="0" applyBorder="1" applyFill="1" applyFont="1"/>
    <xf borderId="8" fillId="15" fontId="5" numFmtId="0" xfId="0" applyAlignment="1" applyBorder="1" applyFont="1">
      <alignment horizontal="left" shrinkToFit="0" vertical="top" wrapText="1"/>
    </xf>
    <xf borderId="8" fillId="15" fontId="5" numFmtId="0" xfId="0" applyBorder="1" applyFont="1"/>
    <xf borderId="14" fillId="15" fontId="5" numFmtId="0" xfId="0" applyAlignment="1" applyBorder="1" applyFont="1">
      <alignment horizontal="left" shrinkToFit="0" vertical="top" wrapText="1"/>
    </xf>
    <xf borderId="45" fillId="15" fontId="5" numFmtId="0" xfId="0" applyAlignment="1" applyBorder="1" applyFont="1">
      <alignment horizontal="left" shrinkToFit="0" vertical="top" wrapText="1"/>
    </xf>
    <xf borderId="46" fillId="15" fontId="5" numFmtId="0" xfId="0" applyBorder="1" applyFont="1"/>
    <xf borderId="31" fillId="15" fontId="5" numFmtId="0" xfId="0" applyAlignment="1" applyBorder="1" applyFont="1">
      <alignment horizontal="left" shrinkToFit="0" vertical="top" wrapText="1"/>
    </xf>
    <xf borderId="31" fillId="15" fontId="5" numFmtId="0" xfId="0" applyBorder="1" applyFont="1"/>
    <xf borderId="47" fillId="15" fontId="5" numFmtId="0" xfId="0" applyAlignment="1" applyBorder="1" applyFont="1">
      <alignment horizontal="left" shrinkToFit="0" vertical="top" wrapText="1"/>
    </xf>
    <xf borderId="8" fillId="15" fontId="1" numFmtId="0" xfId="0" applyBorder="1" applyFont="1"/>
    <xf borderId="44" fillId="15" fontId="20" numFmtId="0" xfId="0" applyBorder="1" applyFont="1"/>
    <xf borderId="8" fillId="15" fontId="20" numFmtId="0" xfId="0" applyAlignment="1" applyBorder="1" applyFont="1">
      <alignment horizontal="left" shrinkToFit="0" vertical="top" wrapText="1"/>
    </xf>
    <xf borderId="8" fillId="15" fontId="20" numFmtId="0" xfId="0" applyBorder="1" applyFont="1"/>
    <xf borderId="45" fillId="15" fontId="20" numFmtId="0" xfId="0" applyAlignment="1" applyBorder="1" applyFont="1">
      <alignment horizontal="left" shrinkToFit="0" vertical="top" wrapText="1"/>
    </xf>
    <xf borderId="14" fillId="15" fontId="20" numFmtId="0" xfId="0" applyAlignment="1" applyBorder="1" applyFont="1">
      <alignment horizontal="left" shrinkToFit="0" vertical="top" wrapText="1"/>
    </xf>
    <xf borderId="44" fillId="8" fontId="5" numFmtId="0" xfId="0" applyBorder="1" applyFont="1"/>
    <xf borderId="8" fillId="8" fontId="5" numFmtId="0" xfId="0" applyAlignment="1" applyBorder="1" applyFont="1">
      <alignment horizontal="left" shrinkToFit="0" vertical="top" wrapText="1"/>
    </xf>
    <xf borderId="45" fillId="8" fontId="5" numFmtId="0" xfId="0" applyAlignment="1" applyBorder="1" applyFont="1">
      <alignment horizontal="left" shrinkToFit="0" vertical="top" wrapText="1"/>
    </xf>
    <xf borderId="14" fillId="8" fontId="5" numFmtId="0" xfId="0" applyAlignment="1" applyBorder="1" applyFont="1">
      <alignment horizontal="left" shrinkToFit="0" vertical="top" wrapText="1"/>
    </xf>
    <xf borderId="8" fillId="8" fontId="1" numFmtId="0" xfId="0" applyBorder="1" applyFont="1"/>
    <xf borderId="44" fillId="6" fontId="21" numFmtId="0" xfId="0" applyBorder="1" applyFont="1"/>
    <xf borderId="8" fillId="6" fontId="22" numFmtId="0" xfId="0" applyAlignment="1" applyBorder="1" applyFont="1">
      <alignment horizontal="left" shrinkToFit="0" vertical="top" wrapText="1"/>
    </xf>
    <xf borderId="8" fillId="6" fontId="22" numFmtId="0" xfId="0" applyBorder="1" applyFont="1"/>
    <xf borderId="45" fillId="6" fontId="22" numFmtId="0" xfId="0" applyAlignment="1" applyBorder="1" applyFont="1">
      <alignment horizontal="left" shrinkToFit="0" vertical="top" wrapText="1"/>
    </xf>
    <xf borderId="8" fillId="14" fontId="5" numFmtId="0" xfId="0" applyAlignment="1" applyBorder="1" applyFont="1">
      <alignment shrinkToFit="0" wrapText="1"/>
    </xf>
    <xf borderId="2" fillId="14" fontId="5" numFmtId="0" xfId="0" applyAlignment="1" applyBorder="1" applyFont="1">
      <alignment horizontal="center"/>
    </xf>
    <xf borderId="14" fillId="14" fontId="5" numFmtId="0" xfId="0" applyBorder="1" applyFont="1"/>
    <xf borderId="22" fillId="14" fontId="5" numFmtId="0" xfId="0" applyBorder="1" applyFont="1"/>
    <xf borderId="8" fillId="14" fontId="5" numFmtId="0" xfId="0" applyAlignment="1" applyBorder="1" applyFont="1">
      <alignment horizontal="center"/>
    </xf>
    <xf borderId="8" fillId="0" fontId="5" numFmtId="0" xfId="0" applyBorder="1" applyFont="1"/>
    <xf borderId="8" fillId="0" fontId="5" numFmtId="0" xfId="0" applyAlignment="1" applyBorder="1" applyFont="1">
      <alignment shrinkToFit="0" wrapText="1"/>
    </xf>
    <xf borderId="8" fillId="3" fontId="5" numFmtId="0" xfId="0" applyAlignment="1" applyBorder="1" applyFont="1">
      <alignment shrinkToFit="0" wrapText="1"/>
    </xf>
    <xf borderId="8" fillId="15" fontId="5" numFmtId="0" xfId="0" applyAlignment="1" applyBorder="1" applyFont="1">
      <alignment shrinkToFit="0" wrapText="1"/>
    </xf>
    <xf borderId="8" fillId="8" fontId="5" numFmtId="0" xfId="0" applyAlignment="1" applyBorder="1" applyFont="1">
      <alignment shrinkToFit="0" wrapText="1"/>
    </xf>
    <xf borderId="0" fillId="0" fontId="23" numFmtId="0" xfId="0" applyAlignment="1" applyFont="1">
      <alignment readingOrder="0" shrinkToFit="0" wrapText="1"/>
    </xf>
    <xf borderId="8" fillId="16" fontId="8" numFmtId="0" xfId="0" applyAlignment="1" applyBorder="1" applyFill="1" applyFont="1">
      <alignment horizontal="center" vertical="top"/>
    </xf>
    <xf borderId="8" fillId="6" fontId="8" numFmtId="0" xfId="0" applyAlignment="1" applyBorder="1" applyFont="1">
      <alignment horizontal="center" vertical="top"/>
    </xf>
    <xf borderId="1" fillId="0" fontId="5" numFmtId="0" xfId="0" applyAlignment="1" applyBorder="1" applyFont="1">
      <alignment horizontal="center" readingOrder="0" shrinkToFit="0" vertical="top" wrapText="1"/>
    </xf>
    <xf borderId="1" fillId="0" fontId="5" numFmtId="0" xfId="0" applyAlignment="1" applyBorder="1" applyFont="1">
      <alignment horizontal="center" shrinkToFit="0" vertical="top" wrapText="1"/>
    </xf>
    <xf borderId="16" fillId="6" fontId="8" numFmtId="0" xfId="0" applyAlignment="1" applyBorder="1" applyFont="1">
      <alignment horizontal="center" shrinkToFit="0" vertical="top" wrapText="1"/>
    </xf>
    <xf borderId="16" fillId="0" fontId="8" numFmtId="0" xfId="0" applyAlignment="1" applyBorder="1" applyFont="1">
      <alignment horizontal="center" shrinkToFit="0" vertical="top" wrapText="1"/>
    </xf>
    <xf borderId="8" fillId="0" fontId="8" numFmtId="0" xfId="0" applyAlignment="1" applyBorder="1" applyFont="1">
      <alignment horizontal="lef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40" Type="http://schemas.openxmlformats.org/officeDocument/2006/relationships/worksheet" Target="worksheets/sheet37.xml"/><Relationship Id="rId42" Type="http://schemas.openxmlformats.org/officeDocument/2006/relationships/worksheet" Target="worksheets/sheet39.xml"/><Relationship Id="rId41" Type="http://schemas.openxmlformats.org/officeDocument/2006/relationships/worksheet" Target="worksheets/sheet38.xml"/><Relationship Id="rId44" Type="http://schemas.openxmlformats.org/officeDocument/2006/relationships/worksheet" Target="worksheets/sheet41.xml"/><Relationship Id="rId43" Type="http://schemas.openxmlformats.org/officeDocument/2006/relationships/worksheet" Target="worksheets/sheet40.xml"/><Relationship Id="rId46" Type="http://schemas.openxmlformats.org/officeDocument/2006/relationships/worksheet" Target="worksheets/sheet43.xml"/><Relationship Id="rId45" Type="http://schemas.openxmlformats.org/officeDocument/2006/relationships/worksheet" Target="worksheets/sheet42.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48" Type="http://schemas.openxmlformats.org/officeDocument/2006/relationships/worksheet" Target="worksheets/sheet45.xml"/><Relationship Id="rId47" Type="http://schemas.openxmlformats.org/officeDocument/2006/relationships/worksheet" Target="worksheets/sheet44.xml"/><Relationship Id="rId49" Type="http://schemas.openxmlformats.org/officeDocument/2006/relationships/worksheet" Target="worksheets/sheet4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31" Type="http://schemas.openxmlformats.org/officeDocument/2006/relationships/worksheet" Target="worksheets/sheet28.xml"/><Relationship Id="rId30" Type="http://schemas.openxmlformats.org/officeDocument/2006/relationships/worksheet" Target="worksheets/sheet27.xml"/><Relationship Id="rId33" Type="http://schemas.openxmlformats.org/officeDocument/2006/relationships/worksheet" Target="worksheets/sheet30.xml"/><Relationship Id="rId32" Type="http://schemas.openxmlformats.org/officeDocument/2006/relationships/worksheet" Target="worksheets/sheet29.xml"/><Relationship Id="rId35" Type="http://schemas.openxmlformats.org/officeDocument/2006/relationships/worksheet" Target="worksheets/sheet32.xml"/><Relationship Id="rId34" Type="http://schemas.openxmlformats.org/officeDocument/2006/relationships/worksheet" Target="worksheets/sheet31.xml"/><Relationship Id="rId37" Type="http://schemas.openxmlformats.org/officeDocument/2006/relationships/worksheet" Target="worksheets/sheet34.xml"/><Relationship Id="rId36" Type="http://schemas.openxmlformats.org/officeDocument/2006/relationships/worksheet" Target="worksheets/sheet33.xml"/><Relationship Id="rId39" Type="http://schemas.openxmlformats.org/officeDocument/2006/relationships/worksheet" Target="worksheets/sheet36.xml"/><Relationship Id="rId38" Type="http://schemas.openxmlformats.org/officeDocument/2006/relationships/worksheet" Target="worksheets/sheet35.xml"/><Relationship Id="rId61" Type="http://customschemas.google.com/relationships/workbookmetadata" Target="metadata"/><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60" Type="http://schemas.openxmlformats.org/officeDocument/2006/relationships/worksheet" Target="worksheets/sheet57.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29" Type="http://schemas.openxmlformats.org/officeDocument/2006/relationships/worksheet" Target="worksheets/sheet26.xml"/><Relationship Id="rId51" Type="http://schemas.openxmlformats.org/officeDocument/2006/relationships/worksheet" Target="worksheets/sheet48.xml"/><Relationship Id="rId50" Type="http://schemas.openxmlformats.org/officeDocument/2006/relationships/worksheet" Target="worksheets/sheet47.xml"/><Relationship Id="rId53" Type="http://schemas.openxmlformats.org/officeDocument/2006/relationships/worksheet" Target="worksheets/sheet50.xml"/><Relationship Id="rId52" Type="http://schemas.openxmlformats.org/officeDocument/2006/relationships/worksheet" Target="worksheets/sheet49.xml"/><Relationship Id="rId11" Type="http://schemas.openxmlformats.org/officeDocument/2006/relationships/worksheet" Target="worksheets/sheet8.xml"/><Relationship Id="rId55" Type="http://schemas.openxmlformats.org/officeDocument/2006/relationships/worksheet" Target="worksheets/sheet52.xml"/><Relationship Id="rId10" Type="http://schemas.openxmlformats.org/officeDocument/2006/relationships/worksheet" Target="worksheets/sheet7.xml"/><Relationship Id="rId54" Type="http://schemas.openxmlformats.org/officeDocument/2006/relationships/worksheet" Target="worksheets/sheet51.xml"/><Relationship Id="rId13" Type="http://schemas.openxmlformats.org/officeDocument/2006/relationships/worksheet" Target="worksheets/sheet10.xml"/><Relationship Id="rId57" Type="http://schemas.openxmlformats.org/officeDocument/2006/relationships/worksheet" Target="worksheets/sheet54.xml"/><Relationship Id="rId12" Type="http://schemas.openxmlformats.org/officeDocument/2006/relationships/worksheet" Target="worksheets/sheet9.xml"/><Relationship Id="rId56" Type="http://schemas.openxmlformats.org/officeDocument/2006/relationships/worksheet" Target="worksheets/sheet53.xml"/><Relationship Id="rId15" Type="http://schemas.openxmlformats.org/officeDocument/2006/relationships/worksheet" Target="worksheets/sheet12.xml"/><Relationship Id="rId59" Type="http://schemas.openxmlformats.org/officeDocument/2006/relationships/worksheet" Target="worksheets/sheet56.xml"/><Relationship Id="rId14" Type="http://schemas.openxmlformats.org/officeDocument/2006/relationships/worksheet" Target="worksheets/sheet11.xml"/><Relationship Id="rId58" Type="http://schemas.openxmlformats.org/officeDocument/2006/relationships/worksheet" Target="worksheets/sheet55.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06685241315150398"/>
          <c:y val="0.0345529141119516"/>
          <c:w val="0.8871872328647508"/>
          <c:h val="0.9126034374274276"/>
        </c:manualLayout>
      </c:layout>
      <c:barChart>
        <c:barDir val="col"/>
        <c:grouping val="stacked"/>
        <c:ser>
          <c:idx val="0"/>
          <c:order val="0"/>
          <c:spPr>
            <a:solidFill>
              <a:schemeClr val="accent1"/>
            </a:solidFill>
            <a:ln cmpd="sng">
              <a:solidFill>
                <a:srgbClr val="000000"/>
              </a:solidFill>
            </a:ln>
          </c:spPr>
          <c:dPt>
            <c:idx val="0"/>
            <c:spPr>
              <a:solidFill>
                <a:srgbClr val="00B050"/>
              </a:solidFill>
              <a:ln cmpd="sng">
                <a:solidFill>
                  <a:srgbClr val="000000"/>
                </a:solidFill>
              </a:ln>
            </c:spPr>
          </c:dPt>
          <c:dPt>
            <c:idx val="1"/>
            <c:spPr>
              <a:solidFill>
                <a:srgbClr val="FFFF00"/>
              </a:solidFill>
              <a:ln cmpd="sng">
                <a:solidFill>
                  <a:srgbClr val="000000"/>
                </a:solidFill>
              </a:ln>
            </c:spPr>
          </c:dPt>
          <c:dPt>
            <c:idx val="2"/>
            <c:spPr>
              <a:solidFill>
                <a:srgbClr val="FF0000"/>
              </a:solidFill>
              <a:ln cmpd="sng">
                <a:solidFill>
                  <a:srgbClr val="000000"/>
                </a:solidFill>
              </a:ln>
            </c:spPr>
          </c:dPt>
          <c:dPt>
            <c:idx val="4"/>
            <c:spPr>
              <a:solidFill>
                <a:srgbClr val="00B050"/>
              </a:solidFill>
              <a:ln cmpd="sng">
                <a:solidFill>
                  <a:srgbClr val="000000"/>
                </a:solidFill>
              </a:ln>
            </c:spPr>
          </c:dPt>
          <c:dPt>
            <c:idx val="5"/>
            <c:spPr>
              <a:solidFill>
                <a:srgbClr val="FFFF00"/>
              </a:solidFill>
              <a:ln cmpd="sng">
                <a:solidFill>
                  <a:srgbClr val="000000"/>
                </a:solidFill>
              </a:ln>
            </c:spPr>
          </c:dPt>
          <c:dPt>
            <c:idx val="6"/>
            <c:spPr>
              <a:solidFill>
                <a:srgbClr val="FF0000"/>
              </a:solidFill>
              <a:ln cmpd="sng">
                <a:solidFill>
                  <a:srgbClr val="000000"/>
                </a:solidFill>
              </a:ln>
            </c:spPr>
          </c:dPt>
          <c:dPt>
            <c:idx val="8"/>
            <c:spPr>
              <a:solidFill>
                <a:srgbClr val="00B050"/>
              </a:solidFill>
              <a:ln cmpd="sng">
                <a:solidFill>
                  <a:srgbClr val="000000"/>
                </a:solidFill>
              </a:ln>
            </c:spPr>
          </c:dPt>
          <c:dPt>
            <c:idx val="9"/>
            <c:spPr>
              <a:solidFill>
                <a:srgbClr val="FFFF00"/>
              </a:solidFill>
              <a:ln cmpd="sng">
                <a:solidFill>
                  <a:srgbClr val="000000"/>
                </a:solidFill>
              </a:ln>
            </c:spPr>
          </c:dPt>
          <c:dPt>
            <c:idx val="10"/>
            <c:spPr>
              <a:solidFill>
                <a:srgbClr val="FF0000"/>
              </a:solidFill>
              <a:ln cmpd="sng">
                <a:solidFill>
                  <a:srgbClr val="000000"/>
                </a:solidFill>
              </a:ln>
            </c:spPr>
          </c:dPt>
          <c:dPt>
            <c:idx val="12"/>
            <c:spPr>
              <a:solidFill>
                <a:srgbClr val="00B050"/>
              </a:solidFill>
              <a:ln cmpd="sng">
                <a:solidFill>
                  <a:srgbClr val="000000"/>
                </a:solidFill>
              </a:ln>
            </c:spPr>
          </c:dPt>
          <c:dPt>
            <c:idx val="13"/>
            <c:spPr>
              <a:solidFill>
                <a:srgbClr val="FFFF00"/>
              </a:solidFill>
              <a:ln cmpd="sng">
                <a:solidFill>
                  <a:srgbClr val="000000"/>
                </a:solidFill>
              </a:ln>
            </c:spPr>
          </c:dPt>
          <c:dPt>
            <c:idx val="14"/>
            <c:spPr>
              <a:solidFill>
                <a:srgbClr val="FF0000"/>
              </a:solidFill>
              <a:ln cmpd="sng">
                <a:solidFill>
                  <a:srgbClr val="000000"/>
                </a:solidFill>
              </a:ln>
            </c:spPr>
          </c:dPt>
          <c:dPt>
            <c:idx val="16"/>
            <c:spPr>
              <a:solidFill>
                <a:srgbClr val="00B050"/>
              </a:solidFill>
              <a:ln cmpd="sng">
                <a:solidFill>
                  <a:srgbClr val="000000"/>
                </a:solidFill>
              </a:ln>
            </c:spPr>
          </c:dPt>
          <c:dPt>
            <c:idx val="17"/>
            <c:spPr>
              <a:solidFill>
                <a:srgbClr val="FFFF00"/>
              </a:solidFill>
              <a:ln cmpd="sng">
                <a:solidFill>
                  <a:srgbClr val="000000"/>
                </a:solidFill>
              </a:ln>
            </c:spPr>
          </c:dPt>
          <c:dPt>
            <c:idx val="18"/>
            <c:spPr>
              <a:solidFill>
                <a:srgbClr val="FF0000"/>
              </a:solidFill>
              <a:ln cmpd="sng">
                <a:solidFill>
                  <a:srgbClr val="000000"/>
                </a:solidFill>
              </a:ln>
            </c:spPr>
          </c:dPt>
          <c:dLbls>
            <c:numFmt formatCode="General" sourceLinked="1"/>
            <c:txPr>
              <a:bodyPr/>
              <a:lstStyle/>
              <a:p>
                <a:pPr lvl="0">
                  <a:defRPr b="0" i="0" sz="1000">
                    <a:solidFill>
                      <a:srgbClr val="000000"/>
                    </a:solidFill>
                    <a:latin typeface="Calibri"/>
                  </a:defRPr>
                </a:pPr>
              </a:p>
            </c:txPr>
            <c:showLegendKey val="0"/>
            <c:showVal val="1"/>
            <c:showCatName val="0"/>
            <c:showSerName val="0"/>
            <c:showPercent val="0"/>
            <c:showBubbleSize val="0"/>
          </c:dLbls>
          <c:val>
            <c:numRef>
              <c:f>'СВОД1'!$Z$12:$Z$30</c:f>
              <c:numCache/>
            </c:numRef>
          </c:val>
        </c:ser>
        <c:overlap val="100"/>
        <c:axId val="358386697"/>
        <c:axId val="1506600075"/>
      </c:barChart>
      <c:catAx>
        <c:axId val="35838669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spPr/>
        <c:txPr>
          <a:bodyPr/>
          <a:lstStyle/>
          <a:p>
            <a:pPr lvl="0">
              <a:defRPr b="0">
                <a:solidFill>
                  <a:srgbClr val="000000"/>
                </a:solidFill>
                <a:latin typeface="+mn-lt"/>
              </a:defRPr>
            </a:pPr>
          </a:p>
        </c:txPr>
        <c:crossAx val="1506600075"/>
      </c:catAx>
      <c:valAx>
        <c:axId val="150660007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rot="0"/>
          <a:lstStyle/>
          <a:p>
            <a:pPr lvl="0">
              <a:defRPr b="0" i="0" sz="1000">
                <a:solidFill>
                  <a:srgbClr val="000000"/>
                </a:solidFill>
                <a:latin typeface="Calibri"/>
              </a:defRPr>
            </a:pPr>
          </a:p>
        </c:txPr>
        <c:crossAx val="358386697"/>
      </c:valAx>
    </c:plotArea>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0670391061452514"/>
          <c:y val="0.028169014084507043"/>
          <c:w val="0.8868715083798883"/>
          <c:h val="0.9195171026156942"/>
        </c:manualLayout>
      </c:layout>
      <c:barChart>
        <c:barDir val="col"/>
        <c:ser>
          <c:idx val="0"/>
          <c:order val="0"/>
          <c:spPr>
            <a:solidFill>
              <a:schemeClr val="accent1"/>
            </a:solidFill>
            <a:ln cmpd="sng">
              <a:solidFill>
                <a:srgbClr val="000000"/>
              </a:solidFill>
            </a:ln>
          </c:spPr>
          <c:dPt>
            <c:idx val="0"/>
            <c:spPr>
              <a:solidFill>
                <a:srgbClr val="00B050"/>
              </a:solidFill>
              <a:ln cmpd="sng">
                <a:solidFill>
                  <a:srgbClr val="000000"/>
                </a:solidFill>
              </a:ln>
            </c:spPr>
          </c:dPt>
          <c:dPt>
            <c:idx val="1"/>
            <c:spPr>
              <a:solidFill>
                <a:srgbClr val="FFFF00"/>
              </a:solidFill>
              <a:ln cmpd="sng">
                <a:solidFill>
                  <a:srgbClr val="000000"/>
                </a:solidFill>
              </a:ln>
            </c:spPr>
          </c:dPt>
          <c:dPt>
            <c:idx val="2"/>
            <c:spPr>
              <a:solidFill>
                <a:srgbClr val="FF0000"/>
              </a:solidFill>
              <a:ln cmpd="sng">
                <a:solidFill>
                  <a:srgbClr val="000000"/>
                </a:solidFill>
              </a:ln>
            </c:spPr>
          </c:dPt>
          <c:val>
            <c:numRef>
              <c:f>'СВОД1'!$AA$18:$AC$18</c:f>
              <c:numCache/>
            </c:numRef>
          </c:val>
        </c:ser>
        <c:ser>
          <c:idx val="1"/>
          <c:order val="1"/>
          <c:val>
            <c:numRef>
              <c:f>'СВОД1'!$AA$19:$AC$19</c:f>
              <c:numCache/>
            </c:numRef>
          </c:val>
        </c:ser>
        <c:axId val="1961671300"/>
        <c:axId val="967591392"/>
      </c:barChart>
      <c:catAx>
        <c:axId val="196167130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spPr/>
        <c:txPr>
          <a:bodyPr/>
          <a:lstStyle/>
          <a:p>
            <a:pPr lvl="0">
              <a:defRPr b="0">
                <a:solidFill>
                  <a:srgbClr val="000000"/>
                </a:solidFill>
                <a:latin typeface="+mn-lt"/>
              </a:defRPr>
            </a:pPr>
          </a:p>
        </c:txPr>
        <c:crossAx val="967591392"/>
      </c:catAx>
      <c:valAx>
        <c:axId val="96759139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rot="0"/>
          <a:lstStyle/>
          <a:p>
            <a:pPr lvl="0">
              <a:defRPr b="0" i="0" sz="1000">
                <a:solidFill>
                  <a:srgbClr val="000000"/>
                </a:solidFill>
                <a:latin typeface="Calibri"/>
              </a:defRPr>
            </a:pPr>
          </a:p>
        </c:txPr>
        <c:crossAx val="1961671300"/>
      </c:valAx>
    </c:plotArea>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grouping val="stacked"/>
        <c:ser>
          <c:idx val="0"/>
          <c:order val="0"/>
          <c:spPr>
            <a:solidFill>
              <a:schemeClr val="accent1"/>
            </a:solidFill>
            <a:ln cmpd="sng">
              <a:solidFill>
                <a:srgbClr val="000000"/>
              </a:solidFill>
            </a:ln>
          </c:spPr>
          <c:dPt>
            <c:idx val="0"/>
            <c:spPr>
              <a:solidFill>
                <a:srgbClr val="00B050"/>
              </a:solidFill>
              <a:ln cmpd="sng">
                <a:solidFill>
                  <a:srgbClr val="000000"/>
                </a:solidFill>
              </a:ln>
            </c:spPr>
          </c:dPt>
          <c:dPt>
            <c:idx val="1"/>
            <c:spPr>
              <a:solidFill>
                <a:srgbClr val="FFFF00"/>
              </a:solidFill>
              <a:ln cmpd="sng">
                <a:solidFill>
                  <a:srgbClr val="000000"/>
                </a:solidFill>
              </a:ln>
            </c:spPr>
          </c:dPt>
          <c:dPt>
            <c:idx val="2"/>
            <c:spPr>
              <a:solidFill>
                <a:srgbClr val="FF0000"/>
              </a:solidFill>
              <a:ln cmpd="sng">
                <a:solidFill>
                  <a:srgbClr val="000000"/>
                </a:solidFill>
              </a:ln>
            </c:spPr>
          </c:dPt>
          <c:dPt>
            <c:idx val="4"/>
            <c:spPr>
              <a:solidFill>
                <a:srgbClr val="00B050"/>
              </a:solidFill>
              <a:ln cmpd="sng">
                <a:solidFill>
                  <a:srgbClr val="000000"/>
                </a:solidFill>
              </a:ln>
            </c:spPr>
          </c:dPt>
          <c:dPt>
            <c:idx val="5"/>
            <c:spPr>
              <a:solidFill>
                <a:srgbClr val="FFFF00"/>
              </a:solidFill>
              <a:ln cmpd="sng">
                <a:solidFill>
                  <a:srgbClr val="000000"/>
                </a:solidFill>
              </a:ln>
            </c:spPr>
          </c:dPt>
          <c:dPt>
            <c:idx val="6"/>
            <c:spPr>
              <a:solidFill>
                <a:srgbClr val="FF0000"/>
              </a:solidFill>
              <a:ln cmpd="sng">
                <a:solidFill>
                  <a:srgbClr val="000000"/>
                </a:solidFill>
              </a:ln>
            </c:spPr>
          </c:dPt>
          <c:dPt>
            <c:idx val="8"/>
            <c:spPr>
              <a:solidFill>
                <a:srgbClr val="00B050"/>
              </a:solidFill>
              <a:ln cmpd="sng">
                <a:solidFill>
                  <a:srgbClr val="000000"/>
                </a:solidFill>
              </a:ln>
            </c:spPr>
          </c:dPt>
          <c:dPt>
            <c:idx val="9"/>
            <c:spPr>
              <a:solidFill>
                <a:srgbClr val="FFFF00"/>
              </a:solidFill>
              <a:ln cmpd="sng">
                <a:solidFill>
                  <a:srgbClr val="000000"/>
                </a:solidFill>
              </a:ln>
            </c:spPr>
          </c:dPt>
          <c:dPt>
            <c:idx val="10"/>
            <c:spPr>
              <a:solidFill>
                <a:srgbClr val="FF0000"/>
              </a:solidFill>
              <a:ln cmpd="sng">
                <a:solidFill>
                  <a:srgbClr val="000000"/>
                </a:solidFill>
              </a:ln>
            </c:spPr>
          </c:dPt>
          <c:dPt>
            <c:idx val="12"/>
            <c:spPr>
              <a:solidFill>
                <a:srgbClr val="00B050"/>
              </a:solidFill>
              <a:ln cmpd="sng">
                <a:solidFill>
                  <a:srgbClr val="000000"/>
                </a:solidFill>
              </a:ln>
            </c:spPr>
          </c:dPt>
          <c:dPt>
            <c:idx val="13"/>
            <c:spPr>
              <a:solidFill>
                <a:srgbClr val="FFFF00"/>
              </a:solidFill>
              <a:ln cmpd="sng">
                <a:solidFill>
                  <a:srgbClr val="000000"/>
                </a:solidFill>
              </a:ln>
            </c:spPr>
          </c:dPt>
          <c:dPt>
            <c:idx val="14"/>
            <c:spPr>
              <a:solidFill>
                <a:srgbClr val="FF0000"/>
              </a:solidFill>
              <a:ln cmpd="sng">
                <a:solidFill>
                  <a:srgbClr val="000000"/>
                </a:solidFill>
              </a:ln>
            </c:spPr>
          </c:dPt>
          <c:dPt>
            <c:idx val="16"/>
            <c:spPr>
              <a:solidFill>
                <a:srgbClr val="00B050"/>
              </a:solidFill>
              <a:ln cmpd="sng">
                <a:solidFill>
                  <a:srgbClr val="000000"/>
                </a:solidFill>
              </a:ln>
            </c:spPr>
          </c:dPt>
          <c:dPt>
            <c:idx val="17"/>
            <c:spPr>
              <a:solidFill>
                <a:srgbClr val="FFFF00"/>
              </a:solidFill>
              <a:ln cmpd="sng">
                <a:solidFill>
                  <a:srgbClr val="000000"/>
                </a:solidFill>
              </a:ln>
            </c:spPr>
          </c:dPt>
          <c:dPt>
            <c:idx val="18"/>
            <c:spPr>
              <a:solidFill>
                <a:srgbClr val="FF0000"/>
              </a:solidFill>
              <a:ln cmpd="sng">
                <a:solidFill>
                  <a:srgbClr val="000000"/>
                </a:solidFill>
              </a:ln>
            </c:spPr>
          </c:dPt>
          <c:dLbls>
            <c:numFmt formatCode="General" sourceLinked="1"/>
            <c:txPr>
              <a:bodyPr/>
              <a:lstStyle/>
              <a:p>
                <a:pPr lvl="0">
                  <a:defRPr b="1" i="0" sz="1000">
                    <a:solidFill>
                      <a:srgbClr val="000000"/>
                    </a:solidFill>
                    <a:latin typeface="Calibri"/>
                  </a:defRPr>
                </a:pPr>
              </a:p>
            </c:txPr>
            <c:showLegendKey val="0"/>
            <c:showVal val="1"/>
            <c:showCatName val="0"/>
            <c:showSerName val="0"/>
            <c:showPercent val="0"/>
            <c:showBubbleSize val="0"/>
          </c:dLbls>
          <c:val>
            <c:numRef>
              <c:f>'СВОД2'!$Y$12:$Y$30</c:f>
              <c:numCache/>
            </c:numRef>
          </c:val>
        </c:ser>
        <c:ser>
          <c:idx val="1"/>
          <c:order val="1"/>
          <c:spPr>
            <a:solidFill>
              <a:schemeClr val="accent6"/>
            </a:solidFill>
            <a:ln cmpd="sng">
              <a:solidFill>
                <a:srgbClr val="000000"/>
              </a:solidFill>
            </a:ln>
          </c:spPr>
          <c:dLbls>
            <c:numFmt formatCode="General" sourceLinked="1"/>
            <c:txPr>
              <a:bodyPr/>
              <a:lstStyle/>
              <a:p>
                <a:pPr lvl="0">
                  <a:defRPr b="1" i="0" sz="1000">
                    <a:solidFill>
                      <a:srgbClr val="000000"/>
                    </a:solidFill>
                    <a:latin typeface="Calibri"/>
                  </a:defRPr>
                </a:pPr>
              </a:p>
            </c:txPr>
            <c:showLegendKey val="0"/>
            <c:showVal val="1"/>
            <c:showCatName val="0"/>
            <c:showSerName val="0"/>
            <c:showPercent val="0"/>
            <c:showBubbleSize val="0"/>
          </c:dLbls>
          <c:val>
            <c:numRef>
              <c:f>'СВОД2'!$Z$12:$Z$30</c:f>
              <c:numCache/>
            </c:numRef>
          </c:val>
        </c:ser>
        <c:overlap val="100"/>
        <c:axId val="1639552517"/>
        <c:axId val="1750599714"/>
      </c:barChart>
      <c:catAx>
        <c:axId val="163955251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spPr/>
        <c:txPr>
          <a:bodyPr/>
          <a:lstStyle/>
          <a:p>
            <a:pPr lvl="0">
              <a:defRPr b="0">
                <a:solidFill>
                  <a:srgbClr val="000000"/>
                </a:solidFill>
                <a:latin typeface="+mn-lt"/>
              </a:defRPr>
            </a:pPr>
          </a:p>
        </c:txPr>
        <c:crossAx val="1750599714"/>
      </c:catAx>
      <c:valAx>
        <c:axId val="175059971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rot="0"/>
          <a:lstStyle/>
          <a:p>
            <a:pPr lvl="0">
              <a:defRPr b="0" i="0" sz="1000">
                <a:solidFill>
                  <a:srgbClr val="000000"/>
                </a:solidFill>
                <a:latin typeface="Calibri"/>
              </a:defRPr>
            </a:pPr>
          </a:p>
        </c:txPr>
        <c:crossAx val="1639552517"/>
      </c:valAx>
    </c:plotArea>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spPr>
            <a:solidFill>
              <a:schemeClr val="accent6"/>
            </a:solidFill>
            <a:ln cmpd="sng">
              <a:solidFill>
                <a:srgbClr val="000000"/>
              </a:solidFill>
            </a:ln>
          </c:spPr>
          <c:dPt>
            <c:idx val="0"/>
          </c:dPt>
          <c:dPt>
            <c:idx val="1"/>
          </c:dPt>
          <c:dPt>
            <c:idx val="2"/>
          </c:dPt>
          <c:dLbls>
            <c:dLbl>
              <c:idx val="0"/>
              <c:numFmt formatCode="General" sourceLinked="1"/>
              <c:txPr>
                <a:bodyPr/>
                <a:lstStyle/>
                <a:p>
                  <a:pPr lvl="0">
                    <a:defRPr b="1" i="0" sz="1200">
                      <a:solidFill>
                        <a:srgbClr val="000000"/>
                      </a:solidFill>
                      <a:latin typeface="Calibri"/>
                    </a:defRPr>
                  </a:pPr>
                </a:p>
              </c:txPr>
              <c:showLegendKey val="0"/>
              <c:showVal val="1"/>
              <c:showCatName val="0"/>
              <c:showSerName val="0"/>
              <c:showPercent val="0"/>
              <c:showBubbleSize val="0"/>
            </c:dLbl>
            <c:dLbl>
              <c:idx val="1"/>
              <c:numFmt formatCode="General" sourceLinked="1"/>
              <c:txPr>
                <a:bodyPr/>
                <a:lstStyle/>
                <a:p>
                  <a:pPr lvl="0">
                    <a:defRPr b="1" i="0" sz="1200">
                      <a:solidFill>
                        <a:srgbClr val="000000"/>
                      </a:solidFill>
                      <a:latin typeface="Calibri"/>
                    </a:defRPr>
                  </a:pPr>
                </a:p>
              </c:txPr>
              <c:showLegendKey val="0"/>
              <c:showVal val="1"/>
              <c:showCatName val="0"/>
              <c:showSerName val="0"/>
              <c:showPercent val="0"/>
              <c:showBubbleSize val="0"/>
            </c:dLbl>
            <c:dLbl>
              <c:idx val="2"/>
              <c:numFmt formatCode="General" sourceLinked="1"/>
              <c:txPr>
                <a:bodyPr/>
                <a:lstStyle/>
                <a:p>
                  <a:pPr lvl="0">
                    <a:defRPr b="1" i="0" sz="1200">
                      <a:solidFill>
                        <a:srgbClr val="000000"/>
                      </a:solidFill>
                      <a:latin typeface="Calibri"/>
                    </a:defRPr>
                  </a:pPr>
                </a:p>
              </c:txPr>
              <c:showLegendKey val="0"/>
              <c:showVal val="1"/>
              <c:showCatName val="0"/>
              <c:showSerName val="0"/>
              <c:showPercent val="0"/>
              <c:showBubbleSize val="0"/>
            </c:dLbl>
            <c:numFmt formatCode="General" sourceLinked="1"/>
            <c:txPr>
              <a:bodyPr/>
              <a:lstStyle/>
              <a:p>
                <a:pPr lvl="0">
                  <a:defRPr b="0" i="0" sz="1000">
                    <a:solidFill>
                      <a:srgbClr val="000000"/>
                    </a:solidFill>
                    <a:latin typeface="Calibri"/>
                  </a:defRPr>
                </a:pPr>
              </a:p>
            </c:txPr>
            <c:showLegendKey val="0"/>
            <c:showVal val="1"/>
            <c:showCatName val="0"/>
            <c:showSerName val="0"/>
            <c:showPercent val="0"/>
            <c:showBubbleSize val="0"/>
          </c:dLbls>
          <c:val>
            <c:numRef>
              <c:f>'СВОД2'!$AA$18:$AC$18</c:f>
              <c:numCache/>
            </c:numRef>
          </c:val>
        </c:ser>
        <c:ser>
          <c:idx val="1"/>
          <c:order val="1"/>
          <c:spPr>
            <a:solidFill>
              <a:schemeClr val="accent2"/>
            </a:solidFill>
            <a:ln cmpd="sng">
              <a:solidFill>
                <a:srgbClr val="000000"/>
              </a:solidFill>
            </a:ln>
          </c:spPr>
          <c:val>
            <c:numRef>
              <c:f>'СВОД2'!$AA$19:$AC$19</c:f>
              <c:numCache/>
            </c:numRef>
          </c:val>
        </c:ser>
        <c:ser>
          <c:idx val="2"/>
          <c:order val="2"/>
          <c:val>
            <c:numRef>
              <c:f>'СВОД2'!$AA$20:$AC$20</c:f>
              <c:numCache/>
            </c:numRef>
          </c:val>
        </c:ser>
        <c:axId val="1561179860"/>
        <c:axId val="947477908"/>
      </c:barChart>
      <c:catAx>
        <c:axId val="156117986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spPr/>
        <c:txPr>
          <a:bodyPr/>
          <a:lstStyle/>
          <a:p>
            <a:pPr lvl="0">
              <a:defRPr b="0">
                <a:solidFill>
                  <a:srgbClr val="000000"/>
                </a:solidFill>
                <a:latin typeface="+mn-lt"/>
              </a:defRPr>
            </a:pPr>
          </a:p>
        </c:txPr>
        <c:crossAx val="947477908"/>
      </c:catAx>
      <c:valAx>
        <c:axId val="94747790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rot="0"/>
          <a:lstStyle/>
          <a:p>
            <a:pPr lvl="0">
              <a:defRPr b="0" i="0" sz="1000">
                <a:solidFill>
                  <a:srgbClr val="000000"/>
                </a:solidFill>
                <a:latin typeface="Calibri"/>
              </a:defRPr>
            </a:pPr>
          </a:p>
        </c:txPr>
        <c:crossAx val="1561179860"/>
      </c:valAx>
    </c:plotArea>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grouping val="stacked"/>
        <c:ser>
          <c:idx val="0"/>
          <c:order val="0"/>
          <c:spPr>
            <a:solidFill>
              <a:schemeClr val="accent1"/>
            </a:solidFill>
            <a:ln cmpd="sng">
              <a:solidFill>
                <a:srgbClr val="000000"/>
              </a:solidFill>
            </a:ln>
          </c:spPr>
          <c:dPt>
            <c:idx val="0"/>
            <c:spPr>
              <a:solidFill>
                <a:srgbClr val="00B050"/>
              </a:solidFill>
              <a:ln cmpd="sng">
                <a:solidFill>
                  <a:srgbClr val="000000"/>
                </a:solidFill>
              </a:ln>
            </c:spPr>
          </c:dPt>
          <c:dPt>
            <c:idx val="1"/>
            <c:spPr>
              <a:solidFill>
                <a:srgbClr val="FFFF00"/>
              </a:solidFill>
              <a:ln cmpd="sng">
                <a:solidFill>
                  <a:srgbClr val="000000"/>
                </a:solidFill>
              </a:ln>
            </c:spPr>
          </c:dPt>
          <c:dPt>
            <c:idx val="2"/>
            <c:spPr>
              <a:solidFill>
                <a:srgbClr val="FF0000"/>
              </a:solidFill>
              <a:ln cmpd="sng">
                <a:solidFill>
                  <a:srgbClr val="000000"/>
                </a:solidFill>
              </a:ln>
            </c:spPr>
          </c:dPt>
          <c:dPt>
            <c:idx val="4"/>
            <c:spPr>
              <a:solidFill>
                <a:srgbClr val="00B050"/>
              </a:solidFill>
              <a:ln cmpd="sng">
                <a:solidFill>
                  <a:srgbClr val="000000"/>
                </a:solidFill>
              </a:ln>
            </c:spPr>
          </c:dPt>
          <c:dPt>
            <c:idx val="5"/>
            <c:spPr>
              <a:solidFill>
                <a:srgbClr val="FFFF00"/>
              </a:solidFill>
              <a:ln cmpd="sng">
                <a:solidFill>
                  <a:srgbClr val="000000"/>
                </a:solidFill>
              </a:ln>
            </c:spPr>
          </c:dPt>
          <c:dPt>
            <c:idx val="6"/>
            <c:spPr>
              <a:solidFill>
                <a:srgbClr val="FF0000"/>
              </a:solidFill>
              <a:ln cmpd="sng">
                <a:solidFill>
                  <a:srgbClr val="000000"/>
                </a:solidFill>
              </a:ln>
            </c:spPr>
          </c:dPt>
          <c:dPt>
            <c:idx val="8"/>
            <c:spPr>
              <a:solidFill>
                <a:srgbClr val="00B050"/>
              </a:solidFill>
              <a:ln cmpd="sng">
                <a:solidFill>
                  <a:srgbClr val="000000"/>
                </a:solidFill>
              </a:ln>
            </c:spPr>
          </c:dPt>
          <c:dPt>
            <c:idx val="9"/>
            <c:spPr>
              <a:solidFill>
                <a:srgbClr val="FFFF00"/>
              </a:solidFill>
              <a:ln cmpd="sng">
                <a:solidFill>
                  <a:srgbClr val="000000"/>
                </a:solidFill>
              </a:ln>
            </c:spPr>
          </c:dPt>
          <c:dPt>
            <c:idx val="10"/>
            <c:spPr>
              <a:solidFill>
                <a:srgbClr val="FF0000"/>
              </a:solidFill>
              <a:ln cmpd="sng">
                <a:solidFill>
                  <a:srgbClr val="000000"/>
                </a:solidFill>
              </a:ln>
            </c:spPr>
          </c:dPt>
          <c:dPt>
            <c:idx val="12"/>
            <c:spPr>
              <a:solidFill>
                <a:srgbClr val="00B050"/>
              </a:solidFill>
              <a:ln cmpd="sng">
                <a:solidFill>
                  <a:srgbClr val="000000"/>
                </a:solidFill>
              </a:ln>
            </c:spPr>
          </c:dPt>
          <c:dPt>
            <c:idx val="13"/>
            <c:spPr>
              <a:solidFill>
                <a:srgbClr val="FFFF00"/>
              </a:solidFill>
              <a:ln cmpd="sng">
                <a:solidFill>
                  <a:srgbClr val="000000"/>
                </a:solidFill>
              </a:ln>
            </c:spPr>
          </c:dPt>
          <c:dPt>
            <c:idx val="14"/>
            <c:spPr>
              <a:solidFill>
                <a:srgbClr val="FF0000"/>
              </a:solidFill>
              <a:ln cmpd="sng">
                <a:solidFill>
                  <a:srgbClr val="000000"/>
                </a:solidFill>
              </a:ln>
            </c:spPr>
          </c:dPt>
          <c:dPt>
            <c:idx val="16"/>
            <c:spPr>
              <a:solidFill>
                <a:srgbClr val="00B050"/>
              </a:solidFill>
              <a:ln cmpd="sng">
                <a:solidFill>
                  <a:srgbClr val="000000"/>
                </a:solidFill>
              </a:ln>
            </c:spPr>
          </c:dPt>
          <c:dPt>
            <c:idx val="17"/>
            <c:spPr>
              <a:solidFill>
                <a:srgbClr val="FFFF00"/>
              </a:solidFill>
              <a:ln cmpd="sng">
                <a:solidFill>
                  <a:srgbClr val="000000"/>
                </a:solidFill>
              </a:ln>
            </c:spPr>
          </c:dPt>
          <c:dPt>
            <c:idx val="18"/>
            <c:spPr>
              <a:solidFill>
                <a:srgbClr val="FF0000"/>
              </a:solidFill>
              <a:ln cmpd="sng">
                <a:solidFill>
                  <a:srgbClr val="000000"/>
                </a:solidFill>
              </a:ln>
            </c:spPr>
          </c:dPt>
          <c:dLbls>
            <c:numFmt formatCode="General" sourceLinked="1"/>
            <c:txPr>
              <a:bodyPr/>
              <a:lstStyle/>
              <a:p>
                <a:pPr lvl="0">
                  <a:defRPr b="1" i="0" sz="1000">
                    <a:solidFill>
                      <a:srgbClr val="000000"/>
                    </a:solidFill>
                    <a:latin typeface="Calibri"/>
                  </a:defRPr>
                </a:pPr>
              </a:p>
            </c:txPr>
            <c:showLegendKey val="0"/>
            <c:showVal val="1"/>
            <c:showCatName val="0"/>
            <c:showSerName val="0"/>
            <c:showPercent val="0"/>
            <c:showBubbleSize val="0"/>
          </c:dLbls>
          <c:val>
            <c:numRef>
              <c:f>'СВОД3'!$Z$12:$Z$30</c:f>
              <c:numCache/>
            </c:numRef>
          </c:val>
        </c:ser>
        <c:ser>
          <c:idx val="1"/>
          <c:order val="1"/>
          <c:spPr>
            <a:solidFill>
              <a:schemeClr val="accent6"/>
            </a:solidFill>
            <a:ln cmpd="sng">
              <a:solidFill>
                <a:srgbClr val="000000"/>
              </a:solidFill>
            </a:ln>
          </c:spPr>
          <c:dLbls>
            <c:numFmt formatCode="General" sourceLinked="1"/>
            <c:txPr>
              <a:bodyPr/>
              <a:lstStyle/>
              <a:p>
                <a:pPr lvl="0">
                  <a:defRPr b="1" i="0" sz="1000">
                    <a:solidFill>
                      <a:srgbClr val="000000"/>
                    </a:solidFill>
                    <a:latin typeface="Calibri"/>
                  </a:defRPr>
                </a:pPr>
              </a:p>
            </c:txPr>
            <c:showLegendKey val="0"/>
            <c:showVal val="1"/>
            <c:showCatName val="0"/>
            <c:showSerName val="0"/>
            <c:showPercent val="0"/>
            <c:showBubbleSize val="0"/>
          </c:dLbls>
          <c:val>
            <c:numRef>
              <c:f>'СВОД3'!$AA$12:$AA$30</c:f>
              <c:numCache/>
            </c:numRef>
          </c:val>
        </c:ser>
        <c:ser>
          <c:idx val="2"/>
          <c:order val="2"/>
          <c:spPr>
            <a:solidFill>
              <a:srgbClr val="00B0F0"/>
            </a:solidFill>
            <a:ln cmpd="sng">
              <a:solidFill>
                <a:srgbClr val="000000"/>
              </a:solidFill>
            </a:ln>
          </c:spPr>
          <c:dLbls>
            <c:numFmt formatCode="General" sourceLinked="1"/>
            <c:txPr>
              <a:bodyPr/>
              <a:lstStyle/>
              <a:p>
                <a:pPr lvl="0">
                  <a:defRPr b="1" i="0" sz="1000">
                    <a:solidFill>
                      <a:srgbClr val="000000"/>
                    </a:solidFill>
                    <a:latin typeface="Calibri"/>
                  </a:defRPr>
                </a:pPr>
              </a:p>
            </c:txPr>
            <c:showLegendKey val="0"/>
            <c:showVal val="1"/>
            <c:showCatName val="0"/>
            <c:showSerName val="0"/>
            <c:showPercent val="0"/>
            <c:showBubbleSize val="0"/>
          </c:dLbls>
          <c:val>
            <c:numRef>
              <c:f>'СВОД3'!$AB$12:$AB$30</c:f>
              <c:numCache/>
            </c:numRef>
          </c:val>
        </c:ser>
        <c:overlap val="100"/>
        <c:axId val="1723185589"/>
        <c:axId val="967807724"/>
      </c:barChart>
      <c:catAx>
        <c:axId val="172318558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spPr/>
        <c:txPr>
          <a:bodyPr/>
          <a:lstStyle/>
          <a:p>
            <a:pPr lvl="0">
              <a:defRPr b="0">
                <a:solidFill>
                  <a:srgbClr val="000000"/>
                </a:solidFill>
                <a:latin typeface="+mn-lt"/>
              </a:defRPr>
            </a:pPr>
          </a:p>
        </c:txPr>
        <c:crossAx val="967807724"/>
      </c:catAx>
      <c:valAx>
        <c:axId val="96780772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rot="0"/>
          <a:lstStyle/>
          <a:p>
            <a:pPr lvl="0">
              <a:defRPr b="0" i="0" sz="1000">
                <a:solidFill>
                  <a:srgbClr val="000000"/>
                </a:solidFill>
                <a:latin typeface="Calibri"/>
              </a:defRPr>
            </a:pPr>
          </a:p>
        </c:txPr>
        <c:crossAx val="1723185589"/>
      </c:valAx>
    </c:plotArea>
    <c:plotVisOnly val="1"/>
  </c:chart>
</c:chartSpace>
</file>

<file path=xl/charts/chart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spPr>
            <a:solidFill>
              <a:srgbClr val="00B0F0"/>
            </a:solidFill>
            <a:ln cmpd="sng">
              <a:solidFill>
                <a:srgbClr val="000000"/>
              </a:solidFill>
            </a:ln>
          </c:spPr>
          <c:dPt>
            <c:idx val="0"/>
          </c:dPt>
          <c:dPt>
            <c:idx val="1"/>
          </c:dPt>
          <c:dPt>
            <c:idx val="2"/>
          </c:dPt>
          <c:dLbls>
            <c:dLbl>
              <c:idx val="0"/>
              <c:numFmt formatCode="General" sourceLinked="1"/>
              <c:txPr>
                <a:bodyPr/>
                <a:lstStyle/>
                <a:p>
                  <a:pPr lvl="0">
                    <a:defRPr b="1" i="0" sz="1200">
                      <a:solidFill>
                        <a:srgbClr val="000000"/>
                      </a:solidFill>
                      <a:latin typeface="Calibri"/>
                    </a:defRPr>
                  </a:pPr>
                </a:p>
              </c:txPr>
              <c:showLegendKey val="0"/>
              <c:showVal val="1"/>
              <c:showCatName val="0"/>
              <c:showSerName val="0"/>
              <c:showPercent val="0"/>
              <c:showBubbleSize val="0"/>
            </c:dLbl>
            <c:dLbl>
              <c:idx val="1"/>
              <c:numFmt formatCode="General" sourceLinked="1"/>
              <c:txPr>
                <a:bodyPr/>
                <a:lstStyle/>
                <a:p>
                  <a:pPr lvl="0">
                    <a:defRPr b="1" i="0" sz="1200">
                      <a:solidFill>
                        <a:srgbClr val="000000"/>
                      </a:solidFill>
                      <a:latin typeface="Calibri"/>
                    </a:defRPr>
                  </a:pPr>
                </a:p>
              </c:txPr>
              <c:showLegendKey val="0"/>
              <c:showVal val="1"/>
              <c:showCatName val="0"/>
              <c:showSerName val="0"/>
              <c:showPercent val="0"/>
              <c:showBubbleSize val="0"/>
            </c:dLbl>
            <c:dLbl>
              <c:idx val="2"/>
              <c:numFmt formatCode="General" sourceLinked="1"/>
              <c:txPr>
                <a:bodyPr/>
                <a:lstStyle/>
                <a:p>
                  <a:pPr lvl="0">
                    <a:defRPr b="1" i="0" sz="1200">
                      <a:solidFill>
                        <a:srgbClr val="000000"/>
                      </a:solidFill>
                      <a:latin typeface="Calibri"/>
                    </a:defRPr>
                  </a:pPr>
                </a:p>
              </c:txPr>
              <c:showLegendKey val="0"/>
              <c:showVal val="1"/>
              <c:showCatName val="0"/>
              <c:showSerName val="0"/>
              <c:showPercent val="0"/>
              <c:showBubbleSize val="0"/>
            </c:dLbl>
            <c:numFmt formatCode="General" sourceLinked="1"/>
            <c:txPr>
              <a:bodyPr/>
              <a:lstStyle/>
              <a:p>
                <a:pPr lvl="0">
                  <a:defRPr b="1" i="0" sz="1200">
                    <a:solidFill>
                      <a:srgbClr val="000000"/>
                    </a:solidFill>
                    <a:latin typeface="Calibri"/>
                  </a:defRPr>
                </a:pPr>
              </a:p>
            </c:txPr>
            <c:showLegendKey val="0"/>
            <c:showVal val="1"/>
            <c:showCatName val="0"/>
            <c:showSerName val="0"/>
            <c:showPercent val="0"/>
            <c:showBubbleSize val="0"/>
          </c:dLbls>
          <c:val>
            <c:numRef>
              <c:f>'СВОД3'!$AC$18:$AE$18</c:f>
              <c:numCache/>
            </c:numRef>
          </c:val>
        </c:ser>
        <c:ser>
          <c:idx val="1"/>
          <c:order val="1"/>
          <c:spPr>
            <a:solidFill>
              <a:schemeClr val="accent6"/>
            </a:solidFill>
            <a:ln cmpd="sng">
              <a:solidFill>
                <a:srgbClr val="000000"/>
              </a:solidFill>
            </a:ln>
          </c:spPr>
          <c:dPt>
            <c:idx val="0"/>
          </c:dPt>
          <c:dPt>
            <c:idx val="1"/>
          </c:dPt>
          <c:dPt>
            <c:idx val="2"/>
          </c:dPt>
          <c:dLbls>
            <c:dLbl>
              <c:idx val="0"/>
              <c:numFmt formatCode="General" sourceLinked="1"/>
              <c:txPr>
                <a:bodyPr/>
                <a:lstStyle/>
                <a:p>
                  <a:pPr lvl="0">
                    <a:defRPr b="1" i="0" sz="1200">
                      <a:solidFill>
                        <a:srgbClr val="000000"/>
                      </a:solidFill>
                      <a:latin typeface="Calibri"/>
                    </a:defRPr>
                  </a:pPr>
                </a:p>
              </c:txPr>
              <c:showLegendKey val="0"/>
              <c:showVal val="1"/>
              <c:showCatName val="0"/>
              <c:showSerName val="0"/>
              <c:showPercent val="0"/>
              <c:showBubbleSize val="0"/>
            </c:dLbl>
            <c:dLbl>
              <c:idx val="1"/>
              <c:numFmt formatCode="General" sourceLinked="1"/>
              <c:txPr>
                <a:bodyPr/>
                <a:lstStyle/>
                <a:p>
                  <a:pPr lvl="0">
                    <a:defRPr b="1" i="0" sz="1200">
                      <a:solidFill>
                        <a:srgbClr val="000000"/>
                      </a:solidFill>
                      <a:latin typeface="Calibri"/>
                    </a:defRPr>
                  </a:pPr>
                </a:p>
              </c:txPr>
              <c:showLegendKey val="0"/>
              <c:showVal val="1"/>
              <c:showCatName val="0"/>
              <c:showSerName val="0"/>
              <c:showPercent val="0"/>
              <c:showBubbleSize val="0"/>
            </c:dLbl>
            <c:dLbl>
              <c:idx val="2"/>
              <c:numFmt formatCode="General" sourceLinked="1"/>
              <c:txPr>
                <a:bodyPr/>
                <a:lstStyle/>
                <a:p>
                  <a:pPr lvl="0">
                    <a:defRPr b="1" i="0" sz="1200">
                      <a:solidFill>
                        <a:srgbClr val="000000"/>
                      </a:solidFill>
                      <a:latin typeface="Calibri"/>
                    </a:defRPr>
                  </a:pPr>
                </a:p>
              </c:txPr>
              <c:showLegendKey val="0"/>
              <c:showVal val="1"/>
              <c:showCatName val="0"/>
              <c:showSerName val="0"/>
              <c:showPercent val="0"/>
              <c:showBubbleSize val="0"/>
            </c:dLbl>
            <c:numFmt formatCode="General" sourceLinked="1"/>
            <c:txPr>
              <a:bodyPr/>
              <a:lstStyle/>
              <a:p>
                <a:pPr lvl="0">
                  <a:defRPr b="1" i="0" sz="1200">
                    <a:solidFill>
                      <a:srgbClr val="000000"/>
                    </a:solidFill>
                    <a:latin typeface="Calibri"/>
                  </a:defRPr>
                </a:pPr>
              </a:p>
            </c:txPr>
            <c:showLegendKey val="0"/>
            <c:showVal val="1"/>
            <c:showCatName val="0"/>
            <c:showSerName val="0"/>
            <c:showPercent val="0"/>
            <c:showBubbleSize val="0"/>
          </c:dLbls>
          <c:val>
            <c:numRef>
              <c:f>'СВОД3'!$AC$19:$AE$19</c:f>
              <c:numCache/>
            </c:numRef>
          </c:val>
        </c:ser>
        <c:ser>
          <c:idx val="2"/>
          <c:order val="2"/>
          <c:spPr>
            <a:solidFill>
              <a:schemeClr val="accent3"/>
            </a:solidFill>
            <a:ln cmpd="sng">
              <a:solidFill>
                <a:srgbClr val="000000"/>
              </a:solidFill>
            </a:ln>
          </c:spPr>
          <c:dPt>
            <c:idx val="0"/>
            <c:spPr>
              <a:solidFill>
                <a:srgbClr val="00B050"/>
              </a:solidFill>
              <a:ln cmpd="sng">
                <a:solidFill>
                  <a:srgbClr val="000000"/>
                </a:solidFill>
              </a:ln>
            </c:spPr>
          </c:dPt>
          <c:dPt>
            <c:idx val="1"/>
            <c:spPr>
              <a:solidFill>
                <a:srgbClr val="FFFF00"/>
              </a:solidFill>
              <a:ln cmpd="sng">
                <a:solidFill>
                  <a:srgbClr val="000000"/>
                </a:solidFill>
              </a:ln>
            </c:spPr>
          </c:dPt>
          <c:dPt>
            <c:idx val="2"/>
            <c:spPr>
              <a:solidFill>
                <a:srgbClr val="FF0000"/>
              </a:solidFill>
              <a:ln cmpd="sng">
                <a:solidFill>
                  <a:srgbClr val="000000"/>
                </a:solidFill>
              </a:ln>
            </c:spPr>
          </c:dPt>
          <c:dLbls>
            <c:dLbl>
              <c:idx val="0"/>
              <c:numFmt formatCode="General" sourceLinked="1"/>
              <c:txPr>
                <a:bodyPr/>
                <a:lstStyle/>
                <a:p>
                  <a:pPr lvl="0">
                    <a:defRPr b="1" i="0" sz="1200">
                      <a:solidFill>
                        <a:srgbClr val="000000"/>
                      </a:solidFill>
                      <a:latin typeface="Calibri"/>
                    </a:defRPr>
                  </a:pPr>
                </a:p>
              </c:txPr>
              <c:showLegendKey val="0"/>
              <c:showVal val="1"/>
              <c:showCatName val="0"/>
              <c:showSerName val="0"/>
              <c:showPercent val="0"/>
              <c:showBubbleSize val="0"/>
            </c:dLbl>
            <c:dLbl>
              <c:idx val="1"/>
              <c:numFmt formatCode="General" sourceLinked="1"/>
              <c:txPr>
                <a:bodyPr/>
                <a:lstStyle/>
                <a:p>
                  <a:pPr lvl="0">
                    <a:defRPr b="1" i="0" sz="1200">
                      <a:solidFill>
                        <a:srgbClr val="000000"/>
                      </a:solidFill>
                      <a:latin typeface="Calibri"/>
                    </a:defRPr>
                  </a:pPr>
                </a:p>
              </c:txPr>
              <c:showLegendKey val="0"/>
              <c:showVal val="1"/>
              <c:showCatName val="0"/>
              <c:showSerName val="0"/>
              <c:showPercent val="0"/>
              <c:showBubbleSize val="0"/>
            </c:dLbl>
            <c:dLbl>
              <c:idx val="2"/>
              <c:numFmt formatCode="General" sourceLinked="1"/>
              <c:txPr>
                <a:bodyPr/>
                <a:lstStyle/>
                <a:p>
                  <a:pPr lvl="0">
                    <a:defRPr b="1" i="0" sz="1200">
                      <a:solidFill>
                        <a:srgbClr val="000000"/>
                      </a:solidFill>
                      <a:latin typeface="Calibri"/>
                    </a:defRPr>
                  </a:pPr>
                </a:p>
              </c:txPr>
              <c:showLegendKey val="0"/>
              <c:showVal val="1"/>
              <c:showCatName val="0"/>
              <c:showSerName val="0"/>
              <c:showPercent val="0"/>
              <c:showBubbleSize val="0"/>
            </c:dLbl>
            <c:numFmt formatCode="General" sourceLinked="1"/>
            <c:txPr>
              <a:bodyPr/>
              <a:lstStyle/>
              <a:p>
                <a:pPr lvl="0">
                  <a:defRPr b="1" i="0" sz="1200">
                    <a:solidFill>
                      <a:srgbClr val="000000"/>
                    </a:solidFill>
                    <a:latin typeface="Calibri"/>
                  </a:defRPr>
                </a:pPr>
              </a:p>
            </c:txPr>
            <c:showLegendKey val="0"/>
            <c:showVal val="1"/>
            <c:showCatName val="0"/>
            <c:showSerName val="0"/>
            <c:showPercent val="0"/>
            <c:showBubbleSize val="0"/>
          </c:dLbls>
          <c:val>
            <c:numRef>
              <c:f>'СВОД3'!$AC$20:$AE$20</c:f>
              <c:numCache/>
            </c:numRef>
          </c:val>
        </c:ser>
        <c:axId val="1852278931"/>
        <c:axId val="1525049372"/>
      </c:barChart>
      <c:catAx>
        <c:axId val="185227893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spPr/>
        <c:txPr>
          <a:bodyPr/>
          <a:lstStyle/>
          <a:p>
            <a:pPr lvl="0">
              <a:defRPr b="0">
                <a:solidFill>
                  <a:srgbClr val="000000"/>
                </a:solidFill>
                <a:latin typeface="+mn-lt"/>
              </a:defRPr>
            </a:pPr>
          </a:p>
        </c:txPr>
        <c:crossAx val="1525049372"/>
      </c:catAx>
      <c:valAx>
        <c:axId val="152504937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rot="0"/>
          <a:lstStyle/>
          <a:p>
            <a:pPr lvl="0">
              <a:defRPr b="0" i="0" sz="1000">
                <a:solidFill>
                  <a:srgbClr val="000000"/>
                </a:solidFill>
                <a:latin typeface="Calibri"/>
              </a:defRPr>
            </a:pPr>
          </a:p>
        </c:txPr>
        <c:crossAx val="1852278931"/>
      </c:valAx>
    </c:plotArea>
    <c:plotVisOnly val="1"/>
  </c:chart>
</c:chartSpace>
</file>

<file path=xl/drawings/_rels/drawing6.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 Id="rId2"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 Id="rId2"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29</xdr:col>
      <xdr:colOff>647700</xdr:colOff>
      <xdr:row>7</xdr:row>
      <xdr:rowOff>28575</xdr:rowOff>
    </xdr:from>
    <xdr:ext cx="6838950" cy="4448175"/>
    <xdr:graphicFrame>
      <xdr:nvGraphicFramePr>
        <xdr:cNvPr id="191628658" name="Chart 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29</xdr:col>
      <xdr:colOff>619125</xdr:colOff>
      <xdr:row>23</xdr:row>
      <xdr:rowOff>76200</xdr:rowOff>
    </xdr:from>
    <xdr:ext cx="6819900" cy="4524375"/>
    <xdr:graphicFrame>
      <xdr:nvGraphicFramePr>
        <xdr:cNvPr id="808140091" name="Chart 2"/>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29</xdr:col>
      <xdr:colOff>647700</xdr:colOff>
      <xdr:row>7</xdr:row>
      <xdr:rowOff>28575</xdr:rowOff>
    </xdr:from>
    <xdr:ext cx="6838950" cy="4448175"/>
    <xdr:grpSp>
      <xdr:nvGrpSpPr>
        <xdr:cNvPr id="2" name="Shape 2"/>
        <xdr:cNvGrpSpPr/>
      </xdr:nvGrpSpPr>
      <xdr:grpSpPr>
        <a:xfrm>
          <a:off x="1926525" y="1555913"/>
          <a:ext cx="6838929" cy="4448175"/>
          <a:chOff x="1926525" y="1555913"/>
          <a:chExt cx="6838929" cy="4448175"/>
        </a:xfrm>
      </xdr:grpSpPr>
      <xdr:grpSp>
        <xdr:nvGrpSpPr>
          <xdr:cNvPr id="3" name="Shape 3"/>
          <xdr:cNvGrpSpPr/>
        </xdr:nvGrpSpPr>
        <xdr:grpSpPr>
          <a:xfrm>
            <a:off x="1926525" y="1555913"/>
            <a:ext cx="6838929" cy="4448175"/>
            <a:chOff x="26621014" y="1359354"/>
            <a:chExt cx="6889275" cy="4339305"/>
          </a:xfrm>
        </xdr:grpSpPr>
        <xdr:sp>
          <xdr:nvSpPr>
            <xdr:cNvPr id="4" name="Shape 4"/>
            <xdr:cNvSpPr/>
          </xdr:nvSpPr>
          <xdr:spPr>
            <a:xfrm>
              <a:off x="26621014" y="1359354"/>
              <a:ext cx="6889275" cy="43393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5" name="Shape 5"/>
            <xdr:cNvSpPr/>
          </xdr:nvSpPr>
          <xdr:spPr>
            <a:xfrm>
              <a:off x="27263887" y="5319680"/>
              <a:ext cx="844371" cy="369504"/>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800" cap="none">
                  <a:solidFill>
                    <a:srgbClr val="A04400"/>
                  </a:solidFill>
                  <a:latin typeface="Calibri"/>
                  <a:ea typeface="Calibri"/>
                  <a:cs typeface="Calibri"/>
                  <a:sym typeface="Calibri"/>
                </a:rPr>
                <a:t>4-Ф</a:t>
              </a:r>
              <a:endParaRPr b="1" sz="1600" cap="none">
                <a:solidFill>
                  <a:srgbClr val="A04400"/>
                </a:solidFill>
                <a:latin typeface="Calibri"/>
                <a:ea typeface="Calibri"/>
                <a:cs typeface="Calibri"/>
                <a:sym typeface="Calibri"/>
              </a:endParaRPr>
            </a:p>
          </xdr:txBody>
        </xdr:sp>
        <xdr:sp>
          <xdr:nvSpPr>
            <xdr:cNvPr id="6" name="Shape 6"/>
            <xdr:cNvSpPr/>
          </xdr:nvSpPr>
          <xdr:spPr>
            <a:xfrm>
              <a:off x="31063554" y="5281783"/>
              <a:ext cx="853966" cy="378979"/>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800" cap="none">
                  <a:solidFill>
                    <a:srgbClr val="A04400"/>
                  </a:solidFill>
                </a:rPr>
                <a:t>4-Т</a:t>
              </a:r>
              <a:endParaRPr b="0" sz="2000" cap="none">
                <a:solidFill>
                  <a:srgbClr val="000000"/>
                </a:solidFill>
              </a:endParaRPr>
            </a:p>
          </xdr:txBody>
        </xdr:sp>
        <xdr:sp>
          <xdr:nvSpPr>
            <xdr:cNvPr id="7" name="Shape 7"/>
            <xdr:cNvSpPr/>
          </xdr:nvSpPr>
          <xdr:spPr>
            <a:xfrm>
              <a:off x="29720238" y="5272308"/>
              <a:ext cx="863561" cy="378979"/>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800" cap="none">
                  <a:solidFill>
                    <a:srgbClr val="A04400"/>
                  </a:solidFill>
                </a:rPr>
                <a:t>4-П</a:t>
              </a:r>
              <a:endParaRPr b="1" sz="2000" cap="none">
                <a:solidFill>
                  <a:srgbClr val="A04400"/>
                </a:solidFill>
              </a:endParaRPr>
            </a:p>
          </xdr:txBody>
        </xdr:sp>
        <xdr:sp>
          <xdr:nvSpPr>
            <xdr:cNvPr id="8" name="Shape 8"/>
            <xdr:cNvSpPr/>
          </xdr:nvSpPr>
          <xdr:spPr>
            <a:xfrm>
              <a:off x="32397276" y="5272308"/>
              <a:ext cx="863561" cy="378979"/>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800" cap="none">
                  <a:solidFill>
                    <a:srgbClr val="A04400"/>
                  </a:solidFill>
                </a:rPr>
                <a:t>4-С</a:t>
              </a:r>
              <a:endParaRPr b="0" sz="2000" cap="none">
                <a:solidFill>
                  <a:srgbClr val="000000"/>
                </a:solidFill>
              </a:endParaRPr>
            </a:p>
          </xdr:txBody>
        </xdr:sp>
        <xdr:sp>
          <xdr:nvSpPr>
            <xdr:cNvPr id="9" name="Shape 9"/>
            <xdr:cNvSpPr/>
          </xdr:nvSpPr>
          <xdr:spPr>
            <a:xfrm>
              <a:off x="28511253" y="5329155"/>
              <a:ext cx="853966" cy="369504"/>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800" cap="none">
                  <a:solidFill>
                    <a:srgbClr val="A04400"/>
                  </a:solidFill>
                </a:rPr>
                <a:t>4-К</a:t>
              </a:r>
              <a:endParaRPr b="1" sz="2000" cap="none">
                <a:solidFill>
                  <a:srgbClr val="A04400"/>
                </a:solidFill>
              </a:endParaRPr>
            </a:p>
          </xdr:txBody>
        </xdr:sp>
      </xdr:grpSp>
    </xdr:grpSp>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30</xdr:col>
      <xdr:colOff>9525</xdr:colOff>
      <xdr:row>8</xdr:row>
      <xdr:rowOff>66675</xdr:rowOff>
    </xdr:from>
    <xdr:ext cx="5905500" cy="3267075"/>
    <xdr:graphicFrame>
      <xdr:nvGraphicFramePr>
        <xdr:cNvPr id="1658680246" name="Chart 3"/>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29</xdr:col>
      <xdr:colOff>609600</xdr:colOff>
      <xdr:row>26</xdr:row>
      <xdr:rowOff>161925</xdr:rowOff>
    </xdr:from>
    <xdr:ext cx="5943600" cy="4019550"/>
    <xdr:graphicFrame>
      <xdr:nvGraphicFramePr>
        <xdr:cNvPr id="1153488475" name="Chart 4"/>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30</xdr:col>
      <xdr:colOff>9525</xdr:colOff>
      <xdr:row>8</xdr:row>
      <xdr:rowOff>66675</xdr:rowOff>
    </xdr:from>
    <xdr:ext cx="5905500" cy="3267075"/>
    <xdr:grpSp>
      <xdr:nvGrpSpPr>
        <xdr:cNvPr id="2" name="Shape 2"/>
        <xdr:cNvGrpSpPr/>
      </xdr:nvGrpSpPr>
      <xdr:grpSpPr>
        <a:xfrm>
          <a:off x="2393250" y="2146463"/>
          <a:ext cx="5905486" cy="3267075"/>
          <a:chOff x="2393250" y="2146463"/>
          <a:chExt cx="5905486" cy="3267075"/>
        </a:xfrm>
      </xdr:grpSpPr>
      <xdr:grpSp>
        <xdr:nvGrpSpPr>
          <xdr:cNvPr id="10" name="Shape 10"/>
          <xdr:cNvGrpSpPr/>
        </xdr:nvGrpSpPr>
        <xdr:grpSpPr>
          <a:xfrm>
            <a:off x="2393250" y="2146463"/>
            <a:ext cx="5905486" cy="3267075"/>
            <a:chOff x="20315464" y="1428750"/>
            <a:chExt cx="6218450" cy="3864429"/>
          </a:xfrm>
        </xdr:grpSpPr>
        <xdr:sp>
          <xdr:nvSpPr>
            <xdr:cNvPr id="4" name="Shape 4"/>
            <xdr:cNvSpPr/>
          </xdr:nvSpPr>
          <xdr:spPr>
            <a:xfrm>
              <a:off x="20315464" y="1428750"/>
              <a:ext cx="6218450" cy="38644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11" name="Shape 11"/>
            <xdr:cNvSpPr/>
          </xdr:nvSpPr>
          <xdr:spPr>
            <a:xfrm>
              <a:off x="20838757" y="4923712"/>
              <a:ext cx="776218" cy="339511"/>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800" cap="none">
                  <a:solidFill>
                    <a:srgbClr val="A04400"/>
                  </a:solidFill>
                  <a:latin typeface="Calibri"/>
                  <a:ea typeface="Calibri"/>
                  <a:cs typeface="Calibri"/>
                  <a:sym typeface="Calibri"/>
                </a:rPr>
                <a:t>5-Ф</a:t>
              </a:r>
              <a:endParaRPr b="1" sz="1600" cap="none">
                <a:solidFill>
                  <a:srgbClr val="A04400"/>
                </a:solidFill>
                <a:latin typeface="Calibri"/>
                <a:ea typeface="Calibri"/>
                <a:cs typeface="Calibri"/>
                <a:sym typeface="Calibri"/>
              </a:endParaRPr>
            </a:p>
          </xdr:txBody>
        </xdr:sp>
        <xdr:sp>
          <xdr:nvSpPr>
            <xdr:cNvPr id="12" name="Shape 12"/>
            <xdr:cNvSpPr/>
          </xdr:nvSpPr>
          <xdr:spPr>
            <a:xfrm>
              <a:off x="24336098" y="4933697"/>
              <a:ext cx="776218" cy="349496"/>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800" cap="none">
                  <a:solidFill>
                    <a:srgbClr val="A04400"/>
                  </a:solidFill>
                </a:rPr>
                <a:t>5-Т</a:t>
              </a:r>
              <a:endParaRPr b="0" sz="2000" cap="none">
                <a:solidFill>
                  <a:srgbClr val="000000"/>
                </a:solidFill>
              </a:endParaRPr>
            </a:p>
          </xdr:txBody>
        </xdr:sp>
        <xdr:sp>
          <xdr:nvSpPr>
            <xdr:cNvPr id="13" name="Shape 13"/>
            <xdr:cNvSpPr/>
          </xdr:nvSpPr>
          <xdr:spPr>
            <a:xfrm>
              <a:off x="23097638" y="4943683"/>
              <a:ext cx="776218" cy="349496"/>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2000" cap="none">
                  <a:solidFill>
                    <a:srgbClr val="A04400"/>
                  </a:solidFill>
                </a:rPr>
                <a:t>5</a:t>
              </a:r>
              <a:endParaRPr b="1" sz="2000" cap="none">
                <a:solidFill>
                  <a:srgbClr val="A04400"/>
                </a:solidFill>
              </a:endParaRPr>
            </a:p>
          </xdr:txBody>
        </xdr:sp>
        <xdr:sp>
          <xdr:nvSpPr>
            <xdr:cNvPr id="14" name="Shape 14"/>
            <xdr:cNvSpPr/>
          </xdr:nvSpPr>
          <xdr:spPr>
            <a:xfrm>
              <a:off x="25539672" y="4923712"/>
              <a:ext cx="776218" cy="349496"/>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800" cap="none">
                  <a:solidFill>
                    <a:srgbClr val="A04400"/>
                  </a:solidFill>
                </a:rPr>
                <a:t>5-С</a:t>
              </a:r>
              <a:endParaRPr b="0" sz="2000" cap="none">
                <a:solidFill>
                  <a:srgbClr val="000000"/>
                </a:solidFill>
              </a:endParaRPr>
            </a:p>
          </xdr:txBody>
        </xdr:sp>
        <xdr:sp>
          <xdr:nvSpPr>
            <xdr:cNvPr id="15" name="Shape 15"/>
            <xdr:cNvSpPr/>
          </xdr:nvSpPr>
          <xdr:spPr>
            <a:xfrm>
              <a:off x="22007445" y="4933697"/>
              <a:ext cx="767496" cy="349496"/>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800" cap="none">
                  <a:solidFill>
                    <a:srgbClr val="A04400"/>
                  </a:solidFill>
                </a:rPr>
                <a:t>5-К</a:t>
              </a:r>
              <a:endParaRPr b="1" sz="2000" cap="none">
                <a:solidFill>
                  <a:srgbClr val="A04400"/>
                </a:solidFill>
              </a:endParaRPr>
            </a:p>
          </xdr:txBody>
        </xdr:sp>
      </xdr:grpSp>
    </xdr:grp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32</xdr:col>
      <xdr:colOff>381000</xdr:colOff>
      <xdr:row>7</xdr:row>
      <xdr:rowOff>142875</xdr:rowOff>
    </xdr:from>
    <xdr:ext cx="6562725" cy="5000625"/>
    <xdr:graphicFrame>
      <xdr:nvGraphicFramePr>
        <xdr:cNvPr id="1408934745" name="Chart 5"/>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32</xdr:col>
      <xdr:colOff>409575</xdr:colOff>
      <xdr:row>30</xdr:row>
      <xdr:rowOff>57150</xdr:rowOff>
    </xdr:from>
    <xdr:ext cx="6524625" cy="4371975"/>
    <xdr:graphicFrame>
      <xdr:nvGraphicFramePr>
        <xdr:cNvPr id="950348218" name="Chart 6"/>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32</xdr:col>
      <xdr:colOff>381000</xdr:colOff>
      <xdr:row>7</xdr:row>
      <xdr:rowOff>142875</xdr:rowOff>
    </xdr:from>
    <xdr:ext cx="6562725" cy="5000625"/>
    <xdr:grpSp>
      <xdr:nvGrpSpPr>
        <xdr:cNvPr id="2" name="Shape 2"/>
        <xdr:cNvGrpSpPr/>
      </xdr:nvGrpSpPr>
      <xdr:grpSpPr>
        <a:xfrm>
          <a:off x="2064638" y="1279688"/>
          <a:ext cx="6562724" cy="5000625"/>
          <a:chOff x="2064638" y="1279688"/>
          <a:chExt cx="6562724" cy="5000625"/>
        </a:xfrm>
      </xdr:grpSpPr>
      <xdr:grpSp>
        <xdr:nvGrpSpPr>
          <xdr:cNvPr id="16" name="Shape 16"/>
          <xdr:cNvGrpSpPr/>
        </xdr:nvGrpSpPr>
        <xdr:grpSpPr>
          <a:xfrm>
            <a:off x="2064638" y="1279688"/>
            <a:ext cx="6562724" cy="5000625"/>
            <a:chOff x="22606000" y="1476375"/>
            <a:chExt cx="6810375" cy="4889500"/>
          </a:xfrm>
        </xdr:grpSpPr>
        <xdr:sp>
          <xdr:nvSpPr>
            <xdr:cNvPr id="4" name="Shape 4"/>
            <xdr:cNvSpPr/>
          </xdr:nvSpPr>
          <xdr:spPr>
            <a:xfrm>
              <a:off x="22606000" y="1476375"/>
              <a:ext cx="6810375" cy="48895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7" name="Shape 17"/>
            <xdr:cNvGrpSpPr/>
          </xdr:nvGrpSpPr>
          <xdr:grpSpPr>
            <a:xfrm>
              <a:off x="23247421" y="5949747"/>
              <a:ext cx="5867111" cy="416128"/>
              <a:chOff x="23819144" y="4202496"/>
              <a:chExt cx="5393945" cy="211679"/>
            </a:xfrm>
          </xdr:grpSpPr>
          <xdr:sp>
            <xdr:nvSpPr>
              <xdr:cNvPr id="18" name="Shape 18"/>
              <xdr:cNvSpPr/>
            </xdr:nvSpPr>
            <xdr:spPr>
              <a:xfrm>
                <a:off x="23819144" y="4202496"/>
                <a:ext cx="754459" cy="198449"/>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800" cap="none">
                    <a:solidFill>
                      <a:srgbClr val="A04400"/>
                    </a:solidFill>
                    <a:latin typeface="Calibri"/>
                    <a:ea typeface="Calibri"/>
                    <a:cs typeface="Calibri"/>
                    <a:sym typeface="Calibri"/>
                  </a:rPr>
                  <a:t>5-Ф</a:t>
                </a:r>
                <a:endParaRPr b="1" sz="1600" cap="none">
                  <a:solidFill>
                    <a:srgbClr val="A04400"/>
                  </a:solidFill>
                  <a:latin typeface="Calibri"/>
                  <a:ea typeface="Calibri"/>
                  <a:cs typeface="Calibri"/>
                  <a:sym typeface="Calibri"/>
                </a:endParaRPr>
              </a:p>
            </xdr:txBody>
          </xdr:sp>
          <xdr:sp>
            <xdr:nvSpPr>
              <xdr:cNvPr id="19" name="Shape 19"/>
              <xdr:cNvSpPr/>
            </xdr:nvSpPr>
            <xdr:spPr>
              <a:xfrm>
                <a:off x="27261903" y="4211316"/>
                <a:ext cx="754459" cy="198449"/>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800" cap="none">
                    <a:solidFill>
                      <a:srgbClr val="A04400"/>
                    </a:solidFill>
                  </a:rPr>
                  <a:t>5-Т</a:t>
                </a:r>
                <a:endParaRPr b="0" sz="2000" cap="none">
                  <a:solidFill>
                    <a:srgbClr val="000000"/>
                  </a:solidFill>
                </a:endParaRPr>
              </a:p>
            </xdr:txBody>
          </xdr:sp>
          <xdr:sp>
            <xdr:nvSpPr>
              <xdr:cNvPr id="20" name="Shape 20"/>
              <xdr:cNvSpPr/>
            </xdr:nvSpPr>
            <xdr:spPr>
              <a:xfrm>
                <a:off x="26039160" y="4215726"/>
                <a:ext cx="771802" cy="198449"/>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800" cap="none">
                    <a:solidFill>
                      <a:srgbClr val="A04400"/>
                    </a:solidFill>
                  </a:rPr>
                  <a:t>5-П</a:t>
                </a:r>
                <a:endParaRPr b="1" sz="2000" cap="none">
                  <a:solidFill>
                    <a:srgbClr val="A04400"/>
                  </a:solidFill>
                </a:endParaRPr>
              </a:p>
            </xdr:txBody>
          </xdr:sp>
          <xdr:sp>
            <xdr:nvSpPr>
              <xdr:cNvPr id="21" name="Shape 21"/>
              <xdr:cNvSpPr/>
            </xdr:nvSpPr>
            <xdr:spPr>
              <a:xfrm>
                <a:off x="28449958" y="4206906"/>
                <a:ext cx="763131" cy="198449"/>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800" cap="none">
                    <a:solidFill>
                      <a:srgbClr val="A04400"/>
                    </a:solidFill>
                  </a:rPr>
                  <a:t>5-С</a:t>
                </a:r>
                <a:endParaRPr b="0" sz="2000" cap="none">
                  <a:solidFill>
                    <a:srgbClr val="000000"/>
                  </a:solidFill>
                </a:endParaRPr>
              </a:p>
            </xdr:txBody>
          </xdr:sp>
          <xdr:sp>
            <xdr:nvSpPr>
              <xdr:cNvPr id="22" name="Shape 22"/>
              <xdr:cNvSpPr/>
            </xdr:nvSpPr>
            <xdr:spPr>
              <a:xfrm>
                <a:off x="24972511" y="4211316"/>
                <a:ext cx="754459" cy="198449"/>
              </a:xfrm>
              <a:prstGeom prst="rect">
                <a:avLst/>
              </a:prstGeom>
              <a:no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800" cap="none">
                    <a:solidFill>
                      <a:srgbClr val="A04400"/>
                    </a:solidFill>
                  </a:rPr>
                  <a:t>5-К</a:t>
                </a:r>
                <a:endParaRPr b="1" sz="2000" cap="none">
                  <a:solidFill>
                    <a:srgbClr val="A04400"/>
                  </a:solidFill>
                </a:endParaRPr>
              </a:p>
            </xdr:txBody>
          </xdr:sp>
        </xdr:grpSp>
      </xdr:grpSp>
    </xdr:grpSp>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5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2.71"/>
    <col customWidth="1" min="2" max="2" width="4.0"/>
    <col customWidth="1" min="3" max="3" width="50.71"/>
    <col customWidth="1" min="4" max="6" width="12.71"/>
    <col customWidth="1" min="7" max="7" width="11.57"/>
    <col customWidth="1" min="8" max="8" width="13.43"/>
    <col customWidth="1" min="9" max="9" width="13.29"/>
    <col customWidth="1" min="10" max="10" width="13.43"/>
    <col customWidth="1" min="11" max="11" width="16.0"/>
    <col customWidth="1" min="12" max="18" width="14.86"/>
    <col customWidth="1" min="19" max="19" width="17.0"/>
    <col customWidth="1" min="20" max="20" width="14.86"/>
    <col customWidth="1" min="21" max="21" width="16.57"/>
    <col customWidth="1" min="22" max="22" width="18.71"/>
    <col customWidth="1" min="23" max="23" width="18.57"/>
    <col customWidth="1" min="24" max="24" width="17.71"/>
    <col customWidth="1" min="25" max="47" width="8.71"/>
  </cols>
  <sheetData>
    <row r="1">
      <c r="A1" s="1"/>
      <c r="B1" s="1"/>
      <c r="C1" s="1"/>
      <c r="D1" s="1"/>
      <c r="E1" s="1"/>
      <c r="F1" s="1"/>
      <c r="G1" s="1"/>
      <c r="H1" s="1"/>
      <c r="I1" s="1"/>
      <c r="J1" s="1"/>
      <c r="K1" s="1"/>
      <c r="L1" s="1"/>
      <c r="M1" s="1"/>
      <c r="N1" s="1"/>
      <c r="O1" s="1"/>
      <c r="P1" s="1"/>
      <c r="Q1" s="1"/>
      <c r="R1" s="1"/>
      <c r="S1" s="1"/>
      <c r="T1" s="1"/>
      <c r="U1" s="1"/>
      <c r="V1" s="1"/>
      <c r="W1" s="1"/>
      <c r="X1" s="1"/>
      <c r="Y1" s="1"/>
      <c r="Z1" s="1"/>
      <c r="AA1" s="1"/>
      <c r="AB1" s="1"/>
      <c r="AC1" s="1"/>
    </row>
    <row r="2" ht="15.75" customHeight="1">
      <c r="A2" s="1"/>
      <c r="B2" s="2"/>
      <c r="C2" s="3" t="s">
        <v>0</v>
      </c>
      <c r="X2" s="1"/>
      <c r="Y2" s="1"/>
      <c r="Z2" s="1"/>
      <c r="AA2" s="1"/>
      <c r="AB2" s="1"/>
      <c r="AC2" s="1"/>
    </row>
    <row r="3" ht="15.75" customHeight="1">
      <c r="A3" s="1"/>
      <c r="B3" s="2"/>
      <c r="C3" s="3" t="s">
        <v>1</v>
      </c>
      <c r="X3" s="2"/>
      <c r="Y3" s="1"/>
      <c r="Z3" s="1"/>
      <c r="AA3" s="1"/>
      <c r="AB3" s="1"/>
      <c r="AC3" s="1"/>
    </row>
    <row r="4">
      <c r="A4" s="1"/>
      <c r="B4" s="1"/>
      <c r="C4" s="1"/>
      <c r="D4" s="1"/>
      <c r="E4" s="1"/>
      <c r="F4" s="1"/>
      <c r="G4" s="1"/>
      <c r="H4" s="1"/>
      <c r="I4" s="1"/>
      <c r="J4" s="1"/>
      <c r="K4" s="1"/>
      <c r="L4" s="1"/>
      <c r="M4" s="1"/>
      <c r="N4" s="1"/>
      <c r="O4" s="1"/>
      <c r="P4" s="1"/>
      <c r="Q4" s="1"/>
      <c r="R4" s="1"/>
      <c r="S4" s="1"/>
      <c r="T4" s="1"/>
      <c r="U4" s="1"/>
      <c r="V4" s="1"/>
      <c r="W4" s="1"/>
      <c r="X4" s="1"/>
      <c r="Y4" s="1"/>
      <c r="Z4" s="1"/>
      <c r="AA4" s="1"/>
      <c r="AB4" s="1"/>
      <c r="AC4" s="1"/>
    </row>
    <row r="5" ht="15.75" customHeight="1">
      <c r="A5" s="4" t="s">
        <v>2</v>
      </c>
      <c r="B5" s="5" t="s">
        <v>3</v>
      </c>
      <c r="C5" s="5" t="s">
        <v>4</v>
      </c>
      <c r="D5" s="6" t="s">
        <v>5</v>
      </c>
      <c r="E5" s="7"/>
      <c r="F5" s="7"/>
      <c r="G5" s="7"/>
      <c r="H5" s="7"/>
      <c r="I5" s="7"/>
      <c r="J5" s="7"/>
      <c r="K5" s="7"/>
      <c r="L5" s="7"/>
      <c r="M5" s="7"/>
      <c r="N5" s="7"/>
      <c r="O5" s="7"/>
      <c r="P5" s="7"/>
      <c r="Q5" s="7"/>
      <c r="R5" s="7"/>
      <c r="S5" s="7"/>
      <c r="T5" s="7"/>
      <c r="U5" s="8"/>
      <c r="V5" s="9" t="s">
        <v>6</v>
      </c>
      <c r="W5" s="10" t="s">
        <v>7</v>
      </c>
      <c r="X5" s="11" t="s">
        <v>8</v>
      </c>
      <c r="Y5" s="1"/>
      <c r="Z5" s="1"/>
      <c r="AA5" s="1"/>
      <c r="AB5" s="1"/>
      <c r="AC5" s="1"/>
    </row>
    <row r="6">
      <c r="A6" s="12"/>
      <c r="B6" s="12"/>
      <c r="C6" s="12"/>
      <c r="D6" s="13" t="s">
        <v>9</v>
      </c>
      <c r="E6" s="7"/>
      <c r="F6" s="7"/>
      <c r="G6" s="7"/>
      <c r="H6" s="7"/>
      <c r="I6" s="7"/>
      <c r="J6" s="7"/>
      <c r="K6" s="7"/>
      <c r="L6" s="7"/>
      <c r="M6" s="7"/>
      <c r="N6" s="7"/>
      <c r="O6" s="7"/>
      <c r="P6" s="7"/>
      <c r="Q6" s="7"/>
      <c r="R6" s="7"/>
      <c r="S6" s="7"/>
      <c r="T6" s="7"/>
      <c r="U6" s="8"/>
      <c r="V6" s="12"/>
      <c r="W6" s="12"/>
      <c r="X6" s="12"/>
      <c r="Y6" s="1"/>
      <c r="Z6" s="1"/>
      <c r="AA6" s="1"/>
      <c r="AB6" s="1"/>
      <c r="AC6" s="1"/>
    </row>
    <row r="7" ht="15.0" customHeight="1">
      <c r="A7" s="12"/>
      <c r="B7" s="12"/>
      <c r="C7" s="12"/>
      <c r="D7" s="14" t="s">
        <v>10</v>
      </c>
      <c r="E7" s="7"/>
      <c r="F7" s="15"/>
      <c r="G7" s="16" t="s">
        <v>11</v>
      </c>
      <c r="H7" s="7"/>
      <c r="I7" s="15"/>
      <c r="J7" s="16" t="s">
        <v>12</v>
      </c>
      <c r="K7" s="7"/>
      <c r="L7" s="15"/>
      <c r="M7" s="16" t="s">
        <v>13</v>
      </c>
      <c r="N7" s="7"/>
      <c r="O7" s="15"/>
      <c r="P7" s="16" t="s">
        <v>14</v>
      </c>
      <c r="Q7" s="7"/>
      <c r="R7" s="15"/>
      <c r="S7" s="16" t="s">
        <v>15</v>
      </c>
      <c r="T7" s="7"/>
      <c r="U7" s="15"/>
      <c r="V7" s="12"/>
      <c r="W7" s="12"/>
      <c r="X7" s="12"/>
      <c r="Y7" s="1"/>
      <c r="Z7" s="1"/>
      <c r="AA7" s="1"/>
      <c r="AB7" s="1"/>
      <c r="AC7" s="1"/>
    </row>
    <row r="8" ht="128.25" customHeight="1">
      <c r="A8" s="12"/>
      <c r="B8" s="12"/>
      <c r="C8" s="12"/>
      <c r="D8" s="17" t="s">
        <v>16</v>
      </c>
      <c r="E8" s="7"/>
      <c r="F8" s="15"/>
      <c r="G8" s="18" t="s">
        <v>17</v>
      </c>
      <c r="H8" s="7"/>
      <c r="I8" s="15"/>
      <c r="J8" s="18" t="s">
        <v>18</v>
      </c>
      <c r="K8" s="7"/>
      <c r="L8" s="15"/>
      <c r="M8" s="18" t="s">
        <v>19</v>
      </c>
      <c r="N8" s="7"/>
      <c r="O8" s="15"/>
      <c r="P8" s="18" t="s">
        <v>20</v>
      </c>
      <c r="Q8" s="7"/>
      <c r="R8" s="15"/>
      <c r="S8" s="18" t="s">
        <v>21</v>
      </c>
      <c r="T8" s="7"/>
      <c r="U8" s="15"/>
      <c r="V8" s="12"/>
      <c r="W8" s="12"/>
      <c r="X8" s="12"/>
      <c r="Y8" s="1"/>
      <c r="Z8" s="1"/>
      <c r="AA8" s="1"/>
      <c r="AB8" s="1"/>
      <c r="AC8" s="1"/>
    </row>
    <row r="9" ht="180.0" customHeight="1">
      <c r="A9" s="19"/>
      <c r="B9" s="19"/>
      <c r="C9" s="19"/>
      <c r="D9" s="20" t="s">
        <v>22</v>
      </c>
      <c r="E9" s="20" t="s">
        <v>23</v>
      </c>
      <c r="F9" s="21" t="s">
        <v>24</v>
      </c>
      <c r="G9" s="22" t="s">
        <v>25</v>
      </c>
      <c r="H9" s="20" t="s">
        <v>26</v>
      </c>
      <c r="I9" s="21" t="s">
        <v>27</v>
      </c>
      <c r="J9" s="22" t="s">
        <v>28</v>
      </c>
      <c r="K9" s="20" t="s">
        <v>29</v>
      </c>
      <c r="L9" s="21" t="s">
        <v>30</v>
      </c>
      <c r="M9" s="22" t="s">
        <v>31</v>
      </c>
      <c r="N9" s="20" t="s">
        <v>32</v>
      </c>
      <c r="O9" s="21" t="s">
        <v>33</v>
      </c>
      <c r="P9" s="22" t="s">
        <v>34</v>
      </c>
      <c r="Q9" s="20" t="s">
        <v>35</v>
      </c>
      <c r="R9" s="21" t="s">
        <v>36</v>
      </c>
      <c r="S9" s="22" t="s">
        <v>37</v>
      </c>
      <c r="T9" s="20" t="s">
        <v>38</v>
      </c>
      <c r="U9" s="21" t="s">
        <v>39</v>
      </c>
      <c r="V9" s="19"/>
      <c r="W9" s="19"/>
      <c r="X9" s="19"/>
      <c r="Y9" s="1"/>
      <c r="Z9" s="1"/>
      <c r="AA9" s="1"/>
      <c r="AB9" s="1"/>
      <c r="AC9" s="1"/>
    </row>
    <row r="10">
      <c r="A10" s="23">
        <v>43396.0</v>
      </c>
      <c r="B10" s="24">
        <v>1.0</v>
      </c>
      <c r="C10" s="25" t="s">
        <v>40</v>
      </c>
      <c r="D10" s="26">
        <v>1.0</v>
      </c>
      <c r="E10" s="26"/>
      <c r="F10" s="27"/>
      <c r="G10" s="26"/>
      <c r="H10" s="26">
        <v>1.0</v>
      </c>
      <c r="I10" s="27"/>
      <c r="J10" s="26">
        <v>1.0</v>
      </c>
      <c r="K10" s="26"/>
      <c r="L10" s="27"/>
      <c r="M10" s="26"/>
      <c r="N10" s="26">
        <v>1.0</v>
      </c>
      <c r="O10" s="27"/>
      <c r="P10" s="26"/>
      <c r="Q10" s="26">
        <v>1.0</v>
      </c>
      <c r="R10" s="27"/>
      <c r="S10" s="26"/>
      <c r="T10" s="26">
        <v>1.0</v>
      </c>
      <c r="U10" s="27"/>
      <c r="V10" s="28">
        <f t="shared" ref="V10:X10" si="1">COUNTA(M10,P10,D10,G10,J10,S10)</f>
        <v>2</v>
      </c>
      <c r="W10" s="29">
        <f t="shared" si="1"/>
        <v>4</v>
      </c>
      <c r="X10" s="30">
        <f t="shared" si="1"/>
        <v>0</v>
      </c>
      <c r="Y10" s="1"/>
      <c r="Z10" s="1"/>
      <c r="AA10" s="1"/>
      <c r="AB10" s="1"/>
      <c r="AC10" s="1"/>
    </row>
    <row r="11">
      <c r="A11" s="23">
        <v>43290.0</v>
      </c>
      <c r="B11" s="24">
        <v>2.0</v>
      </c>
      <c r="C11" s="25" t="s">
        <v>41</v>
      </c>
      <c r="D11" s="26">
        <v>1.0</v>
      </c>
      <c r="E11" s="26"/>
      <c r="F11" s="31"/>
      <c r="G11" s="26"/>
      <c r="H11" s="26">
        <v>1.0</v>
      </c>
      <c r="I11" s="31"/>
      <c r="J11" s="26">
        <v>1.0</v>
      </c>
      <c r="K11" s="26"/>
      <c r="L11" s="31"/>
      <c r="M11" s="26"/>
      <c r="N11" s="26">
        <v>1.0</v>
      </c>
      <c r="O11" s="31"/>
      <c r="P11" s="26"/>
      <c r="Q11" s="26">
        <v>1.0</v>
      </c>
      <c r="R11" s="31"/>
      <c r="S11" s="26"/>
      <c r="T11" s="26">
        <v>1.0</v>
      </c>
      <c r="U11" s="31"/>
      <c r="V11" s="28">
        <f t="shared" ref="V11:X11" si="2">COUNTA(M11,P11,D11,G11,J11,S11)</f>
        <v>2</v>
      </c>
      <c r="W11" s="29">
        <f t="shared" si="2"/>
        <v>4</v>
      </c>
      <c r="X11" s="30">
        <f t="shared" si="2"/>
        <v>0</v>
      </c>
      <c r="Y11" s="1"/>
      <c r="Z11" s="1"/>
      <c r="AA11" s="1"/>
      <c r="AB11" s="1"/>
      <c r="AC11" s="1"/>
    </row>
    <row r="12">
      <c r="A12" s="23">
        <v>43435.0</v>
      </c>
      <c r="B12" s="24">
        <v>3.0</v>
      </c>
      <c r="C12" s="32" t="s">
        <v>42</v>
      </c>
      <c r="D12" s="26">
        <v>1.0</v>
      </c>
      <c r="E12" s="26"/>
      <c r="F12" s="31"/>
      <c r="G12" s="26"/>
      <c r="H12" s="26">
        <v>1.0</v>
      </c>
      <c r="I12" s="31"/>
      <c r="J12" s="26">
        <v>1.0</v>
      </c>
      <c r="K12" s="26"/>
      <c r="L12" s="31"/>
      <c r="M12" s="26"/>
      <c r="N12" s="26">
        <v>1.0</v>
      </c>
      <c r="O12" s="31"/>
      <c r="P12" s="26"/>
      <c r="Q12" s="26">
        <v>1.0</v>
      </c>
      <c r="R12" s="31"/>
      <c r="S12" s="26"/>
      <c r="T12" s="26">
        <v>1.0</v>
      </c>
      <c r="U12" s="31"/>
      <c r="V12" s="28">
        <f t="shared" ref="V12:X12" si="3">COUNTA(M12,P12,D12,G12,J12,S12)</f>
        <v>2</v>
      </c>
      <c r="W12" s="29">
        <f t="shared" si="3"/>
        <v>4</v>
      </c>
      <c r="X12" s="30">
        <f t="shared" si="3"/>
        <v>0</v>
      </c>
      <c r="Y12" s="1"/>
      <c r="Z12" s="1"/>
      <c r="AA12" s="1"/>
      <c r="AB12" s="1"/>
      <c r="AC12" s="1"/>
    </row>
    <row r="13">
      <c r="A13" s="23">
        <v>43125.0</v>
      </c>
      <c r="B13" s="24">
        <v>4.0</v>
      </c>
      <c r="C13" s="32" t="s">
        <v>43</v>
      </c>
      <c r="D13" s="26">
        <v>1.0</v>
      </c>
      <c r="E13" s="26"/>
      <c r="F13" s="31"/>
      <c r="G13" s="26"/>
      <c r="H13" s="26">
        <v>1.0</v>
      </c>
      <c r="I13" s="31"/>
      <c r="J13" s="26"/>
      <c r="K13" s="26">
        <v>1.0</v>
      </c>
      <c r="L13" s="31"/>
      <c r="M13" s="26"/>
      <c r="N13" s="26">
        <v>1.0</v>
      </c>
      <c r="O13" s="31"/>
      <c r="P13" s="26"/>
      <c r="Q13" s="26">
        <v>1.0</v>
      </c>
      <c r="R13" s="31"/>
      <c r="S13" s="26"/>
      <c r="T13" s="26">
        <v>1.0</v>
      </c>
      <c r="U13" s="31"/>
      <c r="V13" s="28">
        <f t="shared" ref="V13:X13" si="4">COUNTA(M13,P13,D13,G13,J13,S13)</f>
        <v>1</v>
      </c>
      <c r="W13" s="29">
        <f t="shared" si="4"/>
        <v>5</v>
      </c>
      <c r="X13" s="30">
        <f t="shared" si="4"/>
        <v>0</v>
      </c>
      <c r="Y13" s="1"/>
      <c r="Z13" s="1"/>
      <c r="AA13" s="1"/>
      <c r="AB13" s="1"/>
      <c r="AC13" s="1"/>
    </row>
    <row r="14">
      <c r="A14" s="23">
        <v>43234.0</v>
      </c>
      <c r="B14" s="24">
        <v>5.0</v>
      </c>
      <c r="C14" s="25" t="s">
        <v>44</v>
      </c>
      <c r="D14" s="26">
        <v>1.0</v>
      </c>
      <c r="E14" s="26"/>
      <c r="F14" s="31"/>
      <c r="G14" s="26"/>
      <c r="H14" s="26">
        <v>1.0</v>
      </c>
      <c r="I14" s="31"/>
      <c r="J14" s="26"/>
      <c r="K14" s="26">
        <v>1.0</v>
      </c>
      <c r="L14" s="31"/>
      <c r="M14" s="26"/>
      <c r="N14" s="26">
        <v>1.0</v>
      </c>
      <c r="O14" s="31"/>
      <c r="P14" s="26"/>
      <c r="Q14" s="26">
        <v>1.0</v>
      </c>
      <c r="R14" s="31"/>
      <c r="S14" s="26"/>
      <c r="T14" s="26">
        <v>1.0</v>
      </c>
      <c r="U14" s="31"/>
      <c r="V14" s="28">
        <f t="shared" ref="V14:X14" si="5">COUNTA(M14,P14,D14,G14,J14,S14)</f>
        <v>1</v>
      </c>
      <c r="W14" s="29">
        <f t="shared" si="5"/>
        <v>5</v>
      </c>
      <c r="X14" s="30">
        <f t="shared" si="5"/>
        <v>0</v>
      </c>
      <c r="Y14" s="1"/>
      <c r="Z14" s="1"/>
      <c r="AA14" s="1"/>
      <c r="AB14" s="1"/>
      <c r="AC14" s="1"/>
    </row>
    <row r="15">
      <c r="A15" s="23">
        <v>43433.0</v>
      </c>
      <c r="B15" s="24">
        <v>6.0</v>
      </c>
      <c r="C15" s="25" t="s">
        <v>45</v>
      </c>
      <c r="D15" s="26">
        <v>1.0</v>
      </c>
      <c r="E15" s="26"/>
      <c r="F15" s="31"/>
      <c r="G15" s="26"/>
      <c r="H15" s="26">
        <v>1.0</v>
      </c>
      <c r="I15" s="31"/>
      <c r="J15" s="26"/>
      <c r="K15" s="26">
        <v>1.0</v>
      </c>
      <c r="L15" s="31"/>
      <c r="M15" s="26"/>
      <c r="N15" s="26">
        <v>1.0</v>
      </c>
      <c r="O15" s="31"/>
      <c r="P15" s="26"/>
      <c r="Q15" s="26">
        <v>1.0</v>
      </c>
      <c r="R15" s="31"/>
      <c r="S15" s="26"/>
      <c r="T15" s="26">
        <v>1.0</v>
      </c>
      <c r="U15" s="31"/>
      <c r="V15" s="28">
        <f t="shared" ref="V15:X15" si="6">COUNTA(M15,P15,D15,G15,J15,S15)</f>
        <v>1</v>
      </c>
      <c r="W15" s="29">
        <f t="shared" si="6"/>
        <v>5</v>
      </c>
      <c r="X15" s="30">
        <f t="shared" si="6"/>
        <v>0</v>
      </c>
      <c r="Y15" s="1"/>
      <c r="Z15" s="1"/>
      <c r="AA15" s="1"/>
      <c r="AB15" s="1"/>
      <c r="AC15" s="1"/>
    </row>
    <row r="16">
      <c r="A16" s="23">
        <v>43207.0</v>
      </c>
      <c r="B16" s="24">
        <v>7.0</v>
      </c>
      <c r="C16" s="25" t="s">
        <v>46</v>
      </c>
      <c r="D16" s="26">
        <v>1.0</v>
      </c>
      <c r="E16" s="26"/>
      <c r="F16" s="31"/>
      <c r="G16" s="26"/>
      <c r="H16" s="26">
        <v>1.0</v>
      </c>
      <c r="I16" s="31"/>
      <c r="J16" s="26"/>
      <c r="K16" s="26">
        <v>1.0</v>
      </c>
      <c r="L16" s="31"/>
      <c r="M16" s="26"/>
      <c r="N16" s="26">
        <v>1.0</v>
      </c>
      <c r="O16" s="31"/>
      <c r="P16" s="26"/>
      <c r="Q16" s="26">
        <v>1.0</v>
      </c>
      <c r="R16" s="31"/>
      <c r="S16" s="26"/>
      <c r="T16" s="26">
        <v>1.0</v>
      </c>
      <c r="U16" s="31"/>
      <c r="V16" s="28">
        <f t="shared" ref="V16:X16" si="7">COUNTA(M16,P16,D16,G16,J16,S16)</f>
        <v>1</v>
      </c>
      <c r="W16" s="29">
        <f t="shared" si="7"/>
        <v>5</v>
      </c>
      <c r="X16" s="30">
        <f t="shared" si="7"/>
        <v>0</v>
      </c>
      <c r="Y16" s="1"/>
      <c r="Z16" s="1"/>
      <c r="AA16" s="1"/>
      <c r="AB16" s="1"/>
      <c r="AC16" s="1"/>
    </row>
    <row r="17">
      <c r="A17" s="23">
        <v>43034.0</v>
      </c>
      <c r="B17" s="24">
        <v>8.0</v>
      </c>
      <c r="C17" s="25" t="s">
        <v>47</v>
      </c>
      <c r="D17" s="26">
        <v>1.0</v>
      </c>
      <c r="E17" s="26"/>
      <c r="F17" s="31"/>
      <c r="G17" s="26"/>
      <c r="H17" s="26">
        <v>1.0</v>
      </c>
      <c r="I17" s="31"/>
      <c r="J17" s="26"/>
      <c r="K17" s="26">
        <v>1.0</v>
      </c>
      <c r="L17" s="31"/>
      <c r="M17" s="26"/>
      <c r="N17" s="26">
        <v>1.0</v>
      </c>
      <c r="O17" s="31"/>
      <c r="P17" s="26"/>
      <c r="Q17" s="26">
        <v>1.0</v>
      </c>
      <c r="R17" s="31"/>
      <c r="S17" s="26"/>
      <c r="T17" s="26">
        <v>1.0</v>
      </c>
      <c r="U17" s="31"/>
      <c r="V17" s="28">
        <f t="shared" ref="V17:X17" si="8">COUNTA(M17,P17,D17,G17,J17,S17)</f>
        <v>1</v>
      </c>
      <c r="W17" s="29">
        <f t="shared" si="8"/>
        <v>5</v>
      </c>
      <c r="X17" s="30">
        <f t="shared" si="8"/>
        <v>0</v>
      </c>
      <c r="Y17" s="1"/>
      <c r="Z17" s="1"/>
      <c r="AA17" s="1"/>
      <c r="AB17" s="1"/>
      <c r="AC17" s="1"/>
    </row>
    <row r="18">
      <c r="A18" s="23">
        <v>43006.0</v>
      </c>
      <c r="B18" s="24">
        <v>9.0</v>
      </c>
      <c r="C18" s="25" t="s">
        <v>48</v>
      </c>
      <c r="D18" s="26">
        <v>1.0</v>
      </c>
      <c r="E18" s="26"/>
      <c r="F18" s="31"/>
      <c r="G18" s="26"/>
      <c r="H18" s="26">
        <v>1.0</v>
      </c>
      <c r="I18" s="31"/>
      <c r="J18" s="26"/>
      <c r="K18" s="26">
        <v>1.0</v>
      </c>
      <c r="L18" s="31"/>
      <c r="M18" s="26"/>
      <c r="N18" s="26">
        <v>1.0</v>
      </c>
      <c r="O18" s="31"/>
      <c r="P18" s="26"/>
      <c r="Q18" s="26">
        <v>1.0</v>
      </c>
      <c r="R18" s="31"/>
      <c r="S18" s="26"/>
      <c r="T18" s="26">
        <v>1.0</v>
      </c>
      <c r="U18" s="31"/>
      <c r="V18" s="28">
        <f t="shared" ref="V18:X18" si="9">COUNTA(M18,P18,D18,G18,J18,S18)</f>
        <v>1</v>
      </c>
      <c r="W18" s="29">
        <f t="shared" si="9"/>
        <v>5</v>
      </c>
      <c r="X18" s="30">
        <f t="shared" si="9"/>
        <v>0</v>
      </c>
      <c r="Y18" s="1"/>
      <c r="Z18" s="1"/>
      <c r="AA18" s="1"/>
      <c r="AB18" s="1"/>
      <c r="AC18" s="1"/>
    </row>
    <row r="19">
      <c r="A19" s="23">
        <v>43286.0</v>
      </c>
      <c r="B19" s="24">
        <v>10.0</v>
      </c>
      <c r="C19" s="32" t="s">
        <v>49</v>
      </c>
      <c r="D19" s="26">
        <v>1.0</v>
      </c>
      <c r="E19" s="26"/>
      <c r="F19" s="31"/>
      <c r="G19" s="26"/>
      <c r="H19" s="26">
        <v>1.0</v>
      </c>
      <c r="I19" s="31"/>
      <c r="J19" s="26"/>
      <c r="K19" s="26">
        <v>1.0</v>
      </c>
      <c r="L19" s="31"/>
      <c r="M19" s="26"/>
      <c r="N19" s="26">
        <v>1.0</v>
      </c>
      <c r="O19" s="31"/>
      <c r="P19" s="26"/>
      <c r="Q19" s="26">
        <v>1.0</v>
      </c>
      <c r="R19" s="31"/>
      <c r="S19" s="26"/>
      <c r="T19" s="26">
        <v>1.0</v>
      </c>
      <c r="U19" s="31"/>
      <c r="V19" s="28">
        <f t="shared" ref="V19:X19" si="10">COUNTA(M19,P19,D19,G19,J19,S19)</f>
        <v>1</v>
      </c>
      <c r="W19" s="29">
        <f t="shared" si="10"/>
        <v>5</v>
      </c>
      <c r="X19" s="30">
        <f t="shared" si="10"/>
        <v>0</v>
      </c>
      <c r="Y19" s="1"/>
      <c r="Z19" s="1"/>
      <c r="AA19" s="1"/>
      <c r="AB19" s="1"/>
      <c r="AC19" s="1"/>
    </row>
    <row r="20">
      <c r="A20" s="23">
        <v>43196.0</v>
      </c>
      <c r="B20" s="24">
        <v>11.0</v>
      </c>
      <c r="C20" s="32" t="s">
        <v>50</v>
      </c>
      <c r="D20" s="26">
        <v>1.0</v>
      </c>
      <c r="E20" s="26"/>
      <c r="F20" s="31"/>
      <c r="G20" s="26"/>
      <c r="H20" s="26">
        <v>1.0</v>
      </c>
      <c r="I20" s="31"/>
      <c r="J20" s="26"/>
      <c r="K20" s="26">
        <v>1.0</v>
      </c>
      <c r="L20" s="31"/>
      <c r="M20" s="26"/>
      <c r="N20" s="26">
        <v>1.0</v>
      </c>
      <c r="O20" s="31"/>
      <c r="P20" s="26"/>
      <c r="Q20" s="26">
        <v>1.0</v>
      </c>
      <c r="R20" s="31"/>
      <c r="S20" s="26"/>
      <c r="T20" s="26">
        <v>1.0</v>
      </c>
      <c r="U20" s="31"/>
      <c r="V20" s="28">
        <f t="shared" ref="V20:X20" si="11">COUNTA(M20,P20,D20,G20,J20,S20)</f>
        <v>1</v>
      </c>
      <c r="W20" s="29">
        <f t="shared" si="11"/>
        <v>5</v>
      </c>
      <c r="X20" s="30">
        <f t="shared" si="11"/>
        <v>0</v>
      </c>
      <c r="Y20" s="1"/>
      <c r="Z20" s="1"/>
      <c r="AA20" s="1"/>
      <c r="AB20" s="1"/>
      <c r="AC20" s="1"/>
    </row>
    <row r="21" ht="15.75" customHeight="1">
      <c r="A21" s="23">
        <v>43361.0</v>
      </c>
      <c r="B21" s="24">
        <v>12.0</v>
      </c>
      <c r="C21" s="25" t="s">
        <v>51</v>
      </c>
      <c r="D21" s="26">
        <v>1.0</v>
      </c>
      <c r="E21" s="26"/>
      <c r="F21" s="31"/>
      <c r="G21" s="26"/>
      <c r="H21" s="26">
        <v>1.0</v>
      </c>
      <c r="I21" s="31"/>
      <c r="J21" s="26"/>
      <c r="K21" s="26">
        <v>1.0</v>
      </c>
      <c r="L21" s="31"/>
      <c r="M21" s="26"/>
      <c r="N21" s="26">
        <v>1.0</v>
      </c>
      <c r="O21" s="31"/>
      <c r="P21" s="26"/>
      <c r="Q21" s="26">
        <v>1.0</v>
      </c>
      <c r="R21" s="31"/>
      <c r="S21" s="26"/>
      <c r="T21" s="26">
        <v>1.0</v>
      </c>
      <c r="U21" s="31"/>
      <c r="V21" s="28">
        <f t="shared" ref="V21:X21" si="12">COUNTA(M21,P21,D21,G21,J21,S21)</f>
        <v>1</v>
      </c>
      <c r="W21" s="29">
        <f t="shared" si="12"/>
        <v>5</v>
      </c>
      <c r="X21" s="30">
        <f t="shared" si="12"/>
        <v>0</v>
      </c>
      <c r="Y21" s="1"/>
      <c r="Z21" s="1"/>
      <c r="AA21" s="1"/>
      <c r="AB21" s="1"/>
      <c r="AC21" s="1"/>
    </row>
    <row r="22" ht="15.75" customHeight="1">
      <c r="A22" s="23">
        <v>43052.0</v>
      </c>
      <c r="B22" s="24">
        <v>13.0</v>
      </c>
      <c r="C22" s="32" t="s">
        <v>52</v>
      </c>
      <c r="D22" s="26">
        <v>1.0</v>
      </c>
      <c r="E22" s="26"/>
      <c r="F22" s="31"/>
      <c r="G22" s="26"/>
      <c r="H22" s="26">
        <v>1.0</v>
      </c>
      <c r="I22" s="31"/>
      <c r="J22" s="26"/>
      <c r="K22" s="26">
        <v>1.0</v>
      </c>
      <c r="L22" s="31"/>
      <c r="M22" s="26"/>
      <c r="N22" s="26">
        <v>1.0</v>
      </c>
      <c r="O22" s="31"/>
      <c r="P22" s="26"/>
      <c r="Q22" s="26">
        <v>1.0</v>
      </c>
      <c r="R22" s="31"/>
      <c r="S22" s="26"/>
      <c r="T22" s="26">
        <v>1.0</v>
      </c>
      <c r="U22" s="31"/>
      <c r="V22" s="28">
        <f t="shared" ref="V22:X22" si="13">COUNTA(M22,P22,D22,G22,J22,S22)</f>
        <v>1</v>
      </c>
      <c r="W22" s="29">
        <f t="shared" si="13"/>
        <v>5</v>
      </c>
      <c r="X22" s="30">
        <f t="shared" si="13"/>
        <v>0</v>
      </c>
      <c r="Y22" s="1"/>
      <c r="Z22" s="1"/>
      <c r="AA22" s="1"/>
      <c r="AB22" s="1"/>
      <c r="AC22" s="1"/>
    </row>
    <row r="23" ht="15.75" customHeight="1">
      <c r="A23" s="23">
        <v>43160.0</v>
      </c>
      <c r="B23" s="24">
        <v>14.0</v>
      </c>
      <c r="C23" s="32" t="s">
        <v>53</v>
      </c>
      <c r="D23" s="26">
        <v>1.0</v>
      </c>
      <c r="E23" s="26"/>
      <c r="F23" s="31"/>
      <c r="G23" s="26"/>
      <c r="H23" s="26">
        <v>1.0</v>
      </c>
      <c r="I23" s="31"/>
      <c r="J23" s="26"/>
      <c r="K23" s="26">
        <v>1.0</v>
      </c>
      <c r="L23" s="31"/>
      <c r="M23" s="26"/>
      <c r="N23" s="26">
        <v>1.0</v>
      </c>
      <c r="O23" s="31"/>
      <c r="P23" s="26"/>
      <c r="Q23" s="26">
        <v>1.0</v>
      </c>
      <c r="R23" s="31"/>
      <c r="S23" s="26"/>
      <c r="T23" s="26">
        <v>1.0</v>
      </c>
      <c r="U23" s="31"/>
      <c r="V23" s="28">
        <f t="shared" ref="V23:X23" si="14">COUNTA(M23,P23,D23,G23,J23,S23)</f>
        <v>1</v>
      </c>
      <c r="W23" s="29">
        <f t="shared" si="14"/>
        <v>5</v>
      </c>
      <c r="X23" s="30">
        <f t="shared" si="14"/>
        <v>0</v>
      </c>
      <c r="Y23" s="1"/>
      <c r="Z23" s="1"/>
      <c r="AA23" s="1"/>
      <c r="AB23" s="1"/>
      <c r="AC23" s="1"/>
    </row>
    <row r="24" ht="15.75" customHeight="1">
      <c r="A24" s="33" t="s">
        <v>54</v>
      </c>
      <c r="B24" s="24">
        <v>15.0</v>
      </c>
      <c r="C24" s="32" t="s">
        <v>55</v>
      </c>
      <c r="D24" s="26"/>
      <c r="E24" s="26"/>
      <c r="F24" s="31"/>
      <c r="G24" s="26"/>
      <c r="H24" s="26"/>
      <c r="I24" s="31"/>
      <c r="J24" s="26"/>
      <c r="K24" s="26"/>
      <c r="L24" s="31"/>
      <c r="M24" s="26"/>
      <c r="N24" s="26"/>
      <c r="O24" s="31"/>
      <c r="P24" s="26"/>
      <c r="Q24" s="26"/>
      <c r="R24" s="31"/>
      <c r="S24" s="26"/>
      <c r="T24" s="26"/>
      <c r="U24" s="31"/>
      <c r="V24" s="28">
        <f t="shared" ref="V24:X24" si="15">COUNTA(M24,P24,D24,G24,J24,S24)</f>
        <v>0</v>
      </c>
      <c r="W24" s="29">
        <f t="shared" si="15"/>
        <v>0</v>
      </c>
      <c r="X24" s="30">
        <f t="shared" si="15"/>
        <v>0</v>
      </c>
      <c r="Y24" s="1"/>
      <c r="Z24" s="1"/>
      <c r="AA24" s="1"/>
      <c r="AB24" s="1"/>
      <c r="AC24" s="1"/>
    </row>
    <row r="25" ht="15.75" customHeight="1">
      <c r="A25" s="33" t="s">
        <v>56</v>
      </c>
      <c r="B25" s="24">
        <v>16.0</v>
      </c>
      <c r="C25" s="32" t="s">
        <v>57</v>
      </c>
      <c r="D25" s="26"/>
      <c r="E25" s="26"/>
      <c r="F25" s="34"/>
      <c r="G25" s="26"/>
      <c r="H25" s="26"/>
      <c r="I25" s="34"/>
      <c r="J25" s="26"/>
      <c r="K25" s="35"/>
      <c r="L25" s="34"/>
      <c r="M25" s="26"/>
      <c r="N25" s="35"/>
      <c r="O25" s="31"/>
      <c r="P25" s="26"/>
      <c r="Q25" s="35"/>
      <c r="R25" s="31"/>
      <c r="S25" s="26"/>
      <c r="T25" s="35"/>
      <c r="U25" s="31"/>
      <c r="V25" s="28">
        <f t="shared" ref="V25:X25" si="16">COUNTA(M25,P25,D25,G25,J25,S25)</f>
        <v>0</v>
      </c>
      <c r="W25" s="29">
        <f t="shared" si="16"/>
        <v>0</v>
      </c>
      <c r="X25" s="30">
        <f t="shared" si="16"/>
        <v>0</v>
      </c>
      <c r="Y25" s="1"/>
      <c r="Z25" s="1"/>
      <c r="AA25" s="1"/>
      <c r="AB25" s="1"/>
      <c r="AC25" s="1"/>
    </row>
    <row r="26" ht="15.75" customHeight="1">
      <c r="A26" s="33" t="s">
        <v>56</v>
      </c>
      <c r="B26" s="24">
        <v>17.0</v>
      </c>
      <c r="C26" s="36" t="s">
        <v>58</v>
      </c>
      <c r="D26" s="26"/>
      <c r="E26" s="26"/>
      <c r="F26" s="34"/>
      <c r="G26" s="26"/>
      <c r="H26" s="26"/>
      <c r="I26" s="34"/>
      <c r="J26" s="26"/>
      <c r="K26" s="35"/>
      <c r="L26" s="34"/>
      <c r="M26" s="26"/>
      <c r="N26" s="35"/>
      <c r="O26" s="31"/>
      <c r="P26" s="26"/>
      <c r="Q26" s="26"/>
      <c r="R26" s="34"/>
      <c r="S26" s="26"/>
      <c r="T26" s="35"/>
      <c r="U26" s="31"/>
      <c r="V26" s="28">
        <f t="shared" ref="V26:X26" si="17">COUNTA(M26,P26,D26,G26,J26,S26)</f>
        <v>0</v>
      </c>
      <c r="W26" s="29">
        <f t="shared" si="17"/>
        <v>0</v>
      </c>
      <c r="X26" s="30">
        <f t="shared" si="17"/>
        <v>0</v>
      </c>
      <c r="Y26" s="1"/>
      <c r="Z26" s="1"/>
      <c r="AA26" s="1"/>
      <c r="AB26" s="1"/>
      <c r="AC26" s="1"/>
    </row>
    <row r="27" ht="15.75" customHeight="1">
      <c r="A27" s="23"/>
      <c r="B27" s="24">
        <v>18.0</v>
      </c>
      <c r="C27" s="37"/>
      <c r="D27" s="26"/>
      <c r="E27" s="26"/>
      <c r="F27" s="31"/>
      <c r="G27" s="26"/>
      <c r="H27" s="26"/>
      <c r="I27" s="31"/>
      <c r="J27" s="26"/>
      <c r="K27" s="26"/>
      <c r="L27" s="31"/>
      <c r="M27" s="26"/>
      <c r="N27" s="26"/>
      <c r="O27" s="31"/>
      <c r="P27" s="26"/>
      <c r="Q27" s="26"/>
      <c r="R27" s="31"/>
      <c r="S27" s="26"/>
      <c r="T27" s="26"/>
      <c r="U27" s="31"/>
      <c r="V27" s="28">
        <f t="shared" ref="V27:X27" si="18">COUNTA(M27,P27,D27,G27,J27,S27)</f>
        <v>0</v>
      </c>
      <c r="W27" s="29">
        <f t="shared" si="18"/>
        <v>0</v>
      </c>
      <c r="X27" s="30">
        <f t="shared" si="18"/>
        <v>0</v>
      </c>
      <c r="Y27" s="1"/>
      <c r="Z27" s="1"/>
      <c r="AA27" s="1"/>
      <c r="AB27" s="1"/>
      <c r="AC27" s="1"/>
    </row>
    <row r="28" ht="15.75" customHeight="1">
      <c r="A28" s="38"/>
      <c r="B28" s="24">
        <v>19.0</v>
      </c>
      <c r="C28" s="25"/>
      <c r="D28" s="26"/>
      <c r="E28" s="26"/>
      <c r="F28" s="31"/>
      <c r="G28" s="26"/>
      <c r="H28" s="26"/>
      <c r="I28" s="31"/>
      <c r="J28" s="26"/>
      <c r="K28" s="26"/>
      <c r="L28" s="31"/>
      <c r="M28" s="26"/>
      <c r="N28" s="26"/>
      <c r="O28" s="31"/>
      <c r="P28" s="26"/>
      <c r="Q28" s="26"/>
      <c r="R28" s="31"/>
      <c r="S28" s="26"/>
      <c r="T28" s="26"/>
      <c r="U28" s="31"/>
      <c r="V28" s="28">
        <f t="shared" ref="V28:X28" si="19">COUNTA(M28,P28,D28,G28,J28,S28)</f>
        <v>0</v>
      </c>
      <c r="W28" s="29">
        <f t="shared" si="19"/>
        <v>0</v>
      </c>
      <c r="X28" s="30">
        <f t="shared" si="19"/>
        <v>0</v>
      </c>
      <c r="Y28" s="1"/>
      <c r="Z28" s="1"/>
      <c r="AA28" s="1"/>
      <c r="AB28" s="1"/>
      <c r="AC28" s="1"/>
    </row>
    <row r="29" ht="15.75" customHeight="1">
      <c r="A29" s="38"/>
      <c r="B29" s="24">
        <v>20.0</v>
      </c>
      <c r="C29" s="25"/>
      <c r="D29" s="26"/>
      <c r="E29" s="26"/>
      <c r="F29" s="31"/>
      <c r="G29" s="26"/>
      <c r="H29" s="26"/>
      <c r="I29" s="31"/>
      <c r="J29" s="26"/>
      <c r="K29" s="26"/>
      <c r="L29" s="31"/>
      <c r="M29" s="26"/>
      <c r="N29" s="26"/>
      <c r="O29" s="31"/>
      <c r="P29" s="26"/>
      <c r="Q29" s="26"/>
      <c r="R29" s="31"/>
      <c r="S29" s="26"/>
      <c r="T29" s="26"/>
      <c r="U29" s="31"/>
      <c r="V29" s="28">
        <f t="shared" ref="V29:X29" si="20">COUNTA(M29,P29,D29,G29,J29,S29)</f>
        <v>0</v>
      </c>
      <c r="W29" s="29">
        <f t="shared" si="20"/>
        <v>0</v>
      </c>
      <c r="X29" s="30">
        <f t="shared" si="20"/>
        <v>0</v>
      </c>
      <c r="Y29" s="1"/>
      <c r="Z29" s="1"/>
      <c r="AA29" s="1"/>
      <c r="AB29" s="1"/>
      <c r="AC29" s="1"/>
    </row>
    <row r="30" ht="15.75" customHeight="1">
      <c r="A30" s="38"/>
      <c r="B30" s="39">
        <v>21.0</v>
      </c>
      <c r="C30" s="40"/>
      <c r="D30" s="26"/>
      <c r="E30" s="26"/>
      <c r="F30" s="31"/>
      <c r="G30" s="26"/>
      <c r="H30" s="26"/>
      <c r="I30" s="31"/>
      <c r="J30" s="26"/>
      <c r="K30" s="26"/>
      <c r="L30" s="31"/>
      <c r="M30" s="26"/>
      <c r="N30" s="26"/>
      <c r="O30" s="31"/>
      <c r="P30" s="26"/>
      <c r="Q30" s="26"/>
      <c r="R30" s="31"/>
      <c r="S30" s="26"/>
      <c r="T30" s="26"/>
      <c r="U30" s="31"/>
      <c r="V30" s="28">
        <f t="shared" ref="V30:X30" si="21">COUNTA(M30,P30,D30,G30,J30,S30)</f>
        <v>0</v>
      </c>
      <c r="W30" s="29">
        <f t="shared" si="21"/>
        <v>0</v>
      </c>
      <c r="X30" s="30">
        <f t="shared" si="21"/>
        <v>0</v>
      </c>
      <c r="Y30" s="1"/>
      <c r="Z30" s="1"/>
      <c r="AA30" s="1"/>
      <c r="AB30" s="1"/>
      <c r="AC30" s="1"/>
    </row>
    <row r="31" ht="15.75" customHeight="1">
      <c r="A31" s="38"/>
      <c r="B31" s="39">
        <v>22.0</v>
      </c>
      <c r="C31" s="37"/>
      <c r="D31" s="26"/>
      <c r="E31" s="26"/>
      <c r="F31" s="31"/>
      <c r="G31" s="26"/>
      <c r="H31" s="26"/>
      <c r="I31" s="31"/>
      <c r="J31" s="26"/>
      <c r="K31" s="26"/>
      <c r="L31" s="31"/>
      <c r="M31" s="26"/>
      <c r="N31" s="26"/>
      <c r="O31" s="31"/>
      <c r="P31" s="26"/>
      <c r="Q31" s="26"/>
      <c r="R31" s="31"/>
      <c r="S31" s="26"/>
      <c r="T31" s="26"/>
      <c r="U31" s="31"/>
      <c r="V31" s="28">
        <f t="shared" ref="V31:X31" si="22">COUNTA(M31,P31,D31,G31,J31,S31)</f>
        <v>0</v>
      </c>
      <c r="W31" s="29">
        <f t="shared" si="22"/>
        <v>0</v>
      </c>
      <c r="X31" s="30">
        <f t="shared" si="22"/>
        <v>0</v>
      </c>
      <c r="Y31" s="1"/>
      <c r="Z31" s="1"/>
      <c r="AA31" s="1"/>
      <c r="AB31" s="1"/>
      <c r="AC31" s="1"/>
    </row>
    <row r="32" ht="15.75" customHeight="1">
      <c r="A32" s="38"/>
      <c r="B32" s="39">
        <v>23.0</v>
      </c>
      <c r="C32" s="25"/>
      <c r="D32" s="26"/>
      <c r="E32" s="26"/>
      <c r="F32" s="31"/>
      <c r="G32" s="26"/>
      <c r="H32" s="26"/>
      <c r="I32" s="31"/>
      <c r="J32" s="26"/>
      <c r="K32" s="26"/>
      <c r="L32" s="31"/>
      <c r="M32" s="26"/>
      <c r="N32" s="26"/>
      <c r="O32" s="31"/>
      <c r="P32" s="26"/>
      <c r="Q32" s="26"/>
      <c r="R32" s="31"/>
      <c r="S32" s="26"/>
      <c r="T32" s="26"/>
      <c r="U32" s="31"/>
      <c r="V32" s="28">
        <f t="shared" ref="V32:X32" si="23">COUNTA(M32,P32,D32,G32,J32,S32)</f>
        <v>0</v>
      </c>
      <c r="W32" s="29">
        <f t="shared" si="23"/>
        <v>0</v>
      </c>
      <c r="X32" s="30">
        <f t="shared" si="23"/>
        <v>0</v>
      </c>
      <c r="Y32" s="1"/>
      <c r="Z32" s="1"/>
      <c r="AA32" s="1"/>
      <c r="AB32" s="1"/>
      <c r="AC32" s="1"/>
    </row>
    <row r="33" ht="15.75" customHeight="1">
      <c r="A33" s="38"/>
      <c r="B33" s="39">
        <v>24.0</v>
      </c>
      <c r="C33" s="25"/>
      <c r="D33" s="26"/>
      <c r="E33" s="26"/>
      <c r="F33" s="31"/>
      <c r="G33" s="26"/>
      <c r="H33" s="26"/>
      <c r="I33" s="31"/>
      <c r="J33" s="26"/>
      <c r="K33" s="26"/>
      <c r="L33" s="31"/>
      <c r="M33" s="26"/>
      <c r="N33" s="26"/>
      <c r="O33" s="31"/>
      <c r="P33" s="26"/>
      <c r="Q33" s="26"/>
      <c r="R33" s="31"/>
      <c r="S33" s="26"/>
      <c r="T33" s="26"/>
      <c r="U33" s="31"/>
      <c r="V33" s="28">
        <f t="shared" ref="V33:X33" si="24">COUNTA(M33,P33,D33,G33,J33,S33)</f>
        <v>0</v>
      </c>
      <c r="W33" s="29">
        <f t="shared" si="24"/>
        <v>0</v>
      </c>
      <c r="X33" s="30">
        <f t="shared" si="24"/>
        <v>0</v>
      </c>
      <c r="Y33" s="1"/>
      <c r="Z33" s="1"/>
      <c r="AA33" s="1"/>
      <c r="AB33" s="1"/>
      <c r="AC33" s="1"/>
    </row>
    <row r="34" ht="15.75" customHeight="1">
      <c r="A34" s="38"/>
      <c r="B34" s="39">
        <v>25.0</v>
      </c>
      <c r="C34" s="25"/>
      <c r="D34" s="26"/>
      <c r="E34" s="26"/>
      <c r="F34" s="31"/>
      <c r="G34" s="26"/>
      <c r="H34" s="26"/>
      <c r="I34" s="31"/>
      <c r="J34" s="26"/>
      <c r="K34" s="26"/>
      <c r="L34" s="31"/>
      <c r="M34" s="26"/>
      <c r="N34" s="26"/>
      <c r="O34" s="31"/>
      <c r="P34" s="26"/>
      <c r="Q34" s="26"/>
      <c r="R34" s="31"/>
      <c r="S34" s="26"/>
      <c r="T34" s="26"/>
      <c r="U34" s="31"/>
      <c r="V34" s="28">
        <f t="shared" ref="V34:X34" si="25">COUNTA(M34,P34,D34,G34,J34,S34)</f>
        <v>0</v>
      </c>
      <c r="W34" s="29">
        <f t="shared" si="25"/>
        <v>0</v>
      </c>
      <c r="X34" s="30">
        <f t="shared" si="25"/>
        <v>0</v>
      </c>
      <c r="Y34" s="1"/>
      <c r="Z34" s="1"/>
      <c r="AA34" s="1"/>
      <c r="AB34" s="1"/>
      <c r="AC34" s="1"/>
    </row>
    <row r="35" ht="15.75" customHeight="1">
      <c r="A35" s="38"/>
      <c r="B35" s="39">
        <v>26.0</v>
      </c>
      <c r="C35" s="40"/>
      <c r="D35" s="26"/>
      <c r="E35" s="26"/>
      <c r="F35" s="31"/>
      <c r="G35" s="26"/>
      <c r="H35" s="26"/>
      <c r="I35" s="31"/>
      <c r="J35" s="26"/>
      <c r="K35" s="26"/>
      <c r="L35" s="31"/>
      <c r="M35" s="26"/>
      <c r="N35" s="26"/>
      <c r="O35" s="31"/>
      <c r="P35" s="26"/>
      <c r="Q35" s="26"/>
      <c r="R35" s="31"/>
      <c r="S35" s="26"/>
      <c r="T35" s="26"/>
      <c r="U35" s="31"/>
      <c r="V35" s="28">
        <f t="shared" ref="V35:X35" si="26">COUNTA(M35,P35,D35,G35,J35,S35)</f>
        <v>0</v>
      </c>
      <c r="W35" s="29">
        <f t="shared" si="26"/>
        <v>0</v>
      </c>
      <c r="X35" s="30">
        <f t="shared" si="26"/>
        <v>0</v>
      </c>
      <c r="Y35" s="1"/>
      <c r="Z35" s="1"/>
      <c r="AA35" s="1"/>
      <c r="AB35" s="1"/>
      <c r="AC35" s="1"/>
    </row>
    <row r="36" ht="15.75" customHeight="1">
      <c r="A36" s="38"/>
      <c r="B36" s="39">
        <v>27.0</v>
      </c>
      <c r="C36" s="37"/>
      <c r="D36" s="26"/>
      <c r="E36" s="26"/>
      <c r="F36" s="31"/>
      <c r="G36" s="26"/>
      <c r="H36" s="26"/>
      <c r="I36" s="31"/>
      <c r="J36" s="26"/>
      <c r="K36" s="26"/>
      <c r="L36" s="31"/>
      <c r="M36" s="26"/>
      <c r="N36" s="26"/>
      <c r="O36" s="31"/>
      <c r="P36" s="26"/>
      <c r="Q36" s="26"/>
      <c r="R36" s="31"/>
      <c r="S36" s="26"/>
      <c r="T36" s="26"/>
      <c r="U36" s="31"/>
      <c r="V36" s="28">
        <f t="shared" ref="V36:X36" si="27">COUNTA(M36,P36,D36,G36,J36,S36)</f>
        <v>0</v>
      </c>
      <c r="W36" s="29">
        <f t="shared" si="27"/>
        <v>0</v>
      </c>
      <c r="X36" s="30">
        <f t="shared" si="27"/>
        <v>0</v>
      </c>
      <c r="Y36" s="1"/>
      <c r="Z36" s="1"/>
      <c r="AA36" s="1"/>
      <c r="AB36" s="1"/>
      <c r="AC36" s="1"/>
    </row>
    <row r="37" ht="15.75" customHeight="1">
      <c r="A37" s="1"/>
      <c r="B37" s="41" t="s">
        <v>59</v>
      </c>
      <c r="C37" s="42"/>
      <c r="D37" s="43">
        <f t="shared" ref="D37:U37" si="28">SUM(D10:D36)</f>
        <v>14</v>
      </c>
      <c r="E37" s="43">
        <f t="shared" si="28"/>
        <v>0</v>
      </c>
      <c r="F37" s="44">
        <f t="shared" si="28"/>
        <v>0</v>
      </c>
      <c r="G37" s="45">
        <f t="shared" si="28"/>
        <v>0</v>
      </c>
      <c r="H37" s="43">
        <f t="shared" si="28"/>
        <v>14</v>
      </c>
      <c r="I37" s="44">
        <f t="shared" si="28"/>
        <v>0</v>
      </c>
      <c r="J37" s="45">
        <f t="shared" si="28"/>
        <v>3</v>
      </c>
      <c r="K37" s="43">
        <f t="shared" si="28"/>
        <v>11</v>
      </c>
      <c r="L37" s="44">
        <f t="shared" si="28"/>
        <v>0</v>
      </c>
      <c r="M37" s="46">
        <f t="shared" si="28"/>
        <v>0</v>
      </c>
      <c r="N37" s="43">
        <f t="shared" si="28"/>
        <v>14</v>
      </c>
      <c r="O37" s="47">
        <f t="shared" si="28"/>
        <v>0</v>
      </c>
      <c r="P37" s="46">
        <f t="shared" si="28"/>
        <v>0</v>
      </c>
      <c r="Q37" s="43">
        <f t="shared" si="28"/>
        <v>14</v>
      </c>
      <c r="R37" s="47">
        <f t="shared" si="28"/>
        <v>0</v>
      </c>
      <c r="S37" s="45">
        <f t="shared" si="28"/>
        <v>0</v>
      </c>
      <c r="T37" s="45">
        <f t="shared" si="28"/>
        <v>14</v>
      </c>
      <c r="U37" s="44">
        <f t="shared" si="28"/>
        <v>0</v>
      </c>
      <c r="V37" s="48"/>
      <c r="W37" s="49"/>
      <c r="X37" s="50"/>
      <c r="Y37" s="1"/>
      <c r="Z37" s="1"/>
      <c r="AA37" s="1"/>
      <c r="AB37" s="1"/>
      <c r="AC37" s="1"/>
    </row>
    <row r="38" ht="45.75" customHeight="1">
      <c r="A38" s="1"/>
      <c r="B38" s="41" t="s">
        <v>60</v>
      </c>
      <c r="C38" s="42"/>
      <c r="D38" s="51">
        <f>D37*100/W40</f>
        <v>82.35294118</v>
      </c>
      <c r="E38" s="52">
        <f>E37*100/W40</f>
        <v>0</v>
      </c>
      <c r="F38" s="53">
        <f>F37*100/W40</f>
        <v>0</v>
      </c>
      <c r="G38" s="54">
        <f>G37*100/W40</f>
        <v>0</v>
      </c>
      <c r="H38" s="55">
        <f>H37*100/W40</f>
        <v>82.35294118</v>
      </c>
      <c r="I38" s="56">
        <f>I37*100/W40</f>
        <v>0</v>
      </c>
      <c r="J38" s="54">
        <f>J37*100/W40</f>
        <v>17.64705882</v>
      </c>
      <c r="K38" s="55">
        <f>K37*100/W40</f>
        <v>64.70588235</v>
      </c>
      <c r="L38" s="56">
        <f>L37*100/W40</f>
        <v>0</v>
      </c>
      <c r="M38" s="57">
        <f>M37*100/W40</f>
        <v>0</v>
      </c>
      <c r="N38" s="55">
        <f>N37*100/W40</f>
        <v>82.35294118</v>
      </c>
      <c r="O38" s="58">
        <f>O37*100/W40</f>
        <v>0</v>
      </c>
      <c r="P38" s="57">
        <f>P37*100/W40</f>
        <v>0</v>
      </c>
      <c r="Q38" s="55">
        <f>Q37*100/W40</f>
        <v>82.35294118</v>
      </c>
      <c r="R38" s="58">
        <f>R37*100/W40</f>
        <v>0</v>
      </c>
      <c r="S38" s="54">
        <f>S37*100/W40</f>
        <v>0</v>
      </c>
      <c r="T38" s="54">
        <f>T37*100/W40</f>
        <v>82.35294118</v>
      </c>
      <c r="U38" s="56">
        <f>U37*100/W40</f>
        <v>0</v>
      </c>
      <c r="V38" s="59"/>
      <c r="W38" s="60"/>
      <c r="X38" s="60"/>
      <c r="Y38" s="1"/>
      <c r="Z38" s="1"/>
      <c r="AA38" s="60"/>
      <c r="AB38" s="1"/>
      <c r="AC38" s="1"/>
    </row>
    <row r="39" ht="15.75" customHeight="1">
      <c r="A39" s="1"/>
      <c r="B39" s="61"/>
      <c r="C39" s="62"/>
      <c r="D39" s="62"/>
      <c r="E39" s="62"/>
      <c r="F39" s="62"/>
      <c r="G39" s="62"/>
      <c r="H39" s="62"/>
      <c r="I39" s="62"/>
      <c r="J39" s="62"/>
      <c r="K39" s="62"/>
      <c r="L39" s="62"/>
      <c r="M39" s="62"/>
      <c r="N39" s="62"/>
      <c r="O39" s="63"/>
      <c r="P39" s="64"/>
      <c r="Q39" s="64"/>
      <c r="R39" s="64"/>
      <c r="S39" s="64"/>
      <c r="T39" s="65"/>
      <c r="U39" s="65"/>
      <c r="V39" s="66"/>
      <c r="W39" s="67" t="s">
        <v>61</v>
      </c>
      <c r="X39" s="67" t="s">
        <v>62</v>
      </c>
      <c r="Y39" s="1"/>
      <c r="Z39" s="1"/>
      <c r="AA39" s="1"/>
      <c r="AB39" s="1"/>
      <c r="AC39" s="1"/>
    </row>
    <row r="40" ht="15.75" customHeight="1">
      <c r="A40" s="1"/>
      <c r="B40" s="68"/>
      <c r="O40" s="69"/>
      <c r="P40" s="70" t="s">
        <v>59</v>
      </c>
      <c r="Q40" s="71"/>
      <c r="R40" s="71"/>
      <c r="S40" s="72"/>
      <c r="T40" s="73"/>
      <c r="U40" s="73"/>
      <c r="V40" s="74"/>
      <c r="W40" s="67">
        <f>COUNTA(C10:C36)</f>
        <v>17</v>
      </c>
      <c r="X40" s="67">
        <v>100.0</v>
      </c>
      <c r="Y40" s="1"/>
      <c r="Z40" s="1"/>
      <c r="AA40" s="1"/>
      <c r="AB40" s="1"/>
      <c r="AC40" s="1"/>
    </row>
    <row r="41" ht="15.75" customHeight="1">
      <c r="A41" s="1"/>
      <c r="B41" s="68"/>
      <c r="O41" s="69"/>
      <c r="P41" s="75" t="s">
        <v>6</v>
      </c>
      <c r="Q41" s="76"/>
      <c r="R41" s="76"/>
      <c r="S41" s="76"/>
      <c r="T41" s="76"/>
      <c r="U41" s="76"/>
      <c r="V41" s="77"/>
      <c r="W41" s="78">
        <f>COUNTIF(V10:V36,"&gt;0")</f>
        <v>14</v>
      </c>
      <c r="X41" s="79">
        <f>(M38+P38+G38+J38+S38+D38)/6</f>
        <v>16.66666667</v>
      </c>
      <c r="Y41" s="1"/>
      <c r="Z41" s="1"/>
      <c r="AA41" s="1"/>
      <c r="AB41" s="1"/>
      <c r="AC41" s="1"/>
    </row>
    <row r="42" ht="15.75" customHeight="1">
      <c r="A42" s="1"/>
      <c r="B42" s="68"/>
      <c r="O42" s="69"/>
      <c r="P42" s="80" t="s">
        <v>7</v>
      </c>
      <c r="Q42" s="81"/>
      <c r="R42" s="81"/>
      <c r="S42" s="81"/>
      <c r="T42" s="81"/>
      <c r="U42" s="81"/>
      <c r="V42" s="82"/>
      <c r="W42" s="78">
        <f>COUNTIF(W10:W36,"&gt;0")</f>
        <v>14</v>
      </c>
      <c r="X42" s="79">
        <f>(N38+Q38+H38+K38+T38+E38)/6</f>
        <v>65.68627451</v>
      </c>
      <c r="Y42" s="1"/>
      <c r="Z42" s="1"/>
      <c r="AA42" s="1"/>
      <c r="AB42" s="1"/>
      <c r="AC42" s="1"/>
    </row>
    <row r="43" ht="15.75" customHeight="1">
      <c r="A43" s="1"/>
      <c r="B43" s="83"/>
      <c r="C43" s="84"/>
      <c r="D43" s="84"/>
      <c r="E43" s="84"/>
      <c r="F43" s="84"/>
      <c r="G43" s="84"/>
      <c r="H43" s="84"/>
      <c r="I43" s="84"/>
      <c r="J43" s="84"/>
      <c r="K43" s="84"/>
      <c r="L43" s="84"/>
      <c r="M43" s="84"/>
      <c r="N43" s="84"/>
      <c r="O43" s="85"/>
      <c r="P43" s="86" t="s">
        <v>8</v>
      </c>
      <c r="Q43" s="87"/>
      <c r="R43" s="87"/>
      <c r="S43" s="87"/>
      <c r="T43" s="87"/>
      <c r="U43" s="87"/>
      <c r="V43" s="88"/>
      <c r="W43" s="78">
        <f>COUNTIF(X10:X36,"&gt;0")</f>
        <v>0</v>
      </c>
      <c r="X43" s="79">
        <f>(O38+R38+I38+L38+U38+F38)/6</f>
        <v>0</v>
      </c>
      <c r="Y43" s="1"/>
      <c r="Z43" s="1"/>
      <c r="AA43" s="1"/>
      <c r="AB43" s="1"/>
      <c r="AC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ht="15.75" customHeight="1">
      <c r="A48" s="1"/>
      <c r="B48" s="2"/>
      <c r="C48" s="3" t="s">
        <v>0</v>
      </c>
      <c r="AA48" s="1"/>
      <c r="AB48" s="1"/>
      <c r="AC48" s="1"/>
    </row>
    <row r="49" ht="15.75" customHeight="1">
      <c r="A49" s="1"/>
      <c r="B49" s="2"/>
      <c r="C49" s="3" t="s">
        <v>63</v>
      </c>
      <c r="AA49" s="1"/>
      <c r="AB49" s="1"/>
      <c r="AC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ht="15.0" customHeight="1">
      <c r="A51" s="89" t="s">
        <v>2</v>
      </c>
      <c r="B51" s="5" t="s">
        <v>3</v>
      </c>
      <c r="C51" s="5" t="s">
        <v>4</v>
      </c>
      <c r="D51" s="6" t="s">
        <v>5</v>
      </c>
      <c r="E51" s="7"/>
      <c r="F51" s="7"/>
      <c r="G51" s="90"/>
      <c r="H51" s="7"/>
      <c r="I51" s="7"/>
      <c r="J51" s="7"/>
      <c r="K51" s="7"/>
      <c r="L51" s="7"/>
      <c r="M51" s="7"/>
      <c r="N51" s="7"/>
      <c r="O51" s="7"/>
      <c r="P51" s="7"/>
      <c r="Q51" s="7"/>
      <c r="R51" s="7"/>
      <c r="S51" s="7"/>
      <c r="T51" s="7"/>
      <c r="U51" s="7"/>
      <c r="V51" s="7"/>
      <c r="W51" s="7"/>
      <c r="X51" s="8"/>
      <c r="Y51" s="9" t="s">
        <v>6</v>
      </c>
      <c r="Z51" s="10" t="s">
        <v>7</v>
      </c>
      <c r="AA51" s="11" t="s">
        <v>8</v>
      </c>
      <c r="AB51" s="1"/>
      <c r="AC51" s="1"/>
    </row>
    <row r="52" ht="15.75" customHeight="1">
      <c r="A52" s="12"/>
      <c r="B52" s="12"/>
      <c r="C52" s="12"/>
      <c r="D52" s="13" t="s">
        <v>9</v>
      </c>
      <c r="E52" s="7"/>
      <c r="F52" s="7"/>
      <c r="G52" s="7"/>
      <c r="H52" s="7"/>
      <c r="I52" s="7"/>
      <c r="J52" s="7"/>
      <c r="K52" s="7"/>
      <c r="L52" s="7"/>
      <c r="M52" s="7"/>
      <c r="N52" s="7"/>
      <c r="O52" s="7"/>
      <c r="P52" s="7"/>
      <c r="Q52" s="7"/>
      <c r="R52" s="7"/>
      <c r="S52" s="7"/>
      <c r="T52" s="7"/>
      <c r="U52" s="7"/>
      <c r="V52" s="7"/>
      <c r="W52" s="7"/>
      <c r="X52" s="8"/>
      <c r="Y52" s="12"/>
      <c r="Z52" s="12"/>
      <c r="AA52" s="12"/>
      <c r="AB52" s="1"/>
      <c r="AC52" s="1"/>
    </row>
    <row r="53" ht="15.0" customHeight="1">
      <c r="A53" s="12"/>
      <c r="B53" s="12"/>
      <c r="C53" s="12"/>
      <c r="D53" s="91" t="s">
        <v>64</v>
      </c>
      <c r="E53" s="62"/>
      <c r="F53" s="92"/>
      <c r="G53" s="93" t="s">
        <v>65</v>
      </c>
      <c r="H53" s="62"/>
      <c r="I53" s="92"/>
      <c r="J53" s="16" t="s">
        <v>66</v>
      </c>
      <c r="K53" s="7"/>
      <c r="L53" s="15"/>
      <c r="M53" s="94" t="s">
        <v>67</v>
      </c>
      <c r="N53" s="7"/>
      <c r="O53" s="15"/>
      <c r="P53" s="16" t="s">
        <v>68</v>
      </c>
      <c r="Q53" s="7"/>
      <c r="R53" s="15"/>
      <c r="S53" s="94" t="s">
        <v>69</v>
      </c>
      <c r="T53" s="7"/>
      <c r="U53" s="15"/>
      <c r="V53" s="16" t="s">
        <v>70</v>
      </c>
      <c r="W53" s="7"/>
      <c r="X53" s="15"/>
      <c r="Y53" s="12"/>
      <c r="Z53" s="12"/>
      <c r="AA53" s="12"/>
      <c r="AB53" s="1"/>
      <c r="AC53" s="1"/>
    </row>
    <row r="54" ht="117.0" customHeight="1">
      <c r="A54" s="12"/>
      <c r="B54" s="12"/>
      <c r="C54" s="12"/>
      <c r="D54" s="14" t="s">
        <v>71</v>
      </c>
      <c r="E54" s="7"/>
      <c r="F54" s="15"/>
      <c r="G54" s="16" t="s">
        <v>72</v>
      </c>
      <c r="H54" s="7"/>
      <c r="I54" s="15"/>
      <c r="J54" s="18" t="s">
        <v>73</v>
      </c>
      <c r="K54" s="7"/>
      <c r="L54" s="15"/>
      <c r="M54" s="18" t="s">
        <v>74</v>
      </c>
      <c r="N54" s="7"/>
      <c r="O54" s="15"/>
      <c r="P54" s="18" t="s">
        <v>75</v>
      </c>
      <c r="Q54" s="7"/>
      <c r="R54" s="15"/>
      <c r="S54" s="18" t="s">
        <v>76</v>
      </c>
      <c r="T54" s="7"/>
      <c r="U54" s="15"/>
      <c r="V54" s="18" t="s">
        <v>77</v>
      </c>
      <c r="W54" s="7"/>
      <c r="X54" s="15"/>
      <c r="Y54" s="12"/>
      <c r="Z54" s="12"/>
      <c r="AA54" s="12"/>
      <c r="AB54" s="1"/>
      <c r="AC54" s="1"/>
      <c r="AD54" s="1"/>
    </row>
    <row r="55" ht="113.25" customHeight="1">
      <c r="A55" s="12"/>
      <c r="B55" s="19"/>
      <c r="C55" s="19"/>
      <c r="D55" s="95" t="s">
        <v>78</v>
      </c>
      <c r="E55" s="95" t="s">
        <v>79</v>
      </c>
      <c r="F55" s="96" t="s">
        <v>80</v>
      </c>
      <c r="G55" s="97" t="s">
        <v>81</v>
      </c>
      <c r="H55" s="95" t="s">
        <v>82</v>
      </c>
      <c r="I55" s="96" t="s">
        <v>83</v>
      </c>
      <c r="J55" s="22" t="s">
        <v>84</v>
      </c>
      <c r="K55" s="20" t="s">
        <v>85</v>
      </c>
      <c r="L55" s="21" t="s">
        <v>86</v>
      </c>
      <c r="M55" s="22" t="s">
        <v>87</v>
      </c>
      <c r="N55" s="20" t="s">
        <v>88</v>
      </c>
      <c r="O55" s="21" t="s">
        <v>89</v>
      </c>
      <c r="P55" s="22" t="s">
        <v>90</v>
      </c>
      <c r="Q55" s="20" t="s">
        <v>91</v>
      </c>
      <c r="R55" s="21" t="s">
        <v>92</v>
      </c>
      <c r="S55" s="22" t="s">
        <v>93</v>
      </c>
      <c r="T55" s="20" t="s">
        <v>94</v>
      </c>
      <c r="U55" s="21" t="s">
        <v>95</v>
      </c>
      <c r="V55" s="22" t="s">
        <v>96</v>
      </c>
      <c r="W55" s="20" t="s">
        <v>97</v>
      </c>
      <c r="X55" s="21" t="s">
        <v>98</v>
      </c>
      <c r="Y55" s="19"/>
      <c r="Z55" s="19"/>
      <c r="AA55" s="19"/>
      <c r="AB55" s="1"/>
      <c r="AC55" s="1"/>
      <c r="AD55" s="1"/>
    </row>
    <row r="56" ht="15.75" customHeight="1">
      <c r="A56" s="12"/>
      <c r="B56" s="24">
        <v>1.0</v>
      </c>
      <c r="C56" s="25" t="str">
        <f>$C$10</f>
        <v>Вовченко Кириан</v>
      </c>
      <c r="D56" s="26">
        <v>1.0</v>
      </c>
      <c r="E56" s="26"/>
      <c r="F56" s="27"/>
      <c r="G56" s="26">
        <v>1.0</v>
      </c>
      <c r="H56" s="26"/>
      <c r="I56" s="27"/>
      <c r="J56" s="26"/>
      <c r="K56" s="26">
        <v>1.0</v>
      </c>
      <c r="L56" s="27"/>
      <c r="M56" s="26">
        <v>1.0</v>
      </c>
      <c r="N56" s="26"/>
      <c r="O56" s="27"/>
      <c r="P56" s="26">
        <v>1.0</v>
      </c>
      <c r="Q56" s="26"/>
      <c r="R56" s="27"/>
      <c r="S56" s="26">
        <v>1.0</v>
      </c>
      <c r="T56" s="26"/>
      <c r="U56" s="27"/>
      <c r="V56" s="26">
        <v>1.0</v>
      </c>
      <c r="W56" s="26"/>
      <c r="X56" s="27"/>
      <c r="Y56" s="28">
        <f t="shared" ref="Y56:AA56" si="29">COUNTA(M56,P56,S56,D56,G56,J56,V56)</f>
        <v>6</v>
      </c>
      <c r="Z56" s="29">
        <f t="shared" si="29"/>
        <v>1</v>
      </c>
      <c r="AA56" s="30">
        <f t="shared" si="29"/>
        <v>0</v>
      </c>
      <c r="AB56" s="1"/>
      <c r="AC56" s="1"/>
      <c r="AD56" s="1"/>
    </row>
    <row r="57" ht="15.75" customHeight="1">
      <c r="A57" s="12"/>
      <c r="B57" s="24">
        <v>2.0</v>
      </c>
      <c r="C57" s="25" t="s">
        <v>41</v>
      </c>
      <c r="D57" s="26">
        <v>1.0</v>
      </c>
      <c r="E57" s="26"/>
      <c r="F57" s="31"/>
      <c r="G57" s="26">
        <v>1.0</v>
      </c>
      <c r="H57" s="26"/>
      <c r="I57" s="31"/>
      <c r="J57" s="26"/>
      <c r="K57" s="26">
        <v>1.0</v>
      </c>
      <c r="L57" s="31"/>
      <c r="M57" s="26">
        <v>1.0</v>
      </c>
      <c r="N57" s="26"/>
      <c r="O57" s="31"/>
      <c r="P57" s="26">
        <v>1.0</v>
      </c>
      <c r="Q57" s="26"/>
      <c r="R57" s="31"/>
      <c r="S57" s="26">
        <v>1.0</v>
      </c>
      <c r="T57" s="26"/>
      <c r="U57" s="31"/>
      <c r="V57" s="26">
        <v>1.0</v>
      </c>
      <c r="W57" s="26"/>
      <c r="X57" s="31"/>
      <c r="Y57" s="28">
        <f t="shared" ref="Y57:AA57" si="30">COUNTA(M57,P57,S57,D57,G57,J57,V57)</f>
        <v>6</v>
      </c>
      <c r="Z57" s="29">
        <f t="shared" si="30"/>
        <v>1</v>
      </c>
      <c r="AA57" s="30">
        <f t="shared" si="30"/>
        <v>0</v>
      </c>
      <c r="AB57" s="1"/>
      <c r="AC57" s="1"/>
      <c r="AD57" s="1"/>
    </row>
    <row r="58" ht="15.75" customHeight="1">
      <c r="A58" s="12"/>
      <c r="B58" s="24">
        <v>3.0</v>
      </c>
      <c r="C58" s="25" t="s">
        <v>99</v>
      </c>
      <c r="D58" s="26"/>
      <c r="E58" s="26"/>
      <c r="F58" s="31"/>
      <c r="G58" s="26"/>
      <c r="H58" s="26"/>
      <c r="I58" s="31"/>
      <c r="J58" s="26"/>
      <c r="K58" s="26"/>
      <c r="L58" s="31"/>
      <c r="M58" s="26"/>
      <c r="N58" s="26"/>
      <c r="O58" s="31"/>
      <c r="P58" s="26"/>
      <c r="Q58" s="26"/>
      <c r="R58" s="31"/>
      <c r="S58" s="26"/>
      <c r="T58" s="26"/>
      <c r="U58" s="31"/>
      <c r="V58" s="26"/>
      <c r="W58" s="26"/>
      <c r="X58" s="31"/>
      <c r="Y58" s="28">
        <f t="shared" ref="Y58:AA58" si="31">COUNTA(M58,P58,S58,D58,G58,J58,V58)</f>
        <v>0</v>
      </c>
      <c r="Z58" s="29">
        <f t="shared" si="31"/>
        <v>0</v>
      </c>
      <c r="AA58" s="30">
        <f t="shared" si="31"/>
        <v>0</v>
      </c>
      <c r="AB58" s="1"/>
      <c r="AC58" s="1"/>
      <c r="AD58" s="1"/>
    </row>
    <row r="59" ht="15.75" customHeight="1">
      <c r="A59" s="12"/>
      <c r="B59" s="24">
        <v>4.0</v>
      </c>
      <c r="C59" s="25" t="s">
        <v>100</v>
      </c>
      <c r="D59" s="26"/>
      <c r="E59" s="26"/>
      <c r="F59" s="31"/>
      <c r="G59" s="26"/>
      <c r="H59" s="26"/>
      <c r="I59" s="31"/>
      <c r="J59" s="26"/>
      <c r="K59" s="26"/>
      <c r="L59" s="31"/>
      <c r="M59" s="26"/>
      <c r="N59" s="26"/>
      <c r="O59" s="31"/>
      <c r="P59" s="26"/>
      <c r="Q59" s="26"/>
      <c r="R59" s="31"/>
      <c r="S59" s="26"/>
      <c r="T59" s="26"/>
      <c r="U59" s="31"/>
      <c r="V59" s="26"/>
      <c r="W59" s="26"/>
      <c r="X59" s="31"/>
      <c r="Y59" s="28">
        <f t="shared" ref="Y59:AA59" si="32">COUNTA(M59,P59,S59,D59,G59,J59,V59)</f>
        <v>0</v>
      </c>
      <c r="Z59" s="29">
        <f t="shared" si="32"/>
        <v>0</v>
      </c>
      <c r="AA59" s="30">
        <f t="shared" si="32"/>
        <v>0</v>
      </c>
      <c r="AB59" s="1"/>
      <c r="AC59" s="1"/>
      <c r="AD59" s="1"/>
    </row>
    <row r="60" ht="15.75" customHeight="1">
      <c r="A60" s="12"/>
      <c r="B60" s="24">
        <v>5.0</v>
      </c>
      <c r="C60" s="25" t="s">
        <v>44</v>
      </c>
      <c r="D60" s="26">
        <v>1.0</v>
      </c>
      <c r="E60" s="26"/>
      <c r="F60" s="31"/>
      <c r="G60" s="26">
        <v>1.0</v>
      </c>
      <c r="H60" s="26"/>
      <c r="I60" s="31"/>
      <c r="J60" s="26"/>
      <c r="K60" s="26">
        <v>1.0</v>
      </c>
      <c r="L60" s="31"/>
      <c r="M60" s="26"/>
      <c r="N60" s="26">
        <v>1.0</v>
      </c>
      <c r="O60" s="31"/>
      <c r="P60" s="26">
        <v>1.0</v>
      </c>
      <c r="Q60" s="26"/>
      <c r="R60" s="31"/>
      <c r="S60" s="26">
        <v>1.0</v>
      </c>
      <c r="T60" s="26"/>
      <c r="U60" s="31"/>
      <c r="V60" s="26">
        <v>1.0</v>
      </c>
      <c r="W60" s="26"/>
      <c r="X60" s="31"/>
      <c r="Y60" s="28">
        <f t="shared" ref="Y60:AA60" si="33">COUNTA(M60,P60,S60,D60,G60,J60,V60)</f>
        <v>5</v>
      </c>
      <c r="Z60" s="29">
        <f t="shared" si="33"/>
        <v>2</v>
      </c>
      <c r="AA60" s="30">
        <f t="shared" si="33"/>
        <v>0</v>
      </c>
      <c r="AB60" s="1"/>
      <c r="AC60" s="1"/>
    </row>
    <row r="61" ht="15.75" customHeight="1">
      <c r="A61" s="12"/>
      <c r="B61" s="24">
        <v>6.0</v>
      </c>
      <c r="C61" s="25" t="s">
        <v>45</v>
      </c>
      <c r="D61" s="26">
        <v>1.0</v>
      </c>
      <c r="E61" s="26"/>
      <c r="F61" s="31"/>
      <c r="G61" s="26">
        <v>1.0</v>
      </c>
      <c r="H61" s="26"/>
      <c r="I61" s="31"/>
      <c r="J61" s="26"/>
      <c r="K61" s="26">
        <v>1.0</v>
      </c>
      <c r="L61" s="31"/>
      <c r="M61" s="26">
        <v>1.0</v>
      </c>
      <c r="N61" s="26"/>
      <c r="O61" s="31"/>
      <c r="P61" s="26"/>
      <c r="Q61" s="26">
        <v>1.0</v>
      </c>
      <c r="R61" s="31"/>
      <c r="S61" s="26">
        <v>1.0</v>
      </c>
      <c r="T61" s="26"/>
      <c r="U61" s="31"/>
      <c r="V61" s="26">
        <v>1.0</v>
      </c>
      <c r="W61" s="26"/>
      <c r="X61" s="31"/>
      <c r="Y61" s="28">
        <f t="shared" ref="Y61:AA61" si="34">COUNTA(M61,P61,S61,D61,G61,J61,V61)</f>
        <v>5</v>
      </c>
      <c r="Z61" s="29">
        <f t="shared" si="34"/>
        <v>2</v>
      </c>
      <c r="AA61" s="30">
        <f t="shared" si="34"/>
        <v>0</v>
      </c>
      <c r="AB61" s="1"/>
      <c r="AC61" s="1"/>
    </row>
    <row r="62" ht="15.75" customHeight="1">
      <c r="A62" s="12"/>
      <c r="B62" s="24">
        <v>7.0</v>
      </c>
      <c r="C62" s="25" t="s">
        <v>46</v>
      </c>
      <c r="D62" s="26">
        <v>1.0</v>
      </c>
      <c r="E62" s="26"/>
      <c r="F62" s="31"/>
      <c r="G62" s="26">
        <v>1.0</v>
      </c>
      <c r="H62" s="26"/>
      <c r="I62" s="31"/>
      <c r="J62" s="26"/>
      <c r="K62" s="26">
        <v>1.0</v>
      </c>
      <c r="L62" s="31"/>
      <c r="M62" s="26"/>
      <c r="N62" s="26">
        <v>1.0</v>
      </c>
      <c r="O62" s="31"/>
      <c r="P62" s="26"/>
      <c r="Q62" s="26">
        <v>1.0</v>
      </c>
      <c r="R62" s="31"/>
      <c r="S62" s="26">
        <v>1.0</v>
      </c>
      <c r="T62" s="26"/>
      <c r="U62" s="31"/>
      <c r="V62" s="26">
        <v>1.0</v>
      </c>
      <c r="W62" s="26"/>
      <c r="X62" s="31"/>
      <c r="Y62" s="28">
        <f t="shared" ref="Y62:AA62" si="35">COUNTA(M62,P62,S62,D62,G62,J62,V62)</f>
        <v>4</v>
      </c>
      <c r="Z62" s="29">
        <f t="shared" si="35"/>
        <v>3</v>
      </c>
      <c r="AA62" s="30">
        <f t="shared" si="35"/>
        <v>0</v>
      </c>
      <c r="AB62" s="1"/>
      <c r="AC62" s="1"/>
    </row>
    <row r="63" ht="15.75" customHeight="1">
      <c r="A63" s="12"/>
      <c r="B63" s="24">
        <v>8.0</v>
      </c>
      <c r="C63" s="25" t="s">
        <v>47</v>
      </c>
      <c r="D63" s="26">
        <v>1.0</v>
      </c>
      <c r="E63" s="26"/>
      <c r="F63" s="31"/>
      <c r="G63" s="26">
        <v>1.0</v>
      </c>
      <c r="H63" s="26"/>
      <c r="I63" s="31"/>
      <c r="J63" s="26"/>
      <c r="K63" s="26">
        <v>1.0</v>
      </c>
      <c r="L63" s="31"/>
      <c r="M63" s="26">
        <v>1.0</v>
      </c>
      <c r="N63" s="26"/>
      <c r="O63" s="31"/>
      <c r="P63" s="26">
        <v>1.0</v>
      </c>
      <c r="Q63" s="26"/>
      <c r="R63" s="31"/>
      <c r="S63" s="26"/>
      <c r="T63" s="26">
        <v>1.0</v>
      </c>
      <c r="U63" s="31"/>
      <c r="V63" s="26">
        <v>1.0</v>
      </c>
      <c r="W63" s="26"/>
      <c r="X63" s="31"/>
      <c r="Y63" s="28">
        <f t="shared" ref="Y63:AA63" si="36">COUNTA(M63,P63,S63,D63,G63,J63,V63)</f>
        <v>5</v>
      </c>
      <c r="Z63" s="29">
        <f t="shared" si="36"/>
        <v>2</v>
      </c>
      <c r="AA63" s="30">
        <f t="shared" si="36"/>
        <v>0</v>
      </c>
      <c r="AB63" s="1"/>
      <c r="AC63" s="1"/>
    </row>
    <row r="64" ht="15.75" customHeight="1">
      <c r="A64" s="12"/>
      <c r="B64" s="24">
        <v>9.0</v>
      </c>
      <c r="C64" s="25" t="s">
        <v>48</v>
      </c>
      <c r="D64" s="26">
        <v>1.0</v>
      </c>
      <c r="E64" s="26"/>
      <c r="F64" s="31"/>
      <c r="G64" s="26">
        <v>1.0</v>
      </c>
      <c r="H64" s="26"/>
      <c r="I64" s="31"/>
      <c r="J64" s="26"/>
      <c r="K64" s="26">
        <v>1.0</v>
      </c>
      <c r="L64" s="31"/>
      <c r="M64" s="26">
        <v>1.0</v>
      </c>
      <c r="N64" s="26"/>
      <c r="O64" s="31"/>
      <c r="P64" s="26">
        <v>1.0</v>
      </c>
      <c r="Q64" s="26"/>
      <c r="R64" s="31"/>
      <c r="S64" s="26">
        <v>1.0</v>
      </c>
      <c r="T64" s="26"/>
      <c r="U64" s="31"/>
      <c r="V64" s="26">
        <v>1.0</v>
      </c>
      <c r="W64" s="26"/>
      <c r="X64" s="31"/>
      <c r="Y64" s="28">
        <f t="shared" ref="Y64:AA64" si="37">COUNTA(M64,P64,S64,D64,G64,J64,V64)</f>
        <v>6</v>
      </c>
      <c r="Z64" s="29">
        <f t="shared" si="37"/>
        <v>1</v>
      </c>
      <c r="AA64" s="30">
        <f t="shared" si="37"/>
        <v>0</v>
      </c>
      <c r="AB64" s="1"/>
      <c r="AC64" s="1"/>
    </row>
    <row r="65" ht="15.75" customHeight="1">
      <c r="A65" s="12"/>
      <c r="B65" s="24">
        <v>10.0</v>
      </c>
      <c r="C65" s="25" t="s">
        <v>101</v>
      </c>
      <c r="D65" s="26">
        <v>1.0</v>
      </c>
      <c r="E65" s="26"/>
      <c r="F65" s="31"/>
      <c r="G65" s="26">
        <v>1.0</v>
      </c>
      <c r="H65" s="26"/>
      <c r="I65" s="31"/>
      <c r="J65" s="26"/>
      <c r="K65" s="26">
        <v>1.0</v>
      </c>
      <c r="L65" s="31"/>
      <c r="M65" s="26"/>
      <c r="N65" s="26">
        <v>1.0</v>
      </c>
      <c r="O65" s="31"/>
      <c r="P65" s="26"/>
      <c r="Q65" s="26">
        <v>1.0</v>
      </c>
      <c r="R65" s="31"/>
      <c r="S65" s="26"/>
      <c r="T65" s="26">
        <v>1.0</v>
      </c>
      <c r="U65" s="31"/>
      <c r="V65" s="26">
        <v>1.0</v>
      </c>
      <c r="W65" s="26"/>
      <c r="X65" s="31"/>
      <c r="Y65" s="28">
        <f t="shared" ref="Y65:AA65" si="38">COUNTA(M65,P65,S65,D65,G65,J65,V65)</f>
        <v>3</v>
      </c>
      <c r="Z65" s="29">
        <f t="shared" si="38"/>
        <v>4</v>
      </c>
      <c r="AA65" s="30">
        <f t="shared" si="38"/>
        <v>0</v>
      </c>
      <c r="AB65" s="1"/>
      <c r="AC65" s="1"/>
    </row>
    <row r="66" ht="15.75" customHeight="1">
      <c r="A66" s="12"/>
      <c r="B66" s="24">
        <v>11.0</v>
      </c>
      <c r="C66" s="25" t="s">
        <v>102</v>
      </c>
      <c r="D66" s="26">
        <v>1.0</v>
      </c>
      <c r="E66" s="26"/>
      <c r="F66" s="31"/>
      <c r="G66" s="26">
        <v>1.0</v>
      </c>
      <c r="H66" s="26"/>
      <c r="I66" s="31"/>
      <c r="J66" s="26"/>
      <c r="K66" s="26">
        <v>1.0</v>
      </c>
      <c r="L66" s="31"/>
      <c r="M66" s="26"/>
      <c r="N66" s="26">
        <v>1.0</v>
      </c>
      <c r="O66" s="31"/>
      <c r="P66" s="26"/>
      <c r="Q66" s="26">
        <v>1.0</v>
      </c>
      <c r="R66" s="31"/>
      <c r="S66" s="26"/>
      <c r="T66" s="26">
        <v>1.0</v>
      </c>
      <c r="U66" s="31"/>
      <c r="V66" s="26">
        <v>1.0</v>
      </c>
      <c r="W66" s="26"/>
      <c r="X66" s="31"/>
      <c r="Y66" s="28">
        <f t="shared" ref="Y66:AA66" si="39">COUNTA(M66,P66,S66,D66,G66,J66,V66)</f>
        <v>3</v>
      </c>
      <c r="Z66" s="29">
        <f t="shared" si="39"/>
        <v>4</v>
      </c>
      <c r="AA66" s="30">
        <f t="shared" si="39"/>
        <v>0</v>
      </c>
      <c r="AB66" s="1"/>
      <c r="AC66" s="1"/>
    </row>
    <row r="67" ht="15.75" customHeight="1">
      <c r="A67" s="12"/>
      <c r="B67" s="24">
        <v>12.0</v>
      </c>
      <c r="C67" s="25" t="s">
        <v>51</v>
      </c>
      <c r="D67" s="26">
        <v>1.0</v>
      </c>
      <c r="E67" s="26"/>
      <c r="F67" s="31"/>
      <c r="G67" s="26">
        <v>1.0</v>
      </c>
      <c r="H67" s="26"/>
      <c r="I67" s="31"/>
      <c r="J67" s="26"/>
      <c r="K67" s="26">
        <v>1.0</v>
      </c>
      <c r="L67" s="31"/>
      <c r="M67" s="26"/>
      <c r="N67" s="26">
        <v>1.0</v>
      </c>
      <c r="O67" s="31"/>
      <c r="P67" s="26"/>
      <c r="Q67" s="26">
        <v>1.0</v>
      </c>
      <c r="R67" s="31"/>
      <c r="S67" s="26"/>
      <c r="T67" s="26">
        <v>1.0</v>
      </c>
      <c r="U67" s="31"/>
      <c r="V67" s="26"/>
      <c r="W67" s="26">
        <v>1.0</v>
      </c>
      <c r="X67" s="31"/>
      <c r="Y67" s="28">
        <f t="shared" ref="Y67:AA67" si="40">COUNTA(M67,P67,S67,D67,G67,J67,V67)</f>
        <v>2</v>
      </c>
      <c r="Z67" s="29">
        <f t="shared" si="40"/>
        <v>5</v>
      </c>
      <c r="AA67" s="30">
        <f t="shared" si="40"/>
        <v>0</v>
      </c>
      <c r="AB67" s="1"/>
      <c r="AC67" s="1"/>
    </row>
    <row r="68" ht="15.75" customHeight="1">
      <c r="A68" s="12"/>
      <c r="B68" s="24">
        <v>13.0</v>
      </c>
      <c r="C68" s="25" t="s">
        <v>103</v>
      </c>
      <c r="D68" s="26"/>
      <c r="E68" s="26"/>
      <c r="F68" s="31"/>
      <c r="G68" s="26"/>
      <c r="H68" s="26"/>
      <c r="I68" s="31"/>
      <c r="J68" s="26"/>
      <c r="K68" s="26"/>
      <c r="L68" s="31"/>
      <c r="M68" s="26"/>
      <c r="N68" s="26"/>
      <c r="O68" s="31"/>
      <c r="P68" s="26"/>
      <c r="Q68" s="26"/>
      <c r="R68" s="31"/>
      <c r="S68" s="26"/>
      <c r="T68" s="26"/>
      <c r="U68" s="31"/>
      <c r="V68" s="26"/>
      <c r="W68" s="26"/>
      <c r="X68" s="31"/>
      <c r="Y68" s="28">
        <f t="shared" ref="Y68:AA68" si="41">COUNTA(M68,P68,S68,D68,G68,J68,V68)</f>
        <v>0</v>
      </c>
      <c r="Z68" s="29">
        <f t="shared" si="41"/>
        <v>0</v>
      </c>
      <c r="AA68" s="30">
        <f t="shared" si="41"/>
        <v>0</v>
      </c>
      <c r="AB68" s="1"/>
      <c r="AC68" s="1"/>
    </row>
    <row r="69" ht="15.75" customHeight="1">
      <c r="A69" s="12"/>
      <c r="B69" s="24">
        <v>14.0</v>
      </c>
      <c r="C69" s="25" t="s">
        <v>104</v>
      </c>
      <c r="D69" s="26">
        <v>1.0</v>
      </c>
      <c r="E69" s="26"/>
      <c r="F69" s="31"/>
      <c r="G69" s="26">
        <v>1.0</v>
      </c>
      <c r="H69" s="26"/>
      <c r="I69" s="31"/>
      <c r="J69" s="26"/>
      <c r="K69" s="26">
        <v>1.0</v>
      </c>
      <c r="L69" s="31"/>
      <c r="M69" s="26"/>
      <c r="N69" s="26">
        <v>1.0</v>
      </c>
      <c r="O69" s="31"/>
      <c r="P69" s="26"/>
      <c r="Q69" s="26">
        <v>1.0</v>
      </c>
      <c r="R69" s="31"/>
      <c r="S69" s="26"/>
      <c r="T69" s="26">
        <v>1.0</v>
      </c>
      <c r="U69" s="31"/>
      <c r="V69" s="26"/>
      <c r="W69" s="26">
        <v>1.0</v>
      </c>
      <c r="X69" s="31"/>
      <c r="Y69" s="28">
        <f t="shared" ref="Y69:AA69" si="42">COUNTA(M69,P69,S69,D69,G69,J69,V69)</f>
        <v>2</v>
      </c>
      <c r="Z69" s="29">
        <f t="shared" si="42"/>
        <v>5</v>
      </c>
      <c r="AA69" s="30">
        <f t="shared" si="42"/>
        <v>0</v>
      </c>
      <c r="AB69" s="1"/>
      <c r="AC69" s="1"/>
    </row>
    <row r="70" ht="15.75" customHeight="1">
      <c r="A70" s="12"/>
      <c r="B70" s="24">
        <v>15.0</v>
      </c>
      <c r="C70" s="25" t="s">
        <v>105</v>
      </c>
      <c r="D70" s="26">
        <v>1.0</v>
      </c>
      <c r="E70" s="26"/>
      <c r="F70" s="31"/>
      <c r="G70" s="26">
        <v>1.0</v>
      </c>
      <c r="H70" s="26"/>
      <c r="I70" s="31"/>
      <c r="J70" s="26"/>
      <c r="K70" s="26">
        <v>1.0</v>
      </c>
      <c r="L70" s="31"/>
      <c r="M70" s="26">
        <v>1.0</v>
      </c>
      <c r="N70" s="26"/>
      <c r="O70" s="31"/>
      <c r="P70" s="26">
        <v>1.0</v>
      </c>
      <c r="Q70" s="26"/>
      <c r="R70" s="31"/>
      <c r="S70" s="26"/>
      <c r="T70" s="26">
        <v>1.0</v>
      </c>
      <c r="U70" s="31"/>
      <c r="V70" s="26">
        <v>1.0</v>
      </c>
      <c r="W70" s="26"/>
      <c r="X70" s="31"/>
      <c r="Y70" s="28">
        <f t="shared" ref="Y70:AA70" si="43">COUNTA(M70,P70,S70,D70,G70,J70,V70)</f>
        <v>5</v>
      </c>
      <c r="Z70" s="29">
        <f t="shared" si="43"/>
        <v>2</v>
      </c>
      <c r="AA70" s="30">
        <f t="shared" si="43"/>
        <v>0</v>
      </c>
      <c r="AB70" s="1"/>
      <c r="AC70" s="1"/>
    </row>
    <row r="71" ht="15.75" customHeight="1">
      <c r="A71" s="12"/>
      <c r="B71" s="24">
        <v>16.0</v>
      </c>
      <c r="C71" s="32" t="s">
        <v>57</v>
      </c>
      <c r="D71" s="26"/>
      <c r="E71" s="35">
        <v>1.0</v>
      </c>
      <c r="F71" s="31"/>
      <c r="G71" s="26"/>
      <c r="H71" s="35">
        <v>1.0</v>
      </c>
      <c r="I71" s="31"/>
      <c r="J71" s="26"/>
      <c r="K71" s="35">
        <v>1.0</v>
      </c>
      <c r="L71" s="31"/>
      <c r="M71" s="26"/>
      <c r="N71" s="35">
        <v>1.0</v>
      </c>
      <c r="O71" s="31"/>
      <c r="P71" s="26"/>
      <c r="Q71" s="35">
        <v>1.0</v>
      </c>
      <c r="R71" s="31"/>
      <c r="S71" s="26"/>
      <c r="T71" s="26"/>
      <c r="U71" s="34">
        <v>1.0</v>
      </c>
      <c r="V71" s="26"/>
      <c r="W71" s="26"/>
      <c r="X71" s="34">
        <v>1.0</v>
      </c>
      <c r="Y71" s="28">
        <f t="shared" ref="Y71:AA71" si="44">COUNTA(M71,P71,S71,D71,G71,J71,V71)</f>
        <v>0</v>
      </c>
      <c r="Z71" s="29">
        <f t="shared" si="44"/>
        <v>5</v>
      </c>
      <c r="AA71" s="30">
        <f t="shared" si="44"/>
        <v>2</v>
      </c>
      <c r="AB71" s="1"/>
      <c r="AC71" s="1"/>
    </row>
    <row r="72" ht="15.75" customHeight="1">
      <c r="A72" s="12"/>
      <c r="B72" s="24">
        <v>17.0</v>
      </c>
      <c r="C72" s="36" t="s">
        <v>58</v>
      </c>
      <c r="D72" s="26"/>
      <c r="E72" s="26"/>
      <c r="F72" s="34">
        <v>1.0</v>
      </c>
      <c r="G72" s="26"/>
      <c r="H72" s="35">
        <v>1.0</v>
      </c>
      <c r="I72" s="31"/>
      <c r="J72" s="26"/>
      <c r="K72" s="35">
        <v>1.0</v>
      </c>
      <c r="L72" s="31"/>
      <c r="M72" s="26"/>
      <c r="N72" s="35">
        <v>1.0</v>
      </c>
      <c r="O72" s="31"/>
      <c r="P72" s="26"/>
      <c r="Q72" s="26"/>
      <c r="R72" s="34">
        <v>1.0</v>
      </c>
      <c r="S72" s="26"/>
      <c r="T72" s="26"/>
      <c r="U72" s="34">
        <v>1.0</v>
      </c>
      <c r="V72" s="26"/>
      <c r="W72" s="26"/>
      <c r="X72" s="34">
        <v>1.0</v>
      </c>
      <c r="Y72" s="28">
        <f t="shared" ref="Y72:AA72" si="45">COUNTA(M72,P72,S72,D72,G72,J72,V72)</f>
        <v>0</v>
      </c>
      <c r="Z72" s="29">
        <f t="shared" si="45"/>
        <v>3</v>
      </c>
      <c r="AA72" s="30">
        <f t="shared" si="45"/>
        <v>4</v>
      </c>
      <c r="AB72" s="1"/>
      <c r="AC72" s="1"/>
    </row>
    <row r="73" ht="15.75" customHeight="1">
      <c r="A73" s="12"/>
      <c r="B73" s="24">
        <v>18.0</v>
      </c>
      <c r="C73" s="37"/>
      <c r="D73" s="26"/>
      <c r="E73" s="26"/>
      <c r="F73" s="31"/>
      <c r="G73" s="26"/>
      <c r="H73" s="26"/>
      <c r="I73" s="31"/>
      <c r="J73" s="26"/>
      <c r="K73" s="26"/>
      <c r="L73" s="31"/>
      <c r="M73" s="26"/>
      <c r="N73" s="26"/>
      <c r="O73" s="31"/>
      <c r="P73" s="26"/>
      <c r="Q73" s="26"/>
      <c r="R73" s="31"/>
      <c r="S73" s="26"/>
      <c r="T73" s="26"/>
      <c r="U73" s="31"/>
      <c r="V73" s="26"/>
      <c r="W73" s="26"/>
      <c r="X73" s="31"/>
      <c r="Y73" s="28">
        <f t="shared" ref="Y73:AA73" si="46">COUNTA(M73,P73,S73,D73,G73,J73,V73)</f>
        <v>0</v>
      </c>
      <c r="Z73" s="29">
        <f t="shared" si="46"/>
        <v>0</v>
      </c>
      <c r="AA73" s="30">
        <f t="shared" si="46"/>
        <v>0</v>
      </c>
      <c r="AB73" s="1"/>
      <c r="AC73" s="1"/>
    </row>
    <row r="74" ht="15.75" customHeight="1">
      <c r="A74" s="12"/>
      <c r="B74" s="24">
        <v>19.0</v>
      </c>
      <c r="C74" s="25"/>
      <c r="D74" s="26"/>
      <c r="E74" s="26"/>
      <c r="F74" s="31"/>
      <c r="G74" s="26"/>
      <c r="H74" s="26"/>
      <c r="I74" s="31"/>
      <c r="J74" s="26"/>
      <c r="K74" s="26"/>
      <c r="L74" s="31"/>
      <c r="M74" s="26"/>
      <c r="N74" s="26"/>
      <c r="O74" s="31"/>
      <c r="P74" s="26"/>
      <c r="Q74" s="26"/>
      <c r="R74" s="31"/>
      <c r="S74" s="26"/>
      <c r="T74" s="26"/>
      <c r="U74" s="31"/>
      <c r="V74" s="26"/>
      <c r="W74" s="26"/>
      <c r="X74" s="31"/>
      <c r="Y74" s="28">
        <f t="shared" ref="Y74:AA74" si="47">COUNTA(M74,P74,S74,D74,G74,J74,V74)</f>
        <v>0</v>
      </c>
      <c r="Z74" s="29">
        <f t="shared" si="47"/>
        <v>0</v>
      </c>
      <c r="AA74" s="30">
        <f t="shared" si="47"/>
        <v>0</v>
      </c>
      <c r="AB74" s="1"/>
      <c r="AC74" s="1"/>
    </row>
    <row r="75" ht="15.75" customHeight="1">
      <c r="A75" s="12"/>
      <c r="B75" s="24">
        <v>20.0</v>
      </c>
      <c r="C75" s="25"/>
      <c r="D75" s="26"/>
      <c r="E75" s="26"/>
      <c r="F75" s="31"/>
      <c r="G75" s="26"/>
      <c r="H75" s="26"/>
      <c r="I75" s="31"/>
      <c r="J75" s="26"/>
      <c r="K75" s="26"/>
      <c r="L75" s="31"/>
      <c r="M75" s="26"/>
      <c r="N75" s="26"/>
      <c r="O75" s="31"/>
      <c r="P75" s="26"/>
      <c r="Q75" s="26"/>
      <c r="R75" s="31"/>
      <c r="S75" s="26"/>
      <c r="T75" s="26"/>
      <c r="U75" s="31"/>
      <c r="V75" s="26"/>
      <c r="W75" s="26"/>
      <c r="X75" s="31"/>
      <c r="Y75" s="28">
        <f t="shared" ref="Y75:AA75" si="48">COUNTA(M75,P75,S75,D75,G75,J75,V75)</f>
        <v>0</v>
      </c>
      <c r="Z75" s="29">
        <f t="shared" si="48"/>
        <v>0</v>
      </c>
      <c r="AA75" s="30">
        <f t="shared" si="48"/>
        <v>0</v>
      </c>
      <c r="AB75" s="1"/>
      <c r="AC75" s="1"/>
    </row>
    <row r="76" ht="15.75" customHeight="1">
      <c r="A76" s="12"/>
      <c r="B76" s="39">
        <v>21.0</v>
      </c>
      <c r="C76" s="40"/>
      <c r="D76" s="26"/>
      <c r="E76" s="26"/>
      <c r="F76" s="31"/>
      <c r="G76" s="26"/>
      <c r="H76" s="26"/>
      <c r="I76" s="31"/>
      <c r="J76" s="26"/>
      <c r="K76" s="26"/>
      <c r="L76" s="31"/>
      <c r="M76" s="26"/>
      <c r="N76" s="26"/>
      <c r="O76" s="31"/>
      <c r="P76" s="26"/>
      <c r="Q76" s="26"/>
      <c r="R76" s="31"/>
      <c r="S76" s="26"/>
      <c r="T76" s="26"/>
      <c r="U76" s="31"/>
      <c r="V76" s="26"/>
      <c r="W76" s="26"/>
      <c r="X76" s="31"/>
      <c r="Y76" s="28">
        <f t="shared" ref="Y76:AA76" si="49">COUNTA(M76,P76,S76,D76,G76,J76,V76)</f>
        <v>0</v>
      </c>
      <c r="Z76" s="29">
        <f t="shared" si="49"/>
        <v>0</v>
      </c>
      <c r="AA76" s="30">
        <f t="shared" si="49"/>
        <v>0</v>
      </c>
      <c r="AB76" s="1"/>
      <c r="AC76" s="1"/>
    </row>
    <row r="77" ht="15.75" customHeight="1">
      <c r="A77" s="12"/>
      <c r="B77" s="39">
        <v>22.0</v>
      </c>
      <c r="C77" s="37"/>
      <c r="D77" s="26"/>
      <c r="E77" s="26"/>
      <c r="F77" s="31"/>
      <c r="G77" s="26"/>
      <c r="H77" s="26"/>
      <c r="I77" s="31"/>
      <c r="J77" s="26"/>
      <c r="K77" s="26"/>
      <c r="L77" s="31"/>
      <c r="M77" s="26"/>
      <c r="N77" s="26"/>
      <c r="O77" s="31"/>
      <c r="P77" s="26"/>
      <c r="Q77" s="26"/>
      <c r="R77" s="31"/>
      <c r="S77" s="26"/>
      <c r="T77" s="26"/>
      <c r="U77" s="31"/>
      <c r="V77" s="26"/>
      <c r="W77" s="26"/>
      <c r="X77" s="31"/>
      <c r="Y77" s="28">
        <f t="shared" ref="Y77:AA77" si="50">COUNTA(M77,P77,S77,D77,G77,J77,V77)</f>
        <v>0</v>
      </c>
      <c r="Z77" s="29">
        <f t="shared" si="50"/>
        <v>0</v>
      </c>
      <c r="AA77" s="30">
        <f t="shared" si="50"/>
        <v>0</v>
      </c>
      <c r="AB77" s="1"/>
      <c r="AC77" s="1"/>
    </row>
    <row r="78" ht="15.75" customHeight="1">
      <c r="A78" s="12"/>
      <c r="B78" s="39">
        <v>23.0</v>
      </c>
      <c r="C78" s="25"/>
      <c r="D78" s="26"/>
      <c r="E78" s="26"/>
      <c r="F78" s="31"/>
      <c r="G78" s="26"/>
      <c r="H78" s="26"/>
      <c r="I78" s="31"/>
      <c r="J78" s="26"/>
      <c r="K78" s="26"/>
      <c r="L78" s="31"/>
      <c r="M78" s="26"/>
      <c r="N78" s="26"/>
      <c r="O78" s="31"/>
      <c r="P78" s="26"/>
      <c r="Q78" s="26"/>
      <c r="R78" s="31"/>
      <c r="S78" s="26"/>
      <c r="T78" s="26"/>
      <c r="U78" s="31"/>
      <c r="V78" s="26"/>
      <c r="W78" s="26"/>
      <c r="X78" s="31"/>
      <c r="Y78" s="28">
        <f t="shared" ref="Y78:AA78" si="51">COUNTA(M78,P78,S78,D78,G78,J78,V78)</f>
        <v>0</v>
      </c>
      <c r="Z78" s="29">
        <f t="shared" si="51"/>
        <v>0</v>
      </c>
      <c r="AA78" s="30">
        <f t="shared" si="51"/>
        <v>0</v>
      </c>
      <c r="AB78" s="1"/>
      <c r="AC78" s="1"/>
    </row>
    <row r="79" ht="15.75" customHeight="1">
      <c r="A79" s="12"/>
      <c r="B79" s="39">
        <v>24.0</v>
      </c>
      <c r="C79" s="25"/>
      <c r="D79" s="26"/>
      <c r="E79" s="26"/>
      <c r="F79" s="31"/>
      <c r="G79" s="26"/>
      <c r="H79" s="26"/>
      <c r="I79" s="31"/>
      <c r="J79" s="26"/>
      <c r="K79" s="26"/>
      <c r="L79" s="31"/>
      <c r="M79" s="26"/>
      <c r="N79" s="26"/>
      <c r="O79" s="31"/>
      <c r="P79" s="26"/>
      <c r="Q79" s="26"/>
      <c r="R79" s="31"/>
      <c r="S79" s="26"/>
      <c r="T79" s="26"/>
      <c r="U79" s="31"/>
      <c r="V79" s="26"/>
      <c r="W79" s="26"/>
      <c r="X79" s="31"/>
      <c r="Y79" s="28">
        <f t="shared" ref="Y79:AA79" si="52">COUNTA(M79,P79,S79,D79,G79,J79,V79)</f>
        <v>0</v>
      </c>
      <c r="Z79" s="29">
        <f t="shared" si="52"/>
        <v>0</v>
      </c>
      <c r="AA79" s="30">
        <f t="shared" si="52"/>
        <v>0</v>
      </c>
      <c r="AB79" s="1"/>
      <c r="AC79" s="1"/>
    </row>
    <row r="80" ht="15.75" customHeight="1">
      <c r="A80" s="12"/>
      <c r="B80" s="39">
        <v>25.0</v>
      </c>
      <c r="C80" s="25"/>
      <c r="D80" s="26"/>
      <c r="E80" s="26"/>
      <c r="F80" s="31"/>
      <c r="G80" s="26"/>
      <c r="H80" s="26"/>
      <c r="I80" s="31"/>
      <c r="J80" s="26"/>
      <c r="K80" s="26"/>
      <c r="L80" s="31"/>
      <c r="M80" s="26"/>
      <c r="N80" s="26"/>
      <c r="O80" s="31"/>
      <c r="P80" s="26"/>
      <c r="Q80" s="26"/>
      <c r="R80" s="31"/>
      <c r="S80" s="26"/>
      <c r="T80" s="26"/>
      <c r="U80" s="31"/>
      <c r="V80" s="26"/>
      <c r="W80" s="26"/>
      <c r="X80" s="31"/>
      <c r="Y80" s="28">
        <f t="shared" ref="Y80:AA80" si="53">COUNTA(M80,P80,S80,D80,G80,J80,V80)</f>
        <v>0</v>
      </c>
      <c r="Z80" s="29">
        <f t="shared" si="53"/>
        <v>0</v>
      </c>
      <c r="AA80" s="30">
        <f t="shared" si="53"/>
        <v>0</v>
      </c>
      <c r="AB80" s="1"/>
      <c r="AC80" s="1"/>
    </row>
    <row r="81" ht="15.75" customHeight="1">
      <c r="A81" s="12"/>
      <c r="B81" s="98">
        <v>26.0</v>
      </c>
      <c r="C81" s="40"/>
      <c r="D81" s="26"/>
      <c r="E81" s="26"/>
      <c r="F81" s="31"/>
      <c r="G81" s="26"/>
      <c r="H81" s="26"/>
      <c r="I81" s="31"/>
      <c r="J81" s="26"/>
      <c r="K81" s="26"/>
      <c r="L81" s="31"/>
      <c r="M81" s="26"/>
      <c r="N81" s="26"/>
      <c r="O81" s="31"/>
      <c r="P81" s="26"/>
      <c r="Q81" s="26"/>
      <c r="R81" s="31"/>
      <c r="S81" s="26"/>
      <c r="T81" s="26"/>
      <c r="U81" s="31"/>
      <c r="V81" s="26"/>
      <c r="W81" s="26"/>
      <c r="X81" s="31"/>
      <c r="Y81" s="28">
        <f t="shared" ref="Y81:AA81" si="54">COUNTA(M81,P81,S81,D81,G81,J81,V81)</f>
        <v>0</v>
      </c>
      <c r="Z81" s="29">
        <f t="shared" si="54"/>
        <v>0</v>
      </c>
      <c r="AA81" s="30">
        <f t="shared" si="54"/>
        <v>0</v>
      </c>
      <c r="AB81" s="1"/>
      <c r="AC81" s="1"/>
    </row>
    <row r="82" ht="15.75" customHeight="1">
      <c r="A82" s="19"/>
      <c r="B82" s="98">
        <v>27.0</v>
      </c>
      <c r="C82" s="37"/>
      <c r="D82" s="26"/>
      <c r="E82" s="26"/>
      <c r="F82" s="31"/>
      <c r="G82" s="26"/>
      <c r="H82" s="26"/>
      <c r="I82" s="31"/>
      <c r="J82" s="26"/>
      <c r="K82" s="26"/>
      <c r="L82" s="31"/>
      <c r="M82" s="26"/>
      <c r="N82" s="26"/>
      <c r="O82" s="31"/>
      <c r="P82" s="26"/>
      <c r="Q82" s="26"/>
      <c r="R82" s="31"/>
      <c r="S82" s="26"/>
      <c r="T82" s="26"/>
      <c r="U82" s="31"/>
      <c r="V82" s="26"/>
      <c r="W82" s="26"/>
      <c r="X82" s="31"/>
      <c r="Y82" s="28">
        <f t="shared" ref="Y82:AA82" si="55">COUNTA(M82,P82,S82,D82,G82,J82,V82)</f>
        <v>0</v>
      </c>
      <c r="Z82" s="29">
        <f t="shared" si="55"/>
        <v>0</v>
      </c>
      <c r="AA82" s="30">
        <f t="shared" si="55"/>
        <v>0</v>
      </c>
      <c r="AB82" s="1"/>
      <c r="AC82" s="1"/>
    </row>
    <row r="83" ht="15.75" customHeight="1">
      <c r="A83" s="99"/>
      <c r="B83" s="100">
        <v>28.0</v>
      </c>
      <c r="C83" s="101"/>
      <c r="D83" s="102"/>
      <c r="E83" s="102"/>
      <c r="F83" s="103"/>
      <c r="G83" s="102"/>
      <c r="H83" s="102"/>
      <c r="I83" s="103"/>
      <c r="J83" s="102"/>
      <c r="K83" s="102"/>
      <c r="L83" s="103"/>
      <c r="M83" s="102"/>
      <c r="N83" s="102"/>
      <c r="O83" s="103"/>
      <c r="P83" s="102"/>
      <c r="Q83" s="102"/>
      <c r="R83" s="103"/>
      <c r="S83" s="102"/>
      <c r="T83" s="102"/>
      <c r="U83" s="103"/>
      <c r="V83" s="102"/>
      <c r="W83" s="102"/>
      <c r="X83" s="103"/>
      <c r="Y83" s="28">
        <f t="shared" ref="Y83:AA83" si="56">COUNTA(M83,P83,S83,D83,G83,J83,V83)</f>
        <v>0</v>
      </c>
      <c r="Z83" s="29">
        <f t="shared" si="56"/>
        <v>0</v>
      </c>
      <c r="AA83" s="30">
        <f t="shared" si="56"/>
        <v>0</v>
      </c>
      <c r="AB83" s="1"/>
      <c r="AC83" s="1"/>
    </row>
    <row r="84" ht="15.75" customHeight="1">
      <c r="A84" s="99"/>
      <c r="B84" s="100">
        <v>29.0</v>
      </c>
      <c r="C84" s="101"/>
      <c r="D84" s="102"/>
      <c r="E84" s="102"/>
      <c r="F84" s="103"/>
      <c r="G84" s="102"/>
      <c r="H84" s="102"/>
      <c r="I84" s="103"/>
      <c r="J84" s="102"/>
      <c r="K84" s="102"/>
      <c r="L84" s="103"/>
      <c r="M84" s="102"/>
      <c r="N84" s="102"/>
      <c r="O84" s="103"/>
      <c r="P84" s="102"/>
      <c r="Q84" s="102"/>
      <c r="R84" s="103"/>
      <c r="S84" s="102"/>
      <c r="T84" s="102"/>
      <c r="U84" s="103"/>
      <c r="V84" s="102"/>
      <c r="W84" s="102"/>
      <c r="X84" s="103"/>
      <c r="Y84" s="28">
        <f t="shared" ref="Y84:AA84" si="57">COUNTA(M84,P84,S84,D84,G84,J84,V84)</f>
        <v>0</v>
      </c>
      <c r="Z84" s="29">
        <f t="shared" si="57"/>
        <v>0</v>
      </c>
      <c r="AA84" s="30">
        <f t="shared" si="57"/>
        <v>0</v>
      </c>
      <c r="AB84" s="1"/>
      <c r="AC84" s="1"/>
    </row>
    <row r="85" ht="15.75" customHeight="1">
      <c r="A85" s="99"/>
      <c r="B85" s="100">
        <v>30.0</v>
      </c>
      <c r="C85" s="104"/>
      <c r="D85" s="102"/>
      <c r="E85" s="102"/>
      <c r="F85" s="103"/>
      <c r="G85" s="102"/>
      <c r="H85" s="102"/>
      <c r="I85" s="103"/>
      <c r="J85" s="102"/>
      <c r="K85" s="102"/>
      <c r="L85" s="103"/>
      <c r="M85" s="102"/>
      <c r="N85" s="102"/>
      <c r="O85" s="103"/>
      <c r="P85" s="102"/>
      <c r="Q85" s="102"/>
      <c r="R85" s="103"/>
      <c r="S85" s="102"/>
      <c r="T85" s="102"/>
      <c r="U85" s="103"/>
      <c r="V85" s="102"/>
      <c r="W85" s="102"/>
      <c r="X85" s="103"/>
      <c r="Y85" s="28">
        <f t="shared" ref="Y85:AA85" si="58">COUNTA(M85,P85,S85,D85,G85,J85,V85)</f>
        <v>0</v>
      </c>
      <c r="Z85" s="29">
        <f t="shared" si="58"/>
        <v>0</v>
      </c>
      <c r="AA85" s="30">
        <f t="shared" si="58"/>
        <v>0</v>
      </c>
      <c r="AB85" s="1"/>
      <c r="AC85" s="1"/>
    </row>
    <row r="86" ht="15.75" customHeight="1">
      <c r="A86" s="105"/>
      <c r="B86" s="100">
        <v>31.0</v>
      </c>
      <c r="C86" s="106"/>
      <c r="D86" s="102"/>
      <c r="E86" s="102"/>
      <c r="F86" s="103"/>
      <c r="G86" s="102"/>
      <c r="H86" s="102"/>
      <c r="I86" s="103"/>
      <c r="J86" s="102"/>
      <c r="K86" s="102"/>
      <c r="L86" s="103"/>
      <c r="M86" s="102"/>
      <c r="N86" s="102"/>
      <c r="O86" s="103"/>
      <c r="P86" s="102"/>
      <c r="Q86" s="102"/>
      <c r="R86" s="103"/>
      <c r="S86" s="102"/>
      <c r="T86" s="102"/>
      <c r="U86" s="103"/>
      <c r="V86" s="102"/>
      <c r="W86" s="102"/>
      <c r="X86" s="103"/>
      <c r="Y86" s="28">
        <f t="shared" ref="Y86:AA86" si="59">COUNTA(M86,P86,S86,D86,G86,J86,V86)</f>
        <v>0</v>
      </c>
      <c r="Z86" s="29">
        <f t="shared" si="59"/>
        <v>0</v>
      </c>
      <c r="AA86" s="30">
        <f t="shared" si="59"/>
        <v>0</v>
      </c>
      <c r="AB86" s="1"/>
      <c r="AC86" s="1"/>
    </row>
    <row r="87" ht="15.75" customHeight="1">
      <c r="A87" s="105"/>
      <c r="B87" s="100">
        <v>32.0</v>
      </c>
      <c r="C87" s="106"/>
      <c r="D87" s="102"/>
      <c r="E87" s="102"/>
      <c r="F87" s="103"/>
      <c r="G87" s="102"/>
      <c r="H87" s="102"/>
      <c r="I87" s="103"/>
      <c r="J87" s="102"/>
      <c r="K87" s="102"/>
      <c r="L87" s="103"/>
      <c r="M87" s="102"/>
      <c r="N87" s="102"/>
      <c r="O87" s="103"/>
      <c r="P87" s="102"/>
      <c r="Q87" s="102"/>
      <c r="R87" s="103"/>
      <c r="S87" s="102"/>
      <c r="T87" s="102"/>
      <c r="U87" s="103"/>
      <c r="V87" s="102"/>
      <c r="W87" s="102"/>
      <c r="X87" s="103"/>
      <c r="Y87" s="28">
        <f t="shared" ref="Y87:AA87" si="60">COUNTA(M87,P87,S87,D87,G87,J87,V87)</f>
        <v>0</v>
      </c>
      <c r="Z87" s="29">
        <f t="shared" si="60"/>
        <v>0</v>
      </c>
      <c r="AA87" s="30">
        <f t="shared" si="60"/>
        <v>0</v>
      </c>
      <c r="AB87" s="1"/>
      <c r="AC87" s="1"/>
    </row>
    <row r="88" ht="15.75" customHeight="1">
      <c r="A88" s="105"/>
      <c r="B88" s="100">
        <v>33.0</v>
      </c>
      <c r="C88" s="106"/>
      <c r="D88" s="102"/>
      <c r="E88" s="102"/>
      <c r="F88" s="103"/>
      <c r="G88" s="102"/>
      <c r="H88" s="102"/>
      <c r="I88" s="103"/>
      <c r="J88" s="102"/>
      <c r="K88" s="102"/>
      <c r="L88" s="103"/>
      <c r="M88" s="102"/>
      <c r="N88" s="102"/>
      <c r="O88" s="103"/>
      <c r="P88" s="102"/>
      <c r="Q88" s="102"/>
      <c r="R88" s="103"/>
      <c r="S88" s="102"/>
      <c r="T88" s="102"/>
      <c r="U88" s="103"/>
      <c r="V88" s="102"/>
      <c r="W88" s="102"/>
      <c r="X88" s="103"/>
      <c r="Y88" s="28">
        <f t="shared" ref="Y88:AA88" si="61">COUNTA(M88,P88,S88,D88,G88,J88,V88)</f>
        <v>0</v>
      </c>
      <c r="Z88" s="29">
        <f t="shared" si="61"/>
        <v>0</v>
      </c>
      <c r="AA88" s="30">
        <f t="shared" si="61"/>
        <v>0</v>
      </c>
      <c r="AB88" s="1"/>
      <c r="AC88" s="1"/>
    </row>
    <row r="89" ht="15.75" customHeight="1">
      <c r="A89" s="105"/>
      <c r="B89" s="100">
        <v>34.0</v>
      </c>
      <c r="C89" s="106"/>
      <c r="D89" s="102"/>
      <c r="E89" s="102"/>
      <c r="F89" s="103"/>
      <c r="G89" s="102"/>
      <c r="H89" s="102"/>
      <c r="I89" s="103"/>
      <c r="J89" s="102"/>
      <c r="K89" s="102"/>
      <c r="L89" s="103"/>
      <c r="M89" s="102"/>
      <c r="N89" s="102"/>
      <c r="O89" s="103"/>
      <c r="P89" s="102"/>
      <c r="Q89" s="102"/>
      <c r="R89" s="103"/>
      <c r="S89" s="102"/>
      <c r="T89" s="102"/>
      <c r="U89" s="103"/>
      <c r="V89" s="102"/>
      <c r="W89" s="102"/>
      <c r="X89" s="103"/>
      <c r="Y89" s="28">
        <f t="shared" ref="Y89:AA89" si="62">COUNTA(M89,P89,S89,D89,G89,J89,V89)</f>
        <v>0</v>
      </c>
      <c r="Z89" s="29">
        <f t="shared" si="62"/>
        <v>0</v>
      </c>
      <c r="AA89" s="30">
        <f t="shared" si="62"/>
        <v>0</v>
      </c>
      <c r="AB89" s="1"/>
      <c r="AC89" s="1"/>
    </row>
    <row r="90" ht="15.75" customHeight="1">
      <c r="A90" s="105"/>
      <c r="B90" s="100">
        <v>35.0</v>
      </c>
      <c r="C90" s="106"/>
      <c r="D90" s="102"/>
      <c r="E90" s="102"/>
      <c r="F90" s="103"/>
      <c r="G90" s="102"/>
      <c r="H90" s="102"/>
      <c r="I90" s="103"/>
      <c r="J90" s="102"/>
      <c r="K90" s="102"/>
      <c r="L90" s="103"/>
      <c r="M90" s="102"/>
      <c r="N90" s="102"/>
      <c r="O90" s="103"/>
      <c r="P90" s="102"/>
      <c r="Q90" s="102"/>
      <c r="R90" s="103"/>
      <c r="S90" s="102"/>
      <c r="T90" s="102"/>
      <c r="U90" s="103"/>
      <c r="V90" s="102"/>
      <c r="W90" s="102"/>
      <c r="X90" s="103"/>
      <c r="Y90" s="28">
        <f t="shared" ref="Y90:AA90" si="63">COUNTA(M90,P90,S90,D90,G90,J90,V90)</f>
        <v>0</v>
      </c>
      <c r="Z90" s="29">
        <f t="shared" si="63"/>
        <v>0</v>
      </c>
      <c r="AA90" s="30">
        <f t="shared" si="63"/>
        <v>0</v>
      </c>
      <c r="AB90" s="1"/>
      <c r="AC90" s="1"/>
    </row>
    <row r="91" ht="15.75" customHeight="1">
      <c r="A91" s="105"/>
      <c r="B91" s="100">
        <v>36.0</v>
      </c>
      <c r="C91" s="106"/>
      <c r="D91" s="102"/>
      <c r="E91" s="102"/>
      <c r="F91" s="103"/>
      <c r="G91" s="102"/>
      <c r="H91" s="102"/>
      <c r="I91" s="103"/>
      <c r="J91" s="102"/>
      <c r="K91" s="102"/>
      <c r="L91" s="103"/>
      <c r="M91" s="102"/>
      <c r="N91" s="102"/>
      <c r="O91" s="103"/>
      <c r="P91" s="102"/>
      <c r="Q91" s="102"/>
      <c r="R91" s="103"/>
      <c r="S91" s="102"/>
      <c r="T91" s="102"/>
      <c r="U91" s="103"/>
      <c r="V91" s="102"/>
      <c r="W91" s="102"/>
      <c r="X91" s="103"/>
      <c r="Y91" s="28">
        <f t="shared" ref="Y91:AA91" si="64">COUNTA(M91,P91,S91,D91,G91,J91,V91)</f>
        <v>0</v>
      </c>
      <c r="Z91" s="29">
        <f t="shared" si="64"/>
        <v>0</v>
      </c>
      <c r="AA91" s="30">
        <f t="shared" si="64"/>
        <v>0</v>
      </c>
      <c r="AB91" s="1"/>
      <c r="AC91" s="1"/>
    </row>
    <row r="92" ht="15.75" customHeight="1">
      <c r="A92" s="105"/>
      <c r="B92" s="100">
        <v>37.0</v>
      </c>
      <c r="C92" s="106"/>
      <c r="D92" s="102"/>
      <c r="E92" s="102"/>
      <c r="F92" s="103"/>
      <c r="G92" s="102"/>
      <c r="H92" s="102"/>
      <c r="I92" s="103"/>
      <c r="J92" s="102"/>
      <c r="K92" s="102"/>
      <c r="L92" s="103"/>
      <c r="M92" s="102"/>
      <c r="N92" s="102"/>
      <c r="O92" s="103"/>
      <c r="P92" s="102"/>
      <c r="Q92" s="102"/>
      <c r="R92" s="103"/>
      <c r="S92" s="102"/>
      <c r="T92" s="102"/>
      <c r="U92" s="103"/>
      <c r="V92" s="102"/>
      <c r="W92" s="102"/>
      <c r="X92" s="103"/>
      <c r="Y92" s="28">
        <f t="shared" ref="Y92:AA92" si="65">COUNTA(M92,P92,S92,D92,G92,J92,V92)</f>
        <v>0</v>
      </c>
      <c r="Z92" s="29">
        <f t="shared" si="65"/>
        <v>0</v>
      </c>
      <c r="AA92" s="30">
        <f t="shared" si="65"/>
        <v>0</v>
      </c>
      <c r="AB92" s="1"/>
      <c r="AC92" s="1"/>
    </row>
    <row r="93" ht="15.75" customHeight="1">
      <c r="A93" s="105"/>
      <c r="B93" s="100">
        <v>38.0</v>
      </c>
      <c r="C93" s="106"/>
      <c r="D93" s="102"/>
      <c r="E93" s="102"/>
      <c r="F93" s="103"/>
      <c r="G93" s="102"/>
      <c r="H93" s="102"/>
      <c r="I93" s="103"/>
      <c r="J93" s="102"/>
      <c r="K93" s="102"/>
      <c r="L93" s="103"/>
      <c r="M93" s="102"/>
      <c r="N93" s="102"/>
      <c r="O93" s="103"/>
      <c r="P93" s="102"/>
      <c r="Q93" s="102"/>
      <c r="R93" s="103"/>
      <c r="S93" s="102"/>
      <c r="T93" s="102"/>
      <c r="U93" s="103"/>
      <c r="V93" s="102"/>
      <c r="W93" s="102"/>
      <c r="X93" s="103"/>
      <c r="Y93" s="28">
        <f t="shared" ref="Y93:AA93" si="66">COUNTA(M93,P93,S93,D93,G93,J93,V93)</f>
        <v>0</v>
      </c>
      <c r="Z93" s="29">
        <f t="shared" si="66"/>
        <v>0</v>
      </c>
      <c r="AA93" s="30">
        <f t="shared" si="66"/>
        <v>0</v>
      </c>
      <c r="AB93" s="1"/>
      <c r="AC93" s="1"/>
    </row>
    <row r="94" ht="15.75" customHeight="1">
      <c r="A94" s="105"/>
      <c r="B94" s="100">
        <v>39.0</v>
      </c>
      <c r="C94" s="106"/>
      <c r="D94" s="102"/>
      <c r="E94" s="102"/>
      <c r="F94" s="103"/>
      <c r="G94" s="102"/>
      <c r="H94" s="102"/>
      <c r="I94" s="103"/>
      <c r="J94" s="102"/>
      <c r="K94" s="102"/>
      <c r="L94" s="103"/>
      <c r="M94" s="102"/>
      <c r="N94" s="102"/>
      <c r="O94" s="103"/>
      <c r="P94" s="102"/>
      <c r="Q94" s="102"/>
      <c r="R94" s="103"/>
      <c r="S94" s="102"/>
      <c r="T94" s="102"/>
      <c r="U94" s="103"/>
      <c r="V94" s="102"/>
      <c r="W94" s="102"/>
      <c r="X94" s="103"/>
      <c r="Y94" s="28">
        <f t="shared" ref="Y94:AA94" si="67">COUNTA(M94,P94,S94,D94,G94,J94,V94)</f>
        <v>0</v>
      </c>
      <c r="Z94" s="29">
        <f t="shared" si="67"/>
        <v>0</v>
      </c>
      <c r="AA94" s="30">
        <f t="shared" si="67"/>
        <v>0</v>
      </c>
      <c r="AB94" s="1"/>
      <c r="AC94" s="1"/>
    </row>
    <row r="95" ht="15.75" customHeight="1">
      <c r="A95" s="105"/>
      <c r="B95" s="100">
        <v>40.0</v>
      </c>
      <c r="C95" s="106"/>
      <c r="D95" s="102"/>
      <c r="E95" s="102"/>
      <c r="F95" s="103"/>
      <c r="G95" s="102"/>
      <c r="H95" s="102"/>
      <c r="I95" s="103"/>
      <c r="J95" s="102"/>
      <c r="K95" s="102"/>
      <c r="L95" s="103"/>
      <c r="M95" s="102"/>
      <c r="N95" s="102"/>
      <c r="O95" s="103"/>
      <c r="P95" s="102"/>
      <c r="Q95" s="102"/>
      <c r="R95" s="103"/>
      <c r="S95" s="102"/>
      <c r="T95" s="102"/>
      <c r="U95" s="103"/>
      <c r="V95" s="102"/>
      <c r="W95" s="102"/>
      <c r="X95" s="103"/>
      <c r="Y95" s="28">
        <f t="shared" ref="Y95:AA95" si="68">COUNTA(M95,P95,S95,D95,G95,J95,V95)</f>
        <v>0</v>
      </c>
      <c r="Z95" s="29">
        <f t="shared" si="68"/>
        <v>0</v>
      </c>
      <c r="AA95" s="30">
        <f t="shared" si="68"/>
        <v>0</v>
      </c>
      <c r="AB95" s="1"/>
      <c r="AC95" s="1"/>
    </row>
    <row r="96" ht="15.75" customHeight="1">
      <c r="A96" s="105"/>
      <c r="B96" s="100">
        <v>41.0</v>
      </c>
      <c r="C96" s="106"/>
      <c r="D96" s="102"/>
      <c r="E96" s="102"/>
      <c r="F96" s="103"/>
      <c r="G96" s="102"/>
      <c r="H96" s="102"/>
      <c r="I96" s="103"/>
      <c r="J96" s="102"/>
      <c r="K96" s="102"/>
      <c r="L96" s="103"/>
      <c r="M96" s="102"/>
      <c r="N96" s="102"/>
      <c r="O96" s="103"/>
      <c r="P96" s="102"/>
      <c r="Q96" s="102"/>
      <c r="R96" s="103"/>
      <c r="S96" s="102"/>
      <c r="T96" s="102"/>
      <c r="U96" s="103"/>
      <c r="V96" s="102"/>
      <c r="W96" s="102"/>
      <c r="X96" s="103"/>
      <c r="Y96" s="28">
        <f t="shared" ref="Y96:AA96" si="69">COUNTA(M96,P96,S96,D96,G96,J96,V96)</f>
        <v>0</v>
      </c>
      <c r="Z96" s="29">
        <f t="shared" si="69"/>
        <v>0</v>
      </c>
      <c r="AA96" s="30">
        <f t="shared" si="69"/>
        <v>0</v>
      </c>
      <c r="AB96" s="1"/>
      <c r="AC96" s="1"/>
    </row>
    <row r="97" ht="15.75" customHeight="1">
      <c r="A97" s="105"/>
      <c r="B97" s="100">
        <v>42.0</v>
      </c>
      <c r="C97" s="107"/>
      <c r="D97" s="102"/>
      <c r="E97" s="102"/>
      <c r="F97" s="103"/>
      <c r="G97" s="102"/>
      <c r="H97" s="102"/>
      <c r="I97" s="103"/>
      <c r="J97" s="102"/>
      <c r="K97" s="102"/>
      <c r="L97" s="103"/>
      <c r="M97" s="102"/>
      <c r="N97" s="102"/>
      <c r="O97" s="103"/>
      <c r="P97" s="102"/>
      <c r="Q97" s="102"/>
      <c r="R97" s="103"/>
      <c r="S97" s="102"/>
      <c r="T97" s="102"/>
      <c r="U97" s="103"/>
      <c r="V97" s="102"/>
      <c r="W97" s="102"/>
      <c r="X97" s="103"/>
      <c r="Y97" s="28">
        <f t="shared" ref="Y97:AA97" si="70">COUNTA(M97,P97,S97,D97,G97,J97,V97)</f>
        <v>0</v>
      </c>
      <c r="Z97" s="29">
        <f t="shared" si="70"/>
        <v>0</v>
      </c>
      <c r="AA97" s="30">
        <f t="shared" si="70"/>
        <v>0</v>
      </c>
      <c r="AB97" s="1"/>
      <c r="AC97" s="1"/>
    </row>
    <row r="98" ht="15.75" customHeight="1">
      <c r="A98" s="108"/>
      <c r="B98" s="41" t="s">
        <v>59</v>
      </c>
      <c r="C98" s="42"/>
      <c r="D98" s="43">
        <f t="shared" ref="D98:X98" si="71">SUM(D56:D97)</f>
        <v>12</v>
      </c>
      <c r="E98" s="45">
        <f t="shared" si="71"/>
        <v>1</v>
      </c>
      <c r="F98" s="44">
        <f t="shared" si="71"/>
        <v>1</v>
      </c>
      <c r="G98" s="43">
        <f t="shared" si="71"/>
        <v>12</v>
      </c>
      <c r="H98" s="45">
        <f t="shared" si="71"/>
        <v>2</v>
      </c>
      <c r="I98" s="44">
        <f t="shared" si="71"/>
        <v>0</v>
      </c>
      <c r="J98" s="43">
        <f t="shared" si="71"/>
        <v>0</v>
      </c>
      <c r="K98" s="45">
        <f t="shared" si="71"/>
        <v>14</v>
      </c>
      <c r="L98" s="44">
        <f t="shared" si="71"/>
        <v>0</v>
      </c>
      <c r="M98" s="43">
        <f t="shared" si="71"/>
        <v>6</v>
      </c>
      <c r="N98" s="45">
        <f t="shared" si="71"/>
        <v>8</v>
      </c>
      <c r="O98" s="44">
        <f t="shared" si="71"/>
        <v>0</v>
      </c>
      <c r="P98" s="43">
        <f t="shared" si="71"/>
        <v>6</v>
      </c>
      <c r="Q98" s="45">
        <f t="shared" si="71"/>
        <v>7</v>
      </c>
      <c r="R98" s="44">
        <f t="shared" si="71"/>
        <v>1</v>
      </c>
      <c r="S98" s="43">
        <f t="shared" si="71"/>
        <v>6</v>
      </c>
      <c r="T98" s="45">
        <f t="shared" si="71"/>
        <v>6</v>
      </c>
      <c r="U98" s="44">
        <f t="shared" si="71"/>
        <v>2</v>
      </c>
      <c r="V98" s="43">
        <f t="shared" si="71"/>
        <v>10</v>
      </c>
      <c r="W98" s="45">
        <f t="shared" si="71"/>
        <v>2</v>
      </c>
      <c r="X98" s="44">
        <f t="shared" si="71"/>
        <v>2</v>
      </c>
      <c r="Y98" s="48"/>
      <c r="Z98" s="49"/>
      <c r="AA98" s="50"/>
      <c r="AB98" s="1"/>
      <c r="AC98" s="1"/>
    </row>
    <row r="99" ht="56.25" customHeight="1">
      <c r="A99" s="108"/>
      <c r="B99" s="41" t="s">
        <v>60</v>
      </c>
      <c r="C99" s="42"/>
      <c r="D99" s="51">
        <f>D98*100/Z101</f>
        <v>70.58823529</v>
      </c>
      <c r="E99" s="109">
        <f>E98*100/Z101</f>
        <v>5.882352941</v>
      </c>
      <c r="F99" s="53">
        <f>F98*100/Z101</f>
        <v>5.882352941</v>
      </c>
      <c r="G99" s="54">
        <f>G98*100/Z101</f>
        <v>70.58823529</v>
      </c>
      <c r="H99" s="55">
        <f>H98*100/Z101</f>
        <v>11.76470588</v>
      </c>
      <c r="I99" s="56">
        <f>I98*100/Z101</f>
        <v>0</v>
      </c>
      <c r="J99" s="54">
        <f>J98*100/Z101</f>
        <v>0</v>
      </c>
      <c r="K99" s="55">
        <f>K98*100/Z101</f>
        <v>82.35294118</v>
      </c>
      <c r="L99" s="56">
        <f>L98*100/Z101</f>
        <v>0</v>
      </c>
      <c r="M99" s="55">
        <f>M98*100/Z101</f>
        <v>35.29411765</v>
      </c>
      <c r="N99" s="55">
        <f>N98*100/Z101</f>
        <v>47.05882353</v>
      </c>
      <c r="O99" s="56">
        <f>O98*100/Z101</f>
        <v>0</v>
      </c>
      <c r="P99" s="54">
        <f>P98*100/Z101</f>
        <v>35.29411765</v>
      </c>
      <c r="Q99" s="55">
        <f>Q98*100/Z101</f>
        <v>41.17647059</v>
      </c>
      <c r="R99" s="56">
        <f>R98*100/Z101</f>
        <v>5.882352941</v>
      </c>
      <c r="S99" s="54">
        <f>S98*100/Z101</f>
        <v>35.29411765</v>
      </c>
      <c r="T99" s="55">
        <f>T98*100/Z101</f>
        <v>35.29411765</v>
      </c>
      <c r="U99" s="56">
        <f>U98*100/Z101</f>
        <v>11.76470588</v>
      </c>
      <c r="V99" s="54">
        <f>V98*100/Z101</f>
        <v>58.82352941</v>
      </c>
      <c r="W99" s="55">
        <f>W98*100/Z101</f>
        <v>11.76470588</v>
      </c>
      <c r="X99" s="56">
        <f>X98*100/Z101</f>
        <v>11.76470588</v>
      </c>
      <c r="Y99" s="59"/>
      <c r="Z99" s="60"/>
      <c r="AA99" s="60"/>
      <c r="AB99" s="1"/>
      <c r="AC99" s="1"/>
    </row>
    <row r="100" ht="15.75" customHeight="1">
      <c r="A100" s="1"/>
      <c r="B100" s="110"/>
      <c r="C100" s="62"/>
      <c r="D100" s="62"/>
      <c r="E100" s="62"/>
      <c r="F100" s="62"/>
      <c r="G100" s="62"/>
      <c r="H100" s="62"/>
      <c r="I100" s="62"/>
      <c r="J100" s="62"/>
      <c r="K100" s="62"/>
      <c r="L100" s="62"/>
      <c r="M100" s="62"/>
      <c r="N100" s="62"/>
      <c r="O100" s="62"/>
      <c r="P100" s="62"/>
      <c r="Q100" s="62"/>
      <c r="R100" s="63"/>
      <c r="S100" s="111"/>
      <c r="T100" s="111"/>
      <c r="U100" s="111"/>
      <c r="V100" s="111"/>
      <c r="W100" s="111"/>
      <c r="X100" s="111"/>
      <c r="Y100" s="112"/>
      <c r="Z100" s="67" t="s">
        <v>61</v>
      </c>
      <c r="AA100" s="67" t="s">
        <v>62</v>
      </c>
      <c r="AB100" s="1"/>
      <c r="AC100" s="1"/>
    </row>
    <row r="101" ht="15.75" customHeight="1">
      <c r="A101" s="1"/>
      <c r="B101" s="68"/>
      <c r="R101" s="69"/>
      <c r="S101" s="113" t="s">
        <v>59</v>
      </c>
      <c r="T101" s="113"/>
      <c r="U101" s="113"/>
      <c r="V101" s="113"/>
      <c r="W101" s="113"/>
      <c r="X101" s="113"/>
      <c r="Y101" s="114"/>
      <c r="Z101" s="67">
        <f>COUNTA(C56:C97)</f>
        <v>17</v>
      </c>
      <c r="AA101" s="67">
        <v>100.0</v>
      </c>
      <c r="AB101" s="1"/>
      <c r="AC101" s="1"/>
    </row>
    <row r="102" ht="15.75" customHeight="1">
      <c r="A102" s="1"/>
      <c r="B102" s="68"/>
      <c r="R102" s="69"/>
      <c r="S102" s="115" t="s">
        <v>6</v>
      </c>
      <c r="T102" s="115"/>
      <c r="U102" s="115"/>
      <c r="V102" s="115"/>
      <c r="W102" s="115"/>
      <c r="X102" s="115"/>
      <c r="Y102" s="116"/>
      <c r="Z102" s="78">
        <f>COUNTIF(Y56:Y97,"&gt;0")</f>
        <v>12</v>
      </c>
      <c r="AA102" s="79">
        <f>(M99+P99+S99+G99+J99+V99+D99)/7</f>
        <v>43.69747899</v>
      </c>
      <c r="AB102" s="1"/>
      <c r="AC102" s="1"/>
    </row>
    <row r="103" ht="15.75" customHeight="1">
      <c r="A103" s="1"/>
      <c r="B103" s="68"/>
      <c r="R103" s="69"/>
      <c r="S103" s="117" t="s">
        <v>7</v>
      </c>
      <c r="T103" s="117"/>
      <c r="U103" s="117"/>
      <c r="V103" s="117"/>
      <c r="W103" s="117"/>
      <c r="X103" s="117"/>
      <c r="Y103" s="118"/>
      <c r="Z103" s="78">
        <f>COUNTIF(Z56:Z97,"&gt;0")</f>
        <v>14</v>
      </c>
      <c r="AA103" s="79">
        <f>(N99+Q99+T99+H99+K99+W99+E99)/7</f>
        <v>33.61344538</v>
      </c>
      <c r="AB103" s="1"/>
      <c r="AC103" s="1"/>
    </row>
    <row r="104" ht="15.75" customHeight="1">
      <c r="A104" s="1"/>
      <c r="B104" s="83"/>
      <c r="C104" s="84"/>
      <c r="D104" s="84"/>
      <c r="E104" s="84"/>
      <c r="F104" s="84"/>
      <c r="G104" s="84"/>
      <c r="H104" s="84"/>
      <c r="I104" s="84"/>
      <c r="J104" s="84"/>
      <c r="K104" s="84"/>
      <c r="L104" s="84"/>
      <c r="M104" s="84"/>
      <c r="N104" s="84"/>
      <c r="O104" s="84"/>
      <c r="P104" s="84"/>
      <c r="Q104" s="84"/>
      <c r="R104" s="85"/>
      <c r="S104" s="119" t="s">
        <v>8</v>
      </c>
      <c r="T104" s="119"/>
      <c r="U104" s="119"/>
      <c r="V104" s="119"/>
      <c r="W104" s="119"/>
      <c r="X104" s="119"/>
      <c r="Y104" s="120"/>
      <c r="Z104" s="78">
        <f>COUNTIF(AA56:AA97,"&gt;0")</f>
        <v>2</v>
      </c>
      <c r="AA104" s="79">
        <f>(O99+R99+U99+I99+L99+X99+F99)/7</f>
        <v>5.042016807</v>
      </c>
      <c r="AB104" s="1"/>
      <c r="AC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ht="15.75" customHeight="1">
      <c r="A107" s="1"/>
      <c r="B107" s="2"/>
      <c r="C107" s="3" t="s">
        <v>0</v>
      </c>
      <c r="AA107" s="1"/>
      <c r="AB107" s="1"/>
      <c r="AC107" s="1"/>
    </row>
    <row r="108" ht="15.75" customHeight="1">
      <c r="A108" s="1"/>
      <c r="B108" s="2"/>
      <c r="C108" s="3" t="s">
        <v>106</v>
      </c>
      <c r="AA108" s="1"/>
      <c r="AB108" s="1"/>
      <c r="AC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ht="15.75" customHeight="1">
      <c r="A110" s="4" t="s">
        <v>2</v>
      </c>
      <c r="B110" s="5" t="s">
        <v>3</v>
      </c>
      <c r="C110" s="5" t="s">
        <v>4</v>
      </c>
      <c r="D110" s="6" t="s">
        <v>5</v>
      </c>
      <c r="E110" s="7"/>
      <c r="F110" s="7"/>
      <c r="G110" s="90"/>
      <c r="H110" s="7"/>
      <c r="I110" s="7"/>
      <c r="J110" s="7"/>
      <c r="K110" s="7"/>
      <c r="L110" s="7"/>
      <c r="M110" s="7"/>
      <c r="N110" s="7"/>
      <c r="O110" s="7"/>
      <c r="P110" s="7"/>
      <c r="Q110" s="7"/>
      <c r="R110" s="7"/>
      <c r="S110" s="7"/>
      <c r="T110" s="7"/>
      <c r="U110" s="7"/>
      <c r="V110" s="7"/>
      <c r="W110" s="7"/>
      <c r="X110" s="8"/>
      <c r="Y110" s="9" t="s">
        <v>6</v>
      </c>
      <c r="Z110" s="10" t="s">
        <v>7</v>
      </c>
      <c r="AA110" s="11" t="s">
        <v>8</v>
      </c>
      <c r="AB110" s="1"/>
      <c r="AC110" s="1"/>
    </row>
    <row r="111" ht="15.75" customHeight="1">
      <c r="A111" s="12"/>
      <c r="B111" s="12"/>
      <c r="C111" s="12"/>
      <c r="D111" s="13" t="s">
        <v>9</v>
      </c>
      <c r="E111" s="7"/>
      <c r="F111" s="7"/>
      <c r="G111" s="7"/>
      <c r="H111" s="7"/>
      <c r="I111" s="7"/>
      <c r="J111" s="7"/>
      <c r="K111" s="7"/>
      <c r="L111" s="7"/>
      <c r="M111" s="7"/>
      <c r="N111" s="7"/>
      <c r="O111" s="7"/>
      <c r="P111" s="7"/>
      <c r="Q111" s="7"/>
      <c r="R111" s="7"/>
      <c r="S111" s="7"/>
      <c r="T111" s="7"/>
      <c r="U111" s="7"/>
      <c r="V111" s="7"/>
      <c r="W111" s="7"/>
      <c r="X111" s="8"/>
      <c r="Y111" s="12"/>
      <c r="Z111" s="12"/>
      <c r="AA111" s="12"/>
      <c r="AB111" s="1"/>
      <c r="AC111" s="1"/>
    </row>
    <row r="112" ht="15.75" customHeight="1">
      <c r="A112" s="12"/>
      <c r="B112" s="12"/>
      <c r="C112" s="12"/>
      <c r="D112" s="91" t="s">
        <v>64</v>
      </c>
      <c r="E112" s="62"/>
      <c r="F112" s="92"/>
      <c r="G112" s="93" t="s">
        <v>65</v>
      </c>
      <c r="H112" s="62"/>
      <c r="I112" s="92"/>
      <c r="J112" s="16" t="s">
        <v>66</v>
      </c>
      <c r="K112" s="7"/>
      <c r="L112" s="15"/>
      <c r="M112" s="94" t="s">
        <v>67</v>
      </c>
      <c r="N112" s="7"/>
      <c r="O112" s="15"/>
      <c r="P112" s="16" t="s">
        <v>68</v>
      </c>
      <c r="Q112" s="7"/>
      <c r="R112" s="15"/>
      <c r="S112" s="94" t="s">
        <v>69</v>
      </c>
      <c r="T112" s="7"/>
      <c r="U112" s="15"/>
      <c r="V112" s="16" t="s">
        <v>70</v>
      </c>
      <c r="W112" s="7"/>
      <c r="X112" s="15"/>
      <c r="Y112" s="12"/>
      <c r="Z112" s="12"/>
      <c r="AA112" s="12"/>
      <c r="AB112" s="1"/>
      <c r="AC112" s="1"/>
    </row>
    <row r="113" ht="109.5" customHeight="1">
      <c r="A113" s="12"/>
      <c r="B113" s="12"/>
      <c r="C113" s="12"/>
      <c r="D113" s="14" t="s">
        <v>71</v>
      </c>
      <c r="E113" s="7"/>
      <c r="F113" s="15"/>
      <c r="G113" s="16" t="s">
        <v>72</v>
      </c>
      <c r="H113" s="7"/>
      <c r="I113" s="15"/>
      <c r="J113" s="18" t="s">
        <v>73</v>
      </c>
      <c r="K113" s="7"/>
      <c r="L113" s="15"/>
      <c r="M113" s="18" t="s">
        <v>74</v>
      </c>
      <c r="N113" s="7"/>
      <c r="O113" s="15"/>
      <c r="P113" s="18" t="s">
        <v>75</v>
      </c>
      <c r="Q113" s="7"/>
      <c r="R113" s="15"/>
      <c r="S113" s="18" t="s">
        <v>76</v>
      </c>
      <c r="T113" s="7"/>
      <c r="U113" s="15"/>
      <c r="V113" s="18" t="s">
        <v>77</v>
      </c>
      <c r="W113" s="7"/>
      <c r="X113" s="15"/>
      <c r="Y113" s="12"/>
      <c r="Z113" s="12"/>
      <c r="AA113" s="12"/>
      <c r="AB113" s="1"/>
      <c r="AC113" s="1"/>
    </row>
    <row r="114" ht="112.5" customHeight="1">
      <c r="A114" s="12"/>
      <c r="B114" s="19"/>
      <c r="C114" s="19"/>
      <c r="D114" s="95" t="s">
        <v>78</v>
      </c>
      <c r="E114" s="95" t="s">
        <v>79</v>
      </c>
      <c r="F114" s="96" t="s">
        <v>80</v>
      </c>
      <c r="G114" s="97" t="s">
        <v>81</v>
      </c>
      <c r="H114" s="95" t="s">
        <v>82</v>
      </c>
      <c r="I114" s="96" t="s">
        <v>83</v>
      </c>
      <c r="J114" s="22" t="s">
        <v>84</v>
      </c>
      <c r="K114" s="20" t="s">
        <v>85</v>
      </c>
      <c r="L114" s="21" t="s">
        <v>86</v>
      </c>
      <c r="M114" s="22" t="s">
        <v>87</v>
      </c>
      <c r="N114" s="20" t="s">
        <v>88</v>
      </c>
      <c r="O114" s="21" t="s">
        <v>89</v>
      </c>
      <c r="P114" s="22" t="s">
        <v>90</v>
      </c>
      <c r="Q114" s="20" t="s">
        <v>91</v>
      </c>
      <c r="R114" s="21" t="s">
        <v>92</v>
      </c>
      <c r="S114" s="22" t="s">
        <v>93</v>
      </c>
      <c r="T114" s="20" t="s">
        <v>94</v>
      </c>
      <c r="U114" s="21" t="s">
        <v>95</v>
      </c>
      <c r="V114" s="22" t="s">
        <v>96</v>
      </c>
      <c r="W114" s="20" t="s">
        <v>97</v>
      </c>
      <c r="X114" s="21" t="s">
        <v>98</v>
      </c>
      <c r="Y114" s="19"/>
      <c r="Z114" s="19"/>
      <c r="AA114" s="19"/>
      <c r="AB114" s="1"/>
      <c r="AC114" s="1"/>
    </row>
    <row r="115" ht="15.75" customHeight="1">
      <c r="A115" s="12"/>
      <c r="B115" s="24">
        <v>1.0</v>
      </c>
      <c r="C115" s="25" t="str">
        <f>$C$10</f>
        <v>Вовченко Кириан</v>
      </c>
      <c r="D115" s="26">
        <v>1.0</v>
      </c>
      <c r="E115" s="26"/>
      <c r="F115" s="27"/>
      <c r="G115" s="26">
        <v>1.0</v>
      </c>
      <c r="H115" s="26"/>
      <c r="I115" s="27"/>
      <c r="J115" s="26">
        <v>1.0</v>
      </c>
      <c r="K115" s="26"/>
      <c r="L115" s="27"/>
      <c r="M115" s="26">
        <v>1.0</v>
      </c>
      <c r="N115" s="26"/>
      <c r="O115" s="27"/>
      <c r="P115" s="26">
        <v>1.0</v>
      </c>
      <c r="Q115" s="26"/>
      <c r="R115" s="27"/>
      <c r="S115" s="26">
        <v>1.0</v>
      </c>
      <c r="T115" s="26"/>
      <c r="U115" s="27"/>
      <c r="V115" s="26">
        <v>1.0</v>
      </c>
      <c r="W115" s="26"/>
      <c r="X115" s="27"/>
      <c r="Y115" s="28">
        <f t="shared" ref="Y115:AA115" si="72">COUNTA(M115,P115,S115,D115,G115,J115,V115)</f>
        <v>7</v>
      </c>
      <c r="Z115" s="29">
        <f t="shared" si="72"/>
        <v>0</v>
      </c>
      <c r="AA115" s="30">
        <f t="shared" si="72"/>
        <v>0</v>
      </c>
      <c r="AB115" s="1"/>
      <c r="AC115" s="1"/>
    </row>
    <row r="116" ht="15.75" customHeight="1">
      <c r="A116" s="12"/>
      <c r="B116" s="24">
        <v>2.0</v>
      </c>
      <c r="C116" s="25" t="s">
        <v>41</v>
      </c>
      <c r="D116" s="26">
        <v>1.0</v>
      </c>
      <c r="E116" s="26"/>
      <c r="F116" s="31"/>
      <c r="G116" s="26">
        <v>1.0</v>
      </c>
      <c r="H116" s="26"/>
      <c r="I116" s="31"/>
      <c r="J116" s="26">
        <v>1.0</v>
      </c>
      <c r="K116" s="26"/>
      <c r="L116" s="31"/>
      <c r="M116" s="26">
        <v>1.0</v>
      </c>
      <c r="N116" s="26"/>
      <c r="O116" s="31"/>
      <c r="P116" s="26">
        <v>1.0</v>
      </c>
      <c r="Q116" s="26"/>
      <c r="R116" s="31"/>
      <c r="S116" s="26">
        <v>1.0</v>
      </c>
      <c r="T116" s="26"/>
      <c r="U116" s="31"/>
      <c r="V116" s="26">
        <v>1.0</v>
      </c>
      <c r="W116" s="26"/>
      <c r="X116" s="31"/>
      <c r="Y116" s="28">
        <f t="shared" ref="Y116:AA116" si="73">COUNTA(M116,P116,S116,D116,G116,J116,V116)</f>
        <v>7</v>
      </c>
      <c r="Z116" s="29">
        <f t="shared" si="73"/>
        <v>0</v>
      </c>
      <c r="AA116" s="30">
        <f t="shared" si="73"/>
        <v>0</v>
      </c>
      <c r="AB116" s="1"/>
      <c r="AC116" s="1"/>
    </row>
    <row r="117" ht="15.75" customHeight="1">
      <c r="A117" s="12"/>
      <c r="B117" s="24">
        <v>3.0</v>
      </c>
      <c r="C117" s="25" t="s">
        <v>99</v>
      </c>
      <c r="D117" s="26"/>
      <c r="E117" s="26"/>
      <c r="F117" s="31"/>
      <c r="G117" s="26"/>
      <c r="H117" s="26"/>
      <c r="I117" s="31"/>
      <c r="J117" s="26"/>
      <c r="K117" s="26"/>
      <c r="L117" s="31"/>
      <c r="M117" s="26"/>
      <c r="N117" s="26"/>
      <c r="O117" s="31"/>
      <c r="P117" s="26"/>
      <c r="Q117" s="26"/>
      <c r="R117" s="31"/>
      <c r="S117" s="26"/>
      <c r="T117" s="26"/>
      <c r="U117" s="31"/>
      <c r="V117" s="26"/>
      <c r="W117" s="26"/>
      <c r="X117" s="31"/>
      <c r="Y117" s="28">
        <f t="shared" ref="Y117:AA117" si="74">COUNTA(M117,P117,S117,D117,G117,J117,V117)</f>
        <v>0</v>
      </c>
      <c r="Z117" s="29">
        <f t="shared" si="74"/>
        <v>0</v>
      </c>
      <c r="AA117" s="30">
        <f t="shared" si="74"/>
        <v>0</v>
      </c>
      <c r="AB117" s="1"/>
      <c r="AC117" s="1"/>
    </row>
    <row r="118" ht="15.75" customHeight="1">
      <c r="A118" s="12"/>
      <c r="B118" s="24">
        <v>4.0</v>
      </c>
      <c r="C118" s="25" t="s">
        <v>100</v>
      </c>
      <c r="D118" s="26"/>
      <c r="E118" s="26"/>
      <c r="F118" s="31"/>
      <c r="G118" s="26"/>
      <c r="H118" s="26"/>
      <c r="I118" s="31"/>
      <c r="J118" s="26"/>
      <c r="K118" s="26"/>
      <c r="L118" s="31"/>
      <c r="M118" s="26"/>
      <c r="N118" s="26"/>
      <c r="O118" s="31"/>
      <c r="P118" s="26"/>
      <c r="Q118" s="26"/>
      <c r="R118" s="31"/>
      <c r="S118" s="26"/>
      <c r="T118" s="26"/>
      <c r="U118" s="31"/>
      <c r="V118" s="26"/>
      <c r="W118" s="26"/>
      <c r="X118" s="31"/>
      <c r="Y118" s="28">
        <f t="shared" ref="Y118:AA118" si="75">COUNTA(M118,P118,S118,D118,G118,J118,V118)</f>
        <v>0</v>
      </c>
      <c r="Z118" s="29">
        <f t="shared" si="75"/>
        <v>0</v>
      </c>
      <c r="AA118" s="30">
        <f t="shared" si="75"/>
        <v>0</v>
      </c>
      <c r="AB118" s="1"/>
      <c r="AC118" s="1"/>
    </row>
    <row r="119" ht="15.75" customHeight="1">
      <c r="A119" s="12"/>
      <c r="B119" s="24">
        <v>5.0</v>
      </c>
      <c r="C119" s="25" t="s">
        <v>44</v>
      </c>
      <c r="D119" s="26">
        <v>1.0</v>
      </c>
      <c r="E119" s="26"/>
      <c r="F119" s="31"/>
      <c r="G119" s="26">
        <v>1.0</v>
      </c>
      <c r="H119" s="26"/>
      <c r="I119" s="31"/>
      <c r="J119" s="26">
        <v>1.0</v>
      </c>
      <c r="K119" s="26"/>
      <c r="L119" s="31"/>
      <c r="M119" s="26">
        <v>1.0</v>
      </c>
      <c r="N119" s="26"/>
      <c r="O119" s="31"/>
      <c r="P119" s="26">
        <v>1.0</v>
      </c>
      <c r="Q119" s="26"/>
      <c r="R119" s="31"/>
      <c r="S119" s="26">
        <v>1.0</v>
      </c>
      <c r="T119" s="26"/>
      <c r="U119" s="31"/>
      <c r="V119" s="26">
        <v>1.0</v>
      </c>
      <c r="W119" s="26"/>
      <c r="X119" s="31"/>
      <c r="Y119" s="28">
        <f t="shared" ref="Y119:AA119" si="76">COUNTA(M119,P119,S119,D119,G119,J119,V119)</f>
        <v>7</v>
      </c>
      <c r="Z119" s="29">
        <f t="shared" si="76"/>
        <v>0</v>
      </c>
      <c r="AA119" s="30">
        <f t="shared" si="76"/>
        <v>0</v>
      </c>
      <c r="AB119" s="1"/>
      <c r="AC119" s="1"/>
    </row>
    <row r="120" ht="15.75" customHeight="1">
      <c r="A120" s="12"/>
      <c r="B120" s="24">
        <v>6.0</v>
      </c>
      <c r="C120" s="25" t="s">
        <v>45</v>
      </c>
      <c r="D120" s="26"/>
      <c r="E120" s="26">
        <v>1.0</v>
      </c>
      <c r="F120" s="31"/>
      <c r="G120" s="26"/>
      <c r="H120" s="26">
        <v>1.0</v>
      </c>
      <c r="I120" s="31"/>
      <c r="J120" s="26"/>
      <c r="K120" s="26">
        <v>1.0</v>
      </c>
      <c r="L120" s="31"/>
      <c r="M120" s="26"/>
      <c r="N120" s="26">
        <v>1.0</v>
      </c>
      <c r="O120" s="31"/>
      <c r="P120" s="26">
        <v>1.0</v>
      </c>
      <c r="Q120" s="26"/>
      <c r="R120" s="31"/>
      <c r="S120" s="26"/>
      <c r="T120" s="26">
        <v>1.0</v>
      </c>
      <c r="U120" s="31"/>
      <c r="V120" s="26"/>
      <c r="W120" s="26">
        <v>1.0</v>
      </c>
      <c r="X120" s="31"/>
      <c r="Y120" s="28">
        <f t="shared" ref="Y120:AA120" si="77">COUNTA(M120,P120,S120,D120,G120,J120,V120)</f>
        <v>1</v>
      </c>
      <c r="Z120" s="29">
        <f t="shared" si="77"/>
        <v>6</v>
      </c>
      <c r="AA120" s="30">
        <f t="shared" si="77"/>
        <v>0</v>
      </c>
      <c r="AB120" s="1"/>
      <c r="AC120" s="1"/>
    </row>
    <row r="121" ht="15.75" customHeight="1">
      <c r="A121" s="12"/>
      <c r="B121" s="24">
        <v>7.0</v>
      </c>
      <c r="C121" s="25" t="s">
        <v>46</v>
      </c>
      <c r="D121" s="26">
        <v>1.0</v>
      </c>
      <c r="E121" s="26"/>
      <c r="F121" s="31"/>
      <c r="G121" s="26">
        <v>1.0</v>
      </c>
      <c r="H121" s="26"/>
      <c r="I121" s="31"/>
      <c r="J121" s="26">
        <v>1.0</v>
      </c>
      <c r="K121" s="26"/>
      <c r="L121" s="31"/>
      <c r="M121" s="26">
        <v>1.0</v>
      </c>
      <c r="N121" s="26"/>
      <c r="O121" s="31"/>
      <c r="P121" s="26">
        <v>1.0</v>
      </c>
      <c r="Q121" s="26"/>
      <c r="R121" s="31"/>
      <c r="S121" s="26">
        <v>1.0</v>
      </c>
      <c r="T121" s="26"/>
      <c r="U121" s="31"/>
      <c r="V121" s="26">
        <v>1.0</v>
      </c>
      <c r="W121" s="26"/>
      <c r="X121" s="31"/>
      <c r="Y121" s="28">
        <f t="shared" ref="Y121:AA121" si="78">COUNTA(M121,P121,S121,D121,G121,J121,V121)</f>
        <v>7</v>
      </c>
      <c r="Z121" s="29">
        <f t="shared" si="78"/>
        <v>0</v>
      </c>
      <c r="AA121" s="30">
        <f t="shared" si="78"/>
        <v>0</v>
      </c>
      <c r="AB121" s="1"/>
      <c r="AC121" s="1"/>
    </row>
    <row r="122" ht="15.75" customHeight="1">
      <c r="A122" s="12"/>
      <c r="B122" s="24">
        <v>8.0</v>
      </c>
      <c r="C122" s="25" t="s">
        <v>47</v>
      </c>
      <c r="D122" s="26"/>
      <c r="E122" s="26"/>
      <c r="F122" s="31">
        <v>1.0</v>
      </c>
      <c r="G122" s="26"/>
      <c r="H122" s="26"/>
      <c r="I122" s="31">
        <v>1.0</v>
      </c>
      <c r="J122" s="26"/>
      <c r="K122" s="26"/>
      <c r="L122" s="31">
        <v>1.0</v>
      </c>
      <c r="M122" s="26"/>
      <c r="N122" s="26"/>
      <c r="O122" s="31">
        <v>1.0</v>
      </c>
      <c r="P122" s="26"/>
      <c r="Q122" s="26">
        <v>1.0</v>
      </c>
      <c r="R122" s="31"/>
      <c r="S122" s="26"/>
      <c r="T122" s="26">
        <v>1.0</v>
      </c>
      <c r="U122" s="31"/>
      <c r="V122" s="26"/>
      <c r="W122" s="26"/>
      <c r="X122" s="31">
        <v>1.0</v>
      </c>
      <c r="Y122" s="28">
        <f t="shared" ref="Y122:AA122" si="79">COUNTA(M122,P122,S122,D122,G122,J122,V122)</f>
        <v>0</v>
      </c>
      <c r="Z122" s="29">
        <f t="shared" si="79"/>
        <v>2</v>
      </c>
      <c r="AA122" s="30">
        <f t="shared" si="79"/>
        <v>5</v>
      </c>
      <c r="AB122" s="1"/>
      <c r="AC122" s="1"/>
    </row>
    <row r="123" ht="15.75" customHeight="1">
      <c r="A123" s="12"/>
      <c r="B123" s="24">
        <v>9.0</v>
      </c>
      <c r="C123" s="25" t="s">
        <v>48</v>
      </c>
      <c r="D123" s="26">
        <v>1.0</v>
      </c>
      <c r="E123" s="26"/>
      <c r="F123" s="31"/>
      <c r="G123" s="26">
        <v>1.0</v>
      </c>
      <c r="H123" s="26"/>
      <c r="I123" s="31"/>
      <c r="J123" s="26">
        <v>1.0</v>
      </c>
      <c r="K123" s="26"/>
      <c r="L123" s="31"/>
      <c r="M123" s="26">
        <v>1.0</v>
      </c>
      <c r="N123" s="26"/>
      <c r="O123" s="31"/>
      <c r="P123" s="26">
        <v>1.0</v>
      </c>
      <c r="Q123" s="26"/>
      <c r="R123" s="31"/>
      <c r="S123" s="26">
        <v>1.0</v>
      </c>
      <c r="T123" s="26"/>
      <c r="U123" s="31"/>
      <c r="V123" s="26">
        <v>1.0</v>
      </c>
      <c r="W123" s="26"/>
      <c r="X123" s="31"/>
      <c r="Y123" s="28">
        <f t="shared" ref="Y123:AA123" si="80">COUNTA(M123,P123,S123,D123,G123,J123,V123)</f>
        <v>7</v>
      </c>
      <c r="Z123" s="29">
        <f t="shared" si="80"/>
        <v>0</v>
      </c>
      <c r="AA123" s="30">
        <f t="shared" si="80"/>
        <v>0</v>
      </c>
      <c r="AB123" s="1"/>
      <c r="AC123" s="1"/>
    </row>
    <row r="124" ht="15.75" customHeight="1">
      <c r="A124" s="12"/>
      <c r="B124" s="24">
        <v>10.0</v>
      </c>
      <c r="C124" s="25" t="s">
        <v>101</v>
      </c>
      <c r="D124" s="26"/>
      <c r="E124" s="26"/>
      <c r="F124" s="31"/>
      <c r="G124" s="26"/>
      <c r="H124" s="26"/>
      <c r="I124" s="31"/>
      <c r="J124" s="26"/>
      <c r="K124" s="26"/>
      <c r="L124" s="31"/>
      <c r="M124" s="26"/>
      <c r="N124" s="26"/>
      <c r="O124" s="31"/>
      <c r="P124" s="26"/>
      <c r="Q124" s="26"/>
      <c r="R124" s="31"/>
      <c r="S124" s="26"/>
      <c r="T124" s="26"/>
      <c r="U124" s="31"/>
      <c r="V124" s="26"/>
      <c r="W124" s="26"/>
      <c r="X124" s="31"/>
      <c r="Y124" s="28">
        <f t="shared" ref="Y124:AA124" si="81">COUNTA(M124,P124,S124,D124,G124,J124,V124)</f>
        <v>0</v>
      </c>
      <c r="Z124" s="29">
        <f t="shared" si="81"/>
        <v>0</v>
      </c>
      <c r="AA124" s="30">
        <f t="shared" si="81"/>
        <v>0</v>
      </c>
      <c r="AB124" s="1"/>
      <c r="AC124" s="1"/>
    </row>
    <row r="125" ht="15.75" customHeight="1">
      <c r="A125" s="12"/>
      <c r="B125" s="24">
        <v>11.0</v>
      </c>
      <c r="C125" s="25" t="s">
        <v>102</v>
      </c>
      <c r="D125" s="26"/>
      <c r="E125" s="26"/>
      <c r="F125" s="31"/>
      <c r="G125" s="26"/>
      <c r="H125" s="26"/>
      <c r="I125" s="31"/>
      <c r="J125" s="26"/>
      <c r="K125" s="26"/>
      <c r="L125" s="31"/>
      <c r="M125" s="26"/>
      <c r="N125" s="26"/>
      <c r="O125" s="31"/>
      <c r="P125" s="26"/>
      <c r="Q125" s="26"/>
      <c r="R125" s="31"/>
      <c r="S125" s="26"/>
      <c r="T125" s="26"/>
      <c r="U125" s="31"/>
      <c r="V125" s="26"/>
      <c r="W125" s="26"/>
      <c r="X125" s="31"/>
      <c r="Y125" s="28">
        <f t="shared" ref="Y125:AA125" si="82">COUNTA(M125,P125,S125,D125,G125,J125,V125)</f>
        <v>0</v>
      </c>
      <c r="Z125" s="29">
        <f t="shared" si="82"/>
        <v>0</v>
      </c>
      <c r="AA125" s="30">
        <f t="shared" si="82"/>
        <v>0</v>
      </c>
      <c r="AB125" s="1"/>
      <c r="AC125" s="1"/>
    </row>
    <row r="126" ht="15.75" customHeight="1">
      <c r="A126" s="12"/>
      <c r="B126" s="24">
        <v>12.0</v>
      </c>
      <c r="C126" s="25" t="s">
        <v>51</v>
      </c>
      <c r="D126" s="26">
        <v>1.0</v>
      </c>
      <c r="E126" s="26"/>
      <c r="F126" s="31"/>
      <c r="G126" s="26">
        <v>1.0</v>
      </c>
      <c r="H126" s="26"/>
      <c r="I126" s="31"/>
      <c r="J126" s="26">
        <v>1.0</v>
      </c>
      <c r="K126" s="26"/>
      <c r="L126" s="31"/>
      <c r="M126" s="26">
        <v>1.0</v>
      </c>
      <c r="N126" s="26"/>
      <c r="O126" s="31"/>
      <c r="P126" s="26">
        <v>1.0</v>
      </c>
      <c r="Q126" s="26"/>
      <c r="R126" s="31"/>
      <c r="S126" s="26">
        <v>1.0</v>
      </c>
      <c r="T126" s="26"/>
      <c r="U126" s="31"/>
      <c r="V126" s="26">
        <v>1.0</v>
      </c>
      <c r="W126" s="26"/>
      <c r="X126" s="31"/>
      <c r="Y126" s="28">
        <f t="shared" ref="Y126:AA126" si="83">COUNTA(M126,P126,S126,D126,G126,J126,V126)</f>
        <v>7</v>
      </c>
      <c r="Z126" s="29">
        <f t="shared" si="83"/>
        <v>0</v>
      </c>
      <c r="AA126" s="30">
        <f t="shared" si="83"/>
        <v>0</v>
      </c>
      <c r="AB126" s="1"/>
      <c r="AC126" s="1"/>
    </row>
    <row r="127" ht="15.75" customHeight="1">
      <c r="A127" s="12"/>
      <c r="B127" s="24">
        <v>13.0</v>
      </c>
      <c r="C127" s="25" t="s">
        <v>103</v>
      </c>
      <c r="D127" s="26"/>
      <c r="E127" s="26"/>
      <c r="F127" s="31"/>
      <c r="G127" s="26"/>
      <c r="H127" s="26"/>
      <c r="I127" s="31"/>
      <c r="J127" s="26"/>
      <c r="K127" s="26"/>
      <c r="L127" s="31"/>
      <c r="M127" s="26"/>
      <c r="N127" s="26"/>
      <c r="O127" s="31"/>
      <c r="P127" s="26"/>
      <c r="Q127" s="26"/>
      <c r="R127" s="31"/>
      <c r="S127" s="26"/>
      <c r="T127" s="26"/>
      <c r="U127" s="31"/>
      <c r="V127" s="26"/>
      <c r="W127" s="26"/>
      <c r="X127" s="31"/>
      <c r="Y127" s="28">
        <f t="shared" ref="Y127:AA127" si="84">COUNTA(M127,P127,S127,D127,G127,J127,V127)</f>
        <v>0</v>
      </c>
      <c r="Z127" s="29">
        <f t="shared" si="84"/>
        <v>0</v>
      </c>
      <c r="AA127" s="30">
        <f t="shared" si="84"/>
        <v>0</v>
      </c>
      <c r="AB127" s="1"/>
      <c r="AC127" s="1"/>
    </row>
    <row r="128" ht="15.75" customHeight="1">
      <c r="A128" s="12"/>
      <c r="B128" s="24">
        <v>14.0</v>
      </c>
      <c r="C128" s="25" t="s">
        <v>104</v>
      </c>
      <c r="D128" s="26"/>
      <c r="E128" s="26"/>
      <c r="F128" s="31"/>
      <c r="G128" s="26"/>
      <c r="H128" s="26"/>
      <c r="I128" s="31"/>
      <c r="J128" s="26"/>
      <c r="K128" s="26"/>
      <c r="L128" s="31"/>
      <c r="M128" s="26"/>
      <c r="N128" s="26"/>
      <c r="O128" s="31"/>
      <c r="P128" s="26"/>
      <c r="Q128" s="26"/>
      <c r="R128" s="31"/>
      <c r="S128" s="26"/>
      <c r="T128" s="26"/>
      <c r="U128" s="31"/>
      <c r="V128" s="26"/>
      <c r="W128" s="26"/>
      <c r="X128" s="31"/>
      <c r="Y128" s="28">
        <f t="shared" ref="Y128:AA128" si="85">COUNTA(M128,P128,S128,D128,G128,J128,V128)</f>
        <v>0</v>
      </c>
      <c r="Z128" s="29">
        <f t="shared" si="85"/>
        <v>0</v>
      </c>
      <c r="AA128" s="30">
        <f t="shared" si="85"/>
        <v>0</v>
      </c>
      <c r="AB128" s="1"/>
      <c r="AC128" s="1"/>
    </row>
    <row r="129" ht="15.75" customHeight="1">
      <c r="A129" s="12"/>
      <c r="B129" s="24">
        <v>15.0</v>
      </c>
      <c r="C129" s="25" t="s">
        <v>105</v>
      </c>
      <c r="D129" s="26">
        <v>1.0</v>
      </c>
      <c r="E129" s="26"/>
      <c r="F129" s="31"/>
      <c r="G129" s="26">
        <v>1.0</v>
      </c>
      <c r="H129" s="26"/>
      <c r="I129" s="31"/>
      <c r="J129" s="26">
        <v>1.0</v>
      </c>
      <c r="K129" s="26"/>
      <c r="L129" s="31"/>
      <c r="M129" s="26">
        <v>1.0</v>
      </c>
      <c r="N129" s="26"/>
      <c r="O129" s="31"/>
      <c r="P129" s="26">
        <v>1.0</v>
      </c>
      <c r="Q129" s="26"/>
      <c r="R129" s="31"/>
      <c r="S129" s="26">
        <v>1.0</v>
      </c>
      <c r="T129" s="26"/>
      <c r="U129" s="31"/>
      <c r="V129" s="26">
        <v>1.0</v>
      </c>
      <c r="W129" s="26"/>
      <c r="X129" s="31"/>
      <c r="Y129" s="28">
        <f t="shared" ref="Y129:AA129" si="86">COUNTA(M129,P129,S129,D129,G129,J129,V129)</f>
        <v>7</v>
      </c>
      <c r="Z129" s="29">
        <f t="shared" si="86"/>
        <v>0</v>
      </c>
      <c r="AA129" s="30">
        <f t="shared" si="86"/>
        <v>0</v>
      </c>
      <c r="AB129" s="1"/>
      <c r="AC129" s="1"/>
    </row>
    <row r="130" ht="15.75" customHeight="1">
      <c r="A130" s="12"/>
      <c r="B130" s="24">
        <v>16.0</v>
      </c>
      <c r="C130" s="32" t="s">
        <v>57</v>
      </c>
      <c r="D130" s="26"/>
      <c r="E130" s="26"/>
      <c r="F130" s="34">
        <v>1.0</v>
      </c>
      <c r="G130" s="26"/>
      <c r="H130" s="26"/>
      <c r="I130" s="34">
        <v>1.0</v>
      </c>
      <c r="J130" s="26"/>
      <c r="K130" s="26"/>
      <c r="L130" s="34">
        <v>1.0</v>
      </c>
      <c r="M130" s="26"/>
      <c r="N130" s="26"/>
      <c r="O130" s="34">
        <v>1.0</v>
      </c>
      <c r="P130" s="26"/>
      <c r="Q130" s="26"/>
      <c r="R130" s="34">
        <v>1.0</v>
      </c>
      <c r="S130" s="26"/>
      <c r="T130" s="26"/>
      <c r="U130" s="34">
        <v>1.0</v>
      </c>
      <c r="V130" s="26"/>
      <c r="W130" s="26"/>
      <c r="X130" s="34">
        <v>1.0</v>
      </c>
      <c r="Y130" s="28">
        <f t="shared" ref="Y130:AA130" si="87">COUNTA(M130,P130,S130,D130,G130,J130,V130)</f>
        <v>0</v>
      </c>
      <c r="Z130" s="29">
        <f t="shared" si="87"/>
        <v>0</v>
      </c>
      <c r="AA130" s="30">
        <f t="shared" si="87"/>
        <v>7</v>
      </c>
      <c r="AB130" s="1"/>
      <c r="AC130" s="1"/>
    </row>
    <row r="131" ht="15.75" customHeight="1">
      <c r="A131" s="12"/>
      <c r="B131" s="24">
        <v>17.0</v>
      </c>
      <c r="C131" s="36" t="s">
        <v>58</v>
      </c>
      <c r="D131" s="26"/>
      <c r="E131" s="26"/>
      <c r="F131" s="34">
        <v>1.0</v>
      </c>
      <c r="G131" s="26"/>
      <c r="H131" s="26"/>
      <c r="I131" s="34">
        <v>1.0</v>
      </c>
      <c r="J131" s="26"/>
      <c r="K131" s="26"/>
      <c r="L131" s="34">
        <v>1.0</v>
      </c>
      <c r="M131" s="26"/>
      <c r="N131" s="35">
        <v>1.0</v>
      </c>
      <c r="O131" s="31"/>
      <c r="P131" s="26"/>
      <c r="Q131" s="26"/>
      <c r="R131" s="34">
        <v>1.0</v>
      </c>
      <c r="S131" s="26"/>
      <c r="T131" s="26"/>
      <c r="U131" s="34">
        <v>1.0</v>
      </c>
      <c r="V131" s="26"/>
      <c r="W131" s="26"/>
      <c r="X131" s="34">
        <v>1.0</v>
      </c>
      <c r="Y131" s="28">
        <f t="shared" ref="Y131:AA131" si="88">COUNTA(M131,P131,S131,D131,G131,J131,V131)</f>
        <v>0</v>
      </c>
      <c r="Z131" s="29">
        <f t="shared" si="88"/>
        <v>1</v>
      </c>
      <c r="AA131" s="30">
        <f t="shared" si="88"/>
        <v>6</v>
      </c>
      <c r="AB131" s="1"/>
      <c r="AC131" s="1"/>
    </row>
    <row r="132" ht="15.75" customHeight="1">
      <c r="A132" s="12"/>
      <c r="B132" s="24">
        <v>18.0</v>
      </c>
      <c r="C132" s="37"/>
      <c r="D132" s="26"/>
      <c r="E132" s="26"/>
      <c r="F132" s="31"/>
      <c r="G132" s="26"/>
      <c r="H132" s="26"/>
      <c r="I132" s="31"/>
      <c r="J132" s="26"/>
      <c r="K132" s="26"/>
      <c r="L132" s="31"/>
      <c r="M132" s="26"/>
      <c r="N132" s="26"/>
      <c r="O132" s="31"/>
      <c r="P132" s="26"/>
      <c r="Q132" s="26"/>
      <c r="R132" s="31"/>
      <c r="S132" s="26"/>
      <c r="T132" s="26"/>
      <c r="U132" s="31"/>
      <c r="V132" s="26"/>
      <c r="W132" s="26"/>
      <c r="X132" s="31"/>
      <c r="Y132" s="28">
        <f t="shared" ref="Y132:AA132" si="89">COUNTA(M132,P132,S132,D132,G132,J132,V132)</f>
        <v>0</v>
      </c>
      <c r="Z132" s="29">
        <f t="shared" si="89"/>
        <v>0</v>
      </c>
      <c r="AA132" s="30">
        <f t="shared" si="89"/>
        <v>0</v>
      </c>
      <c r="AB132" s="1"/>
      <c r="AC132" s="1"/>
    </row>
    <row r="133" ht="15.75" customHeight="1">
      <c r="A133" s="12"/>
      <c r="B133" s="24">
        <v>19.0</v>
      </c>
      <c r="C133" s="25"/>
      <c r="D133" s="26"/>
      <c r="E133" s="26"/>
      <c r="F133" s="31"/>
      <c r="G133" s="26"/>
      <c r="H133" s="26"/>
      <c r="I133" s="31"/>
      <c r="J133" s="26"/>
      <c r="K133" s="26"/>
      <c r="L133" s="31"/>
      <c r="M133" s="26"/>
      <c r="N133" s="26"/>
      <c r="O133" s="31"/>
      <c r="P133" s="26"/>
      <c r="Q133" s="26"/>
      <c r="R133" s="31"/>
      <c r="S133" s="26"/>
      <c r="T133" s="26"/>
      <c r="U133" s="31"/>
      <c r="V133" s="26"/>
      <c r="W133" s="26"/>
      <c r="X133" s="31"/>
      <c r="Y133" s="28">
        <f t="shared" ref="Y133:AA133" si="90">COUNTA(M133,P133,S133,D133,G133,J133,V133)</f>
        <v>0</v>
      </c>
      <c r="Z133" s="29">
        <f t="shared" si="90"/>
        <v>0</v>
      </c>
      <c r="AA133" s="30">
        <f t="shared" si="90"/>
        <v>0</v>
      </c>
      <c r="AB133" s="1"/>
      <c r="AC133" s="1"/>
    </row>
    <row r="134" ht="15.75" customHeight="1">
      <c r="A134" s="12"/>
      <c r="B134" s="24">
        <v>20.0</v>
      </c>
      <c r="C134" s="25"/>
      <c r="D134" s="26"/>
      <c r="E134" s="26"/>
      <c r="F134" s="31"/>
      <c r="G134" s="26"/>
      <c r="H134" s="26"/>
      <c r="I134" s="31"/>
      <c r="J134" s="26"/>
      <c r="K134" s="26"/>
      <c r="L134" s="31"/>
      <c r="M134" s="26"/>
      <c r="N134" s="26"/>
      <c r="O134" s="31"/>
      <c r="P134" s="26"/>
      <c r="Q134" s="26"/>
      <c r="R134" s="31"/>
      <c r="S134" s="26"/>
      <c r="T134" s="26"/>
      <c r="U134" s="31"/>
      <c r="V134" s="26"/>
      <c r="W134" s="26"/>
      <c r="X134" s="31"/>
      <c r="Y134" s="28">
        <f t="shared" ref="Y134:AA134" si="91">COUNTA(M134,P134,S134,D134,G134,J134,V134)</f>
        <v>0</v>
      </c>
      <c r="Z134" s="29">
        <f t="shared" si="91"/>
        <v>0</v>
      </c>
      <c r="AA134" s="30">
        <f t="shared" si="91"/>
        <v>0</v>
      </c>
      <c r="AB134" s="1"/>
      <c r="AC134" s="1"/>
    </row>
    <row r="135" ht="15.75" customHeight="1">
      <c r="A135" s="12"/>
      <c r="B135" s="39">
        <v>21.0</v>
      </c>
      <c r="C135" s="40"/>
      <c r="D135" s="26"/>
      <c r="E135" s="26"/>
      <c r="F135" s="31"/>
      <c r="G135" s="26"/>
      <c r="H135" s="26"/>
      <c r="I135" s="31"/>
      <c r="J135" s="26"/>
      <c r="K135" s="26"/>
      <c r="L135" s="31"/>
      <c r="M135" s="26"/>
      <c r="N135" s="26"/>
      <c r="O135" s="31"/>
      <c r="P135" s="26"/>
      <c r="Q135" s="26"/>
      <c r="R135" s="31"/>
      <c r="S135" s="26"/>
      <c r="T135" s="26"/>
      <c r="U135" s="31"/>
      <c r="V135" s="26"/>
      <c r="W135" s="26"/>
      <c r="X135" s="31"/>
      <c r="Y135" s="28">
        <f t="shared" ref="Y135:AA135" si="92">COUNTA(M135,P135,S135,D135,G135,J135,V135)</f>
        <v>0</v>
      </c>
      <c r="Z135" s="29">
        <f t="shared" si="92"/>
        <v>0</v>
      </c>
      <c r="AA135" s="30">
        <f t="shared" si="92"/>
        <v>0</v>
      </c>
      <c r="AB135" s="1"/>
      <c r="AC135" s="1"/>
    </row>
    <row r="136" ht="15.75" customHeight="1">
      <c r="A136" s="12"/>
      <c r="B136" s="39">
        <v>22.0</v>
      </c>
      <c r="C136" s="37"/>
      <c r="D136" s="26"/>
      <c r="E136" s="26"/>
      <c r="F136" s="31"/>
      <c r="G136" s="26"/>
      <c r="H136" s="26"/>
      <c r="I136" s="31"/>
      <c r="J136" s="26"/>
      <c r="K136" s="26"/>
      <c r="L136" s="31"/>
      <c r="M136" s="26"/>
      <c r="N136" s="26"/>
      <c r="O136" s="31"/>
      <c r="P136" s="26"/>
      <c r="Q136" s="26"/>
      <c r="R136" s="31"/>
      <c r="S136" s="26"/>
      <c r="T136" s="26"/>
      <c r="U136" s="31"/>
      <c r="V136" s="26"/>
      <c r="W136" s="26"/>
      <c r="X136" s="31"/>
      <c r="Y136" s="28">
        <f t="shared" ref="Y136:AA136" si="93">COUNTA(M136,P136,S136,D136,G136,J136,V136)</f>
        <v>0</v>
      </c>
      <c r="Z136" s="29">
        <f t="shared" si="93"/>
        <v>0</v>
      </c>
      <c r="AA136" s="30">
        <f t="shared" si="93"/>
        <v>0</v>
      </c>
      <c r="AB136" s="1"/>
      <c r="AC136" s="1"/>
    </row>
    <row r="137" ht="15.75" customHeight="1">
      <c r="A137" s="12"/>
      <c r="B137" s="39">
        <v>23.0</v>
      </c>
      <c r="C137" s="25"/>
      <c r="D137" s="26"/>
      <c r="E137" s="26"/>
      <c r="F137" s="31"/>
      <c r="G137" s="26"/>
      <c r="H137" s="26"/>
      <c r="I137" s="31"/>
      <c r="J137" s="26"/>
      <c r="K137" s="26"/>
      <c r="L137" s="31"/>
      <c r="M137" s="26"/>
      <c r="N137" s="26"/>
      <c r="O137" s="31"/>
      <c r="P137" s="26"/>
      <c r="Q137" s="26"/>
      <c r="R137" s="31"/>
      <c r="S137" s="26"/>
      <c r="T137" s="26"/>
      <c r="U137" s="31"/>
      <c r="V137" s="26"/>
      <c r="W137" s="26"/>
      <c r="X137" s="31"/>
      <c r="Y137" s="28">
        <f t="shared" ref="Y137:AA137" si="94">COUNTA(M137,P137,S137,D137,G137,J137,V137)</f>
        <v>0</v>
      </c>
      <c r="Z137" s="29">
        <f t="shared" si="94"/>
        <v>0</v>
      </c>
      <c r="AA137" s="30">
        <f t="shared" si="94"/>
        <v>0</v>
      </c>
      <c r="AB137" s="1"/>
      <c r="AC137" s="1"/>
    </row>
    <row r="138" ht="15.75" customHeight="1">
      <c r="A138" s="12"/>
      <c r="B138" s="39">
        <v>24.0</v>
      </c>
      <c r="C138" s="25"/>
      <c r="D138" s="26"/>
      <c r="E138" s="26"/>
      <c r="F138" s="31"/>
      <c r="G138" s="26"/>
      <c r="H138" s="26"/>
      <c r="I138" s="31"/>
      <c r="J138" s="26"/>
      <c r="K138" s="26"/>
      <c r="L138" s="31"/>
      <c r="M138" s="26"/>
      <c r="N138" s="26"/>
      <c r="O138" s="31"/>
      <c r="P138" s="26"/>
      <c r="Q138" s="26"/>
      <c r="R138" s="31"/>
      <c r="S138" s="26"/>
      <c r="T138" s="26"/>
      <c r="U138" s="31"/>
      <c r="V138" s="26"/>
      <c r="W138" s="26"/>
      <c r="X138" s="31"/>
      <c r="Y138" s="28">
        <f t="shared" ref="Y138:AA138" si="95">COUNTA(M138,P138,S138,D138,G138,J138,V138)</f>
        <v>0</v>
      </c>
      <c r="Z138" s="29">
        <f t="shared" si="95"/>
        <v>0</v>
      </c>
      <c r="AA138" s="30">
        <f t="shared" si="95"/>
        <v>0</v>
      </c>
      <c r="AB138" s="1"/>
      <c r="AC138" s="1"/>
    </row>
    <row r="139" ht="15.75" customHeight="1">
      <c r="A139" s="12"/>
      <c r="B139" s="39">
        <v>25.0</v>
      </c>
      <c r="C139" s="25"/>
      <c r="D139" s="26"/>
      <c r="E139" s="26"/>
      <c r="F139" s="31"/>
      <c r="G139" s="26"/>
      <c r="H139" s="26"/>
      <c r="I139" s="31"/>
      <c r="J139" s="26"/>
      <c r="K139" s="26"/>
      <c r="L139" s="31"/>
      <c r="M139" s="26"/>
      <c r="N139" s="26"/>
      <c r="O139" s="31"/>
      <c r="P139" s="26"/>
      <c r="Q139" s="26"/>
      <c r="R139" s="31"/>
      <c r="S139" s="26"/>
      <c r="T139" s="26"/>
      <c r="U139" s="31"/>
      <c r="V139" s="26"/>
      <c r="W139" s="26"/>
      <c r="X139" s="31"/>
      <c r="Y139" s="28">
        <f t="shared" ref="Y139:AA139" si="96">COUNTA(M139,P139,S139,D139,G139,J139,V139)</f>
        <v>0</v>
      </c>
      <c r="Z139" s="29">
        <f t="shared" si="96"/>
        <v>0</v>
      </c>
      <c r="AA139" s="30">
        <f t="shared" si="96"/>
        <v>0</v>
      </c>
      <c r="AB139" s="1"/>
      <c r="AC139" s="1"/>
    </row>
    <row r="140" ht="15.75" customHeight="1">
      <c r="A140" s="12"/>
      <c r="B140" s="98">
        <v>26.0</v>
      </c>
      <c r="C140" s="40"/>
      <c r="D140" s="26"/>
      <c r="E140" s="26"/>
      <c r="F140" s="31"/>
      <c r="G140" s="26"/>
      <c r="H140" s="26"/>
      <c r="I140" s="31"/>
      <c r="J140" s="26"/>
      <c r="K140" s="26"/>
      <c r="L140" s="31"/>
      <c r="M140" s="26"/>
      <c r="N140" s="26"/>
      <c r="O140" s="31"/>
      <c r="P140" s="26"/>
      <c r="Q140" s="26"/>
      <c r="R140" s="31"/>
      <c r="S140" s="26"/>
      <c r="T140" s="26"/>
      <c r="U140" s="31"/>
      <c r="V140" s="26"/>
      <c r="W140" s="26"/>
      <c r="X140" s="31"/>
      <c r="Y140" s="28">
        <f t="shared" ref="Y140:AA140" si="97">COUNTA(M140,P140,S140,D140,G140,J140,V140)</f>
        <v>0</v>
      </c>
      <c r="Z140" s="29">
        <f t="shared" si="97"/>
        <v>0</v>
      </c>
      <c r="AA140" s="30">
        <f t="shared" si="97"/>
        <v>0</v>
      </c>
      <c r="AB140" s="1"/>
      <c r="AC140" s="1"/>
    </row>
    <row r="141" ht="15.75" customHeight="1">
      <c r="A141" s="12"/>
      <c r="B141" s="98">
        <v>27.0</v>
      </c>
      <c r="C141" s="37"/>
      <c r="D141" s="26"/>
      <c r="E141" s="26"/>
      <c r="F141" s="31"/>
      <c r="G141" s="26"/>
      <c r="H141" s="26"/>
      <c r="I141" s="31"/>
      <c r="J141" s="26"/>
      <c r="K141" s="26"/>
      <c r="L141" s="31"/>
      <c r="M141" s="26"/>
      <c r="N141" s="26"/>
      <c r="O141" s="31"/>
      <c r="P141" s="26"/>
      <c r="Q141" s="26"/>
      <c r="R141" s="31"/>
      <c r="S141" s="26"/>
      <c r="T141" s="26"/>
      <c r="U141" s="31"/>
      <c r="V141" s="26"/>
      <c r="W141" s="26"/>
      <c r="X141" s="31"/>
      <c r="Y141" s="28">
        <f t="shared" ref="Y141:AA141" si="98">COUNTA(M141,P141,S141,D141,G141,J141,V141)</f>
        <v>0</v>
      </c>
      <c r="Z141" s="29">
        <f t="shared" si="98"/>
        <v>0</v>
      </c>
      <c r="AA141" s="30">
        <f t="shared" si="98"/>
        <v>0</v>
      </c>
      <c r="AB141" s="1"/>
      <c r="AC141" s="1"/>
    </row>
    <row r="142" ht="15.75" customHeight="1">
      <c r="A142" s="12"/>
      <c r="B142" s="100">
        <v>28.0</v>
      </c>
      <c r="C142" s="101"/>
      <c r="D142" s="102"/>
      <c r="E142" s="102"/>
      <c r="F142" s="103"/>
      <c r="G142" s="102"/>
      <c r="H142" s="102"/>
      <c r="I142" s="103"/>
      <c r="J142" s="102"/>
      <c r="K142" s="102"/>
      <c r="L142" s="103"/>
      <c r="M142" s="102"/>
      <c r="N142" s="102"/>
      <c r="O142" s="103"/>
      <c r="P142" s="102"/>
      <c r="Q142" s="102"/>
      <c r="R142" s="103"/>
      <c r="S142" s="102"/>
      <c r="T142" s="102"/>
      <c r="U142" s="103"/>
      <c r="V142" s="102"/>
      <c r="W142" s="102"/>
      <c r="X142" s="103"/>
      <c r="Y142" s="28">
        <f t="shared" ref="Y142:AA142" si="99">COUNTA(M142,P142,S142,D142,G142,J142,V142)</f>
        <v>0</v>
      </c>
      <c r="Z142" s="29">
        <f t="shared" si="99"/>
        <v>0</v>
      </c>
      <c r="AA142" s="30">
        <f t="shared" si="99"/>
        <v>0</v>
      </c>
      <c r="AB142" s="1"/>
      <c r="AC142" s="1"/>
    </row>
    <row r="143" ht="15.75" customHeight="1">
      <c r="A143" s="12"/>
      <c r="B143" s="100">
        <v>29.0</v>
      </c>
      <c r="C143" s="101"/>
      <c r="D143" s="102"/>
      <c r="E143" s="102"/>
      <c r="F143" s="103"/>
      <c r="G143" s="102"/>
      <c r="H143" s="102"/>
      <c r="I143" s="103"/>
      <c r="J143" s="102"/>
      <c r="K143" s="102"/>
      <c r="L143" s="103"/>
      <c r="M143" s="102"/>
      <c r="N143" s="102"/>
      <c r="O143" s="103"/>
      <c r="P143" s="102"/>
      <c r="Q143" s="102"/>
      <c r="R143" s="103"/>
      <c r="S143" s="102"/>
      <c r="T143" s="102"/>
      <c r="U143" s="103"/>
      <c r="V143" s="102"/>
      <c r="W143" s="102"/>
      <c r="X143" s="103"/>
      <c r="Y143" s="28">
        <f t="shared" ref="Y143:AA143" si="100">COUNTA(M143,P143,S143,D143,G143,J143,V143)</f>
        <v>0</v>
      </c>
      <c r="Z143" s="29">
        <f t="shared" si="100"/>
        <v>0</v>
      </c>
      <c r="AA143" s="30">
        <f t="shared" si="100"/>
        <v>0</v>
      </c>
      <c r="AB143" s="1"/>
      <c r="AC143" s="1"/>
    </row>
    <row r="144" ht="15.75" customHeight="1">
      <c r="A144" s="12"/>
      <c r="B144" s="100">
        <v>30.0</v>
      </c>
      <c r="C144" s="104"/>
      <c r="D144" s="102"/>
      <c r="E144" s="102"/>
      <c r="F144" s="103"/>
      <c r="G144" s="102"/>
      <c r="H144" s="102"/>
      <c r="I144" s="103"/>
      <c r="J144" s="102"/>
      <c r="K144" s="102"/>
      <c r="L144" s="103"/>
      <c r="M144" s="102"/>
      <c r="N144" s="102"/>
      <c r="O144" s="103"/>
      <c r="P144" s="102"/>
      <c r="Q144" s="102"/>
      <c r="R144" s="103"/>
      <c r="S144" s="102"/>
      <c r="T144" s="102"/>
      <c r="U144" s="103"/>
      <c r="V144" s="102"/>
      <c r="W144" s="102"/>
      <c r="X144" s="103"/>
      <c r="Y144" s="28">
        <f t="shared" ref="Y144:AA144" si="101">COUNTA(M144,P144,S144,D144,G144,J144,V144)</f>
        <v>0</v>
      </c>
      <c r="Z144" s="29">
        <f t="shared" si="101"/>
        <v>0</v>
      </c>
      <c r="AA144" s="30">
        <f t="shared" si="101"/>
        <v>0</v>
      </c>
      <c r="AB144" s="1"/>
      <c r="AC144" s="1"/>
    </row>
    <row r="145" ht="15.75" customHeight="1">
      <c r="A145" s="12"/>
      <c r="B145" s="100">
        <v>31.0</v>
      </c>
      <c r="C145" s="106"/>
      <c r="D145" s="102"/>
      <c r="E145" s="102"/>
      <c r="F145" s="103"/>
      <c r="G145" s="102"/>
      <c r="H145" s="102"/>
      <c r="I145" s="103"/>
      <c r="J145" s="102"/>
      <c r="K145" s="102"/>
      <c r="L145" s="103"/>
      <c r="M145" s="102"/>
      <c r="N145" s="102"/>
      <c r="O145" s="103"/>
      <c r="P145" s="102"/>
      <c r="Q145" s="102"/>
      <c r="R145" s="103"/>
      <c r="S145" s="102"/>
      <c r="T145" s="102"/>
      <c r="U145" s="103"/>
      <c r="V145" s="102"/>
      <c r="W145" s="102"/>
      <c r="X145" s="103"/>
      <c r="Y145" s="28">
        <f t="shared" ref="Y145:AA145" si="102">COUNTA(M145,P145,S145,D145,G145,J145,V145)</f>
        <v>0</v>
      </c>
      <c r="Z145" s="29">
        <f t="shared" si="102"/>
        <v>0</v>
      </c>
      <c r="AA145" s="30">
        <f t="shared" si="102"/>
        <v>0</v>
      </c>
      <c r="AB145" s="1"/>
      <c r="AC145" s="1"/>
    </row>
    <row r="146" ht="15.75" customHeight="1">
      <c r="A146" s="12"/>
      <c r="B146" s="100">
        <v>32.0</v>
      </c>
      <c r="C146" s="106"/>
      <c r="D146" s="102"/>
      <c r="E146" s="102"/>
      <c r="F146" s="103"/>
      <c r="G146" s="102"/>
      <c r="H146" s="102"/>
      <c r="I146" s="103"/>
      <c r="J146" s="102"/>
      <c r="K146" s="102"/>
      <c r="L146" s="103"/>
      <c r="M146" s="102"/>
      <c r="N146" s="102"/>
      <c r="O146" s="103"/>
      <c r="P146" s="102"/>
      <c r="Q146" s="102"/>
      <c r="R146" s="103"/>
      <c r="S146" s="102"/>
      <c r="T146" s="102"/>
      <c r="U146" s="103"/>
      <c r="V146" s="102"/>
      <c r="W146" s="102"/>
      <c r="X146" s="103"/>
      <c r="Y146" s="28">
        <f t="shared" ref="Y146:AA146" si="103">COUNTA(M146,P146,S146,D146,G146,J146,V146)</f>
        <v>0</v>
      </c>
      <c r="Z146" s="29">
        <f t="shared" si="103"/>
        <v>0</v>
      </c>
      <c r="AA146" s="30">
        <f t="shared" si="103"/>
        <v>0</v>
      </c>
      <c r="AB146" s="1"/>
      <c r="AC146" s="1"/>
    </row>
    <row r="147" ht="15.75" customHeight="1">
      <c r="A147" s="12"/>
      <c r="B147" s="100">
        <v>33.0</v>
      </c>
      <c r="C147" s="106"/>
      <c r="D147" s="102"/>
      <c r="E147" s="102"/>
      <c r="F147" s="103"/>
      <c r="G147" s="102"/>
      <c r="H147" s="102"/>
      <c r="I147" s="103"/>
      <c r="J147" s="102"/>
      <c r="K147" s="102"/>
      <c r="L147" s="103"/>
      <c r="M147" s="102"/>
      <c r="N147" s="102"/>
      <c r="O147" s="103"/>
      <c r="P147" s="102"/>
      <c r="Q147" s="102"/>
      <c r="R147" s="103"/>
      <c r="S147" s="102"/>
      <c r="T147" s="102"/>
      <c r="U147" s="103"/>
      <c r="V147" s="102"/>
      <c r="W147" s="102"/>
      <c r="X147" s="103"/>
      <c r="Y147" s="28">
        <f t="shared" ref="Y147:AA147" si="104">COUNTA(M147,P147,S147,D147,G147,J147,V147)</f>
        <v>0</v>
      </c>
      <c r="Z147" s="29">
        <f t="shared" si="104"/>
        <v>0</v>
      </c>
      <c r="AA147" s="30">
        <f t="shared" si="104"/>
        <v>0</v>
      </c>
      <c r="AB147" s="1"/>
      <c r="AC147" s="1"/>
    </row>
    <row r="148" ht="15.75" customHeight="1">
      <c r="A148" s="12"/>
      <c r="B148" s="100">
        <v>34.0</v>
      </c>
      <c r="C148" s="106"/>
      <c r="D148" s="102"/>
      <c r="E148" s="102"/>
      <c r="F148" s="103"/>
      <c r="G148" s="102"/>
      <c r="H148" s="102"/>
      <c r="I148" s="103"/>
      <c r="J148" s="102"/>
      <c r="K148" s="102"/>
      <c r="L148" s="103"/>
      <c r="M148" s="102"/>
      <c r="N148" s="102"/>
      <c r="O148" s="103"/>
      <c r="P148" s="102"/>
      <c r="Q148" s="102"/>
      <c r="R148" s="103"/>
      <c r="S148" s="102"/>
      <c r="T148" s="102"/>
      <c r="U148" s="103"/>
      <c r="V148" s="102"/>
      <c r="W148" s="102"/>
      <c r="X148" s="103"/>
      <c r="Y148" s="28">
        <f t="shared" ref="Y148:AA148" si="105">COUNTA(M148,P148,S148,D148,G148,J148,V148)</f>
        <v>0</v>
      </c>
      <c r="Z148" s="29">
        <f t="shared" si="105"/>
        <v>0</v>
      </c>
      <c r="AA148" s="30">
        <f t="shared" si="105"/>
        <v>0</v>
      </c>
      <c r="AB148" s="1"/>
      <c r="AC148" s="1"/>
    </row>
    <row r="149" ht="15.75" customHeight="1">
      <c r="A149" s="12"/>
      <c r="B149" s="100">
        <v>35.0</v>
      </c>
      <c r="C149" s="106"/>
      <c r="D149" s="102"/>
      <c r="E149" s="102"/>
      <c r="F149" s="103"/>
      <c r="G149" s="102"/>
      <c r="H149" s="102"/>
      <c r="I149" s="103"/>
      <c r="J149" s="102"/>
      <c r="K149" s="102"/>
      <c r="L149" s="103"/>
      <c r="M149" s="102"/>
      <c r="N149" s="102"/>
      <c r="O149" s="103"/>
      <c r="P149" s="102"/>
      <c r="Q149" s="102"/>
      <c r="R149" s="103"/>
      <c r="S149" s="102"/>
      <c r="T149" s="102"/>
      <c r="U149" s="103"/>
      <c r="V149" s="102"/>
      <c r="W149" s="102"/>
      <c r="X149" s="103"/>
      <c r="Y149" s="28">
        <f t="shared" ref="Y149:AA149" si="106">COUNTA(M149,P149,S149,D149,G149,J149,V149)</f>
        <v>0</v>
      </c>
      <c r="Z149" s="29">
        <f t="shared" si="106"/>
        <v>0</v>
      </c>
      <c r="AA149" s="30">
        <f t="shared" si="106"/>
        <v>0</v>
      </c>
      <c r="AB149" s="1"/>
      <c r="AC149" s="1"/>
    </row>
    <row r="150" ht="15.75" customHeight="1">
      <c r="A150" s="12"/>
      <c r="B150" s="100">
        <v>36.0</v>
      </c>
      <c r="C150" s="106"/>
      <c r="D150" s="102"/>
      <c r="E150" s="102"/>
      <c r="F150" s="103"/>
      <c r="G150" s="102"/>
      <c r="H150" s="102"/>
      <c r="I150" s="103"/>
      <c r="J150" s="102"/>
      <c r="K150" s="102"/>
      <c r="L150" s="103"/>
      <c r="M150" s="102"/>
      <c r="N150" s="102"/>
      <c r="O150" s="103"/>
      <c r="P150" s="102"/>
      <c r="Q150" s="102"/>
      <c r="R150" s="103"/>
      <c r="S150" s="102"/>
      <c r="T150" s="102"/>
      <c r="U150" s="103"/>
      <c r="V150" s="102"/>
      <c r="W150" s="102"/>
      <c r="X150" s="103"/>
      <c r="Y150" s="28">
        <f t="shared" ref="Y150:AA150" si="107">COUNTA(M150,P150,S150,D150,G150,J150,V150)</f>
        <v>0</v>
      </c>
      <c r="Z150" s="29">
        <f t="shared" si="107"/>
        <v>0</v>
      </c>
      <c r="AA150" s="30">
        <f t="shared" si="107"/>
        <v>0</v>
      </c>
      <c r="AB150" s="1"/>
      <c r="AC150" s="1"/>
    </row>
    <row r="151" ht="15.75" customHeight="1">
      <c r="A151" s="12"/>
      <c r="B151" s="100">
        <v>37.0</v>
      </c>
      <c r="C151" s="106"/>
      <c r="D151" s="102"/>
      <c r="E151" s="102"/>
      <c r="F151" s="103"/>
      <c r="G151" s="102"/>
      <c r="H151" s="102"/>
      <c r="I151" s="103"/>
      <c r="J151" s="102"/>
      <c r="K151" s="102"/>
      <c r="L151" s="103"/>
      <c r="M151" s="102"/>
      <c r="N151" s="102"/>
      <c r="O151" s="103"/>
      <c r="P151" s="102"/>
      <c r="Q151" s="102"/>
      <c r="R151" s="103"/>
      <c r="S151" s="102"/>
      <c r="T151" s="102"/>
      <c r="U151" s="103"/>
      <c r="V151" s="102"/>
      <c r="W151" s="102"/>
      <c r="X151" s="103"/>
      <c r="Y151" s="28">
        <f t="shared" ref="Y151:AA151" si="108">COUNTA(M151,P151,S151,D151,G151,J151,V151)</f>
        <v>0</v>
      </c>
      <c r="Z151" s="29">
        <f t="shared" si="108"/>
        <v>0</v>
      </c>
      <c r="AA151" s="30">
        <f t="shared" si="108"/>
        <v>0</v>
      </c>
      <c r="AB151" s="1"/>
      <c r="AC151" s="1"/>
    </row>
    <row r="152" ht="15.75" customHeight="1">
      <c r="A152" s="12"/>
      <c r="B152" s="100">
        <v>38.0</v>
      </c>
      <c r="C152" s="106"/>
      <c r="D152" s="102"/>
      <c r="E152" s="102"/>
      <c r="F152" s="103"/>
      <c r="G152" s="102"/>
      <c r="H152" s="102"/>
      <c r="I152" s="103"/>
      <c r="J152" s="102"/>
      <c r="K152" s="102"/>
      <c r="L152" s="103"/>
      <c r="M152" s="102"/>
      <c r="N152" s="102"/>
      <c r="O152" s="103"/>
      <c r="P152" s="102"/>
      <c r="Q152" s="102"/>
      <c r="R152" s="103"/>
      <c r="S152" s="102"/>
      <c r="T152" s="102"/>
      <c r="U152" s="103"/>
      <c r="V152" s="102"/>
      <c r="W152" s="102"/>
      <c r="X152" s="103"/>
      <c r="Y152" s="28">
        <f t="shared" ref="Y152:AA152" si="109">COUNTA(M152,P152,S152,D152,G152,J152,V152)</f>
        <v>0</v>
      </c>
      <c r="Z152" s="29">
        <f t="shared" si="109"/>
        <v>0</v>
      </c>
      <c r="AA152" s="30">
        <f t="shared" si="109"/>
        <v>0</v>
      </c>
      <c r="AB152" s="1"/>
      <c r="AC152" s="1"/>
    </row>
    <row r="153" ht="15.75" customHeight="1">
      <c r="A153" s="12"/>
      <c r="B153" s="100">
        <v>39.0</v>
      </c>
      <c r="C153" s="106"/>
      <c r="D153" s="102"/>
      <c r="E153" s="102"/>
      <c r="F153" s="103"/>
      <c r="G153" s="102"/>
      <c r="H153" s="102"/>
      <c r="I153" s="103"/>
      <c r="J153" s="102"/>
      <c r="K153" s="102"/>
      <c r="L153" s="103"/>
      <c r="M153" s="102"/>
      <c r="N153" s="102"/>
      <c r="O153" s="103"/>
      <c r="P153" s="102"/>
      <c r="Q153" s="102"/>
      <c r="R153" s="103"/>
      <c r="S153" s="102"/>
      <c r="T153" s="102"/>
      <c r="U153" s="103"/>
      <c r="V153" s="102"/>
      <c r="W153" s="102"/>
      <c r="X153" s="103"/>
      <c r="Y153" s="28">
        <f t="shared" ref="Y153:AA153" si="110">COUNTA(M153,P153,S153,D153,G153,J153,V153)</f>
        <v>0</v>
      </c>
      <c r="Z153" s="29">
        <f t="shared" si="110"/>
        <v>0</v>
      </c>
      <c r="AA153" s="30">
        <f t="shared" si="110"/>
        <v>0</v>
      </c>
      <c r="AB153" s="1"/>
      <c r="AC153" s="1"/>
    </row>
    <row r="154" ht="15.75" customHeight="1">
      <c r="A154" s="12"/>
      <c r="B154" s="100">
        <v>40.0</v>
      </c>
      <c r="C154" s="106"/>
      <c r="D154" s="102"/>
      <c r="E154" s="102"/>
      <c r="F154" s="103"/>
      <c r="G154" s="102"/>
      <c r="H154" s="102"/>
      <c r="I154" s="103"/>
      <c r="J154" s="102"/>
      <c r="K154" s="102"/>
      <c r="L154" s="103"/>
      <c r="M154" s="102"/>
      <c r="N154" s="102"/>
      <c r="O154" s="103"/>
      <c r="P154" s="102"/>
      <c r="Q154" s="102"/>
      <c r="R154" s="103"/>
      <c r="S154" s="102"/>
      <c r="T154" s="102"/>
      <c r="U154" s="103"/>
      <c r="V154" s="102"/>
      <c r="W154" s="102"/>
      <c r="X154" s="103"/>
      <c r="Y154" s="28">
        <f t="shared" ref="Y154:AA154" si="111">COUNTA(M154,P154,S154,D154,G154,J154,V154)</f>
        <v>0</v>
      </c>
      <c r="Z154" s="29">
        <f t="shared" si="111"/>
        <v>0</v>
      </c>
      <c r="AA154" s="30">
        <f t="shared" si="111"/>
        <v>0</v>
      </c>
      <c r="AB154" s="1"/>
      <c r="AC154" s="1"/>
    </row>
    <row r="155" ht="15.75" customHeight="1">
      <c r="A155" s="12"/>
      <c r="B155" s="100">
        <v>41.0</v>
      </c>
      <c r="C155" s="106"/>
      <c r="D155" s="102"/>
      <c r="E155" s="102"/>
      <c r="F155" s="103"/>
      <c r="G155" s="102"/>
      <c r="H155" s="102"/>
      <c r="I155" s="103"/>
      <c r="J155" s="102"/>
      <c r="K155" s="102"/>
      <c r="L155" s="103"/>
      <c r="M155" s="102"/>
      <c r="N155" s="102"/>
      <c r="O155" s="103"/>
      <c r="P155" s="102"/>
      <c r="Q155" s="102"/>
      <c r="R155" s="103"/>
      <c r="S155" s="102"/>
      <c r="T155" s="102"/>
      <c r="U155" s="103"/>
      <c r="V155" s="102"/>
      <c r="W155" s="102"/>
      <c r="X155" s="103"/>
      <c r="Y155" s="28">
        <f t="shared" ref="Y155:AA155" si="112">COUNTA(M155,P155,S155,D155,G155,J155,V155)</f>
        <v>0</v>
      </c>
      <c r="Z155" s="29">
        <f t="shared" si="112"/>
        <v>0</v>
      </c>
      <c r="AA155" s="30">
        <f t="shared" si="112"/>
        <v>0</v>
      </c>
      <c r="AB155" s="1"/>
      <c r="AC155" s="1"/>
    </row>
    <row r="156" ht="15.75" customHeight="1">
      <c r="A156" s="19"/>
      <c r="B156" s="100">
        <v>42.0</v>
      </c>
      <c r="C156" s="107"/>
      <c r="D156" s="102"/>
      <c r="E156" s="102"/>
      <c r="F156" s="103"/>
      <c r="G156" s="102"/>
      <c r="H156" s="102"/>
      <c r="I156" s="103"/>
      <c r="J156" s="102"/>
      <c r="K156" s="102"/>
      <c r="L156" s="103"/>
      <c r="M156" s="102"/>
      <c r="N156" s="102"/>
      <c r="O156" s="103"/>
      <c r="P156" s="102"/>
      <c r="Q156" s="102"/>
      <c r="R156" s="103"/>
      <c r="S156" s="102"/>
      <c r="T156" s="102"/>
      <c r="U156" s="103"/>
      <c r="V156" s="102"/>
      <c r="W156" s="102"/>
      <c r="X156" s="103"/>
      <c r="Y156" s="28">
        <f t="shared" ref="Y156:AA156" si="113">COUNTA(M156,P156,S156,D156,G156,J156,V156)</f>
        <v>0</v>
      </c>
      <c r="Z156" s="29">
        <f t="shared" si="113"/>
        <v>0</v>
      </c>
      <c r="AA156" s="30">
        <f t="shared" si="113"/>
        <v>0</v>
      </c>
      <c r="AB156" s="1"/>
      <c r="AC156" s="1"/>
    </row>
    <row r="157" ht="15.75" customHeight="1">
      <c r="A157" s="121"/>
      <c r="B157" s="122">
        <v>43.0</v>
      </c>
      <c r="C157" s="123"/>
      <c r="D157" s="124"/>
      <c r="E157" s="125"/>
      <c r="F157" s="126"/>
      <c r="G157" s="124"/>
      <c r="H157" s="125"/>
      <c r="I157" s="126"/>
      <c r="J157" s="124"/>
      <c r="K157" s="125"/>
      <c r="L157" s="126"/>
      <c r="M157" s="124"/>
      <c r="N157" s="125"/>
      <c r="O157" s="126"/>
      <c r="P157" s="124"/>
      <c r="Q157" s="125"/>
      <c r="R157" s="126"/>
      <c r="S157" s="124"/>
      <c r="T157" s="125"/>
      <c r="U157" s="126"/>
      <c r="V157" s="124"/>
      <c r="W157" s="125"/>
      <c r="X157" s="126"/>
      <c r="Y157" s="28">
        <f t="shared" ref="Y157:AA157" si="114">COUNTA(M157,P157,S157,D157,G157,J157,V157)</f>
        <v>0</v>
      </c>
      <c r="Z157" s="29">
        <f t="shared" si="114"/>
        <v>0</v>
      </c>
      <c r="AA157" s="30">
        <f t="shared" si="114"/>
        <v>0</v>
      </c>
      <c r="AB157" s="1"/>
      <c r="AC157" s="1"/>
    </row>
    <row r="158" ht="15.75" customHeight="1">
      <c r="A158" s="121"/>
      <c r="B158" s="122">
        <v>44.0</v>
      </c>
      <c r="C158" s="123"/>
      <c r="D158" s="127"/>
      <c r="E158" s="127"/>
      <c r="F158" s="128"/>
      <c r="G158" s="127"/>
      <c r="H158" s="127"/>
      <c r="I158" s="128"/>
      <c r="J158" s="127"/>
      <c r="K158" s="127"/>
      <c r="L158" s="128"/>
      <c r="M158" s="127"/>
      <c r="N158" s="127"/>
      <c r="O158" s="128"/>
      <c r="P158" s="127"/>
      <c r="Q158" s="127"/>
      <c r="R158" s="128"/>
      <c r="S158" s="127"/>
      <c r="T158" s="127"/>
      <c r="U158" s="128"/>
      <c r="V158" s="127"/>
      <c r="W158" s="127"/>
      <c r="X158" s="128"/>
      <c r="Y158" s="28">
        <f t="shared" ref="Y158:AA158" si="115">COUNTA(M158,P158,S158,D158,G158,J158,V158)</f>
        <v>0</v>
      </c>
      <c r="Z158" s="29">
        <f t="shared" si="115"/>
        <v>0</v>
      </c>
      <c r="AA158" s="30">
        <f t="shared" si="115"/>
        <v>0</v>
      </c>
      <c r="AB158" s="1"/>
      <c r="AC158" s="1"/>
    </row>
    <row r="159" ht="15.75" customHeight="1">
      <c r="A159" s="129"/>
      <c r="B159" s="122">
        <v>45.0</v>
      </c>
      <c r="C159" s="130"/>
      <c r="D159" s="127"/>
      <c r="E159" s="127"/>
      <c r="F159" s="128"/>
      <c r="G159" s="127"/>
      <c r="H159" s="127"/>
      <c r="I159" s="128"/>
      <c r="J159" s="127"/>
      <c r="K159" s="127"/>
      <c r="L159" s="128"/>
      <c r="M159" s="127"/>
      <c r="N159" s="127"/>
      <c r="O159" s="128"/>
      <c r="P159" s="127"/>
      <c r="Q159" s="127"/>
      <c r="R159" s="128"/>
      <c r="S159" s="127"/>
      <c r="T159" s="127"/>
      <c r="U159" s="128"/>
      <c r="V159" s="127"/>
      <c r="W159" s="127"/>
      <c r="X159" s="128"/>
      <c r="Y159" s="28">
        <f t="shared" ref="Y159:AA159" si="116">COUNTA(M159,P159,S159,D159,G159,J159,V159)</f>
        <v>0</v>
      </c>
      <c r="Z159" s="29">
        <f t="shared" si="116"/>
        <v>0</v>
      </c>
      <c r="AA159" s="30">
        <f t="shared" si="116"/>
        <v>0</v>
      </c>
      <c r="AB159" s="1"/>
      <c r="AC159" s="1"/>
    </row>
    <row r="160" ht="15.75" customHeight="1">
      <c r="A160" s="129"/>
      <c r="B160" s="122">
        <v>46.0</v>
      </c>
      <c r="C160" s="130"/>
      <c r="D160" s="127"/>
      <c r="E160" s="127"/>
      <c r="F160" s="128"/>
      <c r="G160" s="127"/>
      <c r="H160" s="127"/>
      <c r="I160" s="128"/>
      <c r="J160" s="127"/>
      <c r="K160" s="127"/>
      <c r="L160" s="128"/>
      <c r="M160" s="127"/>
      <c r="N160" s="127"/>
      <c r="O160" s="128"/>
      <c r="P160" s="127"/>
      <c r="Q160" s="127"/>
      <c r="R160" s="128"/>
      <c r="S160" s="127"/>
      <c r="T160" s="127"/>
      <c r="U160" s="128"/>
      <c r="V160" s="127"/>
      <c r="W160" s="127"/>
      <c r="X160" s="128"/>
      <c r="Y160" s="28">
        <f t="shared" ref="Y160:AA160" si="117">COUNTA(M160,P160,S160,D160,G160,J160,V160)</f>
        <v>0</v>
      </c>
      <c r="Z160" s="29">
        <f t="shared" si="117"/>
        <v>0</v>
      </c>
      <c r="AA160" s="30">
        <f t="shared" si="117"/>
        <v>0</v>
      </c>
      <c r="AB160" s="1"/>
      <c r="AC160" s="1"/>
    </row>
    <row r="161" ht="15.75" customHeight="1">
      <c r="A161" s="129"/>
      <c r="B161" s="122">
        <v>47.0</v>
      </c>
      <c r="C161" s="130"/>
      <c r="D161" s="127"/>
      <c r="E161" s="127"/>
      <c r="F161" s="128"/>
      <c r="G161" s="127"/>
      <c r="H161" s="127"/>
      <c r="I161" s="128"/>
      <c r="J161" s="127"/>
      <c r="K161" s="127"/>
      <c r="L161" s="128"/>
      <c r="M161" s="127"/>
      <c r="N161" s="127"/>
      <c r="O161" s="128"/>
      <c r="P161" s="127"/>
      <c r="Q161" s="127"/>
      <c r="R161" s="128"/>
      <c r="S161" s="127"/>
      <c r="T161" s="127"/>
      <c r="U161" s="128"/>
      <c r="V161" s="127"/>
      <c r="W161" s="127"/>
      <c r="X161" s="128"/>
      <c r="Y161" s="28">
        <f t="shared" ref="Y161:AA161" si="118">COUNTA(M161,P161,S161,D161,G161,J161,V161)</f>
        <v>0</v>
      </c>
      <c r="Z161" s="29">
        <f t="shared" si="118"/>
        <v>0</v>
      </c>
      <c r="AA161" s="30">
        <f t="shared" si="118"/>
        <v>0</v>
      </c>
      <c r="AB161" s="1"/>
      <c r="AC161" s="1"/>
    </row>
    <row r="162" ht="15.75" customHeight="1">
      <c r="A162" s="129"/>
      <c r="B162" s="122">
        <v>48.0</v>
      </c>
      <c r="C162" s="130"/>
      <c r="D162" s="127"/>
      <c r="E162" s="127"/>
      <c r="F162" s="128"/>
      <c r="G162" s="127"/>
      <c r="H162" s="127"/>
      <c r="I162" s="128"/>
      <c r="J162" s="127"/>
      <c r="K162" s="127"/>
      <c r="L162" s="128"/>
      <c r="M162" s="127"/>
      <c r="N162" s="127"/>
      <c r="O162" s="128"/>
      <c r="P162" s="127"/>
      <c r="Q162" s="127"/>
      <c r="R162" s="128"/>
      <c r="S162" s="127"/>
      <c r="T162" s="127"/>
      <c r="U162" s="128"/>
      <c r="V162" s="127"/>
      <c r="W162" s="127"/>
      <c r="X162" s="128"/>
      <c r="Y162" s="28">
        <f t="shared" ref="Y162:AA162" si="119">COUNTA(M162,P162,S162,D162,G162,J162,V162)</f>
        <v>0</v>
      </c>
      <c r="Z162" s="29">
        <f t="shared" si="119"/>
        <v>0</v>
      </c>
      <c r="AA162" s="30">
        <f t="shared" si="119"/>
        <v>0</v>
      </c>
      <c r="AB162" s="1"/>
      <c r="AC162" s="1"/>
    </row>
    <row r="163" ht="15.75" customHeight="1">
      <c r="A163" s="129"/>
      <c r="B163" s="122">
        <v>49.0</v>
      </c>
      <c r="C163" s="130"/>
      <c r="D163" s="127"/>
      <c r="E163" s="127"/>
      <c r="F163" s="128"/>
      <c r="G163" s="127"/>
      <c r="H163" s="127"/>
      <c r="I163" s="128"/>
      <c r="J163" s="127"/>
      <c r="K163" s="127"/>
      <c r="L163" s="128"/>
      <c r="M163" s="127"/>
      <c r="N163" s="127"/>
      <c r="O163" s="128"/>
      <c r="P163" s="127"/>
      <c r="Q163" s="127"/>
      <c r="R163" s="128"/>
      <c r="S163" s="127"/>
      <c r="T163" s="127"/>
      <c r="U163" s="128"/>
      <c r="V163" s="127"/>
      <c r="W163" s="127"/>
      <c r="X163" s="128"/>
      <c r="Y163" s="28">
        <f t="shared" ref="Y163:AA163" si="120">COUNTA(M163,P163,S163,D163,G163,J163,V163)</f>
        <v>0</v>
      </c>
      <c r="Z163" s="29">
        <f t="shared" si="120"/>
        <v>0</v>
      </c>
      <c r="AA163" s="30">
        <f t="shared" si="120"/>
        <v>0</v>
      </c>
      <c r="AB163" s="1"/>
      <c r="AC163" s="1"/>
    </row>
    <row r="164" ht="15.75" customHeight="1">
      <c r="A164" s="131"/>
      <c r="B164" s="132" t="s">
        <v>59</v>
      </c>
      <c r="C164" s="133"/>
      <c r="D164" s="43">
        <f t="shared" ref="D164:X164" si="121">SUM(D115:D163)</f>
        <v>7</v>
      </c>
      <c r="E164" s="43">
        <f t="shared" si="121"/>
        <v>1</v>
      </c>
      <c r="F164" s="44">
        <f t="shared" si="121"/>
        <v>3</v>
      </c>
      <c r="G164" s="45">
        <f t="shared" si="121"/>
        <v>7</v>
      </c>
      <c r="H164" s="43">
        <f t="shared" si="121"/>
        <v>1</v>
      </c>
      <c r="I164" s="44">
        <f t="shared" si="121"/>
        <v>3</v>
      </c>
      <c r="J164" s="45">
        <f t="shared" si="121"/>
        <v>7</v>
      </c>
      <c r="K164" s="43">
        <f t="shared" si="121"/>
        <v>1</v>
      </c>
      <c r="L164" s="44">
        <f t="shared" si="121"/>
        <v>3</v>
      </c>
      <c r="M164" s="46">
        <f t="shared" si="121"/>
        <v>7</v>
      </c>
      <c r="N164" s="43">
        <f t="shared" si="121"/>
        <v>2</v>
      </c>
      <c r="O164" s="47">
        <f t="shared" si="121"/>
        <v>2</v>
      </c>
      <c r="P164" s="46">
        <f t="shared" si="121"/>
        <v>8</v>
      </c>
      <c r="Q164" s="43">
        <f t="shared" si="121"/>
        <v>1</v>
      </c>
      <c r="R164" s="47">
        <f t="shared" si="121"/>
        <v>2</v>
      </c>
      <c r="S164" s="45">
        <f t="shared" si="121"/>
        <v>7</v>
      </c>
      <c r="T164" s="43">
        <f t="shared" si="121"/>
        <v>2</v>
      </c>
      <c r="U164" s="44">
        <f t="shared" si="121"/>
        <v>2</v>
      </c>
      <c r="V164" s="45">
        <f t="shared" si="121"/>
        <v>7</v>
      </c>
      <c r="W164" s="43">
        <f t="shared" si="121"/>
        <v>1</v>
      </c>
      <c r="X164" s="44">
        <f t="shared" si="121"/>
        <v>3</v>
      </c>
      <c r="Y164" s="48"/>
      <c r="Z164" s="49"/>
      <c r="AA164" s="50"/>
      <c r="AB164" s="1"/>
      <c r="AC164" s="1"/>
    </row>
    <row r="165" ht="55.5" customHeight="1">
      <c r="A165" s="131"/>
      <c r="B165" s="41" t="s">
        <v>60</v>
      </c>
      <c r="C165" s="42"/>
      <c r="D165" s="51">
        <f>D164*100/Z167</f>
        <v>41.17647059</v>
      </c>
      <c r="E165" s="52">
        <f>E164*100/Z167</f>
        <v>5.882352941</v>
      </c>
      <c r="F165" s="53">
        <f>F164*100/Z167</f>
        <v>17.64705882</v>
      </c>
      <c r="G165" s="54">
        <f>G164*100/Z167</f>
        <v>41.17647059</v>
      </c>
      <c r="H165" s="55">
        <f>H164*100/Z167</f>
        <v>5.882352941</v>
      </c>
      <c r="I165" s="56">
        <f>I164*100/Z167</f>
        <v>17.64705882</v>
      </c>
      <c r="J165" s="54">
        <f>J164*100/Z167</f>
        <v>41.17647059</v>
      </c>
      <c r="K165" s="55">
        <f>K164*100/Z167</f>
        <v>5.882352941</v>
      </c>
      <c r="L165" s="56">
        <f>L164*100/Z167</f>
        <v>17.64705882</v>
      </c>
      <c r="M165" s="57">
        <f>M164*100/Z167</f>
        <v>41.17647059</v>
      </c>
      <c r="N165" s="55">
        <f>N164*100/Z167</f>
        <v>11.76470588</v>
      </c>
      <c r="O165" s="58">
        <f>O164*100/Z167</f>
        <v>11.76470588</v>
      </c>
      <c r="P165" s="57">
        <f>P164*100/Z167</f>
        <v>47.05882353</v>
      </c>
      <c r="Q165" s="55">
        <f>Q164*100/Z167</f>
        <v>5.882352941</v>
      </c>
      <c r="R165" s="58">
        <f>R164*100/Z167</f>
        <v>11.76470588</v>
      </c>
      <c r="S165" s="54">
        <f>S164*100/Z167</f>
        <v>41.17647059</v>
      </c>
      <c r="T165" s="55">
        <f>T164*100/Z167</f>
        <v>11.76470588</v>
      </c>
      <c r="U165" s="56">
        <f>U164*100/Z167</f>
        <v>11.76470588</v>
      </c>
      <c r="V165" s="54">
        <f>V164*100/Z167</f>
        <v>41.17647059</v>
      </c>
      <c r="W165" s="55">
        <f>W164*100/Z167</f>
        <v>5.882352941</v>
      </c>
      <c r="X165" s="56">
        <f>X164*100/Z167</f>
        <v>17.64705882</v>
      </c>
      <c r="Y165" s="59"/>
      <c r="Z165" s="60"/>
      <c r="AA165" s="60"/>
      <c r="AB165" s="1"/>
      <c r="AC165" s="1"/>
    </row>
    <row r="166" ht="15.75" customHeight="1">
      <c r="A166" s="131"/>
      <c r="B166" s="110"/>
      <c r="C166" s="62"/>
      <c r="D166" s="62"/>
      <c r="E166" s="62"/>
      <c r="F166" s="62"/>
      <c r="G166" s="62"/>
      <c r="H166" s="62"/>
      <c r="I166" s="62"/>
      <c r="J166" s="62"/>
      <c r="K166" s="62"/>
      <c r="L166" s="62"/>
      <c r="M166" s="62"/>
      <c r="N166" s="62"/>
      <c r="O166" s="62"/>
      <c r="P166" s="62"/>
      <c r="Q166" s="62"/>
      <c r="R166" s="62"/>
      <c r="S166" s="65"/>
      <c r="T166" s="7"/>
      <c r="U166" s="7"/>
      <c r="V166" s="7"/>
      <c r="W166" s="7"/>
      <c r="X166" s="7"/>
      <c r="Y166" s="8"/>
      <c r="Z166" s="67" t="s">
        <v>61</v>
      </c>
      <c r="AA166" s="67" t="s">
        <v>62</v>
      </c>
      <c r="AB166" s="1"/>
      <c r="AC166" s="1"/>
    </row>
    <row r="167" ht="15.75" customHeight="1">
      <c r="A167" s="131"/>
      <c r="B167" s="68"/>
      <c r="S167" s="70" t="s">
        <v>59</v>
      </c>
      <c r="T167" s="7"/>
      <c r="U167" s="7"/>
      <c r="V167" s="7"/>
      <c r="W167" s="7"/>
      <c r="X167" s="7"/>
      <c r="Y167" s="8"/>
      <c r="Z167" s="67">
        <f>COUNTA(C115:C163)</f>
        <v>17</v>
      </c>
      <c r="AA167" s="67">
        <v>100.0</v>
      </c>
      <c r="AB167" s="1"/>
      <c r="AC167" s="1"/>
    </row>
    <row r="168" ht="15.75" customHeight="1">
      <c r="A168" s="131"/>
      <c r="B168" s="68"/>
      <c r="S168" s="134" t="s">
        <v>6</v>
      </c>
      <c r="T168" s="7"/>
      <c r="U168" s="7"/>
      <c r="V168" s="7"/>
      <c r="W168" s="7"/>
      <c r="X168" s="7"/>
      <c r="Y168" s="8"/>
      <c r="Z168" s="78">
        <f>COUNTIF(Y115:Y163,"&gt;0")</f>
        <v>8</v>
      </c>
      <c r="AA168" s="79">
        <f>(M165+P165+S165+G165+J165+V165+D165)/7</f>
        <v>42.01680672</v>
      </c>
      <c r="AB168" s="1"/>
      <c r="AC168" s="1"/>
    </row>
    <row r="169" ht="15.75" customHeight="1">
      <c r="A169" s="108"/>
      <c r="B169" s="68"/>
      <c r="S169" s="135" t="s">
        <v>7</v>
      </c>
      <c r="T169" s="7"/>
      <c r="U169" s="7"/>
      <c r="V169" s="7"/>
      <c r="W169" s="7"/>
      <c r="X169" s="7"/>
      <c r="Y169" s="8"/>
      <c r="Z169" s="78">
        <f>COUNTIF(Z115:Z163,"&gt;0")</f>
        <v>3</v>
      </c>
      <c r="AA169" s="79">
        <f>(N165+Q165+T165+H165+K165+W165+E165)/7</f>
        <v>7.56302521</v>
      </c>
      <c r="AB169" s="1"/>
      <c r="AC169" s="136"/>
    </row>
    <row r="170" ht="15.0" customHeight="1">
      <c r="A170" s="108"/>
      <c r="B170" s="83"/>
      <c r="C170" s="84"/>
      <c r="D170" s="84"/>
      <c r="E170" s="84"/>
      <c r="F170" s="84"/>
      <c r="G170" s="84"/>
      <c r="H170" s="84"/>
      <c r="I170" s="84"/>
      <c r="J170" s="84"/>
      <c r="K170" s="84"/>
      <c r="L170" s="84"/>
      <c r="M170" s="84"/>
      <c r="N170" s="84"/>
      <c r="O170" s="84"/>
      <c r="P170" s="84"/>
      <c r="Q170" s="84"/>
      <c r="R170" s="84"/>
      <c r="S170" s="137" t="s">
        <v>8</v>
      </c>
      <c r="T170" s="7"/>
      <c r="U170" s="7"/>
      <c r="V170" s="7"/>
      <c r="W170" s="7"/>
      <c r="X170" s="7"/>
      <c r="Y170" s="8"/>
      <c r="Z170" s="78">
        <f>COUNTIF(AA115:AA163,"&gt;0")</f>
        <v>3</v>
      </c>
      <c r="AA170" s="79">
        <f>(O165+R165+U165+I165+L165+X165+F165)/7</f>
        <v>15.12605042</v>
      </c>
      <c r="AB170" s="1"/>
      <c r="AC170" s="136"/>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36"/>
      <c r="AD171" s="138"/>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36"/>
    </row>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6">
    <mergeCell ref="G53:I53"/>
    <mergeCell ref="J53:L53"/>
    <mergeCell ref="M53:O53"/>
    <mergeCell ref="P53:R53"/>
    <mergeCell ref="S53:U53"/>
    <mergeCell ref="V53:X53"/>
    <mergeCell ref="D54:F54"/>
    <mergeCell ref="G54:I54"/>
    <mergeCell ref="J54:L54"/>
    <mergeCell ref="M54:O54"/>
    <mergeCell ref="P54:R54"/>
    <mergeCell ref="S54:U54"/>
    <mergeCell ref="D51:F51"/>
    <mergeCell ref="G51:X51"/>
    <mergeCell ref="Y51:Y55"/>
    <mergeCell ref="Z51:Z55"/>
    <mergeCell ref="AA51:AA55"/>
    <mergeCell ref="D52:X52"/>
    <mergeCell ref="D53:F53"/>
    <mergeCell ref="V54:X54"/>
    <mergeCell ref="B99:C99"/>
    <mergeCell ref="B110:B114"/>
    <mergeCell ref="C110:C114"/>
    <mergeCell ref="B164:C164"/>
    <mergeCell ref="B165:C165"/>
    <mergeCell ref="D110:F110"/>
    <mergeCell ref="D112:F112"/>
    <mergeCell ref="G112:I112"/>
    <mergeCell ref="J112:L112"/>
    <mergeCell ref="M112:O112"/>
    <mergeCell ref="P112:R112"/>
    <mergeCell ref="D113:F113"/>
    <mergeCell ref="G113:I113"/>
    <mergeCell ref="J113:L113"/>
    <mergeCell ref="M113:O113"/>
    <mergeCell ref="P113:R113"/>
    <mergeCell ref="B166:R170"/>
    <mergeCell ref="S166:Y166"/>
    <mergeCell ref="S167:Y167"/>
    <mergeCell ref="S168:Y168"/>
    <mergeCell ref="S169:Y169"/>
    <mergeCell ref="S170:Y170"/>
    <mergeCell ref="B38:C38"/>
    <mergeCell ref="A51:A82"/>
    <mergeCell ref="B51:B55"/>
    <mergeCell ref="C51:C55"/>
    <mergeCell ref="B98:C98"/>
    <mergeCell ref="B100:R104"/>
    <mergeCell ref="A110:A156"/>
    <mergeCell ref="S113:U113"/>
    <mergeCell ref="V113:X113"/>
    <mergeCell ref="C107:Z107"/>
    <mergeCell ref="C108:Z108"/>
    <mergeCell ref="G110:X110"/>
    <mergeCell ref="Y110:Y114"/>
    <mergeCell ref="Z110:Z114"/>
    <mergeCell ref="AA110:AA114"/>
    <mergeCell ref="D111:X111"/>
    <mergeCell ref="W5:W9"/>
    <mergeCell ref="X5:X9"/>
    <mergeCell ref="G7:I7"/>
    <mergeCell ref="J7:L7"/>
    <mergeCell ref="M7:O7"/>
    <mergeCell ref="P7:R7"/>
    <mergeCell ref="S7:U7"/>
    <mergeCell ref="G8:I8"/>
    <mergeCell ref="J8:L8"/>
    <mergeCell ref="M8:O8"/>
    <mergeCell ref="P8:R8"/>
    <mergeCell ref="S8:U8"/>
    <mergeCell ref="C2:W2"/>
    <mergeCell ref="C3:W3"/>
    <mergeCell ref="A5:A9"/>
    <mergeCell ref="B5:B9"/>
    <mergeCell ref="D5:U5"/>
    <mergeCell ref="V5:V9"/>
    <mergeCell ref="D6:U6"/>
    <mergeCell ref="C5:C9"/>
    <mergeCell ref="D7:F7"/>
    <mergeCell ref="D8:F8"/>
    <mergeCell ref="B37:C37"/>
    <mergeCell ref="B39:O43"/>
    <mergeCell ref="C48:Z48"/>
    <mergeCell ref="C49:Z49"/>
    <mergeCell ref="S112:U112"/>
    <mergeCell ref="V112:X112"/>
  </mergeCells>
  <printOptions/>
  <pageMargins bottom="0.75" footer="0.0" header="0.0" left="0.7" right="0.7" top="0.75"/>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3" t="s">
        <v>828</v>
      </c>
      <c r="F2" s="292"/>
      <c r="G2" s="291"/>
      <c r="H2" s="291"/>
    </row>
    <row r="3">
      <c r="B3" s="291"/>
      <c r="C3" s="291"/>
      <c r="D3" s="291"/>
      <c r="E3" s="291"/>
      <c r="F3" s="291"/>
      <c r="G3" s="291"/>
      <c r="H3" s="291"/>
    </row>
    <row r="4" ht="40.5" customHeight="1">
      <c r="B4" s="294" t="s">
        <v>829</v>
      </c>
      <c r="D4" s="295" t="str">
        <f>'дети 5-ти лет Ф'!C11</f>
        <v>Гарт Дарья</v>
      </c>
      <c r="E4" s="296"/>
      <c r="F4" s="296"/>
      <c r="G4" s="291"/>
      <c r="H4" s="291"/>
    </row>
    <row r="5">
      <c r="B5" s="297" t="s">
        <v>830</v>
      </c>
      <c r="D5" s="298">
        <f>'дети 5-ти лет Ф'!A11</f>
        <v>43290</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1.5"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Закреплять умение ходит на пятках, на наружных сторонах стоп, приставным шагом, чередуя ходьбу с
бегом, прыжками, меняя направление и темп
</v>
      </c>
      <c r="D10" s="255" t="str">
        <f>IF(C99="","",VLOOKUP(C99,$O$509:$P$511,2,TRUE))</f>
        <v/>
      </c>
      <c r="E10" s="255" t="str">
        <f>IF(C100="","",VLOOKUP(C100,$Q$509:$R$511,2,TRUE))</f>
        <v/>
      </c>
      <c r="F10" s="255" t="str">
        <f>IF(C191="","",VLOOKUP(C191,$M$563:$N$565,2,TRUE))</f>
        <v>Закреплять умение ходить   колонне по одному, по двое, по трое, с перешагиванием через предметы, боком, 
с поворотом в другую сторону по сигналу
</v>
      </c>
      <c r="G10" s="255" t="str">
        <f>IF(C192="","",VLOOKUP(C192,$O$563:$P$565,2,TRUE))</f>
        <v/>
      </c>
      <c r="H10" s="255" t="str">
        <f>IF(C193="","",VLOOKUP(C193,$Q$563:$R$565,2,TRUE))</f>
        <v/>
      </c>
      <c r="I10" s="255" t="str">
        <f>IF(C300="","",VLOOKUP(C300,$M$563:$N$565,2,TRUE))</f>
        <v>Закреплять умение ходить   колонне по одному, по двое, по трое, с перешагиванием через предметы, боком, 
с поворотом в другую сторону по сигналу
</v>
      </c>
      <c r="J10" s="255" t="str">
        <f>IF(C301="","",VLOOKUP(C301,$O$563:$P$565,2,TRUE))</f>
        <v/>
      </c>
      <c r="K10" s="255" t="str">
        <f>IF(C302="","",VLOOKUP(C302,$Q$563:$R$565,2,TRUE))</f>
        <v/>
      </c>
      <c r="L10" s="390" t="s">
        <v>1321</v>
      </c>
    </row>
    <row r="11" ht="90.0" customHeight="1">
      <c r="B11" s="12"/>
      <c r="C11" s="255" t="str">
        <f>IF(C101="","",VLOOKUP(C101,$S$509:$T$511,2,TRUE))</f>
        <v/>
      </c>
      <c r="D11" s="255" t="str">
        <f>IF(C102="","",VLOOKUP(C102,$U$509:$V$511,2,TRUE))</f>
        <v>Продолжать развивать навыки ходьбы  по линии, веревке, доске, гимнастической скамейке, бревну сохраняя
равновесие
</v>
      </c>
      <c r="E11" s="255" t="str">
        <f>IF(C103="","",VLOOKUP(C103,$W$509:$X$511,2,TRUE))</f>
        <v/>
      </c>
      <c r="F11" s="255" t="str">
        <f>IF(C194="","",VLOOKUP(C194,$S$563:$T$565,2,TRUE))</f>
        <v>Закреплять умение бегаеть с разной  скоростью </v>
      </c>
      <c r="G11" s="255" t="str">
        <f>IF(C195="","",VLOOKUP(C195,$U$563:$V$565,2,TRUE))</f>
        <v/>
      </c>
      <c r="H11" s="255" t="str">
        <f>IF(C196="","",VLOOKUP(C196,$W$563:$X$565,2,TRUE))</f>
        <v/>
      </c>
      <c r="I11" s="255" t="str">
        <f>IF(C303="","",VLOOKUP(C303,$S$563:$T$565,2,TRUE))</f>
        <v>Закреплять умение бегаеть с разной  скоростью </v>
      </c>
      <c r="J11" s="255" t="str">
        <f>IF(C304="","",VLOOKUP(C304,$U$563:$V$565,2,TRUE))</f>
        <v/>
      </c>
      <c r="K11" s="255" t="str">
        <f>IF(C305="","",VLOOKUP(C305,$W$563:$X$565,2,TRUE))</f>
        <v/>
      </c>
      <c r="L11" s="255" t="str">
        <f>IF(F303="","",VLOOKUP(F303,$S$563:$T$565,2,TRUE))</f>
        <v>Закреплять умение бегаеть с разной  скоростью </v>
      </c>
    </row>
    <row r="12" ht="90.0" customHeight="1">
      <c r="B12" s="12"/>
      <c r="C12" s="255" t="str">
        <f>IF(C104="","",VLOOKUP(C104,$Y$509:$Z$511,2,TRUE))</f>
        <v>Закреплять умение бегать на носках, с высоким подниманием колен, мелким и широким шагом, в
колонне по одному, в разных направлениях, с ускорением и замедлением темпа, со сменой ведущего выполняя разные задания
</v>
      </c>
      <c r="D12" s="255" t="str">
        <f>IF(C105="","",VLOOKUP(C105,$AA$509:$AB$511,2,TRUE))</f>
        <v/>
      </c>
      <c r="E12" s="255" t="str">
        <f>IF(C106="","",VLOOKUP(C106,$AC$509:$AD$511,2,TRUE))</f>
        <v/>
      </c>
      <c r="F12" s="255" t="str">
        <f>IF(C197="","",VLOOKUP(C197,$Y$563:$Z$565,2,TRUE))</f>
        <v/>
      </c>
      <c r="G12" s="255" t="str">
        <f>IF(C198="","",VLOOKUP(C198,$AA$563:$AB$565,2,TRUE))</f>
        <v>Закреплять умение участвовать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v>
      </c>
      <c r="H12" s="255" t="str">
        <f>IF(C199="","",VLOOKUP(C199,$AC$563:$AD$565,2,TRUE))</f>
        <v/>
      </c>
      <c r="I12" s="255" t="str">
        <f>IF(C306="","",VLOOKUP(C306,$Y$563:$Z$565,2,TRUE))</f>
        <v>Закреплять умение активно участвовать  и демнстрировать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  </v>
      </c>
      <c r="J12" s="255" t="str">
        <f>IF(C307="","",VLOOKUP(C307,$AA$563:$AB$565,2,TRUE))</f>
        <v/>
      </c>
      <c r="K12" s="255" t="str">
        <f>IF(C308="","",VLOOKUP(C308,$AC$563:$AD$565,2,TRUE))</f>
        <v/>
      </c>
      <c r="L12" s="255" t="str">
        <f>IF(F306="","",VLOOKUP(F306,$Y$563:$Z$565,2,TRUE))</f>
        <v>Закреплять умение активно участвовать  и демнстрировать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  </v>
      </c>
    </row>
    <row r="13" ht="90.0" customHeight="1">
      <c r="B13" s="12"/>
      <c r="C13" s="255" t="str">
        <f>IF(C107="","",VLOOKUP(C107,$AE$509:$AF$511,2,TRUE))</f>
        <v/>
      </c>
      <c r="D13" s="255" t="str">
        <f>IF(C108="","",VLOOKUP(C108,$AG$509:$AH$511,2,TRUE))</f>
        <v>Продолжать мотивировать желание  катать, бросать, метать мячи и ловить их</v>
      </c>
      <c r="E13" s="255" t="str">
        <f>IF(C109="","",VLOOKUP(C109,$AI$509:$AJ$511,2,TRUE))</f>
        <v/>
      </c>
      <c r="F13" s="255" t="str">
        <f>IF(C200="","",VLOOKUP(C200,$AE$563:$AF$565,2,TRUE))</f>
        <v>Закреплять умение проявлять  активность в спортивных играх и тренировках</v>
      </c>
      <c r="G13" s="255" t="str">
        <f>IF(C201="","",VLOOKUP(C201,$AG$563:$AH$565,2,TRUE))</f>
        <v/>
      </c>
      <c r="H13" s="255" t="str">
        <f>IF(C202="","",VLOOKUP(C202,$AI$563:$AJ$565,2,TRUE))</f>
        <v/>
      </c>
      <c r="I13" s="255" t="str">
        <f>IF(C309="","",VLOOKUP(C309,$AE$563:$AF$565,2,TRUE))</f>
        <v>Закреплять умение проявлять  активность в спортивных играх и тренировках</v>
      </c>
      <c r="J13" s="255" t="str">
        <f>IF(C310="","",VLOOKUP(C310,$AG$563:$AH$565,2,TRUE))</f>
        <v/>
      </c>
      <c r="K13" s="255" t="str">
        <f>IF(C311="","",VLOOKUP(C311,$AI$563:$AJ$565,2,TRUE))</f>
        <v/>
      </c>
      <c r="L13" s="255" t="str">
        <f>IF(F309="","",VLOOKUP(F309,$AE$563:$AF$565,2,TRUE))</f>
        <v>Закреплять умение проявлять  активность в спортивных играх и тренировках</v>
      </c>
    </row>
    <row r="14" ht="90.0" customHeight="1">
      <c r="B14" s="12"/>
      <c r="C14" s="255" t="str">
        <f>IF(C110="","",VLOOKUP(C110,$AK$509:$AL$511,2,TRUE))</f>
        <v/>
      </c>
      <c r="D14" s="255" t="str">
        <f>IF(C111="","",VLOOKUP(C111,$AM$509:$AN$511,2,TRUE))</f>
        <v>Продолжать  развивать быстроту, силу, выносливость, гибкость, ловкость в подвижных
играх и соблюдать правила спортивных игр
</v>
      </c>
      <c r="E14" s="255" t="str">
        <f>IF(C112="","",VLOOKUP(C112,$AO$509:$AP$511,2,TRUE))</f>
        <v/>
      </c>
      <c r="F14" s="255" t="str">
        <f>IF(C203="","",VLOOKUP(C203,$AK$563:$AL$565,2,TRUE))</f>
        <v>Закреплять умение выполнять  самостоятельно гигиенические процедуры</v>
      </c>
      <c r="G14" s="255" t="str">
        <f>IF(C204="","",VLOOKUP(C204,$AM$563:$AN$565,2,TRUE))</f>
        <v/>
      </c>
      <c r="H14" s="255" t="str">
        <f>IF(C205="","",VLOOKUP(C205,$AO$563:$AP$565,2,TRUE))</f>
        <v/>
      </c>
      <c r="I14" s="255" t="str">
        <f>IF(C312="","",VLOOKUP(C312,$AK$563:$AL$565,2,TRUE))</f>
        <v>Закреплять умение выполнять  самостоятельно гигиенические процедуры</v>
      </c>
      <c r="J14" s="255" t="str">
        <f>IF(C313="","",VLOOKUP(C313,$AM$563:$AN$565,2,TRUE))</f>
        <v/>
      </c>
      <c r="K14" s="255" t="str">
        <f>IF(C314="","",VLOOKUP(C314,$AO$563:$AP$565,2,TRUE))</f>
        <v/>
      </c>
      <c r="L14" s="255" t="str">
        <f>IF(F312="","",VLOOKUP(F312,$AK$563:$AL$565,2,TRUE))</f>
        <v>Закреплять умение выполнять  самостоятельно гигиенические процедуры</v>
      </c>
    </row>
    <row r="15" ht="90.0" customHeight="1">
      <c r="B15" s="12"/>
      <c r="C15" s="255" t="str">
        <f>IF(C113="","",VLOOKUP(C113,$AQ$509:$AR$511,2,TRUE))</f>
        <v/>
      </c>
      <c r="D15" s="255" t="str">
        <f>IF(C114="","",VLOOKUP(C114,$AS$509:$AT$511,2,TRUE))</f>
        <v>Продолжать воспитывать желание соблюдать первоначальные  навыки личной гигиены, следить за своим внешним видом</v>
      </c>
      <c r="E15" s="255" t="str">
        <f>IF(C115="","",VLOOKUP(C115,$AU$509:$AV$511,2,TRUE))</f>
        <v/>
      </c>
      <c r="F15" s="255" t="str">
        <f>IF(C206="","",VLOOKUP(C206,$AQ$563:$AR$565,2,TRUE))</f>
        <v>Закреплять умение владеть  навыками самообслуживания и ухода за одеждой</v>
      </c>
      <c r="G15" s="255" t="str">
        <f>IF(C207="","",VLOOKUP(C207,$AS$563:$AT$565,2,TRUE))</f>
        <v/>
      </c>
      <c r="H15" s="255" t="str">
        <f>IF(C208="","",VLOOKUP(C208,$AU$563:$AV$565,2,TRUE))</f>
        <v/>
      </c>
      <c r="I15" s="255" t="str">
        <f>IF(C315="","",VLOOKUP(C315,$AQ$563:$AR$565,2,TRUE))</f>
        <v>Закреплять умение владеть  навыками самообслуживания и ухода за одеждой</v>
      </c>
      <c r="J15" s="255" t="str">
        <f>IF(C316="","",VLOOKUP(C316,$AS$563:$AT$565,2,TRUE))</f>
        <v/>
      </c>
      <c r="K15" s="255" t="str">
        <f>IF(C317="","",VLOOKUP(C317,$AU$563:$AV$565,2,TRUE))</f>
        <v/>
      </c>
      <c r="L15" s="310" t="s">
        <v>1140</v>
      </c>
    </row>
    <row r="16" ht="90.0" customHeight="1">
      <c r="B16" s="19"/>
      <c r="C16" s="309"/>
      <c r="D16" s="7"/>
      <c r="E16" s="8"/>
      <c r="F16" s="255" t="str">
        <f>IF(C209="","",VLOOKUP(C209,$AW$563:$AX$565,2,TRUE))</f>
        <v>Закреплять первоначальные  представления о  здоровом образе  жизни </v>
      </c>
      <c r="G16" s="255" t="str">
        <f>IF(C210="","",VLOOKUP(C210,$AY$563:$AZ$565,2,TRUE))</f>
        <v/>
      </c>
      <c r="H16" s="255" t="str">
        <f>IF(C211="","",VLOOKUP(C211,$BA$563:$BB$565,2,TRUE))</f>
        <v/>
      </c>
      <c r="I16" s="255" t="str">
        <f>IF(C318="","",VLOOKUP(C318,$AW$563:$AX$565,2,TRUE))</f>
        <v>Закреплять первоначальные  представления о  здоровом образе  жизни </v>
      </c>
      <c r="J16" s="255" t="str">
        <f>IF(C319="","",VLOOKUP(C319,$AY$563:$AZ$565,2,TRUE))</f>
        <v/>
      </c>
      <c r="K16" s="255" t="str">
        <f>IF(C320="","",VLOOKUP(C320,$BA$563:$BB$565,2,TRUE))</f>
        <v/>
      </c>
      <c r="L16" s="255" t="str">
        <f>IF(F318="","",VLOOKUP(F318,$AW$563:$AX$565,2,TRUE))</f>
        <v>Закреплять первоначальные  представления о  здоровом образе  жизни </v>
      </c>
    </row>
    <row r="17" ht="90.0" customHeight="1">
      <c r="B17" s="304" t="s">
        <v>107</v>
      </c>
      <c r="C17" s="255" t="str">
        <f>IF(D98="","",VLOOKUP(D98,$M$513:$N$515,2,TRUE))</f>
        <v/>
      </c>
      <c r="D17" s="255" t="str">
        <f>IF(D99="","",VLOOKUP(D99,$O$513:$P$515,2,TRUE))</f>
        <v>Продолжать развивать умение правильно произносить гласные и согласные звуки, подбирать устно слова на
определенный звук
</v>
      </c>
      <c r="E17" s="255" t="str">
        <f>IF(D100="","",VLOOKUP(D100,$Q$513:$R$515,2,TRUE))</f>
        <v/>
      </c>
      <c r="F17" s="255" t="str">
        <f>IF(D191="","",VLOOKUP(D191,$M$567:$N$569,2,TRUE))</f>
        <v>Закреплять умение выполнять  звуковой анализ слов</v>
      </c>
      <c r="G17" s="255" t="str">
        <f>IF(D192="","",VLOOKUP(D192,$O$567:$P$569,2,TRUE))</f>
        <v/>
      </c>
      <c r="H17" s="255" t="str">
        <f>IF(D193="","",VLOOKUP(D193,$Q$567:$R$569,2,TRUE))</f>
        <v/>
      </c>
      <c r="I17" s="255" t="str">
        <f>IF(D300="","",VLOOKUP(D300,$M$567:$N$569,2,TRUE))</f>
        <v>Закреплять умение выполнять  звуковой анализ слов</v>
      </c>
      <c r="J17" s="255" t="str">
        <f>IF(D301="","",VLOOKUP(D301,$O$567:$P$569,2,TRUE))</f>
        <v/>
      </c>
      <c r="K17" s="255" t="str">
        <f>IF(D302="","",VLOOKUP(D302,$Q$567:$R$569,2,TRUE))</f>
        <v/>
      </c>
      <c r="L17" s="243" t="s">
        <v>1322</v>
      </c>
    </row>
    <row r="18" ht="90.0" customHeight="1">
      <c r="B18" s="12"/>
      <c r="C18" s="255" t="str">
        <f>IF(D101="","",VLOOKUP(D101,$S$513:$T$515,2,TRUE))</f>
        <v/>
      </c>
      <c r="D18" s="255" t="str">
        <f>IF(D102="","",VLOOKUP(D102,$U$513:$V$515,2,TRUE))</f>
        <v>Продолжать формировать умение использовать в речи разные типы предложений (простые и сложные),
прилагательные, глаголы, наречия, предлоги
</v>
      </c>
      <c r="E18" s="255" t="str">
        <f>IF(D103="","",VLOOKUP(D103,$W$513:$X$515,2,TRUE))</f>
        <v/>
      </c>
      <c r="F18" s="255" t="str">
        <f>IF(D194="","",VLOOKUP(D194,$S$567:$T$569,2,TRUE))</f>
        <v/>
      </c>
      <c r="G18" s="255" t="str">
        <f>IF(D195="","",VLOOKUP(D195,$U$567:$V$569,2,TRUE))</f>
        <v>Продолжать  учить  умению употреблять  в речи существительные, прилагательные, наречия, многозначные слова, синонимы и антонимы</v>
      </c>
      <c r="H18" s="255" t="str">
        <f>IF(D196="","",VLOOKUP(D196,$W$567:$X$569,2,TRUE))</f>
        <v/>
      </c>
      <c r="I18" s="255" t="str">
        <f>IF(D303="","",VLOOKUP(D303,$S$567:$T$569,2,TRUE))</f>
        <v>Закреплять умение употреблять  в речи существительные, прилагательные, наречия, многозначные слова, синонимы и антонимы</v>
      </c>
      <c r="J18" s="255" t="str">
        <f>IF(D304="","",VLOOKUP(D304,$U$567:$V$569,2,TRUE))</f>
        <v/>
      </c>
      <c r="K18" s="255" t="str">
        <f>IF(D305="","",VLOOKUP(D305,$W$567:$X$569,2,TRUE))</f>
        <v/>
      </c>
      <c r="L18" s="255" t="str">
        <f>IF(G303="","",VLOOKUP(G303,$S$567:$T$569,2,TRUE))</f>
        <v>Закреплять умение употреблять  в речи существительные, прилагательные, наречия, многозначные слова, синонимы и антонимы</v>
      </c>
    </row>
    <row r="19" ht="90.0" customHeight="1">
      <c r="B19" s="12"/>
      <c r="C19" s="255" t="str">
        <f>IF(D104="","",VLOOKUP(D104,$Y$513:$Z$515,2,TRUE))</f>
        <v>Закреплять названия предметов и явлений, выходящих за пределы его ближайшего
окружения:
</v>
      </c>
      <c r="D19" s="255" t="str">
        <f>IF(D105="","",VLOOKUP(D105,$AA$513:$AB$515,2,TRUE))</f>
        <v/>
      </c>
      <c r="E19" s="255" t="str">
        <f>IF(D106="","",VLOOKUP(D106,$AC$513:$AD$515,2,TRUE))</f>
        <v/>
      </c>
      <c r="F19" s="255" t="str">
        <f>IF(D197="","",VLOOKUP(D197,$Y$567:$Z$569,2,TRUE))</f>
        <v/>
      </c>
      <c r="G19" s="255" t="str">
        <f>IF(D198="","",VLOOKUP(D198,$AA$567:$AB$569,2,TRUE))</f>
        <v>Продрлжать учить произносить частично имена существительные, связывая их с числительными и  прилагательными с существительными</v>
      </c>
      <c r="H19" s="255" t="str">
        <f>IF(D199="","",VLOOKUP(D199,$AC$567:$AD$569,2,TRUE))</f>
        <v/>
      </c>
      <c r="I19" s="255" t="str">
        <f>IF(D306="","",VLOOKUP(D306,$Y$567:$Z$569,2,TRUE))</f>
        <v>Закреплять умение произносить имена существительные, связывая их с числительными и  прилагательными с существительными</v>
      </c>
      <c r="J19" s="255" t="str">
        <f>IF(D307="","",VLOOKUP(D307,$AA$567:$AB$569,2,TRUE))</f>
        <v/>
      </c>
      <c r="K19" s="255" t="str">
        <f>IF(D308="","",VLOOKUP(D308,$AC$567:$AD$569,2,TRUE))</f>
        <v/>
      </c>
      <c r="L19" s="255" t="str">
        <f>IF(G306="","",VLOOKUP(G306,$Y$567:$Z$569,2,TRUE))</f>
        <v>Закреплять умение произносить имена существительные, связывая их с числительными и  прилагательными с существительными</v>
      </c>
    </row>
    <row r="20" ht="90.0" customHeight="1">
      <c r="B20" s="12"/>
      <c r="C20" s="255" t="str">
        <f>IF(D107="","",VLOOKUP(D107,$AE$513:$AF$515,2,TRUE))</f>
        <v/>
      </c>
      <c r="D20" s="255" t="str">
        <f>IF(D108="","",VLOOKUP(D108,$AG$513:$AH$515,2,TRUE))</f>
        <v>Продолжать развивать умение называть числительные по порядку, соотносить их с существительными в
падежах, в единственном и множественном числе
</v>
      </c>
      <c r="E20" s="255" t="str">
        <f>IF(D109="","",VLOOKUP(D109,$AI$513:$AJ$515,2,TRUE))</f>
        <v/>
      </c>
      <c r="F20" s="255" t="str">
        <f>IF(D200="","",VLOOKUP(D200,$AE$567:$AF$569,2,TRUE))</f>
        <v>Закреплять умение слушать собеседника,  задавать вопросы и  отвечать на них </v>
      </c>
      <c r="G20" s="255" t="str">
        <f>IF(D201="","",VLOOKUP(D201,$AG$567:$AH$569,2,TRUE))</f>
        <v/>
      </c>
      <c r="H20" s="255" t="str">
        <f>IF(D202="","",VLOOKUP(D202,$AI$567:$AJ$569,2,TRUE))</f>
        <v/>
      </c>
      <c r="I20" s="255" t="str">
        <f>IF(D309="","",VLOOKUP(D309,$AE$567:$AF$569,2,TRUE))</f>
        <v>Закреплять умение слушать собеседника,  задавать вопросы и  отвечать на них </v>
      </c>
      <c r="J20" s="255" t="str">
        <f>IF(D310="","",VLOOKUP(D310,$AG$567:$AH$569,2,TRUE))</f>
        <v/>
      </c>
      <c r="K20" s="255" t="str">
        <f>IF(D311="","",VLOOKUP(D311,$AI$567:$AJ$569,2,TRUE))</f>
        <v/>
      </c>
      <c r="L20" s="255" t="str">
        <f>IF(G309="","",VLOOKUP(G309,$AE$567:$AF$569,2,TRUE))</f>
        <v>Закреплять умение слушать собеседника,  задавать вопросы и  отвечать на них </v>
      </c>
    </row>
    <row r="21" ht="90.0" customHeight="1">
      <c r="B21" s="12"/>
      <c r="C21" s="255" t="str">
        <f>IF(D110="","",VLOOKUP(D110,$AK$513:$AL$515,2,TRUE))</f>
        <v/>
      </c>
      <c r="D21" s="255" t="str">
        <f>IF(D111="","",VLOOKUP(D111,$AM$513:$AN$515,2,TRUE))</f>
        <v>Продолжать учить 
составлять рассказы по изображенным рисункам и предмету (изделиям
</v>
      </c>
      <c r="E21" s="255" t="str">
        <f>IF(D112="","",VLOOKUP(D112,$AO$513:$AP$515,2,TRUE))</f>
        <v/>
      </c>
      <c r="F21" s="255" t="str">
        <f>IF(D203="","",VLOOKUP(D203,$AK$567:$AL$569,2,TRUE))</f>
        <v/>
      </c>
      <c r="G21" s="255" t="str">
        <f>IF(D204="","",VLOOKUP(D204,$AM$567:$AN$569,2,TRUE))</f>
        <v/>
      </c>
      <c r="H21" s="255" t="str">
        <f>IF(D205="","",VLOOKUP(D205,$AO$567:$AP$569,2,TRUE))</f>
        <v/>
      </c>
      <c r="I21" s="255" t="str">
        <f>IF(D312="","",VLOOKUP(D312,$AK$567:$AL$569,2,TRUE))</f>
        <v>Закрпеплять умение   сочинять  рассказы рассказы по наблюдениям и сюжетным картинкам </v>
      </c>
      <c r="J21" s="255" t="str">
        <f>IF(D313="","",VLOOKUP(D313,$AM$567:$AN$569,2,TRUE))</f>
        <v/>
      </c>
      <c r="K21" s="255" t="str">
        <f>IF(D314="","",VLOOKUP(D314,$AO$567:$AP$569,2,TRUE))</f>
        <v/>
      </c>
      <c r="L21" s="255" t="str">
        <f>IF(G312="","",VLOOKUP(G312,$AK$567:$AL$569,2,TRUE))</f>
        <v>Закрпеплять умение   сочинять  рассказы рассказы по наблюдениям и сюжетным картинкам </v>
      </c>
    </row>
    <row r="22" ht="90.0" customHeight="1">
      <c r="B22" s="12"/>
      <c r="C22" s="255" t="str">
        <f>IF(D113="","",VLOOKUP(D113,$AQ$513:$AR$515,2,TRUE))</f>
        <v/>
      </c>
      <c r="D22" s="255" t="str">
        <f>IF(D114="","",VLOOKUP(D114,$AS$513:$AT$515,2,TRUE))</f>
        <v>Продолжать развивать умение пересказывать интересные фрагменты произведений, сказок</v>
      </c>
      <c r="E22" s="255" t="str">
        <f>IF(D115="","",VLOOKUP(D115,$AU$513:$AV$515,2,TRUE))</f>
        <v/>
      </c>
      <c r="F22" s="255" t="str">
        <f>IF(D206="","",VLOOKUP(D206,$AQ$567:$AR$569,2,TRUE))</f>
        <v>Закреплять умение пересказыватьрассказы последовательно  </v>
      </c>
      <c r="G22" s="255" t="str">
        <f>IF(D207="","",VLOOKUP(D207,$AS$567:$AT$569,2,TRUE))</f>
        <v/>
      </c>
      <c r="H22" s="255" t="str">
        <f>IF(D208="","",VLOOKUP(D208,$AU$567:$AV$569,2,TRUE))</f>
        <v/>
      </c>
      <c r="I22" s="255" t="str">
        <f>IF(D315="","",VLOOKUP(D315,$AQ$567:$AR$569,2,TRUE))</f>
        <v>Закреплять умение пересказыватьрассказы последовательно  </v>
      </c>
      <c r="J22" s="255" t="str">
        <f>IF(D316="","",VLOOKUP(D316,$AS$567:$AT$569,2,TRUE))</f>
        <v/>
      </c>
      <c r="K22" s="255" t="str">
        <f>IF(D317="","",VLOOKUP(D317,$AU$567:$AV$569,2,TRUE))</f>
        <v/>
      </c>
      <c r="L22" s="255" t="str">
        <f>IF(G315="","",VLOOKUP(G315,$AQ$567:$AR$569,2,TRUE))</f>
        <v>Закреплять умение пересказыватьрассказы последовательно  </v>
      </c>
    </row>
    <row r="23" ht="90.0" customHeight="1">
      <c r="B23" s="12"/>
      <c r="C23" s="255" t="str">
        <f>IF(D116="","",VLOOKUP(D116,$M$517:$N$519,2,TRUE))</f>
        <v/>
      </c>
      <c r="D23" s="255" t="str">
        <f>IF(D117="","",VLOOKUP(D117,$O$517:$P$519,2,TRUE))</f>
        <v/>
      </c>
      <c r="E23" s="255" t="str">
        <f>IF(D118="","",VLOOKUP(D118,$Q$517:$R$519,2,TRUE))</f>
        <v/>
      </c>
      <c r="F23" s="255" t="str">
        <f>IF(D209="","",VLOOKUP(D209,$AW$567:$AX$569,2,TRUE))</f>
        <v>Закреплять умение вести себя культурно,  тактично во время  беседы </v>
      </c>
      <c r="G23" s="255" t="str">
        <f>IF(D210="","",VLOOKUP(D210,$AY$567:$AZ$569,2,TRUE))</f>
        <v>Продолжать учить   вести себя  культурно, тактично во время беседы </v>
      </c>
      <c r="H23" s="255" t="str">
        <f>IF(D211="","",VLOOKUP(D211,$BA$567:$BB$569,2,TRUE))</f>
        <v/>
      </c>
      <c r="I23" s="255" t="str">
        <f>IF(D318="","",VLOOKUP(D318,$AW$567:$AX$569,2,TRUE))</f>
        <v>Закреплять умение вести себя культурно,  тактично во время  беседы </v>
      </c>
      <c r="J23" s="255" t="str">
        <f>IF(D319="","",VLOOKUP(D319,$AY$567:$AZ$569,2,TRUE))</f>
        <v/>
      </c>
      <c r="K23" s="255" t="str">
        <f>IF(D320="","",VLOOKUP(D320,$BA$567:$BB$569,2,TRUE))</f>
        <v/>
      </c>
      <c r="L23" s="255" t="str">
        <f>IF(G318="","",VLOOKUP(G318,$AW$567:$AX$569,2,TRUE))</f>
        <v>Закреплять умение вести себя культурно,  тактично во время  беседы </v>
      </c>
    </row>
    <row r="24" ht="90.0" customHeight="1">
      <c r="B24" s="12"/>
      <c r="C24" s="255" t="str">
        <f>IF(D119="","",VLOOKUP(D119,$S$517:$T$519,2,TRUE))</f>
        <v/>
      </c>
      <c r="D24" s="255" t="str">
        <f>IF(D120="","",VLOOKUP(D120,$U$517:$V$519,2,TRUE))</f>
        <v>Продолжать  формировать умение рассматривать самостоятельно иллюстрации в книге, составлять сказку,
рассказ
</v>
      </c>
      <c r="E24" s="255" t="str">
        <f>IF(D121="","",VLOOKUP(D121,$W$517:$X$519,2,TRUE))</f>
        <v/>
      </c>
      <c r="F24" s="255" t="str">
        <f>IF(D212="","",VLOOKUP(D212,$M$571:$N$573,2,TRUE))</f>
        <v>Закреплять умение различать
причинно­следственные связи, литературные жанры   
</v>
      </c>
      <c r="G24" s="255" t="str">
        <f>IF(D213="","",VLOOKUP(D213,$O$571:$P$573,2,TRUE))</f>
        <v/>
      </c>
      <c r="H24" s="255" t="str">
        <f>IF(D214="","",VLOOKUP(D214,$Q$571:$R$573,2,TRUE))</f>
        <v/>
      </c>
      <c r="I24" s="255" t="str">
        <f>IF(D321="","",VLOOKUP(D321,$M$571:$N$573,2,TRUE))</f>
        <v>Закреплять умение различать
причинно­следственные связи, литературные жанры   
</v>
      </c>
      <c r="J24" s="255" t="str">
        <f>IF(D322="","",VLOOKUP(D322,$O$571:$P$573,2,TRUE))</f>
        <v/>
      </c>
      <c r="K24" s="255" t="str">
        <f>IF(D323="","",VLOOKUP(D323,$Q$571:$R$573,2,TRUE))</f>
        <v/>
      </c>
      <c r="L24" s="310" t="s">
        <v>1167</v>
      </c>
    </row>
    <row r="25" ht="90.0" customHeight="1">
      <c r="B25" s="12"/>
      <c r="C25" s="255" t="str">
        <f>IF(D122="","",VLOOKUP(D122,$Y$517:$Z$519,2,TRUE))</f>
        <v/>
      </c>
      <c r="D25" s="255" t="str">
        <f>IF(D123="","",VLOOKUP(D123,$AA$517:$AB$519,2,TRUE))</f>
        <v>Продолжать воспиывать желание принимаеть участие в инсценировках, использовать средства выразительности для
изображения образа
</v>
      </c>
      <c r="E25" s="255" t="str">
        <f>IF(D124="","",VLOOKUP(D124,$AC$517:$AD$519,2,TRUE))</f>
        <v/>
      </c>
      <c r="F25" s="255" t="str">
        <f>IF(D215="","",VLOOKUP(D215,$S$571:$T$573,2,TRUE))</f>
        <v/>
      </c>
      <c r="G25" s="255" t="str">
        <f>IF(D216="","",VLOOKUP(D216,$U$571:$V$573,2,TRUE))</f>
        <v>Продолдать учить  читать выразительно, с  интонацией </v>
      </c>
      <c r="H25" s="255" t="str">
        <f>IF(D217="","",VLOOKUP(D217,$W$571:$X$573,2,TRUE))</f>
        <v/>
      </c>
      <c r="I25" s="255" t="str">
        <f>IF(D324="","",VLOOKUP(D324,$S$571:$T$573,2,TRUE))</f>
        <v>Закреплять умение читать выразительно,  с интонацией </v>
      </c>
      <c r="J25" s="255" t="str">
        <f>IF(D325="","",VLOOKUP(D325,$U$571:$V$573,2,TRUE))</f>
        <v/>
      </c>
      <c r="K25" s="255" t="str">
        <f>IF(D326="","",VLOOKUP(D326,$W$571:$X$573,2,TRUE))</f>
        <v/>
      </c>
      <c r="L25" s="255" t="s">
        <v>852</v>
      </c>
    </row>
    <row r="26" ht="90.0" customHeight="1">
      <c r="B26" s="12"/>
      <c r="C26" s="255" t="str">
        <f>IF(D125="","",VLOOKUP(D125,$AE$517:$AF$519,2,TRUE))</f>
        <v/>
      </c>
      <c r="D26" s="255" t="str">
        <f>IF(D126="","",VLOOKUP(D126,$AG$517:$AH$519,2,TRUE))</f>
        <v>Продолжать формировать умение воспроизводить различные интонации, меняя силу голоса</v>
      </c>
      <c r="E26" s="255" t="str">
        <f>IF(D127="","",VLOOKUP(D127,$AI$517:$AJ$519,2,TRUE))</f>
        <v/>
      </c>
      <c r="F26" s="255" t="str">
        <f>IF(D218="","",VLOOKUP(D218,$Y$571:$Z$573,2,TRUE))</f>
        <v>Закреплять умение пересказывать 
рассказ  самостоятельно 
</v>
      </c>
      <c r="G26" s="255" t="str">
        <f>IF(D219="","",VLOOKUP(D219,$AA$571:$AB$573,2,TRUE))</f>
        <v/>
      </c>
      <c r="H26" s="255" t="str">
        <f>IF(D220="","",VLOOKUP(D220,$AC$571:$AD$573,2,TRUE))</f>
        <v/>
      </c>
      <c r="I26" s="255" t="str">
        <f>IF(D327="","",VLOOKUP(D327,$Y$571:$Z$573,2,TRUE))</f>
        <v>Закреплять умение пересказывать 
рассказ  самостоятельно 
</v>
      </c>
      <c r="J26" s="255" t="str">
        <f>IF(D328="","",VLOOKUP(D328,$AA$571:$AB$573,2,TRUE))</f>
        <v/>
      </c>
      <c r="K26" s="255" t="str">
        <f>IF(D329="","",VLOOKUP(D329,$AC$571:$AD$573,2,TRUE))</f>
        <v/>
      </c>
      <c r="L26" s="310" t="s">
        <v>853</v>
      </c>
    </row>
    <row r="27" ht="90.0" customHeight="1">
      <c r="B27" s="12"/>
      <c r="C27" s="255" t="str">
        <f>IF(D128="","",VLOOKUP(D128,$AK$517:$AL$519,2,TRUE))</f>
        <v/>
      </c>
      <c r="D27" s="255" t="str">
        <f>IF(D129="","",VLOOKUP(D129,$AM$517:$AN$519,2,TRUE))</f>
        <v>Продолжать  развивать желание во время сободной игры самостоятельно обыгрывает знакомых персонажей </v>
      </c>
      <c r="E27" s="255" t="str">
        <f>IF(D130="","",VLOOKUP(D130,$AO$517:$AP$519,2,TRUE))</f>
        <v/>
      </c>
      <c r="F27" s="255" t="str">
        <f>IF(D221="","",VLOOKUP(D221,$AE$571:$AF$573,2,TRUE))</f>
        <v/>
      </c>
      <c r="G27" s="255" t="str">
        <f>IF(D222="","",VLOOKUP(D222,$AG$571:$AH$573,2,TRUE))</f>
        <v>Продлжать учить   передавать настроение, характер  героя, жесты, интонацию и мимику  образа </v>
      </c>
      <c r="H27" s="255" t="str">
        <f>IF(D223="","",VLOOKUP(D223,$AI$571:$AJ$573,2,TRUE))</f>
        <v/>
      </c>
      <c r="I27" s="255" t="str">
        <f>IF(D330="","",VLOOKUP(D330,$AE$571:$AF$573,2,TRUE))</f>
        <v>Закреплять умение передавать  настроение, характер героя,  жесты, интонацию и мимику образа </v>
      </c>
      <c r="J27" s="255" t="str">
        <f>IF(D331="","",VLOOKUP(D341,$AG$571:$AH$573,2,TRUE))</f>
        <v/>
      </c>
      <c r="K27" s="255" t="str">
        <f>IF(D332="","",VLOOKUP(D342,$AI$571:$AJ$573,2,TRUE))</f>
        <v/>
      </c>
      <c r="L27" s="310" t="s">
        <v>1174</v>
      </c>
    </row>
    <row r="28" ht="90.0" customHeight="1">
      <c r="B28" s="12"/>
      <c r="C28" s="255" t="str">
        <f>IF(D131="","",VLOOKUP(D131,$AQ$517:$AR$519,2,TRUE))</f>
        <v/>
      </c>
      <c r="D28" s="255" t="str">
        <f>IF(D132="","",VLOOKUP(D132,$AS$517:$AT$519,2,TRUE))</f>
        <v>Продолжать развиать проявляет инициативу и самостоятельность в выборе роли, сюжета</v>
      </c>
      <c r="E28" s="255" t="str">
        <f>IF(D133="","",VLOOKUP(D133,$AU$517:$AV$519,2,TRUE))</f>
        <v/>
      </c>
      <c r="F28" s="255" t="str">
        <f>IF(D224="","",VLOOKUP(D224,$AK$571:$AL$573,2,TRUE))</f>
        <v/>
      </c>
      <c r="G28" s="255" t="str">
        <f>IF(D225="","",VLOOKUP(D225,$AM$571:$AN$573,2,TRUE))</f>
        <v>Продрлжать учить   выполнять 
свою роль  выразительно,  самостоятельно 
</v>
      </c>
      <c r="H28" s="255" t="str">
        <f>IF(D226="","",VLOOKUP(D226,$AO$571:$AP$573,2,TRUE))</f>
        <v/>
      </c>
      <c r="I28" s="255" t="str">
        <f>IF(D333="","",VLOOKUP(D333,$AK$571:$AL$573,2,TRUE))</f>
        <v>Закреплять умение выполнять свою роль выразительно,  самостоятельно </v>
      </c>
      <c r="J28" s="255" t="str">
        <f>IF(D334="","",VLOOKUP(D334,$AM$571:$AN$573,2,TRUE))</f>
        <v/>
      </c>
      <c r="K28" s="255" t="str">
        <f>IF(D335="","",VLOOKUP(D335,$AO$571:$AP$573,2,TRUE))</f>
        <v/>
      </c>
      <c r="L28" s="310" t="s">
        <v>1177</v>
      </c>
    </row>
    <row r="29" ht="90.0" customHeight="1">
      <c r="B29" s="12"/>
      <c r="C29" s="255" t="str">
        <f>IF(D134="","",VLOOKUP(D134,$M$521:$N$523,2,TRUE))</f>
        <v/>
      </c>
      <c r="D29" s="255" t="str">
        <f>IF(D135="","",VLOOKUP(D135,$O$521:$P$523,2,TRUE))</f>
        <v>Продолжать развивать навыки  правильно произносить специфические звуки казахского языка: ә, ө, қ, ү, ұ, і, ғ</v>
      </c>
      <c r="E29" s="255" t="str">
        <f>IF(D136="","",VLOOKUP(D136,$Q$521:$R$523,2,TRUE))</f>
        <v/>
      </c>
      <c r="F29" s="255" t="str">
        <f>IF(D227="","",VLOOKUP(D227,$AQ$571:$AR$573,2,TRUE))</f>
        <v>Закреплять умение делиться  впечатлениями </v>
      </c>
      <c r="G29" s="255" t="str">
        <f>IF(D228="","",VLOOKUP(D228,$AS$571:$AT$573,2,TRUE))</f>
        <v/>
      </c>
      <c r="H29" s="255" t="str">
        <f>IF(D229="","",VLOOKUP(D229,$AU$571:$AV$573,2,TRUE))</f>
        <v/>
      </c>
      <c r="I29" s="255" t="str">
        <f>IF(D336="","",VLOOKUP(D336,$AQ$571:$AR$573,2,TRUE))</f>
        <v>Закреплять умение делиться  впечатлениями </v>
      </c>
      <c r="J29" s="255" t="str">
        <f>IF(D337="","",VLOOKUP(D337,$AS$571:$AT$573,2,TRUE))</f>
        <v/>
      </c>
      <c r="K29" s="255" t="str">
        <f>IF(D338="","",VLOOKUP(D338,$AU$571:$AV$573,2,TRUE))</f>
        <v/>
      </c>
      <c r="L29" s="308" t="s">
        <v>1323</v>
      </c>
    </row>
    <row r="30" ht="90.0" customHeight="1">
      <c r="B30" s="12"/>
      <c r="C30" s="255" t="str">
        <f>IF(D137="","",VLOOKUP(D137,$S$521:$T$523,2,TRUE))</f>
        <v/>
      </c>
      <c r="D30" s="255" t="str">
        <f>IF(D138="","",VLOOKUP(D138,$U$521:$V$523,2,TRUE))</f>
        <v>Продолжать учить понимать и называть названия бытовых предметов, фруктов, овощей, животных,
птиц, частей тела человека часто употребляемых в повседневной жизни 
</v>
      </c>
      <c r="E30" s="255" t="str">
        <f>IF(D139="","",VLOOKUP(D139,$W$521:$X$523,2,TRUE))</f>
        <v/>
      </c>
      <c r="F30" s="255" t="str">
        <f>IF(D230="","",VLOOKUP(D230,$AW$571:$AX$573,2,TRUE))</f>
        <v>Закреплять умение выражать свое  отношение к происходящему вокруг</v>
      </c>
      <c r="G30" s="255" t="str">
        <f>IF(D231="","",VLOOKUP(D231,$AY$571:$AZ$573,2,TRUE))</f>
        <v/>
      </c>
      <c r="H30" s="255" t="str">
        <f>IF(D232="","",VLOOKUP(D232,$BA$571:$BB$573,2,TRUE))</f>
        <v/>
      </c>
      <c r="I30" s="255" t="str">
        <f>IF(D339="","",VLOOKUP(D339,$AW$571:$AX$573,2,TRUE))</f>
        <v>Закреплять умение выражать свое  отношение к происходящему вокруг</v>
      </c>
      <c r="J30" s="255" t="str">
        <f>IF(D340="","",VLOOKUP(D340,$AY$571:$AZ$573,2,TRUE))</f>
        <v/>
      </c>
      <c r="K30" s="255" t="str">
        <f>IF(D341="","",VLOOKUP(D341,$BA$571:$BB$573,2,TRUE))</f>
        <v/>
      </c>
      <c r="L30" s="310" t="s">
        <v>857</v>
      </c>
    </row>
    <row r="31" ht="90.0" customHeight="1">
      <c r="B31" s="12"/>
      <c r="C31" s="255" t="str">
        <f>IF(D140="","",VLOOKUP(D140,$Y$521:$Z$523,2,TRUE))</f>
        <v/>
      </c>
      <c r="D31" s="255" t="str">
        <f>IF(D141="","",VLOOKUP(D141,$AA$521:$AB$523,2,TRUE))</f>
        <v>Продолжать формировать умение произносить слова, обозначающие признаки, количество, действия предметов</v>
      </c>
      <c r="E31" s="255" t="str">
        <f>IF(D142="","",VLOOKUP(D142,$AC$521:$AD$523,2,TRUE))</f>
        <v/>
      </c>
      <c r="F31" s="255" t="str">
        <f>IF(D233="","",VLOOKUP(D233,$M$575:$N$577,2,TRUE))</f>
        <v>Закрпеплять умение определять порядок  звуков в слове </v>
      </c>
      <c r="G31" s="255" t="str">
        <f>IF(D234="","",VLOOKUP(D234,$O$575:$P$577,2,TRUE))</f>
        <v/>
      </c>
      <c r="H31" s="255" t="str">
        <f>IF(D235="","",VLOOKUP(D235,$Q$575:$R$577,2,TRUE))</f>
        <v/>
      </c>
      <c r="I31" s="255" t="str">
        <f>IF(D342="","",VLOOKUP(D342,$M$575:$N$577,2,TRUE))</f>
        <v>Закрпеплять умение определять порядок  звуков в слове </v>
      </c>
      <c r="J31" s="255" t="str">
        <f>IF(D343="","",VLOOKUP(D343,$O$575:$P$577,2,TRUE))</f>
        <v/>
      </c>
      <c r="K31" s="255" t="str">
        <f>IF(D344="","",VLOOKUP(D344,$Q$575:$R$577,2,TRUE))</f>
        <v/>
      </c>
      <c r="L31" s="310" t="s">
        <v>858</v>
      </c>
    </row>
    <row r="32" ht="90.0" customHeight="1">
      <c r="B32" s="12"/>
      <c r="C32" s="255" t="str">
        <f>IF(D143="","",VLOOKUP(D143,$AE$521:$AF$523,2,TRUE))</f>
        <v/>
      </c>
      <c r="D32" s="255" t="str">
        <f>IF(D144="","",VLOOKUP(D144,$AG$521:$AH$523,2,TRUE))</f>
        <v>Продолжать развивать умение описывать игрушки по образцу педагога</v>
      </c>
      <c r="E32" s="255" t="str">
        <f>IF(D145="","",VLOOKUP(D145,$AI$521:$AJ$523,2,TRUE))</f>
        <v/>
      </c>
      <c r="F32" s="255" t="str">
        <f>IF(D236="","",VLOOKUP(D236,$S$575:$T$577,2,TRUE))</f>
        <v/>
      </c>
      <c r="G32" s="255" t="str">
        <f>IF(D237="","",VLOOKUP(D237,$U$575:$V$577,2,TRUE))</f>
        <v>Продолжать учить четко произносить все звуки, различать некоторые из них </v>
      </c>
      <c r="H32" s="255" t="str">
        <f>IF(D238="","",VLOOKUP(D238,$W$575:$X$577,2,TRUE))</f>
        <v/>
      </c>
      <c r="I32" s="255" t="str">
        <f>IF(D345="","",VLOOKUP(D345,$S$575:$T$577,2,TRUE))</f>
        <v>Закреплять умение четко произносить все звуки, различать гласные и согласные </v>
      </c>
      <c r="J32" s="255" t="str">
        <f>IF(D346="","",VLOOKUP(D346,$U$575:$V$577,2,TRUE))</f>
        <v/>
      </c>
      <c r="K32" s="255" t="str">
        <f>IF(D347="","",VLOOKUP(D347,$W$575:$X$577,2,TRUE))</f>
        <v/>
      </c>
      <c r="L32" s="310" t="s">
        <v>1187</v>
      </c>
    </row>
    <row r="33" ht="90.0" customHeight="1">
      <c r="B33" s="12"/>
      <c r="C33" s="255" t="str">
        <f>IF(D146="","",VLOOKUP(D146,$AK$521:$AL$523,2,TRUE))</f>
        <v/>
      </c>
      <c r="D33" s="255" t="str">
        <f>IF(D147="","",VLOOKUP(D147,$AM$521:$AN$523,2,TRUE))</f>
        <v>Продолжать учить составлять простые предложения</v>
      </c>
      <c r="E33" s="255" t="str">
        <f>IF(D148="","",VLOOKUP(D148,$AO$521:$AP$523,2,TRUE))</f>
        <v/>
      </c>
      <c r="F33" s="255" t="str">
        <f>IF(D239="","",VLOOKUP(D239,$Y$575:$Z$577,2,TRUE))</f>
        <v>Закреплять умение составлять слово на  заданный слог </v>
      </c>
      <c r="G33" s="255" t="str">
        <f>IF(D240="","",VLOOKUP(D240,$AA$575:$AB$577,2,TRUE))</f>
        <v/>
      </c>
      <c r="H33" s="255" t="str">
        <f>IF(D241="","",VLOOKUP(D241,$AC$575:$AD$577,2,TRUE))</f>
        <v/>
      </c>
      <c r="I33" s="255" t="str">
        <f>IF(D348="","",VLOOKUP(D348,$Y$575:$Z$577,2,TRUE))</f>
        <v>Закреплять умение составлять слово на  заданный слог </v>
      </c>
      <c r="J33" s="255" t="str">
        <f>IF(D349="","",VLOOKUP(D349,$AA$575:$AB$577,2,TRUE))</f>
        <v/>
      </c>
      <c r="K33" s="255" t="str">
        <f>IF(D350="","",VLOOKUP(D350,$AC$575:$AD$577,2,TRUE))</f>
        <v/>
      </c>
      <c r="L33" s="310" t="s">
        <v>860</v>
      </c>
    </row>
    <row r="34" ht="90.0" customHeight="1">
      <c r="B34" s="12"/>
      <c r="C34" s="255" t="str">
        <f>IF(D149="","",VLOOKUP(D149,$AQ$521:$AR$523,2,TRUE))</f>
        <v/>
      </c>
      <c r="D34" s="255" t="str">
        <f>IF(D150="","",VLOOKUP(D150,$AS$521:$AT$523,2,TRUE))</f>
        <v>Продолжать формировать умение отвечать на простые вопросы</v>
      </c>
      <c r="E34" s="255" t="str">
        <f>IF(D151="","",VLOOKUP(D151,$AU$521:$AV$523,2,TRUE))</f>
        <v/>
      </c>
      <c r="F34" s="255" t="str">
        <f>IF(D242="","",VLOOKUP(D242,$AE$575:$AF$577,2,TRUE))</f>
        <v/>
      </c>
      <c r="G34" s="255" t="str">
        <f>IF(D243="","",VLOOKUP(D243,$AG$575:$AH$577,2,TRUE))</f>
        <v>Продолжать учить составлять простые предложения частично </v>
      </c>
      <c r="H34" s="255" t="str">
        <f>IF(D244="","",VLOOKUP(D244,$AI$575:$AJ$577,2,TRUE))</f>
        <v/>
      </c>
      <c r="I34" s="255" t="str">
        <f>IF(D351="","",VLOOKUP(D351,$AE$575:$AF$577,2,TRUE))</f>
        <v>Закреплять умение составлять простые предложения </v>
      </c>
      <c r="J34" s="255" t="str">
        <f>IF(D352="","",VLOOKUP(D352,$AG$575:$AH$577,2,TRUE))</f>
        <v/>
      </c>
      <c r="K34" s="255" t="str">
        <f>IF(D353="","",VLOOKUP(D353,$AI$575:$AJ$577,2,TRUE))</f>
        <v/>
      </c>
      <c r="L34" s="310" t="s">
        <v>861</v>
      </c>
    </row>
    <row r="35" ht="90.0" customHeight="1">
      <c r="B35" s="12"/>
      <c r="C35" s="311"/>
      <c r="D35" s="62"/>
      <c r="E35" s="63"/>
      <c r="F35" s="255" t="str">
        <f>IF(D245="","",VLOOKUP(D245,$AK$575:$AL$577,2,TRUE))</f>
        <v>Закреплять умение правильно держать ручку</v>
      </c>
      <c r="G35" s="255" t="str">
        <f>IF(D246="","",VLOOKUP(D246,$AM$575:$AN$577,2,TRUE))</f>
        <v/>
      </c>
      <c r="H35" s="255" t="str">
        <f>IF(D247="","",VLOOKUP(D247,$AO$575:$AP$577,2,TRUE))</f>
        <v/>
      </c>
      <c r="I35" s="255" t="str">
        <f>IF(D354="","",VLOOKUP(D354,$AK$575:$AL$577,2,TRUE))</f>
        <v>Закреплять умение правильно держать ручку</v>
      </c>
      <c r="J35" s="255" t="str">
        <f>IF(D355="","",VLOOKUP(D355,$AM$575:$AN$577,2,TRUE))</f>
        <v/>
      </c>
      <c r="K35" s="255" t="str">
        <f>IF(D356="","",VLOOKUP(D356,$AO$575:$AP$577,2,TRUE))</f>
        <v/>
      </c>
      <c r="L35" s="310" t="s">
        <v>1194</v>
      </c>
    </row>
    <row r="36" ht="90.0" customHeight="1">
      <c r="B36" s="12"/>
      <c r="C36" s="68"/>
      <c r="E36" s="69"/>
      <c r="F36" s="255" t="str">
        <f>IF(D248="","",VLOOKUP(D248,$AQ$575:$AR$577,2,TRUE))</f>
        <v>Закреплять умение рисовать  различные  линии </v>
      </c>
      <c r="G36" s="255" t="str">
        <f>IF(D249="","",VLOOKUP(D249,$AS$575:$AT$577,2,TRUE))</f>
        <v/>
      </c>
      <c r="H36" s="255" t="str">
        <f>IF(D250="","",VLOOKUP(D250,$AU$575:$AV$577,2,TRUE))</f>
        <v/>
      </c>
      <c r="I36" s="255" t="str">
        <f>IF(D357="","",VLOOKUP(D357,$AQ$575:$AR$577,2,TRUE))</f>
        <v>Закреплять умение рисовать  различные  линии </v>
      </c>
      <c r="J36" s="255" t="str">
        <f>IF(D358="","",VLOOKUP(D358,$AS$575:$AT$577,2,TRUE))</f>
        <v/>
      </c>
      <c r="K36" s="255" t="str">
        <f>IF(D359="","",VLOOKUP(D359,$AU$575:$AV$577,2,TRUE))</f>
        <v/>
      </c>
      <c r="L36" s="310" t="s">
        <v>1197</v>
      </c>
    </row>
    <row r="37" ht="90.0" customHeight="1">
      <c r="B37" s="12"/>
      <c r="C37" s="68"/>
      <c r="E37" s="69"/>
      <c r="F37" s="255" t="str">
        <f>IF(D251="","",VLOOKUP(D251,$AW$575:$AX$577,2,TRUE))</f>
        <v>Закреплять умение  
ориентироваться,  различать  пространство 
</v>
      </c>
      <c r="G37" s="255" t="str">
        <f>IF(D252="","",VLOOKUP(D252,$AY$575:$AZ$577,2,TRUE))</f>
        <v/>
      </c>
      <c r="H37" s="255" t="str">
        <f>IF(D253="","",VLOOKUP(D253,$BA$575:$BB$577,2,TRUE))</f>
        <v/>
      </c>
      <c r="I37" s="255" t="str">
        <f>IF(D360="","",VLOOKUP(D360,$AW$575:$AX$577,2,TRUE))</f>
        <v>Закреплять умение  
ориентироваться,  различать  пространство 
</v>
      </c>
      <c r="J37" s="255" t="str">
        <f>IF(D361="","",VLOOKUP(D361,$AY$575:$AZ$577,2,TRUE))</f>
        <v/>
      </c>
      <c r="K37" s="255" t="str">
        <f>IF(D362="","",VLOOKUP(D362,$BA$575:$BB$577,2,TRUE))</f>
        <v/>
      </c>
      <c r="L37" s="310" t="s">
        <v>1200</v>
      </c>
    </row>
    <row r="38" ht="90.0" customHeight="1">
      <c r="B38" s="12"/>
      <c r="C38" s="68"/>
      <c r="E38" s="69"/>
      <c r="F38" s="255" t="str">
        <f>IF(D254="","",VLOOKUP(D254,$M$579:$N$581,2,TRUE))</f>
        <v/>
      </c>
      <c r="G38" s="255" t="str">
        <f>IF(D255="","",VLOOKUP(D255,$O$579:$P$581,2,TRUE))</f>
        <v>Прододать учить произносить правиль специфические звуки казахского языка в слове </v>
      </c>
      <c r="H38" s="255" t="str">
        <f>IF(D256="","",VLOOKUP(D256,$Q$579:$R$581,2,TRUE))</f>
        <v/>
      </c>
      <c r="I38" s="255" t="str">
        <f>IF(D363="","",VLOOKUP(D363,$M$579:$N$581,2,TRUE))</f>
        <v>Закреплять умение  
правильно произносить специфические звуки казахского языка в слове
</v>
      </c>
      <c r="J38" s="255" t="str">
        <f>IF(D364="","",VLOOKUP(D364,$O$579:$P$581,2,TRUE))</f>
        <v/>
      </c>
      <c r="K38" s="255" t="str">
        <f>IF(D365="","",VLOOKUP(D365,$Q$579:$R$581,2,TRUE))</f>
        <v/>
      </c>
      <c r="L38" s="310" t="s">
        <v>865</v>
      </c>
    </row>
    <row r="39" ht="90.0" customHeight="1">
      <c r="B39" s="12"/>
      <c r="C39" s="68"/>
      <c r="E39" s="69"/>
      <c r="F39" s="255" t="str">
        <f>IF(D257="","",VLOOKUP(D257,$S$579:$T$581,2,TRUE))</f>
        <v/>
      </c>
      <c r="G39" s="255" t="str">
        <f>IF(D258="","",VLOOKUP(D258,$U$579:$V$581,2,TRUE))</f>
        <v>Прододать учить рассказывать  пословицы и поговорки </v>
      </c>
      <c r="H39" s="255" t="str">
        <f>IF(D259="","",VLOOKUP(D259,$W$579:$X$581,2,TRUE))</f>
        <v/>
      </c>
      <c r="I39" s="255" t="str">
        <f>IF(D366="","",VLOOKUP(D366,$S$579:$T$581,2,TRUE))</f>
        <v>Закреплять умение  
рассказывать пословицы и поговорки 
</v>
      </c>
      <c r="J39" s="255" t="str">
        <f>IF(D367="","",VLOOKUP(D367,$U$579:$V$581,2,TRUE))</f>
        <v/>
      </c>
      <c r="K39" s="255" t="str">
        <f>IF(D368="","",VLOOKUP(D368,$W$579:$X$581,2,TRUE))</f>
        <v/>
      </c>
      <c r="L39" s="310" t="s">
        <v>866</v>
      </c>
    </row>
    <row r="40" ht="90.0" customHeight="1">
      <c r="B40" s="12"/>
      <c r="C40" s="68"/>
      <c r="E40" s="69"/>
      <c r="F40" s="255" t="str">
        <f>IF(D260="","",VLOOKUP(D260,$Y$579:$Z$581,2,TRUE))</f>
        <v/>
      </c>
      <c r="G40" s="255" t="str">
        <f>IF(D261="","",VLOOKUP(D261,$AA$579:$AB$581,2,TRUE))</f>
        <v>Продолжать учить  называть названия продуктов, посуды, мебели, фруктов,  овощей, животных, птиц, частей тела человека, транспорта, встречающихся в  повседневной жизни</v>
      </c>
      <c r="H40" s="255" t="str">
        <f>IF(D262="","",VLOOKUP(D262,$AC$579:$AD$581,2,TRUE))</f>
        <v/>
      </c>
      <c r="I40" s="255" t="str">
        <f>IF(D369="","",VLOOKUP(D369,$Y$579:$Z$581,2,TRUE))</f>
        <v>Закреплять умение  названия продуктов, посуды, мебели, фруктов,  овощей, животных, птиц, частей тела человека, транспорта, встречающихся в  повседневной жизни</v>
      </c>
      <c r="J40" s="255" t="str">
        <f>IF(D370="","",VLOOKUP(D370,$AA$579:$AB$581,2,TRUE))</f>
        <v/>
      </c>
      <c r="K40" s="255" t="str">
        <f>IF(D371="","",VLOOKUP(D371,$AC$579:$AD$581,2,TRUE))</f>
        <v/>
      </c>
      <c r="L40" s="310" t="s">
        <v>867</v>
      </c>
    </row>
    <row r="41" ht="90.0" customHeight="1">
      <c r="B41" s="12"/>
      <c r="C41" s="68"/>
      <c r="E41" s="69"/>
      <c r="F41" s="255" t="str">
        <f>IF(D263="","",VLOOKUP(D263,$AE$579:$AF$581,2,TRUE))</f>
        <v/>
      </c>
      <c r="G41" s="255" t="str">
        <f>IF(D264="","",VLOOKUP(D264,$AG$579:$AH$581,2,TRUE))</f>
        <v>Продржать учить называть и  употреблять слова, обозначающие признаки предметов (цвет, величина),  действия с предметами, употреблять их в разговорной речи</v>
      </c>
      <c r="H41" s="255" t="str">
        <f>IF(D265="","",VLOOKUP(D265,$AI$579:$AJ$581,2,TRUE))</f>
        <v/>
      </c>
      <c r="I41" s="255" t="str">
        <f>IF(D372="","",VLOOKUP(D372,$AE$579:$AF$581,2,TRUE))</f>
        <v>Закреплять умение называть и  употреблять слова, обозначающие признаки предметов (цвет, величина),  действия с предметами, употреблять их в разговорной речи</v>
      </c>
      <c r="J41" s="255" t="str">
        <f>IF(D373="","",VLOOKUP(D373,$AG$579:$AH$581,2,TRUE))</f>
        <v/>
      </c>
      <c r="K41" s="255" t="str">
        <f>IF(D374="","",VLOOKUP(D374,$AI$579:$AJ$581,2,TRUE))</f>
        <v/>
      </c>
      <c r="L41" s="310" t="s">
        <v>1209</v>
      </c>
    </row>
    <row r="42" ht="90.0" customHeight="1">
      <c r="B42" s="12"/>
      <c r="C42" s="68"/>
      <c r="E42" s="69"/>
      <c r="F42" s="255" t="str">
        <f>IF(D266="","",VLOOKUP(D266,$AK$579:$AL$581,2,TRUE))</f>
        <v/>
      </c>
      <c r="G42" s="255" t="str">
        <f>IF(D267="","",VLOOKUP(D267,$AM$579:$AN$581,2,TRUE))</f>
        <v>Продолжать учить употреблять  знакомые слова в повседневной жизни</v>
      </c>
      <c r="H42" s="255" t="str">
        <f>IF(D268="","",VLOOKUP(D268,$AO$579:$AP$581,2,TRUE))</f>
        <v/>
      </c>
      <c r="I42" s="255" t="str">
        <f>IF(D375="","",VLOOKUP(D375,$AK$579:$AL$581,2,TRUE))</f>
        <v>Закреплять умение употреблять  знакомые слова в повседневной жизни</v>
      </c>
      <c r="J42" s="255" t="str">
        <f>IF(D376="","",VLOOKUP(D376,$AM$579:$AN$581,2,TRUE))</f>
        <v/>
      </c>
      <c r="K42" s="255" t="str">
        <f>IF(D377="","",VLOOKUP(D377,$AO$579:$AP$581,2,TRUE))</f>
        <v/>
      </c>
      <c r="L42" s="310" t="s">
        <v>869</v>
      </c>
    </row>
    <row r="43" ht="90.0" customHeight="1">
      <c r="B43" s="12"/>
      <c r="C43" s="68"/>
      <c r="E43" s="69"/>
      <c r="F43" s="255" t="str">
        <f>IF(D269="","",VLOOKUP(D269,$AQ$579:$AR$581,2,TRUE))</f>
        <v/>
      </c>
      <c r="G43" s="255" t="str">
        <f>IF(D270="","",VLOOKUP(D270,$AS$579:$AT$581,2,TRUE))</f>
        <v>Продолжать учить   составлять рассказы по образцу  педагога знакомые слова в повседневной жизни</v>
      </c>
      <c r="H43" s="255" t="str">
        <f>IF(D271="","",VLOOKUP(D271,$AU$579:$AV$581,2,TRUE))</f>
        <v/>
      </c>
      <c r="I43" s="255" t="str">
        <f>IF(D378="","",VLOOKUP(D378,$AQ$579:$AR$581,2,TRUE))</f>
        <v>Закреплять умение составлять рассказы  по образцу педагога </v>
      </c>
      <c r="J43" s="255" t="str">
        <f>IF(D379="","",VLOOKUP(D379,$AS$579:$AT$581,2,TRUE))</f>
        <v/>
      </c>
      <c r="K43" s="255" t="str">
        <f>IF(D380="","",VLOOKUP(D380,$AU$579:$AV$581,2,TRUE))</f>
        <v/>
      </c>
      <c r="L43" s="310" t="s">
        <v>870</v>
      </c>
    </row>
    <row r="44" ht="90.0" customHeight="1">
      <c r="B44" s="19"/>
      <c r="C44" s="83"/>
      <c r="D44" s="84"/>
      <c r="E44" s="85"/>
      <c r="F44" s="255" t="str">
        <f>IF(D272="","",VLOOKUP(D272,$AW$579:$AX$581,2,TRUE))</f>
        <v/>
      </c>
      <c r="G44" s="255" t="str">
        <f>IF(D273="","",VLOOKUP(D273,$AY$579:$AZ$581,2,TRUE))</f>
        <v>Продлжать учить  считать  прямо  и  обратно   до 10</v>
      </c>
      <c r="H44" s="255" t="str">
        <f>IF(D274="","",VLOOKUP(D274,$BA$579:$BB$581,2,TRUE))</f>
        <v/>
      </c>
      <c r="I44" s="255" t="str">
        <f>IF(D381="","",VLOOKUP(D381,$AW$579:$AX$581,2,TRUE))</f>
        <v>Закреплять умение считать  прямо  и  обратно   до 10 </v>
      </c>
      <c r="J44" s="255" t="str">
        <f>IF(D382="","",VLOOKUP(D382,$AY$579:$AZ$581,2,TRUE))</f>
        <v/>
      </c>
      <c r="K44" s="255" t="str">
        <f>IF(D383="","",VLOOKUP(D383,$BA$579:$BB$581,2,TRUE))</f>
        <v/>
      </c>
      <c r="L44" s="310" t="s">
        <v>871</v>
      </c>
    </row>
    <row r="45" ht="90.0" customHeight="1">
      <c r="B45" s="304" t="s">
        <v>335</v>
      </c>
      <c r="C45" s="255" t="str">
        <f>IF(E98="","",VLOOKUP(E98,$M$525:$N$527,2,TRUE))</f>
        <v>Закреплять умение считать в пределах 5­ти, называть числа по порядку</v>
      </c>
      <c r="D45" s="255" t="str">
        <f>IF(E99="","",VLOOKUP(E99,$O$525:$P$527,2,TRUE))</f>
        <v/>
      </c>
      <c r="E45" s="255" t="str">
        <f>IF(E100="","",VLOOKUP(E100,$Q$525:$R$527,2,TRUE))</f>
        <v/>
      </c>
      <c r="F45" s="255" t="str">
        <f>IF(E191="","",VLOOKUP(E191,$M$583:$N$585,2,TRUE))</f>
        <v>Закреплять умение делить и воссоединять  множества на части  </v>
      </c>
      <c r="G45" s="255" t="str">
        <f>IF(E192="","",VLOOKUP(E192,$O$583:$P$585,2,TRUE))</f>
        <v/>
      </c>
      <c r="H45" s="255" t="str">
        <f>IF(E193="","",VLOOKUP(E193,$Q$583:$R$585,2,TRUE))</f>
        <v/>
      </c>
      <c r="I45" s="255" t="str">
        <f>IF(E300="","",VLOOKUP(E300,$M$583:$N$585,2,TRUE))</f>
        <v>Закреплять умение делить и воссоединять  множества на части  </v>
      </c>
      <c r="J45" s="255" t="str">
        <f>IF(E301="","",VLOOKUP(E301,$O$583:$P$585,2,TRUE))</f>
        <v/>
      </c>
      <c r="K45" s="255" t="str">
        <f>IF(E302="","",VLOOKUP(E302,$Q$583:$R$585,2,TRUE))</f>
        <v/>
      </c>
      <c r="L45" s="308" t="s">
        <v>1324</v>
      </c>
    </row>
    <row r="46" ht="90.0" customHeight="1">
      <c r="B46" s="12"/>
      <c r="C46" s="255" t="str">
        <f>IF(E101="","",VLOOKUP(E101,$S$525:$T$527,2,TRUE))</f>
        <v/>
      </c>
      <c r="D46" s="255" t="str">
        <f>IF(E102="","",VLOOKUP(E102,$U$525:$V$527,2,TRUE))</f>
        <v>Продолжать развивать навыки сравнения  2­3 предметов разной величины (по длине, высоте, ширине,
толщине) в возрастающем и убывающем порядке
</v>
      </c>
      <c r="E46" s="255" t="str">
        <f>IF(E103="","",VLOOKUP(E103,$W$525:$X$527,2,TRUE))</f>
        <v/>
      </c>
      <c r="F46" s="255" t="str">
        <f>IF(E194="","",VLOOKUP(E194,$S$583:$T$585,2,TRUE))</f>
        <v>Закреплять умение в прямом и обратном счеет в пределах 10­ти, различать вопросы "Сколько?", "Который?" ("Какой?") и правильно отвечать на них</v>
      </c>
      <c r="G46" s="255" t="str">
        <f>IF(E195="","",VLOOKUP(E195,$U$583:$V$585,2,TRUE))</f>
        <v/>
      </c>
      <c r="H46" s="255" t="str">
        <f>IF(E196="","",VLOOKUP(E196,$W$583:$X$585,2,TRUE))</f>
        <v/>
      </c>
      <c r="I46" s="255" t="str">
        <f>IF(E303="","",VLOOKUP(E303,$S$583:$T$585,2,TRUE))</f>
        <v>Закреплять умение в прямом и обратном счеет в пределах 10­ти, различать вопросы "Сколько?", "Который?" ("Какой?") и правильно отвечать на них</v>
      </c>
      <c r="J46" s="255" t="str">
        <f>IF(E304="","",VLOOKUP(E304,$U$583:$V$585,2,TRUE))</f>
        <v/>
      </c>
      <c r="K46" s="255" t="str">
        <f>IF(E305="","",VLOOKUP(E305,$W$583:$X$585,2,TRUE))</f>
        <v/>
      </c>
      <c r="L46" s="310" t="s">
        <v>1220</v>
      </c>
    </row>
    <row r="47" ht="90.0" customHeight="1">
      <c r="B47" s="12"/>
      <c r="C47" s="255" t="str">
        <f>IF(E104="","",VLOOKUP(E104,$Y$525:$Z$527,2,TRUE))</f>
        <v/>
      </c>
      <c r="D47" s="255" t="str">
        <f>IF(E105="","",VLOOKUP(E105,$AA$525:$AB$527,2,TRUE))</f>
        <v>Продолжать развивать умение исследовать формы геометрических фигур, используя зрение и осязание, различать и называть геометрические фигуры и тела</v>
      </c>
      <c r="E47" s="255" t="str">
        <f>IF(E106="","",VLOOKUP(E106,$AC$525:$AD$527,2,TRUE))</f>
        <v/>
      </c>
      <c r="F47" s="255" t="str">
        <f>IF(E197="","",VLOOKUP(E197,$Y$583:$Z$585,2,TRUE))</f>
        <v>Закреплять умение сравнивать предметы  по   различным признакам цвет, форма, размер,  материал, применение. </v>
      </c>
      <c r="G47" s="255" t="str">
        <f>IF(E198="","",VLOOKUP(E198,$AA$583:$AB$585,2,TRUE))</f>
        <v/>
      </c>
      <c r="H47" s="255" t="str">
        <f>IF(E199="","",VLOOKUP(E199,$AC$583:$AD$585,2,TRUE))</f>
        <v/>
      </c>
      <c r="I47" s="255" t="str">
        <f>IF(E306="","",VLOOKUP(E306,$Y$583:$Z$585,2,TRUE))</f>
        <v>Закреплять умение сравнивать предметы  по   различным признакам цвет, форма, размер,  материал, применение. </v>
      </c>
      <c r="J47" s="255" t="str">
        <f>IF(E307="","",VLOOKUP(E307,$AA$583:$AB$585,2,TRUE))</f>
        <v/>
      </c>
      <c r="K47" s="255" t="str">
        <f>IF(E308="","",VLOOKUP(E308,$AC$583:$AD$585,2,TRUE))</f>
        <v/>
      </c>
      <c r="L47" s="310" t="s">
        <v>874</v>
      </c>
    </row>
    <row r="48" ht="90.0" customHeight="1">
      <c r="B48" s="12"/>
      <c r="C48" s="255" t="str">
        <f>IF(E107="","",VLOOKUP(E107,$AE$525:$AF$527,2,TRUE))</f>
        <v/>
      </c>
      <c r="D48" s="255" t="str">
        <f>IF(E108="","",VLOOKUP(E108,$AG$525:$AH$527,2,TRUE))</f>
        <v>Продолжать формировать умение различать части суток, знать их характерные особенности</v>
      </c>
      <c r="E48" s="255" t="str">
        <f>IF(E109="","",VLOOKUP(E109,$AI$525:$AJ$527,2,TRUE))</f>
        <v/>
      </c>
      <c r="F48" s="255" t="str">
        <f>IF(E200="","",VLOOKUP(E200,$AE$583:$AF$585,2,TRUE))</f>
        <v/>
      </c>
      <c r="G48" s="255" t="str">
        <f>IF(E201="","",VLOOKUP(E201,$AG$583:$AH$585,2,TRUE))</f>
        <v>Продолдать учить  распологаить  предметы в порядке  возрастания и убывания </v>
      </c>
      <c r="H48" s="255" t="str">
        <f>IF(E202="","",VLOOKUP(E202,$AI$583:$AJ$585,2,TRUE))</f>
        <v/>
      </c>
      <c r="I48" s="255" t="str">
        <f>IF(E309="","",VLOOKUP(E309,$AE$583:$AF$585,2,TRUE))</f>
        <v>Закрпелять умение располагать предметы в порядке  возрастания и  убывания </v>
      </c>
      <c r="J48" s="255" t="str">
        <f>IF(E310="","",VLOOKUP(E310,$AG$583:$AH$585,2,TRUE))</f>
        <v/>
      </c>
      <c r="K48" s="255" t="str">
        <f>IF(E311="","",VLOOKUP(E311,$AI$583:$AJ$585,2,TRUE))</f>
        <v/>
      </c>
      <c r="L48" s="310" t="s">
        <v>875</v>
      </c>
    </row>
    <row r="49" ht="90.0" customHeight="1">
      <c r="B49" s="12"/>
      <c r="C49" s="255" t="str">
        <f>IF(E110="","",VLOOKUP(E110,$AK$525:$AL$527,2,TRUE))</f>
        <v/>
      </c>
      <c r="D49" s="255" t="str">
        <f>IF(E111="","",VLOOKUP(E111,$AM$525:$AN$527,2,TRUE))</f>
        <v>Продолжать развивать умение определять пространственные направления по отношению к себе</v>
      </c>
      <c r="E49" s="255" t="str">
        <f>IF(E112="","",VLOOKUP(E112,$AO$525:$AP$527,2,TRUE))</f>
        <v/>
      </c>
      <c r="F49" s="255" t="str">
        <f>IF(E203="","",VLOOKUP(E203,$AK$583:$AL$585,2,TRUE))</f>
        <v/>
      </c>
      <c r="G49" s="255" t="str">
        <f>IF(E204="","",VLOOKUP(E204,$AM$583:$AN$585,2,TRUE))</f>
        <v>Продолжать учить  ориентироваться на  листе бумаги,  называть  последовательно дни недели, месяцы по временам года</v>
      </c>
      <c r="H49" s="255" t="str">
        <f>IF(E205="","",VLOOKUP(E205,$AO$583:$AP$585,2,TRUE))</f>
        <v/>
      </c>
      <c r="I49" s="255" t="str">
        <f>IF(E312="","",VLOOKUP(E312,$AK$583:$AL$585,2,TRUE))</f>
        <v/>
      </c>
      <c r="J49" s="255" t="str">
        <f>IF(E313="","",VLOOKUP(E313,$AM$583:$AN$585,2,TRUE))</f>
        <v>Продолжать учить  ориентироваться на  листе бумаги,  называть  последовательно дни недели, месяцы по временам года</v>
      </c>
      <c r="K49" s="255" t="str">
        <f>IF(E314="","",VLOOKUP(E314,$AO$583:$AP$585,2,TRUE))</f>
        <v/>
      </c>
      <c r="L49" s="310" t="s">
        <v>1227</v>
      </c>
    </row>
    <row r="50" ht="90.0" customHeight="1">
      <c r="B50" s="12"/>
      <c r="C50" s="255" t="str">
        <f>IF(E113="","",VLOOKUP(E113,$AQ$525:$AR$527,2,TRUE))</f>
        <v/>
      </c>
      <c r="D50" s="255" t="str">
        <f>IF(E114="","",VLOOKUP(E114,$AS$525:$AT$527,2,TRUE))</f>
        <v>Продолжать  учить устанавливать простейшие причинно­следственные связи</v>
      </c>
      <c r="E50" s="255" t="str">
        <f>IF(E115="","",VLOOKUP(E115,$AU$525:$AV$527,2,TRUE))</f>
        <v/>
      </c>
      <c r="F50" s="255" t="str">
        <f>IF(E206="","",VLOOKUP(E206,$AQ$583:$AR$585,2,TRUE))</f>
        <v>Закреплять умение различать и называть  геометрические  фигуры</v>
      </c>
      <c r="G50" s="255" t="str">
        <f>IF(E207="","",VLOOKUP(E207,$AS$583:$AT$585,2,TRUE))</f>
        <v/>
      </c>
      <c r="H50" s="255" t="str">
        <f>IF(E208="","",VLOOKUP(E208,$AU$583:$AV$585,2,TRUE))</f>
        <v/>
      </c>
      <c r="I50" s="255" t="str">
        <f>IF(E315="","",VLOOKUP(E315,$AQ$583:$AR$585,2,TRUE))</f>
        <v>Закреплять умение различать и называть  геометрические  фигуры</v>
      </c>
      <c r="J50" s="255" t="str">
        <f>IF(E316="","",VLOOKUP(E316,$AS$583:$AT$585,2,TRUE))</f>
        <v/>
      </c>
      <c r="K50" s="255" t="str">
        <f>IF(E317="","",VLOOKUP(E317,$AU$583:$AV$585,2,TRUE))</f>
        <v/>
      </c>
      <c r="L50" s="310" t="s">
        <v>877</v>
      </c>
    </row>
    <row r="51" ht="90.0" customHeight="1">
      <c r="B51" s="19"/>
      <c r="C51" s="309"/>
      <c r="D51" s="7"/>
      <c r="E51" s="8"/>
      <c r="F51" s="255" t="str">
        <f>IF(E209="","",VLOOKUP(E209,$AW$583:$AX$585,2,TRUE))</f>
        <v>Закрепять умение рисувать различные линии </v>
      </c>
      <c r="G51" s="255" t="str">
        <f>IF(E210="","",VLOOKUP(E210,$AY$583:$AZ$585,2,TRUE))</f>
        <v/>
      </c>
      <c r="H51" s="255" t="str">
        <f>IF(E211="","",VLOOKUP(E211,$BA$583:$BB$585,2,TRUE))</f>
        <v/>
      </c>
      <c r="I51" s="255" t="str">
        <f>IF(E318="","",VLOOKUP(E318,$AW$583:$AX$585,2,TRUE))</f>
        <v>Закрепять умение рисувать различные линии </v>
      </c>
      <c r="J51" s="255" t="str">
        <f>IF(E319="","",VLOOKUP(E319,$AY$583:$AZ$585,2,TRUE))</f>
        <v/>
      </c>
      <c r="K51" s="255" t="str">
        <f>IF(E320="","",VLOOKUP(E320,$BA$583:$BB$585,2,TRUE))</f>
        <v/>
      </c>
      <c r="L51" s="308" t="s">
        <v>1325</v>
      </c>
    </row>
    <row r="52" ht="90.0" customHeight="1">
      <c r="B52" s="304" t="s">
        <v>398</v>
      </c>
      <c r="C52" s="255" t="str">
        <f>IF(F98="","",VLOOKUP(F98,$M$529:$N$531,2,TRUE))</f>
        <v/>
      </c>
      <c r="D52" s="255" t="str">
        <f>IF(F99="","",VLOOKUP(F99,$O$529:$P$531,2,TRUE))</f>
        <v>Продолжать развивать умение рассматривать предметы, которые будет рисовать и может обследовать их используя
осязание
</v>
      </c>
      <c r="E52" s="255" t="str">
        <f>IF(F100="","",VLOOKUP(F100,$Q$529:$R$531,2,TRUE))</f>
        <v/>
      </c>
      <c r="F52" s="312" t="str">
        <f>IF(F191="","",VLOOKUP(F191,$M$587:$N$589,2,TRUE))</f>
        <v/>
      </c>
      <c r="G52" s="255" t="str">
        <f>IF(F192="","",VLOOKUP(F192,$O$587:$P$589,2,TRUE))</f>
        <v>Продолдать учить  передавать образы предметов живой природы через несложные движения и позы</v>
      </c>
      <c r="H52" s="255" t="str">
        <f>IF(F193="","",VLOOKUP(F193,$Q$587:$R$589,2,TRUE))</f>
        <v/>
      </c>
      <c r="I52" s="312" t="str">
        <f>IF(F300="","",VLOOKUP(F300,$M$587:$N$589,2,TRUE))</f>
        <v>Закреплять умение передавать образы предметов живой природы через несложные движения и позы </v>
      </c>
      <c r="J52" s="255" t="str">
        <f>IF(F301="","",VLOOKUP(F301,$O$587:$P$589,2,TRUE))</f>
        <v/>
      </c>
      <c r="K52" s="255" t="str">
        <f>IF(F302="","",VLOOKUP(F302,$Q$587:$R$589,2,TRUE))</f>
        <v/>
      </c>
      <c r="L52" s="310" t="s">
        <v>1234</v>
      </c>
    </row>
    <row r="53" ht="90.0" customHeight="1">
      <c r="B53" s="12"/>
      <c r="C53" s="255" t="str">
        <f>IF(F101="","",VLOOKUP(F101,$S$529:$T$531,2,TRUE))</f>
        <v/>
      </c>
      <c r="D53" s="255" t="str">
        <f>IF(F102="","",VLOOKUP(F102,$U$529:$V$531,2,TRUE))</f>
        <v>Продолжать развивать навыки рисования отдельных предметов и создавать сюжетные композиции</v>
      </c>
      <c r="E53" s="255" t="str">
        <f>IF(F103="","",VLOOKUP(F103,$W$529:$X$531,2,TRUE))</f>
        <v/>
      </c>
      <c r="F53" s="255" t="str">
        <f>IF(F194="","",VLOOKUP(F194,$S$587:$T$589,2,TRUE))</f>
        <v/>
      </c>
      <c r="G53" s="255" t="str">
        <f>IF(F195="","",VLOOKUP(F195,$U$587:$V$589,2,TRUE))</f>
        <v>Продолдать учить  пользоваться красками, красит различными  принтами</v>
      </c>
      <c r="H53" s="255" t="str">
        <f>IF(F196="","",VLOOKUP(F196,$W$587:$X$589,2,TRUE))</f>
        <v/>
      </c>
      <c r="I53" s="255" t="str">
        <f>IF(F303="","",VLOOKUP(F303,$S$587:$T$589,2,TRUE))</f>
        <v>Закреплять умение пользоваться красками, красит различными  принтами </v>
      </c>
      <c r="J53" s="255" t="str">
        <f>IF(F304="","",VLOOKUP(F304,$U$587:$V$589,2,TRUE))</f>
        <v/>
      </c>
      <c r="K53" s="255" t="str">
        <f>IF(F305="","",VLOOKUP(F305,$W$587:$X$589,2,TRUE))</f>
        <v/>
      </c>
      <c r="L53" s="310" t="s">
        <v>880</v>
      </c>
    </row>
    <row r="54" ht="90.0" customHeight="1">
      <c r="B54" s="12"/>
      <c r="C54" s="255" t="str">
        <f>IF(F104="","",VLOOKUP(F104,$Y$529:$Z$531,2,TRUE))</f>
        <v/>
      </c>
      <c r="D54" s="255" t="str">
        <f>IF(F105="","",VLOOKUP(F105,$AA$529:$AB$531,2,TRUE))</f>
        <v>Продолжать развивать умение рисовать характерные особенности каждого предмета, их соотношение между собой</v>
      </c>
      <c r="E54" s="255" t="str">
        <f>IF(F106="","",VLOOKUP(F106,$AC$529:$AD$531,2,TRUE))</f>
        <v/>
      </c>
      <c r="F54" s="255" t="str">
        <f>IF(F197="","",VLOOKUP(F197,$Y$587:$Z$589,2,TRUE))</f>
        <v/>
      </c>
      <c r="G54" s="255" t="str">
        <f>IF(F198="","",VLOOKUP(F198,$AA$587:$AB$589,2,TRUE))</f>
        <v>Продолжать учить  получать  новые цвета (фиолетовый) и оттенки (синий, розовый, темнозеленый) путем смешивания красок</v>
      </c>
      <c r="H54" s="255" t="str">
        <f>IF(F199="","",VLOOKUP(F199,$AC$587:$AD$589,2,TRUE))</f>
        <v/>
      </c>
      <c r="I54" s="255" t="str">
        <f>IF(F306="","",VLOOKUP(F306,$Y$587:$Z$589,2,TRUE))</f>
        <v>Закреплять умение получать  новые цвета (фиолетовый) и оттенки (синий, розовый, темнозеленый) путем смешивания красок</v>
      </c>
      <c r="J54" s="255" t="str">
        <f>IF(F307="","",VLOOKUP(F307,$AA$587:$AB$589,2,TRUE))</f>
        <v/>
      </c>
      <c r="K54" s="255" t="str">
        <f>IF(F308="","",VLOOKUP(F308,$AC$587:$AD$589,2,TRUE))</f>
        <v/>
      </c>
      <c r="L54" s="310" t="s">
        <v>881</v>
      </c>
    </row>
    <row r="55" ht="90.0" customHeight="1">
      <c r="B55" s="12"/>
      <c r="C55" s="255" t="str">
        <f>IF(F107="","",VLOOKUP(F107,$AE$529:$AF$531,2,TRUE))</f>
        <v>Закреплять умение распознавать коричневые, оранжевые, светло­зеленые оттенки:</v>
      </c>
      <c r="D55" s="255" t="str">
        <f>IF(F108="","",VLOOKUP(F108,$AG$529:$AH$531,2,TRUE))</f>
        <v/>
      </c>
      <c r="E55" s="255" t="str">
        <f>IF(F109="","",VLOOKUP(F109,$AI$529:$AJ$531,2,TRUE))</f>
        <v/>
      </c>
      <c r="F55" s="255" t="str">
        <f>IF(F200="","",VLOOKUP(F200,$AE$587:$AF$589,2,TRUE))</f>
        <v/>
      </c>
      <c r="G55" s="255" t="str">
        <f>IF(F201="","",VLOOKUP(F201,$AG$587:$AH$589,2,TRUE))</f>
        <v>Продолжать учить  работать с коллективом, выполнять задачи по обоюдному согласию</v>
      </c>
      <c r="H55" s="255" t="str">
        <f>IF(F202="","",VLOOKUP(F202,$AI$587:$AJ$589,2,TRUE))</f>
        <v/>
      </c>
      <c r="I55" s="255" t="str">
        <f>IF(F309="","",VLOOKUP(F309,$AE$587:$AF$589,2,TRUE))</f>
        <v>Закреплять умение работать с коллективом, выполнять задачи по обоюдному согласию</v>
      </c>
      <c r="J55" s="255" t="str">
        <f>IF(F310="","",VLOOKUP(F310,$AG$587:$AH$589,2,TRUE))</f>
        <v/>
      </c>
      <c r="K55" s="255" t="str">
        <f>IF(F311="","",VLOOKUP(F311,$AI$587:$AJ$589,2,TRUE))</f>
        <v/>
      </c>
      <c r="L55" s="310" t="s">
        <v>882</v>
      </c>
    </row>
    <row r="56" ht="90.0" customHeight="1">
      <c r="B56" s="12"/>
      <c r="C56" s="255" t="str">
        <f>IF(F110="","",VLOOKUP(F110,$AK$529:$AL$531,2,TRUE))</f>
        <v/>
      </c>
      <c r="D56" s="255" t="str">
        <f>IF(F111="","",VLOOKUP(F111,$AM$529:$AN$531,2,TRUE))</f>
        <v>Продолжать развивать навыки закрашивать рисунки карандашом, кистью</v>
      </c>
      <c r="E56" s="255" t="str">
        <f>IF(F112="","",VLOOKUP(F112,$AO$529:$AP$531,2,TRUE))</f>
        <v/>
      </c>
      <c r="F56" s="255" t="str">
        <f>IF(F203="","",VLOOKUP(F203,$AK$587:$AL$589,2,TRUE))</f>
        <v/>
      </c>
      <c r="G56" s="255" t="str">
        <f>IF(F204="","",VLOOKUP(F204,$AM$587:$AN$589,2,TRUE))</f>
        <v>Продолжать учить  рисовать   элементы казахского орнамента и украшать ими одежду, предметы  быта</v>
      </c>
      <c r="H56" s="255" t="str">
        <f>IF(F205="","",VLOOKUP(F205,$AO$587:$AP$589,2,TRUE))</f>
        <v/>
      </c>
      <c r="I56" s="255" t="str">
        <f>IF(F312="","",VLOOKUP(F312,$AK$587:$AL$589,2,TRUE))</f>
        <v>Закреплять умения рисовать    элементы казахского орнамента и украшать ими одежду, предметы  быта</v>
      </c>
      <c r="J56" s="255" t="str">
        <f>IF(F313="","",VLOOKUP(F313,$AM$587:$AN$589,2,TRUE))</f>
        <v/>
      </c>
      <c r="K56" s="255" t="str">
        <f>IF(F314="","",VLOOKUP(F314,$AO$587:$AP$589,2,TRUE))</f>
        <v/>
      </c>
      <c r="L56" s="310" t="s">
        <v>883</v>
      </c>
    </row>
    <row r="57" ht="90.0" customHeight="1">
      <c r="B57" s="12"/>
      <c r="C57" s="255" t="str">
        <f>IF(F113="","",VLOOKUP(F113,$AQ$529:$AR$531,2,TRUE))</f>
        <v>Закреплять умение оценивать свою работу и других детей</v>
      </c>
      <c r="D57" s="255" t="str">
        <f>IF(F114="","",VLOOKUP(F114,$AS$529:$AT$531,2,TRUE))</f>
        <v/>
      </c>
      <c r="E57" s="255" t="str">
        <f>IF(F115="","",VLOOKUP(F115,$AU$529:$AV$531,2,TRUE))</f>
        <v/>
      </c>
      <c r="F57" s="312" t="str">
        <f>IF(F206="","",VLOOKUP(F206,$AQ$587:$AR$589,2,TRUE))</f>
        <v/>
      </c>
      <c r="G57" s="255" t="str">
        <f>IF(F207="","",VLOOKUP(F207,$AS$587:$AT$589,2,TRUE))</f>
        <v>Продолжать учить  изображать   сюжетные рисунки</v>
      </c>
      <c r="H57" s="255" t="str">
        <f>IF(F208="","",VLOOKUP(F208,$AU$587:$AV$589,2,TRUE))</f>
        <v/>
      </c>
      <c r="I57" s="312" t="str">
        <f>IF(F315="","",VLOOKUP(F315,$AQ$587:$AR$589,2,TRUE))</f>
        <v>Закреплять умения изображать   сюжетные рисунки </v>
      </c>
      <c r="J57" s="255" t="str">
        <f>IF(F316="","",VLOOKUP(F316,$AS$587:$AT$589,2,TRUE))</f>
        <v/>
      </c>
      <c r="K57" s="255" t="str">
        <f>IF(F317="","",VLOOKUP(F317,$AU$587:$AV$589,2,TRUE))</f>
        <v/>
      </c>
      <c r="L57" s="310" t="s">
        <v>884</v>
      </c>
    </row>
    <row r="58" ht="90.0" customHeight="1">
      <c r="B58" s="12"/>
      <c r="C58" s="255" t="str">
        <f>IF(F116="","",VLOOKUP(F116,$M$533:$N$535,2,TRUE))</f>
        <v>Закреплять умение изучать скульптурный предмет взяв в руки, пытаться придать ему характерные черты</v>
      </c>
      <c r="D58" s="255" t="str">
        <f>IF(F117="","",VLOOKUP(F117,$O$533:$P$535,2,TRUE))</f>
        <v/>
      </c>
      <c r="E58" s="255" t="str">
        <f>IF(F118="","",VLOOKUP(F118,$Q$533:$R$535,2,TRUE))</f>
        <v/>
      </c>
      <c r="F58" s="255" t="str">
        <f>IF(F209="","",VLOOKUP(F209,$AW$587:$AX$589,2,TRUE))</f>
        <v/>
      </c>
      <c r="G58" s="255" t="str">
        <f>IF(F210="","",VLOOKUP(F210,$AY$587:$AZ$589,2,TRUE))</f>
        <v>Продолжать учить  соблюдать аккуратность при рисовании, правила безопасного поведения</v>
      </c>
      <c r="H58" s="255" t="str">
        <f>IF(F211="","",VLOOKUP(F211,$BA$587:$BB$589,2,TRUE))</f>
        <v/>
      </c>
      <c r="I58" s="255" t="str">
        <f>IF(F318="","",VLOOKUP(F318,$AW$587:$AX$589,2,TRUE))</f>
        <v>Закреплять умения соблюдать аккуратность при рисовании, правила безопасного поведения</v>
      </c>
      <c r="J58" s="255" t="str">
        <f>IF(F319="","",VLOOKUP(F319,$AY$587:$AZ$589,2,TRUE))</f>
        <v/>
      </c>
      <c r="K58" s="255" t="str">
        <f>IF(F320="","",VLOOKUP(F320,$BA$587:$BB$589,2,TRUE))</f>
        <v/>
      </c>
      <c r="L58" s="310" t="s">
        <v>885</v>
      </c>
    </row>
    <row r="59" ht="90.0" customHeight="1">
      <c r="B59" s="12"/>
      <c r="C59" s="255" t="str">
        <f>IF(F119="","",VLOOKUP(F119,$S$533:$T$535,2,TRUE))</f>
        <v>Закреплять умение лепить из глины, пластилина, пластической массы знакомые предметы с
использованием разных приемов ть
</v>
      </c>
      <c r="D59" s="255" t="str">
        <f>IF(F120="","",VLOOKUP(F120,$U$533:$V$535,2,TRUE))</f>
        <v/>
      </c>
      <c r="E59" s="255" t="str">
        <f>IF(F121="","",VLOOKUP(F121,$W$533:$X$535,2,TRUE))</f>
        <v/>
      </c>
      <c r="F59" s="312" t="str">
        <f>IF(F212="","",VLOOKUP(F212,$M$591:$N$593,2,TRUE))</f>
        <v/>
      </c>
      <c r="G59" s="255" t="str">
        <f>IF(F213="","",VLOOKUP(F213,$O$591:$P$593,2,TRUE))</f>
        <v>Продолжать учить лепить с натуры  </v>
      </c>
      <c r="H59" s="255" t="str">
        <f>IF(F214="","",VLOOKUP(F214,$Q$591:$R$593,2,TRUE))</f>
        <v/>
      </c>
      <c r="I59" s="312" t="str">
        <f>IF(F321="","",VLOOKUP(F321,$M$591:$N$593,2,TRUE))</f>
        <v>Закреплять умение лепить с натуры  </v>
      </c>
      <c r="J59" s="255" t="str">
        <f>IF(F322="","",VLOOKUP(F322,$O$591:$P$593,2,TRUE))</f>
        <v/>
      </c>
      <c r="K59" s="255" t="str">
        <f>IF(F323="","",VLOOKUP(F323,$Q$591:$R$593,2,TRUE))</f>
        <v/>
      </c>
      <c r="L59" s="310" t="s">
        <v>886</v>
      </c>
    </row>
    <row r="60" ht="90.0" customHeight="1">
      <c r="B60" s="12"/>
      <c r="C60" s="255" t="str">
        <f>IF(F122="","",VLOOKUP(F122,$Y$533:$Z$535,2,TRUE))</f>
        <v>Закреплять навыки лепки предметов из нескольких частей, учитывая их расположение, соблюдая
пропорции, соединяя части
</v>
      </c>
      <c r="D60" s="255" t="str">
        <f>IF(F123="","",VLOOKUP(F123,$AA$533:$AB$535,2,TRUE))</f>
        <v/>
      </c>
      <c r="E60" s="255" t="str">
        <f>IF(F124="","",VLOOKUP(F124,$AC$533:$AD$535,2,TRUE))</f>
        <v/>
      </c>
      <c r="F60" s="255" t="str">
        <f>IF(F215="","",VLOOKUP(F215,$S$591:$T$593,2,TRUE))</f>
        <v/>
      </c>
      <c r="G60" s="255" t="str">
        <f>IF(F216="","",VLOOKUP(F216,$U$591:$V$593,2,TRUE))</f>
        <v>Продолжать учить лепитт фигуры человека и животного частично </v>
      </c>
      <c r="H60" s="255" t="str">
        <f>IF(F217="","",VLOOKUP(F217,$W$591:$X$593,2,TRUE))</f>
        <v/>
      </c>
      <c r="I60" s="255" t="str">
        <f>IF(F324="","",VLOOKUP(F324,$S$591:$T$593,2,TRUE))</f>
        <v>Закреплять умение лепить фигуры 
человека и животного 
</v>
      </c>
      <c r="J60" s="255" t="str">
        <f>IF(F325="","",VLOOKUP(F325,$U$591:$V$593,2,TRUE))</f>
        <v/>
      </c>
      <c r="K60" s="255" t="str">
        <f>IF(F326="","",VLOOKUP(F326,$W$591:$X$593,2,TRUE))</f>
        <v/>
      </c>
      <c r="L60" s="310" t="s">
        <v>887</v>
      </c>
    </row>
    <row r="61" ht="90.0" customHeight="1">
      <c r="B61" s="12"/>
      <c r="C61" s="255" t="str">
        <f>IF(F125="","",VLOOKUP(F125,$AE$533:$AF$535,2,TRUE))</f>
        <v>Закрепить умение создавать  сюжетные композиции на темы сказок и окружающей жизни</v>
      </c>
      <c r="D61" s="255" t="str">
        <f>IF(F126="","",VLOOKUP(F126,$AG$533:$AH$535,2,TRUE))</f>
        <v/>
      </c>
      <c r="E61" s="255" t="str">
        <f>IF(F127="","",VLOOKUP(F127,$AI$533:$AJ$535,2,TRUE))</f>
        <v/>
      </c>
      <c r="F61" s="255" t="str">
        <f>IF(F218="","",VLOOKUP(F218,$Y$591:$Z$593,2,TRUE))</f>
        <v/>
      </c>
      <c r="G61" s="255" t="str">
        <f>IF(F219="","",VLOOKUP(F219,$AA$591:$AB$593,2,TRUE))</f>
        <v>Продолжать учить использовать различные  методы лепки </v>
      </c>
      <c r="H61" s="255" t="str">
        <f>IF(F220="","",VLOOKUP(F220,$AC$591:$AD$593,2,TRUE))</f>
        <v/>
      </c>
      <c r="I61" s="255" t="str">
        <f>IF(F327="","",VLOOKUP(F327,$Y$591:$Z$593,2,TRUE))</f>
        <v>Закреплять умения использовать  различные  методы лепки </v>
      </c>
      <c r="J61" s="255" t="str">
        <f>IF(F328="","",VLOOKUP(F328,$AA$591:$AB$593,2,TRUE))</f>
        <v/>
      </c>
      <c r="K61" s="255" t="str">
        <f>IF(F329="","",VLOOKUP(F329,$AC$591:$AD$593,2,TRUE))</f>
        <v/>
      </c>
      <c r="L61" s="310" t="s">
        <v>888</v>
      </c>
    </row>
    <row r="62" ht="90.0" customHeight="1">
      <c r="B62" s="12"/>
      <c r="C62" s="255" t="str">
        <f>IF(F128="","",VLOOKUP(F128,$AK$533:$AL$535,2,TRUE))</f>
        <v>Закрепить участвует в коллективной работе  </v>
      </c>
      <c r="D62" s="255" t="str">
        <f>IF(F129="","",VLOOKUP(F129,$AM$533:$AN$535,2,TRUE))</f>
        <v/>
      </c>
      <c r="E62" s="255" t="str">
        <f>IF(F130="","",VLOOKUP(F130,$AO$533:$AP$535,2,TRUE))</f>
        <v/>
      </c>
      <c r="F62" s="255" t="str">
        <f>IF(F221="","",VLOOKUP(F221,$AE$591:$AF$593,2,TRUE))</f>
        <v/>
      </c>
      <c r="G62" s="255" t="str">
        <f>IF(F222="","",VLOOKUP(F222,$AG$591:$AH$593,2,TRUE))</f>
        <v>составлять сюжетные композиции по содержанию сказок и рассказов: </v>
      </c>
      <c r="H62" s="255" t="str">
        <f>IF(F223="","",VLOOKUP(F223,$AI$591:$AJ$593,2,TRUE))</f>
        <v/>
      </c>
      <c r="I62" s="255" t="str">
        <f>IF(F330="","",VLOOKUP(F330,$AE$591:$AF$593,2,TRUE))</f>
        <v>составлять сюжетные композиции по содержанию сказок и рассказов: </v>
      </c>
      <c r="J62" s="255" t="str">
        <f>IF(F331="","",VLOOKUP(F331,$AG$591:$AH$593,2,TRUE))</f>
        <v/>
      </c>
      <c r="K62" s="255" t="str">
        <f>IF(F332="","",VLOOKUP(F332,$AI$591:$AJ$593,2,TRUE))</f>
        <v/>
      </c>
      <c r="L62" s="310" t="s">
        <v>1255</v>
      </c>
    </row>
    <row r="63" ht="90.0" customHeight="1">
      <c r="B63" s="12"/>
      <c r="C63" s="255" t="str">
        <f>IF(F131="","",VLOOKUP(F131,$AQ$533:$AR$535,2,TRUE))</f>
        <v/>
      </c>
      <c r="D63" s="255" t="str">
        <f>IF(F132="","",VLOOKUP(F132,$AS$533:$AT$535,2,TRUE))</f>
        <v>Продолжать учить соблюдать правила безопасности при лепке</v>
      </c>
      <c r="E63" s="255" t="str">
        <f>IF(F133="","",VLOOKUP(F133,$AU$533:$AV$535,2,TRUE))</f>
        <v/>
      </c>
      <c r="F63" s="255" t="str">
        <f>IF(F224="","",VLOOKUP(F224,$AK$591:$AL$593,2,TRUE))</f>
        <v/>
      </c>
      <c r="G63" s="255" t="str">
        <f>IF(F225="","",VLOOKUP(F225,$AM$591:$AN$593,2,TRUE))</f>
        <v>Продолжать учить  лепить разнообразную казахскую посуду, предметы быта, ювелирные изделия  и украшает их орнаментами и аксессуарами</v>
      </c>
      <c r="H63" s="255" t="str">
        <f>IF(F226="","",VLOOKUP(F226,$AO$591:$AP$593,2,TRUE))</f>
        <v/>
      </c>
      <c r="I63" s="255" t="str">
        <f>IF(F333="","",VLOOKUP(F333,$AK$591:$AL$593,2,TRUE))</f>
        <v>Закреплять умения лепить разнообразную казахскую посуду, предметы быта, ювелирные изделия  и украшает их орнаментами и аксессуарами</v>
      </c>
      <c r="J63" s="255" t="str">
        <f>IF(F334="","",VLOOKUP(F334,$AM$591:$AN$593,2,TRUE))</f>
        <v/>
      </c>
      <c r="K63" s="255" t="str">
        <f>IF(F335="","",VLOOKUP(F335,$AO$591:$AP$593,2,TRUE))</f>
        <v/>
      </c>
      <c r="L63" s="310" t="s">
        <v>890</v>
      </c>
    </row>
    <row r="64" ht="90.0" customHeight="1">
      <c r="B64" s="12"/>
      <c r="C64" s="255" t="str">
        <f>IF(F134="","",VLOOKUP(F134,$M$537:$N$539,2,TRUE))</f>
        <v>Закреплять умение правильно держать ножницы и пользоваться ими</v>
      </c>
      <c r="D64" s="255" t="str">
        <f>IF(F135="","",VLOOKUP(F135,$O$537:$P$539,2,TRUE))</f>
        <v/>
      </c>
      <c r="E64" s="255" t="str">
        <f>IF(F136="","",VLOOKUP(F136,$Q$537:$R$539,2,TRUE))</f>
        <v/>
      </c>
      <c r="F64" s="312" t="str">
        <f>IF(F227="","",VLOOKUP(F227,$AQ$591:$AR$593,2,TRUE))</f>
        <v/>
      </c>
      <c r="G64" s="255" t="str">
        <f>IF(F228="","",VLOOKUP(F228,$AS$591:$AT$593,2,TRUE))</f>
        <v>Продолжать учить  владеть навыками навыками коллективной лепки для общей композиции</v>
      </c>
      <c r="H64" s="255" t="str">
        <f>IF(F229="","",VLOOKUP(F229,$AU$591:$AV$593,2,TRUE))</f>
        <v/>
      </c>
      <c r="I64" s="312" t="str">
        <f>IF(F336="","",VLOOKUP(F336,$AQ$591:$AR$593,2,TRUE))</f>
        <v>Закреплять умения владеть навыками навыками коллективной лепки для общей композиции</v>
      </c>
      <c r="J64" s="255" t="str">
        <f>IF(F337="","",VLOOKUP(F337,$AS$591:$AT$593,2,TRUE))</f>
        <v/>
      </c>
      <c r="K64" s="255" t="str">
        <f>IF(F338="","",VLOOKUP(F338,$AU$591:$AV$593,2,TRUE))</f>
        <v/>
      </c>
      <c r="L64" s="310" t="s">
        <v>891</v>
      </c>
    </row>
    <row r="65" ht="90.0" customHeight="1">
      <c r="B65" s="12"/>
      <c r="C65" s="255" t="str">
        <f>IF(F137="","",VLOOKUP(F137,$S$537:$T$539,2,TRUE))</f>
        <v>Закреплять умение использовать различные приемы для изображения в аппликации овощей,
фруктов, цветов и орнаментов
</v>
      </c>
      <c r="D65" s="255" t="str">
        <f>IF(F138="","",VLOOKUP(F138,$U$537:$V$539,2,TRUE))</f>
        <v/>
      </c>
      <c r="E65" s="255" t="str">
        <f>IF(F139="","",VLOOKUP(F139,$W$537:$X$539,2,TRUE))</f>
        <v/>
      </c>
      <c r="F65" s="255" t="str">
        <f>IF(F230="","",VLOOKUP(F230,$AW$591:$AX$593,2,TRUE))</f>
        <v/>
      </c>
      <c r="G65" s="255" t="str">
        <f>IF(F231="","",VLOOKUP(F231,$AY$591:$AZ$593,2,TRUE))</f>
        <v>Продолжать учить  аккуратно выполнять работу, соблюдать  правила безопасности</v>
      </c>
      <c r="H65" s="255" t="str">
        <f>IF(F232="","",VLOOKUP(F232,$BA$591:$BB$593,2,TRUE))</f>
        <v/>
      </c>
      <c r="I65" s="255" t="str">
        <f>IF(F339="","",VLOOKUP(F339,$AW$591:$AX$593,2,TRUE))</f>
        <v>Закреплять умение аккуратно выполнять работу, соблюдать  правила безопасности </v>
      </c>
      <c r="J65" s="255" t="str">
        <f>IF(F340="","",VLOOKUP(F340,$AY$591:$AZ$593,2,TRUE))</f>
        <v/>
      </c>
      <c r="K65" s="255" t="str">
        <f>IF(F341="","",VLOOKUP(F341,$BA$591:$BB$593,2,TRUE))</f>
        <v/>
      </c>
      <c r="L65" s="310" t="s">
        <v>892</v>
      </c>
    </row>
    <row r="66" ht="90.0" customHeight="1">
      <c r="B66" s="12"/>
      <c r="C66" s="255" t="str">
        <f>IF(F140="","",VLOOKUP(F140,$Y$537:$Z$539,2,TRUE))</f>
        <v>Закреплять  умение  размещать и склеивать предметы, состоящие из нескольких частей</v>
      </c>
      <c r="D66" s="255" t="str">
        <f>IF(F141="","",VLOOKUP(F141,$AA$537:$AB$539,2,TRUE))</f>
        <v/>
      </c>
      <c r="E66" s="255" t="str">
        <f>IF(F142="","",VLOOKUP(F142,$AC$537:$AD$539,2,TRUE))</f>
        <v/>
      </c>
      <c r="F66" s="312" t="str">
        <f>IF(F233="","",VLOOKUP(F233,$M$595:$N$597,2,TRUE))</f>
        <v/>
      </c>
      <c r="G66" s="255" t="str">
        <f>IF(F234="","",VLOOKUP(F234,$O$595:$P$597,2,TRUE))</f>
        <v>Продолжать учить  вырезать ножницами  различные  геометрические  фигуры</v>
      </c>
      <c r="H66" s="255" t="str">
        <f>IF(F235="","",VLOOKUP(F235,$Q$595:$R$597,2,TRUE))</f>
        <v/>
      </c>
      <c r="I66" s="312" t="str">
        <f>IF(F342="","",VLOOKUP(F342,$M$595:$N$597,2,TRUE))</f>
        <v>Закреплять умения вырезать ножницами  различные  геометрические  фигуры </v>
      </c>
      <c r="J66" s="255" t="str">
        <f>IF(F343="","",VLOOKUP(F343,$O$595:$P$597,2,TRUE))</f>
        <v/>
      </c>
      <c r="K66" s="255" t="str">
        <f>IF(F344="","",VLOOKUP(F344,$Q$595:$R$597,2,TRUE))</f>
        <v/>
      </c>
      <c r="L66" s="310" t="s">
        <v>893</v>
      </c>
    </row>
    <row r="67" ht="90.0" customHeight="1">
      <c r="B67" s="12"/>
      <c r="C67" s="255" t="str">
        <f>IF(F143="","",VLOOKUP(F143,$AE$537:$AF$539,2,TRUE))</f>
        <v/>
      </c>
      <c r="D67" s="255" t="str">
        <f>IF(F144="","",VLOOKUP(F144,$AG$537:$AH$539,2,TRUE))</f>
        <v>Продолжать формировать умение составлять узоры из элементов казахского орнамента, при помощи
геометрических форм, чередовать их, последовательно наклеивать
</v>
      </c>
      <c r="E67" s="255" t="str">
        <f>IF(F145="","",VLOOKUP(F145,$AI$537:$AJ$539,2,TRUE))</f>
        <v/>
      </c>
      <c r="F67" s="255" t="str">
        <f>IF(F236="","",VLOOKUP(F236,$S$595:$T$597,2,TRUE))</f>
        <v/>
      </c>
      <c r="G67" s="255" t="str">
        <f>IF(F237="","",VLOOKUP(F237,$U$595:$V$597,2,TRUE))</f>
        <v>Продолдать 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H67" s="255" t="str">
        <f>IF(F238="","",VLOOKUP(F238,$W$595:$X$597,2,TRUE))</f>
        <v/>
      </c>
      <c r="I67" s="255" t="str">
        <f>IF(F345="","",VLOOKUP(F345,$S$595:$T$597,2,TRUE))</f>
        <v>Закреплять умение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J67" s="255" t="str">
        <f>IF(F346="","",VLOOKUP(F346,$U$595:$V$597,2,TRUE))</f>
        <v/>
      </c>
      <c r="K67" s="255" t="str">
        <f>IF(F347="","",VLOOKUP(F347,$W$595:$X$597,2,TRUE))</f>
        <v/>
      </c>
      <c r="L67" s="310" t="s">
        <v>894</v>
      </c>
    </row>
    <row r="68" ht="90.0" customHeight="1">
      <c r="B68" s="12"/>
      <c r="C68" s="255" t="str">
        <f>IF(F146="","",VLOOKUP(F146,$AK$537:$AL$539,2,TRUE))</f>
        <v>Закреплять умение  участвовать в выполнении коллективных работ</v>
      </c>
      <c r="D68" s="255" t="str">
        <f>IF(F147="","",VLOOKUP(F147,$AM$537:$AN$539,2,TRUE))</f>
        <v/>
      </c>
      <c r="E68" s="255" t="str">
        <f>IF(F148="","",VLOOKUP(F148,$AO$537:$AP$539,2,TRUE))</f>
        <v/>
      </c>
      <c r="F68" s="255" t="str">
        <f>IF(F239="","",VLOOKUP(F239,$Y$595:$Z$597,2,TRUE))</f>
        <v/>
      </c>
      <c r="G68" s="255" t="str">
        <f>IF(F240="","",VLOOKUP(F240,$AA$595:$AB$597,2,TRUE))</f>
        <v>Продолжать учить  выбирать и  обосновывать приемы  работы для аппликации</v>
      </c>
      <c r="H68" s="255" t="str">
        <f>IF(F241="","",VLOOKUP(F241,$AC$595:$AD$597,2,TRUE))</f>
        <v/>
      </c>
      <c r="I68" s="255" t="str">
        <f>IF(F348="","",VLOOKUP(F348,$Y$595:$Z$597,2,TRUE))</f>
        <v>Закреплять умения выбирать и  обосновывать приемы  работы для аппликации </v>
      </c>
      <c r="J68" s="255" t="str">
        <f>IF(F349="","",VLOOKUP(F349,$AA$595:$AB$597,2,TRUE))</f>
        <v/>
      </c>
      <c r="K68" s="255" t="str">
        <f>IF(F350="","",VLOOKUP(F350,$AC$595:$AD$597,2,TRUE))</f>
        <v/>
      </c>
      <c r="L68" s="310" t="s">
        <v>895</v>
      </c>
    </row>
    <row r="69" ht="90.0" customHeight="1">
      <c r="B69" s="12"/>
      <c r="C69" s="255" t="str">
        <f>IF(F149="","",VLOOKUP(F149,$AQ$537:$AR$539,2,TRUE))</f>
        <v>Закреплять умение  соблюдать правила безопасности при наклеивании, выполняет работу
аккуратно
</v>
      </c>
      <c r="D69" s="255" t="str">
        <f>IF(F150="","",VLOOKUP(F150,$AS$537:$AT$539,2,TRUE))</f>
        <v/>
      </c>
      <c r="E69" s="255" t="str">
        <f>IF(F151="","",VLOOKUP(F151,$AU$537:$AV$539,2,TRUE))</f>
        <v/>
      </c>
      <c r="F69" s="255" t="str">
        <f>IF(F242="","",VLOOKUP(F242,$AE$595:$AF$597,2,TRUE))</f>
        <v/>
      </c>
      <c r="G69" s="255" t="str">
        <f>IF(F243="","",VLOOKUP(F243,$AG$595:$AH$597,2,TRUE))</f>
        <v>Продолдать учить составлять образ из  нескольких частей  частично </v>
      </c>
      <c r="H69" s="255" t="str">
        <f>IF(F244="","",VLOOKUP(F244,$AI$595:$AJ$597,2,TRUE))</f>
        <v/>
      </c>
      <c r="I69" s="255" t="str">
        <f>IF(F351="","",VLOOKUP(F351,$AE$595:$AF$597,2,TRUE))</f>
        <v>Закреплять умения составлять  образ из  нескольких частей </v>
      </c>
      <c r="J69" s="255" t="str">
        <f>IF(F352="","",VLOOKUP(F352,$AG$595:$AH$597,2,TRUE))</f>
        <v/>
      </c>
      <c r="K69" s="255" t="str">
        <f>IF(F353="","",VLOOKUP(F353,$AI$595:$AJ$597,2,TRUE))</f>
        <v/>
      </c>
      <c r="L69" s="310" t="s">
        <v>896</v>
      </c>
    </row>
    <row r="70" ht="90.0" customHeight="1">
      <c r="B70" s="12"/>
      <c r="C70" s="255" t="str">
        <f>IF(F152="","",VLOOKUP(F152,$M$541:$N$543,2,TRUE))</f>
        <v/>
      </c>
      <c r="D70" s="255" t="str">
        <f>IF(F153="","",VLOOKUP(F153,$O$541:$P$543,2,TRUE))</f>
        <v>Продолжать учить различать и называть строительные детали, использует их с учетом
конструктивных свойств
</v>
      </c>
      <c r="E70" s="255" t="str">
        <f>IF(F154="","",VLOOKUP(F154,$Q$541:$R$543,2,TRUE))</f>
        <v/>
      </c>
      <c r="F70" s="255" t="str">
        <f>IF(F245="","",VLOOKUP(F245,$AK$595:$AL$597,2,TRUE))</f>
        <v/>
      </c>
      <c r="G70" s="255" t="str">
        <f>IF(F246="","",VLOOKUP(F246,$AM$595:$AN$597,2,TRUE))</f>
        <v/>
      </c>
      <c r="H70" s="255" t="str">
        <f>IF(F247="","",VLOOKUP(F247,$AO$595:$AP$597,2,TRUE))</f>
        <v>Учить  выполнять
сюжетные  композиции как  индивидуально, так и в небольших группах
</v>
      </c>
      <c r="I70" s="255" t="str">
        <f>IF(F354="","",VLOOKUP(F354,$AK$595:$AL$597,2,TRUE))</f>
        <v>Закреплять умение выполнять
сюжетные  композиции 
</v>
      </c>
      <c r="J70" s="255" t="str">
        <f>IF(F355="","",VLOOKUP(F355,$AM$595:$AN$597,2,TRUE))</f>
        <v/>
      </c>
      <c r="K70" s="255" t="str">
        <f>IF(F356="","",VLOOKUP(F356,$AO$595:$AP$597,2,TRUE))</f>
        <v/>
      </c>
      <c r="L70" s="310" t="s">
        <v>897</v>
      </c>
    </row>
    <row r="71" ht="90.0" customHeight="1">
      <c r="B71" s="12"/>
      <c r="C71" s="255" t="str">
        <f>IF(F155="","",VLOOKUP(F155,$S$541:$T$543,2,TRUE))</f>
        <v>Закреплять умение  проявлять творческое воображение при конструировании</v>
      </c>
      <c r="D71" s="255" t="str">
        <f>IF(F156="","",VLOOKUP(F156,$U$541:$V$543,2,TRUE))</f>
        <v/>
      </c>
      <c r="E71" s="255" t="str">
        <f>IF(F157="","",VLOOKUP(F157,$W$541:$X$543,2,TRUE))</f>
        <v/>
      </c>
      <c r="F71" s="312" t="str">
        <f>IF(F248="","",VLOOKUP(F248,$AQ$595:$AR$597,2,TRUE))</f>
        <v/>
      </c>
      <c r="G71" s="255" t="str">
        <f>IF(F249="","",VLOOKUP(F249,$AS$595:$AT$597,2,TRUE))</f>
        <v/>
      </c>
      <c r="H71" s="255" t="str">
        <f>IF(F250="","",VLOOKUP(F250,$AU$595:$AV$597,2,TRUE))</f>
        <v>Учить   создавать сюжетные  
композиции, дополняя их модными деталями
</v>
      </c>
      <c r="I71" s="312" t="str">
        <f>IF(F357="","",VLOOKUP(F357,$AQ$595:$AR$597,2,TRUE))</f>
        <v>Закрепелять умение создавать сюжетные  
композиции, дополняя их модными деталями 
</v>
      </c>
      <c r="J71" s="255" t="str">
        <f>IF(F358="","",VLOOKUP(F358,$AS$595:$AT$597,2,TRUE))</f>
        <v/>
      </c>
      <c r="K71" s="255" t="str">
        <f>IF(F359="","",VLOOKUP(F359,$AU$595:$AV$597,2,TRUE))</f>
        <v/>
      </c>
      <c r="L71" s="310" t="s">
        <v>898</v>
      </c>
    </row>
    <row r="72" ht="90.0" customHeight="1">
      <c r="B72" s="12"/>
      <c r="C72" s="255" t="str">
        <f>IF(F158="","",VLOOKUP(F158,$Y$541:$Z$543,2,TRUE))</f>
        <v>Закреплять умение  складывать простые формы по типу «оригами»:</v>
      </c>
      <c r="D72" s="255" t="str">
        <f>IF(F159="","",VLOOKUP(F159,$AA$541:$AB$543,2,TRUE))</f>
        <v/>
      </c>
      <c r="E72" s="255" t="str">
        <f>IF(F160="","",VLOOKUP(F160,$AC$541:$AD$543,2,TRUE))</f>
        <v/>
      </c>
      <c r="F72" s="255" t="str">
        <f>IF(F251="","",VLOOKUP(F251,$AW$595:$AX$597,2,TRUE))</f>
        <v/>
      </c>
      <c r="G72" s="255" t="str">
        <f>IF(F252="","",VLOOKUP(F252,$AY$595:$AZ$597,2,TRUE))</f>
        <v>Продолжать учить  соблюдать правила  безопасности труда и личной гигиены</v>
      </c>
      <c r="H72" s="255" t="str">
        <f>IF(F253="","",VLOOKUP(F253,$BA$595:$BB$597,2,TRUE))</f>
        <v/>
      </c>
      <c r="I72" s="255" t="str">
        <f>IF(F360="","",VLOOKUP(F360,$AW$595:$AX$597,2,TRUE))</f>
        <v>Закреплять умения соблюдать правила  безопасности труда и личной гигиены </v>
      </c>
      <c r="J72" s="255" t="str">
        <f>IF(F361="","",VLOOKUP(F361,$AY$595:$AZ$597,2,TRUE))</f>
        <v/>
      </c>
      <c r="K72" s="255" t="str">
        <f>IF(F362="","",VLOOKUP(F362,$BA$595:$BB$597,2,TRUE))</f>
        <v/>
      </c>
      <c r="L72" s="310" t="s">
        <v>899</v>
      </c>
    </row>
    <row r="73" ht="90.0" customHeight="1">
      <c r="B73" s="12"/>
      <c r="C73" s="255" t="str">
        <f>IF(F161="","",VLOOKUP(F161,$AE$541:$AF$543,2,TRUE))</f>
        <v/>
      </c>
      <c r="D73" s="255" t="str">
        <f>IF(F162="","",VLOOKUP(F162,$AG$541:$AH$543,2,TRUE))</f>
        <v>Продолжать развивать навыки конструировать из природного и бросового материала</v>
      </c>
      <c r="E73" s="255" t="str">
        <f>IF(F163="","",VLOOKUP(F163,$AI$541:$AJ$543,2,TRUE))</f>
        <v/>
      </c>
      <c r="F73" s="312" t="str">
        <f>IF(F254="","",VLOOKUP(F254,$M$599:$N$601,2,TRUE))</f>
        <v/>
      </c>
      <c r="G73" s="255" t="str">
        <f>IF(F255="","",VLOOKUP(F255,$O$599:$P$601,2,TRUE))</f>
        <v>Продолжать учить  строить  самостоятельно на предложенную тему</v>
      </c>
      <c r="H73" s="255" t="str">
        <f>IF(F256="","",VLOOKUP(F256,$Q$599:$R$601,2,TRUE))</f>
        <v/>
      </c>
      <c r="I73" s="312" t="str">
        <f>IF(F363="","",VLOOKUP(F363,$M$599:$N$601,2,TRUE))</f>
        <v>Закреплять умения строить  самостоятельно на предложенную тему</v>
      </c>
      <c r="J73" s="255" t="str">
        <f>IF(F364="","",VLOOKUP(F364,$O$599:$P$601,2,TRUE))</f>
        <v/>
      </c>
      <c r="K73" s="255" t="str">
        <f>IF(F365="","",VLOOKUP(F365,$Q$599:$R$601,2,TRUE))</f>
        <v/>
      </c>
      <c r="L73" s="310" t="s">
        <v>899</v>
      </c>
    </row>
    <row r="74" ht="90.0" customHeight="1">
      <c r="B74" s="12"/>
      <c r="C74" s="255" t="str">
        <f>IF(F164="","",VLOOKUP(F164,$AK$541:$AL$543,2,TRUE))</f>
        <v>Закреплять умение самостоятельно выбирать материалы и придумывать композиции</v>
      </c>
      <c r="D74" s="255" t="str">
        <f>IF(F165="","",VLOOKUP(F165,$AM$541:$AN$543,2,TRUE))</f>
        <v/>
      </c>
      <c r="E74" s="255" t="str">
        <f>IF(F166="","",VLOOKUP(F166,$AO$541:$AP$543,2,TRUE))</f>
        <v/>
      </c>
      <c r="F74" s="255" t="str">
        <f>IF(F257="","",VLOOKUP(F257,$S$599:$T$601,2,TRUE))</f>
        <v/>
      </c>
      <c r="G74" s="255" t="str">
        <f>IF(F258="","",VLOOKUP(F258,$U$599:$V$601,2,TRUE))</f>
        <v>Продолдать учить  конструировать  из  бросового и  природного материала</v>
      </c>
      <c r="H74" s="255" t="str">
        <f>IF(F259="","",VLOOKUP(F259,$W$599:$X$601,2,TRUE))</f>
        <v/>
      </c>
      <c r="I74" s="255" t="str">
        <f>IF(F366="","",VLOOKUP(F366,$S$599:$T$601,2,TRUE))</f>
        <v>Закреплять умение конструировать  из  бросового и  природного материала </v>
      </c>
      <c r="J74" s="255" t="str">
        <f>IF(F367="","",VLOOKUP(F367,$U$599:$V$601,2,TRUE))</f>
        <v/>
      </c>
      <c r="K74" s="255" t="str">
        <f>IF(F368="","",VLOOKUP(F368,$W$599:$X$601,2,TRUE))</f>
        <v/>
      </c>
      <c r="L74" s="310" t="s">
        <v>901</v>
      </c>
    </row>
    <row r="75" ht="90.0" customHeight="1">
      <c r="B75" s="12"/>
      <c r="C75" s="255" t="str">
        <f>IF(F167="","",VLOOKUP(F167,$AQ$541:$AR$543,2,TRUE))</f>
        <v/>
      </c>
      <c r="D75" s="255" t="str">
        <f>IF(F168="","",VLOOKUP(F168,$AS$541:$AT$543,2,TRUE))</f>
        <v>Продолжать развивать знания изделий, предметы быта казахского народа изготовленных из природных
материалов и называть материал, из которого они изготовлены
</v>
      </c>
      <c r="E75" s="255" t="str">
        <f>IF(F169="","",VLOOKUP(F169,$AU$541:$AV$543,2,TRUE))</f>
        <v/>
      </c>
      <c r="F75" s="255" t="str">
        <f>IF(F260="","",VLOOKUP(F260,$Y$599:$Z$601,2,TRUE))</f>
        <v/>
      </c>
      <c r="G75" s="255" t="str">
        <f>IF(F261="","",VLOOKUP(F261,$AA$599:$AB$601,2,TRUE))</f>
        <v>Продолжать учить анализировать  построенное им сооружение, находить эффективные конструктивные решения, применять их при конструировании</v>
      </c>
      <c r="H75" s="255" t="str">
        <f>IF(F262="","",VLOOKUP(F262,$AC$599:$AD$601,2,TRUE))</f>
        <v/>
      </c>
      <c r="I75" s="255" t="str">
        <f>IF(F369="","",VLOOKUP(F369,$Y$599:$Z$601,2,TRUE))</f>
        <v>Закреплять умения анализировать  построенное им сооружение, находить эффективные конструктивные решения, применять их при конструировании</v>
      </c>
      <c r="J75" s="255" t="str">
        <f>IF(F370="","",VLOOKUP(F370,$AA$599:$AB$601,2,TRUE))</f>
        <v/>
      </c>
      <c r="K75" s="255" t="str">
        <f>IF(F371="","",VLOOKUP(F371,$AC$599:$AD$601,2,TRUE))</f>
        <v/>
      </c>
      <c r="L75" s="255" t="str">
        <f>IF(I369="","",VLOOKUP(I369,$Y$599:$Z$601,2,TRUE))</f>
        <v/>
      </c>
    </row>
    <row r="76" ht="90.0" customHeight="1">
      <c r="B76" s="12"/>
      <c r="C76" s="255" t="str">
        <f>IF(F170="","",VLOOKUP(F170,$M$545:$N$547,2,TRUE))</f>
        <v>Закреплять любовь к музыке, сохранять культуру прослушивания музыки (слушать музыкальные
произведения до конца, не отвлекаясь
</v>
      </c>
      <c r="D76" s="255" t="str">
        <f>IF(F171="","",VLOOKUP(F171,$O$545:$P$547,2,TRUE))</f>
        <v/>
      </c>
      <c r="E76" s="255" t="str">
        <f>IF(F172="","",VLOOKUP(F172,$Q$545:$R$547,2,TRUE))</f>
        <v/>
      </c>
      <c r="F76" s="255" t="str">
        <f>IF(F263="","",VLOOKUP(F263,$AE$599:$AF$601,2,TRUE))</f>
        <v/>
      </c>
      <c r="G76" s="255" t="str">
        <f>IF(F264="","",VLOOKUP(F264,$AG$599:$AH$601,2,TRUE))</f>
        <v>Продолдать учить  совместно  конструировать, выполнять работу по согласованию</v>
      </c>
      <c r="H76" s="255" t="str">
        <f>IF(F265="","",VLOOKUP(F265,$AI$599:$AJ$601,2,TRUE))</f>
        <v/>
      </c>
      <c r="I76" s="255" t="str">
        <f>IF(F372="","",VLOOKUP(F372,$AE$599:$AF$601,2,TRUE))</f>
        <v>Закреплять умения совместно  конструировать, выполнять работу по согласованию </v>
      </c>
      <c r="J76" s="255" t="str">
        <f>IF(F373="","",VLOOKUP(F373,$AG$599:$AH$601,2,TRUE))</f>
        <v/>
      </c>
      <c r="K76" s="255" t="str">
        <f>IF(F374="","",VLOOKUP(F374,$AI$599:$AJ$601,2,TRUE))</f>
        <v/>
      </c>
      <c r="L76" s="310" t="s">
        <v>903</v>
      </c>
    </row>
    <row r="77" ht="90.0" customHeight="1">
      <c r="B77" s="12"/>
      <c r="C77" s="255" t="str">
        <f>IF(F173="","",VLOOKUP(F173,$S$545:$T$547,2,TRUE))</f>
        <v>Закреплять умение
растягивать песню, четко произносить слова, исполнять знакомые песни под
аккомпанемент и без сопровождения
</v>
      </c>
      <c r="D77" s="255" t="str">
        <f>IF(F174="","",VLOOKUP(F174,$U$545:$V$547,2,TRUE))</f>
        <v/>
      </c>
      <c r="E77" s="255" t="str">
        <f>IF(F175="","",VLOOKUP(F175,$W$545:$X$547,2,TRUE))</f>
        <v/>
      </c>
      <c r="F77" s="255" t="str">
        <f>IF(F266="","",VLOOKUP(F266,$AK$599:$AL$601,2,TRUE))</f>
        <v/>
      </c>
      <c r="G77" s="255" t="str">
        <f>IF(F267="","",VLOOKUP(F267,$AM$599:$AN$601,2,TRUE))</f>
        <v>Продолжать учить работать в команде </v>
      </c>
      <c r="H77" s="255" t="str">
        <f>IF(F268="","",VLOOKUP(F268,$AO$599:$AP$601,2,TRUE))</f>
        <v/>
      </c>
      <c r="I77" s="255" t="str">
        <f>IF(F375="","",VLOOKUP(F375,$AK$599:$AL$601,2,TRUE))</f>
        <v>закреплять умение работать в команде   </v>
      </c>
      <c r="J77" s="255" t="str">
        <f>IF(F376="","",VLOOKUP(F376,$AM$599:$AN$601,2,TRUE))</f>
        <v/>
      </c>
      <c r="K77" s="255" t="str">
        <f>IF(F377="","",VLOOKUP(F377,$AO$599:$AP$601,2,TRUE))</f>
        <v/>
      </c>
      <c r="L77" s="310" t="s">
        <v>904</v>
      </c>
    </row>
    <row r="78" ht="90.0" customHeight="1">
      <c r="B78" s="12"/>
      <c r="C78" s="255" t="str">
        <f>IF(F176="","",VLOOKUP(F176,$Y$545:$Z$547,2,TRUE))</f>
        <v/>
      </c>
      <c r="D78" s="255" t="str">
        <f>IF(F177="","",VLOOKUP(F177,$AA$545:$AB$547,2,TRUE))</f>
        <v>Продолжать формировать навыки ритмически выполнять ходьбу, согласовывать движения с музыкой, менять
движения во второй части музыки
</v>
      </c>
      <c r="E78" s="255" t="str">
        <f>IF(F178="","",VLOOKUP(F178,$AC$545:$AD$547,2,TRUE))</f>
        <v/>
      </c>
      <c r="F78" s="312" t="str">
        <f>IF(F269="","",VLOOKUP(F269,$AQ$599:$AR$601,2,TRUE))</f>
        <v/>
      </c>
      <c r="G78" s="255" t="str">
        <f>IF(F270="","",VLOOKUP(F270,$AS$599:$AT$601,2,TRUE))</f>
        <v>Продолжать учить  преобразовывать плоскостные бумажные формы в объемные</v>
      </c>
      <c r="H78" s="255" t="str">
        <f>IF(F271="","",VLOOKUP(F271,$AU$599:$AV$601,2,TRUE))</f>
        <v/>
      </c>
      <c r="I78" s="312" t="str">
        <f>IF(F378="","",VLOOKUP(F378,$AQ$599:$AR$601,2,TRUE))</f>
        <v/>
      </c>
      <c r="J78" s="255" t="str">
        <f>IF(F379="","",VLOOKUP(F379,$AS$599:$AT$601,2,TRUE))</f>
        <v>Продолжать учить  преобразовывать плоскостные бумажные формы в объемные</v>
      </c>
      <c r="K78" s="255" t="str">
        <f>IF(F380="","",VLOOKUP(F380,$AU$599:$AV$601,2,TRUE))</f>
        <v/>
      </c>
      <c r="L78" s="310" t="s">
        <v>1286</v>
      </c>
    </row>
    <row r="79" ht="90.0" customHeight="1">
      <c r="B79" s="12"/>
      <c r="C79" s="255" t="str">
        <f>IF(F179="","",VLOOKUP(F179,$AE$545:$AF$547,2,TRUE))</f>
        <v/>
      </c>
      <c r="D79" s="255" t="str">
        <f>IF(F180="","",VLOOKUP(F180,$AG$545:$AH$547,2,TRUE))</f>
        <v>Продолжать развивать умение проявлять интерес к национальному танцевальному искусству, выполнять
танцевальные движения
</v>
      </c>
      <c r="E79" s="255" t="str">
        <f>IF(F181="","",VLOOKUP(F181,$AI$545:$AJ$547,2,TRUE))</f>
        <v/>
      </c>
      <c r="F79" s="255" t="str">
        <f>IF(F272="","",VLOOKUP(F272,$AW$599:$AX$601,2,TRUE))</f>
        <v/>
      </c>
      <c r="G79" s="255" t="str">
        <f>IF(F273="","",VLOOKUP(F273,$AY$599:$AZ$601,2,TRUE))</f>
        <v>Продолдать учить соблюдать правила  безопасности на  рабочем месте</v>
      </c>
      <c r="H79" s="255" t="str">
        <f>IF(F274="","",VLOOKUP(F274,$BA$599:$BB$601,2,TRUE))</f>
        <v/>
      </c>
      <c r="I79" s="255" t="str">
        <f>IF(F381="","",VLOOKUP(F381,$AW$599:$AX$601,2,TRUE))</f>
        <v>Закреплять умения соблюдать правила  безопасности на  рабочем месте </v>
      </c>
      <c r="J79" s="255" t="str">
        <f>IF(F382="","",VLOOKUP(F382,$AY$599:$AZ$601,2,TRUE))</f>
        <v/>
      </c>
      <c r="K79" s="255" t="str">
        <f>IF(F383="","",VLOOKUP(F383,$BA$599:$BB$601,2,TRUE))</f>
        <v/>
      </c>
      <c r="L79" s="310" t="s">
        <v>906</v>
      </c>
    </row>
    <row r="80" ht="90.0" customHeight="1">
      <c r="B80" s="12"/>
      <c r="C80" s="255" t="str">
        <f>IF(F182="","",VLOOKUP(F182,$AK$545:$AL$547,2,TRUE))</f>
        <v/>
      </c>
      <c r="D80" s="255" t="str">
        <f>IF(F183="","",VLOOKUP(F183,$AM$545:$AN$547,2,TRUE))</f>
        <v>Продолжать  развивать умение определять жанры музыки</v>
      </c>
      <c r="E80" s="255" t="str">
        <f>IF(F184="","",VLOOKUP(F184,$AO$545:$AP$547,2,TRUE))</f>
        <v/>
      </c>
      <c r="F80" s="312" t="str">
        <f>IF(F275="","",VLOOKUP(F275,$M$603:$N$605,2,TRUE))</f>
        <v/>
      </c>
      <c r="G80" s="255" t="str">
        <f>IF(F276="","",VLOOKUP(F276,$O$603:$P$605,2,TRUE))</f>
        <v>Продолдать учить  различать  простые  музыкальные жанры</v>
      </c>
      <c r="H80" s="255" t="str">
        <f>IF(F277="","",VLOOKUP(F277,$Q$603:$R$605,2,TRUE))</f>
        <v/>
      </c>
      <c r="I80" s="312" t="str">
        <f>IF(F384="","",VLOOKUP(F384,$M$603:$N$605,2,TRUE))</f>
        <v>Закреплять умения различать  простые  музыкальные жанры </v>
      </c>
      <c r="J80" s="255" t="str">
        <f>IF(F385="","",VLOOKUP(F385,$O$603:$P$605,2,TRUE))</f>
        <v/>
      </c>
      <c r="K80" s="255" t="str">
        <f>IF(F386="","",VLOOKUP(F386,$Q$603:$R$605,2,TRUE))</f>
        <v/>
      </c>
      <c r="L80" s="310" t="s">
        <v>907</v>
      </c>
    </row>
    <row r="81" ht="90.0" customHeight="1">
      <c r="B81" s="12"/>
      <c r="C81" s="255" t="str">
        <f>IF(F185="","",VLOOKUP(F185,$AQ$545:$AR$547,2,TRUE))</f>
        <v/>
      </c>
      <c r="D81" s="255" t="str">
        <f>IF(F186="","",VLOOKUP(F186,$AS$545:$AT$547,2,TRUE))</f>
        <v>Продолжать  играть простые мелодии деревянными ложками, на асатаяке, на сазсырнае, на
домбре
</v>
      </c>
      <c r="E81" s="255" t="str">
        <f>IF(F187="","",VLOOKUP(F187,$AU$545:$AV$547,2,TRUE))</f>
        <v/>
      </c>
      <c r="F81" s="255" t="str">
        <f>IF(F278="","",VLOOKUP(F278,$S$603:$T$605,2,TRUE))</f>
        <v/>
      </c>
      <c r="G81" s="255" t="str">
        <f>IF(F279="","",VLOOKUP(F279,$U$603:$V$605,2,TRUE))</f>
        <v>Продожлать  учить  исполнять знакомые песни самостоятельно с музыкальным сопровождением и  без сопровождения</v>
      </c>
      <c r="H81" s="255" t="str">
        <f>IF(F280="","",VLOOKUP(F280,$W$603:$X$605,2,TRUE))</f>
        <v/>
      </c>
      <c r="I81" s="255" t="str">
        <f>IF(F387="","",VLOOKUP(F387,$S$603:$T$605,2,TRUE))</f>
        <v>Закреплять умения исполнять знакомые песни самостоятельно с музыкальным сопровождением и  без сопровождения</v>
      </c>
      <c r="J81" s="255" t="str">
        <f>IF(F388="","",VLOOKUP(F388,$U$603:$V$605,2,TRUE))</f>
        <v/>
      </c>
      <c r="K81" s="255" t="str">
        <f>IF(F389="","",VLOOKUP(F389,$W$603:$X$605,2,TRUE))</f>
        <v/>
      </c>
      <c r="L81" s="310" t="s">
        <v>908</v>
      </c>
    </row>
    <row r="82" ht="90.0" customHeight="1">
      <c r="B82" s="12"/>
      <c r="C82" s="311"/>
      <c r="D82" s="62"/>
      <c r="E82" s="63"/>
      <c r="F82" s="255" t="str">
        <f>IF(F281="","",VLOOKUP(F281,$Y$603:$Z$605,2,TRUE))</f>
        <v/>
      </c>
      <c r="G82" s="255" t="str">
        <f>IF(F282="","",VLOOKUP(F282,$AA$603:$AB$605,2,TRUE))</f>
        <v/>
      </c>
      <c r="H82" s="255" t="str">
        <f>IF(F283="","",VLOOKUP(F283,$AC$603:$AD$605,2,TRUE))</f>
        <v>Учить  произносить текст  песни четко,  воспринимать и  передавать характер  музыки</v>
      </c>
      <c r="I82" s="255" t="str">
        <f>IF(F390="","",VLOOKUP(F390,$Y$603:$Z$605,2,TRUE))</f>
        <v>Закреплять умения произносить текст  песни четко,  воспринимать и  передавать характер  музыки </v>
      </c>
      <c r="J82" s="255" t="str">
        <f>IF(F391="","",VLOOKUP(F391,$AA$603:$AB$605,2,TRUE))</f>
        <v/>
      </c>
      <c r="K82" s="255" t="str">
        <f>IF(F392="","",VLOOKUP(F392,$AC$603:$AD$605,2,TRUE))</f>
        <v/>
      </c>
      <c r="L82" s="310" t="s">
        <v>909</v>
      </c>
    </row>
    <row r="83" ht="90.0" customHeight="1">
      <c r="B83" s="12"/>
      <c r="C83" s="68"/>
      <c r="E83" s="69"/>
      <c r="F83" s="255" t="str">
        <f>IF(F284="","",VLOOKUP(F284,$AE$603:$AF$605,2,TRUE))</f>
        <v/>
      </c>
      <c r="G83" s="255" t="str">
        <f>IF(F285="","",VLOOKUP(F285,$AG$603:$AH$605,2,TRUE))</f>
        <v>Продолжать  учить выделять отдельные фрагменты произведения (вступление, припев,  заключение)</v>
      </c>
      <c r="H83" s="255" t="str">
        <f>IF(F286="","",VLOOKUP(F286,$AI$603:$AJ$605,2,TRUE))</f>
        <v/>
      </c>
      <c r="I83" s="255" t="str">
        <f>IF(F393="","",VLOOKUP(F393,$AE$603:$AF$605,2,TRUE))</f>
        <v>Закреплять умения выделять отдельные фрагменты произведения (вступление, припев,  заключение)</v>
      </c>
      <c r="J83" s="255" t="str">
        <f>IF(F394="","",VLOOKUP(F394,$AG$603:$AH$605,2,TRUE))</f>
        <v/>
      </c>
      <c r="K83" s="255" t="str">
        <f>IF(F395="","",VLOOKUP(F395,$AI$603:$AJ$605,2,TRUE))</f>
        <v/>
      </c>
      <c r="L83" s="310" t="s">
        <v>910</v>
      </c>
    </row>
    <row r="84" ht="90.0" customHeight="1">
      <c r="B84" s="12"/>
      <c r="C84" s="68"/>
      <c r="E84" s="69"/>
      <c r="F84" s="255" t="str">
        <f>IF(F287="","",VLOOKUP(F287,$AK$603:$AL$605,2,TRUE))</f>
        <v/>
      </c>
      <c r="G84" s="255" t="str">
        <f>IF(F288="","",VLOOKUP(F288,$AM$603:$AN$605,2,TRUE))</f>
        <v>Продожлать учить  играть простые  мелодии на  музыкальных  инструментах</v>
      </c>
      <c r="H84" s="255" t="str">
        <f>IF(F289="","",VLOOKUP(F289,$AO$603:$AP$605,2,TRUE))</f>
        <v/>
      </c>
      <c r="I84" s="255" t="str">
        <f>IF(F396="","",VLOOKUP(F396,$AK$603:$AL$605,2,TRUE))</f>
        <v/>
      </c>
      <c r="J84" s="255" t="str">
        <f>IF(F397="","",VLOOKUP(F397,$AM$603:$AN$605,2,TRUE))</f>
        <v>Продожлать учить  играть простые  мелодии на  музыкальных  инструментах</v>
      </c>
      <c r="K84" s="255" t="str">
        <f>IF(F398="","",VLOOKUP(F398,$AO$603:$AP$605,2,TRUE))</f>
        <v/>
      </c>
      <c r="L84" s="310" t="s">
        <v>1298</v>
      </c>
    </row>
    <row r="85" ht="90.0" customHeight="1">
      <c r="B85" s="12"/>
      <c r="C85" s="68"/>
      <c r="E85" s="69"/>
      <c r="F85" s="312" t="str">
        <f>IF(F290="","",VLOOKUP(F290,$AQ$603:$AR$605,2,TRUE))</f>
        <v/>
      </c>
      <c r="G85" s="255" t="str">
        <f>IF(F291="","",VLOOKUP(F291,$AS$603:$AT$605,2,TRUE))</f>
        <v/>
      </c>
      <c r="H85" s="255" t="str">
        <f>IF(F292="","",VLOOKUP(F292,$AU$603:$AV$605,2,TRUE))</f>
        <v>Учить   самостоятельно и  творчески исполнять песни различного  характера</v>
      </c>
      <c r="I85" s="312" t="str">
        <f>IF(F399="","",VLOOKUP(F399,$AQ$603:$AR$605,2,TRUE))</f>
        <v>Закреплять умения самостоятельно и  творчески исполнять песни различного  характера </v>
      </c>
      <c r="J85" s="255" t="str">
        <f>IF(F400="","",VLOOKUP(F400,$AS$603:$AT$605,2,TRUE))</f>
        <v/>
      </c>
      <c r="K85" s="255" t="str">
        <f>IF(F401="","",VLOOKUP(F401,$AU$603:$AV$605,2,TRUE))</f>
        <v/>
      </c>
      <c r="L85" s="310" t="s">
        <v>912</v>
      </c>
    </row>
    <row r="86" ht="90.0" customHeight="1">
      <c r="B86" s="19"/>
      <c r="C86" s="83"/>
      <c r="D86" s="84"/>
      <c r="E86" s="85"/>
      <c r="F86" s="255" t="str">
        <f>IF(F293="","",VLOOKUP(F293,$AW$603:$AX$605,2,TRUE))</f>
        <v/>
      </c>
      <c r="G86" s="255" t="str">
        <f>IF(F294="","",VLOOKUP(F294,$AY$603:$AZ$605,2,TRUE))</f>
        <v>Продолжать учить  выполнять движения в  соответствии с  характером музыки</v>
      </c>
      <c r="H86" s="255" t="str">
        <f>IF(F295="","",VLOOKUP(F295,$BA$603:$BB$605,2,TRUE))</f>
        <v/>
      </c>
      <c r="I86" s="255" t="str">
        <f>IF(F402="","",VLOOKUP(F402,$AW$603:$AX$605,2,TRUE))</f>
        <v>Закреплять умения выполнять движения в  соответствии с  характером музыки </v>
      </c>
      <c r="J86" s="255" t="str">
        <f>IF(F403="","",VLOOKUP(F403,$AY$603:$AZ$605,2,TRUE))</f>
        <v/>
      </c>
      <c r="K86" s="255" t="str">
        <f>IF(F404="","",VLOOKUP(F404,$BA$603:$BB$605,2,TRUE))</f>
        <v/>
      </c>
      <c r="L86" s="310" t="s">
        <v>913</v>
      </c>
    </row>
    <row r="87" ht="90.0" customHeight="1">
      <c r="B87" s="304" t="s">
        <v>724</v>
      </c>
      <c r="C87" s="255" t="str">
        <f>IF(G98="","",VLOOKUP(G98,$M$549:$N$551,2,TRUE))</f>
        <v/>
      </c>
      <c r="D87" s="255" t="str">
        <f>IF(G99="","",VLOOKUP(G99,$O$549:$P$551,2,TRUE))</f>
        <v>Продолжать ормировать умение воспринимать себя как взрослого, позволять себе открыто выражать свое
мнение, считается с ним, уважать себя
</v>
      </c>
      <c r="E87" s="255" t="str">
        <f>IF(G100="","",VLOOKUP(G100,$Q$549:$R$551,2,TRUE))</f>
        <v/>
      </c>
      <c r="F87" s="255" t="str">
        <f>IF(G191="","",VLOOKUP(G191,$M$607:$N$609,2,TRUE))</f>
        <v>Закреплять умения верить в свои силы и возможности, понимать важность трудолюбия и ответственности </v>
      </c>
      <c r="G87" s="255" t="str">
        <f>IF(G192="","",VLOOKUP(G192,$O$607:$P$609,2,TRUE))</f>
        <v/>
      </c>
      <c r="H87" s="255" t="str">
        <f>IF(G193="","",VLOOKUP(G193,$Q$607:$R$609,2,TRUE))</f>
        <v/>
      </c>
      <c r="I87" s="255" t="str">
        <f>IF(G300="","",VLOOKUP(G300,$M$607:$N$609,2,TRUE))</f>
        <v>Закреплять умения верить в свои силы и возможности, понимать важность трудолюбия и ответственности </v>
      </c>
      <c r="J87" s="255" t="str">
        <f>IF(G301="","",VLOOKUP(G301,$O$607:$P$609,2,TRUE))</f>
        <v/>
      </c>
      <c r="K87" s="255" t="str">
        <f>IF(G302="","",VLOOKUP(G302,$Q$607:$R$609,2,TRUE))</f>
        <v/>
      </c>
      <c r="L87" s="308" t="s">
        <v>1326</v>
      </c>
    </row>
    <row r="88" ht="90.0" customHeight="1">
      <c r="B88" s="12"/>
      <c r="C88" s="255" t="str">
        <f>IF(G101="","",VLOOKUP(G101,$S$549:$T$551,2,TRUE))</f>
        <v/>
      </c>
      <c r="D88" s="255" t="str">
        <f>IF(G102="","",VLOOKUP(G102,$U$549:$V$551,2,TRUE))</f>
        <v>Продолжать знакомить с профессиями и трудом взрослых, членов семьи, проявлять интерес, стараться
ответственно выполнять задание
</v>
      </c>
      <c r="E88" s="255" t="str">
        <f>IF(G103="","",VLOOKUP(G103,$W$549:$X$551,2,TRUE))</f>
        <v/>
      </c>
      <c r="F88" s="255" t="str">
        <f>IF(G194="","",VLOOKUP(G194,$S$607:$T$609,2,TRUE))</f>
        <v>Закреплять умения понимать родственные связи, уважает старших, заботится о младших </v>
      </c>
      <c r="G88" s="255" t="str">
        <f>IF(G195="","",VLOOKUP(G195,$U$607:$V$609,2,TRUE))</f>
        <v/>
      </c>
      <c r="H88" s="255" t="str">
        <f>IF(G196="","",VLOOKUP(G196,$W$607:$X$609,2,TRUE))</f>
        <v/>
      </c>
      <c r="I88" s="255" t="str">
        <f>IF(G303="","",VLOOKUP(G303,$S$607:$T$609,2,TRUE))</f>
        <v>Закреплять умения понимать родственные связи, уважает старших, заботится о младших </v>
      </c>
      <c r="J88" s="255" t="str">
        <f>IF(G304="","",VLOOKUP(G304,$U$607:$V$609,2,TRUE))</f>
        <v/>
      </c>
      <c r="K88" s="255" t="str">
        <f>IF(G305="","",VLOOKUP(G305,$W$607:$X$609,2,TRUE))</f>
        <v/>
      </c>
      <c r="L88" s="310" t="s">
        <v>915</v>
      </c>
    </row>
    <row r="89" ht="90.0" customHeight="1">
      <c r="B89" s="12"/>
      <c r="C89" s="255" t="str">
        <f>IF(G104="","",VLOOKUP(G104,$Y$549:$Z$551,2,TRUE))</f>
        <v/>
      </c>
      <c r="D89" s="255" t="str">
        <f>IF(G105="","",VLOOKUP(G105,$AA$549:$AB$551,2,TRUE))</f>
        <v>Продолжать учить высказывать свое мнение, размышлять над происходящим вокруг</v>
      </c>
      <c r="E89" s="255" t="str">
        <f>IF(G106="","",VLOOKUP(G106,$AC$549:$AD$551,2,TRUE))</f>
        <v/>
      </c>
      <c r="F89" s="255" t="str">
        <f>IF(G197="","",VLOOKUP(G197,$Y$607:$Z$609,2,TRUE))</f>
        <v>Закреплять умения говорить осознанно,  выражать свое 
мнение 
</v>
      </c>
      <c r="G89" s="255" t="str">
        <f>IF(G198="","",VLOOKUP(G198,$AA$607:$AB$609,2,TRUE))</f>
        <v/>
      </c>
      <c r="H89" s="255" t="str">
        <f>IF(G199="","",VLOOKUP(G199,$AC$607:$AD$609,2,TRUE))</f>
        <v/>
      </c>
      <c r="I89" s="255" t="str">
        <f>IF(G306="","",VLOOKUP(G306,$Y$607:$Z$609,2,TRUE))</f>
        <v>Закреплять умения говорить осознанно,  выражать свое 
мнение 
</v>
      </c>
      <c r="J89" s="255" t="str">
        <f>IF(G307="","",VLOOKUP(G307,$AA$607:$AB$609,2,TRUE))</f>
        <v/>
      </c>
      <c r="K89" s="255" t="str">
        <f>IF(G308="","",VLOOKUP(G308,$AC$607:$AD$609,2,TRUE))</f>
        <v/>
      </c>
      <c r="L89" s="310" t="s">
        <v>916</v>
      </c>
    </row>
    <row r="90" ht="90.0" customHeight="1">
      <c r="B90" s="12"/>
      <c r="C90" s="255" t="str">
        <f>IF(G107="","",VLOOKUP(G107,$AE$549:$AF$551,2,TRUE))</f>
        <v/>
      </c>
      <c r="D90" s="255" t="str">
        <f>IF(G108="","",VLOOKUP(G108,$AG$549:$AH$551,2,TRUE))</f>
        <v/>
      </c>
      <c r="E90" s="255" t="str">
        <f>IF(G109="","",VLOOKUP(G109,$AI$549:$AJ$551,2,TRUE))</f>
        <v>Учить называть свою родину, с уважением относится к государственным символам
(флаг, герб, гимн), гордится своей Родиной ­ Республикой Казахстан
</v>
      </c>
      <c r="F90" s="255" t="str">
        <f>IF(G200="","",VLOOKUP(G200,$AE$607:$AF$609,2,TRUE))</f>
        <v>Закреплять знания о    применениеспециальных транспортных средств, знает элементарные правила дорожного движения</v>
      </c>
      <c r="G90" s="255" t="str">
        <f>IF(G201="","",VLOOKUP(G201,$AG$607:$AH$609,2,TRUE))</f>
        <v/>
      </c>
      <c r="H90" s="255" t="str">
        <f>IF(G202="","",VLOOKUP(G202,$AI$607:$AJ$609,2,TRUE))</f>
        <v/>
      </c>
      <c r="I90" s="255" t="str">
        <f>IF(G309="","",VLOOKUP(G309,$AE$607:$AF$609,2,TRUE))</f>
        <v>Закреплять знания о    применениеспециальных транспортных средств, знает элементарные правила дорожного движения</v>
      </c>
      <c r="J90" s="255" t="str">
        <f>IF(G310="","",VLOOKUP(G310,$AG$607:$AH$609,2,TRUE))</f>
        <v/>
      </c>
      <c r="K90" s="255" t="str">
        <f>IF(G311="","",VLOOKUP(G311,$AI$607:$AJ$609,2,TRUE))</f>
        <v/>
      </c>
      <c r="L90" s="310" t="s">
        <v>917</v>
      </c>
    </row>
    <row r="91" ht="90.0" customHeight="1">
      <c r="B91" s="12"/>
      <c r="C91" s="255" t="str">
        <f>IF(G110="","",VLOOKUP(G110,$AK$549:$AL$551,2,TRUE))</f>
        <v/>
      </c>
      <c r="D91" s="255" t="str">
        <f>IF(G111="","",VLOOKUP(G111,$AM$549:$AN$551,2,TRUE))</f>
        <v>Продолжать формировать знания о правилах дорожного движения, о правилах поведения в общественном транспорте</v>
      </c>
      <c r="E91" s="255" t="str">
        <f>IF(G112="","",VLOOKUP(G112,$AO$549:$AP$551,2,TRUE))</f>
        <v/>
      </c>
      <c r="F91" s="255" t="str">
        <f>IF(G203="","",VLOOKUP(G203,$AK$607:$AL$609,2,TRUE))</f>
        <v/>
      </c>
      <c r="G91" s="255" t="str">
        <f>IF(G204="","",VLOOKUP(G204,$AM$607:$AN$609,2,TRUE))</f>
        <v>Продолжать учить   гордиться, понимать  важность любить свою Родину, понимать важность живописной природы, достопримечательностей и исторических мест Казахстана</v>
      </c>
      <c r="H91" s="255" t="str">
        <f>IF(G205="","",VLOOKUP(G205,$AO$607:$AP$609,2,TRUE))</f>
        <v/>
      </c>
      <c r="I91" s="255" t="str">
        <f>IF(G312="","",VLOOKUP(G312,$AK$607:$AL$609,2,TRUE))</f>
        <v>Закреплять умения  гордиться, понимать  важность любить свою Родину, понимать важность живописной природы, достопримечательностей и исторических мест Казахстана</v>
      </c>
      <c r="J91" s="255" t="str">
        <f>IF(G313="","",VLOOKUP(G313,$AM$607:$AN$609,2,TRUE))</f>
        <v/>
      </c>
      <c r="K91" s="255" t="str">
        <f>IF(G314="","",VLOOKUP(G314,$AO$607:$AP$609,2,TRUE))</f>
        <v/>
      </c>
      <c r="L91" s="310" t="s">
        <v>918</v>
      </c>
    </row>
    <row r="92" ht="90.0" customHeight="1">
      <c r="B92" s="12"/>
      <c r="C92" s="255" t="str">
        <f>IF(G113="","",VLOOKUP(G112,$AQ$549:$AR$551,2,TRUE))</f>
        <v/>
      </c>
      <c r="D92" s="255" t="str">
        <f>IF(G114="","",VLOOKUP(G114,$AS$549:$AT$551,2,TRUE))</f>
        <v>Продолжать учить устанавливать элементарные связи в сезонных изменениях погоды и природы,
сохранять безопасность в окружающей среде, природе
</v>
      </c>
      <c r="E92" s="255" t="str">
        <f>IF(G115="","",VLOOKUP(G115,$AU$549:$AV$551,2,TRUE))</f>
        <v/>
      </c>
      <c r="F92" s="255" t="str">
        <f>IF(G206="","",VLOOKUP(G206,$AQ$607:$AR$609,2,TRUE))</f>
        <v/>
      </c>
      <c r="G92" s="255" t="str">
        <f>IF(G207="","",VLOOKUP(G207,$AS$607:$AT$609,2,TRUE))</f>
        <v>Продолжать учить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H92" s="255" t="str">
        <f>IF(G208="","",VLOOKUP(G208,$AU$607:$AV$609,2,TRUE))</f>
        <v/>
      </c>
      <c r="I92" s="255" t="str">
        <f>IF(G315="","",VLOOKUP(G315,$AQ$607:$AR$609,2,TRUE))</f>
        <v>Закреплять умения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J92" s="255" t="str">
        <f>IF(G316="","",VLOOKUP(G316,$AS$607:$AT$609,2,TRUE))</f>
        <v/>
      </c>
      <c r="K92" s="255" t="str">
        <f>IF(G317="","",VLOOKUP(G317,$AU$607:$AV$609,2,TRUE))</f>
        <v/>
      </c>
      <c r="L92" s="310" t="s">
        <v>919</v>
      </c>
    </row>
    <row r="93" ht="90.0" customHeight="1">
      <c r="B93" s="19"/>
      <c r="C93" s="309"/>
      <c r="D93" s="7"/>
      <c r="E93" s="8"/>
      <c r="F93" s="255" t="str">
        <f>IF(G209="","",VLOOKUP(G209,$AW$607:$AX$609,2,TRUE))</f>
        <v>Закреплять умения понимать и различать что «правильно» или «неправильно», «хорошо» или  «плохо»</v>
      </c>
      <c r="G93" s="255" t="str">
        <f>IF(G210="","",VLOOKUP(G210,$AY$607:$AZ$609,2,TRUE))</f>
        <v/>
      </c>
      <c r="H93" s="255" t="str">
        <f>IF(G211="","",VLOOKUP(G211,$BA$607:$BB$609,2,TRUE))</f>
        <v/>
      </c>
      <c r="I93" s="255" t="str">
        <f>IF(G318="","",VLOOKUP(G318,$AW$607:$AX$609,2,TRUE))</f>
        <v>Закреплять умения понимать и различать что «правильно» или «неправильно», «хорошо» или  «плохо»</v>
      </c>
      <c r="J93" s="255" t="str">
        <f>IF(G319="","",VLOOKUP(G319,$AY$607:$AZ$609,2,TRUE))</f>
        <v/>
      </c>
      <c r="K93" s="255" t="str">
        <f>IF(G320="","",VLOOKUP(G320,$BA$607:$BB$609,2,TRUE))</f>
        <v/>
      </c>
      <c r="L93" s="313" t="s">
        <v>920</v>
      </c>
    </row>
    <row r="94" ht="15.0" customHeight="1"/>
    <row r="95" ht="15.0" customHeight="1"/>
    <row r="96" ht="15.0" customHeight="1">
      <c r="B96" s="237" t="s">
        <v>921</v>
      </c>
      <c r="C96" s="7"/>
      <c r="D96" s="7"/>
      <c r="E96" s="7"/>
      <c r="F96" s="7"/>
      <c r="G96" s="8"/>
    </row>
    <row r="97" ht="48.75" customHeight="1">
      <c r="B97" s="314"/>
      <c r="C97" s="315" t="s">
        <v>5</v>
      </c>
      <c r="D97" s="315" t="s">
        <v>107</v>
      </c>
      <c r="E97" s="315" t="s">
        <v>335</v>
      </c>
      <c r="F97" s="315" t="s">
        <v>398</v>
      </c>
      <c r="G97" s="178" t="s">
        <v>724</v>
      </c>
    </row>
    <row r="98" ht="15.0" customHeight="1">
      <c r="B98" s="5">
        <v>1.0</v>
      </c>
      <c r="C98" s="391">
        <f>'дети 5-ти лет Ф'!D11</f>
        <v>1</v>
      </c>
      <c r="D98" s="391" t="str">
        <f>'дети 5-ти лет К'!D11</f>
        <v/>
      </c>
      <c r="E98" s="391">
        <f>'дети 5-ти лет П'!D11</f>
        <v>1</v>
      </c>
      <c r="F98" s="391" t="str">
        <f>'дети 5-ти лет Т'!D11</f>
        <v/>
      </c>
      <c r="G98" s="391" t="str">
        <f>'дети 5-ти лет С'!D11</f>
        <v/>
      </c>
    </row>
    <row r="99" ht="15.0" customHeight="1">
      <c r="B99" s="12"/>
      <c r="C99" s="391" t="str">
        <f>'дети 5-ти лет Ф'!E11</f>
        <v/>
      </c>
      <c r="D99" s="391">
        <f>'дети 5-ти лет К'!E11</f>
        <v>1</v>
      </c>
      <c r="E99" s="391" t="str">
        <f>'дети 5-ти лет П'!E11</f>
        <v/>
      </c>
      <c r="F99" s="391">
        <f>'дети 5-ти лет Т'!E11</f>
        <v>1</v>
      </c>
      <c r="G99" s="391">
        <f>'дети 5-ти лет С'!E11</f>
        <v>1</v>
      </c>
    </row>
    <row r="100" ht="15.0" customHeight="1">
      <c r="B100" s="19"/>
      <c r="C100" s="391" t="str">
        <f>'дети 5-ти лет Ф'!F11</f>
        <v/>
      </c>
      <c r="D100" s="391" t="str">
        <f>'дети 5-ти лет К'!F11</f>
        <v/>
      </c>
      <c r="E100" s="391" t="str">
        <f>'дети 5-ти лет П'!F11</f>
        <v/>
      </c>
      <c r="F100" s="391" t="str">
        <f>'дети 5-ти лет Т'!F11</f>
        <v/>
      </c>
      <c r="G100" s="391" t="str">
        <f>'дети 5-ти лет С'!F11</f>
        <v/>
      </c>
    </row>
    <row r="101" ht="15.0" customHeight="1">
      <c r="B101" s="5">
        <v>2.0</v>
      </c>
      <c r="C101" s="391" t="str">
        <f>'дети 5-ти лет Ф'!G11</f>
        <v/>
      </c>
      <c r="D101" s="391" t="str">
        <f>'дети 5-ти лет К'!G11</f>
        <v/>
      </c>
      <c r="E101" s="391" t="str">
        <f>'дети 5-ти лет П'!G11</f>
        <v/>
      </c>
      <c r="F101" s="391" t="str">
        <f>'дети 5-ти лет Т'!G11</f>
        <v/>
      </c>
      <c r="G101" s="391" t="str">
        <f>'дети 5-ти лет С'!G11</f>
        <v/>
      </c>
    </row>
    <row r="102" ht="15.0" customHeight="1">
      <c r="B102" s="12"/>
      <c r="C102" s="391">
        <f>'дети 5-ти лет Ф'!H11</f>
        <v>1</v>
      </c>
      <c r="D102" s="391">
        <f>'дети 5-ти лет К'!H11</f>
        <v>1</v>
      </c>
      <c r="E102" s="391">
        <f>'дети 5-ти лет П'!H11</f>
        <v>1</v>
      </c>
      <c r="F102" s="391">
        <f>'дети 5-ти лет Т'!H11</f>
        <v>1</v>
      </c>
      <c r="G102" s="391">
        <f>'дети 5-ти лет С'!H11</f>
        <v>1</v>
      </c>
    </row>
    <row r="103" ht="15.0" customHeight="1">
      <c r="B103" s="19"/>
      <c r="C103" s="391" t="str">
        <f>'дети 5-ти лет Ф'!I11</f>
        <v/>
      </c>
      <c r="D103" s="391" t="str">
        <f>'дети 5-ти лет К'!I11</f>
        <v/>
      </c>
      <c r="E103" s="391" t="str">
        <f>'дети 5-ти лет П'!I11</f>
        <v/>
      </c>
      <c r="F103" s="391" t="str">
        <f>'дети 5-ти лет Т'!I11</f>
        <v/>
      </c>
      <c r="G103" s="391" t="str">
        <f>'дети 5-ти лет С'!I11</f>
        <v/>
      </c>
    </row>
    <row r="104" ht="15.0" customHeight="1">
      <c r="B104" s="5">
        <v>3.0</v>
      </c>
      <c r="C104" s="391">
        <f>'дети 5-ти лет Ф'!J11</f>
        <v>1</v>
      </c>
      <c r="D104" s="391">
        <f>'дети 5-ти лет К'!J11</f>
        <v>1</v>
      </c>
      <c r="E104" s="391" t="str">
        <f>'дети 5-ти лет П'!J11</f>
        <v/>
      </c>
      <c r="F104" s="391" t="str">
        <f>'дети 5-ти лет Т'!J11</f>
        <v/>
      </c>
      <c r="G104" s="391" t="str">
        <f>'дети 5-ти лет С'!J11</f>
        <v/>
      </c>
    </row>
    <row r="105" ht="15.0" customHeight="1">
      <c r="B105" s="12"/>
      <c r="C105" s="391" t="str">
        <f>'дети 5-ти лет Ф'!K11</f>
        <v/>
      </c>
      <c r="D105" s="391" t="str">
        <f>'дети 5-ти лет К'!K11</f>
        <v/>
      </c>
      <c r="E105" s="391">
        <f>'дети 5-ти лет П'!K11</f>
        <v>1</v>
      </c>
      <c r="F105" s="391">
        <f>'дети 5-ти лет Т'!K11</f>
        <v>1</v>
      </c>
      <c r="G105" s="391">
        <f>'дети 5-ти лет С'!K11</f>
        <v>1</v>
      </c>
    </row>
    <row r="106" ht="15.0" customHeight="1">
      <c r="B106" s="19"/>
      <c r="C106" s="391" t="str">
        <f>'дети 5-ти лет Ф'!L11</f>
        <v/>
      </c>
      <c r="D106" s="391" t="str">
        <f>'дети 5-ти лет К'!L11</f>
        <v/>
      </c>
      <c r="E106" s="391" t="str">
        <f>'дети 5-ти лет П'!L11</f>
        <v/>
      </c>
      <c r="F106" s="391" t="str">
        <f>'дети 5-ти лет Т'!L11</f>
        <v/>
      </c>
      <c r="G106" s="391" t="str">
        <f>'дети 5-ти лет С'!L11</f>
        <v/>
      </c>
    </row>
    <row r="107" ht="15.0" customHeight="1">
      <c r="B107" s="5">
        <v>4.0</v>
      </c>
      <c r="C107" s="391" t="str">
        <f>'дети 5-ти лет Ф'!M11</f>
        <v/>
      </c>
      <c r="D107" s="391" t="str">
        <f>'дети 5-ти лет К'!M11</f>
        <v/>
      </c>
      <c r="E107" s="391" t="str">
        <f>'дети 5-ти лет П'!M11</f>
        <v/>
      </c>
      <c r="F107" s="391">
        <f>'дети 5-ти лет Т'!M11</f>
        <v>1</v>
      </c>
      <c r="G107" s="391" t="str">
        <f>'дети 5-ти лет С'!M11</f>
        <v/>
      </c>
    </row>
    <row r="108" ht="15.0" customHeight="1">
      <c r="B108" s="12"/>
      <c r="C108" s="391">
        <f>'дети 5-ти лет Ф'!N11</f>
        <v>1</v>
      </c>
      <c r="D108" s="391">
        <f>'дети 5-ти лет К'!N11</f>
        <v>1</v>
      </c>
      <c r="E108" s="391">
        <f>'дети 5-ти лет П'!N11</f>
        <v>1</v>
      </c>
      <c r="F108" s="391" t="str">
        <f>'дети 5-ти лет Т'!N11</f>
        <v/>
      </c>
      <c r="G108" s="391" t="str">
        <f>'дети 5-ти лет С'!N11</f>
        <v/>
      </c>
    </row>
    <row r="109" ht="15.0" customHeight="1">
      <c r="B109" s="19"/>
      <c r="C109" s="391" t="str">
        <f>'дети 5-ти лет Ф'!O11</f>
        <v/>
      </c>
      <c r="D109" s="391" t="str">
        <f>'дети 5-ти лет К'!O11</f>
        <v/>
      </c>
      <c r="E109" s="391" t="str">
        <f>'дети 5-ти лет П'!O11</f>
        <v/>
      </c>
      <c r="F109" s="391" t="str">
        <f>'дети 5-ти лет Т'!O11</f>
        <v/>
      </c>
      <c r="G109" s="391">
        <f>'дети 5-ти лет С'!O11</f>
        <v>1</v>
      </c>
    </row>
    <row r="110" ht="15.0" customHeight="1">
      <c r="B110" s="5">
        <v>5.0</v>
      </c>
      <c r="C110" s="391" t="str">
        <f>'дети 5-ти лет Ф'!P11</f>
        <v/>
      </c>
      <c r="D110" s="391" t="str">
        <f>'дети 5-ти лет К'!P11</f>
        <v/>
      </c>
      <c r="E110" s="391" t="str">
        <f>'дети 5-ти лет П'!P11</f>
        <v/>
      </c>
      <c r="F110" s="391" t="str">
        <f>'дети 5-ти лет Т'!P11</f>
        <v/>
      </c>
      <c r="G110" s="391" t="str">
        <f>'дети 5-ти лет С'!P11</f>
        <v/>
      </c>
    </row>
    <row r="111" ht="15.0" customHeight="1">
      <c r="B111" s="12"/>
      <c r="C111" s="391">
        <f>'дети 5-ти лет Ф'!Q11</f>
        <v>1</v>
      </c>
      <c r="D111" s="391">
        <f>'дети 5-ти лет К'!Q11</f>
        <v>1</v>
      </c>
      <c r="E111" s="391">
        <f>'дети 5-ти лет П'!Q11</f>
        <v>1</v>
      </c>
      <c r="F111" s="391">
        <f>'дети 5-ти лет Т'!Q11</f>
        <v>1</v>
      </c>
      <c r="G111" s="391">
        <f>'дети 5-ти лет С'!Q11</f>
        <v>1</v>
      </c>
    </row>
    <row r="112" ht="15.0" customHeight="1">
      <c r="B112" s="19"/>
      <c r="C112" s="391" t="str">
        <f>'дети 5-ти лет Ф'!R11</f>
        <v/>
      </c>
      <c r="D112" s="391" t="str">
        <f>'дети 5-ти лет К'!R11</f>
        <v/>
      </c>
      <c r="E112" s="391" t="str">
        <f>'дети 5-ти лет П'!R11</f>
        <v/>
      </c>
      <c r="F112" s="391" t="str">
        <f>'дети 5-ти лет Т'!R11</f>
        <v/>
      </c>
      <c r="G112" s="391" t="str">
        <f>'дети 5-ти лет С'!R11</f>
        <v/>
      </c>
    </row>
    <row r="113" ht="15.0" customHeight="1">
      <c r="B113" s="5">
        <v>6.0</v>
      </c>
      <c r="C113" s="391" t="str">
        <f>'дети 5-ти лет Ф'!S11</f>
        <v/>
      </c>
      <c r="D113" s="391" t="str">
        <f>'дети 5-ти лет К'!S11</f>
        <v/>
      </c>
      <c r="E113" s="391" t="str">
        <f>'дети 5-ти лет П'!S11</f>
        <v/>
      </c>
      <c r="F113" s="391">
        <f>'дети 5-ти лет Т'!S11</f>
        <v>1</v>
      </c>
      <c r="G113" s="391" t="str">
        <f>'дети 5-ти лет С'!S11</f>
        <v/>
      </c>
    </row>
    <row r="114" ht="15.0" customHeight="1">
      <c r="B114" s="12"/>
      <c r="C114" s="391">
        <f>'дети 5-ти лет Ф'!T11</f>
        <v>1</v>
      </c>
      <c r="D114" s="391">
        <f>'дети 5-ти лет К'!T11</f>
        <v>1</v>
      </c>
      <c r="E114" s="391">
        <f>'дети 5-ти лет П'!T11</f>
        <v>1</v>
      </c>
      <c r="F114" s="391" t="str">
        <f>'дети 5-ти лет Т'!T11</f>
        <v/>
      </c>
      <c r="G114" s="391">
        <f>'дети 5-ти лет С'!T11</f>
        <v>1</v>
      </c>
    </row>
    <row r="115" ht="15.0" customHeight="1">
      <c r="B115" s="19"/>
      <c r="C115" s="391" t="str">
        <f>'дети 5-ти лет Ф'!U11</f>
        <v/>
      </c>
      <c r="D115" s="391" t="str">
        <f>'дети 5-ти лет К'!U11</f>
        <v/>
      </c>
      <c r="E115" s="391" t="str">
        <f>'дети 5-ти лет П'!U11</f>
        <v/>
      </c>
      <c r="F115" s="391" t="str">
        <f>'дети 5-ти лет Т'!U11</f>
        <v/>
      </c>
      <c r="G115" s="391" t="str">
        <f>'дети 5-ти лет С'!U11</f>
        <v/>
      </c>
    </row>
    <row r="116" ht="15.0" customHeight="1">
      <c r="B116" s="5">
        <v>7.0</v>
      </c>
      <c r="C116" s="317"/>
      <c r="D116" s="391" t="str">
        <f>'дети 5-ти лет К'!V11</f>
        <v/>
      </c>
      <c r="E116" s="317"/>
      <c r="F116" s="391">
        <f>'дети 5-ти лет Т'!V11</f>
        <v>1</v>
      </c>
      <c r="G116" s="317"/>
    </row>
    <row r="117" ht="15.0" customHeight="1">
      <c r="B117" s="12"/>
      <c r="C117" s="12"/>
      <c r="D117" s="391" t="str">
        <f>'дети 5-ти лет Т'!W11</f>
        <v/>
      </c>
      <c r="E117" s="12"/>
      <c r="F117" s="391" t="str">
        <f>'дети 5-ти лет Т'!W11</f>
        <v/>
      </c>
      <c r="G117" s="12"/>
    </row>
    <row r="118" ht="15.0" customHeight="1">
      <c r="B118" s="19"/>
      <c r="C118" s="12"/>
      <c r="D118" s="391" t="str">
        <f>'дети 5-ти лет К'!X11</f>
        <v/>
      </c>
      <c r="E118" s="12"/>
      <c r="F118" s="391" t="str">
        <f>'дети 5-ти лет Т'!X11</f>
        <v/>
      </c>
      <c r="G118" s="12"/>
    </row>
    <row r="119" ht="15.0" customHeight="1">
      <c r="B119" s="5">
        <v>8.0</v>
      </c>
      <c r="C119" s="12"/>
      <c r="D119" s="391" t="str">
        <f>'дети 5-ти лет К'!Y11</f>
        <v/>
      </c>
      <c r="E119" s="12"/>
      <c r="F119" s="391">
        <f>'дети 5-ти лет Т'!Y11</f>
        <v>1</v>
      </c>
      <c r="G119" s="12"/>
    </row>
    <row r="120" ht="15.0" customHeight="1">
      <c r="B120" s="12"/>
      <c r="C120" s="12"/>
      <c r="D120" s="391">
        <f>'дети 5-ти лет К'!Z11</f>
        <v>1</v>
      </c>
      <c r="E120" s="12"/>
      <c r="F120" s="391" t="str">
        <f>'дети 5-ти лет Т'!Z11</f>
        <v/>
      </c>
      <c r="G120" s="12"/>
    </row>
    <row r="121" ht="15.0" customHeight="1">
      <c r="B121" s="19"/>
      <c r="C121" s="12"/>
      <c r="D121" s="391" t="str">
        <f>'дети 5-ти лет К'!AA11</f>
        <v/>
      </c>
      <c r="E121" s="12"/>
      <c r="F121" s="391" t="str">
        <f>'дети 5-ти лет Т'!AA11</f>
        <v/>
      </c>
      <c r="G121" s="12"/>
    </row>
    <row r="122" ht="15.0" customHeight="1">
      <c r="B122" s="5">
        <v>9.0</v>
      </c>
      <c r="C122" s="12"/>
      <c r="D122" s="391" t="str">
        <f>'дети 5-ти лет К'!AB11</f>
        <v/>
      </c>
      <c r="E122" s="12"/>
      <c r="F122" s="391">
        <f>'дети 5-ти лет Т'!AB11</f>
        <v>1</v>
      </c>
      <c r="G122" s="12"/>
    </row>
    <row r="123" ht="15.0" customHeight="1">
      <c r="B123" s="12"/>
      <c r="C123" s="12"/>
      <c r="D123" s="391">
        <f>'дети 5-ти лет К'!AC11</f>
        <v>1</v>
      </c>
      <c r="E123" s="12"/>
      <c r="F123" s="391" t="str">
        <f>'дети 5-ти лет Т'!AC11</f>
        <v/>
      </c>
      <c r="G123" s="12"/>
    </row>
    <row r="124" ht="15.0" customHeight="1">
      <c r="B124" s="19"/>
      <c r="C124" s="12"/>
      <c r="D124" s="391" t="str">
        <f>'дети 5-ти лет К'!AD11</f>
        <v/>
      </c>
      <c r="E124" s="12"/>
      <c r="F124" s="391" t="str">
        <f>'дети 5-ти лет Т'!AD11</f>
        <v/>
      </c>
      <c r="G124" s="12"/>
    </row>
    <row r="125" ht="15.0" customHeight="1">
      <c r="B125" s="5">
        <v>10.0</v>
      </c>
      <c r="C125" s="12"/>
      <c r="D125" s="391" t="str">
        <f>'дети 5-ти лет К'!AE11</f>
        <v/>
      </c>
      <c r="E125" s="12"/>
      <c r="F125" s="391">
        <f>'дети 5-ти лет Т'!AE11</f>
        <v>1</v>
      </c>
      <c r="G125" s="12"/>
    </row>
    <row r="126" ht="15.0" customHeight="1">
      <c r="B126" s="12"/>
      <c r="C126" s="12"/>
      <c r="D126" s="391">
        <f>'дети 5-ти лет К'!AF11</f>
        <v>1</v>
      </c>
      <c r="E126" s="12"/>
      <c r="F126" s="391" t="str">
        <f>'дети 5-ти лет Т'!AF11</f>
        <v/>
      </c>
      <c r="G126" s="12"/>
    </row>
    <row r="127" ht="15.0" customHeight="1">
      <c r="B127" s="19"/>
      <c r="C127" s="12"/>
      <c r="D127" s="391" t="str">
        <f>'дети 5-ти лет К'!AG11</f>
        <v/>
      </c>
      <c r="E127" s="12"/>
      <c r="F127" s="391" t="str">
        <f>'дети 5-ти лет Т'!AG11</f>
        <v/>
      </c>
      <c r="G127" s="12"/>
    </row>
    <row r="128" ht="15.0" customHeight="1">
      <c r="B128" s="5">
        <v>11.0</v>
      </c>
      <c r="C128" s="12"/>
      <c r="D128" s="391" t="str">
        <f>'дети 5-ти лет К'!AH11</f>
        <v/>
      </c>
      <c r="E128" s="12"/>
      <c r="F128" s="391">
        <f>'дети 5-ти лет Т'!AH11</f>
        <v>1</v>
      </c>
      <c r="G128" s="12"/>
    </row>
    <row r="129" ht="15.0" customHeight="1">
      <c r="B129" s="12"/>
      <c r="C129" s="12"/>
      <c r="D129" s="391">
        <f>'дети 5-ти лет К'!AI11</f>
        <v>1</v>
      </c>
      <c r="E129" s="12"/>
      <c r="F129" s="391" t="str">
        <f>'дети 5-ти лет Т'!AI11</f>
        <v/>
      </c>
      <c r="G129" s="12"/>
    </row>
    <row r="130" ht="15.75" customHeight="1">
      <c r="B130" s="19"/>
      <c r="C130" s="12"/>
      <c r="D130" s="391" t="str">
        <f>'дети 5-ти лет К'!AJ11</f>
        <v/>
      </c>
      <c r="E130" s="12"/>
      <c r="F130" s="391" t="str">
        <f>'дети 5-ти лет Т'!AJ11</f>
        <v/>
      </c>
      <c r="G130" s="12"/>
    </row>
    <row r="131" ht="15.75" customHeight="1">
      <c r="B131" s="5">
        <v>12.0</v>
      </c>
      <c r="C131" s="12"/>
      <c r="D131" s="391" t="str">
        <f>'дети 5-ти лет К'!AK11</f>
        <v/>
      </c>
      <c r="E131" s="12"/>
      <c r="F131" s="391" t="str">
        <f>'дети 5-ти лет Т'!AK11</f>
        <v/>
      </c>
      <c r="G131" s="12"/>
    </row>
    <row r="132" ht="15.75" customHeight="1">
      <c r="B132" s="12"/>
      <c r="C132" s="12"/>
      <c r="D132" s="391">
        <f>'дети 5-ти лет К'!AL11</f>
        <v>1</v>
      </c>
      <c r="E132" s="12"/>
      <c r="F132" s="391">
        <f>'дети 5-ти лет Т'!AL11</f>
        <v>1</v>
      </c>
      <c r="G132" s="12"/>
    </row>
    <row r="133" ht="15.75" customHeight="1">
      <c r="B133" s="19"/>
      <c r="C133" s="12"/>
      <c r="D133" s="391" t="str">
        <f>'дети 5-ти лет К'!AM11</f>
        <v/>
      </c>
      <c r="E133" s="12"/>
      <c r="F133" s="391" t="str">
        <f>'дети 5-ти лет Т'!AM11</f>
        <v/>
      </c>
      <c r="G133" s="12"/>
    </row>
    <row r="134" ht="15.75" customHeight="1">
      <c r="B134" s="5">
        <v>13.0</v>
      </c>
      <c r="C134" s="12"/>
      <c r="D134" s="391" t="str">
        <f>'дети 5-ти лет К'!AN11</f>
        <v/>
      </c>
      <c r="E134" s="12"/>
      <c r="F134" s="391">
        <f>'дети 5-ти лет Т'!AN11</f>
        <v>1</v>
      </c>
      <c r="G134" s="12"/>
    </row>
    <row r="135" ht="15.75" customHeight="1">
      <c r="B135" s="12"/>
      <c r="C135" s="12"/>
      <c r="D135" s="391">
        <f>'дети 5-ти лет К'!AO11</f>
        <v>1</v>
      </c>
      <c r="E135" s="12"/>
      <c r="F135" s="391" t="str">
        <f>'дети 5-ти лет Т'!AO11</f>
        <v/>
      </c>
      <c r="G135" s="12"/>
    </row>
    <row r="136" ht="15.75" customHeight="1">
      <c r="B136" s="19"/>
      <c r="C136" s="12"/>
      <c r="D136" s="391" t="str">
        <f>'дети 5-ти лет К'!AP11</f>
        <v/>
      </c>
      <c r="E136" s="12"/>
      <c r="F136" s="391" t="str">
        <f>'дети 5-ти лет Т'!AP11</f>
        <v/>
      </c>
      <c r="G136" s="12"/>
    </row>
    <row r="137" ht="15.75" customHeight="1">
      <c r="B137" s="5">
        <v>14.0</v>
      </c>
      <c r="C137" s="12"/>
      <c r="D137" s="391" t="str">
        <f>'дети 5-ти лет К'!AQ11</f>
        <v/>
      </c>
      <c r="E137" s="12"/>
      <c r="F137" s="391">
        <f>'дети 5-ти лет Т'!AQ11</f>
        <v>1</v>
      </c>
      <c r="G137" s="12"/>
    </row>
    <row r="138" ht="15.75" customHeight="1">
      <c r="B138" s="12"/>
      <c r="C138" s="12"/>
      <c r="D138" s="391">
        <f>'дети 5-ти лет К'!AR11</f>
        <v>1</v>
      </c>
      <c r="E138" s="12"/>
      <c r="F138" s="391" t="str">
        <f>'дети 5-ти лет Т'!AR11</f>
        <v/>
      </c>
      <c r="G138" s="12"/>
    </row>
    <row r="139" ht="15.75" customHeight="1">
      <c r="B139" s="19"/>
      <c r="C139" s="12"/>
      <c r="D139" s="391" t="str">
        <f>'дети 5-ти лет К'!AS11</f>
        <v/>
      </c>
      <c r="E139" s="12"/>
      <c r="F139" s="391" t="str">
        <f>'дети 5-ти лет Т'!AS11</f>
        <v/>
      </c>
      <c r="G139" s="12"/>
    </row>
    <row r="140" ht="15.75" customHeight="1">
      <c r="B140" s="5">
        <v>15.0</v>
      </c>
      <c r="C140" s="12"/>
      <c r="D140" s="391" t="str">
        <f>'дети 5-ти лет К'!AT11</f>
        <v/>
      </c>
      <c r="E140" s="12"/>
      <c r="F140" s="391">
        <f>'дети 5-ти лет Т'!AT11</f>
        <v>1</v>
      </c>
      <c r="G140" s="12"/>
    </row>
    <row r="141" ht="15.75" customHeight="1">
      <c r="B141" s="12"/>
      <c r="C141" s="12"/>
      <c r="D141" s="391">
        <f>'дети 5-ти лет К'!AU11</f>
        <v>1</v>
      </c>
      <c r="E141" s="12"/>
      <c r="F141" s="391" t="str">
        <f>'дети 5-ти лет Т'!AU11</f>
        <v/>
      </c>
      <c r="G141" s="12"/>
    </row>
    <row r="142" ht="15.75" customHeight="1">
      <c r="B142" s="19"/>
      <c r="C142" s="12"/>
      <c r="D142" s="391" t="str">
        <f>'дети 5-ти лет К'!AV11</f>
        <v/>
      </c>
      <c r="E142" s="12"/>
      <c r="F142" s="391" t="str">
        <f>'дети 5-ти лет Т'!AV11</f>
        <v/>
      </c>
      <c r="G142" s="12"/>
    </row>
    <row r="143" ht="15.75" customHeight="1">
      <c r="B143" s="5">
        <v>16.0</v>
      </c>
      <c r="C143" s="12"/>
      <c r="D143" s="391" t="str">
        <f>'дети 5-ти лет К'!AW11</f>
        <v/>
      </c>
      <c r="E143" s="12"/>
      <c r="F143" s="391" t="str">
        <f>'дети 5-ти лет Т'!AW11</f>
        <v/>
      </c>
      <c r="G143" s="12"/>
    </row>
    <row r="144" ht="15.75" customHeight="1">
      <c r="B144" s="12"/>
      <c r="C144" s="12"/>
      <c r="D144" s="391">
        <f>'дети 5-ти лет К'!AX11</f>
        <v>1</v>
      </c>
      <c r="E144" s="12"/>
      <c r="F144" s="391">
        <f>'дети 5-ти лет Т'!AX11</f>
        <v>1</v>
      </c>
      <c r="G144" s="12"/>
    </row>
    <row r="145" ht="15.75" customHeight="1">
      <c r="B145" s="19"/>
      <c r="C145" s="12"/>
      <c r="D145" s="391" t="str">
        <f>'дети 5-ти лет К'!AY11</f>
        <v/>
      </c>
      <c r="E145" s="12"/>
      <c r="F145" s="391" t="str">
        <f>'дети 5-ти лет Т'!AY11</f>
        <v/>
      </c>
      <c r="G145" s="12"/>
    </row>
    <row r="146" ht="15.75" customHeight="1">
      <c r="B146" s="5">
        <v>17.0</v>
      </c>
      <c r="C146" s="12"/>
      <c r="D146" s="391" t="str">
        <f>'дети 5-ти лет К'!AZ11</f>
        <v/>
      </c>
      <c r="E146" s="12"/>
      <c r="F146" s="391">
        <f>'дети 5-ти лет Т'!AZ11</f>
        <v>1</v>
      </c>
      <c r="G146" s="12"/>
    </row>
    <row r="147" ht="15.75" customHeight="1">
      <c r="B147" s="12"/>
      <c r="C147" s="12"/>
      <c r="D147" s="391">
        <f>'дети 5-ти лет К'!BA11</f>
        <v>1</v>
      </c>
      <c r="E147" s="12"/>
      <c r="F147" s="391" t="str">
        <f>'дети 5-ти лет Т'!BA11</f>
        <v/>
      </c>
      <c r="G147" s="12"/>
    </row>
    <row r="148" ht="15.75" customHeight="1">
      <c r="B148" s="19"/>
      <c r="C148" s="12"/>
      <c r="D148" s="391" t="str">
        <f>'дети 5-ти лет К'!BB11</f>
        <v/>
      </c>
      <c r="E148" s="12"/>
      <c r="F148" s="391" t="str">
        <f>'дети 5-ти лет Т'!BB11</f>
        <v/>
      </c>
      <c r="G148" s="12"/>
    </row>
    <row r="149" ht="15.75" customHeight="1">
      <c r="B149" s="5">
        <v>18.0</v>
      </c>
      <c r="C149" s="12"/>
      <c r="D149" s="391" t="str">
        <f>'дети 5-ти лет К'!BC11</f>
        <v/>
      </c>
      <c r="E149" s="12"/>
      <c r="F149" s="391">
        <f>'дети 5-ти лет Т'!BC11</f>
        <v>1</v>
      </c>
      <c r="G149" s="12"/>
    </row>
    <row r="150" ht="15.75" customHeight="1">
      <c r="B150" s="12"/>
      <c r="C150" s="12"/>
      <c r="D150" s="391">
        <f>'дети 5-ти лет К'!BD11</f>
        <v>1</v>
      </c>
      <c r="E150" s="12"/>
      <c r="F150" s="391" t="str">
        <f>'дети 5-ти лет Т'!BD11</f>
        <v/>
      </c>
      <c r="G150" s="12"/>
    </row>
    <row r="151" ht="15.75" customHeight="1">
      <c r="B151" s="19"/>
      <c r="C151" s="12"/>
      <c r="D151" s="391" t="str">
        <f>'дети 5-ти лет К'!BE11</f>
        <v/>
      </c>
      <c r="E151" s="12"/>
      <c r="F151" s="391" t="str">
        <f>'дети 5-ти лет Т'!BE11</f>
        <v/>
      </c>
      <c r="G151" s="12"/>
    </row>
    <row r="152" ht="15.75" customHeight="1">
      <c r="B152" s="5">
        <v>19.0</v>
      </c>
      <c r="C152" s="12"/>
      <c r="D152" s="317"/>
      <c r="E152" s="12"/>
      <c r="F152" s="391" t="str">
        <f>'дети 5-ти лет Т'!BF11</f>
        <v/>
      </c>
      <c r="G152" s="12"/>
    </row>
    <row r="153" ht="15.75" customHeight="1">
      <c r="B153" s="12"/>
      <c r="C153" s="12"/>
      <c r="D153" s="12"/>
      <c r="E153" s="12"/>
      <c r="F153" s="391">
        <f>'дети 5-ти лет Т'!BG11</f>
        <v>1</v>
      </c>
      <c r="G153" s="12"/>
    </row>
    <row r="154" ht="15.75" customHeight="1">
      <c r="B154" s="19"/>
      <c r="C154" s="12"/>
      <c r="D154" s="12"/>
      <c r="E154" s="12"/>
      <c r="F154" s="391" t="str">
        <f>'дети 5-ти лет Т'!BH11</f>
        <v/>
      </c>
      <c r="G154" s="12"/>
    </row>
    <row r="155" ht="15.75" customHeight="1">
      <c r="B155" s="5">
        <v>20.0</v>
      </c>
      <c r="C155" s="12"/>
      <c r="D155" s="12"/>
      <c r="E155" s="12"/>
      <c r="F155" s="391">
        <f>'дети 5-ти лет Т'!BI11</f>
        <v>1</v>
      </c>
      <c r="G155" s="12"/>
    </row>
    <row r="156" ht="15.75" customHeight="1">
      <c r="B156" s="12"/>
      <c r="C156" s="12"/>
      <c r="D156" s="12"/>
      <c r="E156" s="12"/>
      <c r="F156" s="391" t="str">
        <f>'дети 5-ти лет Т'!BJ11</f>
        <v/>
      </c>
      <c r="G156" s="12"/>
    </row>
    <row r="157" ht="15.75" customHeight="1">
      <c r="B157" s="19"/>
      <c r="C157" s="12"/>
      <c r="D157" s="12"/>
      <c r="E157" s="12"/>
      <c r="F157" s="391" t="str">
        <f>'дети 5-ти лет Т'!BK11</f>
        <v/>
      </c>
      <c r="G157" s="12"/>
    </row>
    <row r="158" ht="15.75" customHeight="1">
      <c r="B158" s="5">
        <v>21.0</v>
      </c>
      <c r="C158" s="12"/>
      <c r="D158" s="12"/>
      <c r="E158" s="12"/>
      <c r="F158" s="391">
        <f>'дети 5-ти лет Т'!BL11</f>
        <v>1</v>
      </c>
      <c r="G158" s="12"/>
    </row>
    <row r="159" ht="15.0" customHeight="1">
      <c r="B159" s="12"/>
      <c r="C159" s="12"/>
      <c r="D159" s="12"/>
      <c r="E159" s="12"/>
      <c r="F159" s="391" t="str">
        <f>'дети 5-ти лет Т'!BM11</f>
        <v/>
      </c>
      <c r="G159" s="12"/>
    </row>
    <row r="160" ht="15.75" customHeight="1">
      <c r="B160" s="19"/>
      <c r="C160" s="12"/>
      <c r="D160" s="12"/>
      <c r="E160" s="12"/>
      <c r="F160" s="391" t="str">
        <f>'дети 5-ти лет Т'!BN11</f>
        <v/>
      </c>
      <c r="G160" s="12"/>
    </row>
    <row r="161" ht="15.75" customHeight="1">
      <c r="B161" s="5">
        <v>22.0</v>
      </c>
      <c r="C161" s="12"/>
      <c r="D161" s="12"/>
      <c r="E161" s="12"/>
      <c r="F161" s="391" t="str">
        <f>'дети 5-ти лет Т'!BO11</f>
        <v/>
      </c>
      <c r="G161" s="12"/>
    </row>
    <row r="162" ht="15.75" customHeight="1">
      <c r="B162" s="12"/>
      <c r="C162" s="12"/>
      <c r="D162" s="12"/>
      <c r="E162" s="12"/>
      <c r="F162" s="391">
        <f>'дети 5-ти лет Т'!BP11</f>
        <v>1</v>
      </c>
      <c r="G162" s="12"/>
    </row>
    <row r="163" ht="15.75" customHeight="1">
      <c r="B163" s="19"/>
      <c r="C163" s="12"/>
      <c r="D163" s="12"/>
      <c r="E163" s="12"/>
      <c r="F163" s="391" t="str">
        <f>'дети 5-ти лет Т'!BQ11</f>
        <v/>
      </c>
      <c r="G163" s="12"/>
    </row>
    <row r="164" ht="15.75" customHeight="1">
      <c r="B164" s="5">
        <v>23.0</v>
      </c>
      <c r="C164" s="12"/>
      <c r="D164" s="12"/>
      <c r="E164" s="12"/>
      <c r="F164" s="391">
        <f>'дети 5-ти лет Т'!BR11</f>
        <v>1</v>
      </c>
      <c r="G164" s="12"/>
    </row>
    <row r="165" ht="15.75" customHeight="1">
      <c r="B165" s="12"/>
      <c r="C165" s="12"/>
      <c r="D165" s="12"/>
      <c r="E165" s="12"/>
      <c r="F165" s="391" t="str">
        <f>'дети 5-ти лет Т'!BS11</f>
        <v/>
      </c>
      <c r="G165" s="12"/>
    </row>
    <row r="166" ht="15.75" customHeight="1">
      <c r="B166" s="19"/>
      <c r="C166" s="12"/>
      <c r="D166" s="12"/>
      <c r="E166" s="12"/>
      <c r="F166" s="391" t="str">
        <f>'дети 5-ти лет Т'!BT11</f>
        <v/>
      </c>
      <c r="G166" s="12"/>
    </row>
    <row r="167" ht="15.75" customHeight="1">
      <c r="B167" s="5">
        <v>24.0</v>
      </c>
      <c r="C167" s="12"/>
      <c r="D167" s="12"/>
      <c r="E167" s="12"/>
      <c r="F167" s="391" t="str">
        <f>'дети 5-ти лет Т'!BU11</f>
        <v/>
      </c>
      <c r="G167" s="12"/>
    </row>
    <row r="168" ht="15.75" customHeight="1">
      <c r="B168" s="12"/>
      <c r="C168" s="12"/>
      <c r="D168" s="12"/>
      <c r="E168" s="12"/>
      <c r="F168" s="391">
        <f>'дети 5-ти лет Т'!BV11</f>
        <v>1</v>
      </c>
      <c r="G168" s="12"/>
    </row>
    <row r="169" ht="15.75" customHeight="1">
      <c r="B169" s="19"/>
      <c r="C169" s="12"/>
      <c r="D169" s="12"/>
      <c r="E169" s="12"/>
      <c r="F169" s="391" t="str">
        <f>'дети 5-ти лет Т'!BW11</f>
        <v/>
      </c>
      <c r="G169" s="12"/>
    </row>
    <row r="170" ht="15.75" customHeight="1">
      <c r="B170" s="5">
        <v>25.0</v>
      </c>
      <c r="C170" s="12"/>
      <c r="D170" s="12"/>
      <c r="E170" s="12"/>
      <c r="F170" s="391">
        <f>'дети 5-ти лет Т'!BX11</f>
        <v>1</v>
      </c>
      <c r="G170" s="12"/>
    </row>
    <row r="171" ht="15.75" customHeight="1">
      <c r="B171" s="12"/>
      <c r="C171" s="12"/>
      <c r="D171" s="12"/>
      <c r="E171" s="12"/>
      <c r="F171" s="391" t="str">
        <f>'дети 5-ти лет Т'!BY11</f>
        <v/>
      </c>
      <c r="G171" s="12"/>
    </row>
    <row r="172" ht="15.75" customHeight="1">
      <c r="B172" s="19"/>
      <c r="C172" s="12"/>
      <c r="D172" s="12"/>
      <c r="E172" s="12"/>
      <c r="F172" s="391" t="str">
        <f>'дети 5-ти лет Т'!BZ11</f>
        <v/>
      </c>
      <c r="G172" s="12"/>
    </row>
    <row r="173" ht="15.75" customHeight="1">
      <c r="B173" s="5">
        <v>26.0</v>
      </c>
      <c r="C173" s="12"/>
      <c r="D173" s="12"/>
      <c r="E173" s="12"/>
      <c r="F173" s="391">
        <f>'дети 5-ти лет Т'!CA11</f>
        <v>1</v>
      </c>
      <c r="G173" s="12"/>
    </row>
    <row r="174" ht="15.75" customHeight="1">
      <c r="B174" s="12"/>
      <c r="C174" s="12"/>
      <c r="D174" s="12"/>
      <c r="E174" s="12"/>
      <c r="F174" s="391" t="str">
        <f>'дети 5-ти лет Т'!CB11</f>
        <v/>
      </c>
      <c r="G174" s="12"/>
    </row>
    <row r="175" ht="15.75" customHeight="1">
      <c r="B175" s="19"/>
      <c r="C175" s="12"/>
      <c r="D175" s="12"/>
      <c r="E175" s="12"/>
      <c r="F175" s="391" t="str">
        <f>'дети 5-ти лет Т'!CC11</f>
        <v/>
      </c>
      <c r="G175" s="12"/>
    </row>
    <row r="176" ht="15.75" customHeight="1">
      <c r="B176" s="5">
        <v>27.0</v>
      </c>
      <c r="C176" s="12"/>
      <c r="D176" s="12"/>
      <c r="E176" s="12"/>
      <c r="F176" s="391" t="str">
        <f>'дети 5-ти лет Т'!CD11</f>
        <v/>
      </c>
      <c r="G176" s="12"/>
    </row>
    <row r="177" ht="15.75" customHeight="1">
      <c r="B177" s="12"/>
      <c r="C177" s="12"/>
      <c r="D177" s="12"/>
      <c r="E177" s="12"/>
      <c r="F177" s="391">
        <f>'дети 5-ти лет Т'!CE11</f>
        <v>1</v>
      </c>
      <c r="G177" s="12"/>
    </row>
    <row r="178" ht="15.75" customHeight="1">
      <c r="B178" s="19"/>
      <c r="C178" s="12"/>
      <c r="D178" s="12"/>
      <c r="E178" s="12"/>
      <c r="F178" s="391" t="str">
        <f>'дети 5-ти лет Т'!CF11</f>
        <v/>
      </c>
      <c r="G178" s="12"/>
    </row>
    <row r="179" ht="15.75" customHeight="1">
      <c r="B179" s="5">
        <v>28.0</v>
      </c>
      <c r="C179" s="12"/>
      <c r="D179" s="12"/>
      <c r="E179" s="12"/>
      <c r="F179" s="391" t="str">
        <f>'дети 5-ти лет Т'!CG11</f>
        <v/>
      </c>
      <c r="G179" s="12"/>
    </row>
    <row r="180" ht="15.75" customHeight="1">
      <c r="B180" s="12"/>
      <c r="C180" s="12"/>
      <c r="D180" s="12"/>
      <c r="E180" s="12"/>
      <c r="F180" s="391">
        <f>'дети 5-ти лет Т'!CH11</f>
        <v>1</v>
      </c>
      <c r="G180" s="12"/>
    </row>
    <row r="181" ht="15.75" customHeight="1">
      <c r="B181" s="19"/>
      <c r="C181" s="12"/>
      <c r="D181" s="12"/>
      <c r="E181" s="12"/>
      <c r="F181" s="391" t="str">
        <f>'дети 5-ти лет Т'!CI11</f>
        <v/>
      </c>
      <c r="G181" s="12"/>
    </row>
    <row r="182" ht="15.75" customHeight="1">
      <c r="B182" s="5">
        <v>29.0</v>
      </c>
      <c r="C182" s="12"/>
      <c r="D182" s="12"/>
      <c r="E182" s="12"/>
      <c r="F182" s="391" t="str">
        <f>'дети 5-ти лет Т'!CJ11</f>
        <v/>
      </c>
      <c r="G182" s="12"/>
    </row>
    <row r="183" ht="15.75" customHeight="1">
      <c r="B183" s="12"/>
      <c r="C183" s="12"/>
      <c r="D183" s="12"/>
      <c r="E183" s="12"/>
      <c r="F183" s="391">
        <f>'дети 5-ти лет Т'!CK11</f>
        <v>1</v>
      </c>
      <c r="G183" s="12"/>
    </row>
    <row r="184" ht="15.0" customHeight="1">
      <c r="B184" s="19"/>
      <c r="C184" s="12"/>
      <c r="D184" s="12"/>
      <c r="E184" s="12"/>
      <c r="F184" s="391" t="str">
        <f>'дети 5-ти лет Т'!CL11</f>
        <v/>
      </c>
      <c r="G184" s="12"/>
    </row>
    <row r="185" ht="15.0" customHeight="1">
      <c r="B185" s="5">
        <v>30.0</v>
      </c>
      <c r="C185" s="12"/>
      <c r="D185" s="12"/>
      <c r="E185" s="12"/>
      <c r="F185" s="391" t="str">
        <f>'дети 5-ти лет Т'!CM11</f>
        <v/>
      </c>
      <c r="G185" s="12"/>
    </row>
    <row r="186" ht="15.0" customHeight="1">
      <c r="B186" s="12"/>
      <c r="C186" s="12"/>
      <c r="D186" s="12"/>
      <c r="E186" s="12"/>
      <c r="F186" s="391">
        <f>'дети 5-ти лет Т'!CN11</f>
        <v>1</v>
      </c>
      <c r="G186" s="12"/>
    </row>
    <row r="187" ht="15.0" customHeight="1">
      <c r="B187" s="19"/>
      <c r="C187" s="19"/>
      <c r="D187" s="19"/>
      <c r="E187" s="19"/>
      <c r="F187" s="391" t="str">
        <f>'дети 5-ти лет Т'!CO11</f>
        <v/>
      </c>
      <c r="G187" s="19"/>
    </row>
    <row r="188" ht="15.0" customHeight="1"/>
    <row r="189" ht="15.0" customHeight="1">
      <c r="B189" s="237" t="s">
        <v>922</v>
      </c>
      <c r="C189" s="7"/>
      <c r="D189" s="7"/>
      <c r="E189" s="7"/>
      <c r="F189" s="7"/>
      <c r="G189" s="8"/>
    </row>
    <row r="190" ht="37.5" customHeight="1">
      <c r="B190" s="314"/>
      <c r="C190" s="315" t="s">
        <v>5</v>
      </c>
      <c r="D190" s="315" t="s">
        <v>107</v>
      </c>
      <c r="E190" s="315" t="s">
        <v>335</v>
      </c>
      <c r="F190" s="315" t="s">
        <v>398</v>
      </c>
      <c r="G190" s="178" t="s">
        <v>724</v>
      </c>
    </row>
    <row r="191" ht="15.0" customHeight="1">
      <c r="B191" s="5">
        <v>1.0</v>
      </c>
      <c r="C191" s="392">
        <f>'дети 5-ти лет Ф'!D57</f>
        <v>1</v>
      </c>
      <c r="D191" s="392">
        <f>'дети 5-ти лет К'!D57</f>
        <v>1</v>
      </c>
      <c r="E191" s="392">
        <f>'дети 5-ти лет П'!D57</f>
        <v>1</v>
      </c>
      <c r="F191" s="392" t="str">
        <f>'дети 5-ти лет Т'!D57</f>
        <v/>
      </c>
      <c r="G191" s="392">
        <f>'дети 5-ти лет С'!D57</f>
        <v>1</v>
      </c>
    </row>
    <row r="192" ht="15.0" customHeight="1">
      <c r="B192" s="12"/>
      <c r="C192" s="392" t="str">
        <f>'дети 5-ти лет Ф'!E57</f>
        <v/>
      </c>
      <c r="D192" s="392" t="str">
        <f>'дети 5-ти лет К'!E57</f>
        <v/>
      </c>
      <c r="E192" s="392" t="str">
        <f>'дети 5-ти лет П'!E57</f>
        <v/>
      </c>
      <c r="F192" s="392">
        <f>'дети 5-ти лет Т'!E57</f>
        <v>1</v>
      </c>
      <c r="G192" s="392" t="str">
        <f>'дети 5-ти лет С'!E57</f>
        <v/>
      </c>
    </row>
    <row r="193" ht="15.0" customHeight="1">
      <c r="B193" s="19"/>
      <c r="C193" s="392" t="str">
        <f>'дети 5-ти лет Ф'!F57</f>
        <v/>
      </c>
      <c r="D193" s="392" t="str">
        <f>'дети 5-ти лет К'!F57</f>
        <v/>
      </c>
      <c r="E193" s="392" t="str">
        <f>'дети 5-ти лет П'!F57</f>
        <v/>
      </c>
      <c r="F193" s="392" t="str">
        <f>'дети 5-ти лет Т'!F57</f>
        <v/>
      </c>
      <c r="G193" s="392" t="str">
        <f>'дети 5-ти лет С'!F57</f>
        <v/>
      </c>
    </row>
    <row r="194" ht="15.0" customHeight="1">
      <c r="B194" s="5">
        <v>2.0</v>
      </c>
      <c r="C194" s="392">
        <f>'дети 5-ти лет Ф'!G57</f>
        <v>1</v>
      </c>
      <c r="D194" s="392" t="str">
        <f>'дети 5-ти лет К'!G57</f>
        <v/>
      </c>
      <c r="E194" s="392">
        <f>'дети 5-ти лет П'!G57</f>
        <v>1</v>
      </c>
      <c r="F194" s="392" t="str">
        <f>'дети 5-ти лет Т'!G57</f>
        <v/>
      </c>
      <c r="G194" s="392">
        <f>'дети 5-ти лет С'!G57</f>
        <v>1</v>
      </c>
    </row>
    <row r="195" ht="15.0" customHeight="1">
      <c r="B195" s="12"/>
      <c r="C195" s="392" t="str">
        <f>'дети 5-ти лет Ф'!H57</f>
        <v/>
      </c>
      <c r="D195" s="392">
        <f>'дети 5-ти лет К'!H57</f>
        <v>1</v>
      </c>
      <c r="E195" s="392" t="str">
        <f>'дети 5-ти лет П'!H57</f>
        <v/>
      </c>
      <c r="F195" s="392">
        <f>'дети 5-ти лет Т'!H57</f>
        <v>1</v>
      </c>
      <c r="G195" s="392" t="str">
        <f>'дети 5-ти лет С'!H57</f>
        <v/>
      </c>
    </row>
    <row r="196" ht="15.0" customHeight="1">
      <c r="B196" s="19"/>
      <c r="C196" s="392" t="str">
        <f>'дети 5-ти лет Ф'!I57</f>
        <v/>
      </c>
      <c r="D196" s="392" t="str">
        <f>'дети 5-ти лет К'!I57</f>
        <v/>
      </c>
      <c r="E196" s="392" t="str">
        <f>'дети 5-ти лет П'!I57</f>
        <v/>
      </c>
      <c r="F196" s="392" t="str">
        <f>'дети 5-ти лет Т'!I57</f>
        <v/>
      </c>
      <c r="G196" s="392" t="str">
        <f>'дети 5-ти лет С'!I57</f>
        <v/>
      </c>
    </row>
    <row r="197" ht="15.0" customHeight="1">
      <c r="B197" s="5">
        <v>3.0</v>
      </c>
      <c r="C197" s="392" t="str">
        <f>'дети 5-ти лет Ф'!J57</f>
        <v/>
      </c>
      <c r="D197" s="392" t="str">
        <f>'дети 5-ти лет К'!J57</f>
        <v/>
      </c>
      <c r="E197" s="392">
        <f>'дети 5-ти лет П'!J57</f>
        <v>1</v>
      </c>
      <c r="F197" s="392" t="str">
        <f>'дети 5-ти лет Т'!J57</f>
        <v/>
      </c>
      <c r="G197" s="392">
        <f>'дети 5-ти лет С'!J57</f>
        <v>1</v>
      </c>
    </row>
    <row r="198" ht="15.0" customHeight="1">
      <c r="B198" s="12"/>
      <c r="C198" s="392">
        <f>'дети 5-ти лет Ф'!K57</f>
        <v>1</v>
      </c>
      <c r="D198" s="392">
        <f>'дети 5-ти лет К'!K57</f>
        <v>1</v>
      </c>
      <c r="E198" s="392" t="str">
        <f>'дети 5-ти лет П'!K57</f>
        <v/>
      </c>
      <c r="F198" s="392">
        <f>'дети 5-ти лет Т'!K57</f>
        <v>1</v>
      </c>
      <c r="G198" s="392" t="str">
        <f>'дети 5-ти лет С'!K57</f>
        <v/>
      </c>
    </row>
    <row r="199" ht="15.0" customHeight="1">
      <c r="B199" s="19"/>
      <c r="C199" s="392" t="str">
        <f>'дети 5-ти лет Ф'!L57</f>
        <v/>
      </c>
      <c r="D199" s="392" t="str">
        <f>'дети 5-ти лет К'!L57</f>
        <v/>
      </c>
      <c r="E199" s="392" t="str">
        <f>'дети 5-ти лет П'!L57</f>
        <v/>
      </c>
      <c r="F199" s="392" t="str">
        <f>'дети 5-ти лет Т'!L57</f>
        <v/>
      </c>
      <c r="G199" s="392" t="str">
        <f>'дети 5-ти лет С'!L57</f>
        <v/>
      </c>
    </row>
    <row r="200" ht="15.0" customHeight="1">
      <c r="B200" s="5">
        <v>4.0</v>
      </c>
      <c r="C200" s="392">
        <f>'дети 5-ти лет Ф'!M57</f>
        <v>1</v>
      </c>
      <c r="D200" s="392">
        <f>'дети 5-ти лет К'!M57</f>
        <v>1</v>
      </c>
      <c r="E200" s="392" t="str">
        <f>'дети 5-ти лет П'!M57</f>
        <v/>
      </c>
      <c r="F200" s="392" t="str">
        <f>'дети 5-ти лет Т'!M57</f>
        <v/>
      </c>
      <c r="G200" s="392">
        <f>'дети 5-ти лет С'!M57</f>
        <v>1</v>
      </c>
    </row>
    <row r="201" ht="15.0" customHeight="1">
      <c r="B201" s="12"/>
      <c r="C201" s="392" t="str">
        <f>'дети 5-ти лет Ф'!N57</f>
        <v/>
      </c>
      <c r="D201" s="392" t="str">
        <f>'дети 5-ти лет К'!N57</f>
        <v/>
      </c>
      <c r="E201" s="392">
        <f>'дети 5-ти лет П'!N57</f>
        <v>1</v>
      </c>
      <c r="F201" s="392">
        <f>'дети 5-ти лет Т'!N57</f>
        <v>1</v>
      </c>
      <c r="G201" s="392" t="str">
        <f>'дети 5-ти лет С'!N57</f>
        <v/>
      </c>
    </row>
    <row r="202" ht="15.0" customHeight="1">
      <c r="B202" s="19"/>
      <c r="C202" s="392" t="str">
        <f>'дети 5-ти лет Ф'!O57</f>
        <v/>
      </c>
      <c r="D202" s="392" t="str">
        <f>'дети 5-ти лет К'!O57</f>
        <v/>
      </c>
      <c r="E202" s="392" t="str">
        <f>'дети 5-ти лет П'!O57</f>
        <v/>
      </c>
      <c r="F202" s="392" t="str">
        <f>'дети 5-ти лет Т'!O57</f>
        <v/>
      </c>
      <c r="G202" s="392" t="str">
        <f>'дети 5-ти лет С'!O57</f>
        <v/>
      </c>
    </row>
    <row r="203" ht="15.0" customHeight="1">
      <c r="B203" s="5">
        <v>5.0</v>
      </c>
      <c r="C203" s="392">
        <f>'дети 5-ти лет Ф'!P57</f>
        <v>1</v>
      </c>
      <c r="D203" s="392" t="str">
        <f>'дети 5-ти лет К'!P57</f>
        <v/>
      </c>
      <c r="E203" s="392" t="str">
        <f>'дети 5-ти лет П'!P57</f>
        <v/>
      </c>
      <c r="F203" s="392" t="str">
        <f>'дети 5-ти лет Т'!P57</f>
        <v/>
      </c>
      <c r="G203" s="392" t="str">
        <f>'дети 5-ти лет С'!P57</f>
        <v/>
      </c>
    </row>
    <row r="204" ht="15.0" customHeight="1">
      <c r="B204" s="12"/>
      <c r="C204" s="392" t="str">
        <f>'дети 5-ти лет Ф'!Q57</f>
        <v/>
      </c>
      <c r="D204" s="392" t="str">
        <f>'дети 5-ти лет К'!Q57</f>
        <v/>
      </c>
      <c r="E204" s="392">
        <f>'дети 5-ти лет П'!Q57</f>
        <v>1</v>
      </c>
      <c r="F204" s="392">
        <f>'дети 5-ти лет Т'!Q57</f>
        <v>1</v>
      </c>
      <c r="G204" s="392">
        <f>'дети 5-ти лет С'!Q57</f>
        <v>1</v>
      </c>
    </row>
    <row r="205" ht="15.0" customHeight="1">
      <c r="B205" s="19"/>
      <c r="C205" s="392" t="str">
        <f>'дети 5-ти лет Ф'!R57</f>
        <v/>
      </c>
      <c r="D205" s="392" t="str">
        <f>'дети 5-ти лет К'!R57</f>
        <v/>
      </c>
      <c r="E205" s="392" t="str">
        <f>'дети 5-ти лет П'!R57</f>
        <v/>
      </c>
      <c r="F205" s="392" t="str">
        <f>'дети 5-ти лет Т'!R57</f>
        <v/>
      </c>
      <c r="G205" s="392" t="str">
        <f>'дети 5-ти лет С'!R57</f>
        <v/>
      </c>
    </row>
    <row r="206" ht="15.0" customHeight="1">
      <c r="B206" s="5">
        <v>6.0</v>
      </c>
      <c r="C206" s="392">
        <f>'дети 5-ти лет Ф'!S57</f>
        <v>1</v>
      </c>
      <c r="D206" s="392">
        <f>'дети 5-ти лет К'!S57</f>
        <v>1</v>
      </c>
      <c r="E206" s="392">
        <f>'дети 5-ти лет П'!S57</f>
        <v>1</v>
      </c>
      <c r="F206" s="392" t="str">
        <f>'дети 5-ти лет Т'!S57</f>
        <v/>
      </c>
      <c r="G206" s="392" t="str">
        <f>'дети 5-ти лет С'!S57</f>
        <v/>
      </c>
    </row>
    <row r="207" ht="15.0" customHeight="1">
      <c r="B207" s="12"/>
      <c r="C207" s="392" t="str">
        <f>'дети 5-ти лет Ф'!T57</f>
        <v/>
      </c>
      <c r="D207" s="392" t="str">
        <f>'дети 5-ти лет К'!T57</f>
        <v/>
      </c>
      <c r="E207" s="392" t="str">
        <f>'дети 5-ти лет П'!T57</f>
        <v/>
      </c>
      <c r="F207" s="392">
        <f>'дети 5-ти лет Т'!T57</f>
        <v>1</v>
      </c>
      <c r="G207" s="392">
        <f>'дети 5-ти лет С'!T57</f>
        <v>1</v>
      </c>
    </row>
    <row r="208" ht="15.0" customHeight="1">
      <c r="B208" s="19"/>
      <c r="C208" s="392" t="str">
        <f>'дети 5-ти лет Ф'!U57</f>
        <v/>
      </c>
      <c r="D208" s="392" t="str">
        <f>'дети 5-ти лет К'!U57</f>
        <v/>
      </c>
      <c r="E208" s="392" t="str">
        <f>'дети 5-ти лет П'!U57</f>
        <v/>
      </c>
      <c r="F208" s="392" t="str">
        <f>'дети 5-ти лет Т'!U57</f>
        <v/>
      </c>
      <c r="G208" s="392" t="str">
        <f>'дети 5-ти лет С'!U57</f>
        <v/>
      </c>
    </row>
    <row r="209" ht="15.0" customHeight="1">
      <c r="B209" s="5">
        <v>7.0</v>
      </c>
      <c r="C209" s="392">
        <f>'дети 5-ти лет Ф'!V57</f>
        <v>1</v>
      </c>
      <c r="D209" s="392">
        <f>'дети 5-ти лет К'!V57</f>
        <v>1</v>
      </c>
      <c r="E209" s="392">
        <f>'дети 5-ти лет П'!V57</f>
        <v>1</v>
      </c>
      <c r="F209" s="392" t="str">
        <f>'дети 5-ти лет Т'!V57</f>
        <v/>
      </c>
      <c r="G209" s="392">
        <f>'дети 5-ти лет С'!V57</f>
        <v>1</v>
      </c>
    </row>
    <row r="210" ht="15.0" customHeight="1">
      <c r="B210" s="12"/>
      <c r="C210" s="392" t="str">
        <f>'дети 5-ти лет Ф'!W57</f>
        <v/>
      </c>
      <c r="D210" s="392">
        <f>'дети 5-ти лет Т'!W57</f>
        <v>1</v>
      </c>
      <c r="E210" s="392" t="str">
        <f>'дети 5-ти лет П'!W57</f>
        <v/>
      </c>
      <c r="F210" s="392">
        <f>'дети 5-ти лет Т'!W57</f>
        <v>1</v>
      </c>
      <c r="G210" s="392" t="str">
        <f>'дети 5-ти лет С'!W57</f>
        <v/>
      </c>
    </row>
    <row r="211" ht="15.0" customHeight="1">
      <c r="B211" s="19"/>
      <c r="C211" s="392" t="str">
        <f>'дети 5-ти лет Ф'!X57</f>
        <v/>
      </c>
      <c r="D211" s="392" t="str">
        <f>'дети 5-ти лет К'!X57</f>
        <v/>
      </c>
      <c r="E211" s="392" t="str">
        <f>'дети 5-ти лет П'!X57</f>
        <v/>
      </c>
      <c r="F211" s="392" t="str">
        <f>'дети 5-ти лет Т'!X57</f>
        <v/>
      </c>
      <c r="G211" s="392" t="str">
        <f>'дети 5-ти лет С'!X57</f>
        <v/>
      </c>
    </row>
    <row r="212" ht="15.0" customHeight="1">
      <c r="B212" s="5">
        <v>8.0</v>
      </c>
      <c r="C212" s="318"/>
      <c r="D212" s="392">
        <f>'дети 5-ти лет К'!Y57</f>
        <v>1</v>
      </c>
      <c r="E212" s="317"/>
      <c r="F212" s="392" t="str">
        <f>'дети 5-ти лет Т'!Y57</f>
        <v/>
      </c>
      <c r="G212" s="317"/>
    </row>
    <row r="213" ht="15.0" customHeight="1">
      <c r="B213" s="12"/>
      <c r="C213" s="319"/>
      <c r="D213" s="392" t="str">
        <f>'дети 5-ти лет К'!Z57</f>
        <v/>
      </c>
      <c r="E213" s="12"/>
      <c r="F213" s="392">
        <f>'дети 5-ти лет Т'!Z57</f>
        <v>1</v>
      </c>
      <c r="G213" s="12"/>
    </row>
    <row r="214" ht="15.0" customHeight="1">
      <c r="B214" s="19"/>
      <c r="C214" s="319"/>
      <c r="D214" s="392" t="str">
        <f>'дети 5-ти лет К'!AA57</f>
        <v/>
      </c>
      <c r="E214" s="12"/>
      <c r="F214" s="392" t="str">
        <f>'дети 5-ти лет Т'!AA57</f>
        <v/>
      </c>
      <c r="G214" s="12"/>
    </row>
    <row r="215" ht="15.0" customHeight="1">
      <c r="B215" s="5">
        <v>9.0</v>
      </c>
      <c r="C215" s="319"/>
      <c r="D215" s="392" t="str">
        <f>'дети 5-ти лет К'!AB57</f>
        <v/>
      </c>
      <c r="E215" s="12"/>
      <c r="F215" s="392" t="str">
        <f>'дети 5-ти лет Т'!AB57</f>
        <v/>
      </c>
      <c r="G215" s="12"/>
    </row>
    <row r="216" ht="15.0" customHeight="1">
      <c r="B216" s="12"/>
      <c r="C216" s="319"/>
      <c r="D216" s="392">
        <f>'дети 5-ти лет К'!AC57</f>
        <v>1</v>
      </c>
      <c r="E216" s="12"/>
      <c r="F216" s="392">
        <f>'дети 5-ти лет Т'!AC57</f>
        <v>1</v>
      </c>
      <c r="G216" s="12"/>
    </row>
    <row r="217" ht="15.0" customHeight="1">
      <c r="B217" s="19"/>
      <c r="C217" s="319"/>
      <c r="D217" s="392" t="str">
        <f>'дети 5-ти лет К'!AD57</f>
        <v/>
      </c>
      <c r="E217" s="12"/>
      <c r="F217" s="392" t="str">
        <f>'дети 5-ти лет Т'!AD57</f>
        <v/>
      </c>
      <c r="G217" s="12"/>
    </row>
    <row r="218" ht="15.0" customHeight="1">
      <c r="B218" s="5">
        <v>10.0</v>
      </c>
      <c r="C218" s="319"/>
      <c r="D218" s="392">
        <f>'дети 5-ти лет К'!AE57</f>
        <v>1</v>
      </c>
      <c r="E218" s="12"/>
      <c r="F218" s="392" t="str">
        <f>'дети 5-ти лет Т'!AE57</f>
        <v/>
      </c>
      <c r="G218" s="12"/>
    </row>
    <row r="219" ht="15.75" customHeight="1">
      <c r="B219" s="12"/>
      <c r="C219" s="319"/>
      <c r="D219" s="392" t="str">
        <f>'дети 5-ти лет К'!AF57</f>
        <v/>
      </c>
      <c r="E219" s="12"/>
      <c r="F219" s="392">
        <f>'дети 5-ти лет Т'!AF57</f>
        <v>1</v>
      </c>
      <c r="G219" s="12"/>
    </row>
    <row r="220" ht="15.75" customHeight="1">
      <c r="B220" s="19"/>
      <c r="C220" s="319"/>
      <c r="D220" s="392" t="str">
        <f>'дети 5-ти лет К'!AG57</f>
        <v/>
      </c>
      <c r="E220" s="12"/>
      <c r="F220" s="392" t="str">
        <f>'дети 5-ти лет Т'!AG57</f>
        <v/>
      </c>
      <c r="G220" s="12"/>
    </row>
    <row r="221" ht="15.75" customHeight="1">
      <c r="B221" s="5">
        <v>11.0</v>
      </c>
      <c r="C221" s="319"/>
      <c r="D221" s="392" t="str">
        <f>'дети 5-ти лет К'!AH57</f>
        <v/>
      </c>
      <c r="E221" s="12"/>
      <c r="F221" s="392" t="str">
        <f>'дети 5-ти лет Т'!AH57</f>
        <v/>
      </c>
      <c r="G221" s="12"/>
    </row>
    <row r="222" ht="15.75" customHeight="1">
      <c r="B222" s="12"/>
      <c r="C222" s="319"/>
      <c r="D222" s="392">
        <f>'дети 5-ти лет К'!AI57</f>
        <v>1</v>
      </c>
      <c r="E222" s="12"/>
      <c r="F222" s="392">
        <f>'дети 5-ти лет Т'!AI57</f>
        <v>1</v>
      </c>
      <c r="G222" s="12"/>
    </row>
    <row r="223" ht="15.75" customHeight="1">
      <c r="B223" s="19"/>
      <c r="C223" s="319"/>
      <c r="D223" s="392" t="str">
        <f>'дети 5-ти лет К'!AJ57</f>
        <v/>
      </c>
      <c r="E223" s="12"/>
      <c r="F223" s="392" t="str">
        <f>'дети 5-ти лет Т'!AJ57</f>
        <v/>
      </c>
      <c r="G223" s="12"/>
    </row>
    <row r="224" ht="15.75" customHeight="1">
      <c r="B224" s="5">
        <v>12.0</v>
      </c>
      <c r="C224" s="319"/>
      <c r="D224" s="392" t="str">
        <f>'дети 5-ти лет К'!AK57</f>
        <v/>
      </c>
      <c r="E224" s="12"/>
      <c r="F224" s="392" t="str">
        <f>'дети 5-ти лет Т'!AK57</f>
        <v/>
      </c>
      <c r="G224" s="12"/>
    </row>
    <row r="225" ht="15.75" customHeight="1">
      <c r="B225" s="12"/>
      <c r="C225" s="319"/>
      <c r="D225" s="392">
        <f>'дети 5-ти лет К'!AL57</f>
        <v>1</v>
      </c>
      <c r="E225" s="12"/>
      <c r="F225" s="392">
        <f>'дети 5-ти лет Т'!AL57</f>
        <v>1</v>
      </c>
      <c r="G225" s="12"/>
    </row>
    <row r="226" ht="15.75" customHeight="1">
      <c r="B226" s="19"/>
      <c r="C226" s="319"/>
      <c r="D226" s="392" t="str">
        <f>'дети 5-ти лет К'!AM57</f>
        <v/>
      </c>
      <c r="E226" s="12"/>
      <c r="F226" s="392" t="str">
        <f>'дети 5-ти лет Т'!AM57</f>
        <v/>
      </c>
      <c r="G226" s="12"/>
    </row>
    <row r="227" ht="15.75" customHeight="1">
      <c r="B227" s="5">
        <v>13.0</v>
      </c>
      <c r="C227" s="319"/>
      <c r="D227" s="392">
        <f>'дети 5-ти лет К'!AN57</f>
        <v>1</v>
      </c>
      <c r="E227" s="12"/>
      <c r="F227" s="392" t="str">
        <f>'дети 5-ти лет Т'!AN57</f>
        <v/>
      </c>
      <c r="G227" s="12"/>
    </row>
    <row r="228" ht="15.75" customHeight="1">
      <c r="B228" s="12"/>
      <c r="C228" s="319"/>
      <c r="D228" s="392" t="str">
        <f>'дети 5-ти лет К'!AO57</f>
        <v/>
      </c>
      <c r="E228" s="12"/>
      <c r="F228" s="392">
        <f>'дети 5-ти лет Т'!AO57</f>
        <v>1</v>
      </c>
      <c r="G228" s="12"/>
    </row>
    <row r="229" ht="15.75" customHeight="1">
      <c r="B229" s="19"/>
      <c r="C229" s="319"/>
      <c r="D229" s="392" t="str">
        <f>'дети 5-ти лет К'!AP57</f>
        <v/>
      </c>
      <c r="E229" s="12"/>
      <c r="F229" s="392" t="str">
        <f>'дети 5-ти лет Т'!AP57</f>
        <v/>
      </c>
      <c r="G229" s="12"/>
    </row>
    <row r="230" ht="15.75" customHeight="1">
      <c r="B230" s="5">
        <v>14.0</v>
      </c>
      <c r="C230" s="319"/>
      <c r="D230" s="392">
        <f>'дети 5-ти лет К'!AQ57</f>
        <v>1</v>
      </c>
      <c r="E230" s="12"/>
      <c r="F230" s="392" t="str">
        <f>'дети 5-ти лет Т'!AQ57</f>
        <v/>
      </c>
      <c r="G230" s="12"/>
    </row>
    <row r="231" ht="15.75" customHeight="1">
      <c r="B231" s="12"/>
      <c r="C231" s="319"/>
      <c r="D231" s="392" t="str">
        <f>'дети 5-ти лет К'!AR57</f>
        <v/>
      </c>
      <c r="E231" s="12"/>
      <c r="F231" s="392">
        <f>'дети 5-ти лет Т'!AR57</f>
        <v>1</v>
      </c>
      <c r="G231" s="12"/>
    </row>
    <row r="232" ht="15.75" customHeight="1">
      <c r="B232" s="19"/>
      <c r="C232" s="319"/>
      <c r="D232" s="392" t="str">
        <f>'дети 5-ти лет К'!AS57</f>
        <v/>
      </c>
      <c r="E232" s="12"/>
      <c r="F232" s="392" t="str">
        <f>'дети 5-ти лет Т'!AS57</f>
        <v/>
      </c>
      <c r="G232" s="12"/>
    </row>
    <row r="233" ht="15.75" customHeight="1">
      <c r="B233" s="5">
        <v>15.0</v>
      </c>
      <c r="C233" s="319"/>
      <c r="D233" s="392">
        <f>'дети 5-ти лет К'!AT57</f>
        <v>1</v>
      </c>
      <c r="E233" s="12"/>
      <c r="F233" s="392" t="str">
        <f>'дети 5-ти лет Т'!AT57</f>
        <v/>
      </c>
      <c r="G233" s="12"/>
    </row>
    <row r="234" ht="15.75" customHeight="1">
      <c r="B234" s="12"/>
      <c r="C234" s="319"/>
      <c r="D234" s="392" t="str">
        <f>'дети 5-ти лет К'!AU57</f>
        <v/>
      </c>
      <c r="E234" s="12"/>
      <c r="F234" s="392">
        <f>'дети 5-ти лет Т'!AU57</f>
        <v>1</v>
      </c>
      <c r="G234" s="12"/>
    </row>
    <row r="235" ht="15.75" customHeight="1">
      <c r="B235" s="19"/>
      <c r="C235" s="319"/>
      <c r="D235" s="392" t="str">
        <f>'дети 5-ти лет К'!AV57</f>
        <v/>
      </c>
      <c r="E235" s="12"/>
      <c r="F235" s="392" t="str">
        <f>'дети 5-ти лет Т'!AV57</f>
        <v/>
      </c>
      <c r="G235" s="12"/>
    </row>
    <row r="236" ht="15.75" customHeight="1">
      <c r="B236" s="5">
        <v>16.0</v>
      </c>
      <c r="C236" s="319"/>
      <c r="D236" s="392" t="str">
        <f>'дети 5-ти лет К'!AW57</f>
        <v/>
      </c>
      <c r="E236" s="12"/>
      <c r="F236" s="392" t="str">
        <f>'дети 5-ти лет Т'!AW57</f>
        <v/>
      </c>
      <c r="G236" s="12"/>
    </row>
    <row r="237" ht="15.75" customHeight="1">
      <c r="B237" s="12"/>
      <c r="C237" s="319"/>
      <c r="D237" s="392">
        <f>'дети 5-ти лет К'!AX57</f>
        <v>1</v>
      </c>
      <c r="E237" s="12"/>
      <c r="F237" s="392">
        <f>'дети 5-ти лет Т'!AX57</f>
        <v>1</v>
      </c>
      <c r="G237" s="12"/>
    </row>
    <row r="238" ht="15.75" customHeight="1">
      <c r="B238" s="19"/>
      <c r="C238" s="319"/>
      <c r="D238" s="392" t="str">
        <f>'дети 5-ти лет К'!AY57</f>
        <v/>
      </c>
      <c r="E238" s="12"/>
      <c r="F238" s="392" t="str">
        <f>'дети 5-ти лет Т'!AY57</f>
        <v/>
      </c>
      <c r="G238" s="12"/>
    </row>
    <row r="239" ht="15.75" customHeight="1">
      <c r="B239" s="5">
        <v>17.0</v>
      </c>
      <c r="C239" s="319"/>
      <c r="D239" s="392">
        <f>'дети 5-ти лет К'!AZ57</f>
        <v>1</v>
      </c>
      <c r="E239" s="12"/>
      <c r="F239" s="392" t="str">
        <f>'дети 5-ти лет Т'!AZ57</f>
        <v/>
      </c>
      <c r="G239" s="12"/>
    </row>
    <row r="240" ht="15.75" customHeight="1">
      <c r="B240" s="12"/>
      <c r="C240" s="319"/>
      <c r="D240" s="392" t="str">
        <f>'дети 5-ти лет К'!BA57</f>
        <v/>
      </c>
      <c r="E240" s="12"/>
      <c r="F240" s="392">
        <f>'дети 5-ти лет Т'!BA57</f>
        <v>1</v>
      </c>
      <c r="G240" s="12"/>
    </row>
    <row r="241" ht="15.75" customHeight="1">
      <c r="B241" s="19"/>
      <c r="C241" s="319"/>
      <c r="D241" s="392" t="str">
        <f>'дети 5-ти лет К'!BB57</f>
        <v/>
      </c>
      <c r="E241" s="12"/>
      <c r="F241" s="392" t="str">
        <f>'дети 5-ти лет Т'!BB57</f>
        <v/>
      </c>
      <c r="G241" s="12"/>
    </row>
    <row r="242" ht="15.75" customHeight="1">
      <c r="B242" s="5">
        <v>18.0</v>
      </c>
      <c r="C242" s="319"/>
      <c r="D242" s="392" t="str">
        <f>'дети 5-ти лет К'!BC57</f>
        <v/>
      </c>
      <c r="E242" s="12"/>
      <c r="F242" s="392" t="str">
        <f>'дети 5-ти лет Т'!BC57</f>
        <v/>
      </c>
      <c r="G242" s="12"/>
    </row>
    <row r="243" ht="15.75" customHeight="1">
      <c r="B243" s="12"/>
      <c r="C243" s="319"/>
      <c r="D243" s="392">
        <f>'дети 5-ти лет К'!BD57</f>
        <v>1</v>
      </c>
      <c r="E243" s="12"/>
      <c r="F243" s="392">
        <f>'дети 5-ти лет Т'!BD57</f>
        <v>1</v>
      </c>
      <c r="G243" s="12"/>
    </row>
    <row r="244" ht="15.75" customHeight="1">
      <c r="B244" s="19"/>
      <c r="C244" s="319"/>
      <c r="D244" s="392" t="str">
        <f>'дети 5-ти лет К'!BE57</f>
        <v/>
      </c>
      <c r="E244" s="12"/>
      <c r="F244" s="392" t="str">
        <f>'дети 5-ти лет Т'!BE57</f>
        <v/>
      </c>
      <c r="G244" s="12"/>
    </row>
    <row r="245" ht="15.75" customHeight="1">
      <c r="B245" s="5">
        <v>19.0</v>
      </c>
      <c r="C245" s="319"/>
      <c r="D245" s="392">
        <f>'дети 5-ти лет К'!BF57</f>
        <v>1</v>
      </c>
      <c r="E245" s="12"/>
      <c r="F245" s="392" t="str">
        <f>'дети 5-ти лет Т'!BF57</f>
        <v/>
      </c>
      <c r="G245" s="12"/>
    </row>
    <row r="246" ht="15.75" customHeight="1">
      <c r="B246" s="12"/>
      <c r="C246" s="319"/>
      <c r="D246" s="392" t="str">
        <f>'дети 5-ти лет К'!BG57</f>
        <v/>
      </c>
      <c r="E246" s="12"/>
      <c r="F246" s="392" t="str">
        <f>'дети 5-ти лет Т'!BG57</f>
        <v/>
      </c>
      <c r="G246" s="12"/>
    </row>
    <row r="247" ht="15.75" customHeight="1">
      <c r="B247" s="19"/>
      <c r="C247" s="319"/>
      <c r="D247" s="392" t="str">
        <f>'дети 5-ти лет К'!BH57</f>
        <v/>
      </c>
      <c r="E247" s="12"/>
      <c r="F247" s="392">
        <f>'дети 5-ти лет Т'!BH57</f>
        <v>1</v>
      </c>
      <c r="G247" s="12"/>
    </row>
    <row r="248" ht="15.75" customHeight="1">
      <c r="B248" s="5">
        <v>20.0</v>
      </c>
      <c r="C248" s="319"/>
      <c r="D248" s="392">
        <f>'дети 5-ти лет К'!BI57</f>
        <v>1</v>
      </c>
      <c r="E248" s="12"/>
      <c r="F248" s="392" t="str">
        <f>'дети 5-ти лет Т'!BI57</f>
        <v/>
      </c>
      <c r="G248" s="12"/>
    </row>
    <row r="249" ht="15.75" customHeight="1">
      <c r="B249" s="12"/>
      <c r="C249" s="319"/>
      <c r="D249" s="392" t="str">
        <f>'дети 5-ти лет К'!BJ57</f>
        <v/>
      </c>
      <c r="E249" s="12"/>
      <c r="F249" s="392" t="str">
        <f>'дети 5-ти лет Т'!BJ57</f>
        <v/>
      </c>
      <c r="G249" s="12"/>
    </row>
    <row r="250" ht="15.75" customHeight="1">
      <c r="B250" s="19"/>
      <c r="C250" s="319"/>
      <c r="D250" s="392" t="str">
        <f>'дети 5-ти лет К'!BK57</f>
        <v/>
      </c>
      <c r="E250" s="12"/>
      <c r="F250" s="392">
        <f>'дети 5-ти лет Т'!BK57</f>
        <v>1</v>
      </c>
      <c r="G250" s="12"/>
    </row>
    <row r="251" ht="15.75" customHeight="1">
      <c r="B251" s="5">
        <v>21.0</v>
      </c>
      <c r="C251" s="319"/>
      <c r="D251" s="392">
        <f>'дети 5-ти лет К'!BL57</f>
        <v>1</v>
      </c>
      <c r="E251" s="12"/>
      <c r="F251" s="392" t="str">
        <f>'дети 5-ти лет Т'!BL57</f>
        <v/>
      </c>
      <c r="G251" s="12"/>
    </row>
    <row r="252" ht="15.75" customHeight="1">
      <c r="B252" s="12"/>
      <c r="C252" s="319"/>
      <c r="D252" s="392" t="str">
        <f>'дети 5-ти лет К'!BM57</f>
        <v/>
      </c>
      <c r="E252" s="12"/>
      <c r="F252" s="392">
        <f>'дети 5-ти лет Т'!BM57</f>
        <v>1</v>
      </c>
      <c r="G252" s="12"/>
    </row>
    <row r="253" ht="15.75" customHeight="1">
      <c r="B253" s="19"/>
      <c r="C253" s="319"/>
      <c r="D253" s="392" t="str">
        <f>'дети 5-ти лет К'!BN57</f>
        <v/>
      </c>
      <c r="E253" s="12"/>
      <c r="F253" s="392" t="str">
        <f>'дети 5-ти лет Т'!BN57</f>
        <v/>
      </c>
      <c r="G253" s="12"/>
    </row>
    <row r="254" ht="15.75" customHeight="1">
      <c r="B254" s="5">
        <v>22.0</v>
      </c>
      <c r="C254" s="319"/>
      <c r="D254" s="392" t="str">
        <f>'дети 5-ти лет К'!BO57</f>
        <v/>
      </c>
      <c r="E254" s="12"/>
      <c r="F254" s="392" t="str">
        <f>'дети 5-ти лет Т'!BO57</f>
        <v/>
      </c>
      <c r="G254" s="12"/>
    </row>
    <row r="255" ht="15.75" customHeight="1">
      <c r="B255" s="12"/>
      <c r="C255" s="319"/>
      <c r="D255" s="392">
        <f>'дети 5-ти лет К'!BP57</f>
        <v>1</v>
      </c>
      <c r="E255" s="12"/>
      <c r="F255" s="392">
        <f>'дети 5-ти лет Т'!BP57</f>
        <v>1</v>
      </c>
      <c r="G255" s="12"/>
    </row>
    <row r="256" ht="15.75" customHeight="1">
      <c r="B256" s="19"/>
      <c r="C256" s="319"/>
      <c r="D256" s="392" t="str">
        <f>'дети 5-ти лет К'!BQ57</f>
        <v/>
      </c>
      <c r="E256" s="12"/>
      <c r="F256" s="392" t="str">
        <f>'дети 5-ти лет Т'!BQ57</f>
        <v/>
      </c>
      <c r="G256" s="12"/>
    </row>
    <row r="257" ht="15.75" customHeight="1">
      <c r="B257" s="5">
        <v>23.0</v>
      </c>
      <c r="C257" s="319"/>
      <c r="D257" s="392" t="str">
        <f>'дети 5-ти лет К'!BR57</f>
        <v/>
      </c>
      <c r="E257" s="12"/>
      <c r="F257" s="392" t="str">
        <f>'дети 5-ти лет Т'!BR57</f>
        <v/>
      </c>
      <c r="G257" s="12"/>
    </row>
    <row r="258" ht="15.75" customHeight="1">
      <c r="B258" s="12"/>
      <c r="C258" s="319"/>
      <c r="D258" s="392">
        <f>'дети 5-ти лет К'!BS57</f>
        <v>1</v>
      </c>
      <c r="E258" s="12"/>
      <c r="F258" s="392">
        <f>'дети 5-ти лет Т'!BS57</f>
        <v>1</v>
      </c>
      <c r="G258" s="12"/>
    </row>
    <row r="259" ht="15.75" customHeight="1">
      <c r="B259" s="19"/>
      <c r="C259" s="319"/>
      <c r="D259" s="392" t="str">
        <f>'дети 5-ти лет К'!BT57</f>
        <v/>
      </c>
      <c r="E259" s="12"/>
      <c r="F259" s="392" t="str">
        <f>'дети 5-ти лет Т'!BT57</f>
        <v/>
      </c>
      <c r="G259" s="12"/>
    </row>
    <row r="260" ht="15.75" customHeight="1">
      <c r="B260" s="5">
        <v>24.0</v>
      </c>
      <c r="C260" s="319"/>
      <c r="D260" s="392" t="str">
        <f>'дети 5-ти лет К'!BU57</f>
        <v/>
      </c>
      <c r="E260" s="12"/>
      <c r="F260" s="392" t="str">
        <f>'дети 5-ти лет Т'!BU57</f>
        <v/>
      </c>
      <c r="G260" s="12"/>
    </row>
    <row r="261" ht="15.75" customHeight="1">
      <c r="B261" s="12"/>
      <c r="C261" s="319"/>
      <c r="D261" s="392">
        <f>'дети 5-ти лет К'!BV57</f>
        <v>1</v>
      </c>
      <c r="E261" s="12"/>
      <c r="F261" s="392">
        <f>'дети 5-ти лет Т'!BV57</f>
        <v>1</v>
      </c>
      <c r="G261" s="12"/>
    </row>
    <row r="262" ht="15.75" customHeight="1">
      <c r="B262" s="19"/>
      <c r="C262" s="319"/>
      <c r="D262" s="392" t="str">
        <f>'дети 5-ти лет К'!BW57</f>
        <v/>
      </c>
      <c r="E262" s="12"/>
      <c r="F262" s="392" t="str">
        <f>'дети 5-ти лет Т'!BW57</f>
        <v/>
      </c>
      <c r="G262" s="12"/>
    </row>
    <row r="263" ht="15.75" customHeight="1">
      <c r="B263" s="5">
        <v>25.0</v>
      </c>
      <c r="C263" s="319"/>
      <c r="D263" s="392" t="str">
        <f>'дети 5-ти лет К'!BX57</f>
        <v/>
      </c>
      <c r="E263" s="12"/>
      <c r="F263" s="392" t="str">
        <f>'дети 5-ти лет Т'!BX57</f>
        <v/>
      </c>
      <c r="G263" s="12"/>
    </row>
    <row r="264" ht="15.75" customHeight="1">
      <c r="B264" s="12"/>
      <c r="C264" s="319"/>
      <c r="D264" s="392">
        <f>'дети 5-ти лет К'!BY57</f>
        <v>1</v>
      </c>
      <c r="E264" s="12"/>
      <c r="F264" s="392">
        <f>'дети 5-ти лет Т'!BY57</f>
        <v>1</v>
      </c>
      <c r="G264" s="12"/>
    </row>
    <row r="265" ht="15.75" customHeight="1">
      <c r="B265" s="19"/>
      <c r="C265" s="319"/>
      <c r="D265" s="392" t="str">
        <f>'дети 5-ти лет К'!BZ57</f>
        <v/>
      </c>
      <c r="E265" s="12"/>
      <c r="F265" s="392" t="str">
        <f>'дети 5-ти лет Т'!BZ57</f>
        <v/>
      </c>
      <c r="G265" s="12"/>
    </row>
    <row r="266" ht="15.75" customHeight="1">
      <c r="B266" s="5">
        <v>26.0</v>
      </c>
      <c r="C266" s="319"/>
      <c r="D266" s="392" t="str">
        <f>'дети 5-ти лет К'!CA57</f>
        <v/>
      </c>
      <c r="E266" s="12"/>
      <c r="F266" s="392" t="str">
        <f>'дети 5-ти лет Т'!CA57</f>
        <v/>
      </c>
      <c r="G266" s="12"/>
    </row>
    <row r="267" ht="15.75" customHeight="1">
      <c r="B267" s="12"/>
      <c r="C267" s="319"/>
      <c r="D267" s="392">
        <f>'дети 5-ти лет К'!CB57</f>
        <v>1</v>
      </c>
      <c r="E267" s="12"/>
      <c r="F267" s="392">
        <f>'дети 5-ти лет Т'!CB57</f>
        <v>1</v>
      </c>
      <c r="G267" s="12"/>
    </row>
    <row r="268" ht="15.75" customHeight="1">
      <c r="B268" s="19"/>
      <c r="C268" s="319"/>
      <c r="D268" s="392" t="str">
        <f>'дети 5-ти лет К'!CC57</f>
        <v/>
      </c>
      <c r="E268" s="12"/>
      <c r="F268" s="392" t="str">
        <f>'дети 5-ти лет Т'!CC57</f>
        <v/>
      </c>
      <c r="G268" s="12"/>
    </row>
    <row r="269" ht="15.75" customHeight="1">
      <c r="B269" s="5">
        <v>27.0</v>
      </c>
      <c r="C269" s="319"/>
      <c r="D269" s="392" t="str">
        <f>'дети 5-ти лет К'!CD57</f>
        <v/>
      </c>
      <c r="E269" s="12"/>
      <c r="F269" s="392" t="str">
        <f>'дети 5-ти лет Т'!CD57</f>
        <v/>
      </c>
      <c r="G269" s="12"/>
    </row>
    <row r="270" ht="15.75" customHeight="1">
      <c r="B270" s="12"/>
      <c r="C270" s="319"/>
      <c r="D270" s="392">
        <f>'дети 5-ти лет К'!CE57</f>
        <v>1</v>
      </c>
      <c r="E270" s="12"/>
      <c r="F270" s="392">
        <f>'дети 5-ти лет Т'!CE57</f>
        <v>1</v>
      </c>
      <c r="G270" s="12"/>
    </row>
    <row r="271" ht="15.75" customHeight="1">
      <c r="B271" s="19"/>
      <c r="C271" s="319"/>
      <c r="D271" s="392" t="str">
        <f>'дети 5-ти лет К'!CF57</f>
        <v/>
      </c>
      <c r="E271" s="12"/>
      <c r="F271" s="392" t="str">
        <f>'дети 5-ти лет Т'!CF57</f>
        <v/>
      </c>
      <c r="G271" s="12"/>
    </row>
    <row r="272" ht="15.75" customHeight="1">
      <c r="B272" s="5">
        <v>28.0</v>
      </c>
      <c r="C272" s="319"/>
      <c r="D272" s="392" t="str">
        <f>'дети 5-ти лет К'!CG57</f>
        <v/>
      </c>
      <c r="E272" s="12"/>
      <c r="F272" s="392" t="str">
        <f>'дети 5-ти лет Т'!CG57</f>
        <v/>
      </c>
      <c r="G272" s="12"/>
    </row>
    <row r="273" ht="15.75" customHeight="1">
      <c r="B273" s="12"/>
      <c r="C273" s="319"/>
      <c r="D273" s="392">
        <f>'дети 5-ти лет К'!CH57</f>
        <v>1</v>
      </c>
      <c r="E273" s="12"/>
      <c r="F273" s="392">
        <f>'дети 5-ти лет Т'!CH57</f>
        <v>1</v>
      </c>
      <c r="G273" s="12"/>
    </row>
    <row r="274" ht="15.75" customHeight="1">
      <c r="B274" s="19"/>
      <c r="C274" s="319"/>
      <c r="D274" s="392" t="str">
        <f>'дети 5-ти лет К'!CI57</f>
        <v/>
      </c>
      <c r="E274" s="12"/>
      <c r="F274" s="392" t="str">
        <f>'дети 5-ти лет Т'!CI57</f>
        <v/>
      </c>
      <c r="G274" s="12"/>
    </row>
    <row r="275" ht="15.75" customHeight="1">
      <c r="B275" s="5">
        <v>29.0</v>
      </c>
      <c r="C275" s="319"/>
      <c r="D275" s="317"/>
      <c r="E275" s="12"/>
      <c r="F275" s="392" t="str">
        <f>'дети 5-ти лет Т'!CJ57</f>
        <v/>
      </c>
      <c r="G275" s="12"/>
    </row>
    <row r="276" ht="15.75" customHeight="1">
      <c r="B276" s="12"/>
      <c r="C276" s="319"/>
      <c r="D276" s="12"/>
      <c r="E276" s="12"/>
      <c r="F276" s="392">
        <f>'дети 5-ти лет Т'!CK57</f>
        <v>1</v>
      </c>
      <c r="G276" s="12"/>
    </row>
    <row r="277" ht="15.75" customHeight="1">
      <c r="B277" s="19"/>
      <c r="C277" s="319"/>
      <c r="D277" s="12"/>
      <c r="E277" s="12"/>
      <c r="F277" s="392" t="str">
        <f>'дети 5-ти лет Т'!CL57</f>
        <v/>
      </c>
      <c r="G277" s="12"/>
    </row>
    <row r="278" ht="15.75" customHeight="1">
      <c r="B278" s="5">
        <v>30.0</v>
      </c>
      <c r="C278" s="319"/>
      <c r="D278" s="12"/>
      <c r="E278" s="12"/>
      <c r="F278" s="392" t="str">
        <f>'дети 5-ти лет Т'!CM57</f>
        <v/>
      </c>
      <c r="G278" s="12"/>
    </row>
    <row r="279" ht="15.75" customHeight="1">
      <c r="B279" s="12"/>
      <c r="C279" s="319"/>
      <c r="D279" s="12"/>
      <c r="E279" s="12"/>
      <c r="F279" s="392">
        <f>'дети 5-ти лет Т'!CN57</f>
        <v>1</v>
      </c>
      <c r="G279" s="12"/>
    </row>
    <row r="280" ht="15.75" customHeight="1">
      <c r="B280" s="19"/>
      <c r="C280" s="319"/>
      <c r="D280" s="12"/>
      <c r="E280" s="12"/>
      <c r="F280" s="392" t="str">
        <f>'дети 5-ти лет Т'!CO57</f>
        <v/>
      </c>
      <c r="G280" s="12"/>
    </row>
    <row r="281" ht="15.75" customHeight="1">
      <c r="B281" s="5">
        <v>31.0</v>
      </c>
      <c r="C281" s="319"/>
      <c r="D281" s="12"/>
      <c r="E281" s="12"/>
      <c r="F281" s="392" t="str">
        <f>'дети 5-ти лет Т'!CP57</f>
        <v/>
      </c>
      <c r="G281" s="12"/>
    </row>
    <row r="282" ht="15.75" customHeight="1">
      <c r="B282" s="12"/>
      <c r="C282" s="319"/>
      <c r="D282" s="12"/>
      <c r="E282" s="12"/>
      <c r="F282" s="392" t="str">
        <f>'дети 5-ти лет Т'!CQ57</f>
        <v/>
      </c>
      <c r="G282" s="12"/>
    </row>
    <row r="283" ht="15.75" customHeight="1">
      <c r="B283" s="19"/>
      <c r="C283" s="319"/>
      <c r="D283" s="12"/>
      <c r="E283" s="12"/>
      <c r="F283" s="392">
        <f>'дети 5-ти лет Т'!CR57</f>
        <v>1</v>
      </c>
      <c r="G283" s="12"/>
    </row>
    <row r="284" ht="15.75" customHeight="1">
      <c r="B284" s="5">
        <v>32.0</v>
      </c>
      <c r="C284" s="319"/>
      <c r="D284" s="12"/>
      <c r="E284" s="12"/>
      <c r="F284" s="392" t="str">
        <f>'дети 5-ти лет Т'!CS57</f>
        <v/>
      </c>
      <c r="G284" s="12"/>
    </row>
    <row r="285" ht="15.75" customHeight="1">
      <c r="B285" s="12"/>
      <c r="C285" s="319"/>
      <c r="D285" s="12"/>
      <c r="E285" s="12"/>
      <c r="F285" s="392">
        <f>'дети 5-ти лет Т'!CT57</f>
        <v>1</v>
      </c>
      <c r="G285" s="12"/>
    </row>
    <row r="286" ht="15.75" customHeight="1">
      <c r="B286" s="19"/>
      <c r="C286" s="319"/>
      <c r="D286" s="12"/>
      <c r="E286" s="12"/>
      <c r="F286" s="392" t="str">
        <f>'дети 5-ти лет Т'!CU57</f>
        <v/>
      </c>
      <c r="G286" s="12"/>
    </row>
    <row r="287" ht="15.75" customHeight="1">
      <c r="B287" s="5">
        <v>33.0</v>
      </c>
      <c r="C287" s="319"/>
      <c r="D287" s="12"/>
      <c r="E287" s="12"/>
      <c r="F287" s="392" t="str">
        <f>'дети 5-ти лет Т'!CV57</f>
        <v/>
      </c>
      <c r="G287" s="12"/>
    </row>
    <row r="288" ht="15.75" customHeight="1">
      <c r="B288" s="12"/>
      <c r="C288" s="319"/>
      <c r="D288" s="12"/>
      <c r="E288" s="12"/>
      <c r="F288" s="392">
        <f>'дети 5-ти лет Т'!CW57</f>
        <v>1</v>
      </c>
      <c r="G288" s="12"/>
    </row>
    <row r="289" ht="15.75" customHeight="1">
      <c r="B289" s="19"/>
      <c r="C289" s="319"/>
      <c r="D289" s="12"/>
      <c r="E289" s="12"/>
      <c r="F289" s="392" t="str">
        <f>'дети 5-ти лет Т'!CX57</f>
        <v/>
      </c>
      <c r="G289" s="12"/>
    </row>
    <row r="290" ht="15.75" customHeight="1">
      <c r="B290" s="5">
        <v>34.0</v>
      </c>
      <c r="C290" s="319"/>
      <c r="D290" s="12"/>
      <c r="E290" s="12"/>
      <c r="F290" s="392" t="str">
        <f>'дети 5-ти лет Т'!CY57</f>
        <v/>
      </c>
      <c r="G290" s="12"/>
    </row>
    <row r="291" ht="15.75" customHeight="1">
      <c r="B291" s="12"/>
      <c r="C291" s="319"/>
      <c r="D291" s="12"/>
      <c r="E291" s="12"/>
      <c r="F291" s="392" t="str">
        <f>'дети 5-ти лет Т'!CZ57</f>
        <v/>
      </c>
      <c r="G291" s="12"/>
    </row>
    <row r="292" ht="15.75" customHeight="1">
      <c r="B292" s="19"/>
      <c r="C292" s="319"/>
      <c r="D292" s="12"/>
      <c r="E292" s="12"/>
      <c r="F292" s="392">
        <f>'дети 5-ти лет Т'!DA57</f>
        <v>1</v>
      </c>
      <c r="G292" s="12"/>
    </row>
    <row r="293" ht="15.75" customHeight="1">
      <c r="B293" s="5">
        <v>35.0</v>
      </c>
      <c r="C293" s="319"/>
      <c r="D293" s="12"/>
      <c r="E293" s="12"/>
      <c r="F293" s="392" t="str">
        <f>'дети 5-ти лет Т'!DB57</f>
        <v/>
      </c>
      <c r="G293" s="12"/>
    </row>
    <row r="294" ht="15.75" customHeight="1">
      <c r="B294" s="12"/>
      <c r="C294" s="319"/>
      <c r="D294" s="12"/>
      <c r="E294" s="12"/>
      <c r="F294" s="392">
        <f>'дети 5-ти лет Т'!DC57</f>
        <v>1</v>
      </c>
      <c r="G294" s="12"/>
    </row>
    <row r="295" ht="15.75" customHeight="1">
      <c r="B295" s="19"/>
      <c r="C295" s="320"/>
      <c r="D295" s="19"/>
      <c r="E295" s="19"/>
      <c r="F295" s="392" t="str">
        <f>'дети 5-ти лет Т'!DD57</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f>'дети 5-ти лет Ф'!D116</f>
        <v>1</v>
      </c>
      <c r="D300" s="391">
        <f>'дети 5-ти лет К'!D116</f>
        <v>1</v>
      </c>
      <c r="E300" s="391">
        <f>'дети 5-ти лет П'!D116</f>
        <v>1</v>
      </c>
      <c r="F300" s="391">
        <f>'дети 5-ти лет Т'!D116</f>
        <v>1</v>
      </c>
      <c r="G300" s="391">
        <f>'дети 5-ти лет С'!D116</f>
        <v>1</v>
      </c>
    </row>
    <row r="301" ht="15.75" customHeight="1">
      <c r="B301" s="12"/>
      <c r="C301" s="391" t="str">
        <f>'дети 5-ти лет Ф'!E116</f>
        <v/>
      </c>
      <c r="D301" s="391" t="str">
        <f>'дети 5-ти лет К'!E116</f>
        <v/>
      </c>
      <c r="E301" s="391" t="str">
        <f>'дети 5-ти лет П'!E116</f>
        <v/>
      </c>
      <c r="F301" s="391" t="str">
        <f>'дети 5-ти лет Т'!E116</f>
        <v/>
      </c>
      <c r="G301" s="391" t="str">
        <f>'дети 5-ти лет С'!E116</f>
        <v/>
      </c>
    </row>
    <row r="302" ht="15.75" customHeight="1">
      <c r="B302" s="19"/>
      <c r="C302" s="391" t="str">
        <f>'дети 5-ти лет Ф'!F116</f>
        <v/>
      </c>
      <c r="D302" s="391" t="str">
        <f>'дети 5-ти лет К'!F116</f>
        <v/>
      </c>
      <c r="E302" s="391" t="str">
        <f>'дети 5-ти лет П'!F116</f>
        <v/>
      </c>
      <c r="F302" s="391" t="str">
        <f>'дети 5-ти лет Т'!F116</f>
        <v/>
      </c>
      <c r="G302" s="391" t="str">
        <f>'дети 5-ти лет С'!F116</f>
        <v/>
      </c>
    </row>
    <row r="303" ht="15.75" customHeight="1">
      <c r="B303" s="5">
        <v>2.0</v>
      </c>
      <c r="C303" s="391">
        <f>'дети 5-ти лет Ф'!G116</f>
        <v>1</v>
      </c>
      <c r="D303" s="391">
        <f>'дети 5-ти лет К'!G116</f>
        <v>1</v>
      </c>
      <c r="E303" s="391">
        <f>'дети 5-ти лет П'!G116</f>
        <v>1</v>
      </c>
      <c r="F303" s="391">
        <f>'дети 5-ти лет Т'!G116</f>
        <v>1</v>
      </c>
      <c r="G303" s="391">
        <f>'дети 5-ти лет С'!G116</f>
        <v>1</v>
      </c>
    </row>
    <row r="304" ht="15.75" customHeight="1">
      <c r="B304" s="12"/>
      <c r="C304" s="391" t="str">
        <f>'дети 5-ти лет Ф'!H116</f>
        <v/>
      </c>
      <c r="D304" s="391" t="str">
        <f>'дети 5-ти лет К'!H116</f>
        <v/>
      </c>
      <c r="E304" s="391" t="str">
        <f>'дети 5-ти лет П'!H116</f>
        <v/>
      </c>
      <c r="F304" s="391" t="str">
        <f>'дети 5-ти лет Т'!H116</f>
        <v/>
      </c>
      <c r="G304" s="391" t="str">
        <f>'дети 5-ти лет С'!H116</f>
        <v/>
      </c>
    </row>
    <row r="305" ht="15.75" customHeight="1">
      <c r="B305" s="19"/>
      <c r="C305" s="391" t="str">
        <f>'дети 5-ти лет Ф'!I116</f>
        <v/>
      </c>
      <c r="D305" s="391" t="str">
        <f>'дети 5-ти лет К'!I116</f>
        <v/>
      </c>
      <c r="E305" s="391" t="str">
        <f>'дети 5-ти лет П'!I116</f>
        <v/>
      </c>
      <c r="F305" s="391" t="str">
        <f>'дети 5-ти лет Т'!I116</f>
        <v/>
      </c>
      <c r="G305" s="391" t="str">
        <f>'дети 5-ти лет С'!I116</f>
        <v/>
      </c>
    </row>
    <row r="306" ht="15.75" customHeight="1">
      <c r="B306" s="5">
        <v>3.0</v>
      </c>
      <c r="C306" s="391">
        <f>'дети 5-ти лет Ф'!J116</f>
        <v>1</v>
      </c>
      <c r="D306" s="391">
        <f>'дети 5-ти лет К'!J116</f>
        <v>1</v>
      </c>
      <c r="E306" s="391">
        <f>'дети 5-ти лет П'!J116</f>
        <v>1</v>
      </c>
      <c r="F306" s="391">
        <f>'дети 5-ти лет Т'!J116</f>
        <v>1</v>
      </c>
      <c r="G306" s="391">
        <f>'дети 5-ти лет С'!J116</f>
        <v>1</v>
      </c>
    </row>
    <row r="307" ht="15.75" customHeight="1">
      <c r="B307" s="12"/>
      <c r="C307" s="391" t="str">
        <f>'дети 5-ти лет Ф'!K116</f>
        <v/>
      </c>
      <c r="D307" s="391" t="str">
        <f>'дети 5-ти лет К'!K116</f>
        <v/>
      </c>
      <c r="E307" s="391" t="str">
        <f>'дети 5-ти лет П'!K116</f>
        <v/>
      </c>
      <c r="F307" s="391" t="str">
        <f>'дети 5-ти лет Т'!K116</f>
        <v/>
      </c>
      <c r="G307" s="391" t="str">
        <f>'дети 5-ти лет С'!K116</f>
        <v/>
      </c>
    </row>
    <row r="308" ht="15.75" customHeight="1">
      <c r="B308" s="19"/>
      <c r="C308" s="391" t="str">
        <f>'дети 5-ти лет Ф'!L116</f>
        <v/>
      </c>
      <c r="D308" s="391" t="str">
        <f>'дети 5-ти лет К'!L116</f>
        <v/>
      </c>
      <c r="E308" s="391" t="str">
        <f>'дети 5-ти лет П'!L116</f>
        <v/>
      </c>
      <c r="F308" s="391" t="str">
        <f>'дети 5-ти лет Т'!L116</f>
        <v/>
      </c>
      <c r="G308" s="391" t="str">
        <f>'дети 5-ти лет С'!L116</f>
        <v/>
      </c>
    </row>
    <row r="309" ht="15.75" customHeight="1">
      <c r="B309" s="5">
        <v>4.0</v>
      </c>
      <c r="C309" s="391">
        <f>'дети 5-ти лет Ф'!M116</f>
        <v>1</v>
      </c>
      <c r="D309" s="391">
        <f>'дети 5-ти лет К'!M116</f>
        <v>1</v>
      </c>
      <c r="E309" s="391">
        <f>'дети 5-ти лет П'!M116</f>
        <v>1</v>
      </c>
      <c r="F309" s="391">
        <f>'дети 5-ти лет Т'!M116</f>
        <v>1</v>
      </c>
      <c r="G309" s="391">
        <f>'дети 5-ти лет С'!M116</f>
        <v>1</v>
      </c>
    </row>
    <row r="310" ht="15.75" customHeight="1">
      <c r="B310" s="12"/>
      <c r="C310" s="391" t="str">
        <f>'дети 5-ти лет Ф'!N116</f>
        <v/>
      </c>
      <c r="D310" s="391" t="str">
        <f>'дети 5-ти лет К'!N116</f>
        <v/>
      </c>
      <c r="E310" s="391" t="str">
        <f>'дети 5-ти лет П'!N116</f>
        <v/>
      </c>
      <c r="F310" s="391" t="str">
        <f>'дети 5-ти лет Т'!N116</f>
        <v/>
      </c>
      <c r="G310" s="391" t="str">
        <f>'дети 5-ти лет С'!N116</f>
        <v/>
      </c>
    </row>
    <row r="311" ht="15.75" customHeight="1">
      <c r="B311" s="19"/>
      <c r="C311" s="391" t="str">
        <f>'дети 5-ти лет Ф'!O116</f>
        <v/>
      </c>
      <c r="D311" s="391" t="str">
        <f>'дети 5-ти лет К'!O116</f>
        <v/>
      </c>
      <c r="E311" s="391" t="str">
        <f>'дети 5-ти лет П'!O116</f>
        <v/>
      </c>
      <c r="F311" s="391" t="str">
        <f>'дети 5-ти лет Т'!O116</f>
        <v/>
      </c>
      <c r="G311" s="391" t="str">
        <f>'дети 5-ти лет С'!O116</f>
        <v/>
      </c>
    </row>
    <row r="312" ht="15.75" customHeight="1">
      <c r="B312" s="5">
        <v>5.0</v>
      </c>
      <c r="C312" s="391">
        <f>'дети 5-ти лет Ф'!P116</f>
        <v>1</v>
      </c>
      <c r="D312" s="391">
        <f>'дети 5-ти лет К'!P116</f>
        <v>1</v>
      </c>
      <c r="E312" s="391" t="str">
        <f>'дети 5-ти лет П'!P116</f>
        <v/>
      </c>
      <c r="F312" s="391">
        <f>'дети 5-ти лет Т'!P116</f>
        <v>1</v>
      </c>
      <c r="G312" s="391">
        <f>'дети 5-ти лет С'!P116</f>
        <v>1</v>
      </c>
    </row>
    <row r="313" ht="15.75" customHeight="1">
      <c r="B313" s="12"/>
      <c r="C313" s="391" t="str">
        <f>'дети 5-ти лет Ф'!Q116</f>
        <v/>
      </c>
      <c r="D313" s="391" t="str">
        <f>'дети 5-ти лет К'!Q116</f>
        <v/>
      </c>
      <c r="E313" s="391">
        <f>'дети 5-ти лет П'!Q116</f>
        <v>1</v>
      </c>
      <c r="F313" s="391" t="str">
        <f>'дети 5-ти лет Т'!Q116</f>
        <v/>
      </c>
      <c r="G313" s="391" t="str">
        <f>'дети 5-ти лет С'!Q116</f>
        <v/>
      </c>
    </row>
    <row r="314" ht="15.75" customHeight="1">
      <c r="B314" s="19"/>
      <c r="C314" s="391" t="str">
        <f>'дети 5-ти лет Ф'!R116</f>
        <v/>
      </c>
      <c r="D314" s="391" t="str">
        <f>'дети 5-ти лет К'!R116</f>
        <v/>
      </c>
      <c r="E314" s="391" t="str">
        <f>'дети 5-ти лет П'!R116</f>
        <v/>
      </c>
      <c r="F314" s="391" t="str">
        <f>'дети 5-ти лет Т'!R116</f>
        <v/>
      </c>
      <c r="G314" s="391" t="str">
        <f>'дети 5-ти лет С'!R116</f>
        <v/>
      </c>
    </row>
    <row r="315" ht="15.75" customHeight="1">
      <c r="B315" s="5">
        <v>6.0</v>
      </c>
      <c r="C315" s="391">
        <f>'дети 5-ти лет Ф'!S116</f>
        <v>1</v>
      </c>
      <c r="D315" s="391">
        <f>'дети 5-ти лет К'!S116</f>
        <v>1</v>
      </c>
      <c r="E315" s="391">
        <f>'дети 5-ти лет П'!S116</f>
        <v>1</v>
      </c>
      <c r="F315" s="391">
        <f>'дети 5-ти лет Т'!S116</f>
        <v>1</v>
      </c>
      <c r="G315" s="391">
        <f>'дети 5-ти лет С'!S116</f>
        <v>1</v>
      </c>
    </row>
    <row r="316" ht="15.75" customHeight="1">
      <c r="B316" s="12"/>
      <c r="C316" s="391" t="str">
        <f>'дети 5-ти лет Ф'!T116</f>
        <v/>
      </c>
      <c r="D316" s="391" t="str">
        <f>'дети 5-ти лет К'!T116</f>
        <v/>
      </c>
      <c r="E316" s="391" t="str">
        <f>'дети 5-ти лет П'!T116</f>
        <v/>
      </c>
      <c r="F316" s="391" t="str">
        <f>'дети 5-ти лет Т'!T116</f>
        <v/>
      </c>
      <c r="G316" s="391" t="str">
        <f>'дети 5-ти лет С'!T116</f>
        <v/>
      </c>
    </row>
    <row r="317" ht="15.75" customHeight="1">
      <c r="B317" s="19"/>
      <c r="C317" s="391" t="str">
        <f>'дети 5-ти лет Ф'!U116</f>
        <v/>
      </c>
      <c r="D317" s="391" t="str">
        <f>'дети 5-ти лет К'!U116</f>
        <v/>
      </c>
      <c r="E317" s="391" t="str">
        <f>'дети 5-ти лет П'!U116</f>
        <v/>
      </c>
      <c r="F317" s="391" t="str">
        <f>'дети 5-ти лет Т'!U116</f>
        <v/>
      </c>
      <c r="G317" s="391" t="str">
        <f>'дети 5-ти лет С'!U116</f>
        <v/>
      </c>
    </row>
    <row r="318" ht="15.75" customHeight="1">
      <c r="B318" s="5">
        <v>7.0</v>
      </c>
      <c r="C318" s="391">
        <f>'дети 5-ти лет Ф'!V116</f>
        <v>1</v>
      </c>
      <c r="D318" s="391">
        <f>'дети 5-ти лет К'!V116</f>
        <v>1</v>
      </c>
      <c r="E318" s="391">
        <f>'дети 5-ти лет П'!V116</f>
        <v>1</v>
      </c>
      <c r="F318" s="391">
        <f>'дети 5-ти лет Т'!V116</f>
        <v>1</v>
      </c>
      <c r="G318" s="391">
        <f>'дети 5-ти лет С'!V116</f>
        <v>1</v>
      </c>
    </row>
    <row r="319" ht="15.75" customHeight="1">
      <c r="B319" s="12"/>
      <c r="C319" s="391" t="str">
        <f>'дети 5-ти лет Ф'!W116</f>
        <v/>
      </c>
      <c r="D319" s="391" t="str">
        <f>'дети 5-ти лет Т'!W116</f>
        <v/>
      </c>
      <c r="E319" s="391" t="str">
        <f>'дети 5-ти лет П'!W116</f>
        <v/>
      </c>
      <c r="F319" s="391" t="str">
        <f>'дети 5-ти лет Т'!W116</f>
        <v/>
      </c>
      <c r="G319" s="391" t="str">
        <f>'дети 5-ти лет С'!W116</f>
        <v/>
      </c>
    </row>
    <row r="320" ht="15.75" customHeight="1">
      <c r="B320" s="19"/>
      <c r="C320" s="391" t="str">
        <f>'дети 5-ти лет Ф'!X116</f>
        <v/>
      </c>
      <c r="D320" s="391" t="str">
        <f>'дети 5-ти лет К'!X116</f>
        <v/>
      </c>
      <c r="E320" s="391" t="str">
        <f>'дети 5-ти лет П'!X116</f>
        <v/>
      </c>
      <c r="F320" s="391" t="str">
        <f>'дети 5-ти лет Т'!X116</f>
        <v/>
      </c>
      <c r="G320" s="391" t="str">
        <f>'дети 5-ти лет С'!X116</f>
        <v/>
      </c>
    </row>
    <row r="321" ht="15.75" customHeight="1">
      <c r="B321" s="5">
        <v>8.0</v>
      </c>
      <c r="C321" s="318"/>
      <c r="D321" s="391">
        <f>'дети 5-ти лет К'!Y116</f>
        <v>1</v>
      </c>
      <c r="E321" s="317"/>
      <c r="F321" s="391">
        <f>'дети 5-ти лет Т'!Y116</f>
        <v>1</v>
      </c>
      <c r="G321" s="317"/>
    </row>
    <row r="322" ht="15.75" customHeight="1">
      <c r="B322" s="12"/>
      <c r="C322" s="319"/>
      <c r="D322" s="391" t="str">
        <f>'дети 5-ти лет К'!Z116</f>
        <v/>
      </c>
      <c r="E322" s="12"/>
      <c r="F322" s="391" t="str">
        <f>'дети 5-ти лет Т'!Z116</f>
        <v/>
      </c>
      <c r="G322" s="12"/>
    </row>
    <row r="323" ht="15.75" customHeight="1">
      <c r="B323" s="19"/>
      <c r="C323" s="319"/>
      <c r="D323" s="391" t="str">
        <f>'дети 5-ти лет К'!AA116</f>
        <v/>
      </c>
      <c r="E323" s="12"/>
      <c r="F323" s="391" t="str">
        <f>'дети 5-ти лет Т'!AA116</f>
        <v/>
      </c>
      <c r="G323" s="12"/>
    </row>
    <row r="324" ht="15.75" customHeight="1">
      <c r="B324" s="5">
        <v>9.0</v>
      </c>
      <c r="C324" s="319"/>
      <c r="D324" s="391">
        <f>'дети 5-ти лет К'!AB116</f>
        <v>1</v>
      </c>
      <c r="E324" s="12"/>
      <c r="F324" s="391">
        <f>'дети 5-ти лет Т'!AB116</f>
        <v>1</v>
      </c>
      <c r="G324" s="12"/>
    </row>
    <row r="325" ht="15.75" customHeight="1">
      <c r="B325" s="12"/>
      <c r="C325" s="319"/>
      <c r="D325" s="391" t="str">
        <f>'дети 5-ти лет К'!AC116</f>
        <v/>
      </c>
      <c r="E325" s="12"/>
      <c r="F325" s="391" t="str">
        <f>'дети 5-ти лет Т'!AC116</f>
        <v/>
      </c>
      <c r="G325" s="12"/>
    </row>
    <row r="326" ht="15.75" customHeight="1">
      <c r="B326" s="19"/>
      <c r="C326" s="319"/>
      <c r="D326" s="391" t="str">
        <f>'дети 5-ти лет К'!AD116</f>
        <v/>
      </c>
      <c r="E326" s="12"/>
      <c r="F326" s="391" t="str">
        <f>'дети 5-ти лет Т'!AD116</f>
        <v/>
      </c>
      <c r="G326" s="12"/>
    </row>
    <row r="327" ht="15.75" customHeight="1">
      <c r="B327" s="5">
        <v>10.0</v>
      </c>
      <c r="C327" s="319"/>
      <c r="D327" s="391">
        <f>'дети 5-ти лет К'!AE116</f>
        <v>1</v>
      </c>
      <c r="E327" s="12"/>
      <c r="F327" s="391">
        <f>'дети 5-ти лет Т'!AE116</f>
        <v>1</v>
      </c>
      <c r="G327" s="12"/>
    </row>
    <row r="328" ht="15.75" customHeight="1">
      <c r="B328" s="12"/>
      <c r="C328" s="319"/>
      <c r="D328" s="391" t="str">
        <f>'дети 5-ти лет К'!AF116</f>
        <v/>
      </c>
      <c r="E328" s="12"/>
      <c r="F328" s="391" t="str">
        <f>'дети 5-ти лет Т'!AF116</f>
        <v/>
      </c>
      <c r="G328" s="12"/>
    </row>
    <row r="329" ht="15.75" customHeight="1">
      <c r="B329" s="19"/>
      <c r="C329" s="319"/>
      <c r="D329" s="391" t="str">
        <f>'дети 5-ти лет К'!AG116</f>
        <v/>
      </c>
      <c r="E329" s="12"/>
      <c r="F329" s="391" t="str">
        <f>'дети 5-ти лет Т'!AG116</f>
        <v/>
      </c>
      <c r="G329" s="12"/>
    </row>
    <row r="330" ht="15.75" customHeight="1">
      <c r="B330" s="5">
        <v>11.0</v>
      </c>
      <c r="C330" s="319"/>
      <c r="D330" s="391">
        <f>'дети 5-ти лет К'!AH116</f>
        <v>1</v>
      </c>
      <c r="E330" s="12"/>
      <c r="F330" s="391">
        <f>'дети 5-ти лет Т'!AH116</f>
        <v>1</v>
      </c>
      <c r="G330" s="12"/>
    </row>
    <row r="331" ht="15.75" customHeight="1">
      <c r="B331" s="12"/>
      <c r="C331" s="319"/>
      <c r="D331" s="391" t="str">
        <f>'дети 5-ти лет К'!AI116</f>
        <v/>
      </c>
      <c r="E331" s="12"/>
      <c r="F331" s="391" t="str">
        <f>'дети 5-ти лет Т'!AI116</f>
        <v/>
      </c>
      <c r="G331" s="12"/>
    </row>
    <row r="332" ht="15.75" customHeight="1">
      <c r="B332" s="19"/>
      <c r="C332" s="319"/>
      <c r="D332" s="391" t="str">
        <f>'дети 5-ти лет К'!AJ116</f>
        <v/>
      </c>
      <c r="E332" s="12"/>
      <c r="F332" s="391" t="str">
        <f>'дети 5-ти лет Т'!AJ116</f>
        <v/>
      </c>
      <c r="G332" s="12"/>
    </row>
    <row r="333" ht="15.75" customHeight="1">
      <c r="B333" s="5">
        <v>12.0</v>
      </c>
      <c r="C333" s="319"/>
      <c r="D333" s="391">
        <f>'дети 5-ти лет К'!AK116</f>
        <v>1</v>
      </c>
      <c r="E333" s="12"/>
      <c r="F333" s="391">
        <f>'дети 5-ти лет Т'!AK116</f>
        <v>1</v>
      </c>
      <c r="G333" s="12"/>
    </row>
    <row r="334" ht="15.75" customHeight="1">
      <c r="B334" s="12"/>
      <c r="C334" s="319"/>
      <c r="D334" s="391" t="str">
        <f>'дети 5-ти лет К'!AL116</f>
        <v/>
      </c>
      <c r="E334" s="12"/>
      <c r="F334" s="391" t="str">
        <f>'дети 5-ти лет Т'!AL116</f>
        <v/>
      </c>
      <c r="G334" s="12"/>
    </row>
    <row r="335" ht="15.75" customHeight="1">
      <c r="B335" s="19"/>
      <c r="C335" s="319"/>
      <c r="D335" s="391" t="str">
        <f>'дети 5-ти лет К'!AM116</f>
        <v/>
      </c>
      <c r="E335" s="12"/>
      <c r="F335" s="391" t="str">
        <f>'дети 5-ти лет Т'!AM116</f>
        <v/>
      </c>
      <c r="G335" s="12"/>
    </row>
    <row r="336" ht="15.75" customHeight="1">
      <c r="B336" s="5">
        <v>13.0</v>
      </c>
      <c r="C336" s="319"/>
      <c r="D336" s="391">
        <f>'дети 5-ти лет К'!AN116</f>
        <v>1</v>
      </c>
      <c r="E336" s="12"/>
      <c r="F336" s="391">
        <f>'дети 5-ти лет Т'!AN116</f>
        <v>1</v>
      </c>
      <c r="G336" s="12"/>
    </row>
    <row r="337" ht="15.75" customHeight="1">
      <c r="B337" s="12"/>
      <c r="C337" s="319"/>
      <c r="D337" s="391" t="str">
        <f>'дети 5-ти лет К'!AO116</f>
        <v/>
      </c>
      <c r="E337" s="12"/>
      <c r="F337" s="391" t="str">
        <f>'дети 5-ти лет Т'!AO116</f>
        <v/>
      </c>
      <c r="G337" s="12"/>
    </row>
    <row r="338" ht="15.75" customHeight="1">
      <c r="B338" s="19"/>
      <c r="C338" s="319"/>
      <c r="D338" s="391" t="str">
        <f>'дети 5-ти лет К'!AP116</f>
        <v/>
      </c>
      <c r="E338" s="12"/>
      <c r="F338" s="391" t="str">
        <f>'дети 5-ти лет Т'!AP116</f>
        <v/>
      </c>
      <c r="G338" s="12"/>
    </row>
    <row r="339" ht="15.75" customHeight="1">
      <c r="B339" s="5">
        <v>14.0</v>
      </c>
      <c r="C339" s="319"/>
      <c r="D339" s="391">
        <f>'дети 5-ти лет К'!AQ116</f>
        <v>1</v>
      </c>
      <c r="E339" s="12"/>
      <c r="F339" s="391">
        <f>'дети 5-ти лет Т'!AQ116</f>
        <v>1</v>
      </c>
      <c r="G339" s="12"/>
    </row>
    <row r="340" ht="15.75" customHeight="1">
      <c r="B340" s="12"/>
      <c r="C340" s="319"/>
      <c r="D340" s="391" t="str">
        <f>'дети 5-ти лет К'!AR116</f>
        <v/>
      </c>
      <c r="E340" s="12"/>
      <c r="F340" s="391" t="str">
        <f>'дети 5-ти лет Т'!AR116</f>
        <v/>
      </c>
      <c r="G340" s="12"/>
    </row>
    <row r="341" ht="15.75" customHeight="1">
      <c r="B341" s="19"/>
      <c r="C341" s="319"/>
      <c r="D341" s="391" t="str">
        <f>'дети 5-ти лет К'!AS116</f>
        <v/>
      </c>
      <c r="E341" s="12"/>
      <c r="F341" s="391" t="str">
        <f>'дети 5-ти лет Т'!AS116</f>
        <v/>
      </c>
      <c r="G341" s="12"/>
    </row>
    <row r="342" ht="15.75" customHeight="1">
      <c r="B342" s="5">
        <v>15.0</v>
      </c>
      <c r="C342" s="319"/>
      <c r="D342" s="391">
        <f>'дети 5-ти лет К'!AT116</f>
        <v>1</v>
      </c>
      <c r="E342" s="12"/>
      <c r="F342" s="391">
        <f>'дети 5-ти лет Т'!AT116</f>
        <v>1</v>
      </c>
      <c r="G342" s="12"/>
    </row>
    <row r="343" ht="15.75" customHeight="1">
      <c r="B343" s="12"/>
      <c r="C343" s="319"/>
      <c r="D343" s="391" t="str">
        <f>'дети 5-ти лет К'!AU116</f>
        <v/>
      </c>
      <c r="E343" s="12"/>
      <c r="F343" s="391" t="str">
        <f>'дети 5-ти лет Т'!AU116</f>
        <v/>
      </c>
      <c r="G343" s="12"/>
    </row>
    <row r="344" ht="15.75" customHeight="1">
      <c r="B344" s="19"/>
      <c r="C344" s="319"/>
      <c r="D344" s="391" t="str">
        <f>'дети 5-ти лет К'!AV116</f>
        <v/>
      </c>
      <c r="E344" s="12"/>
      <c r="F344" s="391" t="str">
        <f>'дети 5-ти лет Т'!AV116</f>
        <v/>
      </c>
      <c r="G344" s="12"/>
    </row>
    <row r="345" ht="15.75" customHeight="1">
      <c r="B345" s="5">
        <v>16.0</v>
      </c>
      <c r="C345" s="319"/>
      <c r="D345" s="391">
        <f>'дети 5-ти лет К'!AW116</f>
        <v>1</v>
      </c>
      <c r="E345" s="12"/>
      <c r="F345" s="391">
        <f>'дети 5-ти лет Т'!AW116</f>
        <v>1</v>
      </c>
      <c r="G345" s="12"/>
    </row>
    <row r="346" ht="15.75" customHeight="1">
      <c r="B346" s="12"/>
      <c r="C346" s="319"/>
      <c r="D346" s="391" t="str">
        <f>'дети 5-ти лет К'!AX116</f>
        <v/>
      </c>
      <c r="E346" s="12"/>
      <c r="F346" s="391" t="str">
        <f>'дети 5-ти лет Т'!AX116</f>
        <v/>
      </c>
      <c r="G346" s="12"/>
    </row>
    <row r="347" ht="15.75" customHeight="1">
      <c r="B347" s="19"/>
      <c r="C347" s="319"/>
      <c r="D347" s="391" t="str">
        <f>'дети 5-ти лет К'!AY116</f>
        <v/>
      </c>
      <c r="E347" s="12"/>
      <c r="F347" s="391" t="str">
        <f>'дети 5-ти лет Т'!AY116</f>
        <v/>
      </c>
      <c r="G347" s="12"/>
    </row>
    <row r="348" ht="15.75" customHeight="1">
      <c r="B348" s="5">
        <v>17.0</v>
      </c>
      <c r="C348" s="319"/>
      <c r="D348" s="391">
        <f>'дети 5-ти лет К'!AZ116</f>
        <v>1</v>
      </c>
      <c r="E348" s="12"/>
      <c r="F348" s="391">
        <f>'дети 5-ти лет Т'!AZ116</f>
        <v>1</v>
      </c>
      <c r="G348" s="12"/>
    </row>
    <row r="349" ht="15.75" customHeight="1">
      <c r="B349" s="12"/>
      <c r="C349" s="319"/>
      <c r="D349" s="391" t="str">
        <f>'дети 5-ти лет К'!BA116</f>
        <v/>
      </c>
      <c r="E349" s="12"/>
      <c r="F349" s="391" t="str">
        <f>'дети 5-ти лет Т'!BA116</f>
        <v/>
      </c>
      <c r="G349" s="12"/>
    </row>
    <row r="350" ht="15.75" customHeight="1">
      <c r="B350" s="19"/>
      <c r="C350" s="319"/>
      <c r="D350" s="391" t="str">
        <f>'дети 5-ти лет К'!BB116</f>
        <v/>
      </c>
      <c r="E350" s="12"/>
      <c r="F350" s="391" t="str">
        <f>'дети 5-ти лет Т'!BB116</f>
        <v/>
      </c>
      <c r="G350" s="12"/>
    </row>
    <row r="351" ht="15.75" customHeight="1">
      <c r="B351" s="5">
        <v>18.0</v>
      </c>
      <c r="C351" s="319"/>
      <c r="D351" s="391">
        <f>'дети 5-ти лет К'!BC116</f>
        <v>1</v>
      </c>
      <c r="E351" s="12"/>
      <c r="F351" s="391">
        <f>'дети 5-ти лет Т'!BC116</f>
        <v>1</v>
      </c>
      <c r="G351" s="12"/>
    </row>
    <row r="352" ht="15.75" customHeight="1">
      <c r="B352" s="12"/>
      <c r="C352" s="319"/>
      <c r="D352" s="391" t="str">
        <f>'дети 5-ти лет К'!BD116</f>
        <v/>
      </c>
      <c r="E352" s="12"/>
      <c r="F352" s="391" t="str">
        <f>'дети 5-ти лет Т'!BD116</f>
        <v/>
      </c>
      <c r="G352" s="12"/>
    </row>
    <row r="353" ht="15.75" customHeight="1">
      <c r="B353" s="19"/>
      <c r="C353" s="319"/>
      <c r="D353" s="391" t="str">
        <f>'дети 5-ти лет К'!BE116</f>
        <v/>
      </c>
      <c r="E353" s="12"/>
      <c r="F353" s="391" t="str">
        <f>'дети 5-ти лет Т'!BE116</f>
        <v/>
      </c>
      <c r="G353" s="12"/>
    </row>
    <row r="354" ht="15.75" customHeight="1">
      <c r="B354" s="5">
        <v>19.0</v>
      </c>
      <c r="C354" s="319"/>
      <c r="D354" s="391">
        <f>'дети 5-ти лет К'!BF116</f>
        <v>1</v>
      </c>
      <c r="E354" s="12"/>
      <c r="F354" s="391">
        <f>'дети 5-ти лет Т'!BF116</f>
        <v>1</v>
      </c>
      <c r="G354" s="12"/>
    </row>
    <row r="355" ht="15.75" customHeight="1">
      <c r="B355" s="12"/>
      <c r="C355" s="319"/>
      <c r="D355" s="391" t="str">
        <f>'дети 5-ти лет К'!BG116</f>
        <v/>
      </c>
      <c r="E355" s="12"/>
      <c r="F355" s="391" t="str">
        <f>'дети 5-ти лет Т'!BG116</f>
        <v/>
      </c>
      <c r="G355" s="12"/>
    </row>
    <row r="356" ht="15.75" customHeight="1">
      <c r="B356" s="19"/>
      <c r="C356" s="319"/>
      <c r="D356" s="391" t="str">
        <f>'дети 5-ти лет К'!BH116</f>
        <v/>
      </c>
      <c r="E356" s="12"/>
      <c r="F356" s="391" t="str">
        <f>'дети 5-ти лет Т'!BH116</f>
        <v/>
      </c>
      <c r="G356" s="12"/>
    </row>
    <row r="357" ht="15.75" customHeight="1">
      <c r="B357" s="5">
        <v>20.0</v>
      </c>
      <c r="C357" s="319"/>
      <c r="D357" s="391">
        <f>'дети 5-ти лет К'!BI116</f>
        <v>1</v>
      </c>
      <c r="E357" s="12"/>
      <c r="F357" s="391">
        <f>'дети 5-ти лет Т'!BI116</f>
        <v>1</v>
      </c>
      <c r="G357" s="12"/>
    </row>
    <row r="358" ht="15.75" customHeight="1">
      <c r="B358" s="12"/>
      <c r="C358" s="319"/>
      <c r="D358" s="391" t="str">
        <f>'дети 5-ти лет К'!BJ116</f>
        <v/>
      </c>
      <c r="E358" s="12"/>
      <c r="F358" s="391" t="str">
        <f>'дети 5-ти лет Т'!BJ116</f>
        <v/>
      </c>
      <c r="G358" s="12"/>
    </row>
    <row r="359" ht="15.75" customHeight="1">
      <c r="B359" s="19"/>
      <c r="C359" s="319"/>
      <c r="D359" s="391" t="str">
        <f>'дети 5-ти лет К'!BK116</f>
        <v/>
      </c>
      <c r="E359" s="12"/>
      <c r="F359" s="391" t="str">
        <f>'дети 5-ти лет Т'!BK116</f>
        <v/>
      </c>
      <c r="G359" s="12"/>
    </row>
    <row r="360" ht="15.75" customHeight="1">
      <c r="B360" s="5">
        <v>21.0</v>
      </c>
      <c r="C360" s="319"/>
      <c r="D360" s="391">
        <f>'дети 5-ти лет К'!BL116</f>
        <v>1</v>
      </c>
      <c r="E360" s="12"/>
      <c r="F360" s="391">
        <f>'дети 5-ти лет Т'!BL116</f>
        <v>1</v>
      </c>
      <c r="G360" s="12"/>
    </row>
    <row r="361" ht="15.75" customHeight="1">
      <c r="B361" s="12"/>
      <c r="C361" s="319"/>
      <c r="D361" s="391" t="str">
        <f>'дети 5-ти лет К'!BM116</f>
        <v/>
      </c>
      <c r="E361" s="12"/>
      <c r="F361" s="391" t="str">
        <f>'дети 5-ти лет Т'!BM116</f>
        <v/>
      </c>
      <c r="G361" s="12"/>
    </row>
    <row r="362" ht="15.75" customHeight="1">
      <c r="B362" s="19"/>
      <c r="C362" s="319"/>
      <c r="D362" s="391" t="str">
        <f>'дети 5-ти лет К'!BN116</f>
        <v/>
      </c>
      <c r="E362" s="12"/>
      <c r="F362" s="391" t="str">
        <f>'дети 5-ти лет Т'!BN116</f>
        <v/>
      </c>
      <c r="G362" s="12"/>
    </row>
    <row r="363" ht="15.75" customHeight="1">
      <c r="B363" s="5">
        <v>22.0</v>
      </c>
      <c r="C363" s="319"/>
      <c r="D363" s="391">
        <f>'дети 5-ти лет К'!BO116</f>
        <v>1</v>
      </c>
      <c r="E363" s="12"/>
      <c r="F363" s="391">
        <f>'дети 5-ти лет Т'!BO116</f>
        <v>1</v>
      </c>
      <c r="G363" s="12"/>
    </row>
    <row r="364" ht="15.75" customHeight="1">
      <c r="B364" s="12"/>
      <c r="C364" s="319"/>
      <c r="D364" s="391" t="str">
        <f>'дети 5-ти лет К'!BP116</f>
        <v/>
      </c>
      <c r="E364" s="12"/>
      <c r="F364" s="391" t="str">
        <f>'дети 5-ти лет Т'!BP116</f>
        <v/>
      </c>
      <c r="G364" s="12"/>
    </row>
    <row r="365" ht="15.75" customHeight="1">
      <c r="B365" s="19"/>
      <c r="C365" s="319"/>
      <c r="D365" s="391" t="str">
        <f>'дети 5-ти лет К'!BQ116</f>
        <v/>
      </c>
      <c r="E365" s="12"/>
      <c r="F365" s="391" t="str">
        <f>'дети 5-ти лет Т'!BQ116</f>
        <v/>
      </c>
      <c r="G365" s="12"/>
    </row>
    <row r="366" ht="15.75" customHeight="1">
      <c r="B366" s="5">
        <v>23.0</v>
      </c>
      <c r="C366" s="319"/>
      <c r="D366" s="391">
        <f>'дети 5-ти лет К'!BR116</f>
        <v>1</v>
      </c>
      <c r="E366" s="12"/>
      <c r="F366" s="391">
        <f>'дети 5-ти лет Т'!BR116</f>
        <v>1</v>
      </c>
      <c r="G366" s="12"/>
    </row>
    <row r="367" ht="15.75" customHeight="1">
      <c r="B367" s="12"/>
      <c r="C367" s="319"/>
      <c r="D367" s="391" t="str">
        <f>'дети 5-ти лет К'!BS116</f>
        <v/>
      </c>
      <c r="E367" s="12"/>
      <c r="F367" s="391" t="str">
        <f>'дети 5-ти лет Т'!BS116</f>
        <v/>
      </c>
      <c r="G367" s="12"/>
    </row>
    <row r="368" ht="15.75" customHeight="1">
      <c r="B368" s="19"/>
      <c r="C368" s="319"/>
      <c r="D368" s="391" t="str">
        <f>'дети 5-ти лет К'!BT116</f>
        <v/>
      </c>
      <c r="E368" s="12"/>
      <c r="F368" s="391" t="str">
        <f>'дети 5-ти лет Т'!BT116</f>
        <v/>
      </c>
      <c r="G368" s="12"/>
    </row>
    <row r="369" ht="15.75" customHeight="1">
      <c r="B369" s="5">
        <v>24.0</v>
      </c>
      <c r="C369" s="319"/>
      <c r="D369" s="391">
        <f>'дети 5-ти лет К'!BU116</f>
        <v>1</v>
      </c>
      <c r="E369" s="12"/>
      <c r="F369" s="391">
        <f>'дети 5-ти лет Т'!BU116</f>
        <v>1</v>
      </c>
      <c r="G369" s="12"/>
    </row>
    <row r="370" ht="15.75" customHeight="1">
      <c r="B370" s="12"/>
      <c r="C370" s="319"/>
      <c r="D370" s="391" t="str">
        <f>'дети 5-ти лет К'!BV116</f>
        <v/>
      </c>
      <c r="E370" s="12"/>
      <c r="F370" s="391" t="str">
        <f>'дети 5-ти лет Т'!BV116</f>
        <v/>
      </c>
      <c r="G370" s="12"/>
    </row>
    <row r="371" ht="15.75" customHeight="1">
      <c r="B371" s="19"/>
      <c r="C371" s="319"/>
      <c r="D371" s="391" t="str">
        <f>'дети 5-ти лет К'!BW116</f>
        <v/>
      </c>
      <c r="E371" s="12"/>
      <c r="F371" s="391" t="str">
        <f>'дети 5-ти лет Т'!BW116</f>
        <v/>
      </c>
      <c r="G371" s="12"/>
    </row>
    <row r="372" ht="15.75" customHeight="1">
      <c r="B372" s="5">
        <v>25.0</v>
      </c>
      <c r="C372" s="319"/>
      <c r="D372" s="391">
        <f>'дети 5-ти лет К'!BX116</f>
        <v>1</v>
      </c>
      <c r="E372" s="12"/>
      <c r="F372" s="391">
        <f>'дети 5-ти лет Т'!BX116</f>
        <v>1</v>
      </c>
      <c r="G372" s="12"/>
    </row>
    <row r="373" ht="15.75" customHeight="1">
      <c r="B373" s="12"/>
      <c r="C373" s="319"/>
      <c r="D373" s="391" t="str">
        <f>'дети 5-ти лет К'!BY116</f>
        <v/>
      </c>
      <c r="E373" s="12"/>
      <c r="F373" s="391" t="str">
        <f>'дети 5-ти лет Т'!BY116</f>
        <v/>
      </c>
      <c r="G373" s="12"/>
    </row>
    <row r="374" ht="15.75" customHeight="1">
      <c r="B374" s="19"/>
      <c r="C374" s="319"/>
      <c r="D374" s="391" t="str">
        <f>'дети 5-ти лет К'!BZ116</f>
        <v/>
      </c>
      <c r="E374" s="12"/>
      <c r="F374" s="391" t="str">
        <f>'дети 5-ти лет Т'!BZ116</f>
        <v/>
      </c>
      <c r="G374" s="12"/>
    </row>
    <row r="375" ht="15.75" customHeight="1">
      <c r="B375" s="5">
        <v>26.0</v>
      </c>
      <c r="C375" s="319"/>
      <c r="D375" s="391">
        <f>'дети 5-ти лет К'!CA116</f>
        <v>1</v>
      </c>
      <c r="E375" s="12"/>
      <c r="F375" s="391">
        <f>'дети 5-ти лет Т'!CA116</f>
        <v>1</v>
      </c>
      <c r="G375" s="12"/>
    </row>
    <row r="376" ht="15.75" customHeight="1">
      <c r="B376" s="12"/>
      <c r="C376" s="319"/>
      <c r="D376" s="391" t="str">
        <f>'дети 5-ти лет К'!CB116</f>
        <v/>
      </c>
      <c r="E376" s="12"/>
      <c r="F376" s="391" t="str">
        <f>'дети 5-ти лет Т'!CB116</f>
        <v/>
      </c>
      <c r="G376" s="12"/>
    </row>
    <row r="377" ht="15.75" customHeight="1">
      <c r="B377" s="19"/>
      <c r="C377" s="319"/>
      <c r="D377" s="391" t="str">
        <f>'дети 5-ти лет К'!CC116</f>
        <v/>
      </c>
      <c r="E377" s="12"/>
      <c r="F377" s="391" t="str">
        <f>'дети 5-ти лет Т'!CC116</f>
        <v/>
      </c>
      <c r="G377" s="12"/>
    </row>
    <row r="378" ht="15.75" customHeight="1">
      <c r="B378" s="5">
        <v>27.0</v>
      </c>
      <c r="C378" s="319"/>
      <c r="D378" s="391">
        <f>'дети 5-ти лет К'!CD116</f>
        <v>1</v>
      </c>
      <c r="E378" s="12"/>
      <c r="F378" s="391" t="str">
        <f>'дети 5-ти лет Т'!CD116</f>
        <v/>
      </c>
      <c r="G378" s="12"/>
    </row>
    <row r="379" ht="15.75" customHeight="1">
      <c r="B379" s="12"/>
      <c r="C379" s="319"/>
      <c r="D379" s="391" t="str">
        <f>'дети 5-ти лет К'!CE116</f>
        <v/>
      </c>
      <c r="E379" s="12"/>
      <c r="F379" s="391">
        <f>'дети 5-ти лет Т'!CE116</f>
        <v>1</v>
      </c>
      <c r="G379" s="12"/>
    </row>
    <row r="380" ht="15.75" customHeight="1">
      <c r="B380" s="19"/>
      <c r="C380" s="319"/>
      <c r="D380" s="391" t="str">
        <f>'дети 5-ти лет К'!CF116</f>
        <v/>
      </c>
      <c r="E380" s="12"/>
      <c r="F380" s="391" t="str">
        <f>'дети 5-ти лет Т'!CF116</f>
        <v/>
      </c>
      <c r="G380" s="12"/>
    </row>
    <row r="381" ht="15.75" customHeight="1">
      <c r="B381" s="5">
        <v>28.0</v>
      </c>
      <c r="C381" s="319"/>
      <c r="D381" s="391">
        <f>'дети 5-ти лет К'!CG116</f>
        <v>1</v>
      </c>
      <c r="E381" s="12"/>
      <c r="F381" s="391">
        <f>'дети 5-ти лет Т'!CG116</f>
        <v>1</v>
      </c>
      <c r="G381" s="12"/>
    </row>
    <row r="382" ht="15.75" customHeight="1">
      <c r="B382" s="12"/>
      <c r="C382" s="319"/>
      <c r="D382" s="391" t="str">
        <f>'дети 5-ти лет К'!CH116</f>
        <v/>
      </c>
      <c r="E382" s="12"/>
      <c r="F382" s="391" t="str">
        <f>'дети 5-ти лет Т'!CH116</f>
        <v/>
      </c>
      <c r="G382" s="12"/>
    </row>
    <row r="383" ht="15.75" customHeight="1">
      <c r="B383" s="19"/>
      <c r="C383" s="319"/>
      <c r="D383" s="391" t="str">
        <f>'дети 5-ти лет К'!CI116</f>
        <v/>
      </c>
      <c r="E383" s="12"/>
      <c r="F383" s="391" t="str">
        <f>'дети 5-ти лет Т'!CI116</f>
        <v/>
      </c>
      <c r="G383" s="12"/>
    </row>
    <row r="384" ht="15.75" customHeight="1">
      <c r="B384" s="5">
        <v>29.0</v>
      </c>
      <c r="C384" s="319"/>
      <c r="D384" s="317"/>
      <c r="E384" s="12"/>
      <c r="F384" s="391">
        <f>'дети 5-ти лет Т'!CJ116</f>
        <v>1</v>
      </c>
      <c r="G384" s="12"/>
    </row>
    <row r="385" ht="15.75" customHeight="1">
      <c r="B385" s="12"/>
      <c r="C385" s="319"/>
      <c r="D385" s="12"/>
      <c r="E385" s="12"/>
      <c r="F385" s="391" t="str">
        <f>'дети 5-ти лет Т'!CK116</f>
        <v/>
      </c>
      <c r="G385" s="12"/>
    </row>
    <row r="386" ht="15.0" customHeight="1">
      <c r="B386" s="19"/>
      <c r="C386" s="319"/>
      <c r="D386" s="12"/>
      <c r="E386" s="12"/>
      <c r="F386" s="391" t="str">
        <f>'дети 5-ти лет Т'!CL116</f>
        <v/>
      </c>
      <c r="G386" s="12"/>
    </row>
    <row r="387" ht="15.0" customHeight="1">
      <c r="B387" s="5">
        <v>30.0</v>
      </c>
      <c r="C387" s="319"/>
      <c r="D387" s="12"/>
      <c r="E387" s="12"/>
      <c r="F387" s="391">
        <f>'дети 5-ти лет Т'!CM116</f>
        <v>1</v>
      </c>
      <c r="G387" s="12"/>
    </row>
    <row r="388" ht="15.0" customHeight="1">
      <c r="B388" s="12"/>
      <c r="C388" s="319"/>
      <c r="D388" s="12"/>
      <c r="E388" s="12"/>
      <c r="F388" s="391" t="str">
        <f>'дети 5-ти лет Т'!CN116</f>
        <v/>
      </c>
      <c r="G388" s="12"/>
    </row>
    <row r="389" ht="15.0" customHeight="1">
      <c r="B389" s="19"/>
      <c r="C389" s="319"/>
      <c r="D389" s="12"/>
      <c r="E389" s="12"/>
      <c r="F389" s="391" t="str">
        <f>'дети 5-ти лет Т'!CO116</f>
        <v/>
      </c>
      <c r="G389" s="12"/>
    </row>
    <row r="390" ht="15.0" customHeight="1">
      <c r="B390" s="5">
        <v>31.0</v>
      </c>
      <c r="C390" s="319"/>
      <c r="D390" s="12"/>
      <c r="E390" s="12"/>
      <c r="F390" s="391">
        <f>'дети 5-ти лет Т'!CP116</f>
        <v>1</v>
      </c>
      <c r="G390" s="12"/>
    </row>
    <row r="391" ht="15.0" customHeight="1">
      <c r="B391" s="12"/>
      <c r="C391" s="319"/>
      <c r="D391" s="12"/>
      <c r="E391" s="12"/>
      <c r="F391" s="391" t="str">
        <f>'дети 5-ти лет Т'!CQ116</f>
        <v/>
      </c>
      <c r="G391" s="12"/>
    </row>
    <row r="392" ht="15.0" customHeight="1">
      <c r="B392" s="19"/>
      <c r="C392" s="319"/>
      <c r="D392" s="12"/>
      <c r="E392" s="12"/>
      <c r="F392" s="391" t="str">
        <f>'дети 5-ти лет Т'!CR116</f>
        <v/>
      </c>
      <c r="G392" s="12"/>
    </row>
    <row r="393" ht="15.0" customHeight="1">
      <c r="B393" s="5">
        <v>32.0</v>
      </c>
      <c r="C393" s="319"/>
      <c r="D393" s="12"/>
      <c r="E393" s="12"/>
      <c r="F393" s="391">
        <f>'дети 5-ти лет Т'!CS116</f>
        <v>1</v>
      </c>
      <c r="G393" s="12"/>
    </row>
    <row r="394" ht="15.0" customHeight="1">
      <c r="B394" s="12"/>
      <c r="C394" s="319"/>
      <c r="D394" s="12"/>
      <c r="E394" s="12"/>
      <c r="F394" s="391" t="str">
        <f>'дети 5-ти лет Т'!CT116</f>
        <v/>
      </c>
      <c r="G394" s="12"/>
    </row>
    <row r="395" ht="15.0" customHeight="1">
      <c r="B395" s="19"/>
      <c r="C395" s="319"/>
      <c r="D395" s="12"/>
      <c r="E395" s="12"/>
      <c r="F395" s="391" t="str">
        <f>'дети 5-ти лет Т'!CU116</f>
        <v/>
      </c>
      <c r="G395" s="12"/>
    </row>
    <row r="396" ht="15.0" customHeight="1">
      <c r="B396" s="5">
        <v>33.0</v>
      </c>
      <c r="C396" s="319"/>
      <c r="D396" s="12"/>
      <c r="E396" s="12"/>
      <c r="F396" s="391" t="str">
        <f>'дети 5-ти лет Т'!CV116</f>
        <v/>
      </c>
      <c r="G396" s="12"/>
    </row>
    <row r="397" ht="15.0" customHeight="1">
      <c r="B397" s="12"/>
      <c r="C397" s="319"/>
      <c r="D397" s="12"/>
      <c r="E397" s="12"/>
      <c r="F397" s="391">
        <f>'дети 5-ти лет Т'!CW116</f>
        <v>1</v>
      </c>
      <c r="G397" s="12"/>
    </row>
    <row r="398" ht="15.0" customHeight="1">
      <c r="B398" s="19"/>
      <c r="C398" s="319"/>
      <c r="D398" s="12"/>
      <c r="E398" s="12"/>
      <c r="F398" s="391" t="str">
        <f>'дети 5-ти лет Т'!CX116</f>
        <v/>
      </c>
      <c r="G398" s="12"/>
    </row>
    <row r="399" ht="15.0" customHeight="1">
      <c r="B399" s="5">
        <v>34.0</v>
      </c>
      <c r="C399" s="319"/>
      <c r="D399" s="12"/>
      <c r="E399" s="12"/>
      <c r="F399" s="391">
        <f>'дети 5-ти лет Т'!CY116</f>
        <v>1</v>
      </c>
      <c r="G399" s="12"/>
    </row>
    <row r="400" ht="15.0" customHeight="1">
      <c r="B400" s="12"/>
      <c r="C400" s="319"/>
      <c r="D400" s="12"/>
      <c r="E400" s="12"/>
      <c r="F400" s="391" t="str">
        <f>'дети 5-ти лет Т'!CZ116</f>
        <v/>
      </c>
      <c r="G400" s="12"/>
    </row>
    <row r="401" ht="15.0" customHeight="1">
      <c r="B401" s="19"/>
      <c r="C401" s="319"/>
      <c r="D401" s="12"/>
      <c r="E401" s="12"/>
      <c r="F401" s="391" t="str">
        <f>'дети 5-ти лет Т'!DA116</f>
        <v/>
      </c>
      <c r="G401" s="12"/>
    </row>
    <row r="402" ht="15.0" customHeight="1">
      <c r="B402" s="5">
        <v>35.0</v>
      </c>
      <c r="C402" s="319"/>
      <c r="D402" s="12"/>
      <c r="E402" s="12"/>
      <c r="F402" s="391">
        <f>'дети 5-ти лет Т'!DB116</f>
        <v>1</v>
      </c>
      <c r="G402" s="12"/>
    </row>
    <row r="403" ht="15.0" customHeight="1">
      <c r="B403" s="12"/>
      <c r="C403" s="319"/>
      <c r="D403" s="12"/>
      <c r="E403" s="12"/>
      <c r="F403" s="391" t="str">
        <f>'дети 5-ти лет Т'!DC116</f>
        <v/>
      </c>
      <c r="G403" s="12"/>
    </row>
    <row r="404" ht="15.0" customHeight="1">
      <c r="B404" s="19"/>
      <c r="C404" s="320"/>
      <c r="D404" s="19"/>
      <c r="E404" s="19"/>
      <c r="F404" s="391" t="str">
        <f>'дети 5-ти лет Т'!DD116</f>
        <v/>
      </c>
      <c r="G404" s="19"/>
    </row>
    <row r="405" ht="15.0" customHeight="1">
      <c r="B405" s="321" t="str">
        <f>'СВОД3'!V11</f>
        <v/>
      </c>
      <c r="C405" s="1"/>
      <c r="D405" s="1"/>
      <c r="E405" s="1"/>
      <c r="F405" s="1"/>
      <c r="G405" s="1"/>
    </row>
    <row r="406" ht="15.0" customHeight="1"/>
    <row r="407" ht="15.0" customHeight="1"/>
    <row r="408" ht="15.0" customHeight="1"/>
    <row r="409" ht="15.0" customHeight="1"/>
    <row r="410" ht="15.0" customHeight="1"/>
    <row r="411" ht="15.0" customHeight="1"/>
    <row r="412" ht="15.0" customHeight="1"/>
    <row r="413" ht="15.0" customHeight="1"/>
    <row r="414" ht="15.0" customHeight="1"/>
    <row r="415" ht="15.0" customHeight="1"/>
    <row r="416" ht="15.0" customHeight="1"/>
    <row r="417" ht="15.0" customHeight="1"/>
    <row r="418" ht="15.0" customHeight="1"/>
    <row r="419" ht="15.0" customHeight="1"/>
    <row r="420" ht="15.0" customHeight="1"/>
    <row r="421" ht="15.0" customHeight="1"/>
    <row r="422" ht="15.0" customHeight="1"/>
    <row r="423" ht="15.0" customHeight="1"/>
    <row r="424" ht="15.0" customHeight="1"/>
    <row r="425" ht="15.0" customHeight="1"/>
    <row r="426" ht="15.0" customHeight="1"/>
    <row r="427" ht="15.0" customHeight="1"/>
    <row r="428" ht="15.0" customHeight="1"/>
    <row r="429" ht="15.0" customHeight="1"/>
    <row r="430" ht="15.0" customHeight="1"/>
    <row r="431" ht="15.0" customHeight="1"/>
    <row r="432" ht="15.0" customHeight="1"/>
    <row r="433" ht="15.0" customHeight="1"/>
    <row r="434" ht="15.0" customHeight="1"/>
    <row r="435" ht="15.0" customHeight="1"/>
    <row r="436" ht="15.0" customHeight="1"/>
    <row r="437" ht="15.0" customHeight="1"/>
    <row r="438" ht="15.0" customHeight="1"/>
    <row r="439" ht="15.0" customHeight="1"/>
    <row r="440" ht="15.0" customHeight="1"/>
    <row r="441" ht="15.0" customHeight="1"/>
    <row r="442" ht="15.0" customHeight="1"/>
    <row r="443" ht="15.0" customHeight="1"/>
    <row r="444" ht="15.0" customHeight="1"/>
    <row r="445" ht="15.0" customHeight="1"/>
    <row r="446" ht="15.0" customHeight="1"/>
    <row r="447" ht="15.0" customHeight="1"/>
    <row r="448" ht="15.0" customHeight="1"/>
    <row r="449" ht="15.0" customHeight="1"/>
    <row r="450" ht="15.0" customHeight="1"/>
    <row r="451" ht="15.0" customHeight="1"/>
    <row r="452" ht="15.0" customHeight="1"/>
    <row r="453" ht="15.0" customHeight="1"/>
    <row r="454" ht="15.0" customHeight="1"/>
    <row r="455" ht="15.0" customHeight="1"/>
    <row r="456" ht="15.0" customHeight="1"/>
    <row r="457" ht="15.0" customHeight="1"/>
    <row r="458" ht="15.0" customHeight="1"/>
    <row r="459" ht="15.0" customHeight="1"/>
    <row r="460" ht="15.0" customHeight="1"/>
    <row r="461" ht="15.0" customHeight="1"/>
    <row r="462" ht="15.0" customHeight="1"/>
    <row r="463" ht="15.0" customHeight="1"/>
    <row r="464" ht="15.0" customHeight="1"/>
    <row r="465" ht="15.0" customHeight="1"/>
    <row r="466" ht="15.0" customHeight="1"/>
    <row r="467" ht="15.0" customHeight="1"/>
    <row r="468" ht="15.0" customHeight="1"/>
    <row r="469" ht="15.0" customHeight="1"/>
    <row r="470" ht="15.0" customHeight="1"/>
    <row r="471" ht="15.0" customHeight="1"/>
    <row r="472" ht="15.0" customHeight="1"/>
    <row r="473" ht="15.0" customHeight="1"/>
    <row r="474" ht="15.0" customHeight="1"/>
    <row r="475" ht="15.0" customHeight="1"/>
    <row r="476" ht="15.0" customHeight="1"/>
    <row r="477" ht="15.0" customHeight="1"/>
    <row r="478" ht="15.0" customHeight="1"/>
    <row r="479" ht="15.0" customHeight="1"/>
    <row r="480" ht="15.0" customHeight="1"/>
    <row r="481" ht="15.0" customHeight="1"/>
    <row r="482" ht="15.0" customHeight="1"/>
    <row r="483" ht="15.0" customHeight="1"/>
    <row r="484" ht="15.0" customHeight="1"/>
    <row r="485" ht="15.0" customHeight="1"/>
    <row r="486" ht="15.0" customHeight="1"/>
    <row r="487" ht="15.0" customHeight="1"/>
    <row r="488" ht="15.0" customHeight="1"/>
    <row r="489" ht="15.0" customHeight="1"/>
    <row r="490" ht="15.0" customHeight="1"/>
    <row r="491" ht="15.0" customHeight="1"/>
    <row r="492" ht="15.0" customHeight="1"/>
    <row r="493" ht="15.0" customHeight="1"/>
    <row r="494" ht="15.0" customHeight="1"/>
    <row r="495" ht="15.0" customHeight="1"/>
    <row r="496" ht="15.0" customHeight="1"/>
    <row r="497" ht="15.0" customHeight="1"/>
    <row r="498" ht="15.0" customHeight="1"/>
    <row r="499" ht="15.0" customHeight="1"/>
    <row r="500" ht="15.0" customHeight="1"/>
    <row r="501" ht="15.0" customHeight="1"/>
    <row r="502" ht="15.0" customHeight="1"/>
    <row r="503" ht="15.0" customHeight="1"/>
    <row r="504" ht="15.0" customHeight="1"/>
    <row r="505" ht="15.0"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75"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75"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75"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sheetData>
  <mergeCells count="137">
    <mergeCell ref="B4:C4"/>
    <mergeCell ref="B5:C5"/>
    <mergeCell ref="B6:C6"/>
    <mergeCell ref="B7:C7"/>
    <mergeCell ref="C9:E9"/>
    <mergeCell ref="F9:H9"/>
    <mergeCell ref="I9:K9"/>
    <mergeCell ref="C93:E93"/>
    <mergeCell ref="B96:G96"/>
    <mergeCell ref="B10:B16"/>
    <mergeCell ref="C16:E16"/>
    <mergeCell ref="B17:B44"/>
    <mergeCell ref="C35:E44"/>
    <mergeCell ref="B45:B51"/>
    <mergeCell ref="C51:E51"/>
    <mergeCell ref="C82:E86"/>
    <mergeCell ref="B52:B86"/>
    <mergeCell ref="B87:B93"/>
    <mergeCell ref="B98:B100"/>
    <mergeCell ref="B101:B103"/>
    <mergeCell ref="B104:B106"/>
    <mergeCell ref="B107:B109"/>
    <mergeCell ref="B110:B112"/>
    <mergeCell ref="B125:B127"/>
    <mergeCell ref="B128:B130"/>
    <mergeCell ref="B131:B133"/>
    <mergeCell ref="B134:B136"/>
    <mergeCell ref="B137:B139"/>
    <mergeCell ref="B140:B142"/>
    <mergeCell ref="B122:B124"/>
    <mergeCell ref="B155:B157"/>
    <mergeCell ref="B113:B115"/>
    <mergeCell ref="B116:B118"/>
    <mergeCell ref="C116:C187"/>
    <mergeCell ref="E116:E187"/>
    <mergeCell ref="G116:G187"/>
    <mergeCell ref="B119:B121"/>
    <mergeCell ref="D152:D187"/>
    <mergeCell ref="B189:G189"/>
    <mergeCell ref="B143:B145"/>
    <mergeCell ref="B146:B148"/>
    <mergeCell ref="B149:B151"/>
    <mergeCell ref="B152:B154"/>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paperSize="9"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38.25" customHeight="1">
      <c r="B4" s="294" t="s">
        <v>829</v>
      </c>
      <c r="D4" s="295" t="str">
        <f>'дети 5-ти лет Ф'!C12</f>
        <v>Гаак Денис отчислен 23.11.23</v>
      </c>
      <c r="E4" s="296"/>
      <c r="F4" s="296"/>
      <c r="G4" s="291"/>
      <c r="H4" s="291"/>
    </row>
    <row r="5">
      <c r="B5" s="297" t="s">
        <v>830</v>
      </c>
      <c r="D5" s="298">
        <f>'дети 5-ти лет Ф'!A12</f>
        <v>43435</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Закреплять умение ходит на пятках, на наружных сторонах стоп, приставным шагом, чередуя ходьбу с
бегом, прыжками, меняя направление и темп
</v>
      </c>
      <c r="D10" s="255" t="str">
        <f>IF(C99="","",VLOOKUP(C99,$O$509:$P$511,2,TRUE))</f>
        <v/>
      </c>
      <c r="E10" s="255" t="str">
        <f>IF(C100="","",VLOOKUP(C100,$Q$509:$R$511,2,TRUE))</f>
        <v/>
      </c>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3" t="s">
        <v>1327</v>
      </c>
    </row>
    <row r="11" ht="90.0" customHeight="1">
      <c r="B11" s="12"/>
      <c r="C11" s="255" t="str">
        <f>IF(C101="","",VLOOKUP(C101,$S$509:$T$511,2,TRUE))</f>
        <v/>
      </c>
      <c r="D11" s="255" t="str">
        <f>IF(C102="","",VLOOKUP(C102,$U$509:$V$511,2,TRUE))</f>
        <v>Продолжать развивать навыки ходьбы  по линии, веревке, доске, гимнастической скамейке, бревну сохраняя
равновесие
</v>
      </c>
      <c r="E11" s="255" t="str">
        <f>IF(C103="","",VLOOKUP(C103,$W$509:$X$511,2,TRUE))</f>
        <v/>
      </c>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255" t="str">
        <f>IF(C104="","",VLOOKUP(C104,$Y$509:$Z$511,2,TRUE))</f>
        <v>Закреплять умение бегать на носках, с высоким подниманием колен, мелким и широким шагом, в
колонне по одному, в разных направлениях, с ускорением и замедлением темпа, со сменой ведущего выполняя разные задания
</v>
      </c>
      <c r="D12" s="255" t="str">
        <f>IF(C105="","",VLOOKUP(C105,$AA$509:$AB$511,2,TRUE))</f>
        <v/>
      </c>
      <c r="E12" s="255" t="str">
        <f>IF(C106="","",VLOOKUP(C106,$AC$509:$AD$511,2,TRUE))</f>
        <v/>
      </c>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Продолжать мотивировать желание  катать, бросать, метать мячи и ловить их</v>
      </c>
      <c r="E13" s="255" t="str">
        <f>IF(C109="","",VLOOKUP(C109,$AI$509:$AJ$511,2,TRUE))</f>
        <v/>
      </c>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255" t="str">
        <f>IF(C110="","",VLOOKUP(C110,$AK$509:$AL$511,2,TRUE))</f>
        <v/>
      </c>
      <c r="D14" s="255" t="str">
        <f>IF(C111="","",VLOOKUP(C111,$AM$509:$AN$511,2,TRUE))</f>
        <v>Продолжать  развивать быстроту, силу, выносливость, гибкость, ловкость в подвижных
играх и соблюдать правила спортивных игр
</v>
      </c>
      <c r="E14" s="255" t="str">
        <f>IF(C112="","",VLOOKUP(C112,$AO$509:$AP$511,2,TRUE))</f>
        <v/>
      </c>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255" t="str">
        <f>IF(C113="","",VLOOKUP(C113,$AQ$509:$AR$511,2,TRUE))</f>
        <v/>
      </c>
      <c r="D15" s="255" t="str">
        <f>IF(C114="","",VLOOKUP(C114,$AS$509:$AT$511,2,TRUE))</f>
        <v>Продолжать воспитывать желание соблюдать первоначальные  навыки личной гигиены, следить за своим внешним видом</v>
      </c>
      <c r="E15" s="255" t="str">
        <f>IF(C115="","",VLOOKUP(C115,$AU$509:$AV$511,2,TRUE))</f>
        <v/>
      </c>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309"/>
      <c r="D16" s="7"/>
      <c r="E16" s="8"/>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Продолжать развивать умение правильно произносить гласные и согласные звуки, подбирать устно слова на
определенный звук
</v>
      </c>
      <c r="E17" s="255" t="str">
        <f>IF(D100="","",VLOOKUP(D100,$Q$513:$R$515,2,TRUE))</f>
        <v/>
      </c>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255" t="str">
        <f>IF(D101="","",VLOOKUP(D101,$S$513:$T$515,2,TRUE))</f>
        <v/>
      </c>
      <c r="D18" s="255" t="str">
        <f>IF(D102="","",VLOOKUP(D102,$U$513:$V$515,2,TRUE))</f>
        <v>Продолжать формировать умение использовать в речи разные типы предложений (простые и сложные),
прилагательные, глаголы, наречия, предлоги
</v>
      </c>
      <c r="E18" s="255" t="str">
        <f>IF(D103="","",VLOOKUP(D103,$W$513:$X$515,2,TRUE))</f>
        <v/>
      </c>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255" t="str">
        <f>IF(D104="","",VLOOKUP(D104,$Y$513:$Z$515,2,TRUE))</f>
        <v>Закреплять названия предметов и явлений, выходящих за пределы его ближайшего
окружения:
</v>
      </c>
      <c r="D19" s="255" t="str">
        <f>IF(D105="","",VLOOKUP(D105,$AA$513:$AB$515,2,TRUE))</f>
        <v/>
      </c>
      <c r="E19" s="255" t="str">
        <f>IF(D106="","",VLOOKUP(D106,$AC$513:$AD$515,2,TRUE))</f>
        <v/>
      </c>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255" t="str">
        <f>IF(D107="","",VLOOKUP(D107,$AE$513:$AF$515,2,TRUE))</f>
        <v/>
      </c>
      <c r="D20" s="255" t="str">
        <f>IF(D108="","",VLOOKUP(D108,$AG$513:$AH$515,2,TRUE))</f>
        <v>Продолжать развивать умение называть числительные по порядку, соотносить их с существительными в
падежах, в единственном и множественном числе
</v>
      </c>
      <c r="E20" s="255" t="str">
        <f>IF(D109="","",VLOOKUP(D109,$AI$513:$AJ$515,2,TRUE))</f>
        <v/>
      </c>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Продолжать учить 
составлять рассказы по изображенным рисункам и предмету (изделиям
</v>
      </c>
      <c r="E21" s="255" t="str">
        <f>IF(D112="","",VLOOKUP(D112,$AO$513:$AP$515,2,TRUE))</f>
        <v/>
      </c>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Продолжать развивать умение пересказывать интересные фрагменты произведений, сказок</v>
      </c>
      <c r="E22" s="255" t="str">
        <f>IF(D115="","",VLOOKUP(D115,$AU$513:$AV$515,2,TRUE))</f>
        <v/>
      </c>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255" t="str">
        <f>IF(D116="","",VLOOKUP(D116,$M$517:$N$519,2,TRUE))</f>
        <v/>
      </c>
      <c r="D23" s="255" t="str">
        <f>IF(D117="","",VLOOKUP(D117,$O$517:$P$519,2,TRUE))</f>
        <v/>
      </c>
      <c r="E23" s="255" t="str">
        <f>IF(D118="","",VLOOKUP(D118,$Q$517:$R$519,2,TRUE))</f>
        <v/>
      </c>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255" t="str">
        <f>IF(D119="","",VLOOKUP(D119,$S$517:$T$519,2,TRUE))</f>
        <v/>
      </c>
      <c r="D24" s="255" t="str">
        <f>IF(D120="","",VLOOKUP(D120,$U$517:$V$519,2,TRUE))</f>
        <v>Продолжать  формировать умение рассматривать самостоятельно иллюстрации в книге, составлять сказку,
рассказ
</v>
      </c>
      <c r="E24" s="255" t="str">
        <f>IF(D121="","",VLOOKUP(D121,$W$517:$X$519,2,TRUE))</f>
        <v/>
      </c>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255" t="str">
        <f>IF(D122="","",VLOOKUP(D122,$Y$517:$Z$519,2,TRUE))</f>
        <v/>
      </c>
      <c r="D25" s="255" t="str">
        <f>IF(D123="","",VLOOKUP(D123,$AA$517:$AB$519,2,TRUE))</f>
        <v>Продолжать воспиывать желание принимаеть участие в инсценировках, использовать средства выразительности для
изображения образа
</v>
      </c>
      <c r="E25" s="255" t="str">
        <f>IF(D124="","",VLOOKUP(D124,$AC$517:$AD$519,2,TRUE))</f>
        <v/>
      </c>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255" t="str">
        <f>IF(D125="","",VLOOKUP(D125,$AE$517:$AF$519,2,TRUE))</f>
        <v/>
      </c>
      <c r="D26" s="255" t="str">
        <f>IF(D126="","",VLOOKUP(D126,$AG$517:$AH$519,2,TRUE))</f>
        <v>Продолжать формировать умение воспроизводить различные интонации, меняя силу голоса</v>
      </c>
      <c r="E26" s="255" t="str">
        <f>IF(D127="","",VLOOKUP(D127,$AI$517:$AJ$519,2,TRUE))</f>
        <v/>
      </c>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Продолжать  развивать желание во время сободной игры самостоятельно обыгрывает знакомых персонажей </v>
      </c>
      <c r="E27" s="255" t="str">
        <f>IF(D130="","",VLOOKUP(D130,$AO$517:$AP$519,2,TRUE))</f>
        <v/>
      </c>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Продолжать развиать проявляет инициативу и самостоятельность в выборе роли, сюжета</v>
      </c>
      <c r="E28" s="255" t="str">
        <f>IF(D133="","",VLOOKUP(D133,$AU$517:$AV$519,2,TRUE))</f>
        <v/>
      </c>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255" t="str">
        <f>IF(D134="","",VLOOKUP(D134,$M$521:$N$523,2,TRUE))</f>
        <v/>
      </c>
      <c r="D29" s="255" t="str">
        <f>IF(D135="","",VLOOKUP(D135,$O$521:$P$523,2,TRUE))</f>
        <v>Продолжать развивать навыки  правильно произносить специфические звуки казахского языка: ә, ө, қ, ү, ұ, і, ғ</v>
      </c>
      <c r="E29" s="255" t="str">
        <f>IF(D136="","",VLOOKUP(D136,$Q$521:$R$523,2,TRUE))</f>
        <v/>
      </c>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255" t="str">
        <f>IF(D137="","",VLOOKUP(D137,$S$521:$T$523,2,TRUE))</f>
        <v/>
      </c>
      <c r="D30" s="255" t="str">
        <f>IF(D138="","",VLOOKUP(D138,$U$521:$V$523,2,TRUE))</f>
        <v>Продолжать учить понимать и называть названия бытовых предметов, фруктов, овощей, животных,
птиц, частей тела человека часто употребляемых в повседневной жизни 
</v>
      </c>
      <c r="E30" s="255" t="str">
        <f>IF(D139="","",VLOOKUP(D139,$W$521:$X$523,2,TRUE))</f>
        <v/>
      </c>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255" t="str">
        <f>IF(D140="","",VLOOKUP(D140,$Y$521:$Z$523,2,TRUE))</f>
        <v/>
      </c>
      <c r="D31" s="255" t="str">
        <f>IF(D141="","",VLOOKUP(D141,$AA$521:$AB$523,2,TRUE))</f>
        <v>Продолжать формировать умение произносить слова, обозначающие признаки, количество, действия предметов</v>
      </c>
      <c r="E31" s="255" t="str">
        <f>IF(D142="","",VLOOKUP(D142,$AC$521:$AD$523,2,TRUE))</f>
        <v/>
      </c>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255" t="str">
        <f>IF(D143="","",VLOOKUP(D143,$AE$521:$AF$523,2,TRUE))</f>
        <v/>
      </c>
      <c r="D32" s="255" t="str">
        <f>IF(D144="","",VLOOKUP(D144,$AG$521:$AH$523,2,TRUE))</f>
        <v>Продолжать развивать умение описывать игрушки по образцу педагога</v>
      </c>
      <c r="E32" s="255" t="str">
        <f>IF(D145="","",VLOOKUP(D145,$AI$521:$AJ$523,2,TRUE))</f>
        <v/>
      </c>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255" t="str">
        <f>IF(D146="","",VLOOKUP(D146,$AK$521:$AL$523,2,TRUE))</f>
        <v/>
      </c>
      <c r="D33" s="255" t="str">
        <f>IF(D147="","",VLOOKUP(D147,$AM$521:$AN$523,2,TRUE))</f>
        <v>Продолжать учить составлять простые предложения</v>
      </c>
      <c r="E33" s="255" t="str">
        <f>IF(D148="","",VLOOKUP(D148,$AO$521:$AP$523,2,TRUE))</f>
        <v/>
      </c>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Продолжать формировать умение отвечать на простые вопросы</v>
      </c>
      <c r="E34" s="255" t="str">
        <f>IF(D151="","",VLOOKUP(D151,$AU$521:$AV$523,2,TRUE))</f>
        <v/>
      </c>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311"/>
      <c r="D35" s="62"/>
      <c r="E35" s="63"/>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Продолжать учить считает в пределах 5­ти, называет числа по порядку</v>
      </c>
      <c r="E45" s="255" t="str">
        <f>IF(E100="","",VLOOKUP(E100,$Q$525:$R$527,2,TRUE))</f>
        <v/>
      </c>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255" t="str">
        <f>IF(E101="","",VLOOKUP(E101,$S$525:$T$527,2,TRUE))</f>
        <v/>
      </c>
      <c r="D46" s="255" t="str">
        <f>IF(E102="","",VLOOKUP(E102,$U$525:$V$527,2,TRUE))</f>
        <v>Продолжать развивать навыки сравнения  2­3 предметов разной величины (по длине, высоте, ширине,
толщине) в возрастающем и убывающем порядке
</v>
      </c>
      <c r="E46" s="255" t="str">
        <f>IF(E103="","",VLOOKUP(E103,$W$525:$X$527,2,TRUE))</f>
        <v/>
      </c>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255" t="str">
        <f>IF(E104="","",VLOOKUP(E104,$Y$525:$Z$527,2,TRUE))</f>
        <v/>
      </c>
      <c r="D47" s="255" t="str">
        <f>IF(E105="","",VLOOKUP(E105,$AA$525:$AB$527,2,TRUE))</f>
        <v/>
      </c>
      <c r="E47" s="255" t="str">
        <f>IF(E106="","",VLOOKUP(E106,$AC$525:$AD$527,2,TRUE))</f>
        <v>Учить исследовать формы геометрических фигур, используя зрение и осязание, различать и называть геометрические фигуры и тела</v>
      </c>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Учить различать части суток, знать их характерные особенности</v>
      </c>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Продолжать развивать умение определять пространственные направления по отношению к себе</v>
      </c>
      <c r="E49" s="255" t="str">
        <f>IF(E112="","",VLOOKUP(E112,$AO$525:$AP$527,2,TRUE))</f>
        <v/>
      </c>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Продолжать  учить устанавливать простейшие причинно­следственные связи</v>
      </c>
      <c r="E50" s="255" t="str">
        <f>IF(E115="","",VLOOKUP(E115,$AU$525:$AV$527,2,TRUE))</f>
        <v/>
      </c>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309"/>
      <c r="D51" s="7"/>
      <c r="E51" s="8"/>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
      </c>
      <c r="E52" s="255" t="str">
        <f>IF(F100="","",VLOOKUP(F100,$Q$529:$R$531,2,TRUE))</f>
        <v/>
      </c>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255" t="str">
        <f>IF(F101="","",VLOOKUP(F101,$S$529:$T$531,2,TRUE))</f>
        <v/>
      </c>
      <c r="D53" s="255" t="str">
        <f>IF(F102="","",VLOOKUP(F102,$U$529:$V$531,2,TRUE))</f>
        <v/>
      </c>
      <c r="E53" s="255" t="str">
        <f>IF(F103="","",VLOOKUP(F103,$W$529:$X$531,2,TRUE))</f>
        <v/>
      </c>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255" t="str">
        <f>IF(F104="","",VLOOKUP(F104,$Y$529:$Z$531,2,TRUE))</f>
        <v/>
      </c>
      <c r="D54" s="255" t="str">
        <f>IF(F105="","",VLOOKUP(F105,$AA$529:$AB$531,2,TRUE))</f>
        <v/>
      </c>
      <c r="E54" s="255" t="str">
        <f>IF(F106="","",VLOOKUP(F106,$AC$529:$AD$531,2,TRUE))</f>
        <v/>
      </c>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255" t="str">
        <f>IF(F107="","",VLOOKUP(F107,$AE$529:$AF$531,2,TRUE))</f>
        <v>Закреплять умение распознавать коричневые, оранжевые, светло­зеленые оттенки:</v>
      </c>
      <c r="D55" s="255" t="str">
        <f>IF(F108="","",VLOOKUP(F108,$AG$529:$AH$531,2,TRUE))</f>
        <v/>
      </c>
      <c r="E55" s="255" t="str">
        <f>IF(F109="","",VLOOKUP(F109,$AI$529:$AJ$531,2,TRUE))</f>
        <v/>
      </c>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255" t="str">
        <f>IF(F110="","",VLOOKUP(F110,$AK$529:$AL$531,2,TRUE))</f>
        <v/>
      </c>
      <c r="D56" s="255" t="str">
        <f>IF(F111="","",VLOOKUP(F111,$AM$529:$AN$531,2,TRUE))</f>
        <v>Продолжать развивать навыки закрашивать рисунки карандашом, кистью</v>
      </c>
      <c r="E56" s="255" t="str">
        <f>IF(F112="","",VLOOKUP(F112,$AO$529:$AP$531,2,TRUE))</f>
        <v/>
      </c>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255" t="str">
        <f>IF(F113="","",VLOOKUP(F113,$AQ$529:$AR$531,2,TRUE))</f>
        <v>Закреплять умение оценивать свою работу и других детей</v>
      </c>
      <c r="D57" s="255" t="str">
        <f>IF(F114="","",VLOOKUP(F114,$AS$529:$AT$531,2,TRUE))</f>
        <v/>
      </c>
      <c r="E57" s="255" t="str">
        <f>IF(F115="","",VLOOKUP(F115,$AU$529:$AV$531,2,TRUE))</f>
        <v/>
      </c>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255" t="str">
        <f>IF(F116="","",VLOOKUP(F116,$M$533:$N$535,2,TRUE))</f>
        <v>Закреплять умение изучать скульптурный предмет взяв в руки, пытаться придать ему характерные черты</v>
      </c>
      <c r="D58" s="255" t="str">
        <f>IF(F117="","",VLOOKUP(F117,$O$533:$P$535,2,TRUE))</f>
        <v/>
      </c>
      <c r="E58" s="255" t="str">
        <f>IF(F118="","",VLOOKUP(F118,$Q$533:$R$535,2,TRUE))</f>
        <v/>
      </c>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255" t="str">
        <f>IF(F119="","",VLOOKUP(F119,$S$533:$T$535,2,TRUE))</f>
        <v>Закреплять умение лепить из глины, пластилина, пластической массы знакомые предметы с
использованием разных приемов ть
</v>
      </c>
      <c r="D59" s="255" t="str">
        <f>IF(F120="","",VLOOKUP(F120,$U$533:$V$535,2,TRUE))</f>
        <v/>
      </c>
      <c r="E59" s="255" t="str">
        <f>IF(F121="","",VLOOKUP(F121,$W$533:$X$535,2,TRUE))</f>
        <v/>
      </c>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255" t="str">
        <f>IF(F122="","",VLOOKUP(F122,$Y$533:$Z$535,2,TRUE))</f>
        <v/>
      </c>
      <c r="D60" s="255" t="str">
        <f>IF(F123="","",VLOOKUP(F123,$AA$533:$AB$535,2,TRUE))</f>
        <v>Продолжать учить лепит предметы из нескольких частей, учитывая их расположение, соблюдая
пропорции, соединяя части
</v>
      </c>
      <c r="E60" s="255" t="str">
        <f>IF(F124="","",VLOOKUP(F124,$AC$533:$AD$535,2,TRUE))</f>
        <v/>
      </c>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255" t="str">
        <f>IF(F125="","",VLOOKUP(F125,$AE$533:$AF$535,2,TRUE))</f>
        <v/>
      </c>
      <c r="D61" s="255" t="str">
        <f>IF(F126="","",VLOOKUP(F126,$AG$533:$AH$535,2,TRUE))</f>
        <v>Продолжать развивать умение создавать сюжетные композиции на темы сказок и окружающей жизни</v>
      </c>
      <c r="E61" s="255" t="str">
        <f>IF(F127="","",VLOOKUP(F127,$AI$533:$AJ$535,2,TRUE))</f>
        <v/>
      </c>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255" t="str">
        <f>IF(F128="","",VLOOKUP(F128,$AK$533:$AL$535,2,TRUE))</f>
        <v>Закрепить участвует в коллективной работе  </v>
      </c>
      <c r="D62" s="255" t="str">
        <f>IF(F129="","",VLOOKUP(F129,$AM$533:$AN$535,2,TRUE))</f>
        <v/>
      </c>
      <c r="E62" s="255" t="str">
        <f>IF(F130="","",VLOOKUP(F130,$AO$533:$AP$535,2,TRUE))</f>
        <v/>
      </c>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Продолжать учить соблюдать правила безопасности при лепке</v>
      </c>
      <c r="E63" s="255" t="str">
        <f>IF(F133="","",VLOOKUP(F133,$AU$533:$AV$535,2,TRUE))</f>
        <v/>
      </c>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255" t="str">
        <f>IF(F134="","",VLOOKUP(F134,$M$537:$N$539,2,TRUE))</f>
        <v/>
      </c>
      <c r="D64" s="255" t="str">
        <f>IF(F135="","",VLOOKUP(F135,$O$537:$P$539,2,TRUE))</f>
        <v>Продолжать учить правильно держить ножницы и пользоваться ими</v>
      </c>
      <c r="E64" s="255" t="str">
        <f>IF(F136="","",VLOOKUP(F136,$Q$537:$R$539,2,TRUE))</f>
        <v/>
      </c>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255" t="str">
        <f>IF(F137="","",VLOOKUP(F137,$S$537:$T$539,2,TRUE))</f>
        <v/>
      </c>
      <c r="D65" s="255" t="str">
        <f>IF(F138="","",VLOOKUP(F138,$U$537:$V$539,2,TRUE))</f>
        <v>Продолжать умение использовать различные приемы для изображения в аппликации овощей,
фруктов, цветов и орнаментов
</v>
      </c>
      <c r="E65" s="255" t="str">
        <f>IF(F139="","",VLOOKUP(F139,$W$537:$X$539,2,TRUE))</f>
        <v/>
      </c>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255" t="str">
        <f>IF(F140="","",VLOOKUP(F140,$Y$537:$Z$539,2,TRUE))</f>
        <v/>
      </c>
      <c r="D66" s="255" t="str">
        <f>IF(F141="","",VLOOKUP(F141,$AA$537:$AB$539,2,TRUE))</f>
        <v>Продолжать развивать умение  размещать и склеивать предметы, состоящие из нескольких частей</v>
      </c>
      <c r="E66" s="255" t="str">
        <f>IF(F142="","",VLOOKUP(F142,$AC$537:$AD$539,2,TRUE))</f>
        <v/>
      </c>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255" t="str">
        <f>IF(F143="","",VLOOKUP(F143,$AE$537:$AF$539,2,TRUE))</f>
        <v/>
      </c>
      <c r="D67" s="255" t="str">
        <f>IF(F144="","",VLOOKUP(F144,$AG$537:$AH$539,2,TRUE))</f>
        <v>Продолжать формировать умение составлять узоры из элементов казахского орнамента, при помощи
геометрических форм, чередовать их, последовательно наклеивать
</v>
      </c>
      <c r="E67" s="255" t="str">
        <f>IF(F145="","",VLOOKUP(F145,$AI$537:$AJ$539,2,TRUE))</f>
        <v/>
      </c>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255" t="str">
        <f>IF(F146="","",VLOOKUP(F146,$AK$537:$AL$539,2,TRUE))</f>
        <v>Закреплять умение  участвовать в выполнении коллективных работ</v>
      </c>
      <c r="D68" s="255" t="str">
        <f>IF(F147="","",VLOOKUP(F147,$AM$537:$AN$539,2,TRUE))</f>
        <v/>
      </c>
      <c r="E68" s="255" t="str">
        <f>IF(F148="","",VLOOKUP(F148,$AO$537:$AP$539,2,TRUE))</f>
        <v/>
      </c>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255" t="str">
        <f>IF(F149="","",VLOOKUP(F149,$AQ$537:$AR$539,2,TRUE))</f>
        <v/>
      </c>
      <c r="D69" s="255" t="str">
        <f>IF(F150="","",VLOOKUP(F150,$AS$537:$AT$539,2,TRUE))</f>
        <v>Продолжать учить  соблюдать правила безопасности при наклеивании, выполняет работу
аккуратно
</v>
      </c>
      <c r="E69" s="255" t="str">
        <f>IF(F151="","",VLOOKUP(F151,$AU$537:$AV$539,2,TRUE))</f>
        <v/>
      </c>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255" t="str">
        <f>IF(F152="","",VLOOKUP(F152,$M$541:$N$543,2,TRUE))</f>
        <v/>
      </c>
      <c r="D70" s="255" t="str">
        <f>IF(F153="","",VLOOKUP(F153,$O$541:$P$543,2,TRUE))</f>
        <v>Продолжать учить различать и называть строительные детали, использует их с учетом
конструктивных свойств
</v>
      </c>
      <c r="E70" s="255" t="str">
        <f>IF(F154="","",VLOOKUP(F154,$Q$541:$R$543,2,TRUE))</f>
        <v/>
      </c>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255" t="str">
        <f>IF(F155="","",VLOOKUP(F155,$S$541:$T$543,2,TRUE))</f>
        <v>Закреплять умение  проявлять творческое воображение при конструировании</v>
      </c>
      <c r="D71" s="255" t="str">
        <f>IF(F156="","",VLOOKUP(F156,$U$541:$V$543,2,TRUE))</f>
        <v/>
      </c>
      <c r="E71" s="255" t="str">
        <f>IF(F157="","",VLOOKUP(F157,$W$541:$X$543,2,TRUE))</f>
        <v/>
      </c>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255" t="str">
        <f>IF(F158="","",VLOOKUP(F158,$Y$541:$Z$543,2,TRUE))</f>
        <v>Закреплять умение  складывать простые формы по типу «оригами»:</v>
      </c>
      <c r="D72" s="255" t="str">
        <f>IF(F159="","",VLOOKUP(F159,$AA$541:$AB$543,2,TRUE))</f>
        <v/>
      </c>
      <c r="E72" s="255" t="str">
        <f>IF(F160="","",VLOOKUP(F160,$AC$541:$AD$543,2,TRUE))</f>
        <v/>
      </c>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Продолжать развивать навыки конструировать из природного и бросового материала</v>
      </c>
      <c r="E73" s="255" t="str">
        <f>IF(F163="","",VLOOKUP(F163,$AI$541:$AJ$543,2,TRUE))</f>
        <v/>
      </c>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255" t="str">
        <f>IF(F164="","",VLOOKUP(F164,$AK$541:$AL$543,2,TRUE))</f>
        <v/>
      </c>
      <c r="D74" s="255" t="str">
        <f>IF(F165="","",VLOOKUP(F165,$AM$541:$AN$543,2,TRUE))</f>
        <v>Продолжать учить самостоятельно выбирать материалы и придумывать композиции</v>
      </c>
      <c r="E74" s="255" t="str">
        <f>IF(F166="","",VLOOKUP(F166,$AO$541:$AP$543,2,TRUE))</f>
        <v/>
      </c>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255" t="str">
        <f>IF(F167="","",VLOOKUP(F167,$AQ$541:$AR$543,2,TRUE))</f>
        <v/>
      </c>
      <c r="D75" s="255" t="str">
        <f>IF(F168="","",VLOOKUP(F168,$AS$541:$AT$543,2,TRUE))</f>
        <v>Продолжать развивать знания изделий, предметы быта казахского народа изготовленных из природных
материалов и называть материал, из которого они изготовлены
</v>
      </c>
      <c r="E75" s="255" t="str">
        <f>IF(F169="","",VLOOKUP(F169,$AU$541:$AV$543,2,TRUE))</f>
        <v/>
      </c>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255" t="str">
        <f>IF(F170="","",VLOOKUP(F170,$M$545:$N$547,2,TRUE))</f>
        <v>Закреплять любовь к музыке, сохранять культуру прослушивания музыки (слушать музыкальные
произведения до конца, не отвлекаясь
</v>
      </c>
      <c r="D76" s="255" t="str">
        <f>IF(F171="","",VLOOKUP(F171,$O$545:$P$547,2,TRUE))</f>
        <v/>
      </c>
      <c r="E76" s="255" t="str">
        <f>IF(F172="","",VLOOKUP(F172,$Q$545:$R$547,2,TRUE))</f>
        <v/>
      </c>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255" t="str">
        <f>IF(F173="","",VLOOKUP(F173,$S$545:$T$547,2,TRUE))</f>
        <v/>
      </c>
      <c r="D77" s="255" t="str">
        <f>IF(F174="","",VLOOKUP(F174,$U$545:$V$547,2,TRUE))</f>
        <v>Продолжать развивать  умение
растягивать песню, четко произносить слова, исполнять знакомые песни под
аккомпанемент и без сопровождения
</v>
      </c>
      <c r="E77" s="255" t="str">
        <f>IF(F175="","",VLOOKUP(F175,$W$545:$X$547,2,TRUE))</f>
        <v/>
      </c>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255" t="str">
        <f>IF(F176="","",VLOOKUP(F176,$Y$545:$Z$547,2,TRUE))</f>
        <v/>
      </c>
      <c r="D78" s="255" t="str">
        <f>IF(F177="","",VLOOKUP(F177,$AA$545:$AB$547,2,TRUE))</f>
        <v>Продолжать формировать навыки ритмически выполнять ходьбу, согласовывать движения с музыкой, менять
движения во второй части музыки
</v>
      </c>
      <c r="E78" s="255" t="str">
        <f>IF(F178="","",VLOOKUP(F178,$AC$545:$AD$547,2,TRUE))</f>
        <v/>
      </c>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255" t="str">
        <f>IF(F179="","",VLOOKUP(F179,$AE$545:$AF$547,2,TRUE))</f>
        <v/>
      </c>
      <c r="D79" s="255" t="str">
        <f>IF(F180="","",VLOOKUP(F180,$AG$545:$AH$547,2,TRUE))</f>
        <v>Продолжать развивать умение проявлять интерес к национальному танцевальному искусству, выполнять
танцевальные движения
</v>
      </c>
      <c r="E79" s="255" t="str">
        <f>IF(F181="","",VLOOKUP(F181,$AI$545:$AJ$547,2,TRUE))</f>
        <v/>
      </c>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
      </c>
      <c r="E80" s="255" t="str">
        <f>IF(F184="","",VLOOKUP(F184,$AO$545:$AP$547,2,TRUE))</f>
        <v>Учить определять жанры музыки</v>
      </c>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255" t="str">
        <f>IF(F185="","",VLOOKUP(F185,$AQ$545:$AR$547,2,TRUE))</f>
        <v/>
      </c>
      <c r="D81" s="255" t="str">
        <f>IF(F186="","",VLOOKUP(F186,$AS$545:$AT$547,2,TRUE))</f>
        <v>Продолжать  играть простые мелодии деревянными ложками, на асатаяке, на сазсырнае, на
домбре
</v>
      </c>
      <c r="E81" s="255" t="str">
        <f>IF(F187="","",VLOOKUP(F187,$AU$545:$AV$547,2,TRUE))</f>
        <v/>
      </c>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Продолжать ормировать умение воспринимать себя как взрослого, позволять себе открыто выражать свое
мнение, считается с ним, уважать себя
</v>
      </c>
      <c r="E87" s="255" t="str">
        <f>IF(G100="","",VLOOKUP(G100,$Q$549:$R$551,2,TRUE))</f>
        <v/>
      </c>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255" t="str">
        <f>IF(G101="","",VLOOKUP(G101,$S$549:$T$551,2,TRUE))</f>
        <v/>
      </c>
      <c r="D88" s="255" t="str">
        <f>IF(G102="","",VLOOKUP(G102,$U$549:$V$551,2,TRUE))</f>
        <v>Продолжать знакомить с профессиями и трудом взрослых, членов семьи, проявлять интерес, стараться
ответственно выполнять задание
</v>
      </c>
      <c r="E88" s="255" t="str">
        <f>IF(G103="","",VLOOKUP(G103,$W$549:$X$551,2,TRUE))</f>
        <v/>
      </c>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255" t="str">
        <f>IF(G104="","",VLOOKUP(G104,$Y$549:$Z$551,2,TRUE))</f>
        <v/>
      </c>
      <c r="D89" s="255" t="str">
        <f>IF(G105="","",VLOOKUP(G105,$AA$549:$AB$551,2,TRUE))</f>
        <v>Продолжать учить высказывать свое мнение, размышлять над происходящим вокруг</v>
      </c>
      <c r="E89" s="255" t="str">
        <f>IF(G106="","",VLOOKUP(G106,$AC$549:$AD$551,2,TRUE))</f>
        <v/>
      </c>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Учить называть свою родину, с уважением относится к государственным символам
(флаг, герб, гимн), гордится своей Родиной ­ Республикой Казахстан
</v>
      </c>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255" t="str">
        <f>IF(G110="","",VLOOKUP(G110,$AK$549:$AL$551,2,TRUE))</f>
        <v/>
      </c>
      <c r="D91" s="255" t="str">
        <f>IF(G111="","",VLOOKUP(G111,$AM$549:$AN$551,2,TRUE))</f>
        <v>Продолжать формировать знания о правилах дорожного движения, о правилах поведения в общественном транспорте</v>
      </c>
      <c r="E91" s="255" t="str">
        <f>IF(G112="","",VLOOKUP(G112,$AO$549:$AP$551,2,TRUE))</f>
        <v/>
      </c>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255" t="str">
        <f>IF(G113="","",VLOOKUP(G112,$AQ$549:$AR$551,2,TRUE))</f>
        <v/>
      </c>
      <c r="D92" s="255" t="str">
        <f>IF(G114="","",VLOOKUP(G114,$AS$549:$AT$551,2,TRUE))</f>
        <v>Продолжать учить устанавливать элементарные связи в сезонных изменениях погоды и природы,
сохранять безопасность в окружающей среде, природе
</v>
      </c>
      <c r="E92" s="255" t="str">
        <f>IF(G115="","",VLOOKUP(G115,$AU$549:$AV$551,2,TRUE))</f>
        <v/>
      </c>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309"/>
      <c r="D93" s="7"/>
      <c r="E93" s="8"/>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54.0" customHeight="1">
      <c r="B97" s="314"/>
      <c r="C97" s="315" t="s">
        <v>5</v>
      </c>
      <c r="D97" s="315" t="s">
        <v>107</v>
      </c>
      <c r="E97" s="315" t="s">
        <v>335</v>
      </c>
      <c r="F97" s="315" t="s">
        <v>398</v>
      </c>
      <c r="G97" s="178" t="s">
        <v>724</v>
      </c>
    </row>
    <row r="98" ht="15.0" customHeight="1">
      <c r="B98" s="5">
        <v>1.0</v>
      </c>
      <c r="C98" s="391">
        <f>'дети 5-ти лет Ф'!D12</f>
        <v>1</v>
      </c>
      <c r="D98" s="391" t="str">
        <f>'дети 5-ти лет К'!D12</f>
        <v/>
      </c>
      <c r="E98" s="391" t="str">
        <f>'дети 5-ти лет П'!D12</f>
        <v/>
      </c>
      <c r="F98" s="391" t="str">
        <f>'дети 5-ти лет Т'!D12</f>
        <v/>
      </c>
      <c r="G98" s="391" t="str">
        <f>'дети 5-ти лет С'!D12</f>
        <v/>
      </c>
    </row>
    <row r="99" ht="15.0" customHeight="1">
      <c r="B99" s="12"/>
      <c r="C99" s="391" t="str">
        <f>'дети 5-ти лет Ф'!E12</f>
        <v/>
      </c>
      <c r="D99" s="391">
        <f>'дети 5-ти лет К'!E12</f>
        <v>1</v>
      </c>
      <c r="E99" s="391">
        <f>'дети 5-ти лет П'!E12</f>
        <v>1</v>
      </c>
      <c r="F99" s="391" t="str">
        <f>'дети 5-ти лет Т'!E12</f>
        <v/>
      </c>
      <c r="G99" s="391">
        <f>'дети 5-ти лет С'!E12</f>
        <v>1</v>
      </c>
    </row>
    <row r="100" ht="15.0" customHeight="1">
      <c r="B100" s="19"/>
      <c r="C100" s="391" t="str">
        <f>'дети 5-ти лет Ф'!F12</f>
        <v/>
      </c>
      <c r="D100" s="391" t="str">
        <f>'дети 5-ти лет К'!F12</f>
        <v/>
      </c>
      <c r="E100" s="391" t="str">
        <f>'дети 5-ти лет П'!F12</f>
        <v/>
      </c>
      <c r="F100" s="391" t="str">
        <f>'дети 5-ти лет Т'!F12</f>
        <v/>
      </c>
      <c r="G100" s="391" t="str">
        <f>'дети 5-ти лет С'!F12</f>
        <v/>
      </c>
    </row>
    <row r="101" ht="15.0" customHeight="1">
      <c r="B101" s="5">
        <v>2.0</v>
      </c>
      <c r="C101" s="391" t="str">
        <f>'дети 5-ти лет Ф'!G12</f>
        <v/>
      </c>
      <c r="D101" s="391" t="str">
        <f>'дети 5-ти лет К'!G12</f>
        <v/>
      </c>
      <c r="E101" s="391" t="str">
        <f>'дети 5-ти лет П'!G12</f>
        <v/>
      </c>
      <c r="F101" s="391" t="str">
        <f>'дети 5-ти лет Т'!G12</f>
        <v/>
      </c>
      <c r="G101" s="391" t="str">
        <f>'дети 5-ти лет С'!G12</f>
        <v/>
      </c>
    </row>
    <row r="102" ht="15.0" customHeight="1">
      <c r="B102" s="12"/>
      <c r="C102" s="391">
        <f>'дети 5-ти лет Ф'!H12</f>
        <v>1</v>
      </c>
      <c r="D102" s="391">
        <f>'дети 5-ти лет К'!H12</f>
        <v>1</v>
      </c>
      <c r="E102" s="391">
        <f>'дети 5-ти лет П'!H12</f>
        <v>1</v>
      </c>
      <c r="F102" s="391" t="str">
        <f>'дети 5-ти лет Т'!H12</f>
        <v/>
      </c>
      <c r="G102" s="391">
        <f>'дети 5-ти лет С'!H12</f>
        <v>1</v>
      </c>
    </row>
    <row r="103" ht="15.0" customHeight="1">
      <c r="B103" s="19"/>
      <c r="C103" s="391" t="str">
        <f>'дети 5-ти лет Ф'!I12</f>
        <v/>
      </c>
      <c r="D103" s="391" t="str">
        <f>'дети 5-ти лет К'!I12</f>
        <v/>
      </c>
      <c r="E103" s="391" t="str">
        <f>'дети 5-ти лет П'!I12</f>
        <v/>
      </c>
      <c r="F103" s="391" t="str">
        <f>'дети 5-ти лет Т'!I12</f>
        <v/>
      </c>
      <c r="G103" s="391" t="str">
        <f>'дети 5-ти лет С'!I12</f>
        <v/>
      </c>
    </row>
    <row r="104" ht="15.0" customHeight="1">
      <c r="B104" s="5">
        <v>3.0</v>
      </c>
      <c r="C104" s="391">
        <f>'дети 5-ти лет Ф'!J12</f>
        <v>1</v>
      </c>
      <c r="D104" s="391">
        <f>'дети 5-ти лет К'!J12</f>
        <v>1</v>
      </c>
      <c r="E104" s="391" t="str">
        <f>'дети 5-ти лет П'!J12</f>
        <v/>
      </c>
      <c r="F104" s="391" t="str">
        <f>'дети 5-ти лет Т'!J12</f>
        <v/>
      </c>
      <c r="G104" s="391" t="str">
        <f>'дети 5-ти лет С'!J12</f>
        <v/>
      </c>
    </row>
    <row r="105" ht="15.0" customHeight="1">
      <c r="B105" s="12"/>
      <c r="C105" s="391" t="str">
        <f>'дети 5-ти лет Ф'!K12</f>
        <v/>
      </c>
      <c r="D105" s="391" t="str">
        <f>'дети 5-ти лет К'!K12</f>
        <v/>
      </c>
      <c r="E105" s="391" t="str">
        <f>'дети 5-ти лет П'!K12</f>
        <v/>
      </c>
      <c r="F105" s="391" t="str">
        <f>'дети 5-ти лет Т'!K12</f>
        <v/>
      </c>
      <c r="G105" s="391">
        <f>'дети 5-ти лет С'!K12</f>
        <v>1</v>
      </c>
    </row>
    <row r="106" ht="15.0" customHeight="1">
      <c r="B106" s="19"/>
      <c r="C106" s="391" t="str">
        <f>'дети 5-ти лет Ф'!L12</f>
        <v/>
      </c>
      <c r="D106" s="391" t="str">
        <f>'дети 5-ти лет К'!L12</f>
        <v/>
      </c>
      <c r="E106" s="391">
        <f>'дети 5-ти лет П'!L12</f>
        <v>1</v>
      </c>
      <c r="F106" s="391" t="str">
        <f>'дети 5-ти лет Т'!L12</f>
        <v/>
      </c>
      <c r="G106" s="391" t="str">
        <f>'дети 5-ти лет С'!L12</f>
        <v/>
      </c>
    </row>
    <row r="107" ht="15.0" customHeight="1">
      <c r="B107" s="5">
        <v>4.0</v>
      </c>
      <c r="C107" s="391" t="str">
        <f>'дети 5-ти лет Ф'!M12</f>
        <v/>
      </c>
      <c r="D107" s="391" t="str">
        <f>'дети 5-ти лет К'!M12</f>
        <v/>
      </c>
      <c r="E107" s="391" t="str">
        <f>'дети 5-ти лет П'!M12</f>
        <v/>
      </c>
      <c r="F107" s="391">
        <f>'дети 5-ти лет Т'!M12</f>
        <v>1</v>
      </c>
      <c r="G107" s="391" t="str">
        <f>'дети 5-ти лет С'!M12</f>
        <v/>
      </c>
    </row>
    <row r="108" ht="15.0" customHeight="1">
      <c r="B108" s="12"/>
      <c r="C108" s="391">
        <f>'дети 5-ти лет Ф'!N12</f>
        <v>1</v>
      </c>
      <c r="D108" s="391">
        <f>'дети 5-ти лет К'!N12</f>
        <v>1</v>
      </c>
      <c r="E108" s="391" t="str">
        <f>'дети 5-ти лет П'!N12</f>
        <v/>
      </c>
      <c r="F108" s="391" t="str">
        <f>'дети 5-ти лет Т'!N12</f>
        <v/>
      </c>
      <c r="G108" s="391" t="str">
        <f>'дети 5-ти лет С'!N12</f>
        <v/>
      </c>
    </row>
    <row r="109" ht="15.0" customHeight="1">
      <c r="B109" s="19"/>
      <c r="C109" s="391" t="str">
        <f>'дети 5-ти лет Ф'!O12</f>
        <v/>
      </c>
      <c r="D109" s="391" t="str">
        <f>'дети 5-ти лет К'!O12</f>
        <v/>
      </c>
      <c r="E109" s="391">
        <f>'дети 5-ти лет П'!O12</f>
        <v>1</v>
      </c>
      <c r="F109" s="391" t="str">
        <f>'дети 5-ти лет Т'!O12</f>
        <v/>
      </c>
      <c r="G109" s="391">
        <f>'дети 5-ти лет С'!O12</f>
        <v>1</v>
      </c>
    </row>
    <row r="110" ht="15.0" customHeight="1">
      <c r="B110" s="5">
        <v>5.0</v>
      </c>
      <c r="C110" s="391" t="str">
        <f>'дети 5-ти лет Ф'!P12</f>
        <v/>
      </c>
      <c r="D110" s="391" t="str">
        <f>'дети 5-ти лет К'!P12</f>
        <v/>
      </c>
      <c r="E110" s="391" t="str">
        <f>'дети 5-ти лет П'!P12</f>
        <v/>
      </c>
      <c r="F110" s="391" t="str">
        <f>'дети 5-ти лет Т'!P12</f>
        <v/>
      </c>
      <c r="G110" s="391" t="str">
        <f>'дети 5-ти лет С'!P12</f>
        <v/>
      </c>
    </row>
    <row r="111" ht="15.0" customHeight="1">
      <c r="B111" s="12"/>
      <c r="C111" s="391">
        <f>'дети 5-ти лет Ф'!Q12</f>
        <v>1</v>
      </c>
      <c r="D111" s="391">
        <f>'дети 5-ти лет К'!Q12</f>
        <v>1</v>
      </c>
      <c r="E111" s="391">
        <f>'дети 5-ти лет П'!Q12</f>
        <v>1</v>
      </c>
      <c r="F111" s="391">
        <f>'дети 5-ти лет Т'!Q12</f>
        <v>1</v>
      </c>
      <c r="G111" s="391">
        <f>'дети 5-ти лет С'!Q12</f>
        <v>1</v>
      </c>
    </row>
    <row r="112" ht="15.0" customHeight="1">
      <c r="B112" s="19"/>
      <c r="C112" s="391" t="str">
        <f>'дети 5-ти лет Ф'!R12</f>
        <v/>
      </c>
      <c r="D112" s="391" t="str">
        <f>'дети 5-ти лет К'!R12</f>
        <v/>
      </c>
      <c r="E112" s="391" t="str">
        <f>'дети 5-ти лет П'!R12</f>
        <v/>
      </c>
      <c r="F112" s="391" t="str">
        <f>'дети 5-ти лет Т'!R12</f>
        <v/>
      </c>
      <c r="G112" s="391" t="str">
        <f>'дети 5-ти лет С'!R12</f>
        <v/>
      </c>
    </row>
    <row r="113" ht="15.0" customHeight="1">
      <c r="B113" s="5">
        <v>6.0</v>
      </c>
      <c r="C113" s="391" t="str">
        <f>'дети 5-ти лет Ф'!S12</f>
        <v/>
      </c>
      <c r="D113" s="391" t="str">
        <f>'дети 5-ти лет К'!S12</f>
        <v/>
      </c>
      <c r="E113" s="391" t="str">
        <f>'дети 5-ти лет П'!S12</f>
        <v/>
      </c>
      <c r="F113" s="391">
        <f>'дети 5-ти лет Т'!S12</f>
        <v>1</v>
      </c>
      <c r="G113" s="391" t="str">
        <f>'дети 5-ти лет С'!S12</f>
        <v/>
      </c>
    </row>
    <row r="114" ht="15.0" customHeight="1">
      <c r="B114" s="12"/>
      <c r="C114" s="391">
        <f>'дети 5-ти лет Ф'!T12</f>
        <v>1</v>
      </c>
      <c r="D114" s="391">
        <f>'дети 5-ти лет К'!T12</f>
        <v>1</v>
      </c>
      <c r="E114" s="391">
        <f>'дети 5-ти лет П'!T12</f>
        <v>1</v>
      </c>
      <c r="F114" s="391" t="str">
        <f>'дети 5-ти лет Т'!T12</f>
        <v/>
      </c>
      <c r="G114" s="391">
        <f>'дети 5-ти лет С'!T12</f>
        <v>1</v>
      </c>
    </row>
    <row r="115" ht="15.0" customHeight="1">
      <c r="B115" s="19"/>
      <c r="C115" s="391" t="str">
        <f>'дети 5-ти лет Ф'!U12</f>
        <v/>
      </c>
      <c r="D115" s="391" t="str">
        <f>'дети 5-ти лет К'!U12</f>
        <v/>
      </c>
      <c r="E115" s="391" t="str">
        <f>'дети 5-ти лет П'!U12</f>
        <v/>
      </c>
      <c r="F115" s="391" t="str">
        <f>'дети 5-ти лет Т'!U12</f>
        <v/>
      </c>
      <c r="G115" s="391" t="str">
        <f>'дети 5-ти лет С'!U12</f>
        <v/>
      </c>
    </row>
    <row r="116" ht="15.0" customHeight="1">
      <c r="B116" s="5">
        <v>7.0</v>
      </c>
      <c r="C116" s="317"/>
      <c r="D116" s="391" t="str">
        <f>'дети 5-ти лет К'!V12</f>
        <v/>
      </c>
      <c r="E116" s="317"/>
      <c r="F116" s="391">
        <f>'дети 5-ти лет Т'!V12</f>
        <v>1</v>
      </c>
      <c r="G116" s="317"/>
    </row>
    <row r="117" ht="15.0" customHeight="1">
      <c r="B117" s="12"/>
      <c r="C117" s="12"/>
      <c r="D117" s="391" t="str">
        <f>'дети 5-ти лет Т'!W12</f>
        <v/>
      </c>
      <c r="E117" s="12"/>
      <c r="F117" s="391" t="str">
        <f>'дети 5-ти лет Т'!W12</f>
        <v/>
      </c>
      <c r="G117" s="12"/>
    </row>
    <row r="118" ht="15.0" customHeight="1">
      <c r="B118" s="19"/>
      <c r="C118" s="12"/>
      <c r="D118" s="391" t="str">
        <f>'дети 5-ти лет К'!X12</f>
        <v/>
      </c>
      <c r="E118" s="12"/>
      <c r="F118" s="391" t="str">
        <f>'дети 5-ти лет Т'!X12</f>
        <v/>
      </c>
      <c r="G118" s="12"/>
    </row>
    <row r="119" ht="15.0" customHeight="1">
      <c r="B119" s="5">
        <v>8.0</v>
      </c>
      <c r="C119" s="12"/>
      <c r="D119" s="391" t="str">
        <f>'дети 5-ти лет К'!Y12</f>
        <v/>
      </c>
      <c r="E119" s="12"/>
      <c r="F119" s="391">
        <f>'дети 5-ти лет Т'!Y12</f>
        <v>1</v>
      </c>
      <c r="G119" s="12"/>
    </row>
    <row r="120" ht="15.0" customHeight="1">
      <c r="B120" s="12"/>
      <c r="C120" s="12"/>
      <c r="D120" s="391">
        <f>'дети 5-ти лет К'!Z12</f>
        <v>1</v>
      </c>
      <c r="E120" s="12"/>
      <c r="F120" s="391" t="str">
        <f>'дети 5-ти лет Т'!Z12</f>
        <v/>
      </c>
      <c r="G120" s="12"/>
    </row>
    <row r="121" ht="15.0" customHeight="1">
      <c r="B121" s="19"/>
      <c r="C121" s="12"/>
      <c r="D121" s="391" t="str">
        <f>'дети 5-ти лет К'!AA12</f>
        <v/>
      </c>
      <c r="E121" s="12"/>
      <c r="F121" s="391" t="str">
        <f>'дети 5-ти лет Т'!AA12</f>
        <v/>
      </c>
      <c r="G121" s="12"/>
    </row>
    <row r="122" ht="15.0" customHeight="1">
      <c r="B122" s="5">
        <v>9.0</v>
      </c>
      <c r="C122" s="12"/>
      <c r="D122" s="391" t="str">
        <f>'дети 5-ти лет К'!AB12</f>
        <v/>
      </c>
      <c r="E122" s="12"/>
      <c r="F122" s="391" t="str">
        <f>'дети 5-ти лет Т'!AB12</f>
        <v/>
      </c>
      <c r="G122" s="12"/>
    </row>
    <row r="123" ht="15.0" customHeight="1">
      <c r="B123" s="12"/>
      <c r="C123" s="12"/>
      <c r="D123" s="391">
        <f>'дети 5-ти лет К'!AC12</f>
        <v>1</v>
      </c>
      <c r="E123" s="12"/>
      <c r="F123" s="391">
        <f>'дети 5-ти лет Т'!AC12</f>
        <v>1</v>
      </c>
      <c r="G123" s="12"/>
    </row>
    <row r="124" ht="15.0" customHeight="1">
      <c r="B124" s="19"/>
      <c r="C124" s="12"/>
      <c r="D124" s="391" t="str">
        <f>'дети 5-ти лет К'!AD12</f>
        <v/>
      </c>
      <c r="E124" s="12"/>
      <c r="F124" s="391" t="str">
        <f>'дети 5-ти лет Т'!AD12</f>
        <v/>
      </c>
      <c r="G124" s="12"/>
    </row>
    <row r="125" ht="15.0" customHeight="1">
      <c r="B125" s="5">
        <v>10.0</v>
      </c>
      <c r="C125" s="12"/>
      <c r="D125" s="391" t="str">
        <f>'дети 5-ти лет К'!AE12</f>
        <v/>
      </c>
      <c r="E125" s="12"/>
      <c r="F125" s="391" t="str">
        <f>'дети 5-ти лет Т'!AE12</f>
        <v/>
      </c>
      <c r="G125" s="12"/>
    </row>
    <row r="126" ht="15.0" customHeight="1">
      <c r="B126" s="12"/>
      <c r="C126" s="12"/>
      <c r="D126" s="391">
        <f>'дети 5-ти лет К'!AF12</f>
        <v>1</v>
      </c>
      <c r="E126" s="12"/>
      <c r="F126" s="391">
        <f>'дети 5-ти лет Т'!AF12</f>
        <v>1</v>
      </c>
      <c r="G126" s="12"/>
    </row>
    <row r="127" ht="15.0" customHeight="1">
      <c r="B127" s="19"/>
      <c r="C127" s="12"/>
      <c r="D127" s="391" t="str">
        <f>'дети 5-ти лет К'!AG12</f>
        <v/>
      </c>
      <c r="E127" s="12"/>
      <c r="F127" s="391" t="str">
        <f>'дети 5-ти лет Т'!AG12</f>
        <v/>
      </c>
      <c r="G127" s="12"/>
    </row>
    <row r="128" ht="15.0" customHeight="1">
      <c r="B128" s="5">
        <v>11.0</v>
      </c>
      <c r="C128" s="12"/>
      <c r="D128" s="391" t="str">
        <f>'дети 5-ти лет К'!AH12</f>
        <v/>
      </c>
      <c r="E128" s="12"/>
      <c r="F128" s="391">
        <f>'дети 5-ти лет Т'!AH12</f>
        <v>1</v>
      </c>
      <c r="G128" s="12"/>
    </row>
    <row r="129" ht="15.0" customHeight="1">
      <c r="B129" s="12"/>
      <c r="C129" s="12"/>
      <c r="D129" s="391">
        <f>'дети 5-ти лет К'!AI12</f>
        <v>1</v>
      </c>
      <c r="E129" s="12"/>
      <c r="F129" s="391" t="str">
        <f>'дети 5-ти лет Т'!AI12</f>
        <v/>
      </c>
      <c r="G129" s="12"/>
    </row>
    <row r="130" ht="15.75" customHeight="1">
      <c r="B130" s="19"/>
      <c r="C130" s="12"/>
      <c r="D130" s="391" t="str">
        <f>'дети 5-ти лет К'!AJ12</f>
        <v/>
      </c>
      <c r="E130" s="12"/>
      <c r="F130" s="391" t="str">
        <f>'дети 5-ти лет Т'!AJ12</f>
        <v/>
      </c>
      <c r="G130" s="12"/>
    </row>
    <row r="131" ht="15.75" customHeight="1">
      <c r="B131" s="5">
        <v>12.0</v>
      </c>
      <c r="C131" s="12"/>
      <c r="D131" s="391" t="str">
        <f>'дети 5-ти лет К'!AK12</f>
        <v/>
      </c>
      <c r="E131" s="12"/>
      <c r="F131" s="391" t="str">
        <f>'дети 5-ти лет Т'!AK12</f>
        <v/>
      </c>
      <c r="G131" s="12"/>
    </row>
    <row r="132" ht="15.75" customHeight="1">
      <c r="B132" s="12"/>
      <c r="C132" s="12"/>
      <c r="D132" s="391">
        <f>'дети 5-ти лет К'!AL12</f>
        <v>1</v>
      </c>
      <c r="E132" s="12"/>
      <c r="F132" s="391">
        <f>'дети 5-ти лет Т'!AL12</f>
        <v>1</v>
      </c>
      <c r="G132" s="12"/>
    </row>
    <row r="133" ht="15.75" customHeight="1">
      <c r="B133" s="19"/>
      <c r="C133" s="12"/>
      <c r="D133" s="391" t="str">
        <f>'дети 5-ти лет К'!AM12</f>
        <v/>
      </c>
      <c r="E133" s="12"/>
      <c r="F133" s="391" t="str">
        <f>'дети 5-ти лет Т'!AM12</f>
        <v/>
      </c>
      <c r="G133" s="12"/>
    </row>
    <row r="134" ht="15.75" customHeight="1">
      <c r="B134" s="5">
        <v>13.0</v>
      </c>
      <c r="C134" s="12"/>
      <c r="D134" s="391" t="str">
        <f>'дети 5-ти лет К'!AN12</f>
        <v/>
      </c>
      <c r="E134" s="12"/>
      <c r="F134" s="391" t="str">
        <f>'дети 5-ти лет Т'!AN12</f>
        <v/>
      </c>
      <c r="G134" s="12"/>
    </row>
    <row r="135" ht="15.75" customHeight="1">
      <c r="B135" s="12"/>
      <c r="C135" s="12"/>
      <c r="D135" s="391">
        <f>'дети 5-ти лет К'!AO12</f>
        <v>1</v>
      </c>
      <c r="E135" s="12"/>
      <c r="F135" s="391">
        <f>'дети 5-ти лет Т'!AO12</f>
        <v>1</v>
      </c>
      <c r="G135" s="12"/>
    </row>
    <row r="136" ht="15.75" customHeight="1">
      <c r="B136" s="19"/>
      <c r="C136" s="12"/>
      <c r="D136" s="391" t="str">
        <f>'дети 5-ти лет К'!AP12</f>
        <v/>
      </c>
      <c r="E136" s="12"/>
      <c r="F136" s="391" t="str">
        <f>'дети 5-ти лет Т'!AP12</f>
        <v/>
      </c>
      <c r="G136" s="12"/>
    </row>
    <row r="137" ht="15.75" customHeight="1">
      <c r="B137" s="5">
        <v>14.0</v>
      </c>
      <c r="C137" s="12"/>
      <c r="D137" s="391" t="str">
        <f>'дети 5-ти лет К'!AQ12</f>
        <v/>
      </c>
      <c r="E137" s="12"/>
      <c r="F137" s="391" t="str">
        <f>'дети 5-ти лет Т'!AQ12</f>
        <v/>
      </c>
      <c r="G137" s="12"/>
    </row>
    <row r="138" ht="15.75" customHeight="1">
      <c r="B138" s="12"/>
      <c r="C138" s="12"/>
      <c r="D138" s="391">
        <f>'дети 5-ти лет К'!AR12</f>
        <v>1</v>
      </c>
      <c r="E138" s="12"/>
      <c r="F138" s="391">
        <f>'дети 5-ти лет Т'!AR12</f>
        <v>1</v>
      </c>
      <c r="G138" s="12"/>
    </row>
    <row r="139" ht="15.75" customHeight="1">
      <c r="B139" s="19"/>
      <c r="C139" s="12"/>
      <c r="D139" s="391" t="str">
        <f>'дети 5-ти лет К'!AS12</f>
        <v/>
      </c>
      <c r="E139" s="12"/>
      <c r="F139" s="391" t="str">
        <f>'дети 5-ти лет Т'!AS12</f>
        <v/>
      </c>
      <c r="G139" s="12"/>
    </row>
    <row r="140" ht="15.75" customHeight="1">
      <c r="B140" s="5">
        <v>15.0</v>
      </c>
      <c r="C140" s="12"/>
      <c r="D140" s="391" t="str">
        <f>'дети 5-ти лет К'!AT12</f>
        <v/>
      </c>
      <c r="E140" s="12"/>
      <c r="F140" s="391" t="str">
        <f>'дети 5-ти лет Т'!AT12</f>
        <v/>
      </c>
      <c r="G140" s="12"/>
    </row>
    <row r="141" ht="15.75" customHeight="1">
      <c r="B141" s="12"/>
      <c r="C141" s="12"/>
      <c r="D141" s="391">
        <f>'дети 5-ти лет К'!AU12</f>
        <v>1</v>
      </c>
      <c r="E141" s="12"/>
      <c r="F141" s="391">
        <f>'дети 5-ти лет Т'!AU12</f>
        <v>1</v>
      </c>
      <c r="G141" s="12"/>
    </row>
    <row r="142" ht="15.75" customHeight="1">
      <c r="B142" s="19"/>
      <c r="C142" s="12"/>
      <c r="D142" s="391" t="str">
        <f>'дети 5-ти лет К'!AV12</f>
        <v/>
      </c>
      <c r="E142" s="12"/>
      <c r="F142" s="391" t="str">
        <f>'дети 5-ти лет Т'!AV12</f>
        <v/>
      </c>
      <c r="G142" s="12"/>
    </row>
    <row r="143" ht="15.75" customHeight="1">
      <c r="B143" s="5">
        <v>16.0</v>
      </c>
      <c r="C143" s="12"/>
      <c r="D143" s="391" t="str">
        <f>'дети 5-ти лет К'!AW12</f>
        <v/>
      </c>
      <c r="E143" s="12"/>
      <c r="F143" s="391" t="str">
        <f>'дети 5-ти лет Т'!AW12</f>
        <v/>
      </c>
      <c r="G143" s="12"/>
    </row>
    <row r="144" ht="15.75" customHeight="1">
      <c r="B144" s="12"/>
      <c r="C144" s="12"/>
      <c r="D144" s="391">
        <f>'дети 5-ти лет К'!AX12</f>
        <v>1</v>
      </c>
      <c r="E144" s="12"/>
      <c r="F144" s="391">
        <f>'дети 5-ти лет Т'!AX12</f>
        <v>1</v>
      </c>
      <c r="G144" s="12"/>
    </row>
    <row r="145" ht="15.75" customHeight="1">
      <c r="B145" s="19"/>
      <c r="C145" s="12"/>
      <c r="D145" s="391" t="str">
        <f>'дети 5-ти лет К'!AY12</f>
        <v/>
      </c>
      <c r="E145" s="12"/>
      <c r="F145" s="391" t="str">
        <f>'дети 5-ти лет Т'!AY12</f>
        <v/>
      </c>
      <c r="G145" s="12"/>
    </row>
    <row r="146" ht="15.75" customHeight="1">
      <c r="B146" s="5">
        <v>17.0</v>
      </c>
      <c r="C146" s="12"/>
      <c r="D146" s="391" t="str">
        <f>'дети 5-ти лет К'!AZ12</f>
        <v/>
      </c>
      <c r="E146" s="12"/>
      <c r="F146" s="391">
        <f>'дети 5-ти лет Т'!AZ12</f>
        <v>1</v>
      </c>
      <c r="G146" s="12"/>
    </row>
    <row r="147" ht="15.75" customHeight="1">
      <c r="B147" s="12"/>
      <c r="C147" s="12"/>
      <c r="D147" s="391">
        <f>'дети 5-ти лет К'!BA12</f>
        <v>1</v>
      </c>
      <c r="E147" s="12"/>
      <c r="F147" s="391" t="str">
        <f>'дети 5-ти лет Т'!BA12</f>
        <v/>
      </c>
      <c r="G147" s="12"/>
    </row>
    <row r="148" ht="15.75" customHeight="1">
      <c r="B148" s="19"/>
      <c r="C148" s="12"/>
      <c r="D148" s="391" t="str">
        <f>'дети 5-ти лет К'!BB12</f>
        <v/>
      </c>
      <c r="E148" s="12"/>
      <c r="F148" s="391" t="str">
        <f>'дети 5-ти лет Т'!BB12</f>
        <v/>
      </c>
      <c r="G148" s="12"/>
    </row>
    <row r="149" ht="15.75" customHeight="1">
      <c r="B149" s="5">
        <v>18.0</v>
      </c>
      <c r="C149" s="12"/>
      <c r="D149" s="391" t="str">
        <f>'дети 5-ти лет К'!BC12</f>
        <v/>
      </c>
      <c r="E149" s="12"/>
      <c r="F149" s="391" t="str">
        <f>'дети 5-ти лет Т'!BC12</f>
        <v/>
      </c>
      <c r="G149" s="12"/>
    </row>
    <row r="150" ht="15.75" customHeight="1">
      <c r="B150" s="12"/>
      <c r="C150" s="12"/>
      <c r="D150" s="391">
        <f>'дети 5-ти лет К'!BD12</f>
        <v>1</v>
      </c>
      <c r="E150" s="12"/>
      <c r="F150" s="391">
        <f>'дети 5-ти лет Т'!BD12</f>
        <v>1</v>
      </c>
      <c r="G150" s="12"/>
    </row>
    <row r="151" ht="15.75" customHeight="1">
      <c r="B151" s="19"/>
      <c r="C151" s="12"/>
      <c r="D151" s="391" t="str">
        <f>'дети 5-ти лет К'!BE12</f>
        <v/>
      </c>
      <c r="E151" s="12"/>
      <c r="F151" s="391" t="str">
        <f>'дети 5-ти лет Т'!BE12</f>
        <v/>
      </c>
      <c r="G151" s="12"/>
    </row>
    <row r="152" ht="15.75" customHeight="1">
      <c r="B152" s="5">
        <v>19.0</v>
      </c>
      <c r="C152" s="12"/>
      <c r="D152" s="317"/>
      <c r="E152" s="12"/>
      <c r="F152" s="391" t="str">
        <f>'дети 5-ти лет Т'!BF12</f>
        <v/>
      </c>
      <c r="G152" s="12"/>
    </row>
    <row r="153" ht="15.75" customHeight="1">
      <c r="B153" s="12"/>
      <c r="C153" s="12"/>
      <c r="D153" s="12"/>
      <c r="E153" s="12"/>
      <c r="F153" s="391">
        <f>'дети 5-ти лет Т'!BG12</f>
        <v>1</v>
      </c>
      <c r="G153" s="12"/>
    </row>
    <row r="154" ht="15.75" customHeight="1">
      <c r="B154" s="19"/>
      <c r="C154" s="12"/>
      <c r="D154" s="12"/>
      <c r="E154" s="12"/>
      <c r="F154" s="391" t="str">
        <f>'дети 5-ти лет Т'!BH12</f>
        <v/>
      </c>
      <c r="G154" s="12"/>
    </row>
    <row r="155" ht="15.75" customHeight="1">
      <c r="B155" s="5">
        <v>20.0</v>
      </c>
      <c r="C155" s="12"/>
      <c r="D155" s="12"/>
      <c r="E155" s="12"/>
      <c r="F155" s="391">
        <f>'дети 5-ти лет Т'!BI12</f>
        <v>1</v>
      </c>
      <c r="G155" s="12"/>
    </row>
    <row r="156" ht="15.75" customHeight="1">
      <c r="B156" s="12"/>
      <c r="C156" s="12"/>
      <c r="D156" s="12"/>
      <c r="E156" s="12"/>
      <c r="F156" s="391" t="str">
        <f>'дети 5-ти лет Т'!BJ12</f>
        <v/>
      </c>
      <c r="G156" s="12"/>
    </row>
    <row r="157" ht="15.75" customHeight="1">
      <c r="B157" s="19"/>
      <c r="C157" s="12"/>
      <c r="D157" s="12"/>
      <c r="E157" s="12"/>
      <c r="F157" s="391" t="str">
        <f>'дети 5-ти лет Т'!BK12</f>
        <v/>
      </c>
      <c r="G157" s="12"/>
    </row>
    <row r="158" ht="15.75" customHeight="1">
      <c r="B158" s="5">
        <v>21.0</v>
      </c>
      <c r="C158" s="12"/>
      <c r="D158" s="12"/>
      <c r="E158" s="12"/>
      <c r="F158" s="391">
        <f>'дети 5-ти лет Т'!BL12</f>
        <v>1</v>
      </c>
      <c r="G158" s="12"/>
    </row>
    <row r="159" ht="15.0" customHeight="1">
      <c r="B159" s="12"/>
      <c r="C159" s="12"/>
      <c r="D159" s="12"/>
      <c r="E159" s="12"/>
      <c r="F159" s="391" t="str">
        <f>'дети 5-ти лет Т'!BM12</f>
        <v/>
      </c>
      <c r="G159" s="12"/>
    </row>
    <row r="160" ht="15.75" customHeight="1">
      <c r="B160" s="19"/>
      <c r="C160" s="12"/>
      <c r="D160" s="12"/>
      <c r="E160" s="12"/>
      <c r="F160" s="391" t="str">
        <f>'дети 5-ти лет Т'!BN12</f>
        <v/>
      </c>
      <c r="G160" s="12"/>
    </row>
    <row r="161" ht="15.75" customHeight="1">
      <c r="B161" s="5">
        <v>22.0</v>
      </c>
      <c r="C161" s="12"/>
      <c r="D161" s="12"/>
      <c r="E161" s="12"/>
      <c r="F161" s="391" t="str">
        <f>'дети 5-ти лет Т'!BO12</f>
        <v/>
      </c>
      <c r="G161" s="12"/>
    </row>
    <row r="162" ht="15.75" customHeight="1">
      <c r="B162" s="12"/>
      <c r="C162" s="12"/>
      <c r="D162" s="12"/>
      <c r="E162" s="12"/>
      <c r="F162" s="391">
        <f>'дети 5-ти лет Т'!BP12</f>
        <v>1</v>
      </c>
      <c r="G162" s="12"/>
    </row>
    <row r="163" ht="15.75" customHeight="1">
      <c r="B163" s="19"/>
      <c r="C163" s="12"/>
      <c r="D163" s="12"/>
      <c r="E163" s="12"/>
      <c r="F163" s="391" t="str">
        <f>'дети 5-ти лет Т'!BQ12</f>
        <v/>
      </c>
      <c r="G163" s="12"/>
    </row>
    <row r="164" ht="15.75" customHeight="1">
      <c r="B164" s="5">
        <v>23.0</v>
      </c>
      <c r="C164" s="12"/>
      <c r="D164" s="12"/>
      <c r="E164" s="12"/>
      <c r="F164" s="391" t="str">
        <f>'дети 5-ти лет Т'!BR12</f>
        <v/>
      </c>
      <c r="G164" s="12"/>
    </row>
    <row r="165" ht="15.75" customHeight="1">
      <c r="B165" s="12"/>
      <c r="C165" s="12"/>
      <c r="D165" s="12"/>
      <c r="E165" s="12"/>
      <c r="F165" s="391">
        <f>'дети 5-ти лет Т'!BS12</f>
        <v>1</v>
      </c>
      <c r="G165" s="12"/>
    </row>
    <row r="166" ht="15.75" customHeight="1">
      <c r="B166" s="19"/>
      <c r="C166" s="12"/>
      <c r="D166" s="12"/>
      <c r="E166" s="12"/>
      <c r="F166" s="391" t="str">
        <f>'дети 5-ти лет Т'!BT12</f>
        <v/>
      </c>
      <c r="G166" s="12"/>
    </row>
    <row r="167" ht="15.75" customHeight="1">
      <c r="B167" s="5">
        <v>24.0</v>
      </c>
      <c r="C167" s="12"/>
      <c r="D167" s="12"/>
      <c r="E167" s="12"/>
      <c r="F167" s="391" t="str">
        <f>'дети 5-ти лет Т'!BU12</f>
        <v/>
      </c>
      <c r="G167" s="12"/>
    </row>
    <row r="168" ht="15.75" customHeight="1">
      <c r="B168" s="12"/>
      <c r="C168" s="12"/>
      <c r="D168" s="12"/>
      <c r="E168" s="12"/>
      <c r="F168" s="391">
        <f>'дети 5-ти лет Т'!BV12</f>
        <v>1</v>
      </c>
      <c r="G168" s="12"/>
    </row>
    <row r="169" ht="15.75" customHeight="1">
      <c r="B169" s="19"/>
      <c r="C169" s="12"/>
      <c r="D169" s="12"/>
      <c r="E169" s="12"/>
      <c r="F169" s="391" t="str">
        <f>'дети 5-ти лет Т'!BW12</f>
        <v/>
      </c>
      <c r="G169" s="12"/>
    </row>
    <row r="170" ht="15.75" customHeight="1">
      <c r="B170" s="5">
        <v>25.0</v>
      </c>
      <c r="C170" s="12"/>
      <c r="D170" s="12"/>
      <c r="E170" s="12"/>
      <c r="F170" s="391">
        <f>'дети 5-ти лет Т'!BX12</f>
        <v>1</v>
      </c>
      <c r="G170" s="12"/>
    </row>
    <row r="171" ht="15.75" customHeight="1">
      <c r="B171" s="12"/>
      <c r="C171" s="12"/>
      <c r="D171" s="12"/>
      <c r="E171" s="12"/>
      <c r="F171" s="391" t="str">
        <f>'дети 5-ти лет Т'!BY12</f>
        <v/>
      </c>
      <c r="G171" s="12"/>
    </row>
    <row r="172" ht="15.75" customHeight="1">
      <c r="B172" s="19"/>
      <c r="C172" s="12"/>
      <c r="D172" s="12"/>
      <c r="E172" s="12"/>
      <c r="F172" s="391" t="str">
        <f>'дети 5-ти лет Т'!BZ12</f>
        <v/>
      </c>
      <c r="G172" s="12"/>
    </row>
    <row r="173" ht="15.75" customHeight="1">
      <c r="B173" s="5">
        <v>26.0</v>
      </c>
      <c r="C173" s="12"/>
      <c r="D173" s="12"/>
      <c r="E173" s="12"/>
      <c r="F173" s="391" t="str">
        <f>'дети 5-ти лет Т'!CA12</f>
        <v/>
      </c>
      <c r="G173" s="12"/>
    </row>
    <row r="174" ht="15.75" customHeight="1">
      <c r="B174" s="12"/>
      <c r="C174" s="12"/>
      <c r="D174" s="12"/>
      <c r="E174" s="12"/>
      <c r="F174" s="391">
        <f>'дети 5-ти лет Т'!CB12</f>
        <v>1</v>
      </c>
      <c r="G174" s="12"/>
    </row>
    <row r="175" ht="15.75" customHeight="1">
      <c r="B175" s="19"/>
      <c r="C175" s="12"/>
      <c r="D175" s="12"/>
      <c r="E175" s="12"/>
      <c r="F175" s="391" t="str">
        <f>'дети 5-ти лет Т'!CC12</f>
        <v/>
      </c>
      <c r="G175" s="12"/>
    </row>
    <row r="176" ht="15.75" customHeight="1">
      <c r="B176" s="5">
        <v>27.0</v>
      </c>
      <c r="C176" s="12"/>
      <c r="D176" s="12"/>
      <c r="E176" s="12"/>
      <c r="F176" s="391" t="str">
        <f>'дети 5-ти лет Т'!CD12</f>
        <v/>
      </c>
      <c r="G176" s="12"/>
    </row>
    <row r="177" ht="15.75" customHeight="1">
      <c r="B177" s="12"/>
      <c r="C177" s="12"/>
      <c r="D177" s="12"/>
      <c r="E177" s="12"/>
      <c r="F177" s="391">
        <f>'дети 5-ти лет Т'!CE12</f>
        <v>1</v>
      </c>
      <c r="G177" s="12"/>
    </row>
    <row r="178" ht="15.75" customHeight="1">
      <c r="B178" s="19"/>
      <c r="C178" s="12"/>
      <c r="D178" s="12"/>
      <c r="E178" s="12"/>
      <c r="F178" s="391" t="str">
        <f>'дети 5-ти лет Т'!CF12</f>
        <v/>
      </c>
      <c r="G178" s="12"/>
    </row>
    <row r="179" ht="15.75" customHeight="1">
      <c r="B179" s="5">
        <v>28.0</v>
      </c>
      <c r="C179" s="12"/>
      <c r="D179" s="12"/>
      <c r="E179" s="12"/>
      <c r="F179" s="391" t="str">
        <f>'дети 5-ти лет Т'!CG12</f>
        <v/>
      </c>
      <c r="G179" s="12"/>
    </row>
    <row r="180" ht="15.75" customHeight="1">
      <c r="B180" s="12"/>
      <c r="C180" s="12"/>
      <c r="D180" s="12"/>
      <c r="E180" s="12"/>
      <c r="F180" s="391">
        <f>'дети 5-ти лет Т'!CH12</f>
        <v>1</v>
      </c>
      <c r="G180" s="12"/>
    </row>
    <row r="181" ht="15.75" customHeight="1">
      <c r="B181" s="19"/>
      <c r="C181" s="12"/>
      <c r="D181" s="12"/>
      <c r="E181" s="12"/>
      <c r="F181" s="391" t="str">
        <f>'дети 5-ти лет Т'!CI12</f>
        <v/>
      </c>
      <c r="G181" s="12"/>
    </row>
    <row r="182" ht="15.75" customHeight="1">
      <c r="B182" s="5">
        <v>29.0</v>
      </c>
      <c r="C182" s="12"/>
      <c r="D182" s="12"/>
      <c r="E182" s="12"/>
      <c r="F182" s="391" t="str">
        <f>'дети 5-ти лет Т'!CJ12</f>
        <v/>
      </c>
      <c r="G182" s="12"/>
    </row>
    <row r="183" ht="15.75" customHeight="1">
      <c r="B183" s="12"/>
      <c r="C183" s="12"/>
      <c r="D183" s="12"/>
      <c r="E183" s="12"/>
      <c r="F183" s="391" t="str">
        <f>'дети 5-ти лет Т'!CK12</f>
        <v/>
      </c>
      <c r="G183" s="12"/>
    </row>
    <row r="184" ht="15.0" customHeight="1">
      <c r="B184" s="19"/>
      <c r="C184" s="12"/>
      <c r="D184" s="12"/>
      <c r="E184" s="12"/>
      <c r="F184" s="391">
        <f>'дети 5-ти лет Т'!CL12</f>
        <v>1</v>
      </c>
      <c r="G184" s="12"/>
    </row>
    <row r="185" ht="15.0" customHeight="1">
      <c r="B185" s="5">
        <v>30.0</v>
      </c>
      <c r="C185" s="12"/>
      <c r="D185" s="12"/>
      <c r="E185" s="12"/>
      <c r="F185" s="391" t="str">
        <f>'дети 5-ти лет Т'!CM12</f>
        <v/>
      </c>
      <c r="G185" s="12"/>
    </row>
    <row r="186" ht="15.0" customHeight="1">
      <c r="B186" s="12"/>
      <c r="C186" s="12"/>
      <c r="D186" s="12"/>
      <c r="E186" s="12"/>
      <c r="F186" s="391">
        <f>'дети 5-ти лет Т'!CN12</f>
        <v>1</v>
      </c>
      <c r="G186" s="12"/>
    </row>
    <row r="187" ht="15.0" customHeight="1">
      <c r="B187" s="19"/>
      <c r="C187" s="19"/>
      <c r="D187" s="19"/>
      <c r="E187" s="19"/>
      <c r="F187" s="391" t="str">
        <f>'дети 5-ти лет Т'!CO12</f>
        <v/>
      </c>
      <c r="G187" s="19"/>
    </row>
    <row r="188" ht="15.0" customHeight="1"/>
    <row r="189" ht="15.0" customHeight="1">
      <c r="B189" s="237" t="s">
        <v>922</v>
      </c>
      <c r="C189" s="7"/>
      <c r="D189" s="7"/>
      <c r="E189" s="7"/>
      <c r="F189" s="7"/>
      <c r="G189" s="8"/>
    </row>
    <row r="190" ht="27.75" customHeight="1">
      <c r="B190" s="314"/>
      <c r="C190" s="315" t="s">
        <v>5</v>
      </c>
      <c r="D190" s="315" t="s">
        <v>107</v>
      </c>
      <c r="E190" s="315" t="s">
        <v>335</v>
      </c>
      <c r="F190" s="315" t="s">
        <v>398</v>
      </c>
      <c r="G190" s="178" t="s">
        <v>724</v>
      </c>
    </row>
    <row r="191" ht="15.0" customHeight="1">
      <c r="B191" s="5">
        <v>1.0</v>
      </c>
      <c r="C191" s="392" t="str">
        <f>'дети 5-ти лет Ф'!D58</f>
        <v/>
      </c>
      <c r="D191" s="392" t="str">
        <f>'дети 5-ти лет К'!D58</f>
        <v/>
      </c>
      <c r="E191" s="392" t="str">
        <f>'дети 5-ти лет П'!D58</f>
        <v/>
      </c>
      <c r="F191" s="392" t="str">
        <f>'дети 5-ти лет Т'!D58</f>
        <v/>
      </c>
      <c r="G191" s="392" t="str">
        <f>'дети 5-ти лет С'!D58</f>
        <v/>
      </c>
    </row>
    <row r="192" ht="15.0" customHeight="1">
      <c r="B192" s="12"/>
      <c r="C192" s="392" t="str">
        <f>'дети 5-ти лет Ф'!E58</f>
        <v/>
      </c>
      <c r="D192" s="392" t="str">
        <f>'дети 5-ти лет К'!E58</f>
        <v/>
      </c>
      <c r="E192" s="392" t="str">
        <f>'дети 5-ти лет П'!E58</f>
        <v/>
      </c>
      <c r="F192" s="392" t="str">
        <f>'дети 5-ти лет Т'!E58</f>
        <v/>
      </c>
      <c r="G192" s="392" t="str">
        <f>'дети 5-ти лет С'!E58</f>
        <v/>
      </c>
    </row>
    <row r="193" ht="15.0" customHeight="1">
      <c r="B193" s="19"/>
      <c r="C193" s="392" t="str">
        <f>'дети 5-ти лет Ф'!F58</f>
        <v/>
      </c>
      <c r="D193" s="392" t="str">
        <f>'дети 5-ти лет К'!F58</f>
        <v/>
      </c>
      <c r="E193" s="392" t="str">
        <f>'дети 5-ти лет П'!F58</f>
        <v/>
      </c>
      <c r="F193" s="392" t="str">
        <f>'дети 5-ти лет Т'!F58</f>
        <v/>
      </c>
      <c r="G193" s="392" t="str">
        <f>'дети 5-ти лет С'!F58</f>
        <v/>
      </c>
    </row>
    <row r="194" ht="15.0" customHeight="1">
      <c r="B194" s="5">
        <v>2.0</v>
      </c>
      <c r="C194" s="392" t="str">
        <f>'дети 5-ти лет Ф'!G58</f>
        <v/>
      </c>
      <c r="D194" s="392" t="str">
        <f>'дети 5-ти лет К'!G58</f>
        <v/>
      </c>
      <c r="E194" s="392" t="str">
        <f>'дети 5-ти лет П'!G58</f>
        <v/>
      </c>
      <c r="F194" s="392" t="str">
        <f>'дети 5-ти лет Т'!G58</f>
        <v/>
      </c>
      <c r="G194" s="392" t="str">
        <f>'дети 5-ти лет С'!G58</f>
        <v/>
      </c>
    </row>
    <row r="195" ht="15.0" customHeight="1">
      <c r="B195" s="12"/>
      <c r="C195" s="392" t="str">
        <f>'дети 5-ти лет Ф'!H58</f>
        <v/>
      </c>
      <c r="D195" s="392" t="str">
        <f>'дети 5-ти лет К'!H58</f>
        <v/>
      </c>
      <c r="E195" s="392" t="str">
        <f>'дети 5-ти лет П'!H58</f>
        <v/>
      </c>
      <c r="F195" s="392" t="str">
        <f>'дети 5-ти лет Т'!H58</f>
        <v/>
      </c>
      <c r="G195" s="392" t="str">
        <f>'дети 5-ти лет С'!H58</f>
        <v/>
      </c>
    </row>
    <row r="196" ht="15.0" customHeight="1">
      <c r="B196" s="19"/>
      <c r="C196" s="392" t="str">
        <f>'дети 5-ти лет Ф'!I58</f>
        <v/>
      </c>
      <c r="D196" s="392" t="str">
        <f>'дети 5-ти лет К'!I58</f>
        <v/>
      </c>
      <c r="E196" s="392" t="str">
        <f>'дети 5-ти лет П'!I58</f>
        <v/>
      </c>
      <c r="F196" s="392" t="str">
        <f>'дети 5-ти лет Т'!I58</f>
        <v/>
      </c>
      <c r="G196" s="392" t="str">
        <f>'дети 5-ти лет С'!I58</f>
        <v/>
      </c>
    </row>
    <row r="197" ht="15.0" customHeight="1">
      <c r="B197" s="5">
        <v>3.0</v>
      </c>
      <c r="C197" s="392" t="str">
        <f>'дети 5-ти лет Ф'!J58</f>
        <v/>
      </c>
      <c r="D197" s="392" t="str">
        <f>'дети 5-ти лет К'!J58</f>
        <v/>
      </c>
      <c r="E197" s="392" t="str">
        <f>'дети 5-ти лет П'!J58</f>
        <v/>
      </c>
      <c r="F197" s="392" t="str">
        <f>'дети 5-ти лет Т'!J58</f>
        <v/>
      </c>
      <c r="G197" s="392" t="str">
        <f>'дети 5-ти лет С'!J58</f>
        <v/>
      </c>
    </row>
    <row r="198" ht="15.0" customHeight="1">
      <c r="B198" s="12"/>
      <c r="C198" s="392" t="str">
        <f>'дети 5-ти лет Ф'!K58</f>
        <v/>
      </c>
      <c r="D198" s="392" t="str">
        <f>'дети 5-ти лет К'!K58</f>
        <v/>
      </c>
      <c r="E198" s="392" t="str">
        <f>'дети 5-ти лет П'!K58</f>
        <v/>
      </c>
      <c r="F198" s="392" t="str">
        <f>'дети 5-ти лет Т'!K58</f>
        <v/>
      </c>
      <c r="G198" s="392" t="str">
        <f>'дети 5-ти лет С'!K58</f>
        <v/>
      </c>
    </row>
    <row r="199" ht="15.0" customHeight="1">
      <c r="B199" s="19"/>
      <c r="C199" s="392" t="str">
        <f>'дети 5-ти лет Ф'!L58</f>
        <v/>
      </c>
      <c r="D199" s="392" t="str">
        <f>'дети 5-ти лет К'!L58</f>
        <v/>
      </c>
      <c r="E199" s="392" t="str">
        <f>'дети 5-ти лет П'!L58</f>
        <v/>
      </c>
      <c r="F199" s="392" t="str">
        <f>'дети 5-ти лет Т'!L58</f>
        <v/>
      </c>
      <c r="G199" s="392" t="str">
        <f>'дети 5-ти лет С'!L58</f>
        <v/>
      </c>
    </row>
    <row r="200" ht="15.0" customHeight="1">
      <c r="B200" s="5">
        <v>4.0</v>
      </c>
      <c r="C200" s="392" t="str">
        <f>'дети 5-ти лет Ф'!M58</f>
        <v/>
      </c>
      <c r="D200" s="392" t="str">
        <f>'дети 5-ти лет К'!M58</f>
        <v/>
      </c>
      <c r="E200" s="392" t="str">
        <f>'дети 5-ти лет П'!M58</f>
        <v/>
      </c>
      <c r="F200" s="392" t="str">
        <f>'дети 5-ти лет Т'!M58</f>
        <v/>
      </c>
      <c r="G200" s="392" t="str">
        <f>'дети 5-ти лет С'!M58</f>
        <v/>
      </c>
    </row>
    <row r="201" ht="15.0" customHeight="1">
      <c r="B201" s="12"/>
      <c r="C201" s="392" t="str">
        <f>'дети 5-ти лет Ф'!N58</f>
        <v/>
      </c>
      <c r="D201" s="392" t="str">
        <f>'дети 5-ти лет К'!N58</f>
        <v/>
      </c>
      <c r="E201" s="392" t="str">
        <f>'дети 5-ти лет П'!N58</f>
        <v/>
      </c>
      <c r="F201" s="392" t="str">
        <f>'дети 5-ти лет Т'!N58</f>
        <v/>
      </c>
      <c r="G201" s="392" t="str">
        <f>'дети 5-ти лет С'!N58</f>
        <v/>
      </c>
    </row>
    <row r="202" ht="15.0" customHeight="1">
      <c r="B202" s="19"/>
      <c r="C202" s="392" t="str">
        <f>'дети 5-ти лет Ф'!O58</f>
        <v/>
      </c>
      <c r="D202" s="392" t="str">
        <f>'дети 5-ти лет К'!O58</f>
        <v/>
      </c>
      <c r="E202" s="392" t="str">
        <f>'дети 5-ти лет П'!O58</f>
        <v/>
      </c>
      <c r="F202" s="392" t="str">
        <f>'дети 5-ти лет Т'!O58</f>
        <v/>
      </c>
      <c r="G202" s="392" t="str">
        <f>'дети 5-ти лет С'!O58</f>
        <v/>
      </c>
    </row>
    <row r="203" ht="15.0" customHeight="1">
      <c r="B203" s="5">
        <v>5.0</v>
      </c>
      <c r="C203" s="392" t="str">
        <f>'дети 5-ти лет Ф'!P58</f>
        <v/>
      </c>
      <c r="D203" s="392" t="str">
        <f>'дети 5-ти лет К'!P58</f>
        <v/>
      </c>
      <c r="E203" s="392" t="str">
        <f>'дети 5-ти лет П'!P58</f>
        <v/>
      </c>
      <c r="F203" s="392" t="str">
        <f>'дети 5-ти лет Т'!P58</f>
        <v/>
      </c>
      <c r="G203" s="392" t="str">
        <f>'дети 5-ти лет С'!P58</f>
        <v/>
      </c>
    </row>
    <row r="204" ht="15.0" customHeight="1">
      <c r="B204" s="12"/>
      <c r="C204" s="392" t="str">
        <f>'дети 5-ти лет Ф'!Q58</f>
        <v/>
      </c>
      <c r="D204" s="392" t="str">
        <f>'дети 5-ти лет К'!Q58</f>
        <v/>
      </c>
      <c r="E204" s="392" t="str">
        <f>'дети 5-ти лет П'!Q58</f>
        <v/>
      </c>
      <c r="F204" s="392" t="str">
        <f>'дети 5-ти лет Т'!Q58</f>
        <v/>
      </c>
      <c r="G204" s="392" t="str">
        <f>'дети 5-ти лет С'!Q58</f>
        <v/>
      </c>
    </row>
    <row r="205" ht="15.0" customHeight="1">
      <c r="B205" s="19"/>
      <c r="C205" s="392" t="str">
        <f>'дети 5-ти лет Ф'!R58</f>
        <v/>
      </c>
      <c r="D205" s="392" t="str">
        <f>'дети 5-ти лет К'!R58</f>
        <v/>
      </c>
      <c r="E205" s="392" t="str">
        <f>'дети 5-ти лет П'!R58</f>
        <v/>
      </c>
      <c r="F205" s="392" t="str">
        <f>'дети 5-ти лет Т'!R58</f>
        <v/>
      </c>
      <c r="G205" s="392" t="str">
        <f>'дети 5-ти лет С'!R58</f>
        <v/>
      </c>
    </row>
    <row r="206" ht="15.0" customHeight="1">
      <c r="B206" s="5">
        <v>6.0</v>
      </c>
      <c r="C206" s="392" t="str">
        <f>'дети 5-ти лет Ф'!S58</f>
        <v/>
      </c>
      <c r="D206" s="392" t="str">
        <f>'дети 5-ти лет К'!S58</f>
        <v/>
      </c>
      <c r="E206" s="392" t="str">
        <f>'дети 5-ти лет П'!S58</f>
        <v/>
      </c>
      <c r="F206" s="392" t="str">
        <f>'дети 5-ти лет Т'!S58</f>
        <v/>
      </c>
      <c r="G206" s="392" t="str">
        <f>'дети 5-ти лет С'!S58</f>
        <v/>
      </c>
    </row>
    <row r="207" ht="15.0" customHeight="1">
      <c r="B207" s="12"/>
      <c r="C207" s="392" t="str">
        <f>'дети 5-ти лет Ф'!T58</f>
        <v/>
      </c>
      <c r="D207" s="392" t="str">
        <f>'дети 5-ти лет К'!T58</f>
        <v/>
      </c>
      <c r="E207" s="392" t="str">
        <f>'дети 5-ти лет П'!T58</f>
        <v/>
      </c>
      <c r="F207" s="392" t="str">
        <f>'дети 5-ти лет Т'!T58</f>
        <v/>
      </c>
      <c r="G207" s="392" t="str">
        <f>'дети 5-ти лет С'!T58</f>
        <v/>
      </c>
    </row>
    <row r="208" ht="15.0" customHeight="1">
      <c r="B208" s="19"/>
      <c r="C208" s="392" t="str">
        <f>'дети 5-ти лет Ф'!U58</f>
        <v/>
      </c>
      <c r="D208" s="392" t="str">
        <f>'дети 5-ти лет К'!U58</f>
        <v/>
      </c>
      <c r="E208" s="392" t="str">
        <f>'дети 5-ти лет П'!U58</f>
        <v/>
      </c>
      <c r="F208" s="392" t="str">
        <f>'дети 5-ти лет Т'!U58</f>
        <v/>
      </c>
      <c r="G208" s="392" t="str">
        <f>'дети 5-ти лет С'!U58</f>
        <v/>
      </c>
    </row>
    <row r="209" ht="15.0" customHeight="1">
      <c r="B209" s="5">
        <v>7.0</v>
      </c>
      <c r="C209" s="392" t="str">
        <f>'дети 5-ти лет Ф'!V58</f>
        <v/>
      </c>
      <c r="D209" s="392" t="str">
        <f>'дети 5-ти лет К'!V58</f>
        <v/>
      </c>
      <c r="E209" s="392" t="str">
        <f>'дети 5-ти лет П'!V58</f>
        <v/>
      </c>
      <c r="F209" s="392" t="str">
        <f>'дети 5-ти лет Т'!V58</f>
        <v/>
      </c>
      <c r="G209" s="392" t="str">
        <f>'дети 5-ти лет С'!V58</f>
        <v/>
      </c>
    </row>
    <row r="210" ht="15.0" customHeight="1">
      <c r="B210" s="12"/>
      <c r="C210" s="392" t="str">
        <f>'дети 5-ти лет Ф'!W58</f>
        <v/>
      </c>
      <c r="D210" s="392" t="str">
        <f>'дети 5-ти лет Т'!W58</f>
        <v/>
      </c>
      <c r="E210" s="392" t="str">
        <f>'дети 5-ти лет П'!W58</f>
        <v/>
      </c>
      <c r="F210" s="392" t="str">
        <f>'дети 5-ти лет Т'!W58</f>
        <v/>
      </c>
      <c r="G210" s="392" t="str">
        <f>'дети 5-ти лет С'!W58</f>
        <v/>
      </c>
    </row>
    <row r="211" ht="15.0" customHeight="1">
      <c r="B211" s="19"/>
      <c r="C211" s="392" t="str">
        <f>'дети 5-ти лет Ф'!X58</f>
        <v/>
      </c>
      <c r="D211" s="392" t="str">
        <f>'дети 5-ти лет К'!X58</f>
        <v/>
      </c>
      <c r="E211" s="392" t="str">
        <f>'дети 5-ти лет П'!X58</f>
        <v/>
      </c>
      <c r="F211" s="392" t="str">
        <f>'дети 5-ти лет Т'!X58</f>
        <v/>
      </c>
      <c r="G211" s="392" t="str">
        <f>'дети 5-ти лет С'!X58</f>
        <v/>
      </c>
    </row>
    <row r="212" ht="15.0" customHeight="1">
      <c r="B212" s="5">
        <v>8.0</v>
      </c>
      <c r="C212" s="318"/>
      <c r="D212" s="392" t="str">
        <f>'дети 5-ти лет К'!Y58</f>
        <v/>
      </c>
      <c r="E212" s="317"/>
      <c r="F212" s="392" t="str">
        <f>'дети 5-ти лет Т'!Y58</f>
        <v/>
      </c>
      <c r="G212" s="317"/>
    </row>
    <row r="213" ht="15.0" customHeight="1">
      <c r="B213" s="12"/>
      <c r="C213" s="319"/>
      <c r="D213" s="392" t="str">
        <f>'дети 5-ти лет К'!Z58</f>
        <v/>
      </c>
      <c r="E213" s="12"/>
      <c r="F213" s="392" t="str">
        <f>'дети 5-ти лет Т'!Z58</f>
        <v/>
      </c>
      <c r="G213" s="12"/>
    </row>
    <row r="214" ht="15.0" customHeight="1">
      <c r="B214" s="19"/>
      <c r="C214" s="319"/>
      <c r="D214" s="392" t="str">
        <f>'дети 5-ти лет К'!AA58</f>
        <v/>
      </c>
      <c r="E214" s="12"/>
      <c r="F214" s="392" t="str">
        <f>'дети 5-ти лет Т'!AA58</f>
        <v/>
      </c>
      <c r="G214" s="12"/>
    </row>
    <row r="215" ht="15.0" customHeight="1">
      <c r="B215" s="5">
        <v>9.0</v>
      </c>
      <c r="C215" s="319"/>
      <c r="D215" s="392" t="str">
        <f>'дети 5-ти лет К'!AB58</f>
        <v/>
      </c>
      <c r="E215" s="12"/>
      <c r="F215" s="392" t="str">
        <f>'дети 5-ти лет Т'!AB58</f>
        <v/>
      </c>
      <c r="G215" s="12"/>
    </row>
    <row r="216" ht="15.0" customHeight="1">
      <c r="B216" s="12"/>
      <c r="C216" s="319"/>
      <c r="D216" s="392" t="str">
        <f>'дети 5-ти лет К'!AC58</f>
        <v/>
      </c>
      <c r="E216" s="12"/>
      <c r="F216" s="392" t="str">
        <f>'дети 5-ти лет Т'!AC58</f>
        <v/>
      </c>
      <c r="G216" s="12"/>
    </row>
    <row r="217" ht="15.0" customHeight="1">
      <c r="B217" s="19"/>
      <c r="C217" s="319"/>
      <c r="D217" s="392" t="str">
        <f>'дети 5-ти лет К'!AD58</f>
        <v/>
      </c>
      <c r="E217" s="12"/>
      <c r="F217" s="392" t="str">
        <f>'дети 5-ти лет Т'!AD58</f>
        <v/>
      </c>
      <c r="G217" s="12"/>
    </row>
    <row r="218" ht="15.0" customHeight="1">
      <c r="B218" s="5">
        <v>10.0</v>
      </c>
      <c r="C218" s="319"/>
      <c r="D218" s="392" t="str">
        <f>'дети 5-ти лет К'!AE58</f>
        <v/>
      </c>
      <c r="E218" s="12"/>
      <c r="F218" s="392" t="str">
        <f>'дети 5-ти лет Т'!AE58</f>
        <v/>
      </c>
      <c r="G218" s="12"/>
    </row>
    <row r="219" ht="15.75" customHeight="1">
      <c r="B219" s="12"/>
      <c r="C219" s="319"/>
      <c r="D219" s="392" t="str">
        <f>'дети 5-ти лет К'!AF58</f>
        <v/>
      </c>
      <c r="E219" s="12"/>
      <c r="F219" s="392" t="str">
        <f>'дети 5-ти лет Т'!AF58</f>
        <v/>
      </c>
      <c r="G219" s="12"/>
    </row>
    <row r="220" ht="15.75" customHeight="1">
      <c r="B220" s="19"/>
      <c r="C220" s="319"/>
      <c r="D220" s="392" t="str">
        <f>'дети 5-ти лет К'!AG58</f>
        <v/>
      </c>
      <c r="E220" s="12"/>
      <c r="F220" s="392" t="str">
        <f>'дети 5-ти лет Т'!AG58</f>
        <v/>
      </c>
      <c r="G220" s="12"/>
    </row>
    <row r="221" ht="15.75" customHeight="1">
      <c r="B221" s="5">
        <v>11.0</v>
      </c>
      <c r="C221" s="319"/>
      <c r="D221" s="392" t="str">
        <f>'дети 5-ти лет К'!AH58</f>
        <v/>
      </c>
      <c r="E221" s="12"/>
      <c r="F221" s="392" t="str">
        <f>'дети 5-ти лет Т'!AH58</f>
        <v/>
      </c>
      <c r="G221" s="12"/>
    </row>
    <row r="222" ht="15.75" customHeight="1">
      <c r="B222" s="12"/>
      <c r="C222" s="319"/>
      <c r="D222" s="392" t="str">
        <f>'дети 5-ти лет К'!AI58</f>
        <v/>
      </c>
      <c r="E222" s="12"/>
      <c r="F222" s="392" t="str">
        <f>'дети 5-ти лет Т'!AI58</f>
        <v/>
      </c>
      <c r="G222" s="12"/>
    </row>
    <row r="223" ht="15.75" customHeight="1">
      <c r="B223" s="19"/>
      <c r="C223" s="319"/>
      <c r="D223" s="392" t="str">
        <f>'дети 5-ти лет К'!AJ58</f>
        <v/>
      </c>
      <c r="E223" s="12"/>
      <c r="F223" s="392" t="str">
        <f>'дети 5-ти лет Т'!AJ58</f>
        <v/>
      </c>
      <c r="G223" s="12"/>
    </row>
    <row r="224" ht="15.75" customHeight="1">
      <c r="B224" s="5">
        <v>12.0</v>
      </c>
      <c r="C224" s="319"/>
      <c r="D224" s="392" t="str">
        <f>'дети 5-ти лет К'!AK58</f>
        <v/>
      </c>
      <c r="E224" s="12"/>
      <c r="F224" s="392" t="str">
        <f>'дети 5-ти лет Т'!AK58</f>
        <v/>
      </c>
      <c r="G224" s="12"/>
    </row>
    <row r="225" ht="15.75" customHeight="1">
      <c r="B225" s="12"/>
      <c r="C225" s="319"/>
      <c r="D225" s="392" t="str">
        <f>'дети 5-ти лет К'!AL58</f>
        <v/>
      </c>
      <c r="E225" s="12"/>
      <c r="F225" s="392" t="str">
        <f>'дети 5-ти лет Т'!AL58</f>
        <v/>
      </c>
      <c r="G225" s="12"/>
    </row>
    <row r="226" ht="15.75" customHeight="1">
      <c r="B226" s="19"/>
      <c r="C226" s="319"/>
      <c r="D226" s="392" t="str">
        <f>'дети 5-ти лет К'!AM58</f>
        <v/>
      </c>
      <c r="E226" s="12"/>
      <c r="F226" s="392" t="str">
        <f>'дети 5-ти лет Т'!AM58</f>
        <v/>
      </c>
      <c r="G226" s="12"/>
    </row>
    <row r="227" ht="15.75" customHeight="1">
      <c r="B227" s="5">
        <v>13.0</v>
      </c>
      <c r="C227" s="319"/>
      <c r="D227" s="392" t="str">
        <f>'дети 5-ти лет К'!AN58</f>
        <v/>
      </c>
      <c r="E227" s="12"/>
      <c r="F227" s="392" t="str">
        <f>'дети 5-ти лет Т'!AN58</f>
        <v/>
      </c>
      <c r="G227" s="12"/>
    </row>
    <row r="228" ht="15.75" customHeight="1">
      <c r="B228" s="12"/>
      <c r="C228" s="319"/>
      <c r="D228" s="392" t="str">
        <f>'дети 5-ти лет К'!AO58</f>
        <v/>
      </c>
      <c r="E228" s="12"/>
      <c r="F228" s="392" t="str">
        <f>'дети 5-ти лет Т'!AO58</f>
        <v/>
      </c>
      <c r="G228" s="12"/>
    </row>
    <row r="229" ht="15.75" customHeight="1">
      <c r="B229" s="19"/>
      <c r="C229" s="319"/>
      <c r="D229" s="392" t="str">
        <f>'дети 5-ти лет К'!AP58</f>
        <v/>
      </c>
      <c r="E229" s="12"/>
      <c r="F229" s="392" t="str">
        <f>'дети 5-ти лет Т'!AP58</f>
        <v/>
      </c>
      <c r="G229" s="12"/>
    </row>
    <row r="230" ht="15.75" customHeight="1">
      <c r="B230" s="5">
        <v>14.0</v>
      </c>
      <c r="C230" s="319"/>
      <c r="D230" s="392" t="str">
        <f>'дети 5-ти лет К'!AQ58</f>
        <v/>
      </c>
      <c r="E230" s="12"/>
      <c r="F230" s="392" t="str">
        <f>'дети 5-ти лет Т'!AQ58</f>
        <v/>
      </c>
      <c r="G230" s="12"/>
    </row>
    <row r="231" ht="15.75" customHeight="1">
      <c r="B231" s="12"/>
      <c r="C231" s="319"/>
      <c r="D231" s="392" t="str">
        <f>'дети 5-ти лет К'!AR58</f>
        <v/>
      </c>
      <c r="E231" s="12"/>
      <c r="F231" s="392" t="str">
        <f>'дети 5-ти лет Т'!AR58</f>
        <v/>
      </c>
      <c r="G231" s="12"/>
    </row>
    <row r="232" ht="15.75" customHeight="1">
      <c r="B232" s="19"/>
      <c r="C232" s="319"/>
      <c r="D232" s="392" t="str">
        <f>'дети 5-ти лет К'!AS58</f>
        <v/>
      </c>
      <c r="E232" s="12"/>
      <c r="F232" s="392" t="str">
        <f>'дети 5-ти лет Т'!AS58</f>
        <v/>
      </c>
      <c r="G232" s="12"/>
    </row>
    <row r="233" ht="15.75" customHeight="1">
      <c r="B233" s="5">
        <v>15.0</v>
      </c>
      <c r="C233" s="319"/>
      <c r="D233" s="392" t="str">
        <f>'дети 5-ти лет К'!AT58</f>
        <v/>
      </c>
      <c r="E233" s="12"/>
      <c r="F233" s="392" t="str">
        <f>'дети 5-ти лет Т'!AT58</f>
        <v/>
      </c>
      <c r="G233" s="12"/>
    </row>
    <row r="234" ht="15.75" customHeight="1">
      <c r="B234" s="12"/>
      <c r="C234" s="319"/>
      <c r="D234" s="392" t="str">
        <f>'дети 5-ти лет К'!AU58</f>
        <v/>
      </c>
      <c r="E234" s="12"/>
      <c r="F234" s="392" t="str">
        <f>'дети 5-ти лет Т'!AU58</f>
        <v/>
      </c>
      <c r="G234" s="12"/>
    </row>
    <row r="235" ht="15.75" customHeight="1">
      <c r="B235" s="19"/>
      <c r="C235" s="319"/>
      <c r="D235" s="392" t="str">
        <f>'дети 5-ти лет К'!AV58</f>
        <v/>
      </c>
      <c r="E235" s="12"/>
      <c r="F235" s="392" t="str">
        <f>'дети 5-ти лет Т'!AV58</f>
        <v/>
      </c>
      <c r="G235" s="12"/>
    </row>
    <row r="236" ht="15.75" customHeight="1">
      <c r="B236" s="5">
        <v>16.0</v>
      </c>
      <c r="C236" s="319"/>
      <c r="D236" s="392" t="str">
        <f>'дети 5-ти лет К'!AW58</f>
        <v/>
      </c>
      <c r="E236" s="12"/>
      <c r="F236" s="392" t="str">
        <f>'дети 5-ти лет Т'!AW58</f>
        <v/>
      </c>
      <c r="G236" s="12"/>
    </row>
    <row r="237" ht="15.75" customHeight="1">
      <c r="B237" s="12"/>
      <c r="C237" s="319"/>
      <c r="D237" s="392" t="str">
        <f>'дети 5-ти лет К'!AX58</f>
        <v/>
      </c>
      <c r="E237" s="12"/>
      <c r="F237" s="392" t="str">
        <f>'дети 5-ти лет Т'!AX58</f>
        <v/>
      </c>
      <c r="G237" s="12"/>
    </row>
    <row r="238" ht="15.75" customHeight="1">
      <c r="B238" s="19"/>
      <c r="C238" s="319"/>
      <c r="D238" s="392" t="str">
        <f>'дети 5-ти лет К'!AY58</f>
        <v/>
      </c>
      <c r="E238" s="12"/>
      <c r="F238" s="392" t="str">
        <f>'дети 5-ти лет Т'!AY58</f>
        <v/>
      </c>
      <c r="G238" s="12"/>
    </row>
    <row r="239" ht="15.75" customHeight="1">
      <c r="B239" s="5">
        <v>17.0</v>
      </c>
      <c r="C239" s="319"/>
      <c r="D239" s="392" t="str">
        <f>'дети 5-ти лет К'!AZ58</f>
        <v/>
      </c>
      <c r="E239" s="12"/>
      <c r="F239" s="392" t="str">
        <f>'дети 5-ти лет Т'!AZ58</f>
        <v/>
      </c>
      <c r="G239" s="12"/>
    </row>
    <row r="240" ht="15.75" customHeight="1">
      <c r="B240" s="12"/>
      <c r="C240" s="319"/>
      <c r="D240" s="392" t="str">
        <f>'дети 5-ти лет К'!BA58</f>
        <v/>
      </c>
      <c r="E240" s="12"/>
      <c r="F240" s="392" t="str">
        <f>'дети 5-ти лет Т'!BA58</f>
        <v/>
      </c>
      <c r="G240" s="12"/>
    </row>
    <row r="241" ht="15.75" customHeight="1">
      <c r="B241" s="19"/>
      <c r="C241" s="319"/>
      <c r="D241" s="392" t="str">
        <f>'дети 5-ти лет К'!BB58</f>
        <v/>
      </c>
      <c r="E241" s="12"/>
      <c r="F241" s="392" t="str">
        <f>'дети 5-ти лет Т'!BB58</f>
        <v/>
      </c>
      <c r="G241" s="12"/>
    </row>
    <row r="242" ht="15.75" customHeight="1">
      <c r="B242" s="5">
        <v>18.0</v>
      </c>
      <c r="C242" s="319"/>
      <c r="D242" s="392" t="str">
        <f>'дети 5-ти лет К'!BC58</f>
        <v/>
      </c>
      <c r="E242" s="12"/>
      <c r="F242" s="392" t="str">
        <f>'дети 5-ти лет Т'!BC58</f>
        <v/>
      </c>
      <c r="G242" s="12"/>
    </row>
    <row r="243" ht="15.75" customHeight="1">
      <c r="B243" s="12"/>
      <c r="C243" s="319"/>
      <c r="D243" s="392" t="str">
        <f>'дети 5-ти лет К'!BD58</f>
        <v/>
      </c>
      <c r="E243" s="12"/>
      <c r="F243" s="392" t="str">
        <f>'дети 5-ти лет Т'!BD58</f>
        <v/>
      </c>
      <c r="G243" s="12"/>
    </row>
    <row r="244" ht="15.75" customHeight="1">
      <c r="B244" s="19"/>
      <c r="C244" s="319"/>
      <c r="D244" s="392" t="str">
        <f>'дети 5-ти лет К'!BE58</f>
        <v/>
      </c>
      <c r="E244" s="12"/>
      <c r="F244" s="392" t="str">
        <f>'дети 5-ти лет Т'!BE58</f>
        <v/>
      </c>
      <c r="G244" s="12"/>
    </row>
    <row r="245" ht="15.75" customHeight="1">
      <c r="B245" s="5">
        <v>19.0</v>
      </c>
      <c r="C245" s="319"/>
      <c r="D245" s="392" t="str">
        <f>'дети 5-ти лет К'!BF58</f>
        <v/>
      </c>
      <c r="E245" s="12"/>
      <c r="F245" s="392" t="str">
        <f>'дети 5-ти лет Т'!BF58</f>
        <v/>
      </c>
      <c r="G245" s="12"/>
    </row>
    <row r="246" ht="15.75" customHeight="1">
      <c r="B246" s="12"/>
      <c r="C246" s="319"/>
      <c r="D246" s="392" t="str">
        <f>'дети 5-ти лет К'!BG58</f>
        <v/>
      </c>
      <c r="E246" s="12"/>
      <c r="F246" s="392" t="str">
        <f>'дети 5-ти лет Т'!BG58</f>
        <v/>
      </c>
      <c r="G246" s="12"/>
    </row>
    <row r="247" ht="15.75" customHeight="1">
      <c r="B247" s="19"/>
      <c r="C247" s="319"/>
      <c r="D247" s="392" t="str">
        <f>'дети 5-ти лет К'!BH58</f>
        <v/>
      </c>
      <c r="E247" s="12"/>
      <c r="F247" s="392" t="str">
        <f>'дети 5-ти лет Т'!BH58</f>
        <v/>
      </c>
      <c r="G247" s="12"/>
    </row>
    <row r="248" ht="15.75" customHeight="1">
      <c r="B248" s="5">
        <v>20.0</v>
      </c>
      <c r="C248" s="319"/>
      <c r="D248" s="392" t="str">
        <f>'дети 5-ти лет К'!BI58</f>
        <v/>
      </c>
      <c r="E248" s="12"/>
      <c r="F248" s="392" t="str">
        <f>'дети 5-ти лет Т'!BI58</f>
        <v/>
      </c>
      <c r="G248" s="12"/>
    </row>
    <row r="249" ht="15.75" customHeight="1">
      <c r="B249" s="12"/>
      <c r="C249" s="319"/>
      <c r="D249" s="392" t="str">
        <f>'дети 5-ти лет К'!BJ58</f>
        <v/>
      </c>
      <c r="E249" s="12"/>
      <c r="F249" s="392" t="str">
        <f>'дети 5-ти лет Т'!BJ58</f>
        <v/>
      </c>
      <c r="G249" s="12"/>
    </row>
    <row r="250" ht="15.75" customHeight="1">
      <c r="B250" s="19"/>
      <c r="C250" s="319"/>
      <c r="D250" s="392" t="str">
        <f>'дети 5-ти лет К'!BK58</f>
        <v/>
      </c>
      <c r="E250" s="12"/>
      <c r="F250" s="392" t="str">
        <f>'дети 5-ти лет Т'!BK58</f>
        <v/>
      </c>
      <c r="G250" s="12"/>
    </row>
    <row r="251" ht="15.75" customHeight="1">
      <c r="B251" s="5">
        <v>21.0</v>
      </c>
      <c r="C251" s="319"/>
      <c r="D251" s="392" t="str">
        <f>'дети 5-ти лет К'!BL58</f>
        <v/>
      </c>
      <c r="E251" s="12"/>
      <c r="F251" s="392" t="str">
        <f>'дети 5-ти лет Т'!BL58</f>
        <v/>
      </c>
      <c r="G251" s="12"/>
    </row>
    <row r="252" ht="15.75" customHeight="1">
      <c r="B252" s="12"/>
      <c r="C252" s="319"/>
      <c r="D252" s="392" t="str">
        <f>'дети 5-ти лет К'!BM58</f>
        <v/>
      </c>
      <c r="E252" s="12"/>
      <c r="F252" s="392" t="str">
        <f>'дети 5-ти лет Т'!BM58</f>
        <v/>
      </c>
      <c r="G252" s="12"/>
    </row>
    <row r="253" ht="15.75" customHeight="1">
      <c r="B253" s="19"/>
      <c r="C253" s="319"/>
      <c r="D253" s="392" t="str">
        <f>'дети 5-ти лет К'!BN58</f>
        <v/>
      </c>
      <c r="E253" s="12"/>
      <c r="F253" s="392" t="str">
        <f>'дети 5-ти лет Т'!BN58</f>
        <v/>
      </c>
      <c r="G253" s="12"/>
    </row>
    <row r="254" ht="15.75" customHeight="1">
      <c r="B254" s="5">
        <v>22.0</v>
      </c>
      <c r="C254" s="319"/>
      <c r="D254" s="392" t="str">
        <f>'дети 5-ти лет К'!BO58</f>
        <v/>
      </c>
      <c r="E254" s="12"/>
      <c r="F254" s="392" t="str">
        <f>'дети 5-ти лет Т'!BO58</f>
        <v/>
      </c>
      <c r="G254" s="12"/>
    </row>
    <row r="255" ht="15.75" customHeight="1">
      <c r="B255" s="12"/>
      <c r="C255" s="319"/>
      <c r="D255" s="392" t="str">
        <f>'дети 5-ти лет К'!BP58</f>
        <v/>
      </c>
      <c r="E255" s="12"/>
      <c r="F255" s="392" t="str">
        <f>'дети 5-ти лет Т'!BP58</f>
        <v/>
      </c>
      <c r="G255" s="12"/>
    </row>
    <row r="256" ht="15.75" customHeight="1">
      <c r="B256" s="19"/>
      <c r="C256" s="319"/>
      <c r="D256" s="392" t="str">
        <f>'дети 5-ти лет К'!BQ58</f>
        <v/>
      </c>
      <c r="E256" s="12"/>
      <c r="F256" s="392" t="str">
        <f>'дети 5-ти лет Т'!BQ58</f>
        <v/>
      </c>
      <c r="G256" s="12"/>
    </row>
    <row r="257" ht="15.75" customHeight="1">
      <c r="B257" s="5">
        <v>23.0</v>
      </c>
      <c r="C257" s="319"/>
      <c r="D257" s="392" t="str">
        <f>'дети 5-ти лет К'!BR58</f>
        <v/>
      </c>
      <c r="E257" s="12"/>
      <c r="F257" s="392" t="str">
        <f>'дети 5-ти лет Т'!BR58</f>
        <v/>
      </c>
      <c r="G257" s="12"/>
    </row>
    <row r="258" ht="15.75" customHeight="1">
      <c r="B258" s="12"/>
      <c r="C258" s="319"/>
      <c r="D258" s="392" t="str">
        <f>'дети 5-ти лет К'!BS58</f>
        <v/>
      </c>
      <c r="E258" s="12"/>
      <c r="F258" s="392" t="str">
        <f>'дети 5-ти лет Т'!BS58</f>
        <v/>
      </c>
      <c r="G258" s="12"/>
    </row>
    <row r="259" ht="15.75" customHeight="1">
      <c r="B259" s="19"/>
      <c r="C259" s="319"/>
      <c r="D259" s="392" t="str">
        <f>'дети 5-ти лет К'!BT58</f>
        <v/>
      </c>
      <c r="E259" s="12"/>
      <c r="F259" s="392" t="str">
        <f>'дети 5-ти лет Т'!BT58</f>
        <v/>
      </c>
      <c r="G259" s="12"/>
    </row>
    <row r="260" ht="15.75" customHeight="1">
      <c r="B260" s="5">
        <v>24.0</v>
      </c>
      <c r="C260" s="319"/>
      <c r="D260" s="392" t="str">
        <f>'дети 5-ти лет К'!BU58</f>
        <v/>
      </c>
      <c r="E260" s="12"/>
      <c r="F260" s="392" t="str">
        <f>'дети 5-ти лет Т'!BU58</f>
        <v/>
      </c>
      <c r="G260" s="12"/>
    </row>
    <row r="261" ht="15.75" customHeight="1">
      <c r="B261" s="12"/>
      <c r="C261" s="319"/>
      <c r="D261" s="392" t="str">
        <f>'дети 5-ти лет К'!BV58</f>
        <v/>
      </c>
      <c r="E261" s="12"/>
      <c r="F261" s="392" t="str">
        <f>'дети 5-ти лет Т'!BV58</f>
        <v/>
      </c>
      <c r="G261" s="12"/>
    </row>
    <row r="262" ht="15.75" customHeight="1">
      <c r="B262" s="19"/>
      <c r="C262" s="319"/>
      <c r="D262" s="392" t="str">
        <f>'дети 5-ти лет К'!BW58</f>
        <v/>
      </c>
      <c r="E262" s="12"/>
      <c r="F262" s="392" t="str">
        <f>'дети 5-ти лет Т'!BW58</f>
        <v/>
      </c>
      <c r="G262" s="12"/>
    </row>
    <row r="263" ht="15.75" customHeight="1">
      <c r="B263" s="5">
        <v>25.0</v>
      </c>
      <c r="C263" s="319"/>
      <c r="D263" s="392" t="str">
        <f>'дети 5-ти лет К'!BX58</f>
        <v/>
      </c>
      <c r="E263" s="12"/>
      <c r="F263" s="392" t="str">
        <f>'дети 5-ти лет Т'!BX58</f>
        <v/>
      </c>
      <c r="G263" s="12"/>
    </row>
    <row r="264" ht="15.75" customHeight="1">
      <c r="B264" s="12"/>
      <c r="C264" s="319"/>
      <c r="D264" s="392" t="str">
        <f>'дети 5-ти лет К'!BY58</f>
        <v/>
      </c>
      <c r="E264" s="12"/>
      <c r="F264" s="392" t="str">
        <f>'дети 5-ти лет Т'!BY58</f>
        <v/>
      </c>
      <c r="G264" s="12"/>
    </row>
    <row r="265" ht="15.75" customHeight="1">
      <c r="B265" s="19"/>
      <c r="C265" s="319"/>
      <c r="D265" s="392" t="str">
        <f>'дети 5-ти лет К'!BZ58</f>
        <v/>
      </c>
      <c r="E265" s="12"/>
      <c r="F265" s="392" t="str">
        <f>'дети 5-ти лет Т'!BZ58</f>
        <v/>
      </c>
      <c r="G265" s="12"/>
    </row>
    <row r="266" ht="15.75" customHeight="1">
      <c r="B266" s="5">
        <v>26.0</v>
      </c>
      <c r="C266" s="319"/>
      <c r="D266" s="392" t="str">
        <f>'дети 5-ти лет К'!CA58</f>
        <v/>
      </c>
      <c r="E266" s="12"/>
      <c r="F266" s="392" t="str">
        <f>'дети 5-ти лет Т'!CA58</f>
        <v/>
      </c>
      <c r="G266" s="12"/>
    </row>
    <row r="267" ht="15.75" customHeight="1">
      <c r="B267" s="12"/>
      <c r="C267" s="319"/>
      <c r="D267" s="392" t="str">
        <f>'дети 5-ти лет К'!CB58</f>
        <v/>
      </c>
      <c r="E267" s="12"/>
      <c r="F267" s="392" t="str">
        <f>'дети 5-ти лет Т'!CB58</f>
        <v/>
      </c>
      <c r="G267" s="12"/>
    </row>
    <row r="268" ht="15.75" customHeight="1">
      <c r="B268" s="19"/>
      <c r="C268" s="319"/>
      <c r="D268" s="392" t="str">
        <f>'дети 5-ти лет К'!CC58</f>
        <v/>
      </c>
      <c r="E268" s="12"/>
      <c r="F268" s="392" t="str">
        <f>'дети 5-ти лет Т'!CC58</f>
        <v/>
      </c>
      <c r="G268" s="12"/>
    </row>
    <row r="269" ht="15.75" customHeight="1">
      <c r="B269" s="5">
        <v>27.0</v>
      </c>
      <c r="C269" s="319"/>
      <c r="D269" s="392" t="str">
        <f>'дети 5-ти лет К'!CD58</f>
        <v/>
      </c>
      <c r="E269" s="12"/>
      <c r="F269" s="392" t="str">
        <f>'дети 5-ти лет Т'!CD58</f>
        <v/>
      </c>
      <c r="G269" s="12"/>
    </row>
    <row r="270" ht="15.75" customHeight="1">
      <c r="B270" s="12"/>
      <c r="C270" s="319"/>
      <c r="D270" s="392" t="str">
        <f>'дети 5-ти лет К'!CE58</f>
        <v/>
      </c>
      <c r="E270" s="12"/>
      <c r="F270" s="392" t="str">
        <f>'дети 5-ти лет Т'!CE58</f>
        <v/>
      </c>
      <c r="G270" s="12"/>
    </row>
    <row r="271" ht="15.75" customHeight="1">
      <c r="B271" s="19"/>
      <c r="C271" s="319"/>
      <c r="D271" s="392" t="str">
        <f>'дети 5-ти лет К'!CF58</f>
        <v/>
      </c>
      <c r="E271" s="12"/>
      <c r="F271" s="392" t="str">
        <f>'дети 5-ти лет Т'!CF58</f>
        <v/>
      </c>
      <c r="G271" s="12"/>
    </row>
    <row r="272" ht="15.75" customHeight="1">
      <c r="B272" s="5">
        <v>28.0</v>
      </c>
      <c r="C272" s="319"/>
      <c r="D272" s="392" t="str">
        <f>'дети 5-ти лет К'!CG58</f>
        <v/>
      </c>
      <c r="E272" s="12"/>
      <c r="F272" s="392" t="str">
        <f>'дети 5-ти лет Т'!CG58</f>
        <v/>
      </c>
      <c r="G272" s="12"/>
    </row>
    <row r="273" ht="15.75" customHeight="1">
      <c r="B273" s="12"/>
      <c r="C273" s="319"/>
      <c r="D273" s="392" t="str">
        <f>'дети 5-ти лет К'!CH58</f>
        <v/>
      </c>
      <c r="E273" s="12"/>
      <c r="F273" s="392" t="str">
        <f>'дети 5-ти лет Т'!CH58</f>
        <v/>
      </c>
      <c r="G273" s="12"/>
    </row>
    <row r="274" ht="15.75" customHeight="1">
      <c r="B274" s="19"/>
      <c r="C274" s="319"/>
      <c r="D274" s="392" t="str">
        <f>'дети 5-ти лет К'!CI58</f>
        <v/>
      </c>
      <c r="E274" s="12"/>
      <c r="F274" s="392" t="str">
        <f>'дети 5-ти лет Т'!CI58</f>
        <v/>
      </c>
      <c r="G274" s="12"/>
    </row>
    <row r="275" ht="15.75" customHeight="1">
      <c r="B275" s="5">
        <v>29.0</v>
      </c>
      <c r="C275" s="319"/>
      <c r="D275" s="317"/>
      <c r="E275" s="12"/>
      <c r="F275" s="392" t="str">
        <f>'дети 5-ти лет Т'!CJ58</f>
        <v/>
      </c>
      <c r="G275" s="12"/>
    </row>
    <row r="276" ht="15.75" customHeight="1">
      <c r="B276" s="12"/>
      <c r="C276" s="319"/>
      <c r="D276" s="12"/>
      <c r="E276" s="12"/>
      <c r="F276" s="392" t="str">
        <f>'дети 5-ти лет Т'!CK58</f>
        <v/>
      </c>
      <c r="G276" s="12"/>
    </row>
    <row r="277" ht="15.75" customHeight="1">
      <c r="B277" s="19"/>
      <c r="C277" s="319"/>
      <c r="D277" s="12"/>
      <c r="E277" s="12"/>
      <c r="F277" s="392" t="str">
        <f>'дети 5-ти лет Т'!CL58</f>
        <v/>
      </c>
      <c r="G277" s="12"/>
    </row>
    <row r="278" ht="15.75" customHeight="1">
      <c r="B278" s="5">
        <v>30.0</v>
      </c>
      <c r="C278" s="319"/>
      <c r="D278" s="12"/>
      <c r="E278" s="12"/>
      <c r="F278" s="392" t="str">
        <f>'дети 5-ти лет Т'!CM58</f>
        <v/>
      </c>
      <c r="G278" s="12"/>
    </row>
    <row r="279" ht="15.75" customHeight="1">
      <c r="B279" s="12"/>
      <c r="C279" s="319"/>
      <c r="D279" s="12"/>
      <c r="E279" s="12"/>
      <c r="F279" s="392" t="str">
        <f>'дети 5-ти лет Т'!CN58</f>
        <v/>
      </c>
      <c r="G279" s="12"/>
    </row>
    <row r="280" ht="15.75" customHeight="1">
      <c r="B280" s="19"/>
      <c r="C280" s="319"/>
      <c r="D280" s="12"/>
      <c r="E280" s="12"/>
      <c r="F280" s="392" t="str">
        <f>'дети 5-ти лет Т'!CO58</f>
        <v/>
      </c>
      <c r="G280" s="12"/>
    </row>
    <row r="281" ht="15.75" customHeight="1">
      <c r="B281" s="5">
        <v>31.0</v>
      </c>
      <c r="C281" s="319"/>
      <c r="D281" s="12"/>
      <c r="E281" s="12"/>
      <c r="F281" s="392" t="str">
        <f>'дети 5-ти лет Т'!CP58</f>
        <v/>
      </c>
      <c r="G281" s="12"/>
    </row>
    <row r="282" ht="15.75" customHeight="1">
      <c r="B282" s="12"/>
      <c r="C282" s="319"/>
      <c r="D282" s="12"/>
      <c r="E282" s="12"/>
      <c r="F282" s="392" t="str">
        <f>'дети 5-ти лет Т'!CQ58</f>
        <v/>
      </c>
      <c r="G282" s="12"/>
    </row>
    <row r="283" ht="15.75" customHeight="1">
      <c r="B283" s="19"/>
      <c r="C283" s="319"/>
      <c r="D283" s="12"/>
      <c r="E283" s="12"/>
      <c r="F283" s="392" t="str">
        <f>'дети 5-ти лет Т'!CR58</f>
        <v/>
      </c>
      <c r="G283" s="12"/>
    </row>
    <row r="284" ht="15.75" customHeight="1">
      <c r="B284" s="5">
        <v>32.0</v>
      </c>
      <c r="C284" s="319"/>
      <c r="D284" s="12"/>
      <c r="E284" s="12"/>
      <c r="F284" s="392" t="str">
        <f>'дети 5-ти лет Т'!CS58</f>
        <v/>
      </c>
      <c r="G284" s="12"/>
    </row>
    <row r="285" ht="15.75" customHeight="1">
      <c r="B285" s="12"/>
      <c r="C285" s="319"/>
      <c r="D285" s="12"/>
      <c r="E285" s="12"/>
      <c r="F285" s="392" t="str">
        <f>'дети 5-ти лет Т'!CT58</f>
        <v/>
      </c>
      <c r="G285" s="12"/>
    </row>
    <row r="286" ht="15.75" customHeight="1">
      <c r="B286" s="19"/>
      <c r="C286" s="319"/>
      <c r="D286" s="12"/>
      <c r="E286" s="12"/>
      <c r="F286" s="392" t="str">
        <f>'дети 5-ти лет Т'!CU58</f>
        <v/>
      </c>
      <c r="G286" s="12"/>
    </row>
    <row r="287" ht="15.75" customHeight="1">
      <c r="B287" s="5">
        <v>33.0</v>
      </c>
      <c r="C287" s="319"/>
      <c r="D287" s="12"/>
      <c r="E287" s="12"/>
      <c r="F287" s="392" t="str">
        <f>'дети 5-ти лет Т'!CV58</f>
        <v/>
      </c>
      <c r="G287" s="12"/>
    </row>
    <row r="288" ht="15.75" customHeight="1">
      <c r="B288" s="12"/>
      <c r="C288" s="319"/>
      <c r="D288" s="12"/>
      <c r="E288" s="12"/>
      <c r="F288" s="392" t="str">
        <f>'дети 5-ти лет Т'!CW58</f>
        <v/>
      </c>
      <c r="G288" s="12"/>
    </row>
    <row r="289" ht="15.75" customHeight="1">
      <c r="B289" s="19"/>
      <c r="C289" s="319"/>
      <c r="D289" s="12"/>
      <c r="E289" s="12"/>
      <c r="F289" s="392" t="str">
        <f>'дети 5-ти лет Т'!CX58</f>
        <v/>
      </c>
      <c r="G289" s="12"/>
    </row>
    <row r="290" ht="15.75" customHeight="1">
      <c r="B290" s="5">
        <v>34.0</v>
      </c>
      <c r="C290" s="319"/>
      <c r="D290" s="12"/>
      <c r="E290" s="12"/>
      <c r="F290" s="392" t="str">
        <f>'дети 5-ти лет Т'!CY58</f>
        <v/>
      </c>
      <c r="G290" s="12"/>
    </row>
    <row r="291" ht="15.75" customHeight="1">
      <c r="B291" s="12"/>
      <c r="C291" s="319"/>
      <c r="D291" s="12"/>
      <c r="E291" s="12"/>
      <c r="F291" s="392" t="str">
        <f>'дети 5-ти лет Т'!CZ58</f>
        <v/>
      </c>
      <c r="G291" s="12"/>
    </row>
    <row r="292" ht="15.75" customHeight="1">
      <c r="B292" s="19"/>
      <c r="C292" s="319"/>
      <c r="D292" s="12"/>
      <c r="E292" s="12"/>
      <c r="F292" s="392" t="str">
        <f>'дети 5-ти лет Т'!DA58</f>
        <v/>
      </c>
      <c r="G292" s="12"/>
    </row>
    <row r="293" ht="15.75" customHeight="1">
      <c r="B293" s="5">
        <v>35.0</v>
      </c>
      <c r="C293" s="319"/>
      <c r="D293" s="12"/>
      <c r="E293" s="12"/>
      <c r="F293" s="392" t="str">
        <f>'дети 5-ти лет Т'!DB58</f>
        <v/>
      </c>
      <c r="G293" s="12"/>
    </row>
    <row r="294" ht="15.75" customHeight="1">
      <c r="B294" s="12"/>
      <c r="C294" s="319"/>
      <c r="D294" s="12"/>
      <c r="E294" s="12"/>
      <c r="F294" s="392" t="str">
        <f>'дети 5-ти лет Т'!DC58</f>
        <v/>
      </c>
      <c r="G294" s="12"/>
    </row>
    <row r="295" ht="15.75" customHeight="1">
      <c r="B295" s="19"/>
      <c r="C295" s="320"/>
      <c r="D295" s="19"/>
      <c r="E295" s="19"/>
      <c r="F295" s="392" t="str">
        <f>'дети 5-ти лет Т'!DD58</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Ф'!D117</f>
        <v/>
      </c>
      <c r="D300" s="391" t="str">
        <f>'дети 5-ти лет К'!D117</f>
        <v/>
      </c>
      <c r="E300" s="391" t="str">
        <f>'дети 5-ти лет П'!D117</f>
        <v/>
      </c>
      <c r="F300" s="391" t="str">
        <f>'дети 5-ти лет Т'!D117</f>
        <v/>
      </c>
      <c r="G300" s="391" t="str">
        <f>'дети 5-ти лет С'!D117</f>
        <v/>
      </c>
    </row>
    <row r="301" ht="15.75" customHeight="1">
      <c r="B301" s="12"/>
      <c r="C301" s="391" t="str">
        <f>'дети 5-ти лет Ф'!E117</f>
        <v/>
      </c>
      <c r="D301" s="391" t="str">
        <f>'дети 5-ти лет К'!E117</f>
        <v/>
      </c>
      <c r="E301" s="391" t="str">
        <f>'дети 5-ти лет П'!E117</f>
        <v/>
      </c>
      <c r="F301" s="391" t="str">
        <f>'дети 5-ти лет Т'!E117</f>
        <v/>
      </c>
      <c r="G301" s="391" t="str">
        <f>'дети 5-ти лет С'!E117</f>
        <v/>
      </c>
    </row>
    <row r="302" ht="15.75" customHeight="1">
      <c r="B302" s="19"/>
      <c r="C302" s="391" t="str">
        <f>'дети 5-ти лет Ф'!F117</f>
        <v/>
      </c>
      <c r="D302" s="391" t="str">
        <f>'дети 5-ти лет К'!F117</f>
        <v/>
      </c>
      <c r="E302" s="391" t="str">
        <f>'дети 5-ти лет П'!F117</f>
        <v/>
      </c>
      <c r="F302" s="391" t="str">
        <f>'дети 5-ти лет Т'!F117</f>
        <v/>
      </c>
      <c r="G302" s="391" t="str">
        <f>'дети 5-ти лет С'!F117</f>
        <v/>
      </c>
    </row>
    <row r="303" ht="15.75" customHeight="1">
      <c r="B303" s="5">
        <v>2.0</v>
      </c>
      <c r="C303" s="391" t="str">
        <f>'дети 5-ти лет Ф'!G117</f>
        <v/>
      </c>
      <c r="D303" s="391" t="str">
        <f>'дети 5-ти лет К'!G117</f>
        <v/>
      </c>
      <c r="E303" s="391" t="str">
        <f>'дети 5-ти лет П'!G117</f>
        <v/>
      </c>
      <c r="F303" s="391" t="str">
        <f>'дети 5-ти лет Т'!G117</f>
        <v/>
      </c>
      <c r="G303" s="391" t="str">
        <f>'дети 5-ти лет С'!G117</f>
        <v/>
      </c>
    </row>
    <row r="304" ht="15.75" customHeight="1">
      <c r="B304" s="12"/>
      <c r="C304" s="391" t="str">
        <f>'дети 5-ти лет Ф'!H117</f>
        <v/>
      </c>
      <c r="D304" s="391" t="str">
        <f>'дети 5-ти лет К'!H117</f>
        <v/>
      </c>
      <c r="E304" s="391" t="str">
        <f>'дети 5-ти лет П'!H117</f>
        <v/>
      </c>
      <c r="F304" s="391" t="str">
        <f>'дети 5-ти лет Т'!H117</f>
        <v/>
      </c>
      <c r="G304" s="391" t="str">
        <f>'дети 5-ти лет С'!H117</f>
        <v/>
      </c>
    </row>
    <row r="305" ht="15.75" customHeight="1">
      <c r="B305" s="19"/>
      <c r="C305" s="391" t="str">
        <f>'дети 5-ти лет Ф'!I117</f>
        <v/>
      </c>
      <c r="D305" s="391" t="str">
        <f>'дети 5-ти лет К'!I117</f>
        <v/>
      </c>
      <c r="E305" s="391" t="str">
        <f>'дети 5-ти лет П'!I117</f>
        <v/>
      </c>
      <c r="F305" s="391" t="str">
        <f>'дети 5-ти лет Т'!I117</f>
        <v/>
      </c>
      <c r="G305" s="391" t="str">
        <f>'дети 5-ти лет С'!I117</f>
        <v/>
      </c>
    </row>
    <row r="306" ht="15.75" customHeight="1">
      <c r="B306" s="5">
        <v>3.0</v>
      </c>
      <c r="C306" s="391" t="str">
        <f>'дети 5-ти лет Ф'!J117</f>
        <v/>
      </c>
      <c r="D306" s="391" t="str">
        <f>'дети 5-ти лет К'!J117</f>
        <v/>
      </c>
      <c r="E306" s="391" t="str">
        <f>'дети 5-ти лет П'!J117</f>
        <v/>
      </c>
      <c r="F306" s="391" t="str">
        <f>'дети 5-ти лет Т'!J117</f>
        <v/>
      </c>
      <c r="G306" s="391" t="str">
        <f>'дети 5-ти лет С'!J117</f>
        <v/>
      </c>
    </row>
    <row r="307" ht="15.75" customHeight="1">
      <c r="B307" s="12"/>
      <c r="C307" s="391" t="str">
        <f>'дети 5-ти лет Ф'!K117</f>
        <v/>
      </c>
      <c r="D307" s="391" t="str">
        <f>'дети 5-ти лет К'!K117</f>
        <v/>
      </c>
      <c r="E307" s="391" t="str">
        <f>'дети 5-ти лет П'!K117</f>
        <v/>
      </c>
      <c r="F307" s="391" t="str">
        <f>'дети 5-ти лет Т'!K117</f>
        <v/>
      </c>
      <c r="G307" s="391" t="str">
        <f>'дети 5-ти лет С'!K117</f>
        <v/>
      </c>
    </row>
    <row r="308" ht="15.75" customHeight="1">
      <c r="B308" s="19"/>
      <c r="C308" s="391" t="str">
        <f>'дети 5-ти лет Ф'!L117</f>
        <v/>
      </c>
      <c r="D308" s="391" t="str">
        <f>'дети 5-ти лет К'!L117</f>
        <v/>
      </c>
      <c r="E308" s="391" t="str">
        <f>'дети 5-ти лет П'!L117</f>
        <v/>
      </c>
      <c r="F308" s="391" t="str">
        <f>'дети 5-ти лет Т'!L117</f>
        <v/>
      </c>
      <c r="G308" s="391" t="str">
        <f>'дети 5-ти лет С'!L117</f>
        <v/>
      </c>
    </row>
    <row r="309" ht="15.75" customHeight="1">
      <c r="B309" s="5">
        <v>4.0</v>
      </c>
      <c r="C309" s="391" t="str">
        <f>'дети 5-ти лет Ф'!M117</f>
        <v/>
      </c>
      <c r="D309" s="391" t="str">
        <f>'дети 5-ти лет К'!M117</f>
        <v/>
      </c>
      <c r="E309" s="391" t="str">
        <f>'дети 5-ти лет П'!M117</f>
        <v/>
      </c>
      <c r="F309" s="391" t="str">
        <f>'дети 5-ти лет Т'!M117</f>
        <v/>
      </c>
      <c r="G309" s="391" t="str">
        <f>'дети 5-ти лет С'!M117</f>
        <v/>
      </c>
    </row>
    <row r="310" ht="15.75" customHeight="1">
      <c r="B310" s="12"/>
      <c r="C310" s="391" t="str">
        <f>'дети 5-ти лет Ф'!N117</f>
        <v/>
      </c>
      <c r="D310" s="391" t="str">
        <f>'дети 5-ти лет К'!N117</f>
        <v/>
      </c>
      <c r="E310" s="391" t="str">
        <f>'дети 5-ти лет П'!N117</f>
        <v/>
      </c>
      <c r="F310" s="391" t="str">
        <f>'дети 5-ти лет Т'!N117</f>
        <v/>
      </c>
      <c r="G310" s="391" t="str">
        <f>'дети 5-ти лет С'!N117</f>
        <v/>
      </c>
    </row>
    <row r="311" ht="15.75" customHeight="1">
      <c r="B311" s="19"/>
      <c r="C311" s="391" t="str">
        <f>'дети 5-ти лет Ф'!O117</f>
        <v/>
      </c>
      <c r="D311" s="391" t="str">
        <f>'дети 5-ти лет К'!O117</f>
        <v/>
      </c>
      <c r="E311" s="391" t="str">
        <f>'дети 5-ти лет П'!O117</f>
        <v/>
      </c>
      <c r="F311" s="391" t="str">
        <f>'дети 5-ти лет Т'!O117</f>
        <v/>
      </c>
      <c r="G311" s="391" t="str">
        <f>'дети 5-ти лет С'!O117</f>
        <v/>
      </c>
    </row>
    <row r="312" ht="15.75" customHeight="1">
      <c r="B312" s="5">
        <v>5.0</v>
      </c>
      <c r="C312" s="391" t="str">
        <f>'дети 5-ти лет Ф'!P117</f>
        <v/>
      </c>
      <c r="D312" s="391" t="str">
        <f>'дети 5-ти лет К'!P117</f>
        <v/>
      </c>
      <c r="E312" s="391" t="str">
        <f>'дети 5-ти лет П'!P117</f>
        <v/>
      </c>
      <c r="F312" s="391" t="str">
        <f>'дети 5-ти лет Т'!P117</f>
        <v/>
      </c>
      <c r="G312" s="391" t="str">
        <f>'дети 5-ти лет С'!P117</f>
        <v/>
      </c>
    </row>
    <row r="313" ht="15.75" customHeight="1">
      <c r="B313" s="12"/>
      <c r="C313" s="391" t="str">
        <f>'дети 5-ти лет Ф'!Q117</f>
        <v/>
      </c>
      <c r="D313" s="391" t="str">
        <f>'дети 5-ти лет К'!Q117</f>
        <v/>
      </c>
      <c r="E313" s="391" t="str">
        <f>'дети 5-ти лет П'!Q117</f>
        <v/>
      </c>
      <c r="F313" s="391" t="str">
        <f>'дети 5-ти лет Т'!Q117</f>
        <v/>
      </c>
      <c r="G313" s="391" t="str">
        <f>'дети 5-ти лет С'!Q117</f>
        <v/>
      </c>
    </row>
    <row r="314" ht="15.75" customHeight="1">
      <c r="B314" s="19"/>
      <c r="C314" s="391" t="str">
        <f>'дети 5-ти лет Ф'!R117</f>
        <v/>
      </c>
      <c r="D314" s="391" t="str">
        <f>'дети 5-ти лет К'!R117</f>
        <v/>
      </c>
      <c r="E314" s="391" t="str">
        <f>'дети 5-ти лет П'!R117</f>
        <v/>
      </c>
      <c r="F314" s="391" t="str">
        <f>'дети 5-ти лет Т'!R117</f>
        <v/>
      </c>
      <c r="G314" s="391" t="str">
        <f>'дети 5-ти лет С'!R117</f>
        <v/>
      </c>
    </row>
    <row r="315" ht="15.75" customHeight="1">
      <c r="B315" s="5">
        <v>6.0</v>
      </c>
      <c r="C315" s="391" t="str">
        <f>'дети 5-ти лет Ф'!S117</f>
        <v/>
      </c>
      <c r="D315" s="391" t="str">
        <f>'дети 5-ти лет К'!S117</f>
        <v/>
      </c>
      <c r="E315" s="391" t="str">
        <f>'дети 5-ти лет П'!S117</f>
        <v/>
      </c>
      <c r="F315" s="391" t="str">
        <f>'дети 5-ти лет Т'!S117</f>
        <v/>
      </c>
      <c r="G315" s="391" t="str">
        <f>'дети 5-ти лет С'!S117</f>
        <v/>
      </c>
    </row>
    <row r="316" ht="15.75" customHeight="1">
      <c r="B316" s="12"/>
      <c r="C316" s="391" t="str">
        <f>'дети 5-ти лет Ф'!T117</f>
        <v/>
      </c>
      <c r="D316" s="391" t="str">
        <f>'дети 5-ти лет К'!T117</f>
        <v/>
      </c>
      <c r="E316" s="391" t="str">
        <f>'дети 5-ти лет П'!T117</f>
        <v/>
      </c>
      <c r="F316" s="391" t="str">
        <f>'дети 5-ти лет Т'!T117</f>
        <v/>
      </c>
      <c r="G316" s="391" t="str">
        <f>'дети 5-ти лет С'!T117</f>
        <v/>
      </c>
    </row>
    <row r="317" ht="15.75" customHeight="1">
      <c r="B317" s="19"/>
      <c r="C317" s="391" t="str">
        <f>'дети 5-ти лет Ф'!U117</f>
        <v/>
      </c>
      <c r="D317" s="391" t="str">
        <f>'дети 5-ти лет К'!U117</f>
        <v/>
      </c>
      <c r="E317" s="391" t="str">
        <f>'дети 5-ти лет П'!U117</f>
        <v/>
      </c>
      <c r="F317" s="391" t="str">
        <f>'дети 5-ти лет Т'!U117</f>
        <v/>
      </c>
      <c r="G317" s="391" t="str">
        <f>'дети 5-ти лет С'!U117</f>
        <v/>
      </c>
    </row>
    <row r="318" ht="15.75" customHeight="1">
      <c r="B318" s="5">
        <v>7.0</v>
      </c>
      <c r="C318" s="391" t="str">
        <f>'дети 5-ти лет Ф'!V117</f>
        <v/>
      </c>
      <c r="D318" s="391" t="str">
        <f>'дети 5-ти лет К'!V117</f>
        <v/>
      </c>
      <c r="E318" s="391" t="str">
        <f>'дети 5-ти лет П'!V117</f>
        <v/>
      </c>
      <c r="F318" s="391" t="str">
        <f>'дети 5-ти лет Т'!V117</f>
        <v/>
      </c>
      <c r="G318" s="391" t="str">
        <f>'дети 5-ти лет С'!V117</f>
        <v/>
      </c>
    </row>
    <row r="319" ht="15.75" customHeight="1">
      <c r="B319" s="12"/>
      <c r="C319" s="391" t="str">
        <f>'дети 5-ти лет Ф'!W117</f>
        <v/>
      </c>
      <c r="D319" s="391" t="str">
        <f>'дети 5-ти лет Т'!W117</f>
        <v/>
      </c>
      <c r="E319" s="391" t="str">
        <f>'дети 5-ти лет П'!W117</f>
        <v/>
      </c>
      <c r="F319" s="391" t="str">
        <f>'дети 5-ти лет Т'!W117</f>
        <v/>
      </c>
      <c r="G319" s="391" t="str">
        <f>'дети 5-ти лет С'!W117</f>
        <v/>
      </c>
    </row>
    <row r="320" ht="15.75" customHeight="1">
      <c r="B320" s="19"/>
      <c r="C320" s="391" t="str">
        <f>'дети 5-ти лет Ф'!X117</f>
        <v/>
      </c>
      <c r="D320" s="391" t="str">
        <f>'дети 5-ти лет К'!X117</f>
        <v/>
      </c>
      <c r="E320" s="391" t="str">
        <f>'дети 5-ти лет П'!X117</f>
        <v/>
      </c>
      <c r="F320" s="391" t="str">
        <f>'дети 5-ти лет Т'!X117</f>
        <v/>
      </c>
      <c r="G320" s="391" t="str">
        <f>'дети 5-ти лет С'!X117</f>
        <v/>
      </c>
    </row>
    <row r="321" ht="15.75" customHeight="1">
      <c r="B321" s="5">
        <v>8.0</v>
      </c>
      <c r="C321" s="318"/>
      <c r="D321" s="391" t="str">
        <f>'дети 5-ти лет К'!Y117</f>
        <v/>
      </c>
      <c r="E321" s="317"/>
      <c r="F321" s="391" t="str">
        <f>'дети 5-ти лет Т'!Y117</f>
        <v/>
      </c>
      <c r="G321" s="317"/>
    </row>
    <row r="322" ht="15.75" customHeight="1">
      <c r="B322" s="12"/>
      <c r="C322" s="319"/>
      <c r="D322" s="391" t="str">
        <f>'дети 5-ти лет К'!Z117</f>
        <v/>
      </c>
      <c r="E322" s="12"/>
      <c r="F322" s="391" t="str">
        <f>'дети 5-ти лет Т'!Z117</f>
        <v/>
      </c>
      <c r="G322" s="12"/>
    </row>
    <row r="323" ht="15.75" customHeight="1">
      <c r="B323" s="19"/>
      <c r="C323" s="319"/>
      <c r="D323" s="391" t="str">
        <f>'дети 5-ти лет К'!AA117</f>
        <v/>
      </c>
      <c r="E323" s="12"/>
      <c r="F323" s="391" t="str">
        <f>'дети 5-ти лет Т'!AA117</f>
        <v/>
      </c>
      <c r="G323" s="12"/>
    </row>
    <row r="324" ht="15.75" customHeight="1">
      <c r="B324" s="5">
        <v>9.0</v>
      </c>
      <c r="C324" s="319"/>
      <c r="D324" s="391" t="str">
        <f>'дети 5-ти лет К'!AB117</f>
        <v/>
      </c>
      <c r="E324" s="12"/>
      <c r="F324" s="391" t="str">
        <f>'дети 5-ти лет Т'!AB117</f>
        <v/>
      </c>
      <c r="G324" s="12"/>
    </row>
    <row r="325" ht="15.75" customHeight="1">
      <c r="B325" s="12"/>
      <c r="C325" s="319"/>
      <c r="D325" s="391" t="str">
        <f>'дети 5-ти лет К'!AC117</f>
        <v/>
      </c>
      <c r="E325" s="12"/>
      <c r="F325" s="391" t="str">
        <f>'дети 5-ти лет Т'!AC117</f>
        <v/>
      </c>
      <c r="G325" s="12"/>
    </row>
    <row r="326" ht="15.75" customHeight="1">
      <c r="B326" s="19"/>
      <c r="C326" s="319"/>
      <c r="D326" s="391" t="str">
        <f>'дети 5-ти лет К'!AD117</f>
        <v/>
      </c>
      <c r="E326" s="12"/>
      <c r="F326" s="391" t="str">
        <f>'дети 5-ти лет Т'!AD117</f>
        <v/>
      </c>
      <c r="G326" s="12"/>
    </row>
    <row r="327" ht="15.75" customHeight="1">
      <c r="B327" s="5">
        <v>10.0</v>
      </c>
      <c r="C327" s="319"/>
      <c r="D327" s="391" t="str">
        <f>'дети 5-ти лет К'!AE117</f>
        <v/>
      </c>
      <c r="E327" s="12"/>
      <c r="F327" s="391" t="str">
        <f>'дети 5-ти лет Т'!AE117</f>
        <v/>
      </c>
      <c r="G327" s="12"/>
    </row>
    <row r="328" ht="15.75" customHeight="1">
      <c r="B328" s="12"/>
      <c r="C328" s="319"/>
      <c r="D328" s="391" t="str">
        <f>'дети 5-ти лет К'!AF117</f>
        <v/>
      </c>
      <c r="E328" s="12"/>
      <c r="F328" s="391" t="str">
        <f>'дети 5-ти лет Т'!AF117</f>
        <v/>
      </c>
      <c r="G328" s="12"/>
    </row>
    <row r="329" ht="15.75" customHeight="1">
      <c r="B329" s="19"/>
      <c r="C329" s="319"/>
      <c r="D329" s="391" t="str">
        <f>'дети 5-ти лет К'!AG117</f>
        <v/>
      </c>
      <c r="E329" s="12"/>
      <c r="F329" s="391" t="str">
        <f>'дети 5-ти лет Т'!AG117</f>
        <v/>
      </c>
      <c r="G329" s="12"/>
    </row>
    <row r="330" ht="15.75" customHeight="1">
      <c r="B330" s="5">
        <v>11.0</v>
      </c>
      <c r="C330" s="319"/>
      <c r="D330" s="391" t="str">
        <f>'дети 5-ти лет К'!AH117</f>
        <v/>
      </c>
      <c r="E330" s="12"/>
      <c r="F330" s="391" t="str">
        <f>'дети 5-ти лет Т'!AH117</f>
        <v/>
      </c>
      <c r="G330" s="12"/>
    </row>
    <row r="331" ht="15.75" customHeight="1">
      <c r="B331" s="12"/>
      <c r="C331" s="319"/>
      <c r="D331" s="391" t="str">
        <f>'дети 5-ти лет К'!AI117</f>
        <v/>
      </c>
      <c r="E331" s="12"/>
      <c r="F331" s="391" t="str">
        <f>'дети 5-ти лет Т'!AI117</f>
        <v/>
      </c>
      <c r="G331" s="12"/>
    </row>
    <row r="332" ht="15.75" customHeight="1">
      <c r="B332" s="19"/>
      <c r="C332" s="319"/>
      <c r="D332" s="391" t="str">
        <f>'дети 5-ти лет К'!AJ117</f>
        <v/>
      </c>
      <c r="E332" s="12"/>
      <c r="F332" s="391" t="str">
        <f>'дети 5-ти лет Т'!AJ117</f>
        <v/>
      </c>
      <c r="G332" s="12"/>
    </row>
    <row r="333" ht="15.75" customHeight="1">
      <c r="B333" s="5">
        <v>12.0</v>
      </c>
      <c r="C333" s="319"/>
      <c r="D333" s="391" t="str">
        <f>'дети 5-ти лет К'!AK117</f>
        <v/>
      </c>
      <c r="E333" s="12"/>
      <c r="F333" s="391" t="str">
        <f>'дети 5-ти лет Т'!AK117</f>
        <v/>
      </c>
      <c r="G333" s="12"/>
    </row>
    <row r="334" ht="15.75" customHeight="1">
      <c r="B334" s="12"/>
      <c r="C334" s="319"/>
      <c r="D334" s="391" t="str">
        <f>'дети 5-ти лет К'!AL117</f>
        <v/>
      </c>
      <c r="E334" s="12"/>
      <c r="F334" s="391" t="str">
        <f>'дети 5-ти лет Т'!AL117</f>
        <v/>
      </c>
      <c r="G334" s="12"/>
    </row>
    <row r="335" ht="15.75" customHeight="1">
      <c r="B335" s="19"/>
      <c r="C335" s="319"/>
      <c r="D335" s="391" t="str">
        <f>'дети 5-ти лет К'!AM117</f>
        <v/>
      </c>
      <c r="E335" s="12"/>
      <c r="F335" s="391" t="str">
        <f>'дети 5-ти лет Т'!AM117</f>
        <v/>
      </c>
      <c r="G335" s="12"/>
    </row>
    <row r="336" ht="15.75" customHeight="1">
      <c r="B336" s="5">
        <v>13.0</v>
      </c>
      <c r="C336" s="319"/>
      <c r="D336" s="391" t="str">
        <f>'дети 5-ти лет К'!AN117</f>
        <v/>
      </c>
      <c r="E336" s="12"/>
      <c r="F336" s="391" t="str">
        <f>'дети 5-ти лет Т'!AN117</f>
        <v/>
      </c>
      <c r="G336" s="12"/>
    </row>
    <row r="337" ht="15.75" customHeight="1">
      <c r="B337" s="12"/>
      <c r="C337" s="319"/>
      <c r="D337" s="391" t="str">
        <f>'дети 5-ти лет К'!AO117</f>
        <v/>
      </c>
      <c r="E337" s="12"/>
      <c r="F337" s="391" t="str">
        <f>'дети 5-ти лет Т'!AO117</f>
        <v/>
      </c>
      <c r="G337" s="12"/>
    </row>
    <row r="338" ht="15.75" customHeight="1">
      <c r="B338" s="19"/>
      <c r="C338" s="319"/>
      <c r="D338" s="391" t="str">
        <f>'дети 5-ти лет К'!AP117</f>
        <v/>
      </c>
      <c r="E338" s="12"/>
      <c r="F338" s="391" t="str">
        <f>'дети 5-ти лет Т'!AP117</f>
        <v/>
      </c>
      <c r="G338" s="12"/>
    </row>
    <row r="339" ht="15.75" customHeight="1">
      <c r="B339" s="5">
        <v>14.0</v>
      </c>
      <c r="C339" s="319"/>
      <c r="D339" s="391" t="str">
        <f>'дети 5-ти лет К'!AQ117</f>
        <v/>
      </c>
      <c r="E339" s="12"/>
      <c r="F339" s="391" t="str">
        <f>'дети 5-ти лет Т'!AQ117</f>
        <v/>
      </c>
      <c r="G339" s="12"/>
    </row>
    <row r="340" ht="15.75" customHeight="1">
      <c r="B340" s="12"/>
      <c r="C340" s="319"/>
      <c r="D340" s="391" t="str">
        <f>'дети 5-ти лет К'!AR117</f>
        <v/>
      </c>
      <c r="E340" s="12"/>
      <c r="F340" s="391" t="str">
        <f>'дети 5-ти лет Т'!AR117</f>
        <v/>
      </c>
      <c r="G340" s="12"/>
    </row>
    <row r="341" ht="15.75" customHeight="1">
      <c r="B341" s="19"/>
      <c r="C341" s="319"/>
      <c r="D341" s="391" t="str">
        <f>'дети 5-ти лет К'!AS117</f>
        <v/>
      </c>
      <c r="E341" s="12"/>
      <c r="F341" s="391" t="str">
        <f>'дети 5-ти лет Т'!AS117</f>
        <v/>
      </c>
      <c r="G341" s="12"/>
    </row>
    <row r="342" ht="15.75" customHeight="1">
      <c r="B342" s="5">
        <v>15.0</v>
      </c>
      <c r="C342" s="319"/>
      <c r="D342" s="391" t="str">
        <f>'дети 5-ти лет К'!AT117</f>
        <v/>
      </c>
      <c r="E342" s="12"/>
      <c r="F342" s="391" t="str">
        <f>'дети 5-ти лет Т'!AT117</f>
        <v/>
      </c>
      <c r="G342" s="12"/>
    </row>
    <row r="343" ht="15.75" customHeight="1">
      <c r="B343" s="12"/>
      <c r="C343" s="319"/>
      <c r="D343" s="391" t="str">
        <f>'дети 5-ти лет К'!AU117</f>
        <v/>
      </c>
      <c r="E343" s="12"/>
      <c r="F343" s="391" t="str">
        <f>'дети 5-ти лет Т'!AU117</f>
        <v/>
      </c>
      <c r="G343" s="12"/>
    </row>
    <row r="344" ht="15.75" customHeight="1">
      <c r="B344" s="19"/>
      <c r="C344" s="319"/>
      <c r="D344" s="391" t="str">
        <f>'дети 5-ти лет К'!AV117</f>
        <v/>
      </c>
      <c r="E344" s="12"/>
      <c r="F344" s="391" t="str">
        <f>'дети 5-ти лет Т'!AV117</f>
        <v/>
      </c>
      <c r="G344" s="12"/>
    </row>
    <row r="345" ht="15.75" customHeight="1">
      <c r="B345" s="5">
        <v>16.0</v>
      </c>
      <c r="C345" s="319"/>
      <c r="D345" s="391" t="str">
        <f>'дети 5-ти лет К'!AW117</f>
        <v/>
      </c>
      <c r="E345" s="12"/>
      <c r="F345" s="391" t="str">
        <f>'дети 5-ти лет Т'!AW117</f>
        <v/>
      </c>
      <c r="G345" s="12"/>
    </row>
    <row r="346" ht="15.75" customHeight="1">
      <c r="B346" s="12"/>
      <c r="C346" s="319"/>
      <c r="D346" s="391" t="str">
        <f>'дети 5-ти лет К'!AX117</f>
        <v/>
      </c>
      <c r="E346" s="12"/>
      <c r="F346" s="391" t="str">
        <f>'дети 5-ти лет Т'!AX117</f>
        <v/>
      </c>
      <c r="G346" s="12"/>
    </row>
    <row r="347" ht="15.75" customHeight="1">
      <c r="B347" s="19"/>
      <c r="C347" s="319"/>
      <c r="D347" s="391" t="str">
        <f>'дети 5-ти лет К'!AY117</f>
        <v/>
      </c>
      <c r="E347" s="12"/>
      <c r="F347" s="391" t="str">
        <f>'дети 5-ти лет Т'!AY117</f>
        <v/>
      </c>
      <c r="G347" s="12"/>
    </row>
    <row r="348" ht="15.75" customHeight="1">
      <c r="B348" s="5">
        <v>17.0</v>
      </c>
      <c r="C348" s="319"/>
      <c r="D348" s="391" t="str">
        <f>'дети 5-ти лет К'!AZ117</f>
        <v/>
      </c>
      <c r="E348" s="12"/>
      <c r="F348" s="391" t="str">
        <f>'дети 5-ти лет Т'!AZ117</f>
        <v/>
      </c>
      <c r="G348" s="12"/>
    </row>
    <row r="349" ht="15.75" customHeight="1">
      <c r="B349" s="12"/>
      <c r="C349" s="319"/>
      <c r="D349" s="391" t="str">
        <f>'дети 5-ти лет К'!BA117</f>
        <v/>
      </c>
      <c r="E349" s="12"/>
      <c r="F349" s="391" t="str">
        <f>'дети 5-ти лет Т'!BA117</f>
        <v/>
      </c>
      <c r="G349" s="12"/>
    </row>
    <row r="350" ht="15.75" customHeight="1">
      <c r="B350" s="19"/>
      <c r="C350" s="319"/>
      <c r="D350" s="391" t="str">
        <f>'дети 5-ти лет К'!BB117</f>
        <v/>
      </c>
      <c r="E350" s="12"/>
      <c r="F350" s="391" t="str">
        <f>'дети 5-ти лет Т'!BB117</f>
        <v/>
      </c>
      <c r="G350" s="12"/>
    </row>
    <row r="351" ht="15.75" customHeight="1">
      <c r="B351" s="5">
        <v>18.0</v>
      </c>
      <c r="C351" s="319"/>
      <c r="D351" s="391" t="str">
        <f>'дети 5-ти лет К'!BC117</f>
        <v/>
      </c>
      <c r="E351" s="12"/>
      <c r="F351" s="391" t="str">
        <f>'дети 5-ти лет Т'!BC117</f>
        <v/>
      </c>
      <c r="G351" s="12"/>
    </row>
    <row r="352" ht="15.75" customHeight="1">
      <c r="B352" s="12"/>
      <c r="C352" s="319"/>
      <c r="D352" s="391" t="str">
        <f>'дети 5-ти лет К'!BD117</f>
        <v/>
      </c>
      <c r="E352" s="12"/>
      <c r="F352" s="391" t="str">
        <f>'дети 5-ти лет Т'!BD117</f>
        <v/>
      </c>
      <c r="G352" s="12"/>
    </row>
    <row r="353" ht="15.75" customHeight="1">
      <c r="B353" s="19"/>
      <c r="C353" s="319"/>
      <c r="D353" s="391" t="str">
        <f>'дети 5-ти лет К'!BE117</f>
        <v/>
      </c>
      <c r="E353" s="12"/>
      <c r="F353" s="391" t="str">
        <f>'дети 5-ти лет Т'!BE117</f>
        <v/>
      </c>
      <c r="G353" s="12"/>
    </row>
    <row r="354" ht="15.75" customHeight="1">
      <c r="B354" s="5">
        <v>19.0</v>
      </c>
      <c r="C354" s="319"/>
      <c r="D354" s="391" t="str">
        <f>'дети 5-ти лет К'!BF117</f>
        <v/>
      </c>
      <c r="E354" s="12"/>
      <c r="F354" s="391" t="str">
        <f>'дети 5-ти лет Т'!BF117</f>
        <v/>
      </c>
      <c r="G354" s="12"/>
    </row>
    <row r="355" ht="15.75" customHeight="1">
      <c r="B355" s="12"/>
      <c r="C355" s="319"/>
      <c r="D355" s="391" t="str">
        <f>'дети 5-ти лет К'!BG117</f>
        <v/>
      </c>
      <c r="E355" s="12"/>
      <c r="F355" s="391" t="str">
        <f>'дети 5-ти лет Т'!BG117</f>
        <v/>
      </c>
      <c r="G355" s="12"/>
    </row>
    <row r="356" ht="15.75" customHeight="1">
      <c r="B356" s="19"/>
      <c r="C356" s="319"/>
      <c r="D356" s="391" t="str">
        <f>'дети 5-ти лет К'!BH117</f>
        <v/>
      </c>
      <c r="E356" s="12"/>
      <c r="F356" s="391" t="str">
        <f>'дети 5-ти лет Т'!BH117</f>
        <v/>
      </c>
      <c r="G356" s="12"/>
    </row>
    <row r="357" ht="15.75" customHeight="1">
      <c r="B357" s="5">
        <v>20.0</v>
      </c>
      <c r="C357" s="319"/>
      <c r="D357" s="391" t="str">
        <f>'дети 5-ти лет К'!BI117</f>
        <v/>
      </c>
      <c r="E357" s="12"/>
      <c r="F357" s="391" t="str">
        <f>'дети 5-ти лет Т'!BI117</f>
        <v/>
      </c>
      <c r="G357" s="12"/>
    </row>
    <row r="358" ht="15.75" customHeight="1">
      <c r="B358" s="12"/>
      <c r="C358" s="319"/>
      <c r="D358" s="391" t="str">
        <f>'дети 5-ти лет К'!BJ117</f>
        <v/>
      </c>
      <c r="E358" s="12"/>
      <c r="F358" s="391" t="str">
        <f>'дети 5-ти лет Т'!BJ117</f>
        <v/>
      </c>
      <c r="G358" s="12"/>
    </row>
    <row r="359" ht="15.75" customHeight="1">
      <c r="B359" s="19"/>
      <c r="C359" s="319"/>
      <c r="D359" s="391" t="str">
        <f>'дети 5-ти лет К'!BK117</f>
        <v/>
      </c>
      <c r="E359" s="12"/>
      <c r="F359" s="391" t="str">
        <f>'дети 5-ти лет Т'!BK117</f>
        <v/>
      </c>
      <c r="G359" s="12"/>
    </row>
    <row r="360" ht="15.75" customHeight="1">
      <c r="B360" s="5">
        <v>21.0</v>
      </c>
      <c r="C360" s="319"/>
      <c r="D360" s="391" t="str">
        <f>'дети 5-ти лет К'!BL117</f>
        <v/>
      </c>
      <c r="E360" s="12"/>
      <c r="F360" s="391" t="str">
        <f>'дети 5-ти лет Т'!BL117</f>
        <v/>
      </c>
      <c r="G360" s="12"/>
    </row>
    <row r="361" ht="15.75" customHeight="1">
      <c r="B361" s="12"/>
      <c r="C361" s="319"/>
      <c r="D361" s="391" t="str">
        <f>'дети 5-ти лет К'!BM117</f>
        <v/>
      </c>
      <c r="E361" s="12"/>
      <c r="F361" s="391" t="str">
        <f>'дети 5-ти лет Т'!BM117</f>
        <v/>
      </c>
      <c r="G361" s="12"/>
    </row>
    <row r="362" ht="15.75" customHeight="1">
      <c r="B362" s="19"/>
      <c r="C362" s="319"/>
      <c r="D362" s="391" t="str">
        <f>'дети 5-ти лет К'!BN117</f>
        <v/>
      </c>
      <c r="E362" s="12"/>
      <c r="F362" s="391" t="str">
        <f>'дети 5-ти лет Т'!BN117</f>
        <v/>
      </c>
      <c r="G362" s="12"/>
    </row>
    <row r="363" ht="15.75" customHeight="1">
      <c r="B363" s="5">
        <v>22.0</v>
      </c>
      <c r="C363" s="319"/>
      <c r="D363" s="391" t="str">
        <f>'дети 5-ти лет К'!BO117</f>
        <v/>
      </c>
      <c r="E363" s="12"/>
      <c r="F363" s="391" t="str">
        <f>'дети 5-ти лет Т'!BO117</f>
        <v/>
      </c>
      <c r="G363" s="12"/>
    </row>
    <row r="364" ht="15.75" customHeight="1">
      <c r="B364" s="12"/>
      <c r="C364" s="319"/>
      <c r="D364" s="391" t="str">
        <f>'дети 5-ти лет К'!BP117</f>
        <v/>
      </c>
      <c r="E364" s="12"/>
      <c r="F364" s="391" t="str">
        <f>'дети 5-ти лет Т'!BP117</f>
        <v/>
      </c>
      <c r="G364" s="12"/>
    </row>
    <row r="365" ht="15.75" customHeight="1">
      <c r="B365" s="19"/>
      <c r="C365" s="319"/>
      <c r="D365" s="391" t="str">
        <f>'дети 5-ти лет К'!BQ117</f>
        <v/>
      </c>
      <c r="E365" s="12"/>
      <c r="F365" s="391" t="str">
        <f>'дети 5-ти лет Т'!BQ117</f>
        <v/>
      </c>
      <c r="G365" s="12"/>
    </row>
    <row r="366" ht="15.75" customHeight="1">
      <c r="B366" s="5">
        <v>23.0</v>
      </c>
      <c r="C366" s="319"/>
      <c r="D366" s="391" t="str">
        <f>'дети 5-ти лет К'!BR117</f>
        <v/>
      </c>
      <c r="E366" s="12"/>
      <c r="F366" s="391" t="str">
        <f>'дети 5-ти лет Т'!BR117</f>
        <v/>
      </c>
      <c r="G366" s="12"/>
    </row>
    <row r="367" ht="15.75" customHeight="1">
      <c r="B367" s="12"/>
      <c r="C367" s="319"/>
      <c r="D367" s="391" t="str">
        <f>'дети 5-ти лет К'!BS117</f>
        <v/>
      </c>
      <c r="E367" s="12"/>
      <c r="F367" s="391" t="str">
        <f>'дети 5-ти лет Т'!BS117</f>
        <v/>
      </c>
      <c r="G367" s="12"/>
    </row>
    <row r="368" ht="15.75" customHeight="1">
      <c r="B368" s="19"/>
      <c r="C368" s="319"/>
      <c r="D368" s="391" t="str">
        <f>'дети 5-ти лет К'!BT117</f>
        <v/>
      </c>
      <c r="E368" s="12"/>
      <c r="F368" s="391" t="str">
        <f>'дети 5-ти лет Т'!BT117</f>
        <v/>
      </c>
      <c r="G368" s="12"/>
    </row>
    <row r="369" ht="15.75" customHeight="1">
      <c r="B369" s="5">
        <v>24.0</v>
      </c>
      <c r="C369" s="319"/>
      <c r="D369" s="391" t="str">
        <f>'дети 5-ти лет К'!BU117</f>
        <v/>
      </c>
      <c r="E369" s="12"/>
      <c r="F369" s="391" t="str">
        <f>'дети 5-ти лет Т'!BU117</f>
        <v/>
      </c>
      <c r="G369" s="12"/>
    </row>
    <row r="370" ht="15.75" customHeight="1">
      <c r="B370" s="12"/>
      <c r="C370" s="319"/>
      <c r="D370" s="391" t="str">
        <f>'дети 5-ти лет К'!BV117</f>
        <v/>
      </c>
      <c r="E370" s="12"/>
      <c r="F370" s="391" t="str">
        <f>'дети 5-ти лет Т'!BV117</f>
        <v/>
      </c>
      <c r="G370" s="12"/>
    </row>
    <row r="371" ht="15.75" customHeight="1">
      <c r="B371" s="19"/>
      <c r="C371" s="319"/>
      <c r="D371" s="391" t="str">
        <f>'дети 5-ти лет К'!BW117</f>
        <v/>
      </c>
      <c r="E371" s="12"/>
      <c r="F371" s="391" t="str">
        <f>'дети 5-ти лет Т'!BW117</f>
        <v/>
      </c>
      <c r="G371" s="12"/>
    </row>
    <row r="372" ht="15.75" customHeight="1">
      <c r="B372" s="5">
        <v>25.0</v>
      </c>
      <c r="C372" s="319"/>
      <c r="D372" s="391" t="str">
        <f>'дети 5-ти лет К'!BX117</f>
        <v/>
      </c>
      <c r="E372" s="12"/>
      <c r="F372" s="391" t="str">
        <f>'дети 5-ти лет Т'!BX117</f>
        <v/>
      </c>
      <c r="G372" s="12"/>
    </row>
    <row r="373" ht="15.75" customHeight="1">
      <c r="B373" s="12"/>
      <c r="C373" s="319"/>
      <c r="D373" s="391" t="str">
        <f>'дети 5-ти лет К'!BY117</f>
        <v/>
      </c>
      <c r="E373" s="12"/>
      <c r="F373" s="391" t="str">
        <f>'дети 5-ти лет Т'!BY117</f>
        <v/>
      </c>
      <c r="G373" s="12"/>
    </row>
    <row r="374" ht="15.75" customHeight="1">
      <c r="B374" s="19"/>
      <c r="C374" s="319"/>
      <c r="D374" s="391" t="str">
        <f>'дети 5-ти лет К'!BZ117</f>
        <v/>
      </c>
      <c r="E374" s="12"/>
      <c r="F374" s="391" t="str">
        <f>'дети 5-ти лет Т'!BZ117</f>
        <v/>
      </c>
      <c r="G374" s="12"/>
    </row>
    <row r="375" ht="15.75" customHeight="1">
      <c r="B375" s="5">
        <v>26.0</v>
      </c>
      <c r="C375" s="319"/>
      <c r="D375" s="391" t="str">
        <f>'дети 5-ти лет К'!CA117</f>
        <v/>
      </c>
      <c r="E375" s="12"/>
      <c r="F375" s="391" t="str">
        <f>'дети 5-ти лет Т'!CA117</f>
        <v/>
      </c>
      <c r="G375" s="12"/>
    </row>
    <row r="376" ht="15.75" customHeight="1">
      <c r="B376" s="12"/>
      <c r="C376" s="319"/>
      <c r="D376" s="391" t="str">
        <f>'дети 5-ти лет К'!CB117</f>
        <v/>
      </c>
      <c r="E376" s="12"/>
      <c r="F376" s="391" t="str">
        <f>'дети 5-ти лет Т'!CB117</f>
        <v/>
      </c>
      <c r="G376" s="12"/>
    </row>
    <row r="377" ht="15.75" customHeight="1">
      <c r="B377" s="19"/>
      <c r="C377" s="319"/>
      <c r="D377" s="391" t="str">
        <f>'дети 5-ти лет К'!CC117</f>
        <v/>
      </c>
      <c r="E377" s="12"/>
      <c r="F377" s="391" t="str">
        <f>'дети 5-ти лет Т'!CC117</f>
        <v/>
      </c>
      <c r="G377" s="12"/>
    </row>
    <row r="378" ht="15.75" customHeight="1">
      <c r="B378" s="5">
        <v>27.0</v>
      </c>
      <c r="C378" s="319"/>
      <c r="D378" s="391" t="str">
        <f>'дети 5-ти лет К'!CD117</f>
        <v/>
      </c>
      <c r="E378" s="12"/>
      <c r="F378" s="391" t="str">
        <f>'дети 5-ти лет Т'!CD117</f>
        <v/>
      </c>
      <c r="G378" s="12"/>
    </row>
    <row r="379" ht="15.75" customHeight="1">
      <c r="B379" s="12"/>
      <c r="C379" s="319"/>
      <c r="D379" s="391" t="str">
        <f>'дети 5-ти лет К'!CE117</f>
        <v/>
      </c>
      <c r="E379" s="12"/>
      <c r="F379" s="391" t="str">
        <f>'дети 5-ти лет Т'!CE117</f>
        <v/>
      </c>
      <c r="G379" s="12"/>
    </row>
    <row r="380" ht="15.75" customHeight="1">
      <c r="B380" s="19"/>
      <c r="C380" s="319"/>
      <c r="D380" s="391" t="str">
        <f>'дети 5-ти лет К'!CF117</f>
        <v/>
      </c>
      <c r="E380" s="12"/>
      <c r="F380" s="391" t="str">
        <f>'дети 5-ти лет Т'!CF117</f>
        <v/>
      </c>
      <c r="G380" s="12"/>
    </row>
    <row r="381" ht="15.75" customHeight="1">
      <c r="B381" s="5">
        <v>28.0</v>
      </c>
      <c r="C381" s="319"/>
      <c r="D381" s="391" t="str">
        <f>'дети 5-ти лет К'!CG117</f>
        <v/>
      </c>
      <c r="E381" s="12"/>
      <c r="F381" s="391" t="str">
        <f>'дети 5-ти лет Т'!CG117</f>
        <v/>
      </c>
      <c r="G381" s="12"/>
    </row>
    <row r="382" ht="15.75" customHeight="1">
      <c r="B382" s="12"/>
      <c r="C382" s="319"/>
      <c r="D382" s="391" t="str">
        <f>'дети 5-ти лет К'!CH117</f>
        <v/>
      </c>
      <c r="E382" s="12"/>
      <c r="F382" s="391" t="str">
        <f>'дети 5-ти лет Т'!CH117</f>
        <v/>
      </c>
      <c r="G382" s="12"/>
    </row>
    <row r="383" ht="15.75" customHeight="1">
      <c r="B383" s="19"/>
      <c r="C383" s="319"/>
      <c r="D383" s="391" t="str">
        <f>'дети 5-ти лет К'!CI117</f>
        <v/>
      </c>
      <c r="E383" s="12"/>
      <c r="F383" s="391" t="str">
        <f>'дети 5-ти лет Т'!CI117</f>
        <v/>
      </c>
      <c r="G383" s="12"/>
    </row>
    <row r="384" ht="15.75" customHeight="1">
      <c r="B384" s="5">
        <v>29.0</v>
      </c>
      <c r="C384" s="319"/>
      <c r="D384" s="317"/>
      <c r="E384" s="12"/>
      <c r="F384" s="391" t="str">
        <f>'дети 5-ти лет Т'!CJ117</f>
        <v/>
      </c>
      <c r="G384" s="12"/>
    </row>
    <row r="385" ht="15.75" customHeight="1">
      <c r="B385" s="12"/>
      <c r="C385" s="319"/>
      <c r="D385" s="12"/>
      <c r="E385" s="12"/>
      <c r="F385" s="391" t="str">
        <f>'дети 5-ти лет Т'!CK117</f>
        <v/>
      </c>
      <c r="G385" s="12"/>
    </row>
    <row r="386" ht="15.75" customHeight="1">
      <c r="B386" s="19"/>
      <c r="C386" s="319"/>
      <c r="D386" s="12"/>
      <c r="E386" s="12"/>
      <c r="F386" s="391" t="str">
        <f>'дети 5-ти лет Т'!CL117</f>
        <v/>
      </c>
      <c r="G386" s="12"/>
    </row>
    <row r="387" ht="15.75" customHeight="1">
      <c r="B387" s="5">
        <v>30.0</v>
      </c>
      <c r="C387" s="319"/>
      <c r="D387" s="12"/>
      <c r="E387" s="12"/>
      <c r="F387" s="391" t="str">
        <f>'дети 5-ти лет Т'!CM117</f>
        <v/>
      </c>
      <c r="G387" s="12"/>
    </row>
    <row r="388" ht="15.75" customHeight="1">
      <c r="B388" s="12"/>
      <c r="C388" s="319"/>
      <c r="D388" s="12"/>
      <c r="E388" s="12"/>
      <c r="F388" s="391" t="str">
        <f>'дети 5-ти лет Т'!CN117</f>
        <v/>
      </c>
      <c r="G388" s="12"/>
    </row>
    <row r="389" ht="15.75" customHeight="1">
      <c r="B389" s="19"/>
      <c r="C389" s="319"/>
      <c r="D389" s="12"/>
      <c r="E389" s="12"/>
      <c r="F389" s="391" t="str">
        <f>'дети 5-ти лет Т'!CO117</f>
        <v/>
      </c>
      <c r="G389" s="12"/>
    </row>
    <row r="390" ht="15.75" customHeight="1">
      <c r="B390" s="5">
        <v>31.0</v>
      </c>
      <c r="C390" s="319"/>
      <c r="D390" s="12"/>
      <c r="E390" s="12"/>
      <c r="F390" s="391" t="str">
        <f>'дети 5-ти лет Т'!CP117</f>
        <v/>
      </c>
      <c r="G390" s="12"/>
    </row>
    <row r="391" ht="15.75" customHeight="1">
      <c r="B391" s="12"/>
      <c r="C391" s="319"/>
      <c r="D391" s="12"/>
      <c r="E391" s="12"/>
      <c r="F391" s="391" t="str">
        <f>'дети 5-ти лет Т'!CQ117</f>
        <v/>
      </c>
      <c r="G391" s="12"/>
    </row>
    <row r="392" ht="15.75" customHeight="1">
      <c r="B392" s="19"/>
      <c r="C392" s="319"/>
      <c r="D392" s="12"/>
      <c r="E392" s="12"/>
      <c r="F392" s="391" t="str">
        <f>'дети 5-ти лет Т'!CR117</f>
        <v/>
      </c>
      <c r="G392" s="12"/>
    </row>
    <row r="393" ht="15.75" customHeight="1">
      <c r="B393" s="5">
        <v>32.0</v>
      </c>
      <c r="C393" s="319"/>
      <c r="D393" s="12"/>
      <c r="E393" s="12"/>
      <c r="F393" s="391" t="str">
        <f>'дети 5-ти лет Т'!CS117</f>
        <v/>
      </c>
      <c r="G393" s="12"/>
    </row>
    <row r="394" ht="15.75" customHeight="1">
      <c r="B394" s="12"/>
      <c r="C394" s="319"/>
      <c r="D394" s="12"/>
      <c r="E394" s="12"/>
      <c r="F394" s="391" t="str">
        <f>'дети 5-ти лет Т'!CT117</f>
        <v/>
      </c>
      <c r="G394" s="12"/>
    </row>
    <row r="395" ht="15.75" customHeight="1">
      <c r="B395" s="19"/>
      <c r="C395" s="319"/>
      <c r="D395" s="12"/>
      <c r="E395" s="12"/>
      <c r="F395" s="391" t="str">
        <f>'дети 5-ти лет Т'!CU117</f>
        <v/>
      </c>
      <c r="G395" s="12"/>
    </row>
    <row r="396" ht="15.75" customHeight="1">
      <c r="B396" s="5">
        <v>33.0</v>
      </c>
      <c r="C396" s="319"/>
      <c r="D396" s="12"/>
      <c r="E396" s="12"/>
      <c r="F396" s="391" t="str">
        <f>'дети 5-ти лет Т'!CV117</f>
        <v/>
      </c>
      <c r="G396" s="12"/>
    </row>
    <row r="397" ht="15.75" customHeight="1">
      <c r="B397" s="12"/>
      <c r="C397" s="319"/>
      <c r="D397" s="12"/>
      <c r="E397" s="12"/>
      <c r="F397" s="391" t="str">
        <f>'дети 5-ти лет Т'!CW117</f>
        <v/>
      </c>
      <c r="G397" s="12"/>
    </row>
    <row r="398" ht="15.75" customHeight="1">
      <c r="B398" s="19"/>
      <c r="C398" s="319"/>
      <c r="D398" s="12"/>
      <c r="E398" s="12"/>
      <c r="F398" s="391" t="str">
        <f>'дети 5-ти лет Т'!CX117</f>
        <v/>
      </c>
      <c r="G398" s="12"/>
    </row>
    <row r="399" ht="15.75" customHeight="1">
      <c r="B399" s="5">
        <v>34.0</v>
      </c>
      <c r="C399" s="319"/>
      <c r="D399" s="12"/>
      <c r="E399" s="12"/>
      <c r="F399" s="391" t="str">
        <f>'дети 5-ти лет Т'!CY117</f>
        <v/>
      </c>
      <c r="G399" s="12"/>
    </row>
    <row r="400" ht="15.75" customHeight="1">
      <c r="B400" s="12"/>
      <c r="C400" s="319"/>
      <c r="D400" s="12"/>
      <c r="E400" s="12"/>
      <c r="F400" s="391" t="str">
        <f>'дети 5-ти лет Т'!CZ117</f>
        <v/>
      </c>
      <c r="G400" s="12"/>
    </row>
    <row r="401" ht="15.75" customHeight="1">
      <c r="B401" s="19"/>
      <c r="C401" s="319"/>
      <c r="D401" s="12"/>
      <c r="E401" s="12"/>
      <c r="F401" s="391" t="str">
        <f>'дети 5-ти лет Т'!DA117</f>
        <v/>
      </c>
      <c r="G401" s="12"/>
    </row>
    <row r="402" ht="15.75" customHeight="1">
      <c r="B402" s="5">
        <v>35.0</v>
      </c>
      <c r="C402" s="319"/>
      <c r="D402" s="12"/>
      <c r="E402" s="12"/>
      <c r="F402" s="391" t="str">
        <f>'дети 5-ти лет Т'!DB117</f>
        <v/>
      </c>
      <c r="G402" s="12"/>
    </row>
    <row r="403" ht="15.75" customHeight="1">
      <c r="B403" s="12"/>
      <c r="C403" s="319"/>
      <c r="D403" s="12"/>
      <c r="E403" s="12"/>
      <c r="F403" s="391" t="str">
        <f>'дети 5-ти лет Т'!DC117</f>
        <v/>
      </c>
      <c r="G403" s="12"/>
    </row>
    <row r="404" ht="15.75" customHeight="1">
      <c r="B404" s="19"/>
      <c r="C404" s="320"/>
      <c r="D404" s="19"/>
      <c r="E404" s="19"/>
      <c r="F404" s="391" t="str">
        <f>'дети 5-ти лет Т'!DD117</f>
        <v/>
      </c>
      <c r="G404" s="19"/>
    </row>
    <row r="405" ht="15.75" customHeight="1">
      <c r="B405" s="321" t="str">
        <f>'СВОД3'!V12</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0" customHeight="1"/>
    <row r="505" ht="15.0"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36.75" customHeight="1">
      <c r="B4" s="294" t="s">
        <v>829</v>
      </c>
      <c r="D4" s="295" t="str">
        <f>'дети 5-ти лет Ф'!C13</f>
        <v>Глушич Тимур отчислен 17.11.23</v>
      </c>
      <c r="E4" s="296"/>
      <c r="F4" s="296"/>
      <c r="G4" s="291"/>
      <c r="H4" s="291"/>
    </row>
    <row r="5">
      <c r="B5" s="297" t="s">
        <v>830</v>
      </c>
      <c r="D5" s="298">
        <f>'дети 5-ти лет Ф'!A13</f>
        <v>43125</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1.5"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Закреплять умение ходит на пятках, на наружных сторонах стоп, приставным шагом, чередуя ходьбу с
бегом, прыжками, меняя направление и темп
</v>
      </c>
      <c r="D10" s="255" t="str">
        <f>IF(C99="","",VLOOKUP(C99,$O$509:$P$511,2,TRUE))</f>
        <v/>
      </c>
      <c r="E10" s="255" t="str">
        <f>IF(C100="","",VLOOKUP(C100,$Q$509:$R$511,2,TRUE))</f>
        <v/>
      </c>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3" t="s">
        <v>1328</v>
      </c>
    </row>
    <row r="11" ht="90.0" customHeight="1">
      <c r="B11" s="12"/>
      <c r="C11" s="255" t="str">
        <f>IF(C101="","",VLOOKUP(C101,$S$509:$T$511,2,TRUE))</f>
        <v/>
      </c>
      <c r="D11" s="255" t="str">
        <f>IF(C102="","",VLOOKUP(C102,$U$509:$V$511,2,TRUE))</f>
        <v>Продолжать развивать навыки ходьбы  по линии, веревке, доске, гимнастической скамейке, бревну сохраняя
равновесие
</v>
      </c>
      <c r="E11" s="255" t="str">
        <f>IF(C103="","",VLOOKUP(C103,$W$509:$X$511,2,TRUE))</f>
        <v/>
      </c>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255" t="str">
        <f>IF(C104="","",VLOOKUP(C104,$Y$509:$Z$511,2,TRUE))</f>
        <v/>
      </c>
      <c r="D12" s="255" t="str">
        <f>IF(C105="","",VLOOKUP(C105,$AA$509:$AB$511,2,TRUE))</f>
        <v>Продолжать формировать  умение бегать на носках, с высоким подниманием колен, мелким и широким шагом, в
колонне по одному, в разных направлениях, с ускорением и замедлением темпа, со сменой ведущего выполняя разные задания
</v>
      </c>
      <c r="E12" s="255" t="str">
        <f>IF(C106="","",VLOOKUP(C106,$AC$509:$AD$511,2,TRUE))</f>
        <v/>
      </c>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Продолжать мотивировать желание  катать, бросать, метать мячи и ловить их</v>
      </c>
      <c r="E13" s="255" t="str">
        <f>IF(C109="","",VLOOKUP(C109,$AI$509:$AJ$511,2,TRUE))</f>
        <v/>
      </c>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255" t="str">
        <f>IF(C110="","",VLOOKUP(C110,$AK$509:$AL$511,2,TRUE))</f>
        <v/>
      </c>
      <c r="D14" s="255" t="str">
        <f>IF(C111="","",VLOOKUP(C111,$AM$509:$AN$511,2,TRUE))</f>
        <v>Продолжать  развивать быстроту, силу, выносливость, гибкость, ловкость в подвижных
играх и соблюдать правила спортивных игр
</v>
      </c>
      <c r="E14" s="255" t="str">
        <f>IF(C112="","",VLOOKUP(C112,$AO$509:$AP$511,2,TRUE))</f>
        <v/>
      </c>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255" t="str">
        <f>IF(C113="","",VLOOKUP(C113,$AQ$509:$AR$511,2,TRUE))</f>
        <v/>
      </c>
      <c r="D15" s="255" t="str">
        <f>IF(C114="","",VLOOKUP(C114,$AS$509:$AT$511,2,TRUE))</f>
        <v>Продолжать воспитывать желание соблюдать первоначальные  навыки личной гигиены, следить за своим внешним видом</v>
      </c>
      <c r="E15" s="255" t="str">
        <f>IF(C115="","",VLOOKUP(C115,$AU$509:$AV$511,2,TRUE))</f>
        <v/>
      </c>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309"/>
      <c r="D16" s="7"/>
      <c r="E16" s="8"/>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Продолжать развивать умение правильно произносить гласные и согласные звуки, подбирать устно слова на
определенный звук
</v>
      </c>
      <c r="E17" s="255" t="str">
        <f>IF(D100="","",VLOOKUP(D100,$Q$513:$R$515,2,TRUE))</f>
        <v/>
      </c>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255" t="str">
        <f>IF(D101="","",VLOOKUP(D101,$S$513:$T$515,2,TRUE))</f>
        <v/>
      </c>
      <c r="D18" s="255" t="str">
        <f>IF(D102="","",VLOOKUP(D102,$U$513:$V$515,2,TRUE))</f>
        <v>Продолжать формировать умение использовать в речи разные типы предложений (простые и сложные),
прилагательные, глаголы, наречия, предлоги
</v>
      </c>
      <c r="E18" s="255" t="str">
        <f>IF(D103="","",VLOOKUP(D103,$W$513:$X$515,2,TRUE))</f>
        <v/>
      </c>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255" t="str">
        <f>IF(D104="","",VLOOKUP(D104,$Y$513:$Z$515,2,TRUE))</f>
        <v/>
      </c>
      <c r="D19" s="255" t="str">
        <f>IF(D105="","",VLOOKUP(D105,$AA$513:$AB$515,2,TRUE))</f>
        <v>Продолжать знакомить с названиями предметов и явлений, выходящих за пределы его ближайшего
окружения
</v>
      </c>
      <c r="E19" s="255" t="str">
        <f>IF(D106="","",VLOOKUP(D106,$AC$513:$AD$515,2,TRUE))</f>
        <v/>
      </c>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255" t="str">
        <f>IF(D107="","",VLOOKUP(D107,$AE$513:$AF$515,2,TRUE))</f>
        <v/>
      </c>
      <c r="D20" s="255" t="str">
        <f>IF(D108="","",VLOOKUP(D108,$AG$513:$AH$515,2,TRUE))</f>
        <v>Продолжать развивать умение называть числительные по порядку, соотносить их с существительными в
падежах, в единственном и множественном числе
</v>
      </c>
      <c r="E20" s="255" t="str">
        <f>IF(D109="","",VLOOKUP(D109,$AI$513:$AJ$515,2,TRUE))</f>
        <v/>
      </c>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Продолжать учить 
составлять рассказы по изображенным рисункам и предмету (изделиям
</v>
      </c>
      <c r="E21" s="255" t="str">
        <f>IF(D112="","",VLOOKUP(D112,$AO$513:$AP$515,2,TRUE))</f>
        <v/>
      </c>
      <c r="F21" s="255" t="str">
        <f>IF(D203="","",VLOOKUP(D203,$AK$567:$AL$569,2,TRUE))</f>
        <v/>
      </c>
      <c r="G21" s="255" t="str">
        <f>IF(D204="","",VLOOKUP(D204,$AM$567:$AN$569,2,TRUE))</f>
        <v>Продолжать учить сочинять  рассказы рассказы по наблюдениям и сюжетным картинкам</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Продолжать развивать умение пересказывать интересные фрагменты произведений, сказок</v>
      </c>
      <c r="E22" s="255" t="str">
        <f>IF(D115="","",VLOOKUP(D115,$AU$513:$AV$515,2,TRUE))</f>
        <v/>
      </c>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255" t="str">
        <f>IF(D116="","",VLOOKUP(D116,$M$517:$N$519,2,TRUE))</f>
        <v/>
      </c>
      <c r="D23" s="255" t="str">
        <f>IF(D117="","",VLOOKUP(D117,$O$517:$P$519,2,TRUE))</f>
        <v>Продолжать формировать навык соблюдения последовательности сюжетной линии при повторении содержания
произведения
</v>
      </c>
      <c r="E23" s="255" t="str">
        <f>IF(D118="","",VLOOKUP(D118,$Q$517:$R$519,2,TRUE))</f>
        <v/>
      </c>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255" t="str">
        <f>IF(D119="","",VLOOKUP(D119,$S$517:$T$519,2,TRUE))</f>
        <v/>
      </c>
      <c r="D24" s="255" t="str">
        <f>IF(D120="","",VLOOKUP(D120,$U$517:$V$519,2,TRUE))</f>
        <v>Продолжать  формировать умение рассматривать самостоятельно иллюстрации в книге, составлять сказку,
рассказ
</v>
      </c>
      <c r="E24" s="255" t="str">
        <f>IF(D121="","",VLOOKUP(D121,$W$517:$X$519,2,TRUE))</f>
        <v/>
      </c>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255" t="str">
        <f>IF(D122="","",VLOOKUP(D122,$Y$517:$Z$519,2,TRUE))</f>
        <v/>
      </c>
      <c r="D25" s="255" t="str">
        <f>IF(D123="","",VLOOKUP(D123,$AA$517:$AB$519,2,TRUE))</f>
        <v>Продолжать воспиывать желание принимаеть участие в инсценировках, использовать средства выразительности для
изображения образа
</v>
      </c>
      <c r="E25" s="255" t="str">
        <f>IF(D124="","",VLOOKUP(D124,$AC$517:$AD$519,2,TRUE))</f>
        <v/>
      </c>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255" t="str">
        <f>IF(D125="","",VLOOKUP(D125,$AE$517:$AF$519,2,TRUE))</f>
        <v/>
      </c>
      <c r="D26" s="255" t="str">
        <f>IF(D126="","",VLOOKUP(D126,$AG$517:$AH$519,2,TRUE))</f>
        <v>Продолжать формировать умение воспроизводить различные интонации, меняя силу голоса</v>
      </c>
      <c r="E26" s="255" t="str">
        <f>IF(D127="","",VLOOKUP(D127,$AI$517:$AJ$519,2,TRUE))</f>
        <v/>
      </c>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Продолжать  развивать желание во время сободной игры самостоятельно обыгрывает знакомых персонажей </v>
      </c>
      <c r="E27" s="255" t="str">
        <f>IF(D130="","",VLOOKUP(D130,$AO$517:$AP$519,2,TRUE))</f>
        <v/>
      </c>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Продолжать развиать проявляет инициативу и самостоятельность в выборе роли, сюжета</v>
      </c>
      <c r="E28" s="255" t="str">
        <f>IF(D133="","",VLOOKUP(D133,$AU$517:$AV$519,2,TRUE))</f>
        <v/>
      </c>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255" t="str">
        <f>IF(D134="","",VLOOKUP(D134,$M$521:$N$523,2,TRUE))</f>
        <v/>
      </c>
      <c r="D29" s="255" t="str">
        <f>IF(D135="","",VLOOKUP(D135,$O$521:$P$523,2,TRUE))</f>
        <v>Продолжать развивать навыки  правильно произносить специфические звуки казахского языка: ә, ө, қ, ү, ұ, і, ғ</v>
      </c>
      <c r="E29" s="255" t="str">
        <f>IF(D136="","",VLOOKUP(D136,$Q$521:$R$523,2,TRUE))</f>
        <v/>
      </c>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255" t="str">
        <f>IF(D137="","",VLOOKUP(D137,$S$521:$T$523,2,TRUE))</f>
        <v/>
      </c>
      <c r="D30" s="255" t="str">
        <f>IF(D138="","",VLOOKUP(D138,$U$521:$V$523,2,TRUE))</f>
        <v>Продолжать учить понимать и называть названия бытовых предметов, фруктов, овощей, животных,
птиц, частей тела человека часто употребляемых в повседневной жизни 
</v>
      </c>
      <c r="E30" s="255" t="str">
        <f>IF(D139="","",VLOOKUP(D139,$W$521:$X$523,2,TRUE))</f>
        <v/>
      </c>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255" t="str">
        <f>IF(D140="","",VLOOKUP(D140,$Y$521:$Z$523,2,TRUE))</f>
        <v/>
      </c>
      <c r="D31" s="255" t="str">
        <f>IF(D141="","",VLOOKUP(D141,$AA$521:$AB$523,2,TRUE))</f>
        <v>Продолжать формировать умение произносить слова, обозначающие признаки, количество, действия предметов</v>
      </c>
      <c r="E31" s="255" t="str">
        <f>IF(D142="","",VLOOKUP(D142,$AC$521:$AD$523,2,TRUE))</f>
        <v/>
      </c>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255" t="str">
        <f>IF(D143="","",VLOOKUP(D143,$AE$521:$AF$523,2,TRUE))</f>
        <v/>
      </c>
      <c r="D32" s="255" t="str">
        <f>IF(D144="","",VLOOKUP(D144,$AG$521:$AH$523,2,TRUE))</f>
        <v>Продолжать развивать умение описывать игрушки по образцу педагога</v>
      </c>
      <c r="E32" s="255" t="str">
        <f>IF(D145="","",VLOOKUP(D145,$AI$521:$AJ$523,2,TRUE))</f>
        <v/>
      </c>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255" t="str">
        <f>IF(D146="","",VLOOKUP(D146,$AK$521:$AL$523,2,TRUE))</f>
        <v/>
      </c>
      <c r="D33" s="255" t="str">
        <f>IF(D147="","",VLOOKUP(D147,$AM$521:$AN$523,2,TRUE))</f>
        <v>Продолжать учить составлять простые предложения</v>
      </c>
      <c r="E33" s="255" t="str">
        <f>IF(D148="","",VLOOKUP(D148,$AO$521:$AP$523,2,TRUE))</f>
        <v/>
      </c>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Продолжать формировать умение отвечать на простые вопросы</v>
      </c>
      <c r="E34" s="255" t="str">
        <f>IF(D151="","",VLOOKUP(D151,$AU$521:$AV$523,2,TRUE))</f>
        <v/>
      </c>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311"/>
      <c r="D35" s="62"/>
      <c r="E35" s="63"/>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Продолжать учить считает в пределах 5­ти, называет числа по порядку</v>
      </c>
      <c r="E45" s="255" t="str">
        <f>IF(E100="","",VLOOKUP(E100,$Q$525:$R$527,2,TRUE))</f>
        <v/>
      </c>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255" t="str">
        <f>IF(E101="","",VLOOKUP(E101,$S$525:$T$527,2,TRUE))</f>
        <v/>
      </c>
      <c r="D46" s="255" t="str">
        <f>IF(E102="","",VLOOKUP(E102,$U$525:$V$527,2,TRUE))</f>
        <v>Продолжать развивать навыки сравнения  2­3 предметов разной величины (по длине, высоте, ширине,
толщине) в возрастающем и убывающем порядке
</v>
      </c>
      <c r="E46" s="255" t="str">
        <f>IF(E103="","",VLOOKUP(E103,$W$525:$X$527,2,TRUE))</f>
        <v/>
      </c>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255" t="str">
        <f>IF(E104="","",VLOOKUP(E104,$Y$525:$Z$527,2,TRUE))</f>
        <v/>
      </c>
      <c r="D47" s="255" t="str">
        <f>IF(E105="","",VLOOKUP(E105,$AA$525:$AB$527,2,TRUE))</f>
        <v/>
      </c>
      <c r="E47" s="255" t="str">
        <f>IF(E106="","",VLOOKUP(E106,$AC$525:$AD$527,2,TRUE))</f>
        <v>Учить исследовать формы геометрических фигур, используя зрение и осязание, различать и называть геометрические фигуры и тела</v>
      </c>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Учить различать части суток, знать их характерные особенности</v>
      </c>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Продолжать развивать умение определять пространственные направления по отношению к себе</v>
      </c>
      <c r="E49" s="255" t="str">
        <f>IF(E112="","",VLOOKUP(E112,$AO$525:$AP$527,2,TRUE))</f>
        <v/>
      </c>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Продолжать  учить устанавливать простейшие причинно­следственные связи</v>
      </c>
      <c r="E50" s="255" t="str">
        <f>IF(E115="","",VLOOKUP(E115,$AU$525:$AV$527,2,TRUE))</f>
        <v/>
      </c>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309"/>
      <c r="D51" s="7"/>
      <c r="E51" s="8"/>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
      </c>
      <c r="E52" s="255" t="str">
        <f>IF(F100="","",VLOOKUP(F100,$Q$529:$R$531,2,TRUE))</f>
        <v/>
      </c>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255" t="str">
        <f>IF(F101="","",VLOOKUP(F101,$S$529:$T$531,2,TRUE))</f>
        <v/>
      </c>
      <c r="D53" s="255" t="str">
        <f>IF(F102="","",VLOOKUP(F102,$U$529:$V$531,2,TRUE))</f>
        <v/>
      </c>
      <c r="E53" s="255" t="str">
        <f>IF(F103="","",VLOOKUP(F103,$W$529:$X$531,2,TRUE))</f>
        <v/>
      </c>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255" t="str">
        <f>IF(F104="","",VLOOKUP(F104,$Y$529:$Z$531,2,TRUE))</f>
        <v/>
      </c>
      <c r="D54" s="255" t="str">
        <f>IF(F105="","",VLOOKUP(F105,$AA$529:$AB$531,2,TRUE))</f>
        <v/>
      </c>
      <c r="E54" s="255" t="str">
        <f>IF(F106="","",VLOOKUP(F106,$AC$529:$AD$531,2,TRUE))</f>
        <v/>
      </c>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255" t="str">
        <f>IF(F107="","",VLOOKUP(F107,$AE$529:$AF$531,2,TRUE))</f>
        <v/>
      </c>
      <c r="D55" s="255" t="str">
        <f>IF(F108="","",VLOOKUP(F108,$AG$529:$AH$531,2,TRUE))</f>
        <v>Продолжать формировать навыки распознавать коричневые, оранжевые, светло­зеленые оттенки</v>
      </c>
      <c r="E55" s="255" t="str">
        <f>IF(F109="","",VLOOKUP(F109,$AI$529:$AJ$531,2,TRUE))</f>
        <v/>
      </c>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255" t="str">
        <f>IF(F110="","",VLOOKUP(F110,$AK$529:$AL$531,2,TRUE))</f>
        <v/>
      </c>
      <c r="D56" s="255" t="str">
        <f>IF(F111="","",VLOOKUP(F111,$AM$529:$AN$531,2,TRUE))</f>
        <v>Продолжать развивать навыки закрашивать рисунки карандашом, кистью</v>
      </c>
      <c r="E56" s="255" t="str">
        <f>IF(F112="","",VLOOKUP(F112,$AO$529:$AP$531,2,TRUE))</f>
        <v/>
      </c>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255" t="str">
        <f>IF(F113="","",VLOOKUP(F113,$AQ$529:$AR$531,2,TRUE))</f>
        <v/>
      </c>
      <c r="D57" s="255" t="str">
        <f>IF(F114="","",VLOOKUP(F114,$AS$529:$AT$531,2,TRUE))</f>
        <v>Продолжать развивать умение оценивать свою работу и других детей</v>
      </c>
      <c r="E57" s="255" t="str">
        <f>IF(F115="","",VLOOKUP(F115,$AU$529:$AV$531,2,TRUE))</f>
        <v/>
      </c>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255" t="str">
        <f>IF(F116="","",VLOOKUP(F116,$M$533:$N$535,2,TRUE))</f>
        <v/>
      </c>
      <c r="D58" s="255" t="str">
        <f>IF(F117="","",VLOOKUP(F117,$O$533:$P$535,2,TRUE))</f>
        <v>Продолжать формировать умение изучать скульптурный предмет взяв в руки, пытаться придать ему характерные черты</v>
      </c>
      <c r="E58" s="255" t="str">
        <f>IF(F118="","",VLOOKUP(F118,$Q$533:$R$535,2,TRUE))</f>
        <v/>
      </c>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255" t="str">
        <f>IF(F119="","",VLOOKUP(F119,$S$533:$T$535,2,TRUE))</f>
        <v/>
      </c>
      <c r="D59" s="255" t="str">
        <f>IF(F120="","",VLOOKUP(F120,$U$533:$V$535,2,TRUE))</f>
        <v>Продолжать учить лепить из глины, пластилина, пластической массы знакомые предметы с
использованием разных приемов
</v>
      </c>
      <c r="E59" s="255" t="str">
        <f>IF(F121="","",VLOOKUP(F121,$W$533:$X$535,2,TRUE))</f>
        <v/>
      </c>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255" t="str">
        <f>IF(F122="","",VLOOKUP(F122,$Y$533:$Z$535,2,TRUE))</f>
        <v/>
      </c>
      <c r="D60" s="255" t="str">
        <f>IF(F123="","",VLOOKUP(F123,$AA$533:$AB$535,2,TRUE))</f>
        <v>Продолжать учить лепит предметы из нескольких частей, учитывая их расположение, соблюдая
пропорции, соединяя части
</v>
      </c>
      <c r="E60" s="255" t="str">
        <f>IF(F124="","",VLOOKUP(F124,$AC$533:$AD$535,2,TRUE))</f>
        <v/>
      </c>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255" t="str">
        <f>IF(F125="","",VLOOKUP(F125,$AE$533:$AF$535,2,TRUE))</f>
        <v/>
      </c>
      <c r="D61" s="255" t="str">
        <f>IF(F126="","",VLOOKUP(F126,$AG$533:$AH$535,2,TRUE))</f>
        <v>Продолжать развивать умение создавать сюжетные композиции на темы сказок и окружающей жизни</v>
      </c>
      <c r="E61" s="255" t="str">
        <f>IF(F127="","",VLOOKUP(F127,$AI$533:$AJ$535,2,TRUE))</f>
        <v/>
      </c>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255" t="str">
        <f>IF(F128="","",VLOOKUP(F128,$AK$533:$AL$535,2,TRUE))</f>
        <v>Закрепить участвует в коллективной работе  </v>
      </c>
      <c r="D62" s="255" t="str">
        <f>IF(F129="","",VLOOKUP(F129,$AM$533:$AN$535,2,TRUE))</f>
        <v/>
      </c>
      <c r="E62" s="255" t="str">
        <f>IF(F130="","",VLOOKUP(F130,$AO$533:$AP$535,2,TRUE))</f>
        <v/>
      </c>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Продолжать учить соблюдать правила безопасности при лепке</v>
      </c>
      <c r="E63" s="255" t="str">
        <f>IF(F133="","",VLOOKUP(F133,$AU$533:$AV$535,2,TRUE))</f>
        <v/>
      </c>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255" t="str">
        <f>IF(F134="","",VLOOKUP(F134,$M$537:$N$539,2,TRUE))</f>
        <v/>
      </c>
      <c r="D64" s="255" t="str">
        <f>IF(F135="","",VLOOKUP(F135,$O$537:$P$539,2,TRUE))</f>
        <v>Продолжать учить правильно держить ножницы и пользоваться ими</v>
      </c>
      <c r="E64" s="255" t="str">
        <f>IF(F136="","",VLOOKUP(F136,$Q$537:$R$539,2,TRUE))</f>
        <v/>
      </c>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255" t="str">
        <f>IF(F137="","",VLOOKUP(F137,$S$537:$T$539,2,TRUE))</f>
        <v/>
      </c>
      <c r="D65" s="255" t="str">
        <f>IF(F138="","",VLOOKUP(F138,$U$537:$V$539,2,TRUE))</f>
        <v>Продолжать умение использовать различные приемы для изображения в аппликации овощей,
фруктов, цветов и орнаментов
</v>
      </c>
      <c r="E65" s="255" t="str">
        <f>IF(F139="","",VLOOKUP(F139,$W$537:$X$539,2,TRUE))</f>
        <v/>
      </c>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255" t="str">
        <f>IF(F140="","",VLOOKUP(F140,$Y$537:$Z$539,2,TRUE))</f>
        <v/>
      </c>
      <c r="D66" s="255" t="str">
        <f>IF(F141="","",VLOOKUP(F141,$AA$537:$AB$539,2,TRUE))</f>
        <v>Продолжать развивать умение  размещать и склеивать предметы, состоящие из нескольких частей</v>
      </c>
      <c r="E66" s="255" t="str">
        <f>IF(F142="","",VLOOKUP(F142,$AC$537:$AD$539,2,TRUE))</f>
        <v/>
      </c>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255" t="str">
        <f>IF(F143="","",VLOOKUP(F143,$AE$537:$AF$539,2,TRUE))</f>
        <v/>
      </c>
      <c r="D67" s="255" t="str">
        <f>IF(F144="","",VLOOKUP(F144,$AG$537:$AH$539,2,TRUE))</f>
        <v>Продолжать формировать умение составлять узоры из элементов казахского орнамента, при помощи
геометрических форм, чередовать их, последовательно наклеивать
</v>
      </c>
      <c r="E67" s="255" t="str">
        <f>IF(F145="","",VLOOKUP(F145,$AI$537:$AJ$539,2,TRUE))</f>
        <v/>
      </c>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255" t="str">
        <f>IF(F146="","",VLOOKUP(F146,$AK$537:$AL$539,2,TRUE))</f>
        <v>Закреплять умение  участвовать в выполнении коллективных работ</v>
      </c>
      <c r="D68" s="255" t="str">
        <f>IF(F147="","",VLOOKUP(F147,$AM$537:$AN$539,2,TRUE))</f>
        <v/>
      </c>
      <c r="E68" s="255" t="str">
        <f>IF(F148="","",VLOOKUP(F148,$AO$537:$AP$539,2,TRUE))</f>
        <v/>
      </c>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255" t="str">
        <f>IF(F149="","",VLOOKUP(F149,$AQ$537:$AR$539,2,TRUE))</f>
        <v/>
      </c>
      <c r="D69" s="255" t="str">
        <f>IF(F150="","",VLOOKUP(F150,$AS$537:$AT$539,2,TRUE))</f>
        <v>Продолжать учить  соблюдать правила безопасности при наклеивании, выполняет работу
аккуратно
</v>
      </c>
      <c r="E69" s="255" t="str">
        <f>IF(F151="","",VLOOKUP(F151,$AU$537:$AV$539,2,TRUE))</f>
        <v/>
      </c>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255" t="str">
        <f>IF(F152="","",VLOOKUP(F152,$M$541:$N$543,2,TRUE))</f>
        <v/>
      </c>
      <c r="D70" s="255" t="str">
        <f>IF(F153="","",VLOOKUP(F153,$O$541:$P$543,2,TRUE))</f>
        <v>Продолжать учить различать и называть строительные детали, использует их с учетом
конструктивных свойств
</v>
      </c>
      <c r="E70" s="255" t="str">
        <f>IF(F154="","",VLOOKUP(F154,$Q$541:$R$543,2,TRUE))</f>
        <v/>
      </c>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255" t="str">
        <f>IF(F155="","",VLOOKUP(F155,$S$541:$T$543,2,TRUE))</f>
        <v/>
      </c>
      <c r="D71" s="255" t="str">
        <f>IF(F156="","",VLOOKUP(F156,$U$541:$V$543,2,TRUE))</f>
        <v>Продолжать учить проявлять творческое воображение при конструировании</v>
      </c>
      <c r="E71" s="255" t="str">
        <f>IF(F157="","",VLOOKUP(F157,$W$541:$X$543,2,TRUE))</f>
        <v/>
      </c>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255" t="str">
        <f>IF(F158="","",VLOOKUP(F158,$Y$541:$Z$543,2,TRUE))</f>
        <v/>
      </c>
      <c r="D72" s="255" t="str">
        <f>IF(F159="","",VLOOKUP(F159,$AA$541:$AB$543,2,TRUE))</f>
        <v>Продолжать учить складывать простые формы по типу «оригами»:</v>
      </c>
      <c r="E72" s="255" t="str">
        <f>IF(F160="","",VLOOKUP(F160,$AC$541:$AD$543,2,TRUE))</f>
        <v/>
      </c>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Продолжать развивать навыки конструировать из природного и бросового материала</v>
      </c>
      <c r="E73" s="255" t="str">
        <f>IF(F163="","",VLOOKUP(F163,$AI$541:$AJ$543,2,TRUE))</f>
        <v/>
      </c>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255" t="str">
        <f>IF(F164="","",VLOOKUP(F164,$AK$541:$AL$543,2,TRUE))</f>
        <v/>
      </c>
      <c r="D74" s="255" t="str">
        <f>IF(F165="","",VLOOKUP(F165,$AM$541:$AN$543,2,TRUE))</f>
        <v>Продолжать учить самостоятельно выбирать материалы и придумывать композиции</v>
      </c>
      <c r="E74" s="255" t="str">
        <f>IF(F166="","",VLOOKUP(F166,$AO$541:$AP$543,2,TRUE))</f>
        <v/>
      </c>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255" t="str">
        <f>IF(F167="","",VLOOKUP(F167,$AQ$541:$AR$543,2,TRUE))</f>
        <v/>
      </c>
      <c r="D75" s="255" t="str">
        <f>IF(F168="","",VLOOKUP(F168,$AS$541:$AT$543,2,TRUE))</f>
        <v>Продолжать развивать знания изделий, предметы быта казахского народа изготовленных из природных
материалов и называть материал, из которого они изготовлены
</v>
      </c>
      <c r="E75" s="255" t="str">
        <f>IF(F169="","",VLOOKUP(F169,$AU$541:$AV$543,2,TRUE))</f>
        <v/>
      </c>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255" t="str">
        <f>IF(F170="","",VLOOKUP(F170,$M$545:$N$547,2,TRUE))</f>
        <v>Закреплять любовь к музыке, сохранять культуру прослушивания музыки (слушать музыкальные
произведения до конца, не отвлекаясь
</v>
      </c>
      <c r="D76" s="255" t="str">
        <f>IF(F171="","",VLOOKUP(F171,$O$545:$P$547,2,TRUE))</f>
        <v/>
      </c>
      <c r="E76" s="255" t="str">
        <f>IF(F172="","",VLOOKUP(F172,$Q$545:$R$547,2,TRUE))</f>
        <v/>
      </c>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255" t="str">
        <f>IF(F173="","",VLOOKUP(F173,$S$545:$T$547,2,TRUE))</f>
        <v/>
      </c>
      <c r="D77" s="255" t="str">
        <f>IF(F174="","",VLOOKUP(F174,$U$545:$V$547,2,TRUE))</f>
        <v>Продолжать развивать  умение
растягивать песню, четко произносить слова, исполнять знакомые песни под
аккомпанемент и без сопровождения
</v>
      </c>
      <c r="E77" s="255" t="str">
        <f>IF(F175="","",VLOOKUP(F175,$W$545:$X$547,2,TRUE))</f>
        <v/>
      </c>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255" t="str">
        <f>IF(F176="","",VLOOKUP(F176,$Y$545:$Z$547,2,TRUE))</f>
        <v/>
      </c>
      <c r="D78" s="255" t="str">
        <f>IF(F177="","",VLOOKUP(F177,$AA$545:$AB$547,2,TRUE))</f>
        <v>Продолжать формировать навыки ритмически выполнять ходьбу, согласовывать движения с музыкой, менять
движения во второй части музыки
</v>
      </c>
      <c r="E78" s="255" t="str">
        <f>IF(F178="","",VLOOKUP(F178,$AC$545:$AD$547,2,TRUE))</f>
        <v/>
      </c>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255" t="str">
        <f>IF(F179="","",VLOOKUP(F179,$AE$545:$AF$547,2,TRUE))</f>
        <v/>
      </c>
      <c r="D79" s="255" t="str">
        <f>IF(F180="","",VLOOKUP(F180,$AG$545:$AH$547,2,TRUE))</f>
        <v>Продолжать развивать умение проявлять интерес к национальному танцевальному искусству, выполнять
танцевальные движения
</v>
      </c>
      <c r="E79" s="255" t="str">
        <f>IF(F181="","",VLOOKUP(F181,$AI$545:$AJ$547,2,TRUE))</f>
        <v/>
      </c>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Продолжать  развивать умение определять жанры музыки</v>
      </c>
      <c r="E80" s="255" t="str">
        <f>IF(F184="","",VLOOKUP(F184,$AO$545:$AP$547,2,TRUE))</f>
        <v/>
      </c>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255" t="str">
        <f>IF(F185="","",VLOOKUP(F185,$AQ$545:$AR$547,2,TRUE))</f>
        <v/>
      </c>
      <c r="D81" s="255" t="str">
        <f>IF(F186="","",VLOOKUP(F186,$AS$545:$AT$547,2,TRUE))</f>
        <v/>
      </c>
      <c r="E81" s="255" t="str">
        <f>IF(F187="","",VLOOKUP(F187,$AU$545:$AV$547,2,TRUE))</f>
        <v>Учить играть простые мелодии деревянными ложками, на асатаяке, на сазсырнае, на
домбре
</v>
      </c>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Продолжать ормировать умение воспринимать себя как взрослого, позволять себе открыто выражать свое
мнение, считается с ним, уважать себя
</v>
      </c>
      <c r="E87" s="255" t="str">
        <f>IF(G100="","",VLOOKUP(G100,$Q$549:$R$551,2,TRUE))</f>
        <v/>
      </c>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255" t="str">
        <f>IF(G101="","",VLOOKUP(G101,$S$549:$T$551,2,TRUE))</f>
        <v/>
      </c>
      <c r="D88" s="255" t="str">
        <f>IF(G102="","",VLOOKUP(G102,$U$549:$V$551,2,TRUE))</f>
        <v>Продолжать знакомить с профессиями и трудом взрослых, членов семьи, проявлять интерес, стараться
ответственно выполнять задание
</v>
      </c>
      <c r="E88" s="255" t="str">
        <f>IF(G103="","",VLOOKUP(G103,$W$549:$X$551,2,TRUE))</f>
        <v/>
      </c>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255" t="str">
        <f>IF(G104="","",VLOOKUP(G104,$Y$549:$Z$551,2,TRUE))</f>
        <v/>
      </c>
      <c r="D89" s="255" t="str">
        <f>IF(G105="","",VLOOKUP(G105,$AA$549:$AB$551,2,TRUE))</f>
        <v>Продолжать учить высказывать свое мнение, размышлять над происходящим вокруг</v>
      </c>
      <c r="E89" s="255" t="str">
        <f>IF(G106="","",VLOOKUP(G106,$AC$549:$AD$551,2,TRUE))</f>
        <v/>
      </c>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Учить называть свою родину, с уважением относится к государственным символам
(флаг, герб, гимн), гордится своей Родиной ­ Республикой Казахстан
</v>
      </c>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255" t="str">
        <f>IF(G110="","",VLOOKUP(G110,$AK$549:$AL$551,2,TRUE))</f>
        <v/>
      </c>
      <c r="D91" s="255" t="str">
        <f>IF(G111="","",VLOOKUP(G111,$AM$549:$AN$551,2,TRUE))</f>
        <v>Продолжать формировать знания о правилах дорожного движения, о правилах поведения в общественном транспорте</v>
      </c>
      <c r="E91" s="255" t="str">
        <f>IF(G112="","",VLOOKUP(G112,$AO$549:$AP$551,2,TRUE))</f>
        <v/>
      </c>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255" t="str">
        <f>IF(G113="","",VLOOKUP(G112,$AQ$549:$AR$551,2,TRUE))</f>
        <v/>
      </c>
      <c r="D92" s="255" t="str">
        <f>IF(G114="","",VLOOKUP(G114,$AS$549:$AT$551,2,TRUE))</f>
        <v>Продолжать учить устанавливать элементарные связи в сезонных изменениях погоды и природы,
сохранять безопасность в окружающей среде, природе
</v>
      </c>
      <c r="E92" s="255" t="str">
        <f>IF(G115="","",VLOOKUP(G115,$AU$549:$AV$551,2,TRUE))</f>
        <v/>
      </c>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309"/>
      <c r="D93" s="7"/>
      <c r="E93" s="8"/>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48.75" customHeight="1">
      <c r="B97" s="314"/>
      <c r="C97" s="315" t="s">
        <v>5</v>
      </c>
      <c r="D97" s="315" t="s">
        <v>107</v>
      </c>
      <c r="E97" s="315" t="s">
        <v>335</v>
      </c>
      <c r="F97" s="315" t="s">
        <v>398</v>
      </c>
      <c r="G97" s="178" t="s">
        <v>724</v>
      </c>
    </row>
    <row r="98" ht="15.0" customHeight="1">
      <c r="B98" s="5">
        <v>1.0</v>
      </c>
      <c r="C98" s="391">
        <f>'дети 5-ти лет Ф'!D13</f>
        <v>1</v>
      </c>
      <c r="D98" s="391" t="str">
        <f>'дети 5-ти лет К'!D13</f>
        <v/>
      </c>
      <c r="E98" s="391" t="str">
        <f>'дети 5-ти лет П'!D13</f>
        <v/>
      </c>
      <c r="F98" s="391" t="str">
        <f>'дети 5-ти лет Т'!D13</f>
        <v/>
      </c>
      <c r="G98" s="391" t="str">
        <f>'дети 5-ти лет С'!D13</f>
        <v/>
      </c>
    </row>
    <row r="99" ht="15.0" customHeight="1">
      <c r="B99" s="12"/>
      <c r="C99" s="391" t="str">
        <f>'дети 5-ти лет Ф'!E13</f>
        <v/>
      </c>
      <c r="D99" s="391">
        <f>'дети 5-ти лет К'!E13</f>
        <v>1</v>
      </c>
      <c r="E99" s="391">
        <f>'дети 5-ти лет П'!E13</f>
        <v>1</v>
      </c>
      <c r="F99" s="391" t="str">
        <f>'дети 5-ти лет Т'!E13</f>
        <v/>
      </c>
      <c r="G99" s="391">
        <f>'дети 5-ти лет С'!E13</f>
        <v>1</v>
      </c>
    </row>
    <row r="100" ht="15.0" customHeight="1">
      <c r="B100" s="19"/>
      <c r="C100" s="391" t="str">
        <f>'дети 5-ти лет Ф'!F13</f>
        <v/>
      </c>
      <c r="D100" s="391" t="str">
        <f>'дети 5-ти лет К'!F13</f>
        <v/>
      </c>
      <c r="E100" s="391" t="str">
        <f>'дети 5-ти лет П'!F13</f>
        <v/>
      </c>
      <c r="F100" s="391" t="str">
        <f>'дети 5-ти лет Т'!F13</f>
        <v/>
      </c>
      <c r="G100" s="391" t="str">
        <f>'дети 5-ти лет С'!F13</f>
        <v/>
      </c>
    </row>
    <row r="101" ht="15.0" customHeight="1">
      <c r="B101" s="5">
        <v>2.0</v>
      </c>
      <c r="C101" s="391" t="str">
        <f>'дети 5-ти лет Ф'!G13</f>
        <v/>
      </c>
      <c r="D101" s="391" t="str">
        <f>'дети 5-ти лет К'!G13</f>
        <v/>
      </c>
      <c r="E101" s="391" t="str">
        <f>'дети 5-ти лет П'!G13</f>
        <v/>
      </c>
      <c r="F101" s="391" t="str">
        <f>'дети 5-ти лет Т'!G13</f>
        <v/>
      </c>
      <c r="G101" s="391" t="str">
        <f>'дети 5-ти лет С'!G13</f>
        <v/>
      </c>
    </row>
    <row r="102" ht="15.0" customHeight="1">
      <c r="B102" s="12"/>
      <c r="C102" s="391">
        <f>'дети 5-ти лет Ф'!H13</f>
        <v>1</v>
      </c>
      <c r="D102" s="391">
        <f>'дети 5-ти лет К'!H13</f>
        <v>1</v>
      </c>
      <c r="E102" s="391">
        <f>'дети 5-ти лет П'!H13</f>
        <v>1</v>
      </c>
      <c r="F102" s="391" t="str">
        <f>'дети 5-ти лет Т'!H13</f>
        <v/>
      </c>
      <c r="G102" s="391">
        <f>'дети 5-ти лет С'!H13</f>
        <v>1</v>
      </c>
    </row>
    <row r="103" ht="15.0" customHeight="1">
      <c r="B103" s="19"/>
      <c r="C103" s="391" t="str">
        <f>'дети 5-ти лет Ф'!I13</f>
        <v/>
      </c>
      <c r="D103" s="391" t="str">
        <f>'дети 5-ти лет К'!I13</f>
        <v/>
      </c>
      <c r="E103" s="391" t="str">
        <f>'дети 5-ти лет П'!I13</f>
        <v/>
      </c>
      <c r="F103" s="391" t="str">
        <f>'дети 5-ти лет Т'!I13</f>
        <v/>
      </c>
      <c r="G103" s="391" t="str">
        <f>'дети 5-ти лет С'!I13</f>
        <v/>
      </c>
    </row>
    <row r="104" ht="15.0" customHeight="1">
      <c r="B104" s="5">
        <v>3.0</v>
      </c>
      <c r="C104" s="391" t="str">
        <f>'дети 5-ти лет Ф'!J13</f>
        <v/>
      </c>
      <c r="D104" s="391" t="str">
        <f>'дети 5-ти лет К'!J13</f>
        <v/>
      </c>
      <c r="E104" s="391" t="str">
        <f>'дети 5-ти лет П'!J13</f>
        <v/>
      </c>
      <c r="F104" s="391" t="str">
        <f>'дети 5-ти лет Т'!J13</f>
        <v/>
      </c>
      <c r="G104" s="391" t="str">
        <f>'дети 5-ти лет С'!J13</f>
        <v/>
      </c>
    </row>
    <row r="105" ht="15.0" customHeight="1">
      <c r="B105" s="12"/>
      <c r="C105" s="391">
        <f>'дети 5-ти лет Ф'!K13</f>
        <v>1</v>
      </c>
      <c r="D105" s="391">
        <f>'дети 5-ти лет К'!K13</f>
        <v>1</v>
      </c>
      <c r="E105" s="391" t="str">
        <f>'дети 5-ти лет П'!K13</f>
        <v/>
      </c>
      <c r="F105" s="391" t="str">
        <f>'дети 5-ти лет Т'!K13</f>
        <v/>
      </c>
      <c r="G105" s="391">
        <f>'дети 5-ти лет С'!K13</f>
        <v>1</v>
      </c>
    </row>
    <row r="106" ht="15.0" customHeight="1">
      <c r="B106" s="19"/>
      <c r="C106" s="391" t="str">
        <f>'дети 5-ти лет Ф'!L13</f>
        <v/>
      </c>
      <c r="D106" s="391" t="str">
        <f>'дети 5-ти лет К'!L13</f>
        <v/>
      </c>
      <c r="E106" s="391">
        <f>'дети 5-ти лет П'!L13</f>
        <v>1</v>
      </c>
      <c r="F106" s="391" t="str">
        <f>'дети 5-ти лет Т'!L13</f>
        <v/>
      </c>
      <c r="G106" s="391" t="str">
        <f>'дети 5-ти лет С'!L13</f>
        <v/>
      </c>
    </row>
    <row r="107" ht="15.0" customHeight="1">
      <c r="B107" s="5">
        <v>4.0</v>
      </c>
      <c r="C107" s="391" t="str">
        <f>'дети 5-ти лет Ф'!M13</f>
        <v/>
      </c>
      <c r="D107" s="391" t="str">
        <f>'дети 5-ти лет К'!M13</f>
        <v/>
      </c>
      <c r="E107" s="391" t="str">
        <f>'дети 5-ти лет П'!M13</f>
        <v/>
      </c>
      <c r="F107" s="391" t="str">
        <f>'дети 5-ти лет Т'!M13</f>
        <v/>
      </c>
      <c r="G107" s="391" t="str">
        <f>'дети 5-ти лет С'!M13</f>
        <v/>
      </c>
    </row>
    <row r="108" ht="15.0" customHeight="1">
      <c r="B108" s="12"/>
      <c r="C108" s="391">
        <f>'дети 5-ти лет Ф'!N13</f>
        <v>1</v>
      </c>
      <c r="D108" s="391">
        <f>'дети 5-ти лет К'!N13</f>
        <v>1</v>
      </c>
      <c r="E108" s="391" t="str">
        <f>'дети 5-ти лет П'!N13</f>
        <v/>
      </c>
      <c r="F108" s="391">
        <f>'дети 5-ти лет Т'!N13</f>
        <v>1</v>
      </c>
      <c r="G108" s="391" t="str">
        <f>'дети 5-ти лет С'!N13</f>
        <v/>
      </c>
    </row>
    <row r="109" ht="15.0" customHeight="1">
      <c r="B109" s="19"/>
      <c r="C109" s="391" t="str">
        <f>'дети 5-ти лет Ф'!O13</f>
        <v/>
      </c>
      <c r="D109" s="391" t="str">
        <f>'дети 5-ти лет К'!O13</f>
        <v/>
      </c>
      <c r="E109" s="391">
        <f>'дети 5-ти лет П'!O13</f>
        <v>1</v>
      </c>
      <c r="F109" s="391" t="str">
        <f>'дети 5-ти лет Т'!O13</f>
        <v/>
      </c>
      <c r="G109" s="391">
        <f>'дети 5-ти лет С'!O13</f>
        <v>1</v>
      </c>
    </row>
    <row r="110" ht="15.0" customHeight="1">
      <c r="B110" s="5">
        <v>5.0</v>
      </c>
      <c r="C110" s="391" t="str">
        <f>'дети 5-ти лет Ф'!P13</f>
        <v/>
      </c>
      <c r="D110" s="391" t="str">
        <f>'дети 5-ти лет К'!P13</f>
        <v/>
      </c>
      <c r="E110" s="391" t="str">
        <f>'дети 5-ти лет П'!P13</f>
        <v/>
      </c>
      <c r="F110" s="391" t="str">
        <f>'дети 5-ти лет Т'!P13</f>
        <v/>
      </c>
      <c r="G110" s="391" t="str">
        <f>'дети 5-ти лет С'!P13</f>
        <v/>
      </c>
    </row>
    <row r="111" ht="15.0" customHeight="1">
      <c r="B111" s="12"/>
      <c r="C111" s="391">
        <f>'дети 5-ти лет Ф'!Q13</f>
        <v>1</v>
      </c>
      <c r="D111" s="391">
        <f>'дети 5-ти лет К'!Q13</f>
        <v>1</v>
      </c>
      <c r="E111" s="391">
        <f>'дети 5-ти лет П'!Q13</f>
        <v>1</v>
      </c>
      <c r="F111" s="391">
        <f>'дети 5-ти лет Т'!Q13</f>
        <v>1</v>
      </c>
      <c r="G111" s="391">
        <f>'дети 5-ти лет С'!Q13</f>
        <v>1</v>
      </c>
    </row>
    <row r="112" ht="15.0" customHeight="1">
      <c r="B112" s="19"/>
      <c r="C112" s="391" t="str">
        <f>'дети 5-ти лет Ф'!R13</f>
        <v/>
      </c>
      <c r="D112" s="391" t="str">
        <f>'дети 5-ти лет К'!R13</f>
        <v/>
      </c>
      <c r="E112" s="391" t="str">
        <f>'дети 5-ти лет П'!R13</f>
        <v/>
      </c>
      <c r="F112" s="391" t="str">
        <f>'дети 5-ти лет Т'!R13</f>
        <v/>
      </c>
      <c r="G112" s="391" t="str">
        <f>'дети 5-ти лет С'!R13</f>
        <v/>
      </c>
    </row>
    <row r="113" ht="15.0" customHeight="1">
      <c r="B113" s="5">
        <v>6.0</v>
      </c>
      <c r="C113" s="391" t="str">
        <f>'дети 5-ти лет Ф'!S13</f>
        <v/>
      </c>
      <c r="D113" s="391" t="str">
        <f>'дети 5-ти лет К'!S13</f>
        <v/>
      </c>
      <c r="E113" s="391" t="str">
        <f>'дети 5-ти лет П'!S13</f>
        <v/>
      </c>
      <c r="F113" s="391" t="str">
        <f>'дети 5-ти лет Т'!S13</f>
        <v/>
      </c>
      <c r="G113" s="391" t="str">
        <f>'дети 5-ти лет С'!S13</f>
        <v/>
      </c>
    </row>
    <row r="114" ht="15.0" customHeight="1">
      <c r="B114" s="12"/>
      <c r="C114" s="391">
        <f>'дети 5-ти лет Ф'!T13</f>
        <v>1</v>
      </c>
      <c r="D114" s="391">
        <f>'дети 5-ти лет К'!T13</f>
        <v>1</v>
      </c>
      <c r="E114" s="391">
        <f>'дети 5-ти лет П'!T13</f>
        <v>1</v>
      </c>
      <c r="F114" s="391">
        <f>'дети 5-ти лет Т'!T13</f>
        <v>1</v>
      </c>
      <c r="G114" s="391">
        <f>'дети 5-ти лет С'!T13</f>
        <v>1</v>
      </c>
    </row>
    <row r="115" ht="15.0" customHeight="1">
      <c r="B115" s="19"/>
      <c r="C115" s="391" t="str">
        <f>'дети 5-ти лет Ф'!U13</f>
        <v/>
      </c>
      <c r="D115" s="391" t="str">
        <f>'дети 5-ти лет К'!U13</f>
        <v/>
      </c>
      <c r="E115" s="391" t="str">
        <f>'дети 5-ти лет П'!U13</f>
        <v/>
      </c>
      <c r="F115" s="391" t="str">
        <f>'дети 5-ти лет Т'!U13</f>
        <v/>
      </c>
      <c r="G115" s="391" t="str">
        <f>'дети 5-ти лет С'!U13</f>
        <v/>
      </c>
    </row>
    <row r="116" ht="15.0" customHeight="1">
      <c r="B116" s="5">
        <v>7.0</v>
      </c>
      <c r="C116" s="317"/>
      <c r="D116" s="391" t="str">
        <f>'дети 5-ти лет К'!V13</f>
        <v/>
      </c>
      <c r="E116" s="317"/>
      <c r="F116" s="391" t="str">
        <f>'дети 5-ти лет Т'!V13</f>
        <v/>
      </c>
      <c r="G116" s="317"/>
    </row>
    <row r="117" ht="15.0" customHeight="1">
      <c r="B117" s="12"/>
      <c r="C117" s="12"/>
      <c r="D117" s="391">
        <f>'дети 5-ти лет Т'!W13</f>
        <v>1</v>
      </c>
      <c r="E117" s="12"/>
      <c r="F117" s="391">
        <f>'дети 5-ти лет Т'!W13</f>
        <v>1</v>
      </c>
      <c r="G117" s="12"/>
    </row>
    <row r="118" ht="15.0" customHeight="1">
      <c r="B118" s="19"/>
      <c r="C118" s="12"/>
      <c r="D118" s="391" t="str">
        <f>'дети 5-ти лет К'!X13</f>
        <v/>
      </c>
      <c r="E118" s="12"/>
      <c r="F118" s="391" t="str">
        <f>'дети 5-ти лет Т'!X13</f>
        <v/>
      </c>
      <c r="G118" s="12"/>
    </row>
    <row r="119" ht="15.0" customHeight="1">
      <c r="B119" s="5">
        <v>8.0</v>
      </c>
      <c r="C119" s="12"/>
      <c r="D119" s="391" t="str">
        <f>'дети 5-ти лет К'!Y13</f>
        <v/>
      </c>
      <c r="E119" s="12"/>
      <c r="F119" s="391" t="str">
        <f>'дети 5-ти лет Т'!Y13</f>
        <v/>
      </c>
      <c r="G119" s="12"/>
    </row>
    <row r="120" ht="15.0" customHeight="1">
      <c r="B120" s="12"/>
      <c r="C120" s="12"/>
      <c r="D120" s="391">
        <f>'дети 5-ти лет К'!Z13</f>
        <v>1</v>
      </c>
      <c r="E120" s="12"/>
      <c r="F120" s="391">
        <f>'дети 5-ти лет Т'!Z13</f>
        <v>1</v>
      </c>
      <c r="G120" s="12"/>
    </row>
    <row r="121" ht="15.0" customHeight="1">
      <c r="B121" s="19"/>
      <c r="C121" s="12"/>
      <c r="D121" s="391" t="str">
        <f>'дети 5-ти лет К'!AA13</f>
        <v/>
      </c>
      <c r="E121" s="12"/>
      <c r="F121" s="391" t="str">
        <f>'дети 5-ти лет Т'!AA13</f>
        <v/>
      </c>
      <c r="G121" s="12"/>
    </row>
    <row r="122" ht="15.0" customHeight="1">
      <c r="B122" s="5">
        <v>9.0</v>
      </c>
      <c r="C122" s="12"/>
      <c r="D122" s="391" t="str">
        <f>'дети 5-ти лет К'!AB13</f>
        <v/>
      </c>
      <c r="E122" s="12"/>
      <c r="F122" s="391" t="str">
        <f>'дети 5-ти лет Т'!AB13</f>
        <v/>
      </c>
      <c r="G122" s="12"/>
    </row>
    <row r="123" ht="15.0" customHeight="1">
      <c r="B123" s="12"/>
      <c r="C123" s="12"/>
      <c r="D123" s="391">
        <f>'дети 5-ти лет К'!AC13</f>
        <v>1</v>
      </c>
      <c r="E123" s="12"/>
      <c r="F123" s="391">
        <f>'дети 5-ти лет Т'!AC13</f>
        <v>1</v>
      </c>
      <c r="G123" s="12"/>
    </row>
    <row r="124" ht="15.0" customHeight="1">
      <c r="B124" s="19"/>
      <c r="C124" s="12"/>
      <c r="D124" s="391" t="str">
        <f>'дети 5-ти лет К'!AD13</f>
        <v/>
      </c>
      <c r="E124" s="12"/>
      <c r="F124" s="391" t="str">
        <f>'дети 5-ти лет Т'!AD13</f>
        <v/>
      </c>
      <c r="G124" s="12"/>
    </row>
    <row r="125" ht="15.0" customHeight="1">
      <c r="B125" s="5">
        <v>10.0</v>
      </c>
      <c r="C125" s="12"/>
      <c r="D125" s="391" t="str">
        <f>'дети 5-ти лет К'!AE13</f>
        <v/>
      </c>
      <c r="E125" s="12"/>
      <c r="F125" s="391" t="str">
        <f>'дети 5-ти лет Т'!AE13</f>
        <v/>
      </c>
      <c r="G125" s="12"/>
    </row>
    <row r="126" ht="15.0" customHeight="1">
      <c r="B126" s="12"/>
      <c r="C126" s="12"/>
      <c r="D126" s="391">
        <f>'дети 5-ти лет К'!AF13</f>
        <v>1</v>
      </c>
      <c r="E126" s="12"/>
      <c r="F126" s="391">
        <f>'дети 5-ти лет Т'!AF13</f>
        <v>1</v>
      </c>
      <c r="G126" s="12"/>
    </row>
    <row r="127" ht="15.0" customHeight="1">
      <c r="B127" s="19"/>
      <c r="C127" s="12"/>
      <c r="D127" s="391" t="str">
        <f>'дети 5-ти лет К'!AG13</f>
        <v/>
      </c>
      <c r="E127" s="12"/>
      <c r="F127" s="391" t="str">
        <f>'дети 5-ти лет Т'!AG13</f>
        <v/>
      </c>
      <c r="G127" s="12"/>
    </row>
    <row r="128" ht="15.0" customHeight="1">
      <c r="B128" s="5">
        <v>11.0</v>
      </c>
      <c r="C128" s="12"/>
      <c r="D128" s="391" t="str">
        <f>'дети 5-ти лет К'!AH13</f>
        <v/>
      </c>
      <c r="E128" s="12"/>
      <c r="F128" s="391">
        <f>'дети 5-ти лет Т'!AH13</f>
        <v>1</v>
      </c>
      <c r="G128" s="12"/>
    </row>
    <row r="129" ht="15.0" customHeight="1">
      <c r="B129" s="12"/>
      <c r="C129" s="12"/>
      <c r="D129" s="391">
        <f>'дети 5-ти лет К'!AI13</f>
        <v>1</v>
      </c>
      <c r="E129" s="12"/>
      <c r="F129" s="391" t="str">
        <f>'дети 5-ти лет Т'!AI13</f>
        <v/>
      </c>
      <c r="G129" s="12"/>
    </row>
    <row r="130" ht="15.75" customHeight="1">
      <c r="B130" s="19"/>
      <c r="C130" s="12"/>
      <c r="D130" s="391" t="str">
        <f>'дети 5-ти лет К'!AJ13</f>
        <v/>
      </c>
      <c r="E130" s="12"/>
      <c r="F130" s="391" t="str">
        <f>'дети 5-ти лет Т'!AJ13</f>
        <v/>
      </c>
      <c r="G130" s="12"/>
    </row>
    <row r="131" ht="15.75" customHeight="1">
      <c r="B131" s="5">
        <v>12.0</v>
      </c>
      <c r="C131" s="12"/>
      <c r="D131" s="391" t="str">
        <f>'дети 5-ти лет К'!AK13</f>
        <v/>
      </c>
      <c r="E131" s="12"/>
      <c r="F131" s="391" t="str">
        <f>'дети 5-ти лет Т'!AK13</f>
        <v/>
      </c>
      <c r="G131" s="12"/>
    </row>
    <row r="132" ht="15.75" customHeight="1">
      <c r="B132" s="12"/>
      <c r="C132" s="12"/>
      <c r="D132" s="391">
        <f>'дети 5-ти лет К'!AL13</f>
        <v>1</v>
      </c>
      <c r="E132" s="12"/>
      <c r="F132" s="391">
        <f>'дети 5-ти лет Т'!AL13</f>
        <v>1</v>
      </c>
      <c r="G132" s="12"/>
    </row>
    <row r="133" ht="15.75" customHeight="1">
      <c r="B133" s="19"/>
      <c r="C133" s="12"/>
      <c r="D133" s="391" t="str">
        <f>'дети 5-ти лет К'!AM13</f>
        <v/>
      </c>
      <c r="E133" s="12"/>
      <c r="F133" s="391" t="str">
        <f>'дети 5-ти лет Т'!AM13</f>
        <v/>
      </c>
      <c r="G133" s="12"/>
    </row>
    <row r="134" ht="15.75" customHeight="1">
      <c r="B134" s="5">
        <v>13.0</v>
      </c>
      <c r="C134" s="12"/>
      <c r="D134" s="391" t="str">
        <f>'дети 5-ти лет К'!AN13</f>
        <v/>
      </c>
      <c r="E134" s="12"/>
      <c r="F134" s="391" t="str">
        <f>'дети 5-ти лет Т'!AN13</f>
        <v/>
      </c>
      <c r="G134" s="12"/>
    </row>
    <row r="135" ht="15.75" customHeight="1">
      <c r="B135" s="12"/>
      <c r="C135" s="12"/>
      <c r="D135" s="391">
        <f>'дети 5-ти лет К'!AO13</f>
        <v>1</v>
      </c>
      <c r="E135" s="12"/>
      <c r="F135" s="391">
        <f>'дети 5-ти лет Т'!AO13</f>
        <v>1</v>
      </c>
      <c r="G135" s="12"/>
    </row>
    <row r="136" ht="15.75" customHeight="1">
      <c r="B136" s="19"/>
      <c r="C136" s="12"/>
      <c r="D136" s="391" t="str">
        <f>'дети 5-ти лет К'!AP13</f>
        <v/>
      </c>
      <c r="E136" s="12"/>
      <c r="F136" s="391" t="str">
        <f>'дети 5-ти лет Т'!AP13</f>
        <v/>
      </c>
      <c r="G136" s="12"/>
    </row>
    <row r="137" ht="15.75" customHeight="1">
      <c r="B137" s="5">
        <v>14.0</v>
      </c>
      <c r="C137" s="12"/>
      <c r="D137" s="391" t="str">
        <f>'дети 5-ти лет К'!AQ13</f>
        <v/>
      </c>
      <c r="E137" s="12"/>
      <c r="F137" s="391" t="str">
        <f>'дети 5-ти лет Т'!AQ13</f>
        <v/>
      </c>
      <c r="G137" s="12"/>
    </row>
    <row r="138" ht="15.75" customHeight="1">
      <c r="B138" s="12"/>
      <c r="C138" s="12"/>
      <c r="D138" s="391">
        <f>'дети 5-ти лет К'!AR13</f>
        <v>1</v>
      </c>
      <c r="E138" s="12"/>
      <c r="F138" s="391">
        <f>'дети 5-ти лет Т'!AR13</f>
        <v>1</v>
      </c>
      <c r="G138" s="12"/>
    </row>
    <row r="139" ht="15.75" customHeight="1">
      <c r="B139" s="19"/>
      <c r="C139" s="12"/>
      <c r="D139" s="391" t="str">
        <f>'дети 5-ти лет К'!AS13</f>
        <v/>
      </c>
      <c r="E139" s="12"/>
      <c r="F139" s="391" t="str">
        <f>'дети 5-ти лет Т'!AS13</f>
        <v/>
      </c>
      <c r="G139" s="12"/>
    </row>
    <row r="140" ht="15.75" customHeight="1">
      <c r="B140" s="5">
        <v>15.0</v>
      </c>
      <c r="C140" s="12"/>
      <c r="D140" s="391" t="str">
        <f>'дети 5-ти лет К'!AT13</f>
        <v/>
      </c>
      <c r="E140" s="12"/>
      <c r="F140" s="391" t="str">
        <f>'дети 5-ти лет Т'!AT13</f>
        <v/>
      </c>
      <c r="G140" s="12"/>
    </row>
    <row r="141" ht="15.75" customHeight="1">
      <c r="B141" s="12"/>
      <c r="C141" s="12"/>
      <c r="D141" s="391">
        <f>'дети 5-ти лет К'!AU13</f>
        <v>1</v>
      </c>
      <c r="E141" s="12"/>
      <c r="F141" s="391">
        <f>'дети 5-ти лет Т'!AU13</f>
        <v>1</v>
      </c>
      <c r="G141" s="12"/>
    </row>
    <row r="142" ht="15.75" customHeight="1">
      <c r="B142" s="19"/>
      <c r="C142" s="12"/>
      <c r="D142" s="391" t="str">
        <f>'дети 5-ти лет К'!AV13</f>
        <v/>
      </c>
      <c r="E142" s="12"/>
      <c r="F142" s="391" t="str">
        <f>'дети 5-ти лет Т'!AV13</f>
        <v/>
      </c>
      <c r="G142" s="12"/>
    </row>
    <row r="143" ht="15.75" customHeight="1">
      <c r="B143" s="5">
        <v>16.0</v>
      </c>
      <c r="C143" s="12"/>
      <c r="D143" s="391" t="str">
        <f>'дети 5-ти лет К'!AW13</f>
        <v/>
      </c>
      <c r="E143" s="12"/>
      <c r="F143" s="391" t="str">
        <f>'дети 5-ти лет Т'!AW13</f>
        <v/>
      </c>
      <c r="G143" s="12"/>
    </row>
    <row r="144" ht="15.75" customHeight="1">
      <c r="B144" s="12"/>
      <c r="C144" s="12"/>
      <c r="D144" s="391">
        <f>'дети 5-ти лет К'!AX13</f>
        <v>1</v>
      </c>
      <c r="E144" s="12"/>
      <c r="F144" s="391">
        <f>'дети 5-ти лет Т'!AX13</f>
        <v>1</v>
      </c>
      <c r="G144" s="12"/>
    </row>
    <row r="145" ht="15.75" customHeight="1">
      <c r="B145" s="19"/>
      <c r="C145" s="12"/>
      <c r="D145" s="391" t="str">
        <f>'дети 5-ти лет К'!AY13</f>
        <v/>
      </c>
      <c r="E145" s="12"/>
      <c r="F145" s="391" t="str">
        <f>'дети 5-ти лет Т'!AY13</f>
        <v/>
      </c>
      <c r="G145" s="12"/>
    </row>
    <row r="146" ht="15.75" customHeight="1">
      <c r="B146" s="5">
        <v>17.0</v>
      </c>
      <c r="C146" s="12"/>
      <c r="D146" s="391" t="str">
        <f>'дети 5-ти лет К'!AZ13</f>
        <v/>
      </c>
      <c r="E146" s="12"/>
      <c r="F146" s="391">
        <f>'дети 5-ти лет Т'!AZ13</f>
        <v>1</v>
      </c>
      <c r="G146" s="12"/>
    </row>
    <row r="147" ht="15.75" customHeight="1">
      <c r="B147" s="12"/>
      <c r="C147" s="12"/>
      <c r="D147" s="391">
        <f>'дети 5-ти лет К'!BA13</f>
        <v>1</v>
      </c>
      <c r="E147" s="12"/>
      <c r="F147" s="391" t="str">
        <f>'дети 5-ти лет Т'!BA13</f>
        <v/>
      </c>
      <c r="G147" s="12"/>
    </row>
    <row r="148" ht="15.75" customHeight="1">
      <c r="B148" s="19"/>
      <c r="C148" s="12"/>
      <c r="D148" s="391" t="str">
        <f>'дети 5-ти лет К'!BB13</f>
        <v/>
      </c>
      <c r="E148" s="12"/>
      <c r="F148" s="391" t="str">
        <f>'дети 5-ти лет Т'!BB13</f>
        <v/>
      </c>
      <c r="G148" s="12"/>
    </row>
    <row r="149" ht="15.75" customHeight="1">
      <c r="B149" s="5">
        <v>18.0</v>
      </c>
      <c r="C149" s="12"/>
      <c r="D149" s="391" t="str">
        <f>'дети 5-ти лет К'!BC13</f>
        <v/>
      </c>
      <c r="E149" s="12"/>
      <c r="F149" s="391" t="str">
        <f>'дети 5-ти лет Т'!BC13</f>
        <v/>
      </c>
      <c r="G149" s="12"/>
    </row>
    <row r="150" ht="15.75" customHeight="1">
      <c r="B150" s="12"/>
      <c r="C150" s="12"/>
      <c r="D150" s="391">
        <f>'дети 5-ти лет К'!BD13</f>
        <v>1</v>
      </c>
      <c r="E150" s="12"/>
      <c r="F150" s="391">
        <f>'дети 5-ти лет Т'!BD13</f>
        <v>1</v>
      </c>
      <c r="G150" s="12"/>
    </row>
    <row r="151" ht="15.75" customHeight="1">
      <c r="B151" s="19"/>
      <c r="C151" s="12"/>
      <c r="D151" s="391" t="str">
        <f>'дети 5-ти лет К'!BE13</f>
        <v/>
      </c>
      <c r="E151" s="12"/>
      <c r="F151" s="391" t="str">
        <f>'дети 5-ти лет Т'!BE13</f>
        <v/>
      </c>
      <c r="G151" s="12"/>
    </row>
    <row r="152" ht="15.75" customHeight="1">
      <c r="B152" s="5">
        <v>19.0</v>
      </c>
      <c r="C152" s="12"/>
      <c r="D152" s="317"/>
      <c r="E152" s="12"/>
      <c r="F152" s="391" t="str">
        <f>'дети 5-ти лет Т'!BF13</f>
        <v/>
      </c>
      <c r="G152" s="12"/>
    </row>
    <row r="153" ht="15.75" customHeight="1">
      <c r="B153" s="12"/>
      <c r="C153" s="12"/>
      <c r="D153" s="12"/>
      <c r="E153" s="12"/>
      <c r="F153" s="391">
        <f>'дети 5-ти лет Т'!BG13</f>
        <v>1</v>
      </c>
      <c r="G153" s="12"/>
    </row>
    <row r="154" ht="15.75" customHeight="1">
      <c r="B154" s="19"/>
      <c r="C154" s="12"/>
      <c r="D154" s="12"/>
      <c r="E154" s="12"/>
      <c r="F154" s="391" t="str">
        <f>'дети 5-ти лет Т'!BH13</f>
        <v/>
      </c>
      <c r="G154" s="12"/>
    </row>
    <row r="155" ht="15.75" customHeight="1">
      <c r="B155" s="5">
        <v>20.0</v>
      </c>
      <c r="C155" s="12"/>
      <c r="D155" s="12"/>
      <c r="E155" s="12"/>
      <c r="F155" s="391" t="str">
        <f>'дети 5-ти лет Т'!BI13</f>
        <v/>
      </c>
      <c r="G155" s="12"/>
    </row>
    <row r="156" ht="15.75" customHeight="1">
      <c r="B156" s="12"/>
      <c r="C156" s="12"/>
      <c r="D156" s="12"/>
      <c r="E156" s="12"/>
      <c r="F156" s="391">
        <f>'дети 5-ти лет Т'!BJ13</f>
        <v>1</v>
      </c>
      <c r="G156" s="12"/>
    </row>
    <row r="157" ht="15.75" customHeight="1">
      <c r="B157" s="19"/>
      <c r="C157" s="12"/>
      <c r="D157" s="12"/>
      <c r="E157" s="12"/>
      <c r="F157" s="391" t="str">
        <f>'дети 5-ти лет Т'!BK13</f>
        <v/>
      </c>
      <c r="G157" s="12"/>
    </row>
    <row r="158" ht="15.75" customHeight="1">
      <c r="B158" s="5">
        <v>21.0</v>
      </c>
      <c r="C158" s="12"/>
      <c r="D158" s="12"/>
      <c r="E158" s="12"/>
      <c r="F158" s="391" t="str">
        <f>'дети 5-ти лет Т'!BL13</f>
        <v/>
      </c>
      <c r="G158" s="12"/>
    </row>
    <row r="159" ht="15.0" customHeight="1">
      <c r="B159" s="12"/>
      <c r="C159" s="12"/>
      <c r="D159" s="12"/>
      <c r="E159" s="12"/>
      <c r="F159" s="391">
        <f>'дети 5-ти лет Т'!BM13</f>
        <v>1</v>
      </c>
      <c r="G159" s="12"/>
    </row>
    <row r="160" ht="15.75" customHeight="1">
      <c r="B160" s="19"/>
      <c r="C160" s="12"/>
      <c r="D160" s="12"/>
      <c r="E160" s="12"/>
      <c r="F160" s="391" t="str">
        <f>'дети 5-ти лет Т'!BN13</f>
        <v/>
      </c>
      <c r="G160" s="12"/>
    </row>
    <row r="161" ht="15.75" customHeight="1">
      <c r="B161" s="5">
        <v>22.0</v>
      </c>
      <c r="C161" s="12"/>
      <c r="D161" s="12"/>
      <c r="E161" s="12"/>
      <c r="F161" s="391" t="str">
        <f>'дети 5-ти лет Т'!BO13</f>
        <v/>
      </c>
      <c r="G161" s="12"/>
    </row>
    <row r="162" ht="15.75" customHeight="1">
      <c r="B162" s="12"/>
      <c r="C162" s="12"/>
      <c r="D162" s="12"/>
      <c r="E162" s="12"/>
      <c r="F162" s="391">
        <f>'дети 5-ти лет Т'!BP13</f>
        <v>1</v>
      </c>
      <c r="G162" s="12"/>
    </row>
    <row r="163" ht="15.75" customHeight="1">
      <c r="B163" s="19"/>
      <c r="C163" s="12"/>
      <c r="D163" s="12"/>
      <c r="E163" s="12"/>
      <c r="F163" s="391" t="str">
        <f>'дети 5-ти лет Т'!BQ13</f>
        <v/>
      </c>
      <c r="G163" s="12"/>
    </row>
    <row r="164" ht="15.75" customHeight="1">
      <c r="B164" s="5">
        <v>23.0</v>
      </c>
      <c r="C164" s="12"/>
      <c r="D164" s="12"/>
      <c r="E164" s="12"/>
      <c r="F164" s="391" t="str">
        <f>'дети 5-ти лет Т'!BR13</f>
        <v/>
      </c>
      <c r="G164" s="12"/>
    </row>
    <row r="165" ht="15.75" customHeight="1">
      <c r="B165" s="12"/>
      <c r="C165" s="12"/>
      <c r="D165" s="12"/>
      <c r="E165" s="12"/>
      <c r="F165" s="391">
        <f>'дети 5-ти лет Т'!BS13</f>
        <v>1</v>
      </c>
      <c r="G165" s="12"/>
    </row>
    <row r="166" ht="15.75" customHeight="1">
      <c r="B166" s="19"/>
      <c r="C166" s="12"/>
      <c r="D166" s="12"/>
      <c r="E166" s="12"/>
      <c r="F166" s="391" t="str">
        <f>'дети 5-ти лет Т'!BT13</f>
        <v/>
      </c>
      <c r="G166" s="12"/>
    </row>
    <row r="167" ht="15.75" customHeight="1">
      <c r="B167" s="5">
        <v>24.0</v>
      </c>
      <c r="C167" s="12"/>
      <c r="D167" s="12"/>
      <c r="E167" s="12"/>
      <c r="F167" s="391" t="str">
        <f>'дети 5-ти лет Т'!BU13</f>
        <v/>
      </c>
      <c r="G167" s="12"/>
    </row>
    <row r="168" ht="15.75" customHeight="1">
      <c r="B168" s="12"/>
      <c r="C168" s="12"/>
      <c r="D168" s="12"/>
      <c r="E168" s="12"/>
      <c r="F168" s="391">
        <f>'дети 5-ти лет Т'!BV13</f>
        <v>1</v>
      </c>
      <c r="G168" s="12"/>
    </row>
    <row r="169" ht="15.75" customHeight="1">
      <c r="B169" s="19"/>
      <c r="C169" s="12"/>
      <c r="D169" s="12"/>
      <c r="E169" s="12"/>
      <c r="F169" s="391" t="str">
        <f>'дети 5-ти лет Т'!BW13</f>
        <v/>
      </c>
      <c r="G169" s="12"/>
    </row>
    <row r="170" ht="15.75" customHeight="1">
      <c r="B170" s="5">
        <v>25.0</v>
      </c>
      <c r="C170" s="12"/>
      <c r="D170" s="12"/>
      <c r="E170" s="12"/>
      <c r="F170" s="391">
        <f>'дети 5-ти лет Т'!BX13</f>
        <v>1</v>
      </c>
      <c r="G170" s="12"/>
    </row>
    <row r="171" ht="15.75" customHeight="1">
      <c r="B171" s="12"/>
      <c r="C171" s="12"/>
      <c r="D171" s="12"/>
      <c r="E171" s="12"/>
      <c r="F171" s="391" t="str">
        <f>'дети 5-ти лет Т'!BY13</f>
        <v/>
      </c>
      <c r="G171" s="12"/>
    </row>
    <row r="172" ht="15.75" customHeight="1">
      <c r="B172" s="19"/>
      <c r="C172" s="12"/>
      <c r="D172" s="12"/>
      <c r="E172" s="12"/>
      <c r="F172" s="391" t="str">
        <f>'дети 5-ти лет Т'!BZ13</f>
        <v/>
      </c>
      <c r="G172" s="12"/>
    </row>
    <row r="173" ht="15.75" customHeight="1">
      <c r="B173" s="5">
        <v>26.0</v>
      </c>
      <c r="C173" s="12"/>
      <c r="D173" s="12"/>
      <c r="E173" s="12"/>
      <c r="F173" s="391" t="str">
        <f>'дети 5-ти лет Т'!CA13</f>
        <v/>
      </c>
      <c r="G173" s="12"/>
    </row>
    <row r="174" ht="15.75" customHeight="1">
      <c r="B174" s="12"/>
      <c r="C174" s="12"/>
      <c r="D174" s="12"/>
      <c r="E174" s="12"/>
      <c r="F174" s="391">
        <f>'дети 5-ти лет Т'!CB13</f>
        <v>1</v>
      </c>
      <c r="G174" s="12"/>
    </row>
    <row r="175" ht="15.75" customHeight="1">
      <c r="B175" s="19"/>
      <c r="C175" s="12"/>
      <c r="D175" s="12"/>
      <c r="E175" s="12"/>
      <c r="F175" s="391" t="str">
        <f>'дети 5-ти лет Т'!CC13</f>
        <v/>
      </c>
      <c r="G175" s="12"/>
    </row>
    <row r="176" ht="15.75" customHeight="1">
      <c r="B176" s="5">
        <v>27.0</v>
      </c>
      <c r="C176" s="12"/>
      <c r="D176" s="12"/>
      <c r="E176" s="12"/>
      <c r="F176" s="391" t="str">
        <f>'дети 5-ти лет Т'!CD13</f>
        <v/>
      </c>
      <c r="G176" s="12"/>
    </row>
    <row r="177" ht="15.75" customHeight="1">
      <c r="B177" s="12"/>
      <c r="C177" s="12"/>
      <c r="D177" s="12"/>
      <c r="E177" s="12"/>
      <c r="F177" s="391">
        <f>'дети 5-ти лет Т'!CE13</f>
        <v>1</v>
      </c>
      <c r="G177" s="12"/>
    </row>
    <row r="178" ht="15.75" customHeight="1">
      <c r="B178" s="19"/>
      <c r="C178" s="12"/>
      <c r="D178" s="12"/>
      <c r="E178" s="12"/>
      <c r="F178" s="391" t="str">
        <f>'дети 5-ти лет Т'!CF13</f>
        <v/>
      </c>
      <c r="G178" s="12"/>
    </row>
    <row r="179" ht="15.75" customHeight="1">
      <c r="B179" s="5">
        <v>28.0</v>
      </c>
      <c r="C179" s="12"/>
      <c r="D179" s="12"/>
      <c r="E179" s="12"/>
      <c r="F179" s="391" t="str">
        <f>'дети 5-ти лет Т'!CG13</f>
        <v/>
      </c>
      <c r="G179" s="12"/>
    </row>
    <row r="180" ht="15.75" customHeight="1">
      <c r="B180" s="12"/>
      <c r="C180" s="12"/>
      <c r="D180" s="12"/>
      <c r="E180" s="12"/>
      <c r="F180" s="391">
        <f>'дети 5-ти лет Т'!CH13</f>
        <v>1</v>
      </c>
      <c r="G180" s="12"/>
    </row>
    <row r="181" ht="15.75" customHeight="1">
      <c r="B181" s="19"/>
      <c r="C181" s="12"/>
      <c r="D181" s="12"/>
      <c r="E181" s="12"/>
      <c r="F181" s="391" t="str">
        <f>'дети 5-ти лет Т'!CI13</f>
        <v/>
      </c>
      <c r="G181" s="12"/>
    </row>
    <row r="182" ht="15.75" customHeight="1">
      <c r="B182" s="5">
        <v>29.0</v>
      </c>
      <c r="C182" s="12"/>
      <c r="D182" s="12"/>
      <c r="E182" s="12"/>
      <c r="F182" s="391" t="str">
        <f>'дети 5-ти лет Т'!CJ13</f>
        <v/>
      </c>
      <c r="G182" s="12"/>
    </row>
    <row r="183" ht="15.75" customHeight="1">
      <c r="B183" s="12"/>
      <c r="C183" s="12"/>
      <c r="D183" s="12"/>
      <c r="E183" s="12"/>
      <c r="F183" s="391">
        <f>'дети 5-ти лет Т'!CK13</f>
        <v>1</v>
      </c>
      <c r="G183" s="12"/>
    </row>
    <row r="184" ht="15.0" customHeight="1">
      <c r="B184" s="19"/>
      <c r="C184" s="12"/>
      <c r="D184" s="12"/>
      <c r="E184" s="12"/>
      <c r="F184" s="391" t="str">
        <f>'дети 5-ти лет Т'!CL13</f>
        <v/>
      </c>
      <c r="G184" s="12"/>
    </row>
    <row r="185" ht="15.0" customHeight="1">
      <c r="B185" s="5">
        <v>30.0</v>
      </c>
      <c r="C185" s="12"/>
      <c r="D185" s="12"/>
      <c r="E185" s="12"/>
      <c r="F185" s="391" t="str">
        <f>'дети 5-ти лет Т'!CM13</f>
        <v/>
      </c>
      <c r="G185" s="12"/>
    </row>
    <row r="186" ht="15.0" customHeight="1">
      <c r="B186" s="12"/>
      <c r="C186" s="12"/>
      <c r="D186" s="12"/>
      <c r="E186" s="12"/>
      <c r="F186" s="391" t="str">
        <f>'дети 5-ти лет Т'!CN13</f>
        <v/>
      </c>
      <c r="G186" s="12"/>
    </row>
    <row r="187" ht="15.0" customHeight="1">
      <c r="B187" s="19"/>
      <c r="C187" s="19"/>
      <c r="D187" s="19"/>
      <c r="E187" s="19"/>
      <c r="F187" s="391">
        <f>'дети 5-ти лет Т'!CO13</f>
        <v>1</v>
      </c>
      <c r="G187" s="19"/>
    </row>
    <row r="188" ht="15.0" customHeight="1"/>
    <row r="189" ht="15.0" customHeight="1">
      <c r="B189" s="237" t="s">
        <v>922</v>
      </c>
      <c r="C189" s="7"/>
      <c r="D189" s="7"/>
      <c r="E189" s="7"/>
      <c r="F189" s="7"/>
      <c r="G189" s="8"/>
    </row>
    <row r="190" ht="32.25" customHeight="1">
      <c r="B190" s="314"/>
      <c r="C190" s="315" t="s">
        <v>5</v>
      </c>
      <c r="D190" s="315" t="s">
        <v>107</v>
      </c>
      <c r="E190" s="315" t="s">
        <v>335</v>
      </c>
      <c r="F190" s="315" t="s">
        <v>398</v>
      </c>
      <c r="G190" s="178" t="s">
        <v>724</v>
      </c>
    </row>
    <row r="191" ht="15.0" customHeight="1">
      <c r="B191" s="5">
        <v>1.0</v>
      </c>
      <c r="C191" s="392" t="str">
        <f>'дети 5-ти лет Ф'!D59</f>
        <v/>
      </c>
      <c r="D191" s="392" t="str">
        <f>'дети 5-ти лет К'!D59</f>
        <v/>
      </c>
      <c r="E191" s="392" t="str">
        <f>'дети 5-ти лет П'!D59</f>
        <v/>
      </c>
      <c r="F191" s="392" t="str">
        <f>'дети 5-ти лет Т'!D59</f>
        <v/>
      </c>
      <c r="G191" s="392" t="str">
        <f>'дети 5-ти лет С'!D59</f>
        <v/>
      </c>
    </row>
    <row r="192" ht="15.0" customHeight="1">
      <c r="B192" s="12"/>
      <c r="C192" s="392" t="str">
        <f>'дети 5-ти лет Ф'!E59</f>
        <v/>
      </c>
      <c r="D192" s="392" t="str">
        <f>'дети 5-ти лет К'!E59</f>
        <v/>
      </c>
      <c r="E192" s="392" t="str">
        <f>'дети 5-ти лет П'!E59</f>
        <v/>
      </c>
      <c r="F192" s="392" t="str">
        <f>'дети 5-ти лет Т'!E59</f>
        <v/>
      </c>
      <c r="G192" s="392" t="str">
        <f>'дети 5-ти лет С'!E59</f>
        <v/>
      </c>
    </row>
    <row r="193" ht="15.0" customHeight="1">
      <c r="B193" s="19"/>
      <c r="C193" s="392" t="str">
        <f>'дети 5-ти лет Ф'!F59</f>
        <v/>
      </c>
      <c r="D193" s="392" t="str">
        <f>'дети 5-ти лет К'!F59</f>
        <v/>
      </c>
      <c r="E193" s="392" t="str">
        <f>'дети 5-ти лет П'!F59</f>
        <v/>
      </c>
      <c r="F193" s="392" t="str">
        <f>'дети 5-ти лет Т'!F59</f>
        <v/>
      </c>
      <c r="G193" s="392" t="str">
        <f>'дети 5-ти лет С'!F59</f>
        <v/>
      </c>
    </row>
    <row r="194" ht="15.0" customHeight="1">
      <c r="B194" s="5">
        <v>2.0</v>
      </c>
      <c r="C194" s="392" t="str">
        <f>'дети 5-ти лет Ф'!G59</f>
        <v/>
      </c>
      <c r="D194" s="392" t="str">
        <f>'дети 5-ти лет К'!G59</f>
        <v/>
      </c>
      <c r="E194" s="392" t="str">
        <f>'дети 5-ти лет П'!G59</f>
        <v/>
      </c>
      <c r="F194" s="392" t="str">
        <f>'дети 5-ти лет Т'!G59</f>
        <v/>
      </c>
      <c r="G194" s="392" t="str">
        <f>'дети 5-ти лет С'!G59</f>
        <v/>
      </c>
    </row>
    <row r="195" ht="15.0" customHeight="1">
      <c r="B195" s="12"/>
      <c r="C195" s="392" t="str">
        <f>'дети 5-ти лет Ф'!H59</f>
        <v/>
      </c>
      <c r="D195" s="392" t="str">
        <f>'дети 5-ти лет К'!H59</f>
        <v/>
      </c>
      <c r="E195" s="392" t="str">
        <f>'дети 5-ти лет П'!H59</f>
        <v/>
      </c>
      <c r="F195" s="392" t="str">
        <f>'дети 5-ти лет Т'!H59</f>
        <v/>
      </c>
      <c r="G195" s="392" t="str">
        <f>'дети 5-ти лет С'!H59</f>
        <v/>
      </c>
    </row>
    <row r="196" ht="15.0" customHeight="1">
      <c r="B196" s="19"/>
      <c r="C196" s="392" t="str">
        <f>'дети 5-ти лет Ф'!I59</f>
        <v/>
      </c>
      <c r="D196" s="392" t="str">
        <f>'дети 5-ти лет К'!I59</f>
        <v/>
      </c>
      <c r="E196" s="392" t="str">
        <f>'дети 5-ти лет П'!I59</f>
        <v/>
      </c>
      <c r="F196" s="392" t="str">
        <f>'дети 5-ти лет Т'!I59</f>
        <v/>
      </c>
      <c r="G196" s="392" t="str">
        <f>'дети 5-ти лет С'!I59</f>
        <v/>
      </c>
    </row>
    <row r="197" ht="15.0" customHeight="1">
      <c r="B197" s="5">
        <v>3.0</v>
      </c>
      <c r="C197" s="392" t="str">
        <f>'дети 5-ти лет Ф'!J59</f>
        <v/>
      </c>
      <c r="D197" s="392" t="str">
        <f>'дети 5-ти лет К'!J59</f>
        <v/>
      </c>
      <c r="E197" s="392" t="str">
        <f>'дети 5-ти лет П'!J59</f>
        <v/>
      </c>
      <c r="F197" s="392" t="str">
        <f>'дети 5-ти лет Т'!J59</f>
        <v/>
      </c>
      <c r="G197" s="392" t="str">
        <f>'дети 5-ти лет С'!J59</f>
        <v/>
      </c>
    </row>
    <row r="198" ht="15.0" customHeight="1">
      <c r="B198" s="12"/>
      <c r="C198" s="392" t="str">
        <f>'дети 5-ти лет Ф'!K59</f>
        <v/>
      </c>
      <c r="D198" s="392" t="str">
        <f>'дети 5-ти лет К'!K59</f>
        <v/>
      </c>
      <c r="E198" s="392" t="str">
        <f>'дети 5-ти лет П'!K59</f>
        <v/>
      </c>
      <c r="F198" s="392" t="str">
        <f>'дети 5-ти лет Т'!K59</f>
        <v/>
      </c>
      <c r="G198" s="392" t="str">
        <f>'дети 5-ти лет С'!K59</f>
        <v/>
      </c>
    </row>
    <row r="199" ht="15.0" customHeight="1">
      <c r="B199" s="19"/>
      <c r="C199" s="392" t="str">
        <f>'дети 5-ти лет Ф'!L59</f>
        <v/>
      </c>
      <c r="D199" s="392" t="str">
        <f>'дети 5-ти лет К'!L59</f>
        <v/>
      </c>
      <c r="E199" s="392" t="str">
        <f>'дети 5-ти лет П'!L59</f>
        <v/>
      </c>
      <c r="F199" s="392" t="str">
        <f>'дети 5-ти лет Т'!L59</f>
        <v/>
      </c>
      <c r="G199" s="392" t="str">
        <f>'дети 5-ти лет С'!L59</f>
        <v/>
      </c>
    </row>
    <row r="200" ht="15.0" customHeight="1">
      <c r="B200" s="5">
        <v>4.0</v>
      </c>
      <c r="C200" s="392" t="str">
        <f>'дети 5-ти лет Ф'!M59</f>
        <v/>
      </c>
      <c r="D200" s="392" t="str">
        <f>'дети 5-ти лет К'!M59</f>
        <v/>
      </c>
      <c r="E200" s="392" t="str">
        <f>'дети 5-ти лет П'!M59</f>
        <v/>
      </c>
      <c r="F200" s="392" t="str">
        <f>'дети 5-ти лет Т'!M59</f>
        <v/>
      </c>
      <c r="G200" s="392" t="str">
        <f>'дети 5-ти лет С'!M59</f>
        <v/>
      </c>
    </row>
    <row r="201" ht="15.0" customHeight="1">
      <c r="B201" s="12"/>
      <c r="C201" s="392" t="str">
        <f>'дети 5-ти лет Ф'!N59</f>
        <v/>
      </c>
      <c r="D201" s="392" t="str">
        <f>'дети 5-ти лет К'!N59</f>
        <v/>
      </c>
      <c r="E201" s="392" t="str">
        <f>'дети 5-ти лет П'!N59</f>
        <v/>
      </c>
      <c r="F201" s="392" t="str">
        <f>'дети 5-ти лет Т'!N59</f>
        <v/>
      </c>
      <c r="G201" s="392" t="str">
        <f>'дети 5-ти лет С'!N59</f>
        <v/>
      </c>
    </row>
    <row r="202" ht="15.0" customHeight="1">
      <c r="B202" s="19"/>
      <c r="C202" s="392" t="str">
        <f>'дети 5-ти лет Ф'!O59</f>
        <v/>
      </c>
      <c r="D202" s="392" t="str">
        <f>'дети 5-ти лет К'!O59</f>
        <v/>
      </c>
      <c r="E202" s="392" t="str">
        <f>'дети 5-ти лет П'!O59</f>
        <v/>
      </c>
      <c r="F202" s="392" t="str">
        <f>'дети 5-ти лет Т'!O59</f>
        <v/>
      </c>
      <c r="G202" s="392" t="str">
        <f>'дети 5-ти лет С'!O59</f>
        <v/>
      </c>
    </row>
    <row r="203" ht="15.0" customHeight="1">
      <c r="B203" s="5">
        <v>5.0</v>
      </c>
      <c r="C203" s="392" t="str">
        <f>'дети 5-ти лет Ф'!P59</f>
        <v/>
      </c>
      <c r="D203" s="392" t="str">
        <f>'дети 5-ти лет К'!P59</f>
        <v/>
      </c>
      <c r="E203" s="392" t="str">
        <f>'дети 5-ти лет П'!P59</f>
        <v/>
      </c>
      <c r="F203" s="392" t="str">
        <f>'дети 5-ти лет Т'!P59</f>
        <v/>
      </c>
      <c r="G203" s="392" t="str">
        <f>'дети 5-ти лет С'!P59</f>
        <v/>
      </c>
    </row>
    <row r="204" ht="15.0" customHeight="1">
      <c r="B204" s="12"/>
      <c r="C204" s="392" t="str">
        <f>'дети 5-ти лет Ф'!Q59</f>
        <v/>
      </c>
      <c r="D204" s="392">
        <f>'дети 5-ти лет К'!Q59</f>
        <v>1</v>
      </c>
      <c r="E204" s="392" t="str">
        <f>'дети 5-ти лет П'!Q59</f>
        <v/>
      </c>
      <c r="F204" s="392" t="str">
        <f>'дети 5-ти лет Т'!Q59</f>
        <v/>
      </c>
      <c r="G204" s="392" t="str">
        <f>'дети 5-ти лет С'!Q59</f>
        <v/>
      </c>
    </row>
    <row r="205" ht="15.0" customHeight="1">
      <c r="B205" s="19"/>
      <c r="C205" s="392" t="str">
        <f>'дети 5-ти лет Ф'!R59</f>
        <v/>
      </c>
      <c r="D205" s="392" t="str">
        <f>'дети 5-ти лет К'!R59</f>
        <v/>
      </c>
      <c r="E205" s="392" t="str">
        <f>'дети 5-ти лет П'!R59</f>
        <v/>
      </c>
      <c r="F205" s="392" t="str">
        <f>'дети 5-ти лет Т'!R59</f>
        <v/>
      </c>
      <c r="G205" s="392" t="str">
        <f>'дети 5-ти лет С'!R59</f>
        <v/>
      </c>
    </row>
    <row r="206" ht="15.0" customHeight="1">
      <c r="B206" s="5">
        <v>6.0</v>
      </c>
      <c r="C206" s="392" t="str">
        <f>'дети 5-ти лет Ф'!S59</f>
        <v/>
      </c>
      <c r="D206" s="392" t="str">
        <f>'дети 5-ти лет К'!S59</f>
        <v/>
      </c>
      <c r="E206" s="392" t="str">
        <f>'дети 5-ти лет П'!S59</f>
        <v/>
      </c>
      <c r="F206" s="392" t="str">
        <f>'дети 5-ти лет Т'!S59</f>
        <v/>
      </c>
      <c r="G206" s="392" t="str">
        <f>'дети 5-ти лет С'!S59</f>
        <v/>
      </c>
    </row>
    <row r="207" ht="15.0" customHeight="1">
      <c r="B207" s="12"/>
      <c r="C207" s="392" t="str">
        <f>'дети 5-ти лет Ф'!T59</f>
        <v/>
      </c>
      <c r="D207" s="392" t="str">
        <f>'дети 5-ти лет К'!T59</f>
        <v/>
      </c>
      <c r="E207" s="392" t="str">
        <f>'дети 5-ти лет П'!T59</f>
        <v/>
      </c>
      <c r="F207" s="392" t="str">
        <f>'дети 5-ти лет Т'!T59</f>
        <v/>
      </c>
      <c r="G207" s="392" t="str">
        <f>'дети 5-ти лет С'!T59</f>
        <v/>
      </c>
    </row>
    <row r="208" ht="15.0" customHeight="1">
      <c r="B208" s="19"/>
      <c r="C208" s="392" t="str">
        <f>'дети 5-ти лет Ф'!U59</f>
        <v/>
      </c>
      <c r="D208" s="392" t="str">
        <f>'дети 5-ти лет К'!U59</f>
        <v/>
      </c>
      <c r="E208" s="392" t="str">
        <f>'дети 5-ти лет П'!U59</f>
        <v/>
      </c>
      <c r="F208" s="392" t="str">
        <f>'дети 5-ти лет Т'!U59</f>
        <v/>
      </c>
      <c r="G208" s="392" t="str">
        <f>'дети 5-ти лет С'!U59</f>
        <v/>
      </c>
    </row>
    <row r="209" ht="15.0" customHeight="1">
      <c r="B209" s="5">
        <v>7.0</v>
      </c>
      <c r="C209" s="392" t="str">
        <f>'дети 5-ти лет Ф'!V59</f>
        <v/>
      </c>
      <c r="D209" s="392" t="str">
        <f>'дети 5-ти лет К'!V59</f>
        <v/>
      </c>
      <c r="E209" s="392" t="str">
        <f>'дети 5-ти лет П'!V59</f>
        <v/>
      </c>
      <c r="F209" s="392" t="str">
        <f>'дети 5-ти лет Т'!V59</f>
        <v/>
      </c>
      <c r="G209" s="392" t="str">
        <f>'дети 5-ти лет С'!V59</f>
        <v/>
      </c>
    </row>
    <row r="210" ht="15.0" customHeight="1">
      <c r="B210" s="12"/>
      <c r="C210" s="392" t="str">
        <f>'дети 5-ти лет Ф'!W59</f>
        <v/>
      </c>
      <c r="D210" s="392" t="str">
        <f>'дети 5-ти лет Т'!W59</f>
        <v/>
      </c>
      <c r="E210" s="392" t="str">
        <f>'дети 5-ти лет П'!W59</f>
        <v/>
      </c>
      <c r="F210" s="392" t="str">
        <f>'дети 5-ти лет Т'!W59</f>
        <v/>
      </c>
      <c r="G210" s="392" t="str">
        <f>'дети 5-ти лет С'!W59</f>
        <v/>
      </c>
    </row>
    <row r="211" ht="15.0" customHeight="1">
      <c r="B211" s="19"/>
      <c r="C211" s="392" t="str">
        <f>'дети 5-ти лет Ф'!X59</f>
        <v/>
      </c>
      <c r="D211" s="392" t="str">
        <f>'дети 5-ти лет К'!X59</f>
        <v/>
      </c>
      <c r="E211" s="392" t="str">
        <f>'дети 5-ти лет П'!X59</f>
        <v/>
      </c>
      <c r="F211" s="392" t="str">
        <f>'дети 5-ти лет Т'!X59</f>
        <v/>
      </c>
      <c r="G211" s="392" t="str">
        <f>'дети 5-ти лет С'!X59</f>
        <v/>
      </c>
    </row>
    <row r="212" ht="15.0" customHeight="1">
      <c r="B212" s="5">
        <v>8.0</v>
      </c>
      <c r="C212" s="318"/>
      <c r="D212" s="392" t="str">
        <f>'дети 5-ти лет К'!Y59</f>
        <v/>
      </c>
      <c r="E212" s="317"/>
      <c r="F212" s="392" t="str">
        <f>'дети 5-ти лет Т'!Y59</f>
        <v/>
      </c>
      <c r="G212" s="317"/>
    </row>
    <row r="213" ht="15.0" customHeight="1">
      <c r="B213" s="12"/>
      <c r="C213" s="319"/>
      <c r="D213" s="392" t="str">
        <f>'дети 5-ти лет К'!Z59</f>
        <v/>
      </c>
      <c r="E213" s="12"/>
      <c r="F213" s="392" t="str">
        <f>'дети 5-ти лет Т'!Z59</f>
        <v/>
      </c>
      <c r="G213" s="12"/>
    </row>
    <row r="214" ht="15.0" customHeight="1">
      <c r="B214" s="19"/>
      <c r="C214" s="319"/>
      <c r="D214" s="392" t="str">
        <f>'дети 5-ти лет К'!AA59</f>
        <v/>
      </c>
      <c r="E214" s="12"/>
      <c r="F214" s="392" t="str">
        <f>'дети 5-ти лет Т'!AA59</f>
        <v/>
      </c>
      <c r="G214" s="12"/>
    </row>
    <row r="215" ht="15.0" customHeight="1">
      <c r="B215" s="5">
        <v>9.0</v>
      </c>
      <c r="C215" s="319"/>
      <c r="D215" s="392" t="str">
        <f>'дети 5-ти лет К'!AB59</f>
        <v/>
      </c>
      <c r="E215" s="12"/>
      <c r="F215" s="392" t="str">
        <f>'дети 5-ти лет Т'!AB59</f>
        <v/>
      </c>
      <c r="G215" s="12"/>
    </row>
    <row r="216" ht="15.0" customHeight="1">
      <c r="B216" s="12"/>
      <c r="C216" s="319"/>
      <c r="D216" s="392" t="str">
        <f>'дети 5-ти лет К'!AC59</f>
        <v/>
      </c>
      <c r="E216" s="12"/>
      <c r="F216" s="392" t="str">
        <f>'дети 5-ти лет Т'!AC59</f>
        <v/>
      </c>
      <c r="G216" s="12"/>
    </row>
    <row r="217" ht="15.0" customHeight="1">
      <c r="B217" s="19"/>
      <c r="C217" s="319"/>
      <c r="D217" s="392" t="str">
        <f>'дети 5-ти лет К'!AD59</f>
        <v/>
      </c>
      <c r="E217" s="12"/>
      <c r="F217" s="392" t="str">
        <f>'дети 5-ти лет Т'!AD59</f>
        <v/>
      </c>
      <c r="G217" s="12"/>
    </row>
    <row r="218" ht="15.0" customHeight="1">
      <c r="B218" s="5">
        <v>10.0</v>
      </c>
      <c r="C218" s="319"/>
      <c r="D218" s="392" t="str">
        <f>'дети 5-ти лет К'!AE59</f>
        <v/>
      </c>
      <c r="E218" s="12"/>
      <c r="F218" s="392" t="str">
        <f>'дети 5-ти лет Т'!AE59</f>
        <v/>
      </c>
      <c r="G218" s="12"/>
    </row>
    <row r="219" ht="15.75" customHeight="1">
      <c r="B219" s="12"/>
      <c r="C219" s="319"/>
      <c r="D219" s="392" t="str">
        <f>'дети 5-ти лет К'!AF59</f>
        <v/>
      </c>
      <c r="E219" s="12"/>
      <c r="F219" s="392" t="str">
        <f>'дети 5-ти лет Т'!AF59</f>
        <v/>
      </c>
      <c r="G219" s="12"/>
    </row>
    <row r="220" ht="15.75" customHeight="1">
      <c r="B220" s="19"/>
      <c r="C220" s="319"/>
      <c r="D220" s="392" t="str">
        <f>'дети 5-ти лет К'!AG59</f>
        <v/>
      </c>
      <c r="E220" s="12"/>
      <c r="F220" s="392" t="str">
        <f>'дети 5-ти лет Т'!AG59</f>
        <v/>
      </c>
      <c r="G220" s="12"/>
    </row>
    <row r="221" ht="15.75" customHeight="1">
      <c r="B221" s="5">
        <v>11.0</v>
      </c>
      <c r="C221" s="319"/>
      <c r="D221" s="392" t="str">
        <f>'дети 5-ти лет К'!AH59</f>
        <v/>
      </c>
      <c r="E221" s="12"/>
      <c r="F221" s="392" t="str">
        <f>'дети 5-ти лет Т'!AH59</f>
        <v/>
      </c>
      <c r="G221" s="12"/>
    </row>
    <row r="222" ht="15.75" customHeight="1">
      <c r="B222" s="12"/>
      <c r="C222" s="319"/>
      <c r="D222" s="392" t="str">
        <f>'дети 5-ти лет К'!AI59</f>
        <v/>
      </c>
      <c r="E222" s="12"/>
      <c r="F222" s="392" t="str">
        <f>'дети 5-ти лет Т'!AI59</f>
        <v/>
      </c>
      <c r="G222" s="12"/>
    </row>
    <row r="223" ht="15.75" customHeight="1">
      <c r="B223" s="19"/>
      <c r="C223" s="319"/>
      <c r="D223" s="392" t="str">
        <f>'дети 5-ти лет К'!AJ59</f>
        <v/>
      </c>
      <c r="E223" s="12"/>
      <c r="F223" s="392" t="str">
        <f>'дети 5-ти лет Т'!AJ59</f>
        <v/>
      </c>
      <c r="G223" s="12"/>
    </row>
    <row r="224" ht="15.75" customHeight="1">
      <c r="B224" s="5">
        <v>12.0</v>
      </c>
      <c r="C224" s="319"/>
      <c r="D224" s="392" t="str">
        <f>'дети 5-ти лет К'!AK59</f>
        <v/>
      </c>
      <c r="E224" s="12"/>
      <c r="F224" s="392" t="str">
        <f>'дети 5-ти лет Т'!AK59</f>
        <v/>
      </c>
      <c r="G224" s="12"/>
    </row>
    <row r="225" ht="15.75" customHeight="1">
      <c r="B225" s="12"/>
      <c r="C225" s="319"/>
      <c r="D225" s="392" t="str">
        <f>'дети 5-ти лет К'!AL59</f>
        <v/>
      </c>
      <c r="E225" s="12"/>
      <c r="F225" s="392" t="str">
        <f>'дети 5-ти лет Т'!AL59</f>
        <v/>
      </c>
      <c r="G225" s="12"/>
    </row>
    <row r="226" ht="15.75" customHeight="1">
      <c r="B226" s="19"/>
      <c r="C226" s="319"/>
      <c r="D226" s="392" t="str">
        <f>'дети 5-ти лет К'!AM59</f>
        <v/>
      </c>
      <c r="E226" s="12"/>
      <c r="F226" s="392" t="str">
        <f>'дети 5-ти лет Т'!AM59</f>
        <v/>
      </c>
      <c r="G226" s="12"/>
    </row>
    <row r="227" ht="15.75" customHeight="1">
      <c r="B227" s="5">
        <v>13.0</v>
      </c>
      <c r="C227" s="319"/>
      <c r="D227" s="392" t="str">
        <f>'дети 5-ти лет К'!AN59</f>
        <v/>
      </c>
      <c r="E227" s="12"/>
      <c r="F227" s="392" t="str">
        <f>'дети 5-ти лет Т'!AN59</f>
        <v/>
      </c>
      <c r="G227" s="12"/>
    </row>
    <row r="228" ht="15.75" customHeight="1">
      <c r="B228" s="12"/>
      <c r="C228" s="319"/>
      <c r="D228" s="392" t="str">
        <f>'дети 5-ти лет К'!AO59</f>
        <v/>
      </c>
      <c r="E228" s="12"/>
      <c r="F228" s="392" t="str">
        <f>'дети 5-ти лет Т'!AO59</f>
        <v/>
      </c>
      <c r="G228" s="12"/>
    </row>
    <row r="229" ht="15.75" customHeight="1">
      <c r="B229" s="19"/>
      <c r="C229" s="319"/>
      <c r="D229" s="392" t="str">
        <f>'дети 5-ти лет К'!AP59</f>
        <v/>
      </c>
      <c r="E229" s="12"/>
      <c r="F229" s="392" t="str">
        <f>'дети 5-ти лет Т'!AP59</f>
        <v/>
      </c>
      <c r="G229" s="12"/>
    </row>
    <row r="230" ht="15.75" customHeight="1">
      <c r="B230" s="5">
        <v>14.0</v>
      </c>
      <c r="C230" s="319"/>
      <c r="D230" s="392" t="str">
        <f>'дети 5-ти лет К'!AQ59</f>
        <v/>
      </c>
      <c r="E230" s="12"/>
      <c r="F230" s="392" t="str">
        <f>'дети 5-ти лет Т'!AQ59</f>
        <v/>
      </c>
      <c r="G230" s="12"/>
    </row>
    <row r="231" ht="15.75" customHeight="1">
      <c r="B231" s="12"/>
      <c r="C231" s="319"/>
      <c r="D231" s="392" t="str">
        <f>'дети 5-ти лет К'!AR59</f>
        <v/>
      </c>
      <c r="E231" s="12"/>
      <c r="F231" s="392" t="str">
        <f>'дети 5-ти лет Т'!AR59</f>
        <v/>
      </c>
      <c r="G231" s="12"/>
    </row>
    <row r="232" ht="15.75" customHeight="1">
      <c r="B232" s="19"/>
      <c r="C232" s="319"/>
      <c r="D232" s="392" t="str">
        <f>'дети 5-ти лет К'!AS59</f>
        <v/>
      </c>
      <c r="E232" s="12"/>
      <c r="F232" s="392" t="str">
        <f>'дети 5-ти лет Т'!AS59</f>
        <v/>
      </c>
      <c r="G232" s="12"/>
    </row>
    <row r="233" ht="15.75" customHeight="1">
      <c r="B233" s="5">
        <v>15.0</v>
      </c>
      <c r="C233" s="319"/>
      <c r="D233" s="392" t="str">
        <f>'дети 5-ти лет К'!AT59</f>
        <v/>
      </c>
      <c r="E233" s="12"/>
      <c r="F233" s="392" t="str">
        <f>'дети 5-ти лет Т'!AT59</f>
        <v/>
      </c>
      <c r="G233" s="12"/>
    </row>
    <row r="234" ht="15.75" customHeight="1">
      <c r="B234" s="12"/>
      <c r="C234" s="319"/>
      <c r="D234" s="392" t="str">
        <f>'дети 5-ти лет К'!AU59</f>
        <v/>
      </c>
      <c r="E234" s="12"/>
      <c r="F234" s="392" t="str">
        <f>'дети 5-ти лет Т'!AU59</f>
        <v/>
      </c>
      <c r="G234" s="12"/>
    </row>
    <row r="235" ht="15.75" customHeight="1">
      <c r="B235" s="19"/>
      <c r="C235" s="319"/>
      <c r="D235" s="392" t="str">
        <f>'дети 5-ти лет К'!AV59</f>
        <v/>
      </c>
      <c r="E235" s="12"/>
      <c r="F235" s="392" t="str">
        <f>'дети 5-ти лет Т'!AV59</f>
        <v/>
      </c>
      <c r="G235" s="12"/>
    </row>
    <row r="236" ht="15.75" customHeight="1">
      <c r="B236" s="5">
        <v>16.0</v>
      </c>
      <c r="C236" s="319"/>
      <c r="D236" s="392" t="str">
        <f>'дети 5-ти лет К'!AW59</f>
        <v/>
      </c>
      <c r="E236" s="12"/>
      <c r="F236" s="392" t="str">
        <f>'дети 5-ти лет Т'!AW59</f>
        <v/>
      </c>
      <c r="G236" s="12"/>
    </row>
    <row r="237" ht="15.75" customHeight="1">
      <c r="B237" s="12"/>
      <c r="C237" s="319"/>
      <c r="D237" s="392" t="str">
        <f>'дети 5-ти лет К'!AX59</f>
        <v/>
      </c>
      <c r="E237" s="12"/>
      <c r="F237" s="392" t="str">
        <f>'дети 5-ти лет Т'!AX59</f>
        <v/>
      </c>
      <c r="G237" s="12"/>
    </row>
    <row r="238" ht="15.75" customHeight="1">
      <c r="B238" s="19"/>
      <c r="C238" s="319"/>
      <c r="D238" s="392" t="str">
        <f>'дети 5-ти лет К'!AY59</f>
        <v/>
      </c>
      <c r="E238" s="12"/>
      <c r="F238" s="392" t="str">
        <f>'дети 5-ти лет Т'!AY59</f>
        <v/>
      </c>
      <c r="G238" s="12"/>
    </row>
    <row r="239" ht="15.75" customHeight="1">
      <c r="B239" s="5">
        <v>17.0</v>
      </c>
      <c r="C239" s="319"/>
      <c r="D239" s="392" t="str">
        <f>'дети 5-ти лет К'!AZ59</f>
        <v/>
      </c>
      <c r="E239" s="12"/>
      <c r="F239" s="392" t="str">
        <f>'дети 5-ти лет Т'!AZ59</f>
        <v/>
      </c>
      <c r="G239" s="12"/>
    </row>
    <row r="240" ht="15.75" customHeight="1">
      <c r="B240" s="12"/>
      <c r="C240" s="319"/>
      <c r="D240" s="392" t="str">
        <f>'дети 5-ти лет К'!BA59</f>
        <v/>
      </c>
      <c r="E240" s="12"/>
      <c r="F240" s="392" t="str">
        <f>'дети 5-ти лет Т'!BA59</f>
        <v/>
      </c>
      <c r="G240" s="12"/>
    </row>
    <row r="241" ht="15.75" customHeight="1">
      <c r="B241" s="19"/>
      <c r="C241" s="319"/>
      <c r="D241" s="392" t="str">
        <f>'дети 5-ти лет К'!BB59</f>
        <v/>
      </c>
      <c r="E241" s="12"/>
      <c r="F241" s="392" t="str">
        <f>'дети 5-ти лет Т'!BB59</f>
        <v/>
      </c>
      <c r="G241" s="12"/>
    </row>
    <row r="242" ht="15.75" customHeight="1">
      <c r="B242" s="5">
        <v>18.0</v>
      </c>
      <c r="C242" s="319"/>
      <c r="D242" s="392" t="str">
        <f>'дети 5-ти лет К'!BC59</f>
        <v/>
      </c>
      <c r="E242" s="12"/>
      <c r="F242" s="392" t="str">
        <f>'дети 5-ти лет Т'!BC59</f>
        <v/>
      </c>
      <c r="G242" s="12"/>
    </row>
    <row r="243" ht="15.75" customHeight="1">
      <c r="B243" s="12"/>
      <c r="C243" s="319"/>
      <c r="D243" s="392" t="str">
        <f>'дети 5-ти лет К'!BD59</f>
        <v/>
      </c>
      <c r="E243" s="12"/>
      <c r="F243" s="392" t="str">
        <f>'дети 5-ти лет Т'!BD59</f>
        <v/>
      </c>
      <c r="G243" s="12"/>
    </row>
    <row r="244" ht="15.75" customHeight="1">
      <c r="B244" s="19"/>
      <c r="C244" s="319"/>
      <c r="D244" s="392" t="str">
        <f>'дети 5-ти лет К'!BE59</f>
        <v/>
      </c>
      <c r="E244" s="12"/>
      <c r="F244" s="392" t="str">
        <f>'дети 5-ти лет Т'!BE59</f>
        <v/>
      </c>
      <c r="G244" s="12"/>
    </row>
    <row r="245" ht="15.75" customHeight="1">
      <c r="B245" s="5">
        <v>19.0</v>
      </c>
      <c r="C245" s="319"/>
      <c r="D245" s="392" t="str">
        <f>'дети 5-ти лет К'!BF59</f>
        <v/>
      </c>
      <c r="E245" s="12"/>
      <c r="F245" s="392" t="str">
        <f>'дети 5-ти лет Т'!BF59</f>
        <v/>
      </c>
      <c r="G245" s="12"/>
    </row>
    <row r="246" ht="15.75" customHeight="1">
      <c r="B246" s="12"/>
      <c r="C246" s="319"/>
      <c r="D246" s="392" t="str">
        <f>'дети 5-ти лет К'!BG59</f>
        <v/>
      </c>
      <c r="E246" s="12"/>
      <c r="F246" s="392" t="str">
        <f>'дети 5-ти лет Т'!BG59</f>
        <v/>
      </c>
      <c r="G246" s="12"/>
    </row>
    <row r="247" ht="15.75" customHeight="1">
      <c r="B247" s="19"/>
      <c r="C247" s="319"/>
      <c r="D247" s="392" t="str">
        <f>'дети 5-ти лет К'!BH59</f>
        <v/>
      </c>
      <c r="E247" s="12"/>
      <c r="F247" s="392" t="str">
        <f>'дети 5-ти лет Т'!BH59</f>
        <v/>
      </c>
      <c r="G247" s="12"/>
    </row>
    <row r="248" ht="15.75" customHeight="1">
      <c r="B248" s="5">
        <v>20.0</v>
      </c>
      <c r="C248" s="319"/>
      <c r="D248" s="392" t="str">
        <f>'дети 5-ти лет К'!BI59</f>
        <v/>
      </c>
      <c r="E248" s="12"/>
      <c r="F248" s="392" t="str">
        <f>'дети 5-ти лет Т'!BI59</f>
        <v/>
      </c>
      <c r="G248" s="12"/>
    </row>
    <row r="249" ht="15.75" customHeight="1">
      <c r="B249" s="12"/>
      <c r="C249" s="319"/>
      <c r="D249" s="392" t="str">
        <f>'дети 5-ти лет К'!BJ59</f>
        <v/>
      </c>
      <c r="E249" s="12"/>
      <c r="F249" s="392" t="str">
        <f>'дети 5-ти лет Т'!BJ59</f>
        <v/>
      </c>
      <c r="G249" s="12"/>
    </row>
    <row r="250" ht="15.75" customHeight="1">
      <c r="B250" s="19"/>
      <c r="C250" s="319"/>
      <c r="D250" s="392" t="str">
        <f>'дети 5-ти лет К'!BK59</f>
        <v/>
      </c>
      <c r="E250" s="12"/>
      <c r="F250" s="392" t="str">
        <f>'дети 5-ти лет Т'!BK59</f>
        <v/>
      </c>
      <c r="G250" s="12"/>
    </row>
    <row r="251" ht="15.75" customHeight="1">
      <c r="B251" s="5">
        <v>21.0</v>
      </c>
      <c r="C251" s="319"/>
      <c r="D251" s="392" t="str">
        <f>'дети 5-ти лет К'!BL59</f>
        <v/>
      </c>
      <c r="E251" s="12"/>
      <c r="F251" s="392" t="str">
        <f>'дети 5-ти лет Т'!BL59</f>
        <v/>
      </c>
      <c r="G251" s="12"/>
    </row>
    <row r="252" ht="15.75" customHeight="1">
      <c r="B252" s="12"/>
      <c r="C252" s="319"/>
      <c r="D252" s="392" t="str">
        <f>'дети 5-ти лет К'!BM59</f>
        <v/>
      </c>
      <c r="E252" s="12"/>
      <c r="F252" s="392" t="str">
        <f>'дети 5-ти лет Т'!BM59</f>
        <v/>
      </c>
      <c r="G252" s="12"/>
    </row>
    <row r="253" ht="15.75" customHeight="1">
      <c r="B253" s="19"/>
      <c r="C253" s="319"/>
      <c r="D253" s="392" t="str">
        <f>'дети 5-ти лет К'!BN59</f>
        <v/>
      </c>
      <c r="E253" s="12"/>
      <c r="F253" s="392" t="str">
        <f>'дети 5-ти лет Т'!BN59</f>
        <v/>
      </c>
      <c r="G253" s="12"/>
    </row>
    <row r="254" ht="15.75" customHeight="1">
      <c r="B254" s="5">
        <v>22.0</v>
      </c>
      <c r="C254" s="319"/>
      <c r="D254" s="392" t="str">
        <f>'дети 5-ти лет К'!BO59</f>
        <v/>
      </c>
      <c r="E254" s="12"/>
      <c r="F254" s="392" t="str">
        <f>'дети 5-ти лет Т'!BO59</f>
        <v/>
      </c>
      <c r="G254" s="12"/>
    </row>
    <row r="255" ht="15.75" customHeight="1">
      <c r="B255" s="12"/>
      <c r="C255" s="319"/>
      <c r="D255" s="392" t="str">
        <f>'дети 5-ти лет К'!BP59</f>
        <v/>
      </c>
      <c r="E255" s="12"/>
      <c r="F255" s="392" t="str">
        <f>'дети 5-ти лет Т'!BP59</f>
        <v/>
      </c>
      <c r="G255" s="12"/>
    </row>
    <row r="256" ht="15.75" customHeight="1">
      <c r="B256" s="19"/>
      <c r="C256" s="319"/>
      <c r="D256" s="392" t="str">
        <f>'дети 5-ти лет К'!BQ59</f>
        <v/>
      </c>
      <c r="E256" s="12"/>
      <c r="F256" s="392" t="str">
        <f>'дети 5-ти лет Т'!BQ59</f>
        <v/>
      </c>
      <c r="G256" s="12"/>
    </row>
    <row r="257" ht="15.75" customHeight="1">
      <c r="B257" s="5">
        <v>23.0</v>
      </c>
      <c r="C257" s="319"/>
      <c r="D257" s="392" t="str">
        <f>'дети 5-ти лет К'!BR59</f>
        <v/>
      </c>
      <c r="E257" s="12"/>
      <c r="F257" s="392" t="str">
        <f>'дети 5-ти лет Т'!BR59</f>
        <v/>
      </c>
      <c r="G257" s="12"/>
    </row>
    <row r="258" ht="15.75" customHeight="1">
      <c r="B258" s="12"/>
      <c r="C258" s="319"/>
      <c r="D258" s="392" t="str">
        <f>'дети 5-ти лет К'!BS59</f>
        <v/>
      </c>
      <c r="E258" s="12"/>
      <c r="F258" s="392" t="str">
        <f>'дети 5-ти лет Т'!BS59</f>
        <v/>
      </c>
      <c r="G258" s="12"/>
    </row>
    <row r="259" ht="15.75" customHeight="1">
      <c r="B259" s="19"/>
      <c r="C259" s="319"/>
      <c r="D259" s="392" t="str">
        <f>'дети 5-ти лет К'!BT59</f>
        <v/>
      </c>
      <c r="E259" s="12"/>
      <c r="F259" s="392" t="str">
        <f>'дети 5-ти лет Т'!BT59</f>
        <v/>
      </c>
      <c r="G259" s="12"/>
    </row>
    <row r="260" ht="15.75" customHeight="1">
      <c r="B260" s="5">
        <v>24.0</v>
      </c>
      <c r="C260" s="319"/>
      <c r="D260" s="392" t="str">
        <f>'дети 5-ти лет К'!BU59</f>
        <v/>
      </c>
      <c r="E260" s="12"/>
      <c r="F260" s="392" t="str">
        <f>'дети 5-ти лет Т'!BU59</f>
        <v/>
      </c>
      <c r="G260" s="12"/>
    </row>
    <row r="261" ht="15.75" customHeight="1">
      <c r="B261" s="12"/>
      <c r="C261" s="319"/>
      <c r="D261" s="392" t="str">
        <f>'дети 5-ти лет К'!BV59</f>
        <v/>
      </c>
      <c r="E261" s="12"/>
      <c r="F261" s="392" t="str">
        <f>'дети 5-ти лет Т'!BV59</f>
        <v/>
      </c>
      <c r="G261" s="12"/>
    </row>
    <row r="262" ht="15.75" customHeight="1">
      <c r="B262" s="19"/>
      <c r="C262" s="319"/>
      <c r="D262" s="392" t="str">
        <f>'дети 5-ти лет К'!BW59</f>
        <v/>
      </c>
      <c r="E262" s="12"/>
      <c r="F262" s="392" t="str">
        <f>'дети 5-ти лет Т'!BW59</f>
        <v/>
      </c>
      <c r="G262" s="12"/>
    </row>
    <row r="263" ht="15.75" customHeight="1">
      <c r="B263" s="5">
        <v>25.0</v>
      </c>
      <c r="C263" s="319"/>
      <c r="D263" s="392" t="str">
        <f>'дети 5-ти лет К'!BX59</f>
        <v/>
      </c>
      <c r="E263" s="12"/>
      <c r="F263" s="392" t="str">
        <f>'дети 5-ти лет Т'!BX59</f>
        <v/>
      </c>
      <c r="G263" s="12"/>
    </row>
    <row r="264" ht="15.75" customHeight="1">
      <c r="B264" s="12"/>
      <c r="C264" s="319"/>
      <c r="D264" s="392" t="str">
        <f>'дети 5-ти лет К'!BY59</f>
        <v/>
      </c>
      <c r="E264" s="12"/>
      <c r="F264" s="392" t="str">
        <f>'дети 5-ти лет Т'!BY59</f>
        <v/>
      </c>
      <c r="G264" s="12"/>
    </row>
    <row r="265" ht="15.75" customHeight="1">
      <c r="B265" s="19"/>
      <c r="C265" s="319"/>
      <c r="D265" s="392" t="str">
        <f>'дети 5-ти лет К'!BZ59</f>
        <v/>
      </c>
      <c r="E265" s="12"/>
      <c r="F265" s="392" t="str">
        <f>'дети 5-ти лет Т'!BZ59</f>
        <v/>
      </c>
      <c r="G265" s="12"/>
    </row>
    <row r="266" ht="15.75" customHeight="1">
      <c r="B266" s="5">
        <v>26.0</v>
      </c>
      <c r="C266" s="319"/>
      <c r="D266" s="392" t="str">
        <f>'дети 5-ти лет К'!CA59</f>
        <v/>
      </c>
      <c r="E266" s="12"/>
      <c r="F266" s="392" t="str">
        <f>'дети 5-ти лет Т'!CA59</f>
        <v/>
      </c>
      <c r="G266" s="12"/>
    </row>
    <row r="267" ht="15.75" customHeight="1">
      <c r="B267" s="12"/>
      <c r="C267" s="319"/>
      <c r="D267" s="392" t="str">
        <f>'дети 5-ти лет К'!CB59</f>
        <v/>
      </c>
      <c r="E267" s="12"/>
      <c r="F267" s="392" t="str">
        <f>'дети 5-ти лет Т'!CB59</f>
        <v/>
      </c>
      <c r="G267" s="12"/>
    </row>
    <row r="268" ht="15.75" customHeight="1">
      <c r="B268" s="19"/>
      <c r="C268" s="319"/>
      <c r="D268" s="392" t="str">
        <f>'дети 5-ти лет К'!CC59</f>
        <v/>
      </c>
      <c r="E268" s="12"/>
      <c r="F268" s="392" t="str">
        <f>'дети 5-ти лет Т'!CC59</f>
        <v/>
      </c>
      <c r="G268" s="12"/>
    </row>
    <row r="269" ht="15.75" customHeight="1">
      <c r="B269" s="5">
        <v>27.0</v>
      </c>
      <c r="C269" s="319"/>
      <c r="D269" s="392" t="str">
        <f>'дети 5-ти лет К'!CD59</f>
        <v/>
      </c>
      <c r="E269" s="12"/>
      <c r="F269" s="392" t="str">
        <f>'дети 5-ти лет Т'!CD59</f>
        <v/>
      </c>
      <c r="G269" s="12"/>
    </row>
    <row r="270" ht="15.75" customHeight="1">
      <c r="B270" s="12"/>
      <c r="C270" s="319"/>
      <c r="D270" s="392" t="str">
        <f>'дети 5-ти лет К'!CE59</f>
        <v/>
      </c>
      <c r="E270" s="12"/>
      <c r="F270" s="392" t="str">
        <f>'дети 5-ти лет Т'!CE59</f>
        <v/>
      </c>
      <c r="G270" s="12"/>
    </row>
    <row r="271" ht="15.75" customHeight="1">
      <c r="B271" s="19"/>
      <c r="C271" s="319"/>
      <c r="D271" s="392" t="str">
        <f>'дети 5-ти лет К'!CF59</f>
        <v/>
      </c>
      <c r="E271" s="12"/>
      <c r="F271" s="392" t="str">
        <f>'дети 5-ти лет Т'!CF59</f>
        <v/>
      </c>
      <c r="G271" s="12"/>
    </row>
    <row r="272" ht="15.75" customHeight="1">
      <c r="B272" s="5">
        <v>28.0</v>
      </c>
      <c r="C272" s="319"/>
      <c r="D272" s="392" t="str">
        <f>'дети 5-ти лет К'!CG59</f>
        <v/>
      </c>
      <c r="E272" s="12"/>
      <c r="F272" s="392" t="str">
        <f>'дети 5-ти лет Т'!CG59</f>
        <v/>
      </c>
      <c r="G272" s="12"/>
    </row>
    <row r="273" ht="15.75" customHeight="1">
      <c r="B273" s="12"/>
      <c r="C273" s="319"/>
      <c r="D273" s="392" t="str">
        <f>'дети 5-ти лет К'!CH59</f>
        <v/>
      </c>
      <c r="E273" s="12"/>
      <c r="F273" s="392" t="str">
        <f>'дети 5-ти лет Т'!CH59</f>
        <v/>
      </c>
      <c r="G273" s="12"/>
    </row>
    <row r="274" ht="15.75" customHeight="1">
      <c r="B274" s="19"/>
      <c r="C274" s="319"/>
      <c r="D274" s="392" t="str">
        <f>'дети 5-ти лет К'!CI59</f>
        <v/>
      </c>
      <c r="E274" s="12"/>
      <c r="F274" s="392" t="str">
        <f>'дети 5-ти лет Т'!CI59</f>
        <v/>
      </c>
      <c r="G274" s="12"/>
    </row>
    <row r="275" ht="15.75" customHeight="1">
      <c r="B275" s="5">
        <v>29.0</v>
      </c>
      <c r="C275" s="319"/>
      <c r="D275" s="317"/>
      <c r="E275" s="12"/>
      <c r="F275" s="392" t="str">
        <f>'дети 5-ти лет Т'!CJ59</f>
        <v/>
      </c>
      <c r="G275" s="12"/>
    </row>
    <row r="276" ht="15.75" customHeight="1">
      <c r="B276" s="12"/>
      <c r="C276" s="319"/>
      <c r="D276" s="12"/>
      <c r="E276" s="12"/>
      <c r="F276" s="392" t="str">
        <f>'дети 5-ти лет Т'!CK59</f>
        <v/>
      </c>
      <c r="G276" s="12"/>
    </row>
    <row r="277" ht="15.75" customHeight="1">
      <c r="B277" s="19"/>
      <c r="C277" s="319"/>
      <c r="D277" s="12"/>
      <c r="E277" s="12"/>
      <c r="F277" s="392" t="str">
        <f>'дети 5-ти лет Т'!CL59</f>
        <v/>
      </c>
      <c r="G277" s="12"/>
    </row>
    <row r="278" ht="15.75" customHeight="1">
      <c r="B278" s="5">
        <v>30.0</v>
      </c>
      <c r="C278" s="319"/>
      <c r="D278" s="12"/>
      <c r="E278" s="12"/>
      <c r="F278" s="392" t="str">
        <f>'дети 5-ти лет Т'!CM59</f>
        <v/>
      </c>
      <c r="G278" s="12"/>
    </row>
    <row r="279" ht="15.75" customHeight="1">
      <c r="B279" s="12"/>
      <c r="C279" s="319"/>
      <c r="D279" s="12"/>
      <c r="E279" s="12"/>
      <c r="F279" s="392" t="str">
        <f>'дети 5-ти лет Т'!CN59</f>
        <v/>
      </c>
      <c r="G279" s="12"/>
    </row>
    <row r="280" ht="15.75" customHeight="1">
      <c r="B280" s="19"/>
      <c r="C280" s="319"/>
      <c r="D280" s="12"/>
      <c r="E280" s="12"/>
      <c r="F280" s="392" t="str">
        <f>'дети 5-ти лет Т'!CO59</f>
        <v/>
      </c>
      <c r="G280" s="12"/>
    </row>
    <row r="281" ht="15.75" customHeight="1">
      <c r="B281" s="5">
        <v>31.0</v>
      </c>
      <c r="C281" s="319"/>
      <c r="D281" s="12"/>
      <c r="E281" s="12"/>
      <c r="F281" s="392" t="str">
        <f>'дети 5-ти лет Т'!CP59</f>
        <v/>
      </c>
      <c r="G281" s="12"/>
    </row>
    <row r="282" ht="15.75" customHeight="1">
      <c r="B282" s="12"/>
      <c r="C282" s="319"/>
      <c r="D282" s="12"/>
      <c r="E282" s="12"/>
      <c r="F282" s="392" t="str">
        <f>'дети 5-ти лет Т'!CQ59</f>
        <v/>
      </c>
      <c r="G282" s="12"/>
    </row>
    <row r="283" ht="15.75" customHeight="1">
      <c r="B283" s="19"/>
      <c r="C283" s="319"/>
      <c r="D283" s="12"/>
      <c r="E283" s="12"/>
      <c r="F283" s="392" t="str">
        <f>'дети 5-ти лет Т'!CR59</f>
        <v/>
      </c>
      <c r="G283" s="12"/>
    </row>
    <row r="284" ht="15.75" customHeight="1">
      <c r="B284" s="5">
        <v>32.0</v>
      </c>
      <c r="C284" s="319"/>
      <c r="D284" s="12"/>
      <c r="E284" s="12"/>
      <c r="F284" s="392" t="str">
        <f>'дети 5-ти лет Т'!CS59</f>
        <v/>
      </c>
      <c r="G284" s="12"/>
    </row>
    <row r="285" ht="15.75" customHeight="1">
      <c r="B285" s="12"/>
      <c r="C285" s="319"/>
      <c r="D285" s="12"/>
      <c r="E285" s="12"/>
      <c r="F285" s="392" t="str">
        <f>'дети 5-ти лет Т'!CT59</f>
        <v/>
      </c>
      <c r="G285" s="12"/>
    </row>
    <row r="286" ht="15.75" customHeight="1">
      <c r="B286" s="19"/>
      <c r="C286" s="319"/>
      <c r="D286" s="12"/>
      <c r="E286" s="12"/>
      <c r="F286" s="392" t="str">
        <f>'дети 5-ти лет Т'!CU59</f>
        <v/>
      </c>
      <c r="G286" s="12"/>
    </row>
    <row r="287" ht="15.75" customHeight="1">
      <c r="B287" s="5">
        <v>33.0</v>
      </c>
      <c r="C287" s="319"/>
      <c r="D287" s="12"/>
      <c r="E287" s="12"/>
      <c r="F287" s="392" t="str">
        <f>'дети 5-ти лет Т'!CV59</f>
        <v/>
      </c>
      <c r="G287" s="12"/>
    </row>
    <row r="288" ht="15.75" customHeight="1">
      <c r="B288" s="12"/>
      <c r="C288" s="319"/>
      <c r="D288" s="12"/>
      <c r="E288" s="12"/>
      <c r="F288" s="392" t="str">
        <f>'дети 5-ти лет Т'!CW59</f>
        <v/>
      </c>
      <c r="G288" s="12"/>
    </row>
    <row r="289" ht="15.75" customHeight="1">
      <c r="B289" s="19"/>
      <c r="C289" s="319"/>
      <c r="D289" s="12"/>
      <c r="E289" s="12"/>
      <c r="F289" s="392" t="str">
        <f>'дети 5-ти лет Т'!CX59</f>
        <v/>
      </c>
      <c r="G289" s="12"/>
    </row>
    <row r="290" ht="15.75" customHeight="1">
      <c r="B290" s="5">
        <v>34.0</v>
      </c>
      <c r="C290" s="319"/>
      <c r="D290" s="12"/>
      <c r="E290" s="12"/>
      <c r="F290" s="392" t="str">
        <f>'дети 5-ти лет Т'!CY59</f>
        <v/>
      </c>
      <c r="G290" s="12"/>
    </row>
    <row r="291" ht="15.75" customHeight="1">
      <c r="B291" s="12"/>
      <c r="C291" s="319"/>
      <c r="D291" s="12"/>
      <c r="E291" s="12"/>
      <c r="F291" s="392" t="str">
        <f>'дети 5-ти лет Т'!CZ59</f>
        <v/>
      </c>
      <c r="G291" s="12"/>
    </row>
    <row r="292" ht="15.75" customHeight="1">
      <c r="B292" s="19"/>
      <c r="C292" s="319"/>
      <c r="D292" s="12"/>
      <c r="E292" s="12"/>
      <c r="F292" s="392" t="str">
        <f>'дети 5-ти лет Т'!DA59</f>
        <v/>
      </c>
      <c r="G292" s="12"/>
    </row>
    <row r="293" ht="15.75" customHeight="1">
      <c r="B293" s="5">
        <v>35.0</v>
      </c>
      <c r="C293" s="319"/>
      <c r="D293" s="12"/>
      <c r="E293" s="12"/>
      <c r="F293" s="392" t="str">
        <f>'дети 5-ти лет Т'!DB59</f>
        <v/>
      </c>
      <c r="G293" s="12"/>
    </row>
    <row r="294" ht="15.75" customHeight="1">
      <c r="B294" s="12"/>
      <c r="C294" s="319"/>
      <c r="D294" s="12"/>
      <c r="E294" s="12"/>
      <c r="F294" s="392" t="str">
        <f>'дети 5-ти лет Т'!DC59</f>
        <v/>
      </c>
      <c r="G294" s="12"/>
    </row>
    <row r="295" ht="15.75" customHeight="1">
      <c r="B295" s="19"/>
      <c r="C295" s="320"/>
      <c r="D295" s="19"/>
      <c r="E295" s="19"/>
      <c r="F295" s="392" t="str">
        <f>'дети 5-ти лет Т'!DD59</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Ф'!D118</f>
        <v/>
      </c>
      <c r="D300" s="391" t="str">
        <f>'дети 5-ти лет К'!D118</f>
        <v/>
      </c>
      <c r="E300" s="391" t="str">
        <f>'дети 5-ти лет П'!D118</f>
        <v/>
      </c>
      <c r="F300" s="391" t="str">
        <f>'дети 5-ти лет Т'!D118</f>
        <v/>
      </c>
      <c r="G300" s="391" t="str">
        <f>'дети 5-ти лет С'!D118</f>
        <v/>
      </c>
    </row>
    <row r="301" ht="15.75" customHeight="1">
      <c r="B301" s="12"/>
      <c r="C301" s="391" t="str">
        <f>'дети 5-ти лет Ф'!E118</f>
        <v/>
      </c>
      <c r="D301" s="391" t="str">
        <f>'дети 5-ти лет К'!E118</f>
        <v/>
      </c>
      <c r="E301" s="391" t="str">
        <f>'дети 5-ти лет П'!E118</f>
        <v/>
      </c>
      <c r="F301" s="391" t="str">
        <f>'дети 5-ти лет Т'!E118</f>
        <v/>
      </c>
      <c r="G301" s="391" t="str">
        <f>'дети 5-ти лет С'!E118</f>
        <v/>
      </c>
    </row>
    <row r="302" ht="15.75" customHeight="1">
      <c r="B302" s="19"/>
      <c r="C302" s="391" t="str">
        <f>'дети 5-ти лет Ф'!F118</f>
        <v/>
      </c>
      <c r="D302" s="391" t="str">
        <f>'дети 5-ти лет К'!F118</f>
        <v/>
      </c>
      <c r="E302" s="391" t="str">
        <f>'дети 5-ти лет П'!F118</f>
        <v/>
      </c>
      <c r="F302" s="391" t="str">
        <f>'дети 5-ти лет Т'!F118</f>
        <v/>
      </c>
      <c r="G302" s="391" t="str">
        <f>'дети 5-ти лет С'!F118</f>
        <v/>
      </c>
    </row>
    <row r="303" ht="15.75" customHeight="1">
      <c r="B303" s="5">
        <v>2.0</v>
      </c>
      <c r="C303" s="391" t="str">
        <f>'дети 5-ти лет Ф'!G118</f>
        <v/>
      </c>
      <c r="D303" s="391" t="str">
        <f>'дети 5-ти лет К'!G118</f>
        <v/>
      </c>
      <c r="E303" s="391" t="str">
        <f>'дети 5-ти лет П'!G118</f>
        <v/>
      </c>
      <c r="F303" s="391" t="str">
        <f>'дети 5-ти лет Т'!G118</f>
        <v/>
      </c>
      <c r="G303" s="391" t="str">
        <f>'дети 5-ти лет С'!G118</f>
        <v/>
      </c>
    </row>
    <row r="304" ht="15.75" customHeight="1">
      <c r="B304" s="12"/>
      <c r="C304" s="391" t="str">
        <f>'дети 5-ти лет Ф'!H118</f>
        <v/>
      </c>
      <c r="D304" s="391" t="str">
        <f>'дети 5-ти лет К'!H118</f>
        <v/>
      </c>
      <c r="E304" s="391" t="str">
        <f>'дети 5-ти лет П'!H118</f>
        <v/>
      </c>
      <c r="F304" s="391" t="str">
        <f>'дети 5-ти лет Т'!H118</f>
        <v/>
      </c>
      <c r="G304" s="391" t="str">
        <f>'дети 5-ти лет С'!H118</f>
        <v/>
      </c>
    </row>
    <row r="305" ht="15.75" customHeight="1">
      <c r="B305" s="19"/>
      <c r="C305" s="391" t="str">
        <f>'дети 5-ти лет Ф'!I118</f>
        <v/>
      </c>
      <c r="D305" s="391" t="str">
        <f>'дети 5-ти лет К'!I118</f>
        <v/>
      </c>
      <c r="E305" s="391" t="str">
        <f>'дети 5-ти лет П'!I118</f>
        <v/>
      </c>
      <c r="F305" s="391" t="str">
        <f>'дети 5-ти лет Т'!I118</f>
        <v/>
      </c>
      <c r="G305" s="391" t="str">
        <f>'дети 5-ти лет С'!I118</f>
        <v/>
      </c>
    </row>
    <row r="306" ht="15.75" customHeight="1">
      <c r="B306" s="5">
        <v>3.0</v>
      </c>
      <c r="C306" s="391" t="str">
        <f>'дети 5-ти лет Ф'!J118</f>
        <v/>
      </c>
      <c r="D306" s="391" t="str">
        <f>'дети 5-ти лет К'!J118</f>
        <v/>
      </c>
      <c r="E306" s="391" t="str">
        <f>'дети 5-ти лет П'!J118</f>
        <v/>
      </c>
      <c r="F306" s="391" t="str">
        <f>'дети 5-ти лет Т'!J118</f>
        <v/>
      </c>
      <c r="G306" s="391" t="str">
        <f>'дети 5-ти лет С'!J118</f>
        <v/>
      </c>
    </row>
    <row r="307" ht="15.75" customHeight="1">
      <c r="B307" s="12"/>
      <c r="C307" s="391" t="str">
        <f>'дети 5-ти лет Ф'!K118</f>
        <v/>
      </c>
      <c r="D307" s="391" t="str">
        <f>'дети 5-ти лет К'!K118</f>
        <v/>
      </c>
      <c r="E307" s="391" t="str">
        <f>'дети 5-ти лет П'!K118</f>
        <v/>
      </c>
      <c r="F307" s="391" t="str">
        <f>'дети 5-ти лет Т'!K118</f>
        <v/>
      </c>
      <c r="G307" s="391" t="str">
        <f>'дети 5-ти лет С'!K118</f>
        <v/>
      </c>
    </row>
    <row r="308" ht="15.75" customHeight="1">
      <c r="B308" s="19"/>
      <c r="C308" s="391" t="str">
        <f>'дети 5-ти лет Ф'!L118</f>
        <v/>
      </c>
      <c r="D308" s="391" t="str">
        <f>'дети 5-ти лет К'!L118</f>
        <v/>
      </c>
      <c r="E308" s="391" t="str">
        <f>'дети 5-ти лет П'!L118</f>
        <v/>
      </c>
      <c r="F308" s="391" t="str">
        <f>'дети 5-ти лет Т'!L118</f>
        <v/>
      </c>
      <c r="G308" s="391" t="str">
        <f>'дети 5-ти лет С'!L118</f>
        <v/>
      </c>
    </row>
    <row r="309" ht="15.75" customHeight="1">
      <c r="B309" s="5">
        <v>4.0</v>
      </c>
      <c r="C309" s="391" t="str">
        <f>'дети 5-ти лет Ф'!M118</f>
        <v/>
      </c>
      <c r="D309" s="391" t="str">
        <f>'дети 5-ти лет К'!M118</f>
        <v/>
      </c>
      <c r="E309" s="391" t="str">
        <f>'дети 5-ти лет П'!M118</f>
        <v/>
      </c>
      <c r="F309" s="391" t="str">
        <f>'дети 5-ти лет Т'!M118</f>
        <v/>
      </c>
      <c r="G309" s="391" t="str">
        <f>'дети 5-ти лет С'!M118</f>
        <v/>
      </c>
    </row>
    <row r="310" ht="15.75" customHeight="1">
      <c r="B310" s="12"/>
      <c r="C310" s="391" t="str">
        <f>'дети 5-ти лет Ф'!N118</f>
        <v/>
      </c>
      <c r="D310" s="391" t="str">
        <f>'дети 5-ти лет К'!N118</f>
        <v/>
      </c>
      <c r="E310" s="391" t="str">
        <f>'дети 5-ти лет П'!N118</f>
        <v/>
      </c>
      <c r="F310" s="391" t="str">
        <f>'дети 5-ти лет Т'!N118</f>
        <v/>
      </c>
      <c r="G310" s="391" t="str">
        <f>'дети 5-ти лет С'!N118</f>
        <v/>
      </c>
    </row>
    <row r="311" ht="15.75" customHeight="1">
      <c r="B311" s="19"/>
      <c r="C311" s="391" t="str">
        <f>'дети 5-ти лет Ф'!O118</f>
        <v/>
      </c>
      <c r="D311" s="391" t="str">
        <f>'дети 5-ти лет К'!O118</f>
        <v/>
      </c>
      <c r="E311" s="391" t="str">
        <f>'дети 5-ти лет П'!O118</f>
        <v/>
      </c>
      <c r="F311" s="391" t="str">
        <f>'дети 5-ти лет Т'!O118</f>
        <v/>
      </c>
      <c r="G311" s="391" t="str">
        <f>'дети 5-ти лет С'!O118</f>
        <v/>
      </c>
    </row>
    <row r="312" ht="15.75" customHeight="1">
      <c r="B312" s="5">
        <v>5.0</v>
      </c>
      <c r="C312" s="391" t="str">
        <f>'дети 5-ти лет Ф'!P118</f>
        <v/>
      </c>
      <c r="D312" s="391" t="str">
        <f>'дети 5-ти лет К'!P118</f>
        <v/>
      </c>
      <c r="E312" s="391" t="str">
        <f>'дети 5-ти лет П'!P118</f>
        <v/>
      </c>
      <c r="F312" s="391" t="str">
        <f>'дети 5-ти лет Т'!P118</f>
        <v/>
      </c>
      <c r="G312" s="391" t="str">
        <f>'дети 5-ти лет С'!P118</f>
        <v/>
      </c>
    </row>
    <row r="313" ht="15.75" customHeight="1">
      <c r="B313" s="12"/>
      <c r="C313" s="391" t="str">
        <f>'дети 5-ти лет Ф'!Q118</f>
        <v/>
      </c>
      <c r="D313" s="391" t="str">
        <f>'дети 5-ти лет К'!Q118</f>
        <v/>
      </c>
      <c r="E313" s="391" t="str">
        <f>'дети 5-ти лет П'!Q118</f>
        <v/>
      </c>
      <c r="F313" s="391" t="str">
        <f>'дети 5-ти лет Т'!Q118</f>
        <v/>
      </c>
      <c r="G313" s="391" t="str">
        <f>'дети 5-ти лет С'!Q118</f>
        <v/>
      </c>
    </row>
    <row r="314" ht="15.75" customHeight="1">
      <c r="B314" s="19"/>
      <c r="C314" s="391" t="str">
        <f>'дети 5-ти лет Ф'!R118</f>
        <v/>
      </c>
      <c r="D314" s="391" t="str">
        <f>'дети 5-ти лет К'!R118</f>
        <v/>
      </c>
      <c r="E314" s="391" t="str">
        <f>'дети 5-ти лет П'!R118</f>
        <v/>
      </c>
      <c r="F314" s="391" t="str">
        <f>'дети 5-ти лет Т'!R118</f>
        <v/>
      </c>
      <c r="G314" s="391" t="str">
        <f>'дети 5-ти лет С'!R118</f>
        <v/>
      </c>
    </row>
    <row r="315" ht="15.75" customHeight="1">
      <c r="B315" s="5">
        <v>6.0</v>
      </c>
      <c r="C315" s="391" t="str">
        <f>'дети 5-ти лет Ф'!S118</f>
        <v/>
      </c>
      <c r="D315" s="391" t="str">
        <f>'дети 5-ти лет К'!S118</f>
        <v/>
      </c>
      <c r="E315" s="391" t="str">
        <f>'дети 5-ти лет П'!S118</f>
        <v/>
      </c>
      <c r="F315" s="391" t="str">
        <f>'дети 5-ти лет Т'!S118</f>
        <v/>
      </c>
      <c r="G315" s="391" t="str">
        <f>'дети 5-ти лет С'!S118</f>
        <v/>
      </c>
    </row>
    <row r="316" ht="15.75" customHeight="1">
      <c r="B316" s="12"/>
      <c r="C316" s="391" t="str">
        <f>'дети 5-ти лет Ф'!T118</f>
        <v/>
      </c>
      <c r="D316" s="391" t="str">
        <f>'дети 5-ти лет К'!T118</f>
        <v/>
      </c>
      <c r="E316" s="391" t="str">
        <f>'дети 5-ти лет П'!T118</f>
        <v/>
      </c>
      <c r="F316" s="391" t="str">
        <f>'дети 5-ти лет Т'!T118</f>
        <v/>
      </c>
      <c r="G316" s="391" t="str">
        <f>'дети 5-ти лет С'!T118</f>
        <v/>
      </c>
    </row>
    <row r="317" ht="15.75" customHeight="1">
      <c r="B317" s="19"/>
      <c r="C317" s="391" t="str">
        <f>'дети 5-ти лет Ф'!U118</f>
        <v/>
      </c>
      <c r="D317" s="391" t="str">
        <f>'дети 5-ти лет К'!U118</f>
        <v/>
      </c>
      <c r="E317" s="391" t="str">
        <f>'дети 5-ти лет П'!U118</f>
        <v/>
      </c>
      <c r="F317" s="391" t="str">
        <f>'дети 5-ти лет Т'!U118</f>
        <v/>
      </c>
      <c r="G317" s="391" t="str">
        <f>'дети 5-ти лет С'!U118</f>
        <v/>
      </c>
    </row>
    <row r="318" ht="15.75" customHeight="1">
      <c r="B318" s="5">
        <v>7.0</v>
      </c>
      <c r="C318" s="391" t="str">
        <f>'дети 5-ти лет Ф'!V118</f>
        <v/>
      </c>
      <c r="D318" s="391" t="str">
        <f>'дети 5-ти лет К'!V118</f>
        <v/>
      </c>
      <c r="E318" s="391" t="str">
        <f>'дети 5-ти лет П'!V118</f>
        <v/>
      </c>
      <c r="F318" s="391" t="str">
        <f>'дети 5-ти лет Т'!V118</f>
        <v/>
      </c>
      <c r="G318" s="391" t="str">
        <f>'дети 5-ти лет С'!V118</f>
        <v/>
      </c>
    </row>
    <row r="319" ht="15.75" customHeight="1">
      <c r="B319" s="12"/>
      <c r="C319" s="391" t="str">
        <f>'дети 5-ти лет Ф'!W118</f>
        <v/>
      </c>
      <c r="D319" s="391" t="str">
        <f>'дети 5-ти лет Т'!W118</f>
        <v/>
      </c>
      <c r="E319" s="391" t="str">
        <f>'дети 5-ти лет П'!W118</f>
        <v/>
      </c>
      <c r="F319" s="391" t="str">
        <f>'дети 5-ти лет Т'!W118</f>
        <v/>
      </c>
      <c r="G319" s="391" t="str">
        <f>'дети 5-ти лет С'!W118</f>
        <v/>
      </c>
    </row>
    <row r="320" ht="15.75" customHeight="1">
      <c r="B320" s="19"/>
      <c r="C320" s="391" t="str">
        <f>'дети 5-ти лет Ф'!X118</f>
        <v/>
      </c>
      <c r="D320" s="391" t="str">
        <f>'дети 5-ти лет К'!X118</f>
        <v/>
      </c>
      <c r="E320" s="391" t="str">
        <f>'дети 5-ти лет П'!X118</f>
        <v/>
      </c>
      <c r="F320" s="391" t="str">
        <f>'дети 5-ти лет Т'!X118</f>
        <v/>
      </c>
      <c r="G320" s="391" t="str">
        <f>'дети 5-ти лет С'!X118</f>
        <v/>
      </c>
    </row>
    <row r="321" ht="15.75" customHeight="1">
      <c r="B321" s="5">
        <v>8.0</v>
      </c>
      <c r="C321" s="318"/>
      <c r="D321" s="391" t="str">
        <f>'дети 5-ти лет К'!Y118</f>
        <v/>
      </c>
      <c r="E321" s="317"/>
      <c r="F321" s="391" t="str">
        <f>'дети 5-ти лет Т'!Y118</f>
        <v/>
      </c>
      <c r="G321" s="317"/>
    </row>
    <row r="322" ht="15.75" customHeight="1">
      <c r="B322" s="12"/>
      <c r="C322" s="319"/>
      <c r="D322" s="391" t="str">
        <f>'дети 5-ти лет К'!Z118</f>
        <v/>
      </c>
      <c r="E322" s="12"/>
      <c r="F322" s="391" t="str">
        <f>'дети 5-ти лет Т'!Z118</f>
        <v/>
      </c>
      <c r="G322" s="12"/>
    </row>
    <row r="323" ht="15.75" customHeight="1">
      <c r="B323" s="19"/>
      <c r="C323" s="319"/>
      <c r="D323" s="391" t="str">
        <f>'дети 5-ти лет К'!AA118</f>
        <v/>
      </c>
      <c r="E323" s="12"/>
      <c r="F323" s="391" t="str">
        <f>'дети 5-ти лет Т'!AA118</f>
        <v/>
      </c>
      <c r="G323" s="12"/>
    </row>
    <row r="324" ht="15.75" customHeight="1">
      <c r="B324" s="5">
        <v>9.0</v>
      </c>
      <c r="C324" s="319"/>
      <c r="D324" s="391" t="str">
        <f>'дети 5-ти лет К'!AB118</f>
        <v/>
      </c>
      <c r="E324" s="12"/>
      <c r="F324" s="391" t="str">
        <f>'дети 5-ти лет Т'!AB118</f>
        <v/>
      </c>
      <c r="G324" s="12"/>
    </row>
    <row r="325" ht="15.75" customHeight="1">
      <c r="B325" s="12"/>
      <c r="C325" s="319"/>
      <c r="D325" s="391" t="str">
        <f>'дети 5-ти лет К'!AC118</f>
        <v/>
      </c>
      <c r="E325" s="12"/>
      <c r="F325" s="391" t="str">
        <f>'дети 5-ти лет Т'!AC118</f>
        <v/>
      </c>
      <c r="G325" s="12"/>
    </row>
    <row r="326" ht="15.75" customHeight="1">
      <c r="B326" s="19"/>
      <c r="C326" s="319"/>
      <c r="D326" s="391" t="str">
        <f>'дети 5-ти лет К'!AD118</f>
        <v/>
      </c>
      <c r="E326" s="12"/>
      <c r="F326" s="391" t="str">
        <f>'дети 5-ти лет Т'!AD118</f>
        <v/>
      </c>
      <c r="G326" s="12"/>
    </row>
    <row r="327" ht="15.75" customHeight="1">
      <c r="B327" s="5">
        <v>10.0</v>
      </c>
      <c r="C327" s="319"/>
      <c r="D327" s="391" t="str">
        <f>'дети 5-ти лет К'!AE118</f>
        <v/>
      </c>
      <c r="E327" s="12"/>
      <c r="F327" s="391" t="str">
        <f>'дети 5-ти лет Т'!AE118</f>
        <v/>
      </c>
      <c r="G327" s="12"/>
    </row>
    <row r="328" ht="15.75" customHeight="1">
      <c r="B328" s="12"/>
      <c r="C328" s="319"/>
      <c r="D328" s="391" t="str">
        <f>'дети 5-ти лет К'!AF118</f>
        <v/>
      </c>
      <c r="E328" s="12"/>
      <c r="F328" s="391" t="str">
        <f>'дети 5-ти лет Т'!AF118</f>
        <v/>
      </c>
      <c r="G328" s="12"/>
    </row>
    <row r="329" ht="15.75" customHeight="1">
      <c r="B329" s="19"/>
      <c r="C329" s="319"/>
      <c r="D329" s="391" t="str">
        <f>'дети 5-ти лет К'!AG118</f>
        <v/>
      </c>
      <c r="E329" s="12"/>
      <c r="F329" s="391" t="str">
        <f>'дети 5-ти лет Т'!AG118</f>
        <v/>
      </c>
      <c r="G329" s="12"/>
    </row>
    <row r="330" ht="15.75" customHeight="1">
      <c r="B330" s="5">
        <v>11.0</v>
      </c>
      <c r="C330" s="319"/>
      <c r="D330" s="391" t="str">
        <f>'дети 5-ти лет К'!AH118</f>
        <v/>
      </c>
      <c r="E330" s="12"/>
      <c r="F330" s="391" t="str">
        <f>'дети 5-ти лет Т'!AH118</f>
        <v/>
      </c>
      <c r="G330" s="12"/>
    </row>
    <row r="331" ht="15.75" customHeight="1">
      <c r="B331" s="12"/>
      <c r="C331" s="319"/>
      <c r="D331" s="391" t="str">
        <f>'дети 5-ти лет К'!AI118</f>
        <v/>
      </c>
      <c r="E331" s="12"/>
      <c r="F331" s="391" t="str">
        <f>'дети 5-ти лет Т'!AI118</f>
        <v/>
      </c>
      <c r="G331" s="12"/>
    </row>
    <row r="332" ht="15.75" customHeight="1">
      <c r="B332" s="19"/>
      <c r="C332" s="319"/>
      <c r="D332" s="391" t="str">
        <f>'дети 5-ти лет К'!AJ118</f>
        <v/>
      </c>
      <c r="E332" s="12"/>
      <c r="F332" s="391" t="str">
        <f>'дети 5-ти лет Т'!AJ118</f>
        <v/>
      </c>
      <c r="G332" s="12"/>
    </row>
    <row r="333" ht="15.75" customHeight="1">
      <c r="B333" s="5">
        <v>12.0</v>
      </c>
      <c r="C333" s="319"/>
      <c r="D333" s="391" t="str">
        <f>'дети 5-ти лет К'!AK118</f>
        <v/>
      </c>
      <c r="E333" s="12"/>
      <c r="F333" s="391" t="str">
        <f>'дети 5-ти лет Т'!AK118</f>
        <v/>
      </c>
      <c r="G333" s="12"/>
    </row>
    <row r="334" ht="15.75" customHeight="1">
      <c r="B334" s="12"/>
      <c r="C334" s="319"/>
      <c r="D334" s="391" t="str">
        <f>'дети 5-ти лет К'!AL118</f>
        <v/>
      </c>
      <c r="E334" s="12"/>
      <c r="F334" s="391" t="str">
        <f>'дети 5-ти лет Т'!AL118</f>
        <v/>
      </c>
      <c r="G334" s="12"/>
    </row>
    <row r="335" ht="15.75" customHeight="1">
      <c r="B335" s="19"/>
      <c r="C335" s="319"/>
      <c r="D335" s="391" t="str">
        <f>'дети 5-ти лет К'!AM118</f>
        <v/>
      </c>
      <c r="E335" s="12"/>
      <c r="F335" s="391" t="str">
        <f>'дети 5-ти лет Т'!AM118</f>
        <v/>
      </c>
      <c r="G335" s="12"/>
    </row>
    <row r="336" ht="15.75" customHeight="1">
      <c r="B336" s="5">
        <v>13.0</v>
      </c>
      <c r="C336" s="319"/>
      <c r="D336" s="391" t="str">
        <f>'дети 5-ти лет К'!AN118</f>
        <v/>
      </c>
      <c r="E336" s="12"/>
      <c r="F336" s="391" t="str">
        <f>'дети 5-ти лет Т'!AN118</f>
        <v/>
      </c>
      <c r="G336" s="12"/>
    </row>
    <row r="337" ht="15.75" customHeight="1">
      <c r="B337" s="12"/>
      <c r="C337" s="319"/>
      <c r="D337" s="391" t="str">
        <f>'дети 5-ти лет К'!AO118</f>
        <v/>
      </c>
      <c r="E337" s="12"/>
      <c r="F337" s="391" t="str">
        <f>'дети 5-ти лет Т'!AO118</f>
        <v/>
      </c>
      <c r="G337" s="12"/>
    </row>
    <row r="338" ht="15.75" customHeight="1">
      <c r="B338" s="19"/>
      <c r="C338" s="319"/>
      <c r="D338" s="391" t="str">
        <f>'дети 5-ти лет К'!AP118</f>
        <v/>
      </c>
      <c r="E338" s="12"/>
      <c r="F338" s="391" t="str">
        <f>'дети 5-ти лет Т'!AP118</f>
        <v/>
      </c>
      <c r="G338" s="12"/>
    </row>
    <row r="339" ht="15.75" customHeight="1">
      <c r="B339" s="5">
        <v>14.0</v>
      </c>
      <c r="C339" s="319"/>
      <c r="D339" s="391" t="str">
        <f>'дети 5-ти лет К'!AQ118</f>
        <v/>
      </c>
      <c r="E339" s="12"/>
      <c r="F339" s="391" t="str">
        <f>'дети 5-ти лет Т'!AQ118</f>
        <v/>
      </c>
      <c r="G339" s="12"/>
    </row>
    <row r="340" ht="15.75" customHeight="1">
      <c r="B340" s="12"/>
      <c r="C340" s="319"/>
      <c r="D340" s="391" t="str">
        <f>'дети 5-ти лет К'!AR118</f>
        <v/>
      </c>
      <c r="E340" s="12"/>
      <c r="F340" s="391" t="str">
        <f>'дети 5-ти лет Т'!AR118</f>
        <v/>
      </c>
      <c r="G340" s="12"/>
    </row>
    <row r="341" ht="15.75" customHeight="1">
      <c r="B341" s="19"/>
      <c r="C341" s="319"/>
      <c r="D341" s="391" t="str">
        <f>'дети 5-ти лет К'!AS118</f>
        <v/>
      </c>
      <c r="E341" s="12"/>
      <c r="F341" s="391" t="str">
        <f>'дети 5-ти лет Т'!AS118</f>
        <v/>
      </c>
      <c r="G341" s="12"/>
    </row>
    <row r="342" ht="15.75" customHeight="1">
      <c r="B342" s="5">
        <v>15.0</v>
      </c>
      <c r="C342" s="319"/>
      <c r="D342" s="391" t="str">
        <f>'дети 5-ти лет К'!AT118</f>
        <v/>
      </c>
      <c r="E342" s="12"/>
      <c r="F342" s="391" t="str">
        <f>'дети 5-ти лет Т'!AT118</f>
        <v/>
      </c>
      <c r="G342" s="12"/>
    </row>
    <row r="343" ht="15.75" customHeight="1">
      <c r="B343" s="12"/>
      <c r="C343" s="319"/>
      <c r="D343" s="391" t="str">
        <f>'дети 5-ти лет К'!AU118</f>
        <v/>
      </c>
      <c r="E343" s="12"/>
      <c r="F343" s="391" t="str">
        <f>'дети 5-ти лет Т'!AU118</f>
        <v/>
      </c>
      <c r="G343" s="12"/>
    </row>
    <row r="344" ht="15.75" customHeight="1">
      <c r="B344" s="19"/>
      <c r="C344" s="319"/>
      <c r="D344" s="391" t="str">
        <f>'дети 5-ти лет К'!AV118</f>
        <v/>
      </c>
      <c r="E344" s="12"/>
      <c r="F344" s="391" t="str">
        <f>'дети 5-ти лет Т'!AV118</f>
        <v/>
      </c>
      <c r="G344" s="12"/>
    </row>
    <row r="345" ht="15.75" customHeight="1">
      <c r="B345" s="5">
        <v>16.0</v>
      </c>
      <c r="C345" s="319"/>
      <c r="D345" s="391" t="str">
        <f>'дети 5-ти лет К'!AW118</f>
        <v/>
      </c>
      <c r="E345" s="12"/>
      <c r="F345" s="391" t="str">
        <f>'дети 5-ти лет Т'!AW118</f>
        <v/>
      </c>
      <c r="G345" s="12"/>
    </row>
    <row r="346" ht="15.75" customHeight="1">
      <c r="B346" s="12"/>
      <c r="C346" s="319"/>
      <c r="D346" s="391" t="str">
        <f>'дети 5-ти лет К'!AX118</f>
        <v/>
      </c>
      <c r="E346" s="12"/>
      <c r="F346" s="391" t="str">
        <f>'дети 5-ти лет Т'!AX118</f>
        <v/>
      </c>
      <c r="G346" s="12"/>
    </row>
    <row r="347" ht="15.75" customHeight="1">
      <c r="B347" s="19"/>
      <c r="C347" s="319"/>
      <c r="D347" s="391" t="str">
        <f>'дети 5-ти лет К'!AY118</f>
        <v/>
      </c>
      <c r="E347" s="12"/>
      <c r="F347" s="391" t="str">
        <f>'дети 5-ти лет Т'!AY118</f>
        <v/>
      </c>
      <c r="G347" s="12"/>
    </row>
    <row r="348" ht="15.75" customHeight="1">
      <c r="B348" s="5">
        <v>17.0</v>
      </c>
      <c r="C348" s="319"/>
      <c r="D348" s="391" t="str">
        <f>'дети 5-ти лет К'!AZ118</f>
        <v/>
      </c>
      <c r="E348" s="12"/>
      <c r="F348" s="391" t="str">
        <f>'дети 5-ти лет Т'!AZ118</f>
        <v/>
      </c>
      <c r="G348" s="12"/>
    </row>
    <row r="349" ht="15.75" customHeight="1">
      <c r="B349" s="12"/>
      <c r="C349" s="319"/>
      <c r="D349" s="391" t="str">
        <f>'дети 5-ти лет К'!BA118</f>
        <v/>
      </c>
      <c r="E349" s="12"/>
      <c r="F349" s="391" t="str">
        <f>'дети 5-ти лет Т'!BA118</f>
        <v/>
      </c>
      <c r="G349" s="12"/>
    </row>
    <row r="350" ht="15.75" customHeight="1">
      <c r="B350" s="19"/>
      <c r="C350" s="319"/>
      <c r="D350" s="391" t="str">
        <f>'дети 5-ти лет К'!BB118</f>
        <v/>
      </c>
      <c r="E350" s="12"/>
      <c r="F350" s="391" t="str">
        <f>'дети 5-ти лет Т'!BB118</f>
        <v/>
      </c>
      <c r="G350" s="12"/>
    </row>
    <row r="351" ht="15.75" customHeight="1">
      <c r="B351" s="5">
        <v>18.0</v>
      </c>
      <c r="C351" s="319"/>
      <c r="D351" s="391" t="str">
        <f>'дети 5-ти лет К'!BC118</f>
        <v/>
      </c>
      <c r="E351" s="12"/>
      <c r="F351" s="391" t="str">
        <f>'дети 5-ти лет Т'!BC118</f>
        <v/>
      </c>
      <c r="G351" s="12"/>
    </row>
    <row r="352" ht="15.75" customHeight="1">
      <c r="B352" s="12"/>
      <c r="C352" s="319"/>
      <c r="D352" s="391" t="str">
        <f>'дети 5-ти лет К'!BD118</f>
        <v/>
      </c>
      <c r="E352" s="12"/>
      <c r="F352" s="391" t="str">
        <f>'дети 5-ти лет Т'!BD118</f>
        <v/>
      </c>
      <c r="G352" s="12"/>
    </row>
    <row r="353" ht="15.75" customHeight="1">
      <c r="B353" s="19"/>
      <c r="C353" s="319"/>
      <c r="D353" s="391" t="str">
        <f>'дети 5-ти лет К'!BE118</f>
        <v/>
      </c>
      <c r="E353" s="12"/>
      <c r="F353" s="391" t="str">
        <f>'дети 5-ти лет Т'!BE118</f>
        <v/>
      </c>
      <c r="G353" s="12"/>
    </row>
    <row r="354" ht="15.75" customHeight="1">
      <c r="B354" s="5">
        <v>19.0</v>
      </c>
      <c r="C354" s="319"/>
      <c r="D354" s="391" t="str">
        <f>'дети 5-ти лет К'!BF118</f>
        <v/>
      </c>
      <c r="E354" s="12"/>
      <c r="F354" s="391" t="str">
        <f>'дети 5-ти лет Т'!BF118</f>
        <v/>
      </c>
      <c r="G354" s="12"/>
    </row>
    <row r="355" ht="15.75" customHeight="1">
      <c r="B355" s="12"/>
      <c r="C355" s="319"/>
      <c r="D355" s="391" t="str">
        <f>'дети 5-ти лет К'!BG118</f>
        <v/>
      </c>
      <c r="E355" s="12"/>
      <c r="F355" s="391" t="str">
        <f>'дети 5-ти лет Т'!BG118</f>
        <v/>
      </c>
      <c r="G355" s="12"/>
    </row>
    <row r="356" ht="15.75" customHeight="1">
      <c r="B356" s="19"/>
      <c r="C356" s="319"/>
      <c r="D356" s="391" t="str">
        <f>'дети 5-ти лет К'!BH118</f>
        <v/>
      </c>
      <c r="E356" s="12"/>
      <c r="F356" s="391" t="str">
        <f>'дети 5-ти лет Т'!BH118</f>
        <v/>
      </c>
      <c r="G356" s="12"/>
    </row>
    <row r="357" ht="15.75" customHeight="1">
      <c r="B357" s="5">
        <v>20.0</v>
      </c>
      <c r="C357" s="319"/>
      <c r="D357" s="391" t="str">
        <f>'дети 5-ти лет К'!BI118</f>
        <v/>
      </c>
      <c r="E357" s="12"/>
      <c r="F357" s="391" t="str">
        <f>'дети 5-ти лет Т'!BI118</f>
        <v/>
      </c>
      <c r="G357" s="12"/>
    </row>
    <row r="358" ht="15.75" customHeight="1">
      <c r="B358" s="12"/>
      <c r="C358" s="319"/>
      <c r="D358" s="391" t="str">
        <f>'дети 5-ти лет К'!BJ118</f>
        <v/>
      </c>
      <c r="E358" s="12"/>
      <c r="F358" s="391" t="str">
        <f>'дети 5-ти лет Т'!BJ118</f>
        <v/>
      </c>
      <c r="G358" s="12"/>
    </row>
    <row r="359" ht="15.75" customHeight="1">
      <c r="B359" s="19"/>
      <c r="C359" s="319"/>
      <c r="D359" s="391" t="str">
        <f>'дети 5-ти лет К'!BK118</f>
        <v/>
      </c>
      <c r="E359" s="12"/>
      <c r="F359" s="391" t="str">
        <f>'дети 5-ти лет Т'!BK118</f>
        <v/>
      </c>
      <c r="G359" s="12"/>
    </row>
    <row r="360" ht="15.75" customHeight="1">
      <c r="B360" s="5">
        <v>21.0</v>
      </c>
      <c r="C360" s="319"/>
      <c r="D360" s="391" t="str">
        <f>'дети 5-ти лет К'!BL118</f>
        <v/>
      </c>
      <c r="E360" s="12"/>
      <c r="F360" s="391" t="str">
        <f>'дети 5-ти лет Т'!BL118</f>
        <v/>
      </c>
      <c r="G360" s="12"/>
    </row>
    <row r="361" ht="15.75" customHeight="1">
      <c r="B361" s="12"/>
      <c r="C361" s="319"/>
      <c r="D361" s="391" t="str">
        <f>'дети 5-ти лет К'!BM118</f>
        <v/>
      </c>
      <c r="E361" s="12"/>
      <c r="F361" s="391" t="str">
        <f>'дети 5-ти лет Т'!BM118</f>
        <v/>
      </c>
      <c r="G361" s="12"/>
    </row>
    <row r="362" ht="15.75" customHeight="1">
      <c r="B362" s="19"/>
      <c r="C362" s="319"/>
      <c r="D362" s="391" t="str">
        <f>'дети 5-ти лет К'!BN118</f>
        <v/>
      </c>
      <c r="E362" s="12"/>
      <c r="F362" s="391" t="str">
        <f>'дети 5-ти лет Т'!BN118</f>
        <v/>
      </c>
      <c r="G362" s="12"/>
    </row>
    <row r="363" ht="15.75" customHeight="1">
      <c r="B363" s="5">
        <v>22.0</v>
      </c>
      <c r="C363" s="319"/>
      <c r="D363" s="391" t="str">
        <f>'дети 5-ти лет К'!BO118</f>
        <v/>
      </c>
      <c r="E363" s="12"/>
      <c r="F363" s="391" t="str">
        <f>'дети 5-ти лет Т'!BO118</f>
        <v/>
      </c>
      <c r="G363" s="12"/>
    </row>
    <row r="364" ht="15.75" customHeight="1">
      <c r="B364" s="12"/>
      <c r="C364" s="319"/>
      <c r="D364" s="391" t="str">
        <f>'дети 5-ти лет К'!BP118</f>
        <v/>
      </c>
      <c r="E364" s="12"/>
      <c r="F364" s="391" t="str">
        <f>'дети 5-ти лет Т'!BP118</f>
        <v/>
      </c>
      <c r="G364" s="12"/>
    </row>
    <row r="365" ht="15.75" customHeight="1">
      <c r="B365" s="19"/>
      <c r="C365" s="319"/>
      <c r="D365" s="391" t="str">
        <f>'дети 5-ти лет К'!BQ118</f>
        <v/>
      </c>
      <c r="E365" s="12"/>
      <c r="F365" s="391" t="str">
        <f>'дети 5-ти лет Т'!BQ118</f>
        <v/>
      </c>
      <c r="G365" s="12"/>
    </row>
    <row r="366" ht="15.75" customHeight="1">
      <c r="B366" s="5">
        <v>23.0</v>
      </c>
      <c r="C366" s="319"/>
      <c r="D366" s="391" t="str">
        <f>'дети 5-ти лет К'!BR118</f>
        <v/>
      </c>
      <c r="E366" s="12"/>
      <c r="F366" s="391" t="str">
        <f>'дети 5-ти лет Т'!BR118</f>
        <v/>
      </c>
      <c r="G366" s="12"/>
    </row>
    <row r="367" ht="15.75" customHeight="1">
      <c r="B367" s="12"/>
      <c r="C367" s="319"/>
      <c r="D367" s="391" t="str">
        <f>'дети 5-ти лет К'!BS118</f>
        <v/>
      </c>
      <c r="E367" s="12"/>
      <c r="F367" s="391" t="str">
        <f>'дети 5-ти лет Т'!BS118</f>
        <v/>
      </c>
      <c r="G367" s="12"/>
    </row>
    <row r="368" ht="15.75" customHeight="1">
      <c r="B368" s="19"/>
      <c r="C368" s="319"/>
      <c r="D368" s="391" t="str">
        <f>'дети 5-ти лет К'!BT118</f>
        <v/>
      </c>
      <c r="E368" s="12"/>
      <c r="F368" s="391" t="str">
        <f>'дети 5-ти лет Т'!BT118</f>
        <v/>
      </c>
      <c r="G368" s="12"/>
    </row>
    <row r="369" ht="15.75" customHeight="1">
      <c r="B369" s="5">
        <v>24.0</v>
      </c>
      <c r="C369" s="319"/>
      <c r="D369" s="391" t="str">
        <f>'дети 5-ти лет К'!BU118</f>
        <v/>
      </c>
      <c r="E369" s="12"/>
      <c r="F369" s="391" t="str">
        <f>'дети 5-ти лет Т'!BU118</f>
        <v/>
      </c>
      <c r="G369" s="12"/>
    </row>
    <row r="370" ht="15.75" customHeight="1">
      <c r="B370" s="12"/>
      <c r="C370" s="319"/>
      <c r="D370" s="391" t="str">
        <f>'дети 5-ти лет К'!BV118</f>
        <v/>
      </c>
      <c r="E370" s="12"/>
      <c r="F370" s="391" t="str">
        <f>'дети 5-ти лет Т'!BV118</f>
        <v/>
      </c>
      <c r="G370" s="12"/>
    </row>
    <row r="371" ht="15.75" customHeight="1">
      <c r="B371" s="19"/>
      <c r="C371" s="319"/>
      <c r="D371" s="391" t="str">
        <f>'дети 5-ти лет К'!BW118</f>
        <v/>
      </c>
      <c r="E371" s="12"/>
      <c r="F371" s="391" t="str">
        <f>'дети 5-ти лет Т'!BW118</f>
        <v/>
      </c>
      <c r="G371" s="12"/>
    </row>
    <row r="372" ht="15.75" customHeight="1">
      <c r="B372" s="5">
        <v>25.0</v>
      </c>
      <c r="C372" s="319"/>
      <c r="D372" s="391" t="str">
        <f>'дети 5-ти лет К'!BX118</f>
        <v/>
      </c>
      <c r="E372" s="12"/>
      <c r="F372" s="391" t="str">
        <f>'дети 5-ти лет Т'!BX118</f>
        <v/>
      </c>
      <c r="G372" s="12"/>
    </row>
    <row r="373" ht="15.75" customHeight="1">
      <c r="B373" s="12"/>
      <c r="C373" s="319"/>
      <c r="D373" s="391" t="str">
        <f>'дети 5-ти лет К'!BY118</f>
        <v/>
      </c>
      <c r="E373" s="12"/>
      <c r="F373" s="391" t="str">
        <f>'дети 5-ти лет Т'!BY118</f>
        <v/>
      </c>
      <c r="G373" s="12"/>
    </row>
    <row r="374" ht="15.75" customHeight="1">
      <c r="B374" s="19"/>
      <c r="C374" s="319"/>
      <c r="D374" s="391" t="str">
        <f>'дети 5-ти лет К'!BZ118</f>
        <v/>
      </c>
      <c r="E374" s="12"/>
      <c r="F374" s="391" t="str">
        <f>'дети 5-ти лет Т'!BZ118</f>
        <v/>
      </c>
      <c r="G374" s="12"/>
    </row>
    <row r="375" ht="15.75" customHeight="1">
      <c r="B375" s="5">
        <v>26.0</v>
      </c>
      <c r="C375" s="319"/>
      <c r="D375" s="391" t="str">
        <f>'дети 5-ти лет К'!CA118</f>
        <v/>
      </c>
      <c r="E375" s="12"/>
      <c r="F375" s="391" t="str">
        <f>'дети 5-ти лет Т'!CA118</f>
        <v/>
      </c>
      <c r="G375" s="12"/>
    </row>
    <row r="376" ht="15.75" customHeight="1">
      <c r="B376" s="12"/>
      <c r="C376" s="319"/>
      <c r="D376" s="391" t="str">
        <f>'дети 5-ти лет К'!CB118</f>
        <v/>
      </c>
      <c r="E376" s="12"/>
      <c r="F376" s="391" t="str">
        <f>'дети 5-ти лет Т'!CB118</f>
        <v/>
      </c>
      <c r="G376" s="12"/>
    </row>
    <row r="377" ht="15.75" customHeight="1">
      <c r="B377" s="19"/>
      <c r="C377" s="319"/>
      <c r="D377" s="391" t="str">
        <f>'дети 5-ти лет К'!CC118</f>
        <v/>
      </c>
      <c r="E377" s="12"/>
      <c r="F377" s="391" t="str">
        <f>'дети 5-ти лет Т'!CC118</f>
        <v/>
      </c>
      <c r="G377" s="12"/>
    </row>
    <row r="378" ht="15.75" customHeight="1">
      <c r="B378" s="5">
        <v>27.0</v>
      </c>
      <c r="C378" s="319"/>
      <c r="D378" s="391" t="str">
        <f>'дети 5-ти лет К'!CD118</f>
        <v/>
      </c>
      <c r="E378" s="12"/>
      <c r="F378" s="391" t="str">
        <f>'дети 5-ти лет Т'!CD118</f>
        <v/>
      </c>
      <c r="G378" s="12"/>
    </row>
    <row r="379" ht="15.75" customHeight="1">
      <c r="B379" s="12"/>
      <c r="C379" s="319"/>
      <c r="D379" s="391" t="str">
        <f>'дети 5-ти лет К'!CE118</f>
        <v/>
      </c>
      <c r="E379" s="12"/>
      <c r="F379" s="391" t="str">
        <f>'дети 5-ти лет Т'!CE118</f>
        <v/>
      </c>
      <c r="G379" s="12"/>
    </row>
    <row r="380" ht="15.75" customHeight="1">
      <c r="B380" s="19"/>
      <c r="C380" s="319"/>
      <c r="D380" s="391" t="str">
        <f>'дети 5-ти лет К'!CF118</f>
        <v/>
      </c>
      <c r="E380" s="12"/>
      <c r="F380" s="391" t="str">
        <f>'дети 5-ти лет Т'!CF118</f>
        <v/>
      </c>
      <c r="G380" s="12"/>
    </row>
    <row r="381" ht="15.75" customHeight="1">
      <c r="B381" s="5">
        <v>28.0</v>
      </c>
      <c r="C381" s="319"/>
      <c r="D381" s="391" t="str">
        <f>'дети 5-ти лет К'!CG118</f>
        <v/>
      </c>
      <c r="E381" s="12"/>
      <c r="F381" s="391" t="str">
        <f>'дети 5-ти лет Т'!CG118</f>
        <v/>
      </c>
      <c r="G381" s="12"/>
    </row>
    <row r="382" ht="15.75" customHeight="1">
      <c r="B382" s="12"/>
      <c r="C382" s="319"/>
      <c r="D382" s="391" t="str">
        <f>'дети 5-ти лет К'!CH118</f>
        <v/>
      </c>
      <c r="E382" s="12"/>
      <c r="F382" s="391" t="str">
        <f>'дети 5-ти лет Т'!CH118</f>
        <v/>
      </c>
      <c r="G382" s="12"/>
    </row>
    <row r="383" ht="15.75" customHeight="1">
      <c r="B383" s="19"/>
      <c r="C383" s="319"/>
      <c r="D383" s="391" t="str">
        <f>'дети 5-ти лет К'!CI118</f>
        <v/>
      </c>
      <c r="E383" s="12"/>
      <c r="F383" s="391" t="str">
        <f>'дети 5-ти лет Т'!CI118</f>
        <v/>
      </c>
      <c r="G383" s="12"/>
    </row>
    <row r="384" ht="15.75" customHeight="1">
      <c r="B384" s="5">
        <v>29.0</v>
      </c>
      <c r="C384" s="319"/>
      <c r="D384" s="317"/>
      <c r="E384" s="12"/>
      <c r="F384" s="391" t="str">
        <f>'дети 5-ти лет Т'!CJ118</f>
        <v/>
      </c>
      <c r="G384" s="12"/>
    </row>
    <row r="385" ht="15.75" customHeight="1">
      <c r="B385" s="12"/>
      <c r="C385" s="319"/>
      <c r="D385" s="12"/>
      <c r="E385" s="12"/>
      <c r="F385" s="391" t="str">
        <f>'дети 5-ти лет Т'!CK118</f>
        <v/>
      </c>
      <c r="G385" s="12"/>
    </row>
    <row r="386" ht="15.75" customHeight="1">
      <c r="B386" s="19"/>
      <c r="C386" s="319"/>
      <c r="D386" s="12"/>
      <c r="E386" s="12"/>
      <c r="F386" s="391" t="str">
        <f>'дети 5-ти лет Т'!CL118</f>
        <v/>
      </c>
      <c r="G386" s="12"/>
    </row>
    <row r="387" ht="15.75" customHeight="1">
      <c r="B387" s="5">
        <v>30.0</v>
      </c>
      <c r="C387" s="319"/>
      <c r="D387" s="12"/>
      <c r="E387" s="12"/>
      <c r="F387" s="391" t="str">
        <f>'дети 5-ти лет Т'!CM118</f>
        <v/>
      </c>
      <c r="G387" s="12"/>
    </row>
    <row r="388" ht="15.75" customHeight="1">
      <c r="B388" s="12"/>
      <c r="C388" s="319"/>
      <c r="D388" s="12"/>
      <c r="E388" s="12"/>
      <c r="F388" s="391" t="str">
        <f>'дети 5-ти лет Т'!CN118</f>
        <v/>
      </c>
      <c r="G388" s="12"/>
    </row>
    <row r="389" ht="15.75" customHeight="1">
      <c r="B389" s="19"/>
      <c r="C389" s="319"/>
      <c r="D389" s="12"/>
      <c r="E389" s="12"/>
      <c r="F389" s="391" t="str">
        <f>'дети 5-ти лет Т'!CO118</f>
        <v/>
      </c>
      <c r="G389" s="12"/>
    </row>
    <row r="390" ht="15.75" customHeight="1">
      <c r="B390" s="5">
        <v>31.0</v>
      </c>
      <c r="C390" s="319"/>
      <c r="D390" s="12"/>
      <c r="E390" s="12"/>
      <c r="F390" s="391" t="str">
        <f>'дети 5-ти лет Т'!CP118</f>
        <v/>
      </c>
      <c r="G390" s="12"/>
    </row>
    <row r="391" ht="15.75" customHeight="1">
      <c r="B391" s="12"/>
      <c r="C391" s="319"/>
      <c r="D391" s="12"/>
      <c r="E391" s="12"/>
      <c r="F391" s="391" t="str">
        <f>'дети 5-ти лет Т'!CQ118</f>
        <v/>
      </c>
      <c r="G391" s="12"/>
    </row>
    <row r="392" ht="15.75" customHeight="1">
      <c r="B392" s="19"/>
      <c r="C392" s="319"/>
      <c r="D392" s="12"/>
      <c r="E392" s="12"/>
      <c r="F392" s="391" t="str">
        <f>'дети 5-ти лет Т'!CR118</f>
        <v/>
      </c>
      <c r="G392" s="12"/>
    </row>
    <row r="393" ht="15.75" customHeight="1">
      <c r="B393" s="5">
        <v>32.0</v>
      </c>
      <c r="C393" s="319"/>
      <c r="D393" s="12"/>
      <c r="E393" s="12"/>
      <c r="F393" s="391" t="str">
        <f>'дети 5-ти лет Т'!CS118</f>
        <v/>
      </c>
      <c r="G393" s="12"/>
    </row>
    <row r="394" ht="15.75" customHeight="1">
      <c r="B394" s="12"/>
      <c r="C394" s="319"/>
      <c r="D394" s="12"/>
      <c r="E394" s="12"/>
      <c r="F394" s="391" t="str">
        <f>'дети 5-ти лет Т'!CT118</f>
        <v/>
      </c>
      <c r="G394" s="12"/>
    </row>
    <row r="395" ht="15.75" customHeight="1">
      <c r="B395" s="19"/>
      <c r="C395" s="319"/>
      <c r="D395" s="12"/>
      <c r="E395" s="12"/>
      <c r="F395" s="391" t="str">
        <f>'дети 5-ти лет Т'!CU118</f>
        <v/>
      </c>
      <c r="G395" s="12"/>
    </row>
    <row r="396" ht="15.75" customHeight="1">
      <c r="B396" s="5">
        <v>33.0</v>
      </c>
      <c r="C396" s="319"/>
      <c r="D396" s="12"/>
      <c r="E396" s="12"/>
      <c r="F396" s="391" t="str">
        <f>'дети 5-ти лет Т'!CV118</f>
        <v/>
      </c>
      <c r="G396" s="12"/>
    </row>
    <row r="397" ht="15.75" customHeight="1">
      <c r="B397" s="12"/>
      <c r="C397" s="319"/>
      <c r="D397" s="12"/>
      <c r="E397" s="12"/>
      <c r="F397" s="391" t="str">
        <f>'дети 5-ти лет Т'!CW118</f>
        <v/>
      </c>
      <c r="G397" s="12"/>
    </row>
    <row r="398" ht="15.75" customHeight="1">
      <c r="B398" s="19"/>
      <c r="C398" s="319"/>
      <c r="D398" s="12"/>
      <c r="E398" s="12"/>
      <c r="F398" s="391" t="str">
        <f>'дети 5-ти лет Т'!CX118</f>
        <v/>
      </c>
      <c r="G398" s="12"/>
    </row>
    <row r="399" ht="15.75" customHeight="1">
      <c r="B399" s="5">
        <v>34.0</v>
      </c>
      <c r="C399" s="319"/>
      <c r="D399" s="12"/>
      <c r="E399" s="12"/>
      <c r="F399" s="391" t="str">
        <f>'дети 5-ти лет Т'!CY118</f>
        <v/>
      </c>
      <c r="G399" s="12"/>
    </row>
    <row r="400" ht="15.75" customHeight="1">
      <c r="B400" s="12"/>
      <c r="C400" s="319"/>
      <c r="D400" s="12"/>
      <c r="E400" s="12"/>
      <c r="F400" s="391" t="str">
        <f>'дети 5-ти лет Т'!CZ118</f>
        <v/>
      </c>
      <c r="G400" s="12"/>
    </row>
    <row r="401" ht="15.75" customHeight="1">
      <c r="B401" s="19"/>
      <c r="C401" s="319"/>
      <c r="D401" s="12"/>
      <c r="E401" s="12"/>
      <c r="F401" s="391" t="str">
        <f>'дети 5-ти лет Т'!DA118</f>
        <v/>
      </c>
      <c r="G401" s="12"/>
    </row>
    <row r="402" ht="15.75" customHeight="1">
      <c r="B402" s="5">
        <v>35.0</v>
      </c>
      <c r="C402" s="319"/>
      <c r="D402" s="12"/>
      <c r="E402" s="12"/>
      <c r="F402" s="391" t="str">
        <f>'дети 5-ти лет Т'!DB118</f>
        <v/>
      </c>
      <c r="G402" s="12"/>
    </row>
    <row r="403" ht="15.75" customHeight="1">
      <c r="B403" s="12"/>
      <c r="C403" s="319"/>
      <c r="D403" s="12"/>
      <c r="E403" s="12"/>
      <c r="F403" s="391" t="str">
        <f>'дети 5-ти лет Т'!DC118</f>
        <v/>
      </c>
      <c r="G403" s="12"/>
    </row>
    <row r="404" ht="15.75" customHeight="1">
      <c r="B404" s="19"/>
      <c r="C404" s="320"/>
      <c r="D404" s="19"/>
      <c r="E404" s="19"/>
      <c r="F404" s="391" t="str">
        <f>'дети 5-ти лет Т'!DD118</f>
        <v/>
      </c>
      <c r="G404" s="19"/>
    </row>
    <row r="405" ht="15.75" customHeight="1">
      <c r="B405" s="321" t="str">
        <f>'СВОД3'!V13</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3" t="s">
        <v>828</v>
      </c>
      <c r="F2" s="292"/>
      <c r="G2" s="291"/>
      <c r="H2" s="291"/>
    </row>
    <row r="3">
      <c r="B3" s="291"/>
      <c r="C3" s="291"/>
      <c r="D3" s="291"/>
      <c r="E3" s="291"/>
      <c r="F3" s="291"/>
      <c r="G3" s="291"/>
      <c r="H3" s="291"/>
    </row>
    <row r="4" ht="38.25" customHeight="1">
      <c r="B4" s="294" t="s">
        <v>829</v>
      </c>
      <c r="D4" s="295" t="str">
        <f>'дети 5-ти лет Ф'!C14</f>
        <v>Иванов Александр</v>
      </c>
      <c r="E4" s="296"/>
      <c r="F4" s="296"/>
      <c r="G4" s="291"/>
      <c r="H4" s="291"/>
    </row>
    <row r="5">
      <c r="B5" s="297" t="s">
        <v>830</v>
      </c>
      <c r="D5" s="298">
        <f>'дети 5-ти лет Ф'!A14</f>
        <v>43234</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Закреплять умение ходит на пятках, на наружных сторонах стоп, приставным шагом, чередуя ходьбу с
бегом, прыжками, меняя направление и темп
</v>
      </c>
      <c r="D10" s="255" t="str">
        <f>IF(C99="","",VLOOKUP(C99,$O$509:$P$511,2,TRUE))</f>
        <v/>
      </c>
      <c r="E10" s="255" t="str">
        <f>IF(C100="","",VLOOKUP(C100,$Q$509:$R$511,2,TRUE))</f>
        <v/>
      </c>
      <c r="F10" s="255" t="str">
        <f>IF(C191="","",VLOOKUP(C191,$M$563:$N$565,2,TRUE))</f>
        <v>Закреплять умение ходить   колонне по одному, по двое, по трое, с перешагиванием через предметы, боком, 
с поворотом в другую сторону по сигналу
</v>
      </c>
      <c r="G10" s="255" t="str">
        <f>IF(C192="","",VLOOKUP(C192,$O$563:$P$565,2,TRUE))</f>
        <v/>
      </c>
      <c r="H10" s="255" t="str">
        <f>IF(C193="","",VLOOKUP(C193,$Q$563:$R$565,2,TRUE))</f>
        <v/>
      </c>
      <c r="I10" s="255" t="str">
        <f>IF(C300="","",VLOOKUP(C300,$M$563:$N$565,2,TRUE))</f>
        <v>Закреплять умение ходить   колонне по одному, по двое, по трое, с перешагиванием через предметы, боком, 
с поворотом в другую сторону по сигналу
</v>
      </c>
      <c r="J10" s="255" t="str">
        <f>IF(C301="","",VLOOKUP(C301,$O$563:$P$565,2,TRUE))</f>
        <v/>
      </c>
      <c r="K10" s="255" t="str">
        <f>IF(C302="","",VLOOKUP(C302,$Q$563:$R$565,2,TRUE))</f>
        <v/>
      </c>
      <c r="L10" s="393" t="s">
        <v>1329</v>
      </c>
    </row>
    <row r="11" ht="90.0" customHeight="1">
      <c r="B11" s="12"/>
      <c r="C11" s="255" t="str">
        <f>IF(C101="","",VLOOKUP(C101,$S$509:$T$511,2,TRUE))</f>
        <v/>
      </c>
      <c r="D11" s="255" t="str">
        <f>IF(C102="","",VLOOKUP(C102,$U$509:$V$511,2,TRUE))</f>
        <v>Продолжать развивать навыки ходьбы  по линии, веревке, доске, гимнастической скамейке, бревну сохраняя
равновесие
</v>
      </c>
      <c r="E11" s="255" t="str">
        <f>IF(C103="","",VLOOKUP(C103,$W$509:$X$511,2,TRUE))</f>
        <v/>
      </c>
      <c r="F11" s="255" t="str">
        <f>IF(C194="","",VLOOKUP(C194,$S$563:$T$565,2,TRUE))</f>
        <v>Закреплять умение бегаеть с разной  скоростью </v>
      </c>
      <c r="G11" s="255" t="str">
        <f>IF(C195="","",VLOOKUP(C195,$U$563:$V$565,2,TRUE))</f>
        <v/>
      </c>
      <c r="H11" s="255" t="str">
        <f>IF(C196="","",VLOOKUP(C196,$W$563:$X$565,2,TRUE))</f>
        <v/>
      </c>
      <c r="I11" s="255" t="str">
        <f>IF(C303="","",VLOOKUP(C303,$S$563:$T$565,2,TRUE))</f>
        <v>Закреплять умение бегаеть с разной  скоростью </v>
      </c>
      <c r="J11" s="255" t="str">
        <f>IF(C304="","",VLOOKUP(C304,$U$563:$V$565,2,TRUE))</f>
        <v/>
      </c>
      <c r="K11" s="255" t="str">
        <f>IF(C305="","",VLOOKUP(C305,$W$563:$X$565,2,TRUE))</f>
        <v/>
      </c>
      <c r="L11" s="12"/>
    </row>
    <row r="12" ht="90.0" customHeight="1">
      <c r="B12" s="12"/>
      <c r="C12" s="255" t="str">
        <f>IF(C104="","",VLOOKUP(C104,$Y$509:$Z$511,2,TRUE))</f>
        <v/>
      </c>
      <c r="D12" s="255" t="str">
        <f>IF(C105="","",VLOOKUP(C105,$AA$509:$AB$511,2,TRUE))</f>
        <v>Продолжать формировать  умение бегать на носках, с высоким подниманием колен, мелким и широким шагом, в
колонне по одному, в разных направлениях, с ускорением и замедлением темпа, со сменой ведущего выполняя разные задания
</v>
      </c>
      <c r="E12" s="255" t="str">
        <f>IF(C106="","",VLOOKUP(C106,$AC$509:$AD$511,2,TRUE))</f>
        <v/>
      </c>
      <c r="F12" s="255" t="str">
        <f>IF(C197="","",VLOOKUP(C197,$Y$563:$Z$565,2,TRUE))</f>
        <v/>
      </c>
      <c r="G12" s="255" t="str">
        <f>IF(C198="","",VLOOKUP(C198,$AA$563:$AB$565,2,TRUE))</f>
        <v>Закреплять умение участвовать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v>
      </c>
      <c r="H12" s="255" t="str">
        <f>IF(C199="","",VLOOKUP(C199,$AC$563:$AD$565,2,TRUE))</f>
        <v/>
      </c>
      <c r="I12" s="255" t="str">
        <f>IF(C306="","",VLOOKUP(C306,$Y$563:$Z$565,2,TRUE))</f>
        <v>Закреплять умение активно участвовать  и демнстрировать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Продолжать мотивировать желание  катать, бросать, метать мячи и ловить их</v>
      </c>
      <c r="E13" s="255" t="str">
        <f>IF(C109="","",VLOOKUP(C109,$AI$509:$AJ$511,2,TRUE))</f>
        <v/>
      </c>
      <c r="F13" s="255" t="str">
        <f>IF(C200="","",VLOOKUP(C200,$AE$563:$AF$565,2,TRUE))</f>
        <v/>
      </c>
      <c r="G13" s="255" t="str">
        <f>IF(C201="","",VLOOKUP(C201,$AG$563:$AH$565,2,TRUE))</f>
        <v>Продолжать учить проявлять активность частично в спортивных играх и тренировках</v>
      </c>
      <c r="H13" s="255" t="str">
        <f>IF(C202="","",VLOOKUP(C202,$AI$563:$AJ$565,2,TRUE))</f>
        <v/>
      </c>
      <c r="I13" s="255" t="str">
        <f>IF(C309="","",VLOOKUP(C309,$AE$563:$AF$565,2,TRUE))</f>
        <v>Закреплять умение проявлять  активность в спортивных играх и тренировках</v>
      </c>
      <c r="J13" s="255" t="str">
        <f>IF(C310="","",VLOOKUP(C310,$AG$563:$AH$565,2,TRUE))</f>
        <v/>
      </c>
      <c r="K13" s="255" t="str">
        <f>IF(C311="","",VLOOKUP(C311,$AI$563:$AJ$565,2,TRUE))</f>
        <v/>
      </c>
      <c r="L13" s="12"/>
    </row>
    <row r="14" ht="90.0" customHeight="1">
      <c r="B14" s="12"/>
      <c r="C14" s="255" t="str">
        <f>IF(C110="","",VLOOKUP(C110,$AK$509:$AL$511,2,TRUE))</f>
        <v/>
      </c>
      <c r="D14" s="255" t="str">
        <f>IF(C111="","",VLOOKUP(C111,$AM$509:$AN$511,2,TRUE))</f>
        <v>Продолжать  развивать быстроту, силу, выносливость, гибкость, ловкость в подвижных
играх и соблюдать правила спортивных игр
</v>
      </c>
      <c r="E14" s="255" t="str">
        <f>IF(C112="","",VLOOKUP(C112,$AO$509:$AP$511,2,TRUE))</f>
        <v/>
      </c>
      <c r="F14" s="255" t="str">
        <f>IF(C203="","",VLOOKUP(C203,$AK$563:$AL$565,2,TRUE))</f>
        <v>Закреплять умение выполнять  самостоятельно гигиенические процедуры</v>
      </c>
      <c r="G14" s="255" t="str">
        <f>IF(C204="","",VLOOKUP(C204,$AM$563:$AN$565,2,TRUE))</f>
        <v/>
      </c>
      <c r="H14" s="255" t="str">
        <f>IF(C205="","",VLOOKUP(C205,$AO$563:$AP$565,2,TRUE))</f>
        <v/>
      </c>
      <c r="I14" s="255" t="str">
        <f>IF(C312="","",VLOOKUP(C312,$AK$563:$AL$565,2,TRUE))</f>
        <v>Закреплять умение выполнять  самостоятельно гигиенические процедуры</v>
      </c>
      <c r="J14" s="255" t="str">
        <f>IF(C313="","",VLOOKUP(C313,$AM$563:$AN$565,2,TRUE))</f>
        <v/>
      </c>
      <c r="K14" s="255" t="str">
        <f>IF(C314="","",VLOOKUP(C314,$AO$563:$AP$565,2,TRUE))</f>
        <v/>
      </c>
      <c r="L14" s="12"/>
    </row>
    <row r="15" ht="90.0" customHeight="1">
      <c r="B15" s="12"/>
      <c r="C15" s="255" t="str">
        <f>IF(C113="","",VLOOKUP(C113,$AQ$509:$AR$511,2,TRUE))</f>
        <v/>
      </c>
      <c r="D15" s="255" t="str">
        <f>IF(C114="","",VLOOKUP(C114,$AS$509:$AT$511,2,TRUE))</f>
        <v>Продолжать воспитывать желание соблюдать первоначальные  навыки личной гигиены, следить за своим внешним видом</v>
      </c>
      <c r="E15" s="255" t="str">
        <f>IF(C115="","",VLOOKUP(C115,$AU$509:$AV$511,2,TRUE))</f>
        <v/>
      </c>
      <c r="F15" s="255" t="str">
        <f>IF(C206="","",VLOOKUP(C206,$AQ$563:$AR$565,2,TRUE))</f>
        <v>Закреплять умение владеть  навыками самообслуживания и ухода за одеждой</v>
      </c>
      <c r="G15" s="255" t="str">
        <f>IF(C207="","",VLOOKUP(C207,$AS$563:$AT$565,2,TRUE))</f>
        <v/>
      </c>
      <c r="H15" s="255" t="str">
        <f>IF(C208="","",VLOOKUP(C208,$AU$563:$AV$565,2,TRUE))</f>
        <v/>
      </c>
      <c r="I15" s="255" t="str">
        <f>IF(C315="","",VLOOKUP(C315,$AQ$563:$AR$565,2,TRUE))</f>
        <v>Закреплять умение владеть  навыками самообслуживания и ухода за одеждой</v>
      </c>
      <c r="J15" s="255" t="str">
        <f>IF(C316="","",VLOOKUP(C316,$AS$563:$AT$565,2,TRUE))</f>
        <v/>
      </c>
      <c r="K15" s="255" t="str">
        <f>IF(C317="","",VLOOKUP(C317,$AU$563:$AV$565,2,TRUE))</f>
        <v/>
      </c>
      <c r="L15" s="12"/>
    </row>
    <row r="16" ht="90.0" customHeight="1">
      <c r="B16" s="19"/>
      <c r="C16" s="309"/>
      <c r="D16" s="7"/>
      <c r="E16" s="8"/>
      <c r="F16" s="255" t="str">
        <f>IF(C209="","",VLOOKUP(C209,$AW$563:$AX$565,2,TRUE))</f>
        <v>Закреплять первоначальные  представления о  здоровом образе  жизни </v>
      </c>
      <c r="G16" s="255" t="str">
        <f>IF(C210="","",VLOOKUP(C210,$AY$563:$AZ$565,2,TRUE))</f>
        <v/>
      </c>
      <c r="H16" s="255" t="str">
        <f>IF(C211="","",VLOOKUP(C211,$BA$563:$BB$565,2,TRUE))</f>
        <v/>
      </c>
      <c r="I16" s="255" t="str">
        <f>IF(C318="","",VLOOKUP(C318,$AW$563:$AX$565,2,TRUE))</f>
        <v>Закреплять первоначальные  представления о  здоровом образе  жизни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Продолжать развивать умение правильно произносить гласные и согласные звуки, подбирать устно слова на
определенный звук
</v>
      </c>
      <c r="E17" s="255" t="str">
        <f>IF(D100="","",VLOOKUP(D100,$Q$513:$R$515,2,TRUE))</f>
        <v/>
      </c>
      <c r="F17" s="255" t="str">
        <f>IF(D191="","",VLOOKUP(D191,$M$567:$N$569,2,TRUE))</f>
        <v>Закреплять умение выполнять  звуковой анализ слов</v>
      </c>
      <c r="G17" s="255" t="str">
        <f>IF(D192="","",VLOOKUP(D192,$O$567:$P$569,2,TRUE))</f>
        <v/>
      </c>
      <c r="H17" s="255" t="str">
        <f>IF(D193="","",VLOOKUP(D193,$Q$567:$R$569,2,TRUE))</f>
        <v/>
      </c>
      <c r="I17" s="255" t="str">
        <f>IF(D300="","",VLOOKUP(D300,$M$567:$N$569,2,TRUE))</f>
        <v>Закреплять умение выполнять  звуковой анализ слов</v>
      </c>
      <c r="J17" s="255" t="str">
        <f>IF(D301="","",VLOOKUP(D301,$O$567:$P$569,2,TRUE))</f>
        <v/>
      </c>
      <c r="K17" s="255" t="str">
        <f>IF(D302="","",VLOOKUP(D302,$Q$567:$R$569,2,TRUE))</f>
        <v/>
      </c>
      <c r="L17" s="12"/>
    </row>
    <row r="18" ht="90.0" customHeight="1">
      <c r="B18" s="12"/>
      <c r="C18" s="255" t="str">
        <f>IF(D101="","",VLOOKUP(D101,$S$513:$T$515,2,TRUE))</f>
        <v/>
      </c>
      <c r="D18" s="255" t="str">
        <f>IF(D102="","",VLOOKUP(D102,$U$513:$V$515,2,TRUE))</f>
        <v>Продолжать формировать умение использовать в речи разные типы предложений (простые и сложные),
прилагательные, глаголы, наречия, предлоги
</v>
      </c>
      <c r="E18" s="255" t="str">
        <f>IF(D103="","",VLOOKUP(D103,$W$513:$X$515,2,TRUE))</f>
        <v/>
      </c>
      <c r="F18" s="255" t="str">
        <f>IF(D194="","",VLOOKUP(D194,$S$567:$T$569,2,TRUE))</f>
        <v/>
      </c>
      <c r="G18" s="255" t="str">
        <f>IF(D195="","",VLOOKUP(D195,$U$567:$V$569,2,TRUE))</f>
        <v>Продолжать  учить  умению употреблять  в речи существительные, прилагательные, наречия, многозначные слова, синонимы и антонимы</v>
      </c>
      <c r="H18" s="255" t="str">
        <f>IF(D196="","",VLOOKUP(D196,$W$567:$X$569,2,TRUE))</f>
        <v/>
      </c>
      <c r="I18" s="255" t="str">
        <f>IF(D303="","",VLOOKUP(D303,$S$567:$T$569,2,TRUE))</f>
        <v>Закреплять умение употреблять  в речи существительные, прилагательные, наречия, многозначные слова, синонимы и антонимы</v>
      </c>
      <c r="J18" s="255" t="str">
        <f>IF(D304="","",VLOOKUP(D304,$U$567:$V$569,2,TRUE))</f>
        <v/>
      </c>
      <c r="K18" s="255" t="str">
        <f>IF(D305="","",VLOOKUP(D305,$W$567:$X$569,2,TRUE))</f>
        <v/>
      </c>
      <c r="L18" s="12"/>
    </row>
    <row r="19" ht="90.0" customHeight="1">
      <c r="B19" s="12"/>
      <c r="C19" s="255" t="str">
        <f>IF(D104="","",VLOOKUP(D104,$Y$513:$Z$515,2,TRUE))</f>
        <v/>
      </c>
      <c r="D19" s="255" t="str">
        <f>IF(D105="","",VLOOKUP(D105,$AA$513:$AB$515,2,TRUE))</f>
        <v>Продолжать знакомить с названиями предметов и явлений, выходящих за пределы его ближайшего
окружения
</v>
      </c>
      <c r="E19" s="255" t="str">
        <f>IF(D106="","",VLOOKUP(D106,$AC$513:$AD$515,2,TRUE))</f>
        <v/>
      </c>
      <c r="F19" s="255" t="str">
        <f>IF(D197="","",VLOOKUP(D197,$Y$567:$Z$569,2,TRUE))</f>
        <v/>
      </c>
      <c r="G19" s="255" t="str">
        <f>IF(D198="","",VLOOKUP(D198,$AA$567:$AB$569,2,TRUE))</f>
        <v>Продрлжать учить произносить частично имена существительные, связывая их с числительными и  прилагательными с существительными</v>
      </c>
      <c r="H19" s="255" t="str">
        <f>IF(D199="","",VLOOKUP(D199,$AC$567:$AD$569,2,TRUE))</f>
        <v/>
      </c>
      <c r="I19" s="255" t="str">
        <f>IF(D306="","",VLOOKUP(D306,$Y$567:$Z$569,2,TRUE))</f>
        <v>Закреплять умение произносить имена существительные, связывая их с числительными и  прилагательными с существительными</v>
      </c>
      <c r="J19" s="255" t="str">
        <f>IF(D307="","",VLOOKUP(D307,$AA$567:$AB$569,2,TRUE))</f>
        <v/>
      </c>
      <c r="K19" s="255" t="str">
        <f>IF(D308="","",VLOOKUP(D308,$AC$567:$AD$569,2,TRUE))</f>
        <v/>
      </c>
      <c r="L19" s="12"/>
    </row>
    <row r="20" ht="90.0" customHeight="1">
      <c r="B20" s="12"/>
      <c r="C20" s="255" t="str">
        <f>IF(D107="","",VLOOKUP(D107,$AE$513:$AF$515,2,TRUE))</f>
        <v/>
      </c>
      <c r="D20" s="255" t="str">
        <f>IF(D108="","",VLOOKUP(D108,$AG$513:$AH$515,2,TRUE))</f>
        <v>Продолжать развивать умение называть числительные по порядку, соотносить их с существительными в
падежах, в единственном и множественном числе
</v>
      </c>
      <c r="E20" s="255" t="str">
        <f>IF(D109="","",VLOOKUP(D109,$AI$513:$AJ$515,2,TRUE))</f>
        <v/>
      </c>
      <c r="F20" s="255" t="str">
        <f>IF(D200="","",VLOOKUP(D200,$AE$567:$AF$569,2,TRUE))</f>
        <v>Закреплять умение слушать собеседника,  задавать вопросы и  отвечать на них </v>
      </c>
      <c r="G20" s="255" t="str">
        <f>IF(D201="","",VLOOKUP(D201,$AG$567:$AH$569,2,TRUE))</f>
        <v/>
      </c>
      <c r="H20" s="255" t="str">
        <f>IF(D202="","",VLOOKUP(D202,$AI$567:$AJ$569,2,TRUE))</f>
        <v/>
      </c>
      <c r="I20" s="255" t="str">
        <f>IF(D309="","",VLOOKUP(D309,$AE$567:$AF$569,2,TRUE))</f>
        <v>Закреплять умение слушать собеседника,  задавать вопросы и  отвечать на них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Продолжать учить 
составлять рассказы по изображенным рисункам и предмету (изделиям
</v>
      </c>
      <c r="E21" s="255" t="str">
        <f>IF(D112="","",VLOOKUP(D112,$AO$513:$AP$515,2,TRUE))</f>
        <v/>
      </c>
      <c r="F21" s="255" t="str">
        <f>IF(D203="","",VLOOKUP(D203,$AK$567:$AL$569,2,TRUE))</f>
        <v/>
      </c>
      <c r="G21" s="255" t="str">
        <f>IF(D204="","",VLOOKUP(D204,$AM$567:$AN$569,2,TRUE))</f>
        <v>Продолжать учить сочинять  рассказы рассказы по наблюдениям и сюжетным картинкам</v>
      </c>
      <c r="H21" s="255" t="str">
        <f>IF(D205="","",VLOOKUP(D205,$AO$567:$AP$569,2,TRUE))</f>
        <v/>
      </c>
      <c r="I21" s="255" t="str">
        <f>IF(D312="","",VLOOKUP(D312,$AK$567:$AL$569,2,TRUE))</f>
        <v>Закрпеплять умение   сочинять  рассказы рассказы по наблюдениям и сюжетным картинкам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Продолжать развивать умение пересказывать интересные фрагменты произведений, сказок</v>
      </c>
      <c r="E22" s="255" t="str">
        <f>IF(D115="","",VLOOKUP(D115,$AU$513:$AV$515,2,TRUE))</f>
        <v/>
      </c>
      <c r="F22" s="255" t="str">
        <f>IF(D206="","",VLOOKUP(D206,$AQ$567:$AR$569,2,TRUE))</f>
        <v>Закреплять умение пересказыватьрассказы последовательно  </v>
      </c>
      <c r="G22" s="255" t="str">
        <f>IF(D207="","",VLOOKUP(D207,$AS$567:$AT$569,2,TRUE))</f>
        <v/>
      </c>
      <c r="H22" s="255" t="str">
        <f>IF(D208="","",VLOOKUP(D208,$AU$567:$AV$569,2,TRUE))</f>
        <v/>
      </c>
      <c r="I22" s="255" t="str">
        <f>IF(D315="","",VLOOKUP(D315,$AQ$567:$AR$569,2,TRUE))</f>
        <v>Закреплять умение пересказыватьрассказы последовательно  </v>
      </c>
      <c r="J22" s="255" t="str">
        <f>IF(D316="","",VLOOKUP(D316,$AS$567:$AT$569,2,TRUE))</f>
        <v/>
      </c>
      <c r="K22" s="255" t="str">
        <f>IF(D317="","",VLOOKUP(D317,$AU$567:$AV$569,2,TRUE))</f>
        <v/>
      </c>
      <c r="L22" s="12"/>
    </row>
    <row r="23" ht="90.0" customHeight="1">
      <c r="B23" s="12"/>
      <c r="C23" s="255" t="str">
        <f>IF(D116="","",VLOOKUP(D116,$M$517:$N$519,2,TRUE))</f>
        <v/>
      </c>
      <c r="D23" s="255" t="str">
        <f>IF(D117="","",VLOOKUP(D117,$O$517:$P$519,2,TRUE))</f>
        <v>Продолжать формировать навык соблюдения последовательности сюжетной линии при повторении содержания
произведения
</v>
      </c>
      <c r="E23" s="255" t="str">
        <f>IF(D118="","",VLOOKUP(D118,$Q$517:$R$519,2,TRUE))</f>
        <v/>
      </c>
      <c r="F23" s="255" t="str">
        <f>IF(D209="","",VLOOKUP(D209,$AW$567:$AX$569,2,TRUE))</f>
        <v>Закреплять умение вести себя культурно,  тактично во время  беседы </v>
      </c>
      <c r="G23" s="255" t="str">
        <f>IF(D210="","",VLOOKUP(D210,$AY$567:$AZ$569,2,TRUE))</f>
        <v>Продолжать учить   вести себя  культурно, тактично во время беседы </v>
      </c>
      <c r="H23" s="255" t="str">
        <f>IF(D211="","",VLOOKUP(D211,$BA$567:$BB$569,2,TRUE))</f>
        <v/>
      </c>
      <c r="I23" s="255" t="str">
        <f>IF(D318="","",VLOOKUP(D318,$AW$567:$AX$569,2,TRUE))</f>
        <v>Закреплять умение вести себя культурно,  тактично во время  беседы </v>
      </c>
      <c r="J23" s="255" t="str">
        <f>IF(D319="","",VLOOKUP(D319,$AY$567:$AZ$569,2,TRUE))</f>
        <v/>
      </c>
      <c r="K23" s="255" t="str">
        <f>IF(D320="","",VLOOKUP(D320,$BA$567:$BB$569,2,TRUE))</f>
        <v/>
      </c>
      <c r="L23" s="12"/>
    </row>
    <row r="24" ht="90.0" customHeight="1">
      <c r="B24" s="12"/>
      <c r="C24" s="255" t="str">
        <f>IF(D119="","",VLOOKUP(D119,$S$517:$T$519,2,TRUE))</f>
        <v/>
      </c>
      <c r="D24" s="255" t="str">
        <f>IF(D120="","",VLOOKUP(D120,$U$517:$V$519,2,TRUE))</f>
        <v>Продолжать  формировать умение рассматривать самостоятельно иллюстрации в книге, составлять сказку,
рассказ
</v>
      </c>
      <c r="E24" s="255" t="str">
        <f>IF(D121="","",VLOOKUP(D121,$W$517:$X$519,2,TRUE))</f>
        <v/>
      </c>
      <c r="F24" s="255" t="str">
        <f>IF(D212="","",VLOOKUP(D212,$M$571:$N$573,2,TRUE))</f>
        <v>Закреплять умение различать
причинно­следственные связи, литературные жанры   
</v>
      </c>
      <c r="G24" s="255" t="str">
        <f>IF(D213="","",VLOOKUP(D213,$O$571:$P$573,2,TRUE))</f>
        <v/>
      </c>
      <c r="H24" s="255" t="str">
        <f>IF(D214="","",VLOOKUP(D214,$Q$571:$R$573,2,TRUE))</f>
        <v/>
      </c>
      <c r="I24" s="255" t="str">
        <f>IF(D321="","",VLOOKUP(D321,$M$571:$N$573,2,TRUE))</f>
        <v>Закреплять умение различать
причинно­следственные связи, литературные жанры   
</v>
      </c>
      <c r="J24" s="255" t="str">
        <f>IF(D322="","",VLOOKUP(D322,$O$571:$P$573,2,TRUE))</f>
        <v/>
      </c>
      <c r="K24" s="255" t="str">
        <f>IF(D323="","",VLOOKUP(D323,$Q$571:$R$573,2,TRUE))</f>
        <v/>
      </c>
      <c r="L24" s="12"/>
    </row>
    <row r="25" ht="90.0" customHeight="1">
      <c r="B25" s="12"/>
      <c r="C25" s="255" t="str">
        <f>IF(D122="","",VLOOKUP(D122,$Y$517:$Z$519,2,TRUE))</f>
        <v/>
      </c>
      <c r="D25" s="255" t="str">
        <f>IF(D123="","",VLOOKUP(D123,$AA$517:$AB$519,2,TRUE))</f>
        <v>Продолжать воспиывать желание принимаеть участие в инсценировках, использовать средства выразительности для
изображения образа
</v>
      </c>
      <c r="E25" s="255" t="str">
        <f>IF(D124="","",VLOOKUP(D124,$AC$517:$AD$519,2,TRUE))</f>
        <v/>
      </c>
      <c r="F25" s="255" t="str">
        <f>IF(D215="","",VLOOKUP(D215,$S$571:$T$573,2,TRUE))</f>
        <v/>
      </c>
      <c r="G25" s="255" t="str">
        <f>IF(D216="","",VLOOKUP(D216,$U$571:$V$573,2,TRUE))</f>
        <v>Продолдать учить  читать выразительно, с  интонацией </v>
      </c>
      <c r="H25" s="255" t="str">
        <f>IF(D217="","",VLOOKUP(D217,$W$571:$X$573,2,TRUE))</f>
        <v/>
      </c>
      <c r="I25" s="255" t="str">
        <f>IF(D324="","",VLOOKUP(D324,$S$571:$T$573,2,TRUE))</f>
        <v>Закреплять умение читать выразительно,  с интонацией </v>
      </c>
      <c r="J25" s="255" t="str">
        <f>IF(D325="","",VLOOKUP(D325,$U$571:$V$573,2,TRUE))</f>
        <v/>
      </c>
      <c r="K25" s="255" t="str">
        <f>IF(D326="","",VLOOKUP(D326,$W$571:$X$573,2,TRUE))</f>
        <v/>
      </c>
      <c r="L25" s="12"/>
    </row>
    <row r="26" ht="90.0" customHeight="1">
      <c r="B26" s="12"/>
      <c r="C26" s="255" t="str">
        <f>IF(D125="","",VLOOKUP(D125,$AE$517:$AF$519,2,TRUE))</f>
        <v/>
      </c>
      <c r="D26" s="255" t="str">
        <f>IF(D126="","",VLOOKUP(D126,$AG$517:$AH$519,2,TRUE))</f>
        <v>Продолжать формировать умение воспроизводить различные интонации, меняя силу голоса</v>
      </c>
      <c r="E26" s="255" t="str">
        <f>IF(D127="","",VLOOKUP(D127,$AI$517:$AJ$519,2,TRUE))</f>
        <v/>
      </c>
      <c r="F26" s="255" t="str">
        <f>IF(D218="","",VLOOKUP(D218,$Y$571:$Z$573,2,TRUE))</f>
        <v/>
      </c>
      <c r="G26" s="255" t="str">
        <f>IF(D219="","",VLOOKUP(D219,$AA$571:$AB$573,2,TRUE))</f>
        <v>Продолжать учить пересказывать рассказ при помощи взрослого </v>
      </c>
      <c r="H26" s="255" t="str">
        <f>IF(D220="","",VLOOKUP(D220,$AC$571:$AD$573,2,TRUE))</f>
        <v/>
      </c>
      <c r="I26" s="255" t="str">
        <f>IF(D327="","",VLOOKUP(D327,$Y$571:$Z$573,2,TRUE))</f>
        <v>Закреплять умение пересказывать 
рассказ  самостоятельно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Продолжать  развивать желание во время сободной игры самостоятельно обыгрывает знакомых персонажей </v>
      </c>
      <c r="E27" s="255" t="str">
        <f>IF(D130="","",VLOOKUP(D130,$AO$517:$AP$519,2,TRUE))</f>
        <v/>
      </c>
      <c r="F27" s="255" t="str">
        <f>IF(D221="","",VLOOKUP(D221,$AE$571:$AF$573,2,TRUE))</f>
        <v/>
      </c>
      <c r="G27" s="255" t="str">
        <f>IF(D222="","",VLOOKUP(D222,$AG$571:$AH$573,2,TRUE))</f>
        <v>Продлжать учить   передавать настроение, характер  героя, жесты, интонацию и мимику  образа </v>
      </c>
      <c r="H27" s="255" t="str">
        <f>IF(D223="","",VLOOKUP(D223,$AI$571:$AJ$573,2,TRUE))</f>
        <v/>
      </c>
      <c r="I27" s="255" t="str">
        <f>IF(D330="","",VLOOKUP(D330,$AE$571:$AF$573,2,TRUE))</f>
        <v>Закреплять умение передавать  настроение, характер героя,  жесты, интонацию и мимику образа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Продолжать развиать проявляет инициативу и самостоятельность в выборе роли, сюжета</v>
      </c>
      <c r="E28" s="255" t="str">
        <f>IF(D133="","",VLOOKUP(D133,$AU$517:$AV$519,2,TRUE))</f>
        <v/>
      </c>
      <c r="F28" s="255" t="str">
        <f>IF(D224="","",VLOOKUP(D224,$AK$571:$AL$573,2,TRUE))</f>
        <v/>
      </c>
      <c r="G28" s="255" t="str">
        <f>IF(D225="","",VLOOKUP(D225,$AM$571:$AN$573,2,TRUE))</f>
        <v>Продрлжать учить   выполнять 
свою роль  выразительно,  самостоятельно 
</v>
      </c>
      <c r="H28" s="255" t="str">
        <f>IF(D226="","",VLOOKUP(D226,$AO$571:$AP$573,2,TRUE))</f>
        <v/>
      </c>
      <c r="I28" s="255" t="str">
        <f>IF(D333="","",VLOOKUP(D333,$AK$571:$AL$573,2,TRUE))</f>
        <v>Закреплять умение выполнять свою роль выразительно,  самостоятельно </v>
      </c>
      <c r="J28" s="255" t="str">
        <f>IF(D334="","",VLOOKUP(D334,$AM$571:$AN$573,2,TRUE))</f>
        <v/>
      </c>
      <c r="K28" s="255" t="str">
        <f>IF(D335="","",VLOOKUP(D335,$AO$571:$AP$573,2,TRUE))</f>
        <v/>
      </c>
      <c r="L28" s="12"/>
    </row>
    <row r="29" ht="90.0" customHeight="1">
      <c r="B29" s="12"/>
      <c r="C29" s="255" t="str">
        <f>IF(D134="","",VLOOKUP(D134,$M$521:$N$523,2,TRUE))</f>
        <v/>
      </c>
      <c r="D29" s="255" t="str">
        <f>IF(D135="","",VLOOKUP(D135,$O$521:$P$523,2,TRUE))</f>
        <v>Продолжать развивать навыки  правильно произносить специфические звуки казахского языка: ә, ө, қ, ү, ұ, і, ғ</v>
      </c>
      <c r="E29" s="255" t="str">
        <f>IF(D136="","",VLOOKUP(D136,$Q$521:$R$523,2,TRUE))</f>
        <v/>
      </c>
      <c r="F29" s="255" t="str">
        <f>IF(D227="","",VLOOKUP(D227,$AQ$571:$AR$573,2,TRUE))</f>
        <v>Закреплять умение делиться  впечатлениями </v>
      </c>
      <c r="G29" s="255" t="str">
        <f>IF(D228="","",VLOOKUP(D228,$AS$571:$AT$573,2,TRUE))</f>
        <v/>
      </c>
      <c r="H29" s="255" t="str">
        <f>IF(D229="","",VLOOKUP(D229,$AU$571:$AV$573,2,TRUE))</f>
        <v/>
      </c>
      <c r="I29" s="255" t="str">
        <f>IF(D336="","",VLOOKUP(D336,$AQ$571:$AR$573,2,TRUE))</f>
        <v>Закреплять умение делиться  впечатлениями </v>
      </c>
      <c r="J29" s="255" t="str">
        <f>IF(D337="","",VLOOKUP(D337,$AS$571:$AT$573,2,TRUE))</f>
        <v/>
      </c>
      <c r="K29" s="255" t="str">
        <f>IF(D338="","",VLOOKUP(D338,$AU$571:$AV$573,2,TRUE))</f>
        <v/>
      </c>
      <c r="L29" s="12"/>
    </row>
    <row r="30" ht="90.0" customHeight="1">
      <c r="B30" s="12"/>
      <c r="C30" s="255" t="str">
        <f>IF(D137="","",VLOOKUP(D137,$S$521:$T$523,2,TRUE))</f>
        <v/>
      </c>
      <c r="D30" s="255" t="str">
        <f>IF(D138="","",VLOOKUP(D138,$U$521:$V$523,2,TRUE))</f>
        <v>Продолжать учить понимать и называть названия бытовых предметов, фруктов, овощей, животных,
птиц, частей тела человека часто употребляемых в повседневной жизни 
</v>
      </c>
      <c r="E30" s="255" t="str">
        <f>IF(D139="","",VLOOKUP(D139,$W$521:$X$523,2,TRUE))</f>
        <v/>
      </c>
      <c r="F30" s="255" t="str">
        <f>IF(D230="","",VLOOKUP(D230,$AW$571:$AX$573,2,TRUE))</f>
        <v>Закреплять умение выражать свое  отношение к происходящему вокруг</v>
      </c>
      <c r="G30" s="255" t="str">
        <f>IF(D231="","",VLOOKUP(D231,$AY$571:$AZ$573,2,TRUE))</f>
        <v/>
      </c>
      <c r="H30" s="255" t="str">
        <f>IF(D232="","",VLOOKUP(D232,$BA$571:$BB$573,2,TRUE))</f>
        <v/>
      </c>
      <c r="I30" s="255" t="str">
        <f>IF(D339="","",VLOOKUP(D339,$AW$571:$AX$573,2,TRUE))</f>
        <v>Закреплять умение выражать свое  отношение к происходящему вокруг</v>
      </c>
      <c r="J30" s="255" t="str">
        <f>IF(D340="","",VLOOKUP(D340,$AY$571:$AZ$573,2,TRUE))</f>
        <v/>
      </c>
      <c r="K30" s="255" t="str">
        <f>IF(D341="","",VLOOKUP(D341,$BA$571:$BB$573,2,TRUE))</f>
        <v/>
      </c>
      <c r="L30" s="12"/>
    </row>
    <row r="31" ht="90.0" customHeight="1">
      <c r="B31" s="12"/>
      <c r="C31" s="255" t="str">
        <f>IF(D140="","",VLOOKUP(D140,$Y$521:$Z$523,2,TRUE))</f>
        <v/>
      </c>
      <c r="D31" s="255" t="str">
        <f>IF(D141="","",VLOOKUP(D141,$AA$521:$AB$523,2,TRUE))</f>
        <v>Продолжать формировать умение произносить слова, обозначающие признаки, количество, действия предметов</v>
      </c>
      <c r="E31" s="255" t="str">
        <f>IF(D142="","",VLOOKUP(D142,$AC$521:$AD$523,2,TRUE))</f>
        <v/>
      </c>
      <c r="F31" s="255" t="str">
        <f>IF(D233="","",VLOOKUP(D233,$M$575:$N$577,2,TRUE))</f>
        <v>Закрпеплять умение определять порядок  звуков в слове </v>
      </c>
      <c r="G31" s="255" t="str">
        <f>IF(D234="","",VLOOKUP(D234,$O$575:$P$577,2,TRUE))</f>
        <v/>
      </c>
      <c r="H31" s="255" t="str">
        <f>IF(D235="","",VLOOKUP(D235,$Q$575:$R$577,2,TRUE))</f>
        <v/>
      </c>
      <c r="I31" s="255" t="str">
        <f>IF(D342="","",VLOOKUP(D342,$M$575:$N$577,2,TRUE))</f>
        <v>Закрпеплять умение определять порядок  звуков в слове </v>
      </c>
      <c r="J31" s="255" t="str">
        <f>IF(D343="","",VLOOKUP(D343,$O$575:$P$577,2,TRUE))</f>
        <v/>
      </c>
      <c r="K31" s="255" t="str">
        <f>IF(D344="","",VLOOKUP(D344,$Q$575:$R$577,2,TRUE))</f>
        <v/>
      </c>
      <c r="L31" s="12"/>
    </row>
    <row r="32" ht="90.0" customHeight="1">
      <c r="B32" s="12"/>
      <c r="C32" s="255" t="str">
        <f>IF(D143="","",VLOOKUP(D143,$AE$521:$AF$523,2,TRUE))</f>
        <v/>
      </c>
      <c r="D32" s="255" t="str">
        <f>IF(D144="","",VLOOKUP(D144,$AG$521:$AH$523,2,TRUE))</f>
        <v>Продолжать развивать умение описывать игрушки по образцу педагога</v>
      </c>
      <c r="E32" s="255" t="str">
        <f>IF(D145="","",VLOOKUP(D145,$AI$521:$AJ$523,2,TRUE))</f>
        <v/>
      </c>
      <c r="F32" s="255" t="str">
        <f>IF(D236="","",VLOOKUP(D236,$S$575:$T$577,2,TRUE))</f>
        <v/>
      </c>
      <c r="G32" s="255" t="str">
        <f>IF(D237="","",VLOOKUP(D237,$U$575:$V$577,2,TRUE))</f>
        <v>Продолжать учить четко произносить все звуки, различать некоторые из них </v>
      </c>
      <c r="H32" s="255" t="str">
        <f>IF(D238="","",VLOOKUP(D238,$W$575:$X$577,2,TRUE))</f>
        <v/>
      </c>
      <c r="I32" s="255" t="str">
        <f>IF(D345="","",VLOOKUP(D345,$S$575:$T$577,2,TRUE))</f>
        <v>Закреплять умение четко произносить все звуки, различать гласные и согласные </v>
      </c>
      <c r="J32" s="255" t="str">
        <f>IF(D346="","",VLOOKUP(D346,$U$575:$V$577,2,TRUE))</f>
        <v/>
      </c>
      <c r="K32" s="255" t="str">
        <f>IF(D347="","",VLOOKUP(D347,$W$575:$X$577,2,TRUE))</f>
        <v/>
      </c>
      <c r="L32" s="12"/>
    </row>
    <row r="33" ht="90.0" customHeight="1">
      <c r="B33" s="12"/>
      <c r="C33" s="255" t="str">
        <f>IF(D146="","",VLOOKUP(D146,$AK$521:$AL$523,2,TRUE))</f>
        <v/>
      </c>
      <c r="D33" s="255" t="str">
        <f>IF(D147="","",VLOOKUP(D147,$AM$521:$AN$523,2,TRUE))</f>
        <v>Продолжать учить составлять простые предложения</v>
      </c>
      <c r="E33" s="255" t="str">
        <f>IF(D148="","",VLOOKUP(D148,$AO$521:$AP$523,2,TRUE))</f>
        <v/>
      </c>
      <c r="F33" s="255" t="str">
        <f>IF(D239="","",VLOOKUP(D239,$Y$575:$Z$577,2,TRUE))</f>
        <v/>
      </c>
      <c r="G33" s="255" t="str">
        <f>IF(D240="","",VLOOKUP(D240,$AA$575:$AB$577,2,TRUE))</f>
        <v>Продолдать учить  составлять слово на заданный слог </v>
      </c>
      <c r="H33" s="255" t="str">
        <f>IF(D241="","",VLOOKUP(D241,$AC$575:$AD$577,2,TRUE))</f>
        <v/>
      </c>
      <c r="I33" s="255" t="str">
        <f>IF(D348="","",VLOOKUP(D348,$Y$575:$Z$577,2,TRUE))</f>
        <v>Закреплять умение составлять слово на  заданный слог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Продолжать формировать умение отвечать на простые вопросы</v>
      </c>
      <c r="E34" s="255" t="str">
        <f>IF(D151="","",VLOOKUP(D151,$AU$521:$AV$523,2,TRUE))</f>
        <v/>
      </c>
      <c r="F34" s="255" t="str">
        <f>IF(D242="","",VLOOKUP(D242,$AE$575:$AF$577,2,TRUE))</f>
        <v/>
      </c>
      <c r="G34" s="255" t="str">
        <f>IF(D243="","",VLOOKUP(D243,$AG$575:$AH$577,2,TRUE))</f>
        <v>Продолжать учить составлять простые предложения частично </v>
      </c>
      <c r="H34" s="255" t="str">
        <f>IF(D244="","",VLOOKUP(D244,$AI$575:$AJ$577,2,TRUE))</f>
        <v/>
      </c>
      <c r="I34" s="255" t="str">
        <f>IF(D351="","",VLOOKUP(D351,$AE$575:$AF$577,2,TRUE))</f>
        <v>Закреплять умение составлять простые предложения </v>
      </c>
      <c r="J34" s="255" t="str">
        <f>IF(D352="","",VLOOKUP(D352,$AG$575:$AH$577,2,TRUE))</f>
        <v/>
      </c>
      <c r="K34" s="255" t="str">
        <f>IF(D353="","",VLOOKUP(D353,$AI$575:$AJ$577,2,TRUE))</f>
        <v/>
      </c>
      <c r="L34" s="12"/>
    </row>
    <row r="35" ht="90.0" customHeight="1">
      <c r="B35" s="12"/>
      <c r="C35" s="311"/>
      <c r="D35" s="62"/>
      <c r="E35" s="63"/>
      <c r="F35" s="255" t="str">
        <f>IF(D245="","",VLOOKUP(D245,$AK$575:$AL$577,2,TRUE))</f>
        <v>Закреплять умение правильно держать ручку</v>
      </c>
      <c r="G35" s="255" t="str">
        <f>IF(D246="","",VLOOKUP(D246,$AM$575:$AN$577,2,TRUE))</f>
        <v/>
      </c>
      <c r="H35" s="255" t="str">
        <f>IF(D247="","",VLOOKUP(D247,$AO$575:$AP$577,2,TRUE))</f>
        <v/>
      </c>
      <c r="I35" s="255" t="str">
        <f>IF(D354="","",VLOOKUP(D354,$AK$575:$AL$577,2,TRUE))</f>
        <v>Закреплять умение правильно держать ручку</v>
      </c>
      <c r="J35" s="255" t="str">
        <f>IF(D355="","",VLOOKUP(D355,$AM$575:$AN$577,2,TRUE))</f>
        <v/>
      </c>
      <c r="K35" s="255" t="str">
        <f>IF(D356="","",VLOOKUP(D356,$AO$575:$AP$577,2,TRUE))</f>
        <v/>
      </c>
      <c r="L35" s="12"/>
    </row>
    <row r="36" ht="90.0" customHeight="1">
      <c r="B36" s="12"/>
      <c r="C36" s="68"/>
      <c r="E36" s="69"/>
      <c r="F36" s="255" t="str">
        <f>IF(D248="","",VLOOKUP(D248,$AQ$575:$AR$577,2,TRUE))</f>
        <v>Закреплять умение рисовать  различные  линии </v>
      </c>
      <c r="G36" s="255" t="str">
        <f>IF(D249="","",VLOOKUP(D249,$AS$575:$AT$577,2,TRUE))</f>
        <v/>
      </c>
      <c r="H36" s="255" t="str">
        <f>IF(D250="","",VLOOKUP(D250,$AU$575:$AV$577,2,TRUE))</f>
        <v/>
      </c>
      <c r="I36" s="255" t="str">
        <f>IF(D357="","",VLOOKUP(D357,$AQ$575:$AR$577,2,TRUE))</f>
        <v>Закреплять умение рисовать  различные  линии </v>
      </c>
      <c r="J36" s="255" t="str">
        <f>IF(D358="","",VLOOKUP(D358,$AS$575:$AT$577,2,TRUE))</f>
        <v/>
      </c>
      <c r="K36" s="255" t="str">
        <f>IF(D359="","",VLOOKUP(D359,$AU$575:$AV$577,2,TRUE))</f>
        <v/>
      </c>
      <c r="L36" s="12"/>
    </row>
    <row r="37" ht="90.0" customHeight="1">
      <c r="B37" s="12"/>
      <c r="C37" s="68"/>
      <c r="E37" s="69"/>
      <c r="F37" s="255" t="str">
        <f>IF(D251="","",VLOOKUP(D251,$AW$575:$AX$577,2,TRUE))</f>
        <v>Закреплять умение  
ориентироваться,  различать  пространство 
</v>
      </c>
      <c r="G37" s="255" t="str">
        <f>IF(D252="","",VLOOKUP(D252,$AY$575:$AZ$577,2,TRUE))</f>
        <v/>
      </c>
      <c r="H37" s="255" t="str">
        <f>IF(D253="","",VLOOKUP(D253,$BA$575:$BB$577,2,TRUE))</f>
        <v/>
      </c>
      <c r="I37" s="255" t="str">
        <f>IF(D360="","",VLOOKUP(D360,$AW$575:$AX$577,2,TRUE))</f>
        <v>Закреплять умение  
ориентироваться,  различать  пространство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Прододать учить произносить правиль специфические звуки казахского языка в слове </v>
      </c>
      <c r="H38" s="255" t="str">
        <f>IF(D256="","",VLOOKUP(D256,$Q$579:$R$581,2,TRUE))</f>
        <v/>
      </c>
      <c r="I38" s="255" t="str">
        <f>IF(D363="","",VLOOKUP(D363,$M$579:$N$581,2,TRUE))</f>
        <v/>
      </c>
      <c r="J38" s="255" t="str">
        <f>IF(D364="","",VLOOKUP(D364,$O$579:$P$581,2,TRUE))</f>
        <v>Прододать учить произносить правиль специфические звуки казахского языка в слове </v>
      </c>
      <c r="K38" s="255" t="str">
        <f>IF(D365="","",VLOOKUP(D365,$Q$579:$R$581,2,TRUE))</f>
        <v/>
      </c>
      <c r="L38" s="12"/>
    </row>
    <row r="39" ht="90.0" customHeight="1">
      <c r="B39" s="12"/>
      <c r="C39" s="68"/>
      <c r="E39" s="69"/>
      <c r="F39" s="255" t="str">
        <f>IF(D257="","",VLOOKUP(D257,$S$579:$T$581,2,TRUE))</f>
        <v/>
      </c>
      <c r="G39" s="255" t="str">
        <f>IF(D258="","",VLOOKUP(D258,$U$579:$V$581,2,TRUE))</f>
        <v>Прододать учить рассказывать  пословицы и поговорки </v>
      </c>
      <c r="H39" s="255" t="str">
        <f>IF(D259="","",VLOOKUP(D259,$W$579:$X$581,2,TRUE))</f>
        <v/>
      </c>
      <c r="I39" s="255" t="str">
        <f>IF(D366="","",VLOOKUP(D366,$S$579:$T$581,2,TRUE))</f>
        <v>Закреплять умение  
рассказывать пословицы и поговорки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Продолжать учить  называть названия продуктов, посуды, мебели, фруктов,  овощей, животных, птиц, частей тела человека, транспорта, встречающихся в  повседневной жизни</v>
      </c>
      <c r="H40" s="255" t="str">
        <f>IF(D262="","",VLOOKUP(D262,$AC$579:$AD$581,2,TRUE))</f>
        <v/>
      </c>
      <c r="I40" s="255" t="str">
        <f>IF(D369="","",VLOOKUP(D369,$Y$579:$Z$581,2,TRUE))</f>
        <v>Закреплять умение  названия продуктов, посуды, мебели, фруктов,  овощей, животных, птиц, частей тела человека, транспорта, встречающихся в  повседневной жизни</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Продржать учить называть и  употреблять слова, обозначающие признаки предметов (цвет, величина),  действия с предметами, употреблять их в разговорной речи</v>
      </c>
      <c r="H41" s="255" t="str">
        <f>IF(D265="","",VLOOKUP(D265,$AI$579:$AJ$581,2,TRUE))</f>
        <v/>
      </c>
      <c r="I41" s="255" t="str">
        <f>IF(D372="","",VLOOKUP(D372,$AE$579:$AF$581,2,TRUE))</f>
        <v>Закреплять умение называть и  употреблять слова, обозначающие признаки предметов (цвет, величина),  действия с предметами, употреблять их в разговорной речи</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Продолжать учить употреблять  знакомые слова в повседневной жизни</v>
      </c>
      <c r="H42" s="255" t="str">
        <f>IF(D268="","",VLOOKUP(D268,$AO$579:$AP$581,2,TRUE))</f>
        <v/>
      </c>
      <c r="I42" s="255" t="str">
        <f>IF(D375="","",VLOOKUP(D375,$AK$579:$AL$581,2,TRUE))</f>
        <v>Закреплять умение употреблять  знакомые слова в повседневной жизни</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Продолжать учить   составлять рассказы по образцу  педагога знакомые слова в повседневной жизни</v>
      </c>
      <c r="H43" s="255" t="str">
        <f>IF(D271="","",VLOOKUP(D271,$AU$579:$AV$581,2,TRUE))</f>
        <v/>
      </c>
      <c r="I43" s="255" t="str">
        <f>IF(D378="","",VLOOKUP(D378,$AQ$579:$AR$581,2,TRUE))</f>
        <v>Закреплять умение составлять рассказы  по образцу педагога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Продлжать учить  считать  прямо  и  обратно   до 10</v>
      </c>
      <c r="H44" s="255" t="str">
        <f>IF(D274="","",VLOOKUP(D274,$BA$579:$BB$581,2,TRUE))</f>
        <v/>
      </c>
      <c r="I44" s="255" t="str">
        <f>IF(D381="","",VLOOKUP(D381,$AW$579:$AX$581,2,TRUE))</f>
        <v>Закреплять умение считать  прямо  и  обратно   до 10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Продолжать учить считает в пределах 5­ти, называет числа по порядку</v>
      </c>
      <c r="E45" s="255" t="str">
        <f>IF(E100="","",VLOOKUP(E100,$Q$525:$R$527,2,TRUE))</f>
        <v/>
      </c>
      <c r="F45" s="255" t="str">
        <f>IF(E191="","",VLOOKUP(E191,$M$583:$N$585,2,TRUE))</f>
        <v>Закреплять умение делить и воссоединять  множества на части  </v>
      </c>
      <c r="G45" s="255" t="str">
        <f>IF(E192="","",VLOOKUP(E192,$O$583:$P$585,2,TRUE))</f>
        <v/>
      </c>
      <c r="H45" s="255" t="str">
        <f>IF(E193="","",VLOOKUP(E193,$Q$583:$R$585,2,TRUE))</f>
        <v/>
      </c>
      <c r="I45" s="255" t="str">
        <f>IF(E300="","",VLOOKUP(E300,$M$583:$N$585,2,TRUE))</f>
        <v>Закреплять умение делить и воссоединять  множества на части  </v>
      </c>
      <c r="J45" s="255" t="str">
        <f>IF(E301="","",VLOOKUP(E301,$O$583:$P$585,2,TRUE))</f>
        <v/>
      </c>
      <c r="K45" s="255" t="str">
        <f>IF(E302="","",VLOOKUP(E302,$Q$583:$R$585,2,TRUE))</f>
        <v/>
      </c>
      <c r="L45" s="12"/>
    </row>
    <row r="46" ht="90.0" customHeight="1">
      <c r="B46" s="12"/>
      <c r="C46" s="255" t="str">
        <f>IF(E101="","",VLOOKUP(E101,$S$525:$T$527,2,TRUE))</f>
        <v/>
      </c>
      <c r="D46" s="255" t="str">
        <f>IF(E102="","",VLOOKUP(E102,$U$525:$V$527,2,TRUE))</f>
        <v>Продолжать развивать навыки сравнения  2­3 предметов разной величины (по длине, высоте, ширине,
толщине) в возрастающем и убывающем порядке
</v>
      </c>
      <c r="E46" s="255" t="str">
        <f>IF(E103="","",VLOOKUP(E103,$W$525:$X$527,2,TRUE))</f>
        <v/>
      </c>
      <c r="F46" s="255" t="str">
        <f>IF(E194="","",VLOOKUP(E194,$S$583:$T$585,2,TRUE))</f>
        <v>Закреплять умение в прямом и обратном счеет в пределах 10­ти, различать вопросы "Сколько?", "Который?" ("Какой?") и правильно отвечать на них</v>
      </c>
      <c r="G46" s="255" t="str">
        <f>IF(E195="","",VLOOKUP(E195,$U$583:$V$585,2,TRUE))</f>
        <v/>
      </c>
      <c r="H46" s="255" t="str">
        <f>IF(E196="","",VLOOKUP(E196,$W$583:$X$585,2,TRUE))</f>
        <v/>
      </c>
      <c r="I46" s="255" t="str">
        <f>IF(E303="","",VLOOKUP(E303,$S$583:$T$585,2,TRUE))</f>
        <v>Закреплять умение в прямом и обратном счеет в пределах 10­ти, различать вопросы "Сколько?", "Который?" ("Какой?") и правильно отвечать на них</v>
      </c>
      <c r="J46" s="255" t="str">
        <f>IF(E304="","",VLOOKUP(E304,$U$583:$V$585,2,TRUE))</f>
        <v/>
      </c>
      <c r="K46" s="255" t="str">
        <f>IF(E305="","",VLOOKUP(E305,$W$583:$X$585,2,TRUE))</f>
        <v/>
      </c>
      <c r="L46" s="12"/>
    </row>
    <row r="47" ht="90.0" customHeight="1">
      <c r="B47" s="12"/>
      <c r="C47" s="255" t="str">
        <f>IF(E104="","",VLOOKUP(E104,$Y$525:$Z$527,2,TRUE))</f>
        <v/>
      </c>
      <c r="D47" s="255" t="str">
        <f>IF(E105="","",VLOOKUP(E105,$AA$525:$AB$527,2,TRUE))</f>
        <v/>
      </c>
      <c r="E47" s="255" t="str">
        <f>IF(E106="","",VLOOKUP(E106,$AC$525:$AD$527,2,TRUE))</f>
        <v>Учить исследовать формы геометрических фигур, используя зрение и осязание, различать и называть геометрические фигуры и тела</v>
      </c>
      <c r="F47" s="255" t="str">
        <f>IF(E197="","",VLOOKUP(E197,$Y$583:$Z$585,2,TRUE))</f>
        <v>Закреплять умение сравнивать предметы  по   различным признакам цвет, форма, размер,  материал, применение. </v>
      </c>
      <c r="G47" s="255" t="str">
        <f>IF(E198="","",VLOOKUP(E198,$AA$583:$AB$585,2,TRUE))</f>
        <v/>
      </c>
      <c r="H47" s="255" t="str">
        <f>IF(E199="","",VLOOKUP(E199,$AC$583:$AD$585,2,TRUE))</f>
        <v/>
      </c>
      <c r="I47" s="255" t="str">
        <f>IF(E306="","",VLOOKUP(E306,$Y$583:$Z$585,2,TRUE))</f>
        <v>Закреплять умение сравнивать предметы  по   различным признакам цвет, форма, размер,  материал, применение.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Учить различать части суток, знать их характерные особенности</v>
      </c>
      <c r="F48" s="255" t="str">
        <f>IF(E200="","",VLOOKUP(E200,$AE$583:$AF$585,2,TRUE))</f>
        <v/>
      </c>
      <c r="G48" s="255" t="str">
        <f>IF(E201="","",VLOOKUP(E201,$AG$583:$AH$585,2,TRUE))</f>
        <v>Продолдать учить  распологаить  предметы в порядке  возрастания и убывания </v>
      </c>
      <c r="H48" s="255" t="str">
        <f>IF(E202="","",VLOOKUP(E202,$AI$583:$AJ$585,2,TRUE))</f>
        <v/>
      </c>
      <c r="I48" s="255" t="str">
        <f>IF(E309="","",VLOOKUP(E309,$AE$583:$AF$585,2,TRUE))</f>
        <v>Закрпелять умение располагать предметы в порядке  возрастания и  убывания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Продолжать развивать умение определять пространственные направления по отношению к себе</v>
      </c>
      <c r="E49" s="255" t="str">
        <f>IF(E112="","",VLOOKUP(E112,$AO$525:$AP$527,2,TRUE))</f>
        <v/>
      </c>
      <c r="F49" s="255" t="str">
        <f>IF(E203="","",VLOOKUP(E203,$AK$583:$AL$585,2,TRUE))</f>
        <v/>
      </c>
      <c r="G49" s="255" t="str">
        <f>IF(E204="","",VLOOKUP(E204,$AM$583:$AN$585,2,TRUE))</f>
        <v>Продолжать учить  ориентироваться на  листе бумаги,  называть  последовательно дни недели, месяцы по временам года</v>
      </c>
      <c r="H49" s="255" t="str">
        <f>IF(E205="","",VLOOKUP(E205,$AO$583:$AP$585,2,TRUE))</f>
        <v/>
      </c>
      <c r="I49" s="255" t="str">
        <f>IF(E312="","",VLOOKUP(E312,$AK$583:$AL$585,2,TRUE))</f>
        <v>Закреплять умение ориентироваться на  листе бумаги,  называть  последовательно дни недели, месяцы по временам года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Продолжать  учить устанавливать простейшие причинно­следственные связи</v>
      </c>
      <c r="E50" s="255" t="str">
        <f>IF(E115="","",VLOOKUP(E115,$AU$525:$AV$527,2,TRUE))</f>
        <v/>
      </c>
      <c r="F50" s="255" t="str">
        <f>IF(E206="","",VLOOKUP(E206,$AQ$583:$AR$585,2,TRUE))</f>
        <v>Закреплять умение различать и называть  геометрические  фигуры</v>
      </c>
      <c r="G50" s="255" t="str">
        <f>IF(E207="","",VLOOKUP(E207,$AS$583:$AT$585,2,TRUE))</f>
        <v/>
      </c>
      <c r="H50" s="255" t="str">
        <f>IF(E208="","",VLOOKUP(E208,$AU$583:$AV$585,2,TRUE))</f>
        <v/>
      </c>
      <c r="I50" s="255" t="str">
        <f>IF(E315="","",VLOOKUP(E315,$AQ$583:$AR$585,2,TRUE))</f>
        <v>Закреплять умение различать и называть  геометрические  фигуры</v>
      </c>
      <c r="J50" s="255" t="str">
        <f>IF(E316="","",VLOOKUP(E316,$AS$583:$AT$585,2,TRUE))</f>
        <v/>
      </c>
      <c r="K50" s="255" t="str">
        <f>IF(E317="","",VLOOKUP(E317,$AU$583:$AV$585,2,TRUE))</f>
        <v/>
      </c>
      <c r="L50" s="12"/>
    </row>
    <row r="51" ht="90.0" customHeight="1">
      <c r="B51" s="19"/>
      <c r="C51" s="309"/>
      <c r="D51" s="7"/>
      <c r="E51" s="8"/>
      <c r="F51" s="255" t="str">
        <f>IF(E209="","",VLOOKUP(E209,$AW$583:$AX$585,2,TRUE))</f>
        <v>Закрепять умение рисувать различные линии </v>
      </c>
      <c r="G51" s="255" t="str">
        <f>IF(E210="","",VLOOKUP(E210,$AY$583:$AZ$585,2,TRUE))</f>
        <v/>
      </c>
      <c r="H51" s="255" t="str">
        <f>IF(E211="","",VLOOKUP(E211,$BA$583:$BB$585,2,TRUE))</f>
        <v/>
      </c>
      <c r="I51" s="255" t="str">
        <f>IF(E318="","",VLOOKUP(E318,$AW$583:$AX$585,2,TRUE))</f>
        <v>Закрепять умение рисувать различные линии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
      </c>
      <c r="E52" s="255" t="str">
        <f>IF(F100="","",VLOOKUP(F100,$Q$529:$R$531,2,TRUE))</f>
        <v>Учить рассматривать предметы, которые будет рисовать и может обследовать их используя
осязание
</v>
      </c>
      <c r="F52" s="312" t="str">
        <f>IF(F191="","",VLOOKUP(F191,$M$587:$N$589,2,TRUE))</f>
        <v/>
      </c>
      <c r="G52" s="255" t="str">
        <f>IF(F192="","",VLOOKUP(F192,$O$587:$P$589,2,TRUE))</f>
        <v/>
      </c>
      <c r="H52" s="255" t="str">
        <f>IF(F193="","",VLOOKUP(F193,$Q$587:$R$589,2,TRUE))</f>
        <v>Учить  передавать образы предметов живой природы через несложные движения и позы </v>
      </c>
      <c r="I52" s="312" t="str">
        <f>IF(F300="","",VLOOKUP(F300,$M$587:$N$589,2,TRUE))</f>
        <v>Закреплять умение передавать образы предметов живой природы через несложные движения и позы </v>
      </c>
      <c r="J52" s="255" t="str">
        <f>IF(F301="","",VLOOKUP(F301,$O$587:$P$589,2,TRUE))</f>
        <v/>
      </c>
      <c r="K52" s="255" t="str">
        <f>IF(F302="","",VLOOKUP(F302,$Q$587:$R$589,2,TRUE))</f>
        <v/>
      </c>
      <c r="L52" s="12"/>
    </row>
    <row r="53" ht="90.0" customHeight="1">
      <c r="B53" s="12"/>
      <c r="C53" s="255" t="str">
        <f>IF(F101="","",VLOOKUP(F101,$S$529:$T$531,2,TRUE))</f>
        <v/>
      </c>
      <c r="D53" s="255" t="str">
        <f>IF(F102="","",VLOOKUP(F102,$U$529:$V$531,2,TRUE))</f>
        <v>Продолжать развивать навыки рисования отдельных предметов и создавать сюжетные композиции</v>
      </c>
      <c r="E53" s="255" t="str">
        <f>IF(F103="","",VLOOKUP(F103,$W$529:$X$531,2,TRUE))</f>
        <v/>
      </c>
      <c r="F53" s="255" t="str">
        <f>IF(F194="","",VLOOKUP(F194,$S$587:$T$589,2,TRUE))</f>
        <v/>
      </c>
      <c r="G53" s="255" t="str">
        <f>IF(F195="","",VLOOKUP(F195,$U$587:$V$589,2,TRUE))</f>
        <v>Продолдать учить  пользоваться красками, красит различными  принтами</v>
      </c>
      <c r="H53" s="255" t="str">
        <f>IF(F196="","",VLOOKUP(F196,$W$587:$X$589,2,TRUE))</f>
        <v/>
      </c>
      <c r="I53" s="255" t="str">
        <f>IF(F303="","",VLOOKUP(F303,$S$587:$T$589,2,TRUE))</f>
        <v>Закреплять умение пользоваться красками, красит различными  принтами </v>
      </c>
      <c r="J53" s="255" t="str">
        <f>IF(F304="","",VLOOKUP(F304,$U$587:$V$589,2,TRUE))</f>
        <v/>
      </c>
      <c r="K53" s="255" t="str">
        <f>IF(F305="","",VLOOKUP(F305,$W$587:$X$589,2,TRUE))</f>
        <v/>
      </c>
      <c r="L53" s="12"/>
    </row>
    <row r="54" ht="90.0" customHeight="1">
      <c r="B54" s="12"/>
      <c r="C54" s="255" t="str">
        <f>IF(F104="","",VLOOKUP(F104,$Y$529:$Z$531,2,TRUE))</f>
        <v/>
      </c>
      <c r="D54" s="255" t="str">
        <f>IF(F105="","",VLOOKUP(F105,$AA$529:$AB$531,2,TRUE))</f>
        <v/>
      </c>
      <c r="E54" s="255" t="str">
        <f>IF(F106="","",VLOOKUP(F106,$AC$529:$AD$531,2,TRUE))</f>
        <v>Учить рисовать характерные особенности каждого предмета, их соотношение между собой</v>
      </c>
      <c r="F54" s="255" t="str">
        <f>IF(F197="","",VLOOKUP(F197,$Y$587:$Z$589,2,TRUE))</f>
        <v/>
      </c>
      <c r="G54" s="255" t="str">
        <f>IF(F198="","",VLOOKUP(F198,$AA$587:$AB$589,2,TRUE))</f>
        <v/>
      </c>
      <c r="H54" s="255" t="str">
        <f>IF(F199="","",VLOOKUP(F199,$AC$587:$AD$589,2,TRUE))</f>
        <v>Учить  получать  новые цвета (фиолетовый) и оттенки (синий, розовый, темнозеленый) путем смешивания красок</v>
      </c>
      <c r="I54" s="255" t="str">
        <f>IF(F306="","",VLOOKUP(F306,$Y$587:$Z$589,2,TRUE))</f>
        <v>Закреплять умение получать  новые цвета (фиолетовый) и оттенки (синий, розовый, темнозеленый) путем смешивания красок</v>
      </c>
      <c r="J54" s="255" t="str">
        <f>IF(F307="","",VLOOKUP(F307,$AA$587:$AB$589,2,TRUE))</f>
        <v/>
      </c>
      <c r="K54" s="255" t="str">
        <f>IF(F308="","",VLOOKUP(F308,$AC$587:$AD$589,2,TRUE))</f>
        <v/>
      </c>
      <c r="L54" s="12"/>
    </row>
    <row r="55" ht="90.0" customHeight="1">
      <c r="B55" s="12"/>
      <c r="C55" s="255" t="str">
        <f>IF(F107="","",VLOOKUP(F107,$AE$529:$AF$531,2,TRUE))</f>
        <v/>
      </c>
      <c r="D55" s="255" t="str">
        <f>IF(F108="","",VLOOKUP(F108,$AG$529:$AH$531,2,TRUE))</f>
        <v>Продолжать формировать навыки распознавать коричневые, оранжевые, светло­зеленые оттенки</v>
      </c>
      <c r="E55" s="255" t="str">
        <f>IF(F109="","",VLOOKUP(F109,$AI$529:$AJ$531,2,TRUE))</f>
        <v/>
      </c>
      <c r="F55" s="255" t="str">
        <f>IF(F200="","",VLOOKUP(F200,$AE$587:$AF$589,2,TRUE))</f>
        <v/>
      </c>
      <c r="G55" s="255" t="str">
        <f>IF(F201="","",VLOOKUP(F201,$AG$587:$AH$589,2,TRUE))</f>
        <v>Продолжать учить  работать с коллективом, выполнять задачи по обоюдному согласию</v>
      </c>
      <c r="H55" s="255" t="str">
        <f>IF(F202="","",VLOOKUP(F202,$AI$587:$AJ$589,2,TRUE))</f>
        <v/>
      </c>
      <c r="I55" s="255" t="str">
        <f>IF(F309="","",VLOOKUP(F309,$AE$587:$AF$589,2,TRUE))</f>
        <v>Закреплять умение работать с коллективом, выполнять задачи по обоюдному согласию</v>
      </c>
      <c r="J55" s="255" t="str">
        <f>IF(F310="","",VLOOKUP(F310,$AG$587:$AH$589,2,TRUE))</f>
        <v/>
      </c>
      <c r="K55" s="255" t="str">
        <f>IF(F311="","",VLOOKUP(F311,$AI$587:$AJ$589,2,TRUE))</f>
        <v/>
      </c>
      <c r="L55" s="12"/>
    </row>
    <row r="56" ht="90.0" customHeight="1">
      <c r="B56" s="12"/>
      <c r="C56" s="255" t="str">
        <f>IF(F110="","",VLOOKUP(F110,$AK$529:$AL$531,2,TRUE))</f>
        <v/>
      </c>
      <c r="D56" s="255" t="str">
        <f>IF(F111="","",VLOOKUP(F111,$AM$529:$AN$531,2,TRUE))</f>
        <v>Продолжать развивать навыки закрашивать рисунки карандашом, кистью</v>
      </c>
      <c r="E56" s="255" t="str">
        <f>IF(F112="","",VLOOKUP(F112,$AO$529:$AP$531,2,TRUE))</f>
        <v/>
      </c>
      <c r="F56" s="255" t="str">
        <f>IF(F203="","",VLOOKUP(F203,$AK$587:$AL$589,2,TRUE))</f>
        <v/>
      </c>
      <c r="G56" s="255" t="str">
        <f>IF(F204="","",VLOOKUP(F204,$AM$587:$AN$589,2,TRUE))</f>
        <v>Продолжать учить  рисовать   элементы казахского орнамента и украшать ими одежду, предметы  быта</v>
      </c>
      <c r="H56" s="255" t="str">
        <f>IF(F205="","",VLOOKUP(F205,$AO$587:$AP$589,2,TRUE))</f>
        <v/>
      </c>
      <c r="I56" s="255" t="str">
        <f>IF(F312="","",VLOOKUP(F312,$AK$587:$AL$589,2,TRUE))</f>
        <v>Закреплять умения рисовать    элементы казахского орнамента и украшать ими одежду, предметы  быта</v>
      </c>
      <c r="J56" s="255" t="str">
        <f>IF(F313="","",VLOOKUP(F313,$AM$587:$AN$589,2,TRUE))</f>
        <v/>
      </c>
      <c r="K56" s="255" t="str">
        <f>IF(F314="","",VLOOKUP(F314,$AO$587:$AP$589,2,TRUE))</f>
        <v/>
      </c>
      <c r="L56" s="12"/>
    </row>
    <row r="57" ht="90.0" customHeight="1">
      <c r="B57" s="12"/>
      <c r="C57" s="255" t="str">
        <f>IF(F113="","",VLOOKUP(F113,$AQ$529:$AR$531,2,TRUE))</f>
        <v/>
      </c>
      <c r="D57" s="255" t="str">
        <f>IF(F114="","",VLOOKUP(F114,$AS$529:$AT$531,2,TRUE))</f>
        <v>Продолжать развивать умение оценивать свою работу и других детей</v>
      </c>
      <c r="E57" s="255" t="str">
        <f>IF(F115="","",VLOOKUP(F115,$AU$529:$AV$531,2,TRUE))</f>
        <v/>
      </c>
      <c r="F57" s="312" t="str">
        <f>IF(F206="","",VLOOKUP(F206,$AQ$587:$AR$589,2,TRUE))</f>
        <v/>
      </c>
      <c r="G57" s="255" t="str">
        <f>IF(F207="","",VLOOKUP(F207,$AS$587:$AT$589,2,TRUE))</f>
        <v>Продолжать учить  изображать   сюжетные рисунки</v>
      </c>
      <c r="H57" s="255" t="str">
        <f>IF(F208="","",VLOOKUP(F208,$AU$587:$AV$589,2,TRUE))</f>
        <v/>
      </c>
      <c r="I57" s="312" t="str">
        <f>IF(F315="","",VLOOKUP(F315,$AQ$587:$AR$589,2,TRUE))</f>
        <v>Закреплять умения изображать   сюжетные рисунки </v>
      </c>
      <c r="J57" s="255" t="str">
        <f>IF(F316="","",VLOOKUP(F316,$AS$587:$AT$589,2,TRUE))</f>
        <v/>
      </c>
      <c r="K57" s="255" t="str">
        <f>IF(F317="","",VLOOKUP(F317,$AU$587:$AV$589,2,TRUE))</f>
        <v/>
      </c>
      <c r="L57" s="12"/>
    </row>
    <row r="58" ht="90.0" customHeight="1">
      <c r="B58" s="12"/>
      <c r="C58" s="255" t="str">
        <f>IF(F116="","",VLOOKUP(F116,$M$533:$N$535,2,TRUE))</f>
        <v/>
      </c>
      <c r="D58" s="255" t="str">
        <f>IF(F117="","",VLOOKUP(F117,$O$533:$P$535,2,TRUE))</f>
        <v>Продолжать формировать умение изучать скульптурный предмет взяв в руки, пытаться придать ему характерные черты</v>
      </c>
      <c r="E58" s="255" t="str">
        <f>IF(F118="","",VLOOKUP(F118,$Q$533:$R$535,2,TRUE))</f>
        <v/>
      </c>
      <c r="F58" s="255" t="str">
        <f>IF(F209="","",VLOOKUP(F209,$AW$587:$AX$589,2,TRUE))</f>
        <v/>
      </c>
      <c r="G58" s="255" t="str">
        <f>IF(F210="","",VLOOKUP(F210,$AY$587:$AZ$589,2,TRUE))</f>
        <v>Продолжать учить  соблюдать аккуратность при рисовании, правила безопасного поведения</v>
      </c>
      <c r="H58" s="255" t="str">
        <f>IF(F211="","",VLOOKUP(F211,$BA$587:$BB$589,2,TRUE))</f>
        <v/>
      </c>
      <c r="I58" s="255" t="str">
        <f>IF(F318="","",VLOOKUP(F318,$AW$587:$AX$589,2,TRUE))</f>
        <v>Закреплять умения соблюдать аккуратность при рисовании, правила безопасного поведения</v>
      </c>
      <c r="J58" s="255" t="str">
        <f>IF(F319="","",VLOOKUP(F319,$AY$587:$AZ$589,2,TRUE))</f>
        <v/>
      </c>
      <c r="K58" s="255" t="str">
        <f>IF(F320="","",VLOOKUP(F320,$BA$587:$BB$589,2,TRUE))</f>
        <v/>
      </c>
      <c r="L58" s="12"/>
    </row>
    <row r="59" ht="90.0" customHeight="1">
      <c r="B59" s="12"/>
      <c r="C59" s="255" t="str">
        <f>IF(F119="","",VLOOKUP(F119,$S$533:$T$535,2,TRUE))</f>
        <v/>
      </c>
      <c r="D59" s="255" t="str">
        <f>IF(F120="","",VLOOKUP(F120,$U$533:$V$535,2,TRUE))</f>
        <v>Продолжать учить лепить из глины, пластилина, пластической массы знакомые предметы с
использованием разных приемов
</v>
      </c>
      <c r="E59" s="255" t="str">
        <f>IF(F121="","",VLOOKUP(F121,$W$533:$X$535,2,TRUE))</f>
        <v/>
      </c>
      <c r="F59" s="312" t="str">
        <f>IF(F212="","",VLOOKUP(F212,$M$591:$N$593,2,TRUE))</f>
        <v/>
      </c>
      <c r="G59" s="255" t="str">
        <f>IF(F213="","",VLOOKUP(F213,$O$591:$P$593,2,TRUE))</f>
        <v>Продолжать учить лепить с натуры  </v>
      </c>
      <c r="H59" s="255" t="str">
        <f>IF(F214="","",VLOOKUP(F214,$Q$591:$R$593,2,TRUE))</f>
        <v/>
      </c>
      <c r="I59" s="312" t="str">
        <f>IF(F321="","",VLOOKUP(F321,$M$591:$N$593,2,TRUE))</f>
        <v>Закреплять умение лепить с натуры  </v>
      </c>
      <c r="J59" s="255" t="str">
        <f>IF(F322="","",VLOOKUP(F322,$O$591:$P$593,2,TRUE))</f>
        <v/>
      </c>
      <c r="K59" s="255" t="str">
        <f>IF(F323="","",VLOOKUP(F323,$Q$591:$R$593,2,TRUE))</f>
        <v/>
      </c>
      <c r="L59" s="12"/>
    </row>
    <row r="60" ht="90.0" customHeight="1">
      <c r="B60" s="12"/>
      <c r="C60" s="255" t="str">
        <f>IF(F122="","",VLOOKUP(F122,$Y$533:$Z$535,2,TRUE))</f>
        <v/>
      </c>
      <c r="D60" s="255" t="str">
        <f>IF(F123="","",VLOOKUP(F123,$AA$533:$AB$535,2,TRUE))</f>
        <v>Продолжать учить лепит предметы из нескольких частей, учитывая их расположение, соблюдая
пропорции, соединяя части
</v>
      </c>
      <c r="E60" s="255" t="str">
        <f>IF(F124="","",VLOOKUP(F124,$AC$533:$AD$535,2,TRUE))</f>
        <v/>
      </c>
      <c r="F60" s="255" t="str">
        <f>IF(F215="","",VLOOKUP(F215,$S$591:$T$593,2,TRUE))</f>
        <v/>
      </c>
      <c r="G60" s="255" t="str">
        <f>IF(F216="","",VLOOKUP(F216,$U$591:$V$593,2,TRUE))</f>
        <v>Продолжать учить лепитт фигуры человека и животного частично </v>
      </c>
      <c r="H60" s="255" t="str">
        <f>IF(F217="","",VLOOKUP(F217,$W$591:$X$593,2,TRUE))</f>
        <v/>
      </c>
      <c r="I60" s="255" t="str">
        <f>IF(F324="","",VLOOKUP(F324,$S$591:$T$593,2,TRUE))</f>
        <v>Закреплять умение лепить фигуры 
человека и животного 
</v>
      </c>
      <c r="J60" s="255" t="str">
        <f>IF(F325="","",VLOOKUP(F325,$U$591:$V$593,2,TRUE))</f>
        <v/>
      </c>
      <c r="K60" s="255" t="str">
        <f>IF(F326="","",VLOOKUP(F326,$W$591:$X$593,2,TRUE))</f>
        <v/>
      </c>
      <c r="L60" s="12"/>
    </row>
    <row r="61" ht="90.0" customHeight="1">
      <c r="B61" s="12"/>
      <c r="C61" s="255" t="str">
        <f>IF(F125="","",VLOOKUP(F125,$AE$533:$AF$535,2,TRUE))</f>
        <v/>
      </c>
      <c r="D61" s="255" t="str">
        <f>IF(F126="","",VLOOKUP(F126,$AG$533:$AH$535,2,TRUE))</f>
        <v>Продолжать развивать умение создавать сюжетные композиции на темы сказок и окружающей жизни</v>
      </c>
      <c r="E61" s="255" t="str">
        <f>IF(F127="","",VLOOKUP(F127,$AI$533:$AJ$535,2,TRUE))</f>
        <v/>
      </c>
      <c r="F61" s="255" t="str">
        <f>IF(F218="","",VLOOKUP(F218,$Y$591:$Z$593,2,TRUE))</f>
        <v/>
      </c>
      <c r="G61" s="255" t="str">
        <f>IF(F219="","",VLOOKUP(F219,$AA$591:$AB$593,2,TRUE))</f>
        <v>Продолжать учить использовать различные  методы лепки </v>
      </c>
      <c r="H61" s="255" t="str">
        <f>IF(F220="","",VLOOKUP(F220,$AC$591:$AD$593,2,TRUE))</f>
        <v/>
      </c>
      <c r="I61" s="255" t="str">
        <f>IF(F327="","",VLOOKUP(F327,$Y$591:$Z$593,2,TRUE))</f>
        <v>Закреплять умения использовать  различные  методы лепки </v>
      </c>
      <c r="J61" s="255" t="str">
        <f>IF(F328="","",VLOOKUP(F328,$AA$591:$AB$593,2,TRUE))</f>
        <v/>
      </c>
      <c r="K61" s="255" t="str">
        <f>IF(F329="","",VLOOKUP(F329,$AC$591:$AD$593,2,TRUE))</f>
        <v/>
      </c>
      <c r="L61" s="12"/>
    </row>
    <row r="62" ht="90.0" customHeight="1">
      <c r="B62" s="12"/>
      <c r="C62" s="255" t="str">
        <f>IF(F128="","",VLOOKUP(F128,$AK$533:$AL$535,2,TRUE))</f>
        <v>Закрепить участвует в коллективной работе  </v>
      </c>
      <c r="D62" s="255" t="str">
        <f>IF(F129="","",VLOOKUP(F129,$AM$533:$AN$535,2,TRUE))</f>
        <v/>
      </c>
      <c r="E62" s="255" t="str">
        <f>IF(F130="","",VLOOKUP(F130,$AO$533:$AP$535,2,TRUE))</f>
        <v/>
      </c>
      <c r="F62" s="255" t="str">
        <f>IF(F221="","",VLOOKUP(F221,$AE$591:$AF$593,2,TRUE))</f>
        <v/>
      </c>
      <c r="G62" s="255" t="str">
        <f>IF(F222="","",VLOOKUP(F222,$AG$591:$AH$593,2,TRUE))</f>
        <v>составлять сюжетные композиции по содержанию сказок и рассказов: </v>
      </c>
      <c r="H62" s="255" t="str">
        <f>IF(F223="","",VLOOKUP(F223,$AI$591:$AJ$593,2,TRUE))</f>
        <v/>
      </c>
      <c r="I62" s="255" t="str">
        <f>IF(F330="","",VLOOKUP(F330,$AE$591:$AF$593,2,TRUE))</f>
        <v>составлять сюжетные композиции по содержанию сказок и рассказов: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Продолжать учить соблюдать правила безопасности при лепке</v>
      </c>
      <c r="E63" s="255" t="str">
        <f>IF(F133="","",VLOOKUP(F133,$AU$533:$AV$535,2,TRUE))</f>
        <v/>
      </c>
      <c r="F63" s="255" t="str">
        <f>IF(F224="","",VLOOKUP(F224,$AK$591:$AL$593,2,TRUE))</f>
        <v/>
      </c>
      <c r="G63" s="255" t="str">
        <f>IF(F225="","",VLOOKUP(F225,$AM$591:$AN$593,2,TRUE))</f>
        <v>Продолжать учить  лепить разнообразную казахскую посуду, предметы быта, ювелирные изделия  и украшает их орнаментами и аксессуарами</v>
      </c>
      <c r="H63" s="255" t="str">
        <f>IF(F226="","",VLOOKUP(F226,$AO$591:$AP$593,2,TRUE))</f>
        <v/>
      </c>
      <c r="I63" s="255" t="str">
        <f>IF(F333="","",VLOOKUP(F333,$AK$591:$AL$593,2,TRUE))</f>
        <v>Закреплять умения лепить разнообразную казахскую посуду, предметы быта, ювелирные изделия  и украшает их орнаментами и аксессуарами</v>
      </c>
      <c r="J63" s="255" t="str">
        <f>IF(F334="","",VLOOKUP(F334,$AM$591:$AN$593,2,TRUE))</f>
        <v/>
      </c>
      <c r="K63" s="255" t="str">
        <f>IF(F335="","",VLOOKUP(F335,$AO$591:$AP$593,2,TRUE))</f>
        <v/>
      </c>
      <c r="L63" s="12"/>
    </row>
    <row r="64" ht="90.0" customHeight="1">
      <c r="B64" s="12"/>
      <c r="C64" s="255" t="str">
        <f>IF(F134="","",VLOOKUP(F134,$M$537:$N$539,2,TRUE))</f>
        <v/>
      </c>
      <c r="D64" s="255" t="str">
        <f>IF(F135="","",VLOOKUP(F135,$O$537:$P$539,2,TRUE))</f>
        <v>Продолжать учить правильно держить ножницы и пользоваться ими</v>
      </c>
      <c r="E64" s="255" t="str">
        <f>IF(F136="","",VLOOKUP(F136,$Q$537:$R$539,2,TRUE))</f>
        <v/>
      </c>
      <c r="F64" s="312" t="str">
        <f>IF(F227="","",VLOOKUP(F227,$AQ$591:$AR$593,2,TRUE))</f>
        <v/>
      </c>
      <c r="G64" s="255" t="str">
        <f>IF(F228="","",VLOOKUP(F228,$AS$591:$AT$593,2,TRUE))</f>
        <v>Продолжать учить  владеть навыками навыками коллективной лепки для общей композиции</v>
      </c>
      <c r="H64" s="255" t="str">
        <f>IF(F229="","",VLOOKUP(F229,$AU$591:$AV$593,2,TRUE))</f>
        <v/>
      </c>
      <c r="I64" s="312" t="str">
        <f>IF(F336="","",VLOOKUP(F336,$AQ$591:$AR$593,2,TRUE))</f>
        <v>Закреплять умения владеть навыками навыками коллективной лепки для общей композиции</v>
      </c>
      <c r="J64" s="255" t="str">
        <f>IF(F337="","",VLOOKUP(F337,$AS$591:$AT$593,2,TRUE))</f>
        <v/>
      </c>
      <c r="K64" s="255" t="str">
        <f>IF(F338="","",VLOOKUP(F338,$AU$591:$AV$593,2,TRUE))</f>
        <v/>
      </c>
      <c r="L64" s="12"/>
    </row>
    <row r="65" ht="90.0" customHeight="1">
      <c r="B65" s="12"/>
      <c r="C65" s="255" t="str">
        <f>IF(F137="","",VLOOKUP(F137,$S$537:$T$539,2,TRUE))</f>
        <v/>
      </c>
      <c r="D65" s="255" t="str">
        <f>IF(F138="","",VLOOKUP(F138,$U$537:$V$539,2,TRUE))</f>
        <v>Продолжать умение использовать различные приемы для изображения в аппликации овощей,
фруктов, цветов и орнаментов
</v>
      </c>
      <c r="E65" s="255" t="str">
        <f>IF(F139="","",VLOOKUP(F139,$W$537:$X$539,2,TRUE))</f>
        <v/>
      </c>
      <c r="F65" s="255" t="str">
        <f>IF(F230="","",VLOOKUP(F230,$AW$591:$AX$593,2,TRUE))</f>
        <v/>
      </c>
      <c r="G65" s="255" t="str">
        <f>IF(F231="","",VLOOKUP(F231,$AY$591:$AZ$593,2,TRUE))</f>
        <v>Продолжать учить  аккуратно выполнять работу, соблюдать  правила безопасности</v>
      </c>
      <c r="H65" s="255" t="str">
        <f>IF(F232="","",VLOOKUP(F232,$BA$591:$BB$593,2,TRUE))</f>
        <v/>
      </c>
      <c r="I65" s="255" t="str">
        <f>IF(F339="","",VLOOKUP(F339,$AW$591:$AX$593,2,TRUE))</f>
        <v>Закреплять умение аккуратно выполнять работу, соблюдать  правила безопасности </v>
      </c>
      <c r="J65" s="255" t="str">
        <f>IF(F340="","",VLOOKUP(F340,$AY$591:$AZ$593,2,TRUE))</f>
        <v/>
      </c>
      <c r="K65" s="255" t="str">
        <f>IF(F341="","",VLOOKUP(F341,$BA$591:$BB$593,2,TRUE))</f>
        <v/>
      </c>
      <c r="L65" s="12"/>
    </row>
    <row r="66" ht="90.0" customHeight="1">
      <c r="B66" s="12"/>
      <c r="C66" s="255" t="str">
        <f>IF(F140="","",VLOOKUP(F140,$Y$537:$Z$539,2,TRUE))</f>
        <v>Закреплять  умение  размещать и склеивать предметы, состоящие из нескольких частей</v>
      </c>
      <c r="D66" s="255" t="str">
        <f>IF(F141="","",VLOOKUP(F141,$AA$537:$AB$539,2,TRUE))</f>
        <v/>
      </c>
      <c r="E66" s="255" t="str">
        <f>IF(F142="","",VLOOKUP(F142,$AC$537:$AD$539,2,TRUE))</f>
        <v/>
      </c>
      <c r="F66" s="312" t="str">
        <f>IF(F233="","",VLOOKUP(F233,$M$595:$N$597,2,TRUE))</f>
        <v/>
      </c>
      <c r="G66" s="255" t="str">
        <f>IF(F234="","",VLOOKUP(F234,$O$595:$P$597,2,TRUE))</f>
        <v/>
      </c>
      <c r="H66" s="255" t="str">
        <f>IF(F235="","",VLOOKUP(F235,$Q$595:$R$597,2,TRUE))</f>
        <v>Учить  вырезать ножницами  различные  геометрические  фигуры</v>
      </c>
      <c r="I66" s="312" t="str">
        <f>IF(F342="","",VLOOKUP(F342,$M$595:$N$597,2,TRUE))</f>
        <v>Закреплять умения вырезать ножницами  различные  геометрические  фигуры </v>
      </c>
      <c r="J66" s="255" t="str">
        <f>IF(F343="","",VLOOKUP(F343,$O$595:$P$597,2,TRUE))</f>
        <v/>
      </c>
      <c r="K66" s="255" t="str">
        <f>IF(F344="","",VLOOKUP(F344,$Q$595:$R$597,2,TRUE))</f>
        <v/>
      </c>
      <c r="L66" s="12"/>
    </row>
    <row r="67" ht="90.0" customHeight="1">
      <c r="B67" s="12"/>
      <c r="C67" s="255" t="str">
        <f>IF(F143="","",VLOOKUP(F143,$AE$537:$AF$539,2,TRUE))</f>
        <v/>
      </c>
      <c r="D67" s="255" t="str">
        <f>IF(F144="","",VLOOKUP(F144,$AG$537:$AH$539,2,TRUE))</f>
        <v>Продолжать формировать умение составлять узоры из элементов казахского орнамента, при помощи
геометрических форм, чередовать их, последовательно наклеивать
</v>
      </c>
      <c r="E67" s="255" t="str">
        <f>IF(F145="","",VLOOKUP(F145,$AI$537:$AJ$539,2,TRUE))</f>
        <v/>
      </c>
      <c r="F67" s="255" t="str">
        <f>IF(F236="","",VLOOKUP(F236,$S$595:$T$597,2,TRUE))</f>
        <v/>
      </c>
      <c r="G67" s="255" t="str">
        <f>IF(F237="","",VLOOKUP(F237,$U$595:$V$597,2,TRUE))</f>
        <v/>
      </c>
      <c r="H67" s="255" t="str">
        <f>IF(F238="","",VLOOKUP(F238,$W$595:$X$597,2,TRUE))</f>
        <v>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I67" s="255" t="str">
        <f>IF(F345="","",VLOOKUP(F345,$S$595:$T$597,2,TRUE))</f>
        <v>Закреплять умение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J67" s="255" t="str">
        <f>IF(F346="","",VLOOKUP(F346,$U$595:$V$597,2,TRUE))</f>
        <v/>
      </c>
      <c r="K67" s="255" t="str">
        <f>IF(F347="","",VLOOKUP(F347,$W$595:$X$597,2,TRUE))</f>
        <v/>
      </c>
      <c r="L67" s="12"/>
    </row>
    <row r="68" ht="90.0" customHeight="1">
      <c r="B68" s="12"/>
      <c r="C68" s="255" t="str">
        <f>IF(F146="","",VLOOKUP(F146,$AK$537:$AL$539,2,TRUE))</f>
        <v>Закреплять умение  участвовать в выполнении коллективных работ</v>
      </c>
      <c r="D68" s="255" t="str">
        <f>IF(F147="","",VLOOKUP(F147,$AM$537:$AN$539,2,TRUE))</f>
        <v/>
      </c>
      <c r="E68" s="255" t="str">
        <f>IF(F148="","",VLOOKUP(F148,$AO$537:$AP$539,2,TRUE))</f>
        <v/>
      </c>
      <c r="F68" s="255" t="str">
        <f>IF(F239="","",VLOOKUP(F239,$Y$595:$Z$597,2,TRUE))</f>
        <v/>
      </c>
      <c r="G68" s="255" t="str">
        <f>IF(F240="","",VLOOKUP(F240,$AA$595:$AB$597,2,TRUE))</f>
        <v>Продолжать учить  выбирать и  обосновывать приемы  работы для аппликации</v>
      </c>
      <c r="H68" s="255" t="str">
        <f>IF(F241="","",VLOOKUP(F241,$AC$595:$AD$597,2,TRUE))</f>
        <v/>
      </c>
      <c r="I68" s="255" t="str">
        <f>IF(F348="","",VLOOKUP(F348,$Y$595:$Z$597,2,TRUE))</f>
        <v>Закреплять умения выбирать и  обосновывать приемы  работы для аппликации </v>
      </c>
      <c r="J68" s="255" t="str">
        <f>IF(F349="","",VLOOKUP(F349,$AA$595:$AB$597,2,TRUE))</f>
        <v/>
      </c>
      <c r="K68" s="255" t="str">
        <f>IF(F350="","",VLOOKUP(F350,$AC$595:$AD$597,2,TRUE))</f>
        <v/>
      </c>
      <c r="L68" s="12"/>
    </row>
    <row r="69" ht="90.0" customHeight="1">
      <c r="B69" s="12"/>
      <c r="C69" s="255" t="str">
        <f>IF(F149="","",VLOOKUP(F149,$AQ$537:$AR$539,2,TRUE))</f>
        <v/>
      </c>
      <c r="D69" s="255" t="str">
        <f>IF(F150="","",VLOOKUP(F150,$AS$537:$AT$539,2,TRUE))</f>
        <v>Продолжать учить  соблюдать правила безопасности при наклеивании, выполняет работу
аккуратно
</v>
      </c>
      <c r="E69" s="255" t="str">
        <f>IF(F151="","",VLOOKUP(F151,$AU$537:$AV$539,2,TRUE))</f>
        <v/>
      </c>
      <c r="F69" s="255" t="str">
        <f>IF(F242="","",VLOOKUP(F242,$AE$595:$AF$597,2,TRUE))</f>
        <v/>
      </c>
      <c r="G69" s="255" t="str">
        <f>IF(F243="","",VLOOKUP(F243,$AG$595:$AH$597,2,TRUE))</f>
        <v>Продолдать учить составлять образ из  нескольких частей  частично </v>
      </c>
      <c r="H69" s="255" t="str">
        <f>IF(F244="","",VLOOKUP(F244,$AI$595:$AJ$597,2,TRUE))</f>
        <v/>
      </c>
      <c r="I69" s="255" t="str">
        <f>IF(F351="","",VLOOKUP(F351,$AE$595:$AF$597,2,TRUE))</f>
        <v>Закреплять умения составлять  образ из  нескольких частей </v>
      </c>
      <c r="J69" s="255" t="str">
        <f>IF(F352="","",VLOOKUP(F352,$AG$595:$AH$597,2,TRUE))</f>
        <v/>
      </c>
      <c r="K69" s="255" t="str">
        <f>IF(F353="","",VLOOKUP(F353,$AI$595:$AJ$597,2,TRUE))</f>
        <v/>
      </c>
      <c r="L69" s="12"/>
    </row>
    <row r="70" ht="90.0" customHeight="1">
      <c r="B70" s="12"/>
      <c r="C70" s="255" t="str">
        <f>IF(F152="","",VLOOKUP(F152,$M$541:$N$543,2,TRUE))</f>
        <v/>
      </c>
      <c r="D70" s="255" t="str">
        <f>IF(F153="","",VLOOKUP(F153,$O$541:$P$543,2,TRUE))</f>
        <v>Продолжать учить различать и называть строительные детали, использует их с учетом
конструктивных свойств
</v>
      </c>
      <c r="E70" s="255" t="str">
        <f>IF(F154="","",VLOOKUP(F154,$Q$541:$R$543,2,TRUE))</f>
        <v/>
      </c>
      <c r="F70" s="255" t="str">
        <f>IF(F245="","",VLOOKUP(F245,$AK$595:$AL$597,2,TRUE))</f>
        <v/>
      </c>
      <c r="G70" s="255" t="str">
        <f>IF(F246="","",VLOOKUP(F246,$AM$595:$AN$597,2,TRUE))</f>
        <v/>
      </c>
      <c r="H70" s="255" t="str">
        <f>IF(F247="","",VLOOKUP(F247,$AO$595:$AP$597,2,TRUE))</f>
        <v>Учить  выполнять
сюжетные  композиции как  индивидуально, так и в небольших группах
</v>
      </c>
      <c r="I70" s="255" t="str">
        <f>IF(F354="","",VLOOKUP(F354,$AK$595:$AL$597,2,TRUE))</f>
        <v>Закреплять умение выполнять
сюжетные  композиции 
</v>
      </c>
      <c r="J70" s="255" t="str">
        <f>IF(F355="","",VLOOKUP(F355,$AM$595:$AN$597,2,TRUE))</f>
        <v/>
      </c>
      <c r="K70" s="255" t="str">
        <f>IF(F356="","",VLOOKUP(F356,$AO$595:$AP$597,2,TRUE))</f>
        <v/>
      </c>
      <c r="L70" s="12"/>
    </row>
    <row r="71" ht="90.0" customHeight="1">
      <c r="B71" s="12"/>
      <c r="C71" s="255" t="str">
        <f>IF(F155="","",VLOOKUP(F155,$S$541:$T$543,2,TRUE))</f>
        <v/>
      </c>
      <c r="D71" s="255" t="str">
        <f>IF(F156="","",VLOOKUP(F156,$U$541:$V$543,2,TRUE))</f>
        <v>Продолжать учить проявлять творческое воображение при конструировании</v>
      </c>
      <c r="E71" s="255" t="str">
        <f>IF(F157="","",VLOOKUP(F157,$W$541:$X$543,2,TRUE))</f>
        <v/>
      </c>
      <c r="F71" s="312" t="str">
        <f>IF(F248="","",VLOOKUP(F248,$AQ$595:$AR$597,2,TRUE))</f>
        <v/>
      </c>
      <c r="G71" s="255" t="str">
        <f>IF(F249="","",VLOOKUP(F249,$AS$595:$AT$597,2,TRUE))</f>
        <v/>
      </c>
      <c r="H71" s="255" t="str">
        <f>IF(F250="","",VLOOKUP(F250,$AU$595:$AV$597,2,TRUE))</f>
        <v>Учить   создавать сюжетные  
композиции, дополняя их модными деталями
</v>
      </c>
      <c r="I71" s="312" t="str">
        <f>IF(F357="","",VLOOKUP(F357,$AQ$595:$AR$597,2,TRUE))</f>
        <v>Закрепелять умение создавать сюжетные  
композиции, дополняя их модными деталями 
</v>
      </c>
      <c r="J71" s="255" t="str">
        <f>IF(F358="","",VLOOKUP(F358,$AS$595:$AT$597,2,TRUE))</f>
        <v/>
      </c>
      <c r="K71" s="255" t="str">
        <f>IF(F359="","",VLOOKUP(F359,$AU$595:$AV$597,2,TRUE))</f>
        <v/>
      </c>
      <c r="L71" s="12"/>
    </row>
    <row r="72" ht="90.0" customHeight="1">
      <c r="B72" s="12"/>
      <c r="C72" s="255" t="str">
        <f>IF(F158="","",VLOOKUP(F158,$Y$541:$Z$543,2,TRUE))</f>
        <v/>
      </c>
      <c r="D72" s="255" t="str">
        <f>IF(F159="","",VLOOKUP(F159,$AA$541:$AB$543,2,TRUE))</f>
        <v>Продолжать учить складывать простые формы по типу «оригами»:</v>
      </c>
      <c r="E72" s="255" t="str">
        <f>IF(F160="","",VLOOKUP(F160,$AC$541:$AD$543,2,TRUE))</f>
        <v/>
      </c>
      <c r="F72" s="255" t="str">
        <f>IF(F251="","",VLOOKUP(F251,$AW$595:$AX$597,2,TRUE))</f>
        <v/>
      </c>
      <c r="G72" s="255" t="str">
        <f>IF(F252="","",VLOOKUP(F252,$AY$595:$AZ$597,2,TRUE))</f>
        <v>Продолжать учить  соблюдать правила  безопасности труда и личной гигиены</v>
      </c>
      <c r="H72" s="255" t="str">
        <f>IF(F253="","",VLOOKUP(F253,$BA$595:$BB$597,2,TRUE))</f>
        <v/>
      </c>
      <c r="I72" s="255" t="str">
        <f>IF(F360="","",VLOOKUP(F360,$AW$595:$AX$597,2,TRUE))</f>
        <v>Закреплять умения соблюдать правила  безопасности труда и личной гигиены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Продолжать развивать навыки конструировать из природного и бросового материала</v>
      </c>
      <c r="E73" s="255" t="str">
        <f>IF(F163="","",VLOOKUP(F163,$AI$541:$AJ$543,2,TRUE))</f>
        <v/>
      </c>
      <c r="F73" s="312" t="str">
        <f>IF(F254="","",VLOOKUP(F254,$M$599:$N$601,2,TRUE))</f>
        <v/>
      </c>
      <c r="G73" s="255" t="str">
        <f>IF(F255="","",VLOOKUP(F255,$O$599:$P$601,2,TRUE))</f>
        <v>Продолжать учить  строить  самостоятельно на предложенную тему</v>
      </c>
      <c r="H73" s="255" t="str">
        <f>IF(F256="","",VLOOKUP(F256,$Q$599:$R$601,2,TRUE))</f>
        <v/>
      </c>
      <c r="I73" s="312" t="str">
        <f>IF(F363="","",VLOOKUP(F363,$M$599:$N$601,2,TRUE))</f>
        <v>Закреплять умения строить  самостоятельно на предложенную тему</v>
      </c>
      <c r="J73" s="255" t="str">
        <f>IF(F364="","",VLOOKUP(F364,$O$599:$P$601,2,TRUE))</f>
        <v/>
      </c>
      <c r="K73" s="255" t="str">
        <f>IF(F365="","",VLOOKUP(F365,$Q$599:$R$601,2,TRUE))</f>
        <v/>
      </c>
      <c r="L73" s="12"/>
    </row>
    <row r="74" ht="90.0" customHeight="1">
      <c r="B74" s="12"/>
      <c r="C74" s="255" t="str">
        <f>IF(F164="","",VLOOKUP(F164,$AK$541:$AL$543,2,TRUE))</f>
        <v>Закреплять умение самостоятельно выбирать материалы и придумывать композиции</v>
      </c>
      <c r="D74" s="255" t="str">
        <f>IF(F165="","",VLOOKUP(F165,$AM$541:$AN$543,2,TRUE))</f>
        <v/>
      </c>
      <c r="E74" s="255" t="str">
        <f>IF(F166="","",VLOOKUP(F166,$AO$541:$AP$543,2,TRUE))</f>
        <v/>
      </c>
      <c r="F74" s="255" t="str">
        <f>IF(F257="","",VLOOKUP(F257,$S$599:$T$601,2,TRUE))</f>
        <v/>
      </c>
      <c r="G74" s="255" t="str">
        <f>IF(F258="","",VLOOKUP(F258,$U$599:$V$601,2,TRUE))</f>
        <v>Продолдать учить  конструировать  из  бросового и  природного материала</v>
      </c>
      <c r="H74" s="255" t="str">
        <f>IF(F259="","",VLOOKUP(F259,$W$599:$X$601,2,TRUE))</f>
        <v/>
      </c>
      <c r="I74" s="255" t="str">
        <f>IF(F366="","",VLOOKUP(F366,$S$599:$T$601,2,TRUE))</f>
        <v>Закреплять умение конструировать  из  бросового и  природного материала </v>
      </c>
      <c r="J74" s="255" t="str">
        <f>IF(F367="","",VLOOKUP(F367,$U$599:$V$601,2,TRUE))</f>
        <v/>
      </c>
      <c r="K74" s="255" t="str">
        <f>IF(F368="","",VLOOKUP(F368,$W$599:$X$601,2,TRUE))</f>
        <v/>
      </c>
      <c r="L74" s="12"/>
    </row>
    <row r="75" ht="90.0" customHeight="1">
      <c r="B75" s="12"/>
      <c r="C75" s="255" t="str">
        <f>IF(F167="","",VLOOKUP(F167,$AQ$541:$AR$543,2,TRUE))</f>
        <v/>
      </c>
      <c r="D75" s="255" t="str">
        <f>IF(F168="","",VLOOKUP(F168,$AS$541:$AT$543,2,TRUE))</f>
        <v>Продолжать развивать знания изделий, предметы быта казахского народа изготовленных из природных
материалов и называть материал, из которого они изготовлены
</v>
      </c>
      <c r="E75" s="255" t="str">
        <f>IF(F169="","",VLOOKUP(F169,$AU$541:$AV$543,2,TRUE))</f>
        <v/>
      </c>
      <c r="F75" s="255" t="str">
        <f>IF(F260="","",VLOOKUP(F260,$Y$599:$Z$601,2,TRUE))</f>
        <v/>
      </c>
      <c r="G75" s="255" t="str">
        <f>IF(F261="","",VLOOKUP(F261,$AA$599:$AB$601,2,TRUE))</f>
        <v/>
      </c>
      <c r="H75" s="255" t="str">
        <f>IF(F262="","",VLOOKUP(F262,$AC$599:$AD$601,2,TRUE))</f>
        <v>Учить  анализировать  построенное им сооружение, находить эффективные конструктивные решения, применять их при конструировании</v>
      </c>
      <c r="I75" s="255" t="str">
        <f>IF(F369="","",VLOOKUP(F369,$Y$599:$Z$601,2,TRUE))</f>
        <v>Закреплять умения анализировать  построенное им сооружение, находить эффективные конструктивные решения, применять их при конструировании</v>
      </c>
      <c r="J75" s="255" t="str">
        <f>IF(F370="","",VLOOKUP(F370,$AA$599:$AB$601,2,TRUE))</f>
        <v/>
      </c>
      <c r="K75" s="255" t="str">
        <f>IF(F371="","",VLOOKUP(F371,$AC$599:$AD$601,2,TRUE))</f>
        <v/>
      </c>
      <c r="L75" s="12"/>
    </row>
    <row r="76" ht="90.0" customHeight="1">
      <c r="B76" s="12"/>
      <c r="C76" s="255" t="str">
        <f>IF(F170="","",VLOOKUP(F170,$M$545:$N$547,2,TRUE))</f>
        <v>Закреплять любовь к музыке, сохранять культуру прослушивания музыки (слушать музыкальные
произведения до конца, не отвлекаясь
</v>
      </c>
      <c r="D76" s="255" t="str">
        <f>IF(F171="","",VLOOKUP(F171,$O$545:$P$547,2,TRUE))</f>
        <v/>
      </c>
      <c r="E76" s="255" t="str">
        <f>IF(F172="","",VLOOKUP(F172,$Q$545:$R$547,2,TRUE))</f>
        <v/>
      </c>
      <c r="F76" s="255" t="str">
        <f>IF(F263="","",VLOOKUP(F263,$AE$599:$AF$601,2,TRUE))</f>
        <v/>
      </c>
      <c r="G76" s="255" t="str">
        <f>IF(F264="","",VLOOKUP(F264,$AG$599:$AH$601,2,TRUE))</f>
        <v>Продолдать учить  совместно  конструировать, выполнять работу по согласованию</v>
      </c>
      <c r="H76" s="255" t="str">
        <f>IF(F265="","",VLOOKUP(F265,$AI$599:$AJ$601,2,TRUE))</f>
        <v/>
      </c>
      <c r="I76" s="255" t="str">
        <f>IF(F372="","",VLOOKUP(F372,$AE$599:$AF$601,2,TRUE))</f>
        <v>Закреплять умения совместно  конструировать, выполнять работу по согласованию </v>
      </c>
      <c r="J76" s="255" t="str">
        <f>IF(F373="","",VLOOKUP(F373,$AG$599:$AH$601,2,TRUE))</f>
        <v/>
      </c>
      <c r="K76" s="255" t="str">
        <f>IF(F374="","",VLOOKUP(F374,$AI$599:$AJ$601,2,TRUE))</f>
        <v/>
      </c>
      <c r="L76" s="12"/>
    </row>
    <row r="77" ht="90.0" customHeight="1">
      <c r="B77" s="12"/>
      <c r="C77" s="255" t="str">
        <f>IF(F173="","",VLOOKUP(F173,$S$545:$T$547,2,TRUE))</f>
        <v/>
      </c>
      <c r="D77" s="255" t="str">
        <f>IF(F174="","",VLOOKUP(F174,$U$545:$V$547,2,TRUE))</f>
        <v>Продолжать развивать  умение
растягивать песню, четко произносить слова, исполнять знакомые песни под
аккомпанемент и без сопровождения
</v>
      </c>
      <c r="E77" s="255" t="str">
        <f>IF(F175="","",VLOOKUP(F175,$W$545:$X$547,2,TRUE))</f>
        <v/>
      </c>
      <c r="F77" s="255" t="str">
        <f>IF(F266="","",VLOOKUP(F266,$AK$599:$AL$601,2,TRUE))</f>
        <v/>
      </c>
      <c r="G77" s="255" t="str">
        <f>IF(F267="","",VLOOKUP(F267,$AM$599:$AN$601,2,TRUE))</f>
        <v>Продолжать учить работать в команде </v>
      </c>
      <c r="H77" s="255" t="str">
        <f>IF(F268="","",VLOOKUP(F268,$AO$599:$AP$601,2,TRUE))</f>
        <v/>
      </c>
      <c r="I77" s="255" t="str">
        <f>IF(F375="","",VLOOKUP(F375,$AK$599:$AL$601,2,TRUE))</f>
        <v>закреплять умение работать в команде   </v>
      </c>
      <c r="J77" s="255" t="str">
        <f>IF(F376="","",VLOOKUP(F376,$AM$599:$AN$601,2,TRUE))</f>
        <v/>
      </c>
      <c r="K77" s="255" t="str">
        <f>IF(F377="","",VLOOKUP(F377,$AO$599:$AP$601,2,TRUE))</f>
        <v/>
      </c>
      <c r="L77" s="12"/>
    </row>
    <row r="78" ht="90.0" customHeight="1">
      <c r="B78" s="12"/>
      <c r="C78" s="255" t="str">
        <f>IF(F176="","",VLOOKUP(F176,$Y$545:$Z$547,2,TRUE))</f>
        <v/>
      </c>
      <c r="D78" s="255" t="str">
        <f>IF(F177="","",VLOOKUP(F177,$AA$545:$AB$547,2,TRUE))</f>
        <v>Продолжать формировать навыки ритмически выполнять ходьбу, согласовывать движения с музыкой, менять
движения во второй части музыки
</v>
      </c>
      <c r="E78" s="255" t="str">
        <f>IF(F178="","",VLOOKUP(F178,$AC$545:$AD$547,2,TRUE))</f>
        <v/>
      </c>
      <c r="F78" s="312" t="str">
        <f>IF(F269="","",VLOOKUP(F269,$AQ$599:$AR$601,2,TRUE))</f>
        <v/>
      </c>
      <c r="G78" s="255" t="str">
        <f>IF(F270="","",VLOOKUP(F270,$AS$599:$AT$601,2,TRUE))</f>
        <v>Продолжать учить  преобразовывать плоскостные бумажные формы в объемные</v>
      </c>
      <c r="H78" s="255" t="str">
        <f>IF(F271="","",VLOOKUP(F271,$AU$599:$AV$601,2,TRUE))</f>
        <v/>
      </c>
      <c r="I78" s="312" t="str">
        <f>IF(F378="","",VLOOKUP(F378,$AQ$599:$AR$601,2,TRUE))</f>
        <v>Закреплять умения преобразовывать плоскостные бумажные формы в объемные</v>
      </c>
      <c r="J78" s="255" t="str">
        <f>IF(F379="","",VLOOKUP(F379,$AS$599:$AT$601,2,TRUE))</f>
        <v/>
      </c>
      <c r="K78" s="255" t="str">
        <f>IF(F380="","",VLOOKUP(F380,$AU$599:$AV$601,2,TRUE))</f>
        <v/>
      </c>
      <c r="L78" s="12"/>
    </row>
    <row r="79" ht="90.0" customHeight="1">
      <c r="B79" s="12"/>
      <c r="C79" s="255" t="str">
        <f>IF(F179="","",VLOOKUP(F179,$AE$545:$AF$547,2,TRUE))</f>
        <v/>
      </c>
      <c r="D79" s="255" t="str">
        <f>IF(F180="","",VLOOKUP(F180,$AG$545:$AH$547,2,TRUE))</f>
        <v>Продолжать развивать умение проявлять интерес к национальному танцевальному искусству, выполнять
танцевальные движения
</v>
      </c>
      <c r="E79" s="255" t="str">
        <f>IF(F181="","",VLOOKUP(F181,$AI$545:$AJ$547,2,TRUE))</f>
        <v/>
      </c>
      <c r="F79" s="255" t="str">
        <f>IF(F272="","",VLOOKUP(F272,$AW$599:$AX$601,2,TRUE))</f>
        <v/>
      </c>
      <c r="G79" s="255" t="str">
        <f>IF(F273="","",VLOOKUP(F273,$AY$599:$AZ$601,2,TRUE))</f>
        <v>Продолдать учить соблюдать правила  безопасности на  рабочем месте</v>
      </c>
      <c r="H79" s="255" t="str">
        <f>IF(F274="","",VLOOKUP(F274,$BA$599:$BB$601,2,TRUE))</f>
        <v/>
      </c>
      <c r="I79" s="255" t="str">
        <f>IF(F381="","",VLOOKUP(F381,$AW$599:$AX$601,2,TRUE))</f>
        <v>Закреплять умения соблюдать правила  безопасности на  рабочем месте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
      </c>
      <c r="E80" s="255" t="str">
        <f>IF(F184="","",VLOOKUP(F184,$AO$545:$AP$547,2,TRUE))</f>
        <v>Учить определять жанры музыки</v>
      </c>
      <c r="F80" s="312" t="str">
        <f>IF(F275="","",VLOOKUP(F275,$M$603:$N$605,2,TRUE))</f>
        <v/>
      </c>
      <c r="G80" s="255" t="str">
        <f>IF(F276="","",VLOOKUP(F276,$O$603:$P$605,2,TRUE))</f>
        <v/>
      </c>
      <c r="H80" s="255" t="str">
        <f>IF(F277="","",VLOOKUP(F277,$Q$603:$R$605,2,TRUE))</f>
        <v>Учить   различать  простые  музыкальные жанры</v>
      </c>
      <c r="I80" s="312" t="str">
        <f>IF(F384="","",VLOOKUP(F384,$M$603:$N$605,2,TRUE))</f>
        <v>Закреплять умения различать  простые  музыкальные жанры </v>
      </c>
      <c r="J80" s="255" t="str">
        <f>IF(F385="","",VLOOKUP(F385,$O$603:$P$605,2,TRUE))</f>
        <v/>
      </c>
      <c r="K80" s="255" t="str">
        <f>IF(F386="","",VLOOKUP(F386,$Q$603:$R$605,2,TRUE))</f>
        <v/>
      </c>
      <c r="L80" s="12"/>
    </row>
    <row r="81" ht="90.0" customHeight="1">
      <c r="B81" s="12"/>
      <c r="C81" s="255" t="str">
        <f>IF(F185="","",VLOOKUP(F185,$AQ$545:$AR$547,2,TRUE))</f>
        <v/>
      </c>
      <c r="D81" s="255" t="str">
        <f>IF(F186="","",VLOOKUP(F186,$AS$545:$AT$547,2,TRUE))</f>
        <v/>
      </c>
      <c r="E81" s="255" t="str">
        <f>IF(F187="","",VLOOKUP(F187,$AU$545:$AV$547,2,TRUE))</f>
        <v>Учить играть простые мелодии деревянными ложками, на асатаяке, на сазсырнае, на
домбре
</v>
      </c>
      <c r="F81" s="255" t="str">
        <f>IF(F278="","",VLOOKUP(F278,$S$603:$T$605,2,TRUE))</f>
        <v/>
      </c>
      <c r="G81" s="255" t="str">
        <f>IF(F279="","",VLOOKUP(F279,$U$603:$V$605,2,TRUE))</f>
        <v>Продожлать  учить  исполнять знакомые песни самостоятельно с музыкальным сопровождением и  без сопровождения</v>
      </c>
      <c r="H81" s="255" t="str">
        <f>IF(F280="","",VLOOKUP(F280,$W$603:$X$605,2,TRUE))</f>
        <v/>
      </c>
      <c r="I81" s="255" t="str">
        <f>IF(F387="","",VLOOKUP(F387,$S$603:$T$605,2,TRUE))</f>
        <v>Закреплять умения исполнять знакомые песни самостоятельно с музыкальным сопровождением и  без сопровождения</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Учить  произносить текст  песни четко,  воспринимать и  передавать характер  музыки</v>
      </c>
      <c r="I82" s="255" t="str">
        <f>IF(F390="","",VLOOKUP(F390,$Y$603:$Z$605,2,TRUE))</f>
        <v>Закреплять умения произносить текст  песни четко,  воспринимать и  передавать характер  музыки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Продолжать  учить выделять отдельные фрагменты произведения (вступление, припев,  заключение)</v>
      </c>
      <c r="H83" s="255" t="str">
        <f>IF(F286="","",VLOOKUP(F286,$AI$603:$AJ$605,2,TRUE))</f>
        <v/>
      </c>
      <c r="I83" s="255" t="str">
        <f>IF(F393="","",VLOOKUP(F393,$AE$603:$AF$605,2,TRUE))</f>
        <v>Закреплять умения выделять отдельные фрагменты произведения (вступление, припев,  заключение)</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Продожлать учить  играть простые  мелодии на  музыкальных  инструментах</v>
      </c>
      <c r="H84" s="255" t="str">
        <f>IF(F289="","",VLOOKUP(F289,$AO$603:$AP$605,2,TRUE))</f>
        <v/>
      </c>
      <c r="I84" s="255" t="str">
        <f>IF(F396="","",VLOOKUP(F396,$AK$603:$AL$605,2,TRUE))</f>
        <v>Закреплять умения играть простые  мелодии на  музыкальных  инструментах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Учить   самостоятельно и  творчески исполнять песни различного  характера</v>
      </c>
      <c r="I85" s="312" t="str">
        <f>IF(F399="","",VLOOKUP(F399,$AQ$603:$AR$605,2,TRUE))</f>
        <v/>
      </c>
      <c r="J85" s="255" t="str">
        <f>IF(F400="","",VLOOKUP(F400,$AS$603:$AT$605,2,TRUE))</f>
        <v>Продолжать учить  самостоятельно и  творчески исполнять песни различного  характера</v>
      </c>
      <c r="K85" s="255" t="str">
        <f>IF(F401="","",VLOOKUP(F401,$AU$603:$AV$605,2,TRUE))</f>
        <v/>
      </c>
      <c r="L85" s="12"/>
    </row>
    <row r="86" ht="90.0" customHeight="1">
      <c r="B86" s="19"/>
      <c r="C86" s="83"/>
      <c r="D86" s="84"/>
      <c r="E86" s="85"/>
      <c r="F86" s="255" t="str">
        <f>IF(F293="","",VLOOKUP(F293,$AW$603:$AX$605,2,TRUE))</f>
        <v/>
      </c>
      <c r="G86" s="255" t="str">
        <f>IF(F294="","",VLOOKUP(F294,$AY$603:$AZ$605,2,TRUE))</f>
        <v>Продолжать учить  выполнять движения в  соответствии с  характером музыки</v>
      </c>
      <c r="H86" s="255" t="str">
        <f>IF(F295="","",VLOOKUP(F295,$BA$603:$BB$605,2,TRUE))</f>
        <v/>
      </c>
      <c r="I86" s="255" t="str">
        <f>IF(F402="","",VLOOKUP(F402,$AW$603:$AX$605,2,TRUE))</f>
        <v>Закреплять умения выполнять движения в  соответствии с  характером музыки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Продолжать ормировать умение воспринимать себя как взрослого, позволять себе открыто выражать свое
мнение, считается с ним, уважать себя
</v>
      </c>
      <c r="E87" s="255" t="str">
        <f>IF(G100="","",VLOOKUP(G100,$Q$549:$R$551,2,TRUE))</f>
        <v/>
      </c>
      <c r="F87" s="255" t="str">
        <f>IF(G191="","",VLOOKUP(G191,$M$607:$N$609,2,TRUE))</f>
        <v>Закреплять умения верить в свои силы и возможности, понимать важность трудолюбия и ответственности </v>
      </c>
      <c r="G87" s="255" t="str">
        <f>IF(G192="","",VLOOKUP(G192,$O$607:$P$609,2,TRUE))</f>
        <v/>
      </c>
      <c r="H87" s="255" t="str">
        <f>IF(G193="","",VLOOKUP(G193,$Q$607:$R$609,2,TRUE))</f>
        <v/>
      </c>
      <c r="I87" s="255" t="str">
        <f>IF(G300="","",VLOOKUP(G300,$M$607:$N$609,2,TRUE))</f>
        <v>Закреплять умения верить в свои силы и возможности, понимать важность трудолюбия и ответственности </v>
      </c>
      <c r="J87" s="255" t="str">
        <f>IF(G301="","",VLOOKUP(G301,$O$607:$P$609,2,TRUE))</f>
        <v/>
      </c>
      <c r="K87" s="255" t="str">
        <f>IF(G302="","",VLOOKUP(G302,$Q$607:$R$609,2,TRUE))</f>
        <v/>
      </c>
      <c r="L87" s="12"/>
    </row>
    <row r="88" ht="90.0" customHeight="1">
      <c r="B88" s="12"/>
      <c r="C88" s="255" t="str">
        <f>IF(G101="","",VLOOKUP(G101,$S$549:$T$551,2,TRUE))</f>
        <v/>
      </c>
      <c r="D88" s="255" t="str">
        <f>IF(G102="","",VLOOKUP(G102,$U$549:$V$551,2,TRUE))</f>
        <v/>
      </c>
      <c r="E88" s="255" t="str">
        <f>IF(G103="","",VLOOKUP(G103,$W$549:$X$551,2,TRUE))</f>
        <v>Знакомить с профессиями и трудом взрослых, членов семьи, проявлять интерес, стараться
ответственно выполнять задание
</v>
      </c>
      <c r="F88" s="255" t="str">
        <f>IF(G194="","",VLOOKUP(G194,$S$607:$T$609,2,TRUE))</f>
        <v>Закреплять умения понимать родственные связи, уважает старших, заботится о младших </v>
      </c>
      <c r="G88" s="255" t="str">
        <f>IF(G195="","",VLOOKUP(G195,$U$607:$V$609,2,TRUE))</f>
        <v/>
      </c>
      <c r="H88" s="255" t="str">
        <f>IF(G196="","",VLOOKUP(G196,$W$607:$X$609,2,TRUE))</f>
        <v/>
      </c>
      <c r="I88" s="255" t="str">
        <f>IF(G303="","",VLOOKUP(G303,$S$607:$T$609,2,TRUE))</f>
        <v>Закреплять умения понимать родственные связи, уважает старших, заботится о младших </v>
      </c>
      <c r="J88" s="255" t="str">
        <f>IF(G304="","",VLOOKUP(G304,$U$607:$V$609,2,TRUE))</f>
        <v/>
      </c>
      <c r="K88" s="255" t="str">
        <f>IF(G305="","",VLOOKUP(G305,$W$607:$X$609,2,TRUE))</f>
        <v/>
      </c>
      <c r="L88" s="12"/>
    </row>
    <row r="89" ht="90.0" customHeight="1">
      <c r="B89" s="12"/>
      <c r="C89" s="255" t="str">
        <f>IF(G104="","",VLOOKUP(G104,$Y$549:$Z$551,2,TRUE))</f>
        <v/>
      </c>
      <c r="D89" s="255" t="str">
        <f>IF(G105="","",VLOOKUP(G105,$AA$549:$AB$551,2,TRUE))</f>
        <v/>
      </c>
      <c r="E89" s="255" t="str">
        <f>IF(G106="","",VLOOKUP(G106,$AC$549:$AD$551,2,TRUE))</f>
        <v>Учить высказывать свое мнение, размышлять над происходящим вокруг</v>
      </c>
      <c r="F89" s="255" t="str">
        <f>IF(G197="","",VLOOKUP(G197,$Y$607:$Z$609,2,TRUE))</f>
        <v>Закреплять умения говорить осознанно,  выражать свое 
мнение 
</v>
      </c>
      <c r="G89" s="255" t="str">
        <f>IF(G198="","",VLOOKUP(G198,$AA$607:$AB$609,2,TRUE))</f>
        <v/>
      </c>
      <c r="H89" s="255" t="str">
        <f>IF(G199="","",VLOOKUP(G199,$AC$607:$AD$609,2,TRUE))</f>
        <v/>
      </c>
      <c r="I89" s="255" t="str">
        <f>IF(G306="","",VLOOKUP(G306,$Y$607:$Z$609,2,TRUE))</f>
        <v>Закреплять умения говорить осознанно,  выражать свое 
мнение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Учить называть свою родину, с уважением относится к государственным символам
(флаг, герб, гимн), гордится своей Родиной ­ Республикой Казахстан
</v>
      </c>
      <c r="F90" s="255" t="str">
        <f>IF(G200="","",VLOOKUP(G200,$AE$607:$AF$609,2,TRUE))</f>
        <v>Закреплять знания о    применениеспециальных транспортных средств, знает элементарные правила дорожного движения</v>
      </c>
      <c r="G90" s="255" t="str">
        <f>IF(G201="","",VLOOKUP(G201,$AG$607:$AH$609,2,TRUE))</f>
        <v/>
      </c>
      <c r="H90" s="255" t="str">
        <f>IF(G202="","",VLOOKUP(G202,$AI$607:$AJ$609,2,TRUE))</f>
        <v/>
      </c>
      <c r="I90" s="255" t="str">
        <f>IF(G309="","",VLOOKUP(G309,$AE$607:$AF$609,2,TRUE))</f>
        <v>Закреплять знания о    применениеспециальных транспортных средств, знает элементарные правила дорожного движения</v>
      </c>
      <c r="J90" s="255" t="str">
        <f>IF(G310="","",VLOOKUP(G310,$AG$607:$AH$609,2,TRUE))</f>
        <v/>
      </c>
      <c r="K90" s="255" t="str">
        <f>IF(G311="","",VLOOKUP(G311,$AI$607:$AJ$609,2,TRUE))</f>
        <v/>
      </c>
      <c r="L90" s="12"/>
    </row>
    <row r="91" ht="90.0" customHeight="1">
      <c r="B91" s="12"/>
      <c r="C91" s="255" t="str">
        <f>IF(G110="","",VLOOKUP(G110,$AK$549:$AL$551,2,TRUE))</f>
        <v/>
      </c>
      <c r="D91" s="255" t="str">
        <f>IF(G111="","",VLOOKUP(G111,$AM$549:$AN$551,2,TRUE))</f>
        <v>Продолжать формировать знания о правилах дорожного движения, о правилах поведения в общественном транспорте</v>
      </c>
      <c r="E91" s="255" t="str">
        <f>IF(G112="","",VLOOKUP(G112,$AO$549:$AP$551,2,TRUE))</f>
        <v/>
      </c>
      <c r="F91" s="255" t="str">
        <f>IF(G203="","",VLOOKUP(G203,$AK$607:$AL$609,2,TRUE))</f>
        <v/>
      </c>
      <c r="G91" s="255" t="str">
        <f>IF(G204="","",VLOOKUP(G204,$AM$607:$AN$609,2,TRUE))</f>
        <v>Продолжать учить   гордиться, понимать  важность любить свою Родину, понимать важность живописной природы, достопримечательностей и исторических мест Казахстана</v>
      </c>
      <c r="H91" s="255" t="str">
        <f>IF(G205="","",VLOOKUP(G205,$AO$607:$AP$609,2,TRUE))</f>
        <v/>
      </c>
      <c r="I91" s="255" t="str">
        <f>IF(G312="","",VLOOKUP(G312,$AK$607:$AL$609,2,TRUE))</f>
        <v>Закреплять умения  гордиться, понимать  важность любить свою Родину, понимать важность живописной природы, достопримечательностей и исторических мест Казахстана</v>
      </c>
      <c r="J91" s="255" t="str">
        <f>IF(G313="","",VLOOKUP(G313,$AM$607:$AN$609,2,TRUE))</f>
        <v/>
      </c>
      <c r="K91" s="255" t="str">
        <f>IF(G314="","",VLOOKUP(G314,$AO$607:$AP$609,2,TRUE))</f>
        <v/>
      </c>
      <c r="L91" s="12"/>
    </row>
    <row r="92" ht="90.0" customHeight="1">
      <c r="B92" s="12"/>
      <c r="C92" s="255" t="str">
        <f>IF(G113="","",VLOOKUP(G112,$AQ$549:$AR$551,2,TRUE))</f>
        <v/>
      </c>
      <c r="D92" s="255" t="str">
        <f>IF(G114="","",VLOOKUP(G114,$AS$549:$AT$551,2,TRUE))</f>
        <v>Продолжать учить устанавливать элементарные связи в сезонных изменениях погоды и природы,
сохранять безопасность в окружающей среде, природе
</v>
      </c>
      <c r="E92" s="255" t="str">
        <f>IF(G115="","",VLOOKUP(G115,$AU$549:$AV$551,2,TRUE))</f>
        <v/>
      </c>
      <c r="F92" s="255" t="str">
        <f>IF(G206="","",VLOOKUP(G206,$AQ$607:$AR$609,2,TRUE))</f>
        <v/>
      </c>
      <c r="G92" s="255" t="str">
        <f>IF(G207="","",VLOOKUP(G207,$AS$607:$AT$609,2,TRUE))</f>
        <v>Продолжать учить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H92" s="255" t="str">
        <f>IF(G208="","",VLOOKUP(G208,$AU$607:$AV$609,2,TRUE))</f>
        <v/>
      </c>
      <c r="I92" s="255" t="str">
        <f>IF(G315="","",VLOOKUP(G315,$AQ$607:$AR$609,2,TRUE))</f>
        <v>Закреплять умения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J92" s="255" t="str">
        <f>IF(G316="","",VLOOKUP(G316,$AS$607:$AT$609,2,TRUE))</f>
        <v/>
      </c>
      <c r="K92" s="255" t="str">
        <f>IF(G317="","",VLOOKUP(G317,$AU$607:$AV$609,2,TRUE))</f>
        <v/>
      </c>
      <c r="L92" s="12"/>
    </row>
    <row r="93" ht="90.0" customHeight="1">
      <c r="B93" s="19"/>
      <c r="C93" s="309"/>
      <c r="D93" s="7"/>
      <c r="E93" s="8"/>
      <c r="F93" s="255" t="str">
        <f>IF(G209="","",VLOOKUP(G209,$AW$607:$AX$609,2,TRUE))</f>
        <v>Закреплять умения понимать и различать что «правильно» или «неправильно», «хорошо» или  «плохо»</v>
      </c>
      <c r="G93" s="255" t="str">
        <f>IF(G210="","",VLOOKUP(G210,$AY$607:$AZ$609,2,TRUE))</f>
        <v/>
      </c>
      <c r="H93" s="255" t="str">
        <f>IF(G211="","",VLOOKUP(G211,$BA$607:$BB$609,2,TRUE))</f>
        <v/>
      </c>
      <c r="I93" s="255" t="str">
        <f>IF(G318="","",VLOOKUP(G318,$AW$607:$AX$609,2,TRUE))</f>
        <v>Закреплять умения понимать и различать что «правильно» или «неправильно», «хорошо» или  «плохо»</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41.25" customHeight="1">
      <c r="B97" s="314"/>
      <c r="C97" s="315" t="s">
        <v>5</v>
      </c>
      <c r="D97" s="315" t="s">
        <v>107</v>
      </c>
      <c r="E97" s="315" t="s">
        <v>335</v>
      </c>
      <c r="F97" s="315" t="s">
        <v>398</v>
      </c>
      <c r="G97" s="178" t="s">
        <v>724</v>
      </c>
    </row>
    <row r="98" ht="15.0" customHeight="1">
      <c r="B98" s="5">
        <v>1.0</v>
      </c>
      <c r="C98" s="391">
        <f>'дети 5-ти лет Ф'!D14</f>
        <v>1</v>
      </c>
      <c r="D98" s="391" t="str">
        <f>'дети 5-ти лет К'!D14</f>
        <v/>
      </c>
      <c r="E98" s="391" t="str">
        <f>'дети 5-ти лет П'!D14</f>
        <v/>
      </c>
      <c r="F98" s="391" t="str">
        <f>'дети 5-ти лет Т'!D14</f>
        <v/>
      </c>
      <c r="G98" s="391" t="str">
        <f>'дети 5-ти лет С'!D14</f>
        <v/>
      </c>
    </row>
    <row r="99" ht="15.0" customHeight="1">
      <c r="B99" s="12"/>
      <c r="C99" s="391" t="str">
        <f>'дети 5-ти лет Ф'!E14</f>
        <v/>
      </c>
      <c r="D99" s="391">
        <f>'дети 5-ти лет К'!E14</f>
        <v>1</v>
      </c>
      <c r="E99" s="391">
        <f>'дети 5-ти лет П'!E14</f>
        <v>1</v>
      </c>
      <c r="F99" s="391" t="str">
        <f>'дети 5-ти лет Т'!E14</f>
        <v/>
      </c>
      <c r="G99" s="391">
        <f>'дети 5-ти лет С'!E14</f>
        <v>1</v>
      </c>
    </row>
    <row r="100" ht="15.0" customHeight="1">
      <c r="B100" s="19"/>
      <c r="C100" s="391" t="str">
        <f>'дети 5-ти лет Ф'!F14</f>
        <v/>
      </c>
      <c r="D100" s="391" t="str">
        <f>'дети 5-ти лет К'!F14</f>
        <v/>
      </c>
      <c r="E100" s="391" t="str">
        <f>'дети 5-ти лет П'!F14</f>
        <v/>
      </c>
      <c r="F100" s="391">
        <f>'дети 5-ти лет Т'!F14</f>
        <v>1</v>
      </c>
      <c r="G100" s="391" t="str">
        <f>'дети 5-ти лет С'!F14</f>
        <v/>
      </c>
    </row>
    <row r="101" ht="15.0" customHeight="1">
      <c r="B101" s="5">
        <v>2.0</v>
      </c>
      <c r="C101" s="391" t="str">
        <f>'дети 5-ти лет Ф'!G14</f>
        <v/>
      </c>
      <c r="D101" s="391" t="str">
        <f>'дети 5-ти лет К'!G14</f>
        <v/>
      </c>
      <c r="E101" s="391" t="str">
        <f>'дети 5-ти лет П'!G14</f>
        <v/>
      </c>
      <c r="F101" s="391" t="str">
        <f>'дети 5-ти лет Т'!G14</f>
        <v/>
      </c>
      <c r="G101" s="391" t="str">
        <f>'дети 5-ти лет С'!G14</f>
        <v/>
      </c>
    </row>
    <row r="102" ht="15.0" customHeight="1">
      <c r="B102" s="12"/>
      <c r="C102" s="391">
        <f>'дети 5-ти лет Ф'!H14</f>
        <v>1</v>
      </c>
      <c r="D102" s="391">
        <f>'дети 5-ти лет К'!H14</f>
        <v>1</v>
      </c>
      <c r="E102" s="391">
        <f>'дети 5-ти лет П'!H14</f>
        <v>1</v>
      </c>
      <c r="F102" s="391">
        <f>'дети 5-ти лет Т'!H14</f>
        <v>1</v>
      </c>
      <c r="G102" s="391" t="str">
        <f>'дети 5-ти лет С'!H14</f>
        <v/>
      </c>
    </row>
    <row r="103" ht="15.0" customHeight="1">
      <c r="B103" s="19"/>
      <c r="C103" s="391" t="str">
        <f>'дети 5-ти лет Ф'!I14</f>
        <v/>
      </c>
      <c r="D103" s="391" t="str">
        <f>'дети 5-ти лет К'!I14</f>
        <v/>
      </c>
      <c r="E103" s="391" t="str">
        <f>'дети 5-ти лет П'!I14</f>
        <v/>
      </c>
      <c r="F103" s="391" t="str">
        <f>'дети 5-ти лет Т'!I14</f>
        <v/>
      </c>
      <c r="G103" s="391">
        <f>'дети 5-ти лет С'!I14</f>
        <v>1</v>
      </c>
    </row>
    <row r="104" ht="15.0" customHeight="1">
      <c r="B104" s="5">
        <v>3.0</v>
      </c>
      <c r="C104" s="391" t="str">
        <f>'дети 5-ти лет Ф'!J14</f>
        <v/>
      </c>
      <c r="D104" s="391" t="str">
        <f>'дети 5-ти лет К'!J14</f>
        <v/>
      </c>
      <c r="E104" s="391" t="str">
        <f>'дети 5-ти лет П'!J14</f>
        <v/>
      </c>
      <c r="F104" s="391" t="str">
        <f>'дети 5-ти лет Т'!J14</f>
        <v/>
      </c>
      <c r="G104" s="391" t="str">
        <f>'дети 5-ти лет С'!J14</f>
        <v/>
      </c>
    </row>
    <row r="105" ht="15.0" customHeight="1">
      <c r="B105" s="12"/>
      <c r="C105" s="391">
        <f>'дети 5-ти лет Ф'!K14</f>
        <v>1</v>
      </c>
      <c r="D105" s="391">
        <f>'дети 5-ти лет К'!K14</f>
        <v>1</v>
      </c>
      <c r="E105" s="391" t="str">
        <f>'дети 5-ти лет П'!K14</f>
        <v/>
      </c>
      <c r="F105" s="391" t="str">
        <f>'дети 5-ти лет Т'!K14</f>
        <v/>
      </c>
      <c r="G105" s="391" t="str">
        <f>'дети 5-ти лет С'!K14</f>
        <v/>
      </c>
    </row>
    <row r="106" ht="15.0" customHeight="1">
      <c r="B106" s="19"/>
      <c r="C106" s="391" t="str">
        <f>'дети 5-ти лет Ф'!L14</f>
        <v/>
      </c>
      <c r="D106" s="391" t="str">
        <f>'дети 5-ти лет К'!L14</f>
        <v/>
      </c>
      <c r="E106" s="391">
        <f>'дети 5-ти лет П'!L14</f>
        <v>1</v>
      </c>
      <c r="F106" s="391">
        <f>'дети 5-ти лет Т'!L14</f>
        <v>1</v>
      </c>
      <c r="G106" s="391">
        <f>'дети 5-ти лет С'!L14</f>
        <v>1</v>
      </c>
    </row>
    <row r="107" ht="15.0" customHeight="1">
      <c r="B107" s="5">
        <v>4.0</v>
      </c>
      <c r="C107" s="391" t="str">
        <f>'дети 5-ти лет Ф'!M14</f>
        <v/>
      </c>
      <c r="D107" s="391" t="str">
        <f>'дети 5-ти лет К'!M14</f>
        <v/>
      </c>
      <c r="E107" s="391" t="str">
        <f>'дети 5-ти лет П'!M14</f>
        <v/>
      </c>
      <c r="F107" s="391" t="str">
        <f>'дети 5-ти лет Т'!M14</f>
        <v/>
      </c>
      <c r="G107" s="391" t="str">
        <f>'дети 5-ти лет С'!M14</f>
        <v/>
      </c>
    </row>
    <row r="108" ht="15.0" customHeight="1">
      <c r="B108" s="12"/>
      <c r="C108" s="391">
        <f>'дети 5-ти лет Ф'!N14</f>
        <v>1</v>
      </c>
      <c r="D108" s="391">
        <f>'дети 5-ти лет К'!N14</f>
        <v>1</v>
      </c>
      <c r="E108" s="391" t="str">
        <f>'дети 5-ти лет П'!N14</f>
        <v/>
      </c>
      <c r="F108" s="391">
        <f>'дети 5-ти лет Т'!N14</f>
        <v>1</v>
      </c>
      <c r="G108" s="391" t="str">
        <f>'дети 5-ти лет С'!N14</f>
        <v/>
      </c>
    </row>
    <row r="109" ht="15.0" customHeight="1">
      <c r="B109" s="19"/>
      <c r="C109" s="391" t="str">
        <f>'дети 5-ти лет Ф'!O14</f>
        <v/>
      </c>
      <c r="D109" s="391" t="str">
        <f>'дети 5-ти лет К'!O14</f>
        <v/>
      </c>
      <c r="E109" s="391">
        <f>'дети 5-ти лет П'!O14</f>
        <v>1</v>
      </c>
      <c r="F109" s="391" t="str">
        <f>'дети 5-ти лет Т'!O14</f>
        <v/>
      </c>
      <c r="G109" s="391">
        <f>'дети 5-ти лет С'!O14</f>
        <v>1</v>
      </c>
    </row>
    <row r="110" ht="15.0" customHeight="1">
      <c r="B110" s="5">
        <v>5.0</v>
      </c>
      <c r="C110" s="391" t="str">
        <f>'дети 5-ти лет Ф'!P14</f>
        <v/>
      </c>
      <c r="D110" s="391" t="str">
        <f>'дети 5-ти лет К'!P14</f>
        <v/>
      </c>
      <c r="E110" s="391" t="str">
        <f>'дети 5-ти лет П'!P14</f>
        <v/>
      </c>
      <c r="F110" s="391" t="str">
        <f>'дети 5-ти лет Т'!P14</f>
        <v/>
      </c>
      <c r="G110" s="391" t="str">
        <f>'дети 5-ти лет С'!P14</f>
        <v/>
      </c>
    </row>
    <row r="111" ht="15.0" customHeight="1">
      <c r="B111" s="12"/>
      <c r="C111" s="391">
        <f>'дети 5-ти лет Ф'!Q14</f>
        <v>1</v>
      </c>
      <c r="D111" s="391">
        <f>'дети 5-ти лет К'!Q14</f>
        <v>1</v>
      </c>
      <c r="E111" s="391">
        <f>'дети 5-ти лет П'!Q14</f>
        <v>1</v>
      </c>
      <c r="F111" s="391">
        <f>'дети 5-ти лет Т'!Q14</f>
        <v>1</v>
      </c>
      <c r="G111" s="391">
        <f>'дети 5-ти лет С'!Q14</f>
        <v>1</v>
      </c>
    </row>
    <row r="112" ht="15.0" customHeight="1">
      <c r="B112" s="19"/>
      <c r="C112" s="391" t="str">
        <f>'дети 5-ти лет Ф'!R14</f>
        <v/>
      </c>
      <c r="D112" s="391" t="str">
        <f>'дети 5-ти лет К'!R14</f>
        <v/>
      </c>
      <c r="E112" s="391" t="str">
        <f>'дети 5-ти лет П'!R14</f>
        <v/>
      </c>
      <c r="F112" s="391" t="str">
        <f>'дети 5-ти лет Т'!R14</f>
        <v/>
      </c>
      <c r="G112" s="391" t="str">
        <f>'дети 5-ти лет С'!R14</f>
        <v/>
      </c>
    </row>
    <row r="113" ht="15.0" customHeight="1">
      <c r="B113" s="5">
        <v>6.0</v>
      </c>
      <c r="C113" s="391" t="str">
        <f>'дети 5-ти лет Ф'!S14</f>
        <v/>
      </c>
      <c r="D113" s="391" t="str">
        <f>'дети 5-ти лет К'!S14</f>
        <v/>
      </c>
      <c r="E113" s="391" t="str">
        <f>'дети 5-ти лет П'!S14</f>
        <v/>
      </c>
      <c r="F113" s="391" t="str">
        <f>'дети 5-ти лет Т'!S14</f>
        <v/>
      </c>
      <c r="G113" s="391" t="str">
        <f>'дети 5-ти лет С'!S14</f>
        <v/>
      </c>
    </row>
    <row r="114" ht="15.0" customHeight="1">
      <c r="B114" s="12"/>
      <c r="C114" s="391">
        <f>'дети 5-ти лет Ф'!T14</f>
        <v>1</v>
      </c>
      <c r="D114" s="391">
        <f>'дети 5-ти лет К'!T14</f>
        <v>1</v>
      </c>
      <c r="E114" s="391">
        <f>'дети 5-ти лет П'!T14</f>
        <v>1</v>
      </c>
      <c r="F114" s="391">
        <f>'дети 5-ти лет Т'!T14</f>
        <v>1</v>
      </c>
      <c r="G114" s="391">
        <f>'дети 5-ти лет С'!T14</f>
        <v>1</v>
      </c>
    </row>
    <row r="115" ht="15.0" customHeight="1">
      <c r="B115" s="19"/>
      <c r="C115" s="391" t="str">
        <f>'дети 5-ти лет Ф'!U14</f>
        <v/>
      </c>
      <c r="D115" s="391" t="str">
        <f>'дети 5-ти лет К'!U14</f>
        <v/>
      </c>
      <c r="E115" s="391" t="str">
        <f>'дети 5-ти лет П'!U14</f>
        <v/>
      </c>
      <c r="F115" s="391" t="str">
        <f>'дети 5-ти лет Т'!U14</f>
        <v/>
      </c>
      <c r="G115" s="391" t="str">
        <f>'дети 5-ти лет С'!U14</f>
        <v/>
      </c>
    </row>
    <row r="116" ht="15.0" customHeight="1">
      <c r="B116" s="5">
        <v>7.0</v>
      </c>
      <c r="C116" s="317"/>
      <c r="D116" s="391" t="str">
        <f>'дети 5-ти лет К'!V14</f>
        <v/>
      </c>
      <c r="E116" s="317"/>
      <c r="F116" s="391" t="str">
        <f>'дети 5-ти лет Т'!V14</f>
        <v/>
      </c>
      <c r="G116" s="317"/>
    </row>
    <row r="117" ht="15.0" customHeight="1">
      <c r="B117" s="12"/>
      <c r="C117" s="12"/>
      <c r="D117" s="391">
        <f>'дети 5-ти лет Т'!W14</f>
        <v>1</v>
      </c>
      <c r="E117" s="12"/>
      <c r="F117" s="391">
        <f>'дети 5-ти лет Т'!W14</f>
        <v>1</v>
      </c>
      <c r="G117" s="12"/>
    </row>
    <row r="118" ht="15.0" customHeight="1">
      <c r="B118" s="19"/>
      <c r="C118" s="12"/>
      <c r="D118" s="391" t="str">
        <f>'дети 5-ти лет К'!X14</f>
        <v/>
      </c>
      <c r="E118" s="12"/>
      <c r="F118" s="391" t="str">
        <f>'дети 5-ти лет Т'!X14</f>
        <v/>
      </c>
      <c r="G118" s="12"/>
    </row>
    <row r="119" ht="15.0" customHeight="1">
      <c r="B119" s="5">
        <v>8.0</v>
      </c>
      <c r="C119" s="12"/>
      <c r="D119" s="391" t="str">
        <f>'дети 5-ти лет К'!Y14</f>
        <v/>
      </c>
      <c r="E119" s="12"/>
      <c r="F119" s="391" t="str">
        <f>'дети 5-ти лет Т'!Y14</f>
        <v/>
      </c>
      <c r="G119" s="12"/>
    </row>
    <row r="120" ht="15.0" customHeight="1">
      <c r="B120" s="12"/>
      <c r="C120" s="12"/>
      <c r="D120" s="391">
        <f>'дети 5-ти лет К'!Z14</f>
        <v>1</v>
      </c>
      <c r="E120" s="12"/>
      <c r="F120" s="391">
        <f>'дети 5-ти лет Т'!Z14</f>
        <v>1</v>
      </c>
      <c r="G120" s="12"/>
    </row>
    <row r="121" ht="15.0" customHeight="1">
      <c r="B121" s="19"/>
      <c r="C121" s="12"/>
      <c r="D121" s="391" t="str">
        <f>'дети 5-ти лет К'!AA14</f>
        <v/>
      </c>
      <c r="E121" s="12"/>
      <c r="F121" s="391" t="str">
        <f>'дети 5-ти лет Т'!AA14</f>
        <v/>
      </c>
      <c r="G121" s="12"/>
    </row>
    <row r="122" ht="15.0" customHeight="1">
      <c r="B122" s="5">
        <v>9.0</v>
      </c>
      <c r="C122" s="12"/>
      <c r="D122" s="391" t="str">
        <f>'дети 5-ти лет К'!AB14</f>
        <v/>
      </c>
      <c r="E122" s="12"/>
      <c r="F122" s="391" t="str">
        <f>'дети 5-ти лет Т'!AB14</f>
        <v/>
      </c>
      <c r="G122" s="12"/>
    </row>
    <row r="123" ht="15.0" customHeight="1">
      <c r="B123" s="12"/>
      <c r="C123" s="12"/>
      <c r="D123" s="391">
        <f>'дети 5-ти лет К'!AC14</f>
        <v>1</v>
      </c>
      <c r="E123" s="12"/>
      <c r="F123" s="391">
        <f>'дети 5-ти лет Т'!AC14</f>
        <v>1</v>
      </c>
      <c r="G123" s="12"/>
    </row>
    <row r="124" ht="15.0" customHeight="1">
      <c r="B124" s="19"/>
      <c r="C124" s="12"/>
      <c r="D124" s="391" t="str">
        <f>'дети 5-ти лет К'!AD14</f>
        <v/>
      </c>
      <c r="E124" s="12"/>
      <c r="F124" s="391" t="str">
        <f>'дети 5-ти лет Т'!AD14</f>
        <v/>
      </c>
      <c r="G124" s="12"/>
    </row>
    <row r="125" ht="15.0" customHeight="1">
      <c r="B125" s="5">
        <v>10.0</v>
      </c>
      <c r="C125" s="12"/>
      <c r="D125" s="391" t="str">
        <f>'дети 5-ти лет К'!AE14</f>
        <v/>
      </c>
      <c r="E125" s="12"/>
      <c r="F125" s="391" t="str">
        <f>'дети 5-ти лет Т'!AE14</f>
        <v/>
      </c>
      <c r="G125" s="12"/>
    </row>
    <row r="126" ht="15.0" customHeight="1">
      <c r="B126" s="12"/>
      <c r="C126" s="12"/>
      <c r="D126" s="391">
        <f>'дети 5-ти лет К'!AF14</f>
        <v>1</v>
      </c>
      <c r="E126" s="12"/>
      <c r="F126" s="391">
        <f>'дети 5-ти лет Т'!AF14</f>
        <v>1</v>
      </c>
      <c r="G126" s="12"/>
    </row>
    <row r="127" ht="15.0" customHeight="1">
      <c r="B127" s="19"/>
      <c r="C127" s="12"/>
      <c r="D127" s="391" t="str">
        <f>'дети 5-ти лет К'!AG14</f>
        <v/>
      </c>
      <c r="E127" s="12"/>
      <c r="F127" s="391" t="str">
        <f>'дети 5-ти лет Т'!AG14</f>
        <v/>
      </c>
      <c r="G127" s="12"/>
    </row>
    <row r="128" ht="15.0" customHeight="1">
      <c r="B128" s="5">
        <v>11.0</v>
      </c>
      <c r="C128" s="12"/>
      <c r="D128" s="391" t="str">
        <f>'дети 5-ти лет К'!AH14</f>
        <v/>
      </c>
      <c r="E128" s="12"/>
      <c r="F128" s="391">
        <f>'дети 5-ти лет Т'!AH14</f>
        <v>1</v>
      </c>
      <c r="G128" s="12"/>
    </row>
    <row r="129" ht="15.0" customHeight="1">
      <c r="B129" s="12"/>
      <c r="C129" s="12"/>
      <c r="D129" s="391">
        <f>'дети 5-ти лет К'!AI14</f>
        <v>1</v>
      </c>
      <c r="E129" s="12"/>
      <c r="F129" s="391" t="str">
        <f>'дети 5-ти лет Т'!AI14</f>
        <v/>
      </c>
      <c r="G129" s="12"/>
    </row>
    <row r="130" ht="15.75" customHeight="1">
      <c r="B130" s="19"/>
      <c r="C130" s="12"/>
      <c r="D130" s="391" t="str">
        <f>'дети 5-ти лет К'!AJ14</f>
        <v/>
      </c>
      <c r="E130" s="12"/>
      <c r="F130" s="391" t="str">
        <f>'дети 5-ти лет Т'!AJ14</f>
        <v/>
      </c>
      <c r="G130" s="12"/>
    </row>
    <row r="131" ht="15.75" customHeight="1">
      <c r="B131" s="5">
        <v>12.0</v>
      </c>
      <c r="C131" s="12"/>
      <c r="D131" s="391" t="str">
        <f>'дети 5-ти лет К'!AK14</f>
        <v/>
      </c>
      <c r="E131" s="12"/>
      <c r="F131" s="391" t="str">
        <f>'дети 5-ти лет Т'!AK14</f>
        <v/>
      </c>
      <c r="G131" s="12"/>
    </row>
    <row r="132" ht="15.75" customHeight="1">
      <c r="B132" s="12"/>
      <c r="C132" s="12"/>
      <c r="D132" s="391">
        <f>'дети 5-ти лет К'!AL14</f>
        <v>1</v>
      </c>
      <c r="E132" s="12"/>
      <c r="F132" s="391">
        <f>'дети 5-ти лет Т'!AL14</f>
        <v>1</v>
      </c>
      <c r="G132" s="12"/>
    </row>
    <row r="133" ht="15.75" customHeight="1">
      <c r="B133" s="19"/>
      <c r="C133" s="12"/>
      <c r="D133" s="391" t="str">
        <f>'дети 5-ти лет К'!AM14</f>
        <v/>
      </c>
      <c r="E133" s="12"/>
      <c r="F133" s="391" t="str">
        <f>'дети 5-ти лет Т'!AM14</f>
        <v/>
      </c>
      <c r="G133" s="12"/>
    </row>
    <row r="134" ht="15.75" customHeight="1">
      <c r="B134" s="5">
        <v>13.0</v>
      </c>
      <c r="C134" s="12"/>
      <c r="D134" s="391" t="str">
        <f>'дети 5-ти лет К'!AN14</f>
        <v/>
      </c>
      <c r="E134" s="12"/>
      <c r="F134" s="391" t="str">
        <f>'дети 5-ти лет Т'!AN14</f>
        <v/>
      </c>
      <c r="G134" s="12"/>
    </row>
    <row r="135" ht="15.75" customHeight="1">
      <c r="B135" s="12"/>
      <c r="C135" s="12"/>
      <c r="D135" s="391">
        <f>'дети 5-ти лет К'!AO14</f>
        <v>1</v>
      </c>
      <c r="E135" s="12"/>
      <c r="F135" s="391">
        <f>'дети 5-ти лет Т'!AO14</f>
        <v>1</v>
      </c>
      <c r="G135" s="12"/>
    </row>
    <row r="136" ht="15.75" customHeight="1">
      <c r="B136" s="19"/>
      <c r="C136" s="12"/>
      <c r="D136" s="391" t="str">
        <f>'дети 5-ти лет К'!AP14</f>
        <v/>
      </c>
      <c r="E136" s="12"/>
      <c r="F136" s="391" t="str">
        <f>'дети 5-ти лет Т'!AP14</f>
        <v/>
      </c>
      <c r="G136" s="12"/>
    </row>
    <row r="137" ht="15.75" customHeight="1">
      <c r="B137" s="5">
        <v>14.0</v>
      </c>
      <c r="C137" s="12"/>
      <c r="D137" s="391" t="str">
        <f>'дети 5-ти лет К'!AQ14</f>
        <v/>
      </c>
      <c r="E137" s="12"/>
      <c r="F137" s="391" t="str">
        <f>'дети 5-ти лет Т'!AQ14</f>
        <v/>
      </c>
      <c r="G137" s="12"/>
    </row>
    <row r="138" ht="15.75" customHeight="1">
      <c r="B138" s="12"/>
      <c r="C138" s="12"/>
      <c r="D138" s="391">
        <f>'дети 5-ти лет К'!AR14</f>
        <v>1</v>
      </c>
      <c r="E138" s="12"/>
      <c r="F138" s="391">
        <f>'дети 5-ти лет Т'!AR14</f>
        <v>1</v>
      </c>
      <c r="G138" s="12"/>
    </row>
    <row r="139" ht="15.75" customHeight="1">
      <c r="B139" s="19"/>
      <c r="C139" s="12"/>
      <c r="D139" s="391" t="str">
        <f>'дети 5-ти лет К'!AS14</f>
        <v/>
      </c>
      <c r="E139" s="12"/>
      <c r="F139" s="391" t="str">
        <f>'дети 5-ти лет Т'!AS14</f>
        <v/>
      </c>
      <c r="G139" s="12"/>
    </row>
    <row r="140" ht="15.75" customHeight="1">
      <c r="B140" s="5">
        <v>15.0</v>
      </c>
      <c r="C140" s="12"/>
      <c r="D140" s="391" t="str">
        <f>'дети 5-ти лет К'!AT14</f>
        <v/>
      </c>
      <c r="E140" s="12"/>
      <c r="F140" s="391">
        <f>'дети 5-ти лет Т'!AT14</f>
        <v>1</v>
      </c>
      <c r="G140" s="12"/>
    </row>
    <row r="141" ht="15.75" customHeight="1">
      <c r="B141" s="12"/>
      <c r="C141" s="12"/>
      <c r="D141" s="391">
        <f>'дети 5-ти лет К'!AU14</f>
        <v>1</v>
      </c>
      <c r="E141" s="12"/>
      <c r="F141" s="391" t="str">
        <f>'дети 5-ти лет Т'!AU14</f>
        <v/>
      </c>
      <c r="G141" s="12"/>
    </row>
    <row r="142" ht="15.75" customHeight="1">
      <c r="B142" s="19"/>
      <c r="C142" s="12"/>
      <c r="D142" s="391" t="str">
        <f>'дети 5-ти лет К'!AV14</f>
        <v/>
      </c>
      <c r="E142" s="12"/>
      <c r="F142" s="391" t="str">
        <f>'дети 5-ти лет Т'!AV14</f>
        <v/>
      </c>
      <c r="G142" s="12"/>
    </row>
    <row r="143" ht="15.75" customHeight="1">
      <c r="B143" s="5">
        <v>16.0</v>
      </c>
      <c r="C143" s="12"/>
      <c r="D143" s="391" t="str">
        <f>'дети 5-ти лет К'!AW14</f>
        <v/>
      </c>
      <c r="E143" s="12"/>
      <c r="F143" s="391" t="str">
        <f>'дети 5-ти лет Т'!AW14</f>
        <v/>
      </c>
      <c r="G143" s="12"/>
    </row>
    <row r="144" ht="15.75" customHeight="1">
      <c r="B144" s="12"/>
      <c r="C144" s="12"/>
      <c r="D144" s="391">
        <f>'дети 5-ти лет К'!AX14</f>
        <v>1</v>
      </c>
      <c r="E144" s="12"/>
      <c r="F144" s="391">
        <f>'дети 5-ти лет Т'!AX14</f>
        <v>1</v>
      </c>
      <c r="G144" s="12"/>
    </row>
    <row r="145" ht="15.75" customHeight="1">
      <c r="B145" s="19"/>
      <c r="C145" s="12"/>
      <c r="D145" s="391" t="str">
        <f>'дети 5-ти лет К'!AY14</f>
        <v/>
      </c>
      <c r="E145" s="12"/>
      <c r="F145" s="391" t="str">
        <f>'дети 5-ти лет Т'!AY14</f>
        <v/>
      </c>
      <c r="G145" s="12"/>
    </row>
    <row r="146" ht="15.75" customHeight="1">
      <c r="B146" s="5">
        <v>17.0</v>
      </c>
      <c r="C146" s="12"/>
      <c r="D146" s="391" t="str">
        <f>'дети 5-ти лет К'!AZ14</f>
        <v/>
      </c>
      <c r="E146" s="12"/>
      <c r="F146" s="391">
        <f>'дети 5-ти лет Т'!AZ14</f>
        <v>1</v>
      </c>
      <c r="G146" s="12"/>
    </row>
    <row r="147" ht="15.75" customHeight="1">
      <c r="B147" s="12"/>
      <c r="C147" s="12"/>
      <c r="D147" s="391">
        <f>'дети 5-ти лет К'!BA14</f>
        <v>1</v>
      </c>
      <c r="E147" s="12"/>
      <c r="F147" s="391" t="str">
        <f>'дети 5-ти лет Т'!BA14</f>
        <v/>
      </c>
      <c r="G147" s="12"/>
    </row>
    <row r="148" ht="15.75" customHeight="1">
      <c r="B148" s="19"/>
      <c r="C148" s="12"/>
      <c r="D148" s="391" t="str">
        <f>'дети 5-ти лет К'!BB14</f>
        <v/>
      </c>
      <c r="E148" s="12"/>
      <c r="F148" s="391" t="str">
        <f>'дети 5-ти лет Т'!BB14</f>
        <v/>
      </c>
      <c r="G148" s="12"/>
    </row>
    <row r="149" ht="15.75" customHeight="1">
      <c r="B149" s="5">
        <v>18.0</v>
      </c>
      <c r="C149" s="12"/>
      <c r="D149" s="391" t="str">
        <f>'дети 5-ти лет К'!BC14</f>
        <v/>
      </c>
      <c r="E149" s="12"/>
      <c r="F149" s="391" t="str">
        <f>'дети 5-ти лет Т'!BC14</f>
        <v/>
      </c>
      <c r="G149" s="12"/>
    </row>
    <row r="150" ht="15.75" customHeight="1">
      <c r="B150" s="12"/>
      <c r="C150" s="12"/>
      <c r="D150" s="391">
        <f>'дети 5-ти лет К'!BD14</f>
        <v>1</v>
      </c>
      <c r="E150" s="12"/>
      <c r="F150" s="391">
        <f>'дети 5-ти лет Т'!BD14</f>
        <v>1</v>
      </c>
      <c r="G150" s="12"/>
    </row>
    <row r="151" ht="15.75" customHeight="1">
      <c r="B151" s="19"/>
      <c r="C151" s="12"/>
      <c r="D151" s="391" t="str">
        <f>'дети 5-ти лет К'!BE14</f>
        <v/>
      </c>
      <c r="E151" s="12"/>
      <c r="F151" s="391" t="str">
        <f>'дети 5-ти лет Т'!BE14</f>
        <v/>
      </c>
      <c r="G151" s="12"/>
    </row>
    <row r="152" ht="15.75" customHeight="1">
      <c r="B152" s="5">
        <v>19.0</v>
      </c>
      <c r="C152" s="12"/>
      <c r="D152" s="317"/>
      <c r="E152" s="12"/>
      <c r="F152" s="391" t="str">
        <f>'дети 5-ти лет Т'!BF14</f>
        <v/>
      </c>
      <c r="G152" s="12"/>
    </row>
    <row r="153" ht="15.75" customHeight="1">
      <c r="B153" s="12"/>
      <c r="C153" s="12"/>
      <c r="D153" s="12"/>
      <c r="E153" s="12"/>
      <c r="F153" s="391">
        <f>'дети 5-ти лет Т'!BG14</f>
        <v>1</v>
      </c>
      <c r="G153" s="12"/>
    </row>
    <row r="154" ht="15.75" customHeight="1">
      <c r="B154" s="19"/>
      <c r="C154" s="12"/>
      <c r="D154" s="12"/>
      <c r="E154" s="12"/>
      <c r="F154" s="391" t="str">
        <f>'дети 5-ти лет Т'!BH14</f>
        <v/>
      </c>
      <c r="G154" s="12"/>
    </row>
    <row r="155" ht="15.75" customHeight="1">
      <c r="B155" s="5">
        <v>20.0</v>
      </c>
      <c r="C155" s="12"/>
      <c r="D155" s="12"/>
      <c r="E155" s="12"/>
      <c r="F155" s="391" t="str">
        <f>'дети 5-ти лет Т'!BI14</f>
        <v/>
      </c>
      <c r="G155" s="12"/>
    </row>
    <row r="156" ht="15.75" customHeight="1">
      <c r="B156" s="12"/>
      <c r="C156" s="12"/>
      <c r="D156" s="12"/>
      <c r="E156" s="12"/>
      <c r="F156" s="391">
        <f>'дети 5-ти лет Т'!BJ14</f>
        <v>1</v>
      </c>
      <c r="G156" s="12"/>
    </row>
    <row r="157" ht="15.75" customHeight="1">
      <c r="B157" s="19"/>
      <c r="C157" s="12"/>
      <c r="D157" s="12"/>
      <c r="E157" s="12"/>
      <c r="F157" s="391" t="str">
        <f>'дети 5-ти лет Т'!BK14</f>
        <v/>
      </c>
      <c r="G157" s="12"/>
    </row>
    <row r="158" ht="15.75" customHeight="1">
      <c r="B158" s="5">
        <v>21.0</v>
      </c>
      <c r="C158" s="12"/>
      <c r="D158" s="12"/>
      <c r="E158" s="12"/>
      <c r="F158" s="391" t="str">
        <f>'дети 5-ти лет Т'!BL14</f>
        <v/>
      </c>
      <c r="G158" s="12"/>
    </row>
    <row r="159" ht="15.0" customHeight="1">
      <c r="B159" s="12"/>
      <c r="C159" s="12"/>
      <c r="D159" s="12"/>
      <c r="E159" s="12"/>
      <c r="F159" s="391">
        <f>'дети 5-ти лет Т'!BM14</f>
        <v>1</v>
      </c>
      <c r="G159" s="12"/>
    </row>
    <row r="160" ht="15.75" customHeight="1">
      <c r="B160" s="19"/>
      <c r="C160" s="12"/>
      <c r="D160" s="12"/>
      <c r="E160" s="12"/>
      <c r="F160" s="391" t="str">
        <f>'дети 5-ти лет Т'!BN14</f>
        <v/>
      </c>
      <c r="G160" s="12"/>
    </row>
    <row r="161" ht="15.75" customHeight="1">
      <c r="B161" s="5">
        <v>22.0</v>
      </c>
      <c r="C161" s="12"/>
      <c r="D161" s="12"/>
      <c r="E161" s="12"/>
      <c r="F161" s="391" t="str">
        <f>'дети 5-ти лет Т'!BO14</f>
        <v/>
      </c>
      <c r="G161" s="12"/>
    </row>
    <row r="162" ht="15.75" customHeight="1">
      <c r="B162" s="12"/>
      <c r="C162" s="12"/>
      <c r="D162" s="12"/>
      <c r="E162" s="12"/>
      <c r="F162" s="391">
        <f>'дети 5-ти лет Т'!BP14</f>
        <v>1</v>
      </c>
      <c r="G162" s="12"/>
    </row>
    <row r="163" ht="15.75" customHeight="1">
      <c r="B163" s="19"/>
      <c r="C163" s="12"/>
      <c r="D163" s="12"/>
      <c r="E163" s="12"/>
      <c r="F163" s="391" t="str">
        <f>'дети 5-ти лет Т'!BQ14</f>
        <v/>
      </c>
      <c r="G163" s="12"/>
    </row>
    <row r="164" ht="15.75" customHeight="1">
      <c r="B164" s="5">
        <v>23.0</v>
      </c>
      <c r="C164" s="12"/>
      <c r="D164" s="12"/>
      <c r="E164" s="12"/>
      <c r="F164" s="391">
        <f>'дети 5-ти лет Т'!BR14</f>
        <v>1</v>
      </c>
      <c r="G164" s="12"/>
    </row>
    <row r="165" ht="15.75" customHeight="1">
      <c r="B165" s="12"/>
      <c r="C165" s="12"/>
      <c r="D165" s="12"/>
      <c r="E165" s="12"/>
      <c r="F165" s="391" t="str">
        <f>'дети 5-ти лет Т'!BS14</f>
        <v/>
      </c>
      <c r="G165" s="12"/>
    </row>
    <row r="166" ht="15.75" customHeight="1">
      <c r="B166" s="19"/>
      <c r="C166" s="12"/>
      <c r="D166" s="12"/>
      <c r="E166" s="12"/>
      <c r="F166" s="391" t="str">
        <f>'дети 5-ти лет Т'!BT14</f>
        <v/>
      </c>
      <c r="G166" s="12"/>
    </row>
    <row r="167" ht="15.75" customHeight="1">
      <c r="B167" s="5">
        <v>24.0</v>
      </c>
      <c r="C167" s="12"/>
      <c r="D167" s="12"/>
      <c r="E167" s="12"/>
      <c r="F167" s="391" t="str">
        <f>'дети 5-ти лет Т'!BU14</f>
        <v/>
      </c>
      <c r="G167" s="12"/>
    </row>
    <row r="168" ht="15.75" customHeight="1">
      <c r="B168" s="12"/>
      <c r="C168" s="12"/>
      <c r="D168" s="12"/>
      <c r="E168" s="12"/>
      <c r="F168" s="391">
        <f>'дети 5-ти лет Т'!BV14</f>
        <v>1</v>
      </c>
      <c r="G168" s="12"/>
    </row>
    <row r="169" ht="15.75" customHeight="1">
      <c r="B169" s="19"/>
      <c r="C169" s="12"/>
      <c r="D169" s="12"/>
      <c r="E169" s="12"/>
      <c r="F169" s="391" t="str">
        <f>'дети 5-ти лет Т'!BW14</f>
        <v/>
      </c>
      <c r="G169" s="12"/>
    </row>
    <row r="170" ht="15.75" customHeight="1">
      <c r="B170" s="5">
        <v>25.0</v>
      </c>
      <c r="C170" s="12"/>
      <c r="D170" s="12"/>
      <c r="E170" s="12"/>
      <c r="F170" s="391">
        <f>'дети 5-ти лет Т'!BX14</f>
        <v>1</v>
      </c>
      <c r="G170" s="12"/>
    </row>
    <row r="171" ht="15.75" customHeight="1">
      <c r="B171" s="12"/>
      <c r="C171" s="12"/>
      <c r="D171" s="12"/>
      <c r="E171" s="12"/>
      <c r="F171" s="391" t="str">
        <f>'дети 5-ти лет Т'!BY14</f>
        <v/>
      </c>
      <c r="G171" s="12"/>
    </row>
    <row r="172" ht="15.75" customHeight="1">
      <c r="B172" s="19"/>
      <c r="C172" s="12"/>
      <c r="D172" s="12"/>
      <c r="E172" s="12"/>
      <c r="F172" s="391" t="str">
        <f>'дети 5-ти лет Т'!BZ14</f>
        <v/>
      </c>
      <c r="G172" s="12"/>
    </row>
    <row r="173" ht="15.75" customHeight="1">
      <c r="B173" s="5">
        <v>26.0</v>
      </c>
      <c r="C173" s="12"/>
      <c r="D173" s="12"/>
      <c r="E173" s="12"/>
      <c r="F173" s="391" t="str">
        <f>'дети 5-ти лет Т'!CA14</f>
        <v/>
      </c>
      <c r="G173" s="12"/>
    </row>
    <row r="174" ht="15.75" customHeight="1">
      <c r="B174" s="12"/>
      <c r="C174" s="12"/>
      <c r="D174" s="12"/>
      <c r="E174" s="12"/>
      <c r="F174" s="391">
        <f>'дети 5-ти лет Т'!CB14</f>
        <v>1</v>
      </c>
      <c r="G174" s="12"/>
    </row>
    <row r="175" ht="15.75" customHeight="1">
      <c r="B175" s="19"/>
      <c r="C175" s="12"/>
      <c r="D175" s="12"/>
      <c r="E175" s="12"/>
      <c r="F175" s="391" t="str">
        <f>'дети 5-ти лет Т'!CC14</f>
        <v/>
      </c>
      <c r="G175" s="12"/>
    </row>
    <row r="176" ht="15.75" customHeight="1">
      <c r="B176" s="5">
        <v>27.0</v>
      </c>
      <c r="C176" s="12"/>
      <c r="D176" s="12"/>
      <c r="E176" s="12"/>
      <c r="F176" s="391" t="str">
        <f>'дети 5-ти лет Т'!CD14</f>
        <v/>
      </c>
      <c r="G176" s="12"/>
    </row>
    <row r="177" ht="15.75" customHeight="1">
      <c r="B177" s="12"/>
      <c r="C177" s="12"/>
      <c r="D177" s="12"/>
      <c r="E177" s="12"/>
      <c r="F177" s="391">
        <f>'дети 5-ти лет Т'!CE14</f>
        <v>1</v>
      </c>
      <c r="G177" s="12"/>
    </row>
    <row r="178" ht="15.75" customHeight="1">
      <c r="B178" s="19"/>
      <c r="C178" s="12"/>
      <c r="D178" s="12"/>
      <c r="E178" s="12"/>
      <c r="F178" s="391" t="str">
        <f>'дети 5-ти лет Т'!CF14</f>
        <v/>
      </c>
      <c r="G178" s="12"/>
    </row>
    <row r="179" ht="15.75" customHeight="1">
      <c r="B179" s="5">
        <v>28.0</v>
      </c>
      <c r="C179" s="12"/>
      <c r="D179" s="12"/>
      <c r="E179" s="12"/>
      <c r="F179" s="391" t="str">
        <f>'дети 5-ти лет Т'!CG14</f>
        <v/>
      </c>
      <c r="G179" s="12"/>
    </row>
    <row r="180" ht="15.75" customHeight="1">
      <c r="B180" s="12"/>
      <c r="C180" s="12"/>
      <c r="D180" s="12"/>
      <c r="E180" s="12"/>
      <c r="F180" s="391">
        <f>'дети 5-ти лет Т'!CH14</f>
        <v>1</v>
      </c>
      <c r="G180" s="12"/>
    </row>
    <row r="181" ht="15.75" customHeight="1">
      <c r="B181" s="19"/>
      <c r="C181" s="12"/>
      <c r="D181" s="12"/>
      <c r="E181" s="12"/>
      <c r="F181" s="391" t="str">
        <f>'дети 5-ти лет Т'!CI14</f>
        <v/>
      </c>
      <c r="G181" s="12"/>
    </row>
    <row r="182" ht="15.75" customHeight="1">
      <c r="B182" s="5">
        <v>29.0</v>
      </c>
      <c r="C182" s="12"/>
      <c r="D182" s="12"/>
      <c r="E182" s="12"/>
      <c r="F182" s="391" t="str">
        <f>'дети 5-ти лет Т'!CJ14</f>
        <v/>
      </c>
      <c r="G182" s="12"/>
    </row>
    <row r="183" ht="15.75" customHeight="1">
      <c r="B183" s="12"/>
      <c r="C183" s="12"/>
      <c r="D183" s="12"/>
      <c r="E183" s="12"/>
      <c r="F183" s="391" t="str">
        <f>'дети 5-ти лет Т'!CK14</f>
        <v/>
      </c>
      <c r="G183" s="12"/>
    </row>
    <row r="184" ht="15.0" customHeight="1">
      <c r="B184" s="19"/>
      <c r="C184" s="12"/>
      <c r="D184" s="12"/>
      <c r="E184" s="12"/>
      <c r="F184" s="391">
        <f>'дети 5-ти лет Т'!CL14</f>
        <v>1</v>
      </c>
      <c r="G184" s="12"/>
    </row>
    <row r="185" ht="15.0" customHeight="1">
      <c r="B185" s="5">
        <v>30.0</v>
      </c>
      <c r="C185" s="12"/>
      <c r="D185" s="12"/>
      <c r="E185" s="12"/>
      <c r="F185" s="391" t="str">
        <f>'дети 5-ти лет Т'!CM14</f>
        <v/>
      </c>
      <c r="G185" s="12"/>
    </row>
    <row r="186" ht="15.0" customHeight="1">
      <c r="B186" s="12"/>
      <c r="C186" s="12"/>
      <c r="D186" s="12"/>
      <c r="E186" s="12"/>
      <c r="F186" s="391" t="str">
        <f>'дети 5-ти лет Т'!CN14</f>
        <v/>
      </c>
      <c r="G186" s="12"/>
    </row>
    <row r="187" ht="15.0" customHeight="1">
      <c r="B187" s="19"/>
      <c r="C187" s="19"/>
      <c r="D187" s="19"/>
      <c r="E187" s="19"/>
      <c r="F187" s="391">
        <f>'дети 5-ти лет Т'!CO14</f>
        <v>1</v>
      </c>
      <c r="G187" s="19"/>
    </row>
    <row r="188" ht="15.0" customHeight="1"/>
    <row r="189" ht="15.0" customHeight="1">
      <c r="B189" s="237" t="s">
        <v>922</v>
      </c>
      <c r="C189" s="7"/>
      <c r="D189" s="7"/>
      <c r="E189" s="7"/>
      <c r="F189" s="7"/>
      <c r="G189" s="8"/>
    </row>
    <row r="190" ht="32.25" customHeight="1">
      <c r="B190" s="314"/>
      <c r="C190" s="315" t="s">
        <v>5</v>
      </c>
      <c r="D190" s="315" t="s">
        <v>107</v>
      </c>
      <c r="E190" s="315" t="s">
        <v>335</v>
      </c>
      <c r="F190" s="315" t="s">
        <v>398</v>
      </c>
      <c r="G190" s="178" t="s">
        <v>724</v>
      </c>
    </row>
    <row r="191" ht="15.0" customHeight="1">
      <c r="B191" s="5">
        <v>1.0</v>
      </c>
      <c r="C191" s="392">
        <f>'дети 5-ти лет Ф'!D60</f>
        <v>1</v>
      </c>
      <c r="D191" s="392">
        <f>'дети 5-ти лет К'!D60</f>
        <v>1</v>
      </c>
      <c r="E191" s="392">
        <f>'дети 5-ти лет П'!D60</f>
        <v>1</v>
      </c>
      <c r="F191" s="392" t="str">
        <f>'дети 5-ти лет Т'!D60</f>
        <v/>
      </c>
      <c r="G191" s="392">
        <f>'дети 5-ти лет С'!D60</f>
        <v>1</v>
      </c>
    </row>
    <row r="192" ht="15.0" customHeight="1">
      <c r="B192" s="12"/>
      <c r="C192" s="392" t="str">
        <f>'дети 5-ти лет Ф'!E60</f>
        <v/>
      </c>
      <c r="D192" s="392" t="str">
        <f>'дети 5-ти лет К'!E60</f>
        <v/>
      </c>
      <c r="E192" s="392" t="str">
        <f>'дети 5-ти лет П'!E60</f>
        <v/>
      </c>
      <c r="F192" s="392" t="str">
        <f>'дети 5-ти лет Т'!E60</f>
        <v/>
      </c>
      <c r="G192" s="392" t="str">
        <f>'дети 5-ти лет С'!E60</f>
        <v/>
      </c>
    </row>
    <row r="193" ht="15.0" customHeight="1">
      <c r="B193" s="19"/>
      <c r="C193" s="392" t="str">
        <f>'дети 5-ти лет Ф'!F60</f>
        <v/>
      </c>
      <c r="D193" s="392" t="str">
        <f>'дети 5-ти лет К'!F60</f>
        <v/>
      </c>
      <c r="E193" s="392" t="str">
        <f>'дети 5-ти лет П'!F60</f>
        <v/>
      </c>
      <c r="F193" s="392">
        <f>'дети 5-ти лет Т'!F60</f>
        <v>1</v>
      </c>
      <c r="G193" s="392" t="str">
        <f>'дети 5-ти лет С'!F60</f>
        <v/>
      </c>
    </row>
    <row r="194" ht="15.0" customHeight="1">
      <c r="B194" s="5">
        <v>2.0</v>
      </c>
      <c r="C194" s="392">
        <f>'дети 5-ти лет Ф'!G60</f>
        <v>1</v>
      </c>
      <c r="D194" s="392" t="str">
        <f>'дети 5-ти лет К'!G60</f>
        <v/>
      </c>
      <c r="E194" s="392">
        <f>'дети 5-ти лет П'!G60</f>
        <v>1</v>
      </c>
      <c r="F194" s="392" t="str">
        <f>'дети 5-ти лет Т'!G60</f>
        <v/>
      </c>
      <c r="G194" s="392">
        <f>'дети 5-ти лет С'!G60</f>
        <v>1</v>
      </c>
    </row>
    <row r="195" ht="15.0" customHeight="1">
      <c r="B195" s="12"/>
      <c r="C195" s="392" t="str">
        <f>'дети 5-ти лет Ф'!H60</f>
        <v/>
      </c>
      <c r="D195" s="392">
        <f>'дети 5-ти лет К'!H60</f>
        <v>1</v>
      </c>
      <c r="E195" s="392" t="str">
        <f>'дети 5-ти лет П'!H60</f>
        <v/>
      </c>
      <c r="F195" s="392">
        <f>'дети 5-ти лет Т'!H60</f>
        <v>1</v>
      </c>
      <c r="G195" s="392" t="str">
        <f>'дети 5-ти лет С'!H60</f>
        <v/>
      </c>
    </row>
    <row r="196" ht="15.0" customHeight="1">
      <c r="B196" s="19"/>
      <c r="C196" s="392" t="str">
        <f>'дети 5-ти лет Ф'!I60</f>
        <v/>
      </c>
      <c r="D196" s="392" t="str">
        <f>'дети 5-ти лет К'!I60</f>
        <v/>
      </c>
      <c r="E196" s="392" t="str">
        <f>'дети 5-ти лет П'!I60</f>
        <v/>
      </c>
      <c r="F196" s="392" t="str">
        <f>'дети 5-ти лет Т'!I60</f>
        <v/>
      </c>
      <c r="G196" s="392" t="str">
        <f>'дети 5-ти лет С'!I60</f>
        <v/>
      </c>
    </row>
    <row r="197" ht="15.0" customHeight="1">
      <c r="B197" s="5">
        <v>3.0</v>
      </c>
      <c r="C197" s="392" t="str">
        <f>'дети 5-ти лет Ф'!J60</f>
        <v/>
      </c>
      <c r="D197" s="392" t="str">
        <f>'дети 5-ти лет К'!J60</f>
        <v/>
      </c>
      <c r="E197" s="392">
        <f>'дети 5-ти лет П'!J60</f>
        <v>1</v>
      </c>
      <c r="F197" s="392" t="str">
        <f>'дети 5-ти лет Т'!J60</f>
        <v/>
      </c>
      <c r="G197" s="392">
        <f>'дети 5-ти лет С'!J60</f>
        <v>1</v>
      </c>
    </row>
    <row r="198" ht="15.0" customHeight="1">
      <c r="B198" s="12"/>
      <c r="C198" s="392">
        <f>'дети 5-ти лет Ф'!K60</f>
        <v>1</v>
      </c>
      <c r="D198" s="392">
        <f>'дети 5-ти лет К'!K60</f>
        <v>1</v>
      </c>
      <c r="E198" s="392" t="str">
        <f>'дети 5-ти лет П'!K60</f>
        <v/>
      </c>
      <c r="F198" s="392" t="str">
        <f>'дети 5-ти лет Т'!K60</f>
        <v/>
      </c>
      <c r="G198" s="392" t="str">
        <f>'дети 5-ти лет С'!K60</f>
        <v/>
      </c>
    </row>
    <row r="199" ht="15.0" customHeight="1">
      <c r="B199" s="19"/>
      <c r="C199" s="392" t="str">
        <f>'дети 5-ти лет Ф'!L60</f>
        <v/>
      </c>
      <c r="D199" s="392" t="str">
        <f>'дети 5-ти лет К'!L60</f>
        <v/>
      </c>
      <c r="E199" s="392" t="str">
        <f>'дети 5-ти лет П'!L60</f>
        <v/>
      </c>
      <c r="F199" s="392">
        <f>'дети 5-ти лет Т'!L60</f>
        <v>1</v>
      </c>
      <c r="G199" s="392" t="str">
        <f>'дети 5-ти лет С'!L60</f>
        <v/>
      </c>
    </row>
    <row r="200" ht="15.0" customHeight="1">
      <c r="B200" s="5">
        <v>4.0</v>
      </c>
      <c r="C200" s="392" t="str">
        <f>'дети 5-ти лет Ф'!M60</f>
        <v/>
      </c>
      <c r="D200" s="392">
        <f>'дети 5-ти лет К'!M60</f>
        <v>1</v>
      </c>
      <c r="E200" s="392" t="str">
        <f>'дети 5-ти лет П'!M60</f>
        <v/>
      </c>
      <c r="F200" s="392" t="str">
        <f>'дети 5-ти лет Т'!M60</f>
        <v/>
      </c>
      <c r="G200" s="392">
        <f>'дети 5-ти лет С'!M60</f>
        <v>1</v>
      </c>
    </row>
    <row r="201" ht="15.0" customHeight="1">
      <c r="B201" s="12"/>
      <c r="C201" s="392">
        <f>'дети 5-ти лет Ф'!N60</f>
        <v>1</v>
      </c>
      <c r="D201" s="392" t="str">
        <f>'дети 5-ти лет К'!N60</f>
        <v/>
      </c>
      <c r="E201" s="392">
        <f>'дети 5-ти лет П'!N60</f>
        <v>1</v>
      </c>
      <c r="F201" s="392">
        <f>'дети 5-ти лет Т'!N60</f>
        <v>1</v>
      </c>
      <c r="G201" s="392" t="str">
        <f>'дети 5-ти лет С'!N60</f>
        <v/>
      </c>
    </row>
    <row r="202" ht="15.0" customHeight="1">
      <c r="B202" s="19"/>
      <c r="C202" s="392" t="str">
        <f>'дети 5-ти лет Ф'!O60</f>
        <v/>
      </c>
      <c r="D202" s="392" t="str">
        <f>'дети 5-ти лет К'!O60</f>
        <v/>
      </c>
      <c r="E202" s="392" t="str">
        <f>'дети 5-ти лет П'!O60</f>
        <v/>
      </c>
      <c r="F202" s="392" t="str">
        <f>'дети 5-ти лет Т'!O60</f>
        <v/>
      </c>
      <c r="G202" s="392" t="str">
        <f>'дети 5-ти лет С'!O60</f>
        <v/>
      </c>
    </row>
    <row r="203" ht="15.0" customHeight="1">
      <c r="B203" s="5">
        <v>5.0</v>
      </c>
      <c r="C203" s="392">
        <f>'дети 5-ти лет Ф'!P60</f>
        <v>1</v>
      </c>
      <c r="D203" s="392" t="str">
        <f>'дети 5-ти лет К'!P60</f>
        <v/>
      </c>
      <c r="E203" s="392" t="str">
        <f>'дети 5-ти лет П'!P60</f>
        <v/>
      </c>
      <c r="F203" s="392" t="str">
        <f>'дети 5-ти лет Т'!P60</f>
        <v/>
      </c>
      <c r="G203" s="392" t="str">
        <f>'дети 5-ти лет С'!P60</f>
        <v/>
      </c>
    </row>
    <row r="204" ht="15.0" customHeight="1">
      <c r="B204" s="12"/>
      <c r="C204" s="392" t="str">
        <f>'дети 5-ти лет Ф'!Q60</f>
        <v/>
      </c>
      <c r="D204" s="392">
        <f>'дети 5-ти лет К'!Q60</f>
        <v>1</v>
      </c>
      <c r="E204" s="392">
        <f>'дети 5-ти лет П'!Q60</f>
        <v>1</v>
      </c>
      <c r="F204" s="392">
        <f>'дети 5-ти лет Т'!Q60</f>
        <v>1</v>
      </c>
      <c r="G204" s="392">
        <f>'дети 5-ти лет С'!Q60</f>
        <v>1</v>
      </c>
    </row>
    <row r="205" ht="15.0" customHeight="1">
      <c r="B205" s="19"/>
      <c r="C205" s="392" t="str">
        <f>'дети 5-ти лет Ф'!R60</f>
        <v/>
      </c>
      <c r="D205" s="392" t="str">
        <f>'дети 5-ти лет К'!R60</f>
        <v/>
      </c>
      <c r="E205" s="392" t="str">
        <f>'дети 5-ти лет П'!R60</f>
        <v/>
      </c>
      <c r="F205" s="392" t="str">
        <f>'дети 5-ти лет Т'!R60</f>
        <v/>
      </c>
      <c r="G205" s="392" t="str">
        <f>'дети 5-ти лет С'!R60</f>
        <v/>
      </c>
    </row>
    <row r="206" ht="15.0" customHeight="1">
      <c r="B206" s="5">
        <v>6.0</v>
      </c>
      <c r="C206" s="392">
        <f>'дети 5-ти лет Ф'!S60</f>
        <v>1</v>
      </c>
      <c r="D206" s="392">
        <f>'дети 5-ти лет К'!S60</f>
        <v>1</v>
      </c>
      <c r="E206" s="392">
        <f>'дети 5-ти лет П'!S60</f>
        <v>1</v>
      </c>
      <c r="F206" s="392" t="str">
        <f>'дети 5-ти лет Т'!S60</f>
        <v/>
      </c>
      <c r="G206" s="392" t="str">
        <f>'дети 5-ти лет С'!S60</f>
        <v/>
      </c>
    </row>
    <row r="207" ht="15.0" customHeight="1">
      <c r="B207" s="12"/>
      <c r="C207" s="392" t="str">
        <f>'дети 5-ти лет Ф'!T60</f>
        <v/>
      </c>
      <c r="D207" s="392" t="str">
        <f>'дети 5-ти лет К'!T60</f>
        <v/>
      </c>
      <c r="E207" s="392" t="str">
        <f>'дети 5-ти лет П'!T60</f>
        <v/>
      </c>
      <c r="F207" s="392">
        <f>'дети 5-ти лет Т'!T60</f>
        <v>1</v>
      </c>
      <c r="G207" s="392">
        <f>'дети 5-ти лет С'!T60</f>
        <v>1</v>
      </c>
    </row>
    <row r="208" ht="15.0" customHeight="1">
      <c r="B208" s="19"/>
      <c r="C208" s="392" t="str">
        <f>'дети 5-ти лет Ф'!U60</f>
        <v/>
      </c>
      <c r="D208" s="392" t="str">
        <f>'дети 5-ти лет К'!U60</f>
        <v/>
      </c>
      <c r="E208" s="392" t="str">
        <f>'дети 5-ти лет П'!U60</f>
        <v/>
      </c>
      <c r="F208" s="392" t="str">
        <f>'дети 5-ти лет Т'!U60</f>
        <v/>
      </c>
      <c r="G208" s="392" t="str">
        <f>'дети 5-ти лет С'!U60</f>
        <v/>
      </c>
    </row>
    <row r="209" ht="15.0" customHeight="1">
      <c r="B209" s="5">
        <v>7.0</v>
      </c>
      <c r="C209" s="392">
        <f>'дети 5-ти лет Ф'!V60</f>
        <v>1</v>
      </c>
      <c r="D209" s="392">
        <f>'дети 5-ти лет К'!V60</f>
        <v>1</v>
      </c>
      <c r="E209" s="392">
        <f>'дети 5-ти лет П'!V60</f>
        <v>1</v>
      </c>
      <c r="F209" s="392" t="str">
        <f>'дети 5-ти лет Т'!V60</f>
        <v/>
      </c>
      <c r="G209" s="392">
        <f>'дети 5-ти лет С'!V60</f>
        <v>1</v>
      </c>
    </row>
    <row r="210" ht="15.0" customHeight="1">
      <c r="B210" s="12"/>
      <c r="C210" s="392" t="str">
        <f>'дети 5-ти лет Ф'!W60</f>
        <v/>
      </c>
      <c r="D210" s="392">
        <f>'дети 5-ти лет Т'!W60</f>
        <v>1</v>
      </c>
      <c r="E210" s="392" t="str">
        <f>'дети 5-ти лет П'!W60</f>
        <v/>
      </c>
      <c r="F210" s="392">
        <f>'дети 5-ти лет Т'!W60</f>
        <v>1</v>
      </c>
      <c r="G210" s="392" t="str">
        <f>'дети 5-ти лет С'!W60</f>
        <v/>
      </c>
    </row>
    <row r="211" ht="15.0" customHeight="1">
      <c r="B211" s="19"/>
      <c r="C211" s="392" t="str">
        <f>'дети 5-ти лет Ф'!X60</f>
        <v/>
      </c>
      <c r="D211" s="392" t="str">
        <f>'дети 5-ти лет К'!X60</f>
        <v/>
      </c>
      <c r="E211" s="392" t="str">
        <f>'дети 5-ти лет П'!X60</f>
        <v/>
      </c>
      <c r="F211" s="392" t="str">
        <f>'дети 5-ти лет Т'!X60</f>
        <v/>
      </c>
      <c r="G211" s="392" t="str">
        <f>'дети 5-ти лет С'!X60</f>
        <v/>
      </c>
    </row>
    <row r="212" ht="15.0" customHeight="1">
      <c r="B212" s="5">
        <v>8.0</v>
      </c>
      <c r="C212" s="318"/>
      <c r="D212" s="392">
        <f>'дети 5-ти лет К'!Y60</f>
        <v>1</v>
      </c>
      <c r="E212" s="317"/>
      <c r="F212" s="392" t="str">
        <f>'дети 5-ти лет Т'!Y60</f>
        <v/>
      </c>
      <c r="G212" s="317"/>
    </row>
    <row r="213" ht="15.0" customHeight="1">
      <c r="B213" s="12"/>
      <c r="C213" s="319"/>
      <c r="D213" s="392" t="str">
        <f>'дети 5-ти лет К'!Z60</f>
        <v/>
      </c>
      <c r="E213" s="12"/>
      <c r="F213" s="392">
        <f>'дети 5-ти лет Т'!Z60</f>
        <v>1</v>
      </c>
      <c r="G213" s="12"/>
    </row>
    <row r="214" ht="15.0" customHeight="1">
      <c r="B214" s="19"/>
      <c r="C214" s="319"/>
      <c r="D214" s="392" t="str">
        <f>'дети 5-ти лет К'!AA60</f>
        <v/>
      </c>
      <c r="E214" s="12"/>
      <c r="F214" s="392" t="str">
        <f>'дети 5-ти лет Т'!AA60</f>
        <v/>
      </c>
      <c r="G214" s="12"/>
    </row>
    <row r="215" ht="15.0" customHeight="1">
      <c r="B215" s="5">
        <v>9.0</v>
      </c>
      <c r="C215" s="319"/>
      <c r="D215" s="392" t="str">
        <f>'дети 5-ти лет К'!AB60</f>
        <v/>
      </c>
      <c r="E215" s="12"/>
      <c r="F215" s="392" t="str">
        <f>'дети 5-ти лет Т'!AB60</f>
        <v/>
      </c>
      <c r="G215" s="12"/>
    </row>
    <row r="216" ht="15.0" customHeight="1">
      <c r="B216" s="12"/>
      <c r="C216" s="319"/>
      <c r="D216" s="392">
        <f>'дети 5-ти лет К'!AC60</f>
        <v>1</v>
      </c>
      <c r="E216" s="12"/>
      <c r="F216" s="392">
        <f>'дети 5-ти лет Т'!AC60</f>
        <v>1</v>
      </c>
      <c r="G216" s="12"/>
    </row>
    <row r="217" ht="15.0" customHeight="1">
      <c r="B217" s="19"/>
      <c r="C217" s="319"/>
      <c r="D217" s="392" t="str">
        <f>'дети 5-ти лет К'!AD60</f>
        <v/>
      </c>
      <c r="E217" s="12"/>
      <c r="F217" s="392" t="str">
        <f>'дети 5-ти лет Т'!AD60</f>
        <v/>
      </c>
      <c r="G217" s="12"/>
    </row>
    <row r="218" ht="15.0" customHeight="1">
      <c r="B218" s="5">
        <v>10.0</v>
      </c>
      <c r="C218" s="319"/>
      <c r="D218" s="392" t="str">
        <f>'дети 5-ти лет К'!AE60</f>
        <v/>
      </c>
      <c r="E218" s="12"/>
      <c r="F218" s="392" t="str">
        <f>'дети 5-ти лет Т'!AE60</f>
        <v/>
      </c>
      <c r="G218" s="12"/>
    </row>
    <row r="219" ht="15.75" customHeight="1">
      <c r="B219" s="12"/>
      <c r="C219" s="319"/>
      <c r="D219" s="392">
        <f>'дети 5-ти лет К'!AF60</f>
        <v>1</v>
      </c>
      <c r="E219" s="12"/>
      <c r="F219" s="392">
        <f>'дети 5-ти лет Т'!AF60</f>
        <v>1</v>
      </c>
      <c r="G219" s="12"/>
    </row>
    <row r="220" ht="15.75" customHeight="1">
      <c r="B220" s="19"/>
      <c r="C220" s="319"/>
      <c r="D220" s="392" t="str">
        <f>'дети 5-ти лет К'!AG60</f>
        <v/>
      </c>
      <c r="E220" s="12"/>
      <c r="F220" s="392" t="str">
        <f>'дети 5-ти лет Т'!AG60</f>
        <v/>
      </c>
      <c r="G220" s="12"/>
    </row>
    <row r="221" ht="15.75" customHeight="1">
      <c r="B221" s="5">
        <v>11.0</v>
      </c>
      <c r="C221" s="319"/>
      <c r="D221" s="392" t="str">
        <f>'дети 5-ти лет К'!AH60</f>
        <v/>
      </c>
      <c r="E221" s="12"/>
      <c r="F221" s="392" t="str">
        <f>'дети 5-ти лет Т'!AH60</f>
        <v/>
      </c>
      <c r="G221" s="12"/>
    </row>
    <row r="222" ht="15.75" customHeight="1">
      <c r="B222" s="12"/>
      <c r="C222" s="319"/>
      <c r="D222" s="392">
        <f>'дети 5-ти лет К'!AI60</f>
        <v>1</v>
      </c>
      <c r="E222" s="12"/>
      <c r="F222" s="392">
        <f>'дети 5-ти лет Т'!AI60</f>
        <v>1</v>
      </c>
      <c r="G222" s="12"/>
    </row>
    <row r="223" ht="15.75" customHeight="1">
      <c r="B223" s="19"/>
      <c r="C223" s="319"/>
      <c r="D223" s="392" t="str">
        <f>'дети 5-ти лет К'!AJ60</f>
        <v/>
      </c>
      <c r="E223" s="12"/>
      <c r="F223" s="392" t="str">
        <f>'дети 5-ти лет Т'!AJ60</f>
        <v/>
      </c>
      <c r="G223" s="12"/>
    </row>
    <row r="224" ht="15.75" customHeight="1">
      <c r="B224" s="5">
        <v>12.0</v>
      </c>
      <c r="C224" s="319"/>
      <c r="D224" s="392" t="str">
        <f>'дети 5-ти лет К'!AK60</f>
        <v/>
      </c>
      <c r="E224" s="12"/>
      <c r="F224" s="392" t="str">
        <f>'дети 5-ти лет Т'!AK60</f>
        <v/>
      </c>
      <c r="G224" s="12"/>
    </row>
    <row r="225" ht="15.75" customHeight="1">
      <c r="B225" s="12"/>
      <c r="C225" s="319"/>
      <c r="D225" s="392">
        <f>'дети 5-ти лет К'!AL60</f>
        <v>1</v>
      </c>
      <c r="E225" s="12"/>
      <c r="F225" s="392">
        <f>'дети 5-ти лет Т'!AL60</f>
        <v>1</v>
      </c>
      <c r="G225" s="12"/>
    </row>
    <row r="226" ht="15.75" customHeight="1">
      <c r="B226" s="19"/>
      <c r="C226" s="319"/>
      <c r="D226" s="392" t="str">
        <f>'дети 5-ти лет К'!AM60</f>
        <v/>
      </c>
      <c r="E226" s="12"/>
      <c r="F226" s="392" t="str">
        <f>'дети 5-ти лет Т'!AM60</f>
        <v/>
      </c>
      <c r="G226" s="12"/>
    </row>
    <row r="227" ht="15.75" customHeight="1">
      <c r="B227" s="5">
        <v>13.0</v>
      </c>
      <c r="C227" s="319"/>
      <c r="D227" s="392">
        <f>'дети 5-ти лет К'!AN60</f>
        <v>1</v>
      </c>
      <c r="E227" s="12"/>
      <c r="F227" s="392" t="str">
        <f>'дети 5-ти лет Т'!AN60</f>
        <v/>
      </c>
      <c r="G227" s="12"/>
    </row>
    <row r="228" ht="15.75" customHeight="1">
      <c r="B228" s="12"/>
      <c r="C228" s="319"/>
      <c r="D228" s="392" t="str">
        <f>'дети 5-ти лет К'!AO60</f>
        <v/>
      </c>
      <c r="E228" s="12"/>
      <c r="F228" s="392">
        <f>'дети 5-ти лет Т'!AO60</f>
        <v>1</v>
      </c>
      <c r="G228" s="12"/>
    </row>
    <row r="229" ht="15.75" customHeight="1">
      <c r="B229" s="19"/>
      <c r="C229" s="319"/>
      <c r="D229" s="392" t="str">
        <f>'дети 5-ти лет К'!AP60</f>
        <v/>
      </c>
      <c r="E229" s="12"/>
      <c r="F229" s="392" t="str">
        <f>'дети 5-ти лет Т'!AP60</f>
        <v/>
      </c>
      <c r="G229" s="12"/>
    </row>
    <row r="230" ht="15.75" customHeight="1">
      <c r="B230" s="5">
        <v>14.0</v>
      </c>
      <c r="C230" s="319"/>
      <c r="D230" s="392">
        <f>'дети 5-ти лет К'!AQ60</f>
        <v>1</v>
      </c>
      <c r="E230" s="12"/>
      <c r="F230" s="392" t="str">
        <f>'дети 5-ти лет Т'!AQ60</f>
        <v/>
      </c>
      <c r="G230" s="12"/>
    </row>
    <row r="231" ht="15.75" customHeight="1">
      <c r="B231" s="12"/>
      <c r="C231" s="319"/>
      <c r="D231" s="392" t="str">
        <f>'дети 5-ти лет К'!AR60</f>
        <v/>
      </c>
      <c r="E231" s="12"/>
      <c r="F231" s="392">
        <f>'дети 5-ти лет Т'!AR60</f>
        <v>1</v>
      </c>
      <c r="G231" s="12"/>
    </row>
    <row r="232" ht="15.75" customHeight="1">
      <c r="B232" s="19"/>
      <c r="C232" s="319"/>
      <c r="D232" s="392" t="str">
        <f>'дети 5-ти лет К'!AS60</f>
        <v/>
      </c>
      <c r="E232" s="12"/>
      <c r="F232" s="392" t="str">
        <f>'дети 5-ти лет Т'!AS60</f>
        <v/>
      </c>
      <c r="G232" s="12"/>
    </row>
    <row r="233" ht="15.75" customHeight="1">
      <c r="B233" s="5">
        <v>15.0</v>
      </c>
      <c r="C233" s="319"/>
      <c r="D233" s="392">
        <f>'дети 5-ти лет К'!AT60</f>
        <v>1</v>
      </c>
      <c r="E233" s="12"/>
      <c r="F233" s="392" t="str">
        <f>'дети 5-ти лет Т'!AT60</f>
        <v/>
      </c>
      <c r="G233" s="12"/>
    </row>
    <row r="234" ht="15.75" customHeight="1">
      <c r="B234" s="12"/>
      <c r="C234" s="319"/>
      <c r="D234" s="392" t="str">
        <f>'дети 5-ти лет К'!AU60</f>
        <v/>
      </c>
      <c r="E234" s="12"/>
      <c r="F234" s="392" t="str">
        <f>'дети 5-ти лет Т'!AU60</f>
        <v/>
      </c>
      <c r="G234" s="12"/>
    </row>
    <row r="235" ht="15.75" customHeight="1">
      <c r="B235" s="19"/>
      <c r="C235" s="319"/>
      <c r="D235" s="392" t="str">
        <f>'дети 5-ти лет К'!AV60</f>
        <v/>
      </c>
      <c r="E235" s="12"/>
      <c r="F235" s="392">
        <f>'дети 5-ти лет Т'!AV60</f>
        <v>1</v>
      </c>
      <c r="G235" s="12"/>
    </row>
    <row r="236" ht="15.75" customHeight="1">
      <c r="B236" s="5">
        <v>16.0</v>
      </c>
      <c r="C236" s="319"/>
      <c r="D236" s="392" t="str">
        <f>'дети 5-ти лет К'!AW60</f>
        <v/>
      </c>
      <c r="E236" s="12"/>
      <c r="F236" s="392" t="str">
        <f>'дети 5-ти лет Т'!AW60</f>
        <v/>
      </c>
      <c r="G236" s="12"/>
    </row>
    <row r="237" ht="15.75" customHeight="1">
      <c r="B237" s="12"/>
      <c r="C237" s="319"/>
      <c r="D237" s="392">
        <f>'дети 5-ти лет К'!AX60</f>
        <v>1</v>
      </c>
      <c r="E237" s="12"/>
      <c r="F237" s="392" t="str">
        <f>'дети 5-ти лет Т'!AX60</f>
        <v/>
      </c>
      <c r="G237" s="12"/>
    </row>
    <row r="238" ht="15.75" customHeight="1">
      <c r="B238" s="19"/>
      <c r="C238" s="319"/>
      <c r="D238" s="392" t="str">
        <f>'дети 5-ти лет К'!AY60</f>
        <v/>
      </c>
      <c r="E238" s="12"/>
      <c r="F238" s="392">
        <f>'дети 5-ти лет Т'!AY60</f>
        <v>1</v>
      </c>
      <c r="G238" s="12"/>
    </row>
    <row r="239" ht="15.75" customHeight="1">
      <c r="B239" s="5">
        <v>17.0</v>
      </c>
      <c r="C239" s="319"/>
      <c r="D239" s="392" t="str">
        <f>'дети 5-ти лет К'!AZ60</f>
        <v/>
      </c>
      <c r="E239" s="12"/>
      <c r="F239" s="392" t="str">
        <f>'дети 5-ти лет Т'!AZ60</f>
        <v/>
      </c>
      <c r="G239" s="12"/>
    </row>
    <row r="240" ht="15.75" customHeight="1">
      <c r="B240" s="12"/>
      <c r="C240" s="319"/>
      <c r="D240" s="392">
        <f>'дети 5-ти лет К'!BA60</f>
        <v>1</v>
      </c>
      <c r="E240" s="12"/>
      <c r="F240" s="392">
        <f>'дети 5-ти лет Т'!BA60</f>
        <v>1</v>
      </c>
      <c r="G240" s="12"/>
    </row>
    <row r="241" ht="15.75" customHeight="1">
      <c r="B241" s="19"/>
      <c r="C241" s="319"/>
      <c r="D241" s="392" t="str">
        <f>'дети 5-ти лет К'!BB60</f>
        <v/>
      </c>
      <c r="E241" s="12"/>
      <c r="F241" s="392" t="str">
        <f>'дети 5-ти лет Т'!BB60</f>
        <v/>
      </c>
      <c r="G241" s="12"/>
    </row>
    <row r="242" ht="15.75" customHeight="1">
      <c r="B242" s="5">
        <v>18.0</v>
      </c>
      <c r="C242" s="319"/>
      <c r="D242" s="392" t="str">
        <f>'дети 5-ти лет К'!BC60</f>
        <v/>
      </c>
      <c r="E242" s="12"/>
      <c r="F242" s="392" t="str">
        <f>'дети 5-ти лет Т'!BC60</f>
        <v/>
      </c>
      <c r="G242" s="12"/>
    </row>
    <row r="243" ht="15.75" customHeight="1">
      <c r="B243" s="12"/>
      <c r="C243" s="319"/>
      <c r="D243" s="392">
        <f>'дети 5-ти лет К'!BD60</f>
        <v>1</v>
      </c>
      <c r="E243" s="12"/>
      <c r="F243" s="392">
        <f>'дети 5-ти лет Т'!BD60</f>
        <v>1</v>
      </c>
      <c r="G243" s="12"/>
    </row>
    <row r="244" ht="15.75" customHeight="1">
      <c r="B244" s="19"/>
      <c r="C244" s="319"/>
      <c r="D244" s="392" t="str">
        <f>'дети 5-ти лет К'!BE60</f>
        <v/>
      </c>
      <c r="E244" s="12"/>
      <c r="F244" s="392" t="str">
        <f>'дети 5-ти лет Т'!BE60</f>
        <v/>
      </c>
      <c r="G244" s="12"/>
    </row>
    <row r="245" ht="15.75" customHeight="1">
      <c r="B245" s="5">
        <v>19.0</v>
      </c>
      <c r="C245" s="319"/>
      <c r="D245" s="392">
        <f>'дети 5-ти лет К'!BF60</f>
        <v>1</v>
      </c>
      <c r="E245" s="12"/>
      <c r="F245" s="392" t="str">
        <f>'дети 5-ти лет Т'!BF60</f>
        <v/>
      </c>
      <c r="G245" s="12"/>
    </row>
    <row r="246" ht="15.75" customHeight="1">
      <c r="B246" s="12"/>
      <c r="C246" s="319"/>
      <c r="D246" s="392" t="str">
        <f>'дети 5-ти лет К'!BG60</f>
        <v/>
      </c>
      <c r="E246" s="12"/>
      <c r="F246" s="392" t="str">
        <f>'дети 5-ти лет Т'!BG60</f>
        <v/>
      </c>
      <c r="G246" s="12"/>
    </row>
    <row r="247" ht="15.75" customHeight="1">
      <c r="B247" s="19"/>
      <c r="C247" s="319"/>
      <c r="D247" s="392" t="str">
        <f>'дети 5-ти лет К'!BH60</f>
        <v/>
      </c>
      <c r="E247" s="12"/>
      <c r="F247" s="392">
        <f>'дети 5-ти лет Т'!BH60</f>
        <v>1</v>
      </c>
      <c r="G247" s="12"/>
    </row>
    <row r="248" ht="15.75" customHeight="1">
      <c r="B248" s="5">
        <v>20.0</v>
      </c>
      <c r="C248" s="319"/>
      <c r="D248" s="392">
        <f>'дети 5-ти лет К'!BI60</f>
        <v>1</v>
      </c>
      <c r="E248" s="12"/>
      <c r="F248" s="392" t="str">
        <f>'дети 5-ти лет Т'!BI60</f>
        <v/>
      </c>
      <c r="G248" s="12"/>
    </row>
    <row r="249" ht="15.75" customHeight="1">
      <c r="B249" s="12"/>
      <c r="C249" s="319"/>
      <c r="D249" s="392" t="str">
        <f>'дети 5-ти лет К'!BJ60</f>
        <v/>
      </c>
      <c r="E249" s="12"/>
      <c r="F249" s="392" t="str">
        <f>'дети 5-ти лет Т'!BJ60</f>
        <v/>
      </c>
      <c r="G249" s="12"/>
    </row>
    <row r="250" ht="15.75" customHeight="1">
      <c r="B250" s="19"/>
      <c r="C250" s="319"/>
      <c r="D250" s="392" t="str">
        <f>'дети 5-ти лет К'!BK60</f>
        <v/>
      </c>
      <c r="E250" s="12"/>
      <c r="F250" s="392">
        <f>'дети 5-ти лет Т'!BK60</f>
        <v>1</v>
      </c>
      <c r="G250" s="12"/>
    </row>
    <row r="251" ht="15.75" customHeight="1">
      <c r="B251" s="5">
        <v>21.0</v>
      </c>
      <c r="C251" s="319"/>
      <c r="D251" s="392">
        <f>'дети 5-ти лет К'!BL60</f>
        <v>1</v>
      </c>
      <c r="E251" s="12"/>
      <c r="F251" s="392" t="str">
        <f>'дети 5-ти лет Т'!BL60</f>
        <v/>
      </c>
      <c r="G251" s="12"/>
    </row>
    <row r="252" ht="15.75" customHeight="1">
      <c r="B252" s="12"/>
      <c r="C252" s="319"/>
      <c r="D252" s="392" t="str">
        <f>'дети 5-ти лет К'!BM60</f>
        <v/>
      </c>
      <c r="E252" s="12"/>
      <c r="F252" s="392">
        <f>'дети 5-ти лет Т'!BM60</f>
        <v>1</v>
      </c>
      <c r="G252" s="12"/>
    </row>
    <row r="253" ht="15.75" customHeight="1">
      <c r="B253" s="19"/>
      <c r="C253" s="319"/>
      <c r="D253" s="392" t="str">
        <f>'дети 5-ти лет К'!BN60</f>
        <v/>
      </c>
      <c r="E253" s="12"/>
      <c r="F253" s="392" t="str">
        <f>'дети 5-ти лет Т'!BN60</f>
        <v/>
      </c>
      <c r="G253" s="12"/>
    </row>
    <row r="254" ht="15.75" customHeight="1">
      <c r="B254" s="5">
        <v>22.0</v>
      </c>
      <c r="C254" s="319"/>
      <c r="D254" s="392" t="str">
        <f>'дети 5-ти лет К'!BO60</f>
        <v/>
      </c>
      <c r="E254" s="12"/>
      <c r="F254" s="392" t="str">
        <f>'дети 5-ти лет Т'!BO60</f>
        <v/>
      </c>
      <c r="G254" s="12"/>
    </row>
    <row r="255" ht="15.75" customHeight="1">
      <c r="B255" s="12"/>
      <c r="C255" s="319"/>
      <c r="D255" s="392">
        <f>'дети 5-ти лет К'!BP60</f>
        <v>1</v>
      </c>
      <c r="E255" s="12"/>
      <c r="F255" s="392">
        <f>'дети 5-ти лет Т'!BP60</f>
        <v>1</v>
      </c>
      <c r="G255" s="12"/>
    </row>
    <row r="256" ht="15.75" customHeight="1">
      <c r="B256" s="19"/>
      <c r="C256" s="319"/>
      <c r="D256" s="392" t="str">
        <f>'дети 5-ти лет К'!BQ60</f>
        <v/>
      </c>
      <c r="E256" s="12"/>
      <c r="F256" s="392" t="str">
        <f>'дети 5-ти лет Т'!BQ60</f>
        <v/>
      </c>
      <c r="G256" s="12"/>
    </row>
    <row r="257" ht="15.75" customHeight="1">
      <c r="B257" s="5">
        <v>23.0</v>
      </c>
      <c r="C257" s="319"/>
      <c r="D257" s="392" t="str">
        <f>'дети 5-ти лет К'!BR60</f>
        <v/>
      </c>
      <c r="E257" s="12"/>
      <c r="F257" s="392" t="str">
        <f>'дети 5-ти лет Т'!BR60</f>
        <v/>
      </c>
      <c r="G257" s="12"/>
    </row>
    <row r="258" ht="15.75" customHeight="1">
      <c r="B258" s="12"/>
      <c r="C258" s="319"/>
      <c r="D258" s="392">
        <f>'дети 5-ти лет К'!BS60</f>
        <v>1</v>
      </c>
      <c r="E258" s="12"/>
      <c r="F258" s="392">
        <f>'дети 5-ти лет Т'!BS60</f>
        <v>1</v>
      </c>
      <c r="G258" s="12"/>
    </row>
    <row r="259" ht="15.75" customHeight="1">
      <c r="B259" s="19"/>
      <c r="C259" s="319"/>
      <c r="D259" s="392" t="str">
        <f>'дети 5-ти лет К'!BT60</f>
        <v/>
      </c>
      <c r="E259" s="12"/>
      <c r="F259" s="392" t="str">
        <f>'дети 5-ти лет Т'!BT60</f>
        <v/>
      </c>
      <c r="G259" s="12"/>
    </row>
    <row r="260" ht="15.75" customHeight="1">
      <c r="B260" s="5">
        <v>24.0</v>
      </c>
      <c r="C260" s="319"/>
      <c r="D260" s="392" t="str">
        <f>'дети 5-ти лет К'!BU60</f>
        <v/>
      </c>
      <c r="E260" s="12"/>
      <c r="F260" s="392" t="str">
        <f>'дети 5-ти лет Т'!BU60</f>
        <v/>
      </c>
      <c r="G260" s="12"/>
    </row>
    <row r="261" ht="15.75" customHeight="1">
      <c r="B261" s="12"/>
      <c r="C261" s="319"/>
      <c r="D261" s="392">
        <f>'дети 5-ти лет К'!BV60</f>
        <v>1</v>
      </c>
      <c r="E261" s="12"/>
      <c r="F261" s="392" t="str">
        <f>'дети 5-ти лет Т'!BV60</f>
        <v/>
      </c>
      <c r="G261" s="12"/>
    </row>
    <row r="262" ht="15.75" customHeight="1">
      <c r="B262" s="19"/>
      <c r="C262" s="319"/>
      <c r="D262" s="392" t="str">
        <f>'дети 5-ти лет К'!BW60</f>
        <v/>
      </c>
      <c r="E262" s="12"/>
      <c r="F262" s="392">
        <f>'дети 5-ти лет Т'!BW60</f>
        <v>1</v>
      </c>
      <c r="G262" s="12"/>
    </row>
    <row r="263" ht="15.75" customHeight="1">
      <c r="B263" s="5">
        <v>25.0</v>
      </c>
      <c r="C263" s="319"/>
      <c r="D263" s="392" t="str">
        <f>'дети 5-ти лет К'!BX60</f>
        <v/>
      </c>
      <c r="E263" s="12"/>
      <c r="F263" s="392" t="str">
        <f>'дети 5-ти лет Т'!BX60</f>
        <v/>
      </c>
      <c r="G263" s="12"/>
    </row>
    <row r="264" ht="15.75" customHeight="1">
      <c r="B264" s="12"/>
      <c r="C264" s="319"/>
      <c r="D264" s="392">
        <f>'дети 5-ти лет К'!BY60</f>
        <v>1</v>
      </c>
      <c r="E264" s="12"/>
      <c r="F264" s="392">
        <f>'дети 5-ти лет Т'!BY60</f>
        <v>1</v>
      </c>
      <c r="G264" s="12"/>
    </row>
    <row r="265" ht="15.75" customHeight="1">
      <c r="B265" s="19"/>
      <c r="C265" s="319"/>
      <c r="D265" s="392" t="str">
        <f>'дети 5-ти лет К'!BZ60</f>
        <v/>
      </c>
      <c r="E265" s="12"/>
      <c r="F265" s="392" t="str">
        <f>'дети 5-ти лет Т'!BZ60</f>
        <v/>
      </c>
      <c r="G265" s="12"/>
    </row>
    <row r="266" ht="15.75" customHeight="1">
      <c r="B266" s="5">
        <v>26.0</v>
      </c>
      <c r="C266" s="319"/>
      <c r="D266" s="392" t="str">
        <f>'дети 5-ти лет К'!CA60</f>
        <v/>
      </c>
      <c r="E266" s="12"/>
      <c r="F266" s="392" t="str">
        <f>'дети 5-ти лет Т'!CA60</f>
        <v/>
      </c>
      <c r="G266" s="12"/>
    </row>
    <row r="267" ht="15.75" customHeight="1">
      <c r="B267" s="12"/>
      <c r="C267" s="319"/>
      <c r="D267" s="392">
        <f>'дети 5-ти лет К'!CB60</f>
        <v>1</v>
      </c>
      <c r="E267" s="12"/>
      <c r="F267" s="392">
        <f>'дети 5-ти лет Т'!CB60</f>
        <v>1</v>
      </c>
      <c r="G267" s="12"/>
    </row>
    <row r="268" ht="15.75" customHeight="1">
      <c r="B268" s="19"/>
      <c r="C268" s="319"/>
      <c r="D268" s="392" t="str">
        <f>'дети 5-ти лет К'!CC60</f>
        <v/>
      </c>
      <c r="E268" s="12"/>
      <c r="F268" s="392" t="str">
        <f>'дети 5-ти лет Т'!CC60</f>
        <v/>
      </c>
      <c r="G268" s="12"/>
    </row>
    <row r="269" ht="15.75" customHeight="1">
      <c r="B269" s="5">
        <v>27.0</v>
      </c>
      <c r="C269" s="319"/>
      <c r="D269" s="392" t="str">
        <f>'дети 5-ти лет К'!CD60</f>
        <v/>
      </c>
      <c r="E269" s="12"/>
      <c r="F269" s="392" t="str">
        <f>'дети 5-ти лет Т'!CD60</f>
        <v/>
      </c>
      <c r="G269" s="12"/>
    </row>
    <row r="270" ht="15.75" customHeight="1">
      <c r="B270" s="12"/>
      <c r="C270" s="319"/>
      <c r="D270" s="392">
        <f>'дети 5-ти лет К'!CE60</f>
        <v>1</v>
      </c>
      <c r="E270" s="12"/>
      <c r="F270" s="392">
        <f>'дети 5-ти лет Т'!CE60</f>
        <v>1</v>
      </c>
      <c r="G270" s="12"/>
    </row>
    <row r="271" ht="15.75" customHeight="1">
      <c r="B271" s="19"/>
      <c r="C271" s="319"/>
      <c r="D271" s="392" t="str">
        <f>'дети 5-ти лет К'!CF60</f>
        <v/>
      </c>
      <c r="E271" s="12"/>
      <c r="F271" s="392" t="str">
        <f>'дети 5-ти лет Т'!CF60</f>
        <v/>
      </c>
      <c r="G271" s="12"/>
    </row>
    <row r="272" ht="15.75" customHeight="1">
      <c r="B272" s="5">
        <v>28.0</v>
      </c>
      <c r="C272" s="319"/>
      <c r="D272" s="392" t="str">
        <f>'дети 5-ти лет К'!CG60</f>
        <v/>
      </c>
      <c r="E272" s="12"/>
      <c r="F272" s="392" t="str">
        <f>'дети 5-ти лет Т'!CG60</f>
        <v/>
      </c>
      <c r="G272" s="12"/>
    </row>
    <row r="273" ht="15.75" customHeight="1">
      <c r="B273" s="12"/>
      <c r="C273" s="319"/>
      <c r="D273" s="392">
        <f>'дети 5-ти лет К'!CH60</f>
        <v>1</v>
      </c>
      <c r="E273" s="12"/>
      <c r="F273" s="392">
        <f>'дети 5-ти лет Т'!CH60</f>
        <v>1</v>
      </c>
      <c r="G273" s="12"/>
    </row>
    <row r="274" ht="15.75" customHeight="1">
      <c r="B274" s="19"/>
      <c r="C274" s="319"/>
      <c r="D274" s="392" t="str">
        <f>'дети 5-ти лет К'!CI60</f>
        <v/>
      </c>
      <c r="E274" s="12"/>
      <c r="F274" s="392" t="str">
        <f>'дети 5-ти лет Т'!CI60</f>
        <v/>
      </c>
      <c r="G274" s="12"/>
    </row>
    <row r="275" ht="15.75" customHeight="1">
      <c r="B275" s="5">
        <v>29.0</v>
      </c>
      <c r="C275" s="319"/>
      <c r="D275" s="317"/>
      <c r="E275" s="12"/>
      <c r="F275" s="392" t="str">
        <f>'дети 5-ти лет Т'!CJ60</f>
        <v/>
      </c>
      <c r="G275" s="12"/>
    </row>
    <row r="276" ht="15.75" customHeight="1">
      <c r="B276" s="12"/>
      <c r="C276" s="319"/>
      <c r="D276" s="12"/>
      <c r="E276" s="12"/>
      <c r="F276" s="392" t="str">
        <f>'дети 5-ти лет Т'!CK60</f>
        <v/>
      </c>
      <c r="G276" s="12"/>
    </row>
    <row r="277" ht="15.75" customHeight="1">
      <c r="B277" s="19"/>
      <c r="C277" s="319"/>
      <c r="D277" s="12"/>
      <c r="E277" s="12"/>
      <c r="F277" s="392">
        <f>'дети 5-ти лет Т'!CL60</f>
        <v>1</v>
      </c>
      <c r="G277" s="12"/>
    </row>
    <row r="278" ht="15.75" customHeight="1">
      <c r="B278" s="5">
        <v>30.0</v>
      </c>
      <c r="C278" s="319"/>
      <c r="D278" s="12"/>
      <c r="E278" s="12"/>
      <c r="F278" s="392" t="str">
        <f>'дети 5-ти лет Т'!CM60</f>
        <v/>
      </c>
      <c r="G278" s="12"/>
    </row>
    <row r="279" ht="15.75" customHeight="1">
      <c r="B279" s="12"/>
      <c r="C279" s="319"/>
      <c r="D279" s="12"/>
      <c r="E279" s="12"/>
      <c r="F279" s="392">
        <f>'дети 5-ти лет Т'!CN60</f>
        <v>1</v>
      </c>
      <c r="G279" s="12"/>
    </row>
    <row r="280" ht="15.75" customHeight="1">
      <c r="B280" s="19"/>
      <c r="C280" s="319"/>
      <c r="D280" s="12"/>
      <c r="E280" s="12"/>
      <c r="F280" s="392" t="str">
        <f>'дети 5-ти лет Т'!CO60</f>
        <v/>
      </c>
      <c r="G280" s="12"/>
    </row>
    <row r="281" ht="15.75" customHeight="1">
      <c r="B281" s="5">
        <v>31.0</v>
      </c>
      <c r="C281" s="319"/>
      <c r="D281" s="12"/>
      <c r="E281" s="12"/>
      <c r="F281" s="392" t="str">
        <f>'дети 5-ти лет Т'!CP60</f>
        <v/>
      </c>
      <c r="G281" s="12"/>
    </row>
    <row r="282" ht="15.75" customHeight="1">
      <c r="B282" s="12"/>
      <c r="C282" s="319"/>
      <c r="D282" s="12"/>
      <c r="E282" s="12"/>
      <c r="F282" s="392" t="str">
        <f>'дети 5-ти лет Т'!CQ60</f>
        <v/>
      </c>
      <c r="G282" s="12"/>
    </row>
    <row r="283" ht="15.75" customHeight="1">
      <c r="B283" s="19"/>
      <c r="C283" s="319"/>
      <c r="D283" s="12"/>
      <c r="E283" s="12"/>
      <c r="F283" s="392">
        <f>'дети 5-ти лет Т'!CR60</f>
        <v>1</v>
      </c>
      <c r="G283" s="12"/>
    </row>
    <row r="284" ht="15.75" customHeight="1">
      <c r="B284" s="5">
        <v>32.0</v>
      </c>
      <c r="C284" s="319"/>
      <c r="D284" s="12"/>
      <c r="E284" s="12"/>
      <c r="F284" s="392" t="str">
        <f>'дети 5-ти лет Т'!CS60</f>
        <v/>
      </c>
      <c r="G284" s="12"/>
    </row>
    <row r="285" ht="15.75" customHeight="1">
      <c r="B285" s="12"/>
      <c r="C285" s="319"/>
      <c r="D285" s="12"/>
      <c r="E285" s="12"/>
      <c r="F285" s="392">
        <f>'дети 5-ти лет Т'!CT60</f>
        <v>1</v>
      </c>
      <c r="G285" s="12"/>
    </row>
    <row r="286" ht="15.75" customHeight="1">
      <c r="B286" s="19"/>
      <c r="C286" s="319"/>
      <c r="D286" s="12"/>
      <c r="E286" s="12"/>
      <c r="F286" s="392" t="str">
        <f>'дети 5-ти лет Т'!CU60</f>
        <v/>
      </c>
      <c r="G286" s="12"/>
    </row>
    <row r="287" ht="15.75" customHeight="1">
      <c r="B287" s="5">
        <v>33.0</v>
      </c>
      <c r="C287" s="319"/>
      <c r="D287" s="12"/>
      <c r="E287" s="12"/>
      <c r="F287" s="392" t="str">
        <f>'дети 5-ти лет Т'!CV60</f>
        <v/>
      </c>
      <c r="G287" s="12"/>
    </row>
    <row r="288" ht="15.75" customHeight="1">
      <c r="B288" s="12"/>
      <c r="C288" s="319"/>
      <c r="D288" s="12"/>
      <c r="E288" s="12"/>
      <c r="F288" s="392">
        <f>'дети 5-ти лет Т'!CW60</f>
        <v>1</v>
      </c>
      <c r="G288" s="12"/>
    </row>
    <row r="289" ht="15.75" customHeight="1">
      <c r="B289" s="19"/>
      <c r="C289" s="319"/>
      <c r="D289" s="12"/>
      <c r="E289" s="12"/>
      <c r="F289" s="392" t="str">
        <f>'дети 5-ти лет Т'!CX60</f>
        <v/>
      </c>
      <c r="G289" s="12"/>
    </row>
    <row r="290" ht="15.75" customHeight="1">
      <c r="B290" s="5">
        <v>34.0</v>
      </c>
      <c r="C290" s="319"/>
      <c r="D290" s="12"/>
      <c r="E290" s="12"/>
      <c r="F290" s="392" t="str">
        <f>'дети 5-ти лет Т'!CY60</f>
        <v/>
      </c>
      <c r="G290" s="12"/>
    </row>
    <row r="291" ht="15.75" customHeight="1">
      <c r="B291" s="12"/>
      <c r="C291" s="319"/>
      <c r="D291" s="12"/>
      <c r="E291" s="12"/>
      <c r="F291" s="392" t="str">
        <f>'дети 5-ти лет Т'!CZ60</f>
        <v/>
      </c>
      <c r="G291" s="12"/>
    </row>
    <row r="292" ht="15.75" customHeight="1">
      <c r="B292" s="19"/>
      <c r="C292" s="319"/>
      <c r="D292" s="12"/>
      <c r="E292" s="12"/>
      <c r="F292" s="392">
        <f>'дети 5-ти лет Т'!DA60</f>
        <v>1</v>
      </c>
      <c r="G292" s="12"/>
    </row>
    <row r="293" ht="15.75" customHeight="1">
      <c r="B293" s="5">
        <v>35.0</v>
      </c>
      <c r="C293" s="319"/>
      <c r="D293" s="12"/>
      <c r="E293" s="12"/>
      <c r="F293" s="392" t="str">
        <f>'дети 5-ти лет Т'!DB60</f>
        <v/>
      </c>
      <c r="G293" s="12"/>
    </row>
    <row r="294" ht="15.75" customHeight="1">
      <c r="B294" s="12"/>
      <c r="C294" s="319"/>
      <c r="D294" s="12"/>
      <c r="E294" s="12"/>
      <c r="F294" s="392">
        <f>'дети 5-ти лет Т'!DC60</f>
        <v>1</v>
      </c>
      <c r="G294" s="12"/>
    </row>
    <row r="295" ht="15.75" customHeight="1">
      <c r="B295" s="19"/>
      <c r="C295" s="320"/>
      <c r="D295" s="19"/>
      <c r="E295" s="19"/>
      <c r="F295" s="392" t="str">
        <f>'дети 5-ти лет Т'!DD60</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f>'дети 5-ти лет Ф'!D119</f>
        <v>1</v>
      </c>
      <c r="D300" s="391">
        <f>'дети 5-ти лет К'!D119</f>
        <v>1</v>
      </c>
      <c r="E300" s="391">
        <f>'дети 5-ти лет П'!D119</f>
        <v>1</v>
      </c>
      <c r="F300" s="391">
        <f>'дети 5-ти лет Т'!D119</f>
        <v>1</v>
      </c>
      <c r="G300" s="391">
        <f>'дети 5-ти лет С'!D119</f>
        <v>1</v>
      </c>
    </row>
    <row r="301" ht="15.75" customHeight="1">
      <c r="B301" s="12"/>
      <c r="C301" s="391" t="str">
        <f>'дети 5-ти лет Ф'!E119</f>
        <v/>
      </c>
      <c r="D301" s="391" t="str">
        <f>'дети 5-ти лет К'!E119</f>
        <v/>
      </c>
      <c r="E301" s="391" t="str">
        <f>'дети 5-ти лет П'!E119</f>
        <v/>
      </c>
      <c r="F301" s="391" t="str">
        <f>'дети 5-ти лет Т'!E119</f>
        <v/>
      </c>
      <c r="G301" s="391" t="str">
        <f>'дети 5-ти лет С'!E119</f>
        <v/>
      </c>
    </row>
    <row r="302" ht="15.75" customHeight="1">
      <c r="B302" s="19"/>
      <c r="C302" s="391" t="str">
        <f>'дети 5-ти лет Ф'!F119</f>
        <v/>
      </c>
      <c r="D302" s="391" t="str">
        <f>'дети 5-ти лет К'!F119</f>
        <v/>
      </c>
      <c r="E302" s="391" t="str">
        <f>'дети 5-ти лет П'!F119</f>
        <v/>
      </c>
      <c r="F302" s="391" t="str">
        <f>'дети 5-ти лет Т'!F119</f>
        <v/>
      </c>
      <c r="G302" s="391" t="str">
        <f>'дети 5-ти лет С'!F119</f>
        <v/>
      </c>
    </row>
    <row r="303" ht="15.75" customHeight="1">
      <c r="B303" s="5">
        <v>2.0</v>
      </c>
      <c r="C303" s="391">
        <f>'дети 5-ти лет Ф'!G119</f>
        <v>1</v>
      </c>
      <c r="D303" s="391">
        <f>'дети 5-ти лет К'!G119</f>
        <v>1</v>
      </c>
      <c r="E303" s="391">
        <f>'дети 5-ти лет П'!G119</f>
        <v>1</v>
      </c>
      <c r="F303" s="391">
        <f>'дети 5-ти лет Т'!G119</f>
        <v>1</v>
      </c>
      <c r="G303" s="391">
        <f>'дети 5-ти лет С'!G119</f>
        <v>1</v>
      </c>
    </row>
    <row r="304" ht="15.75" customHeight="1">
      <c r="B304" s="12"/>
      <c r="C304" s="391" t="str">
        <f>'дети 5-ти лет Ф'!H119</f>
        <v/>
      </c>
      <c r="D304" s="391" t="str">
        <f>'дети 5-ти лет К'!H119</f>
        <v/>
      </c>
      <c r="E304" s="391" t="str">
        <f>'дети 5-ти лет П'!H119</f>
        <v/>
      </c>
      <c r="F304" s="391" t="str">
        <f>'дети 5-ти лет Т'!H119</f>
        <v/>
      </c>
      <c r="G304" s="391" t="str">
        <f>'дети 5-ти лет С'!H119</f>
        <v/>
      </c>
    </row>
    <row r="305" ht="15.75" customHeight="1">
      <c r="B305" s="19"/>
      <c r="C305" s="391" t="str">
        <f>'дети 5-ти лет Ф'!I119</f>
        <v/>
      </c>
      <c r="D305" s="391" t="str">
        <f>'дети 5-ти лет К'!I119</f>
        <v/>
      </c>
      <c r="E305" s="391" t="str">
        <f>'дети 5-ти лет П'!I119</f>
        <v/>
      </c>
      <c r="F305" s="391" t="str">
        <f>'дети 5-ти лет Т'!I119</f>
        <v/>
      </c>
      <c r="G305" s="391" t="str">
        <f>'дети 5-ти лет С'!I119</f>
        <v/>
      </c>
    </row>
    <row r="306" ht="15.75" customHeight="1">
      <c r="B306" s="5">
        <v>3.0</v>
      </c>
      <c r="C306" s="391">
        <f>'дети 5-ти лет Ф'!J119</f>
        <v>1</v>
      </c>
      <c r="D306" s="391">
        <f>'дети 5-ти лет К'!J119</f>
        <v>1</v>
      </c>
      <c r="E306" s="391">
        <f>'дети 5-ти лет П'!J119</f>
        <v>1</v>
      </c>
      <c r="F306" s="391">
        <f>'дети 5-ти лет Т'!J119</f>
        <v>1</v>
      </c>
      <c r="G306" s="391">
        <f>'дети 5-ти лет С'!J119</f>
        <v>1</v>
      </c>
    </row>
    <row r="307" ht="15.75" customHeight="1">
      <c r="B307" s="12"/>
      <c r="C307" s="391" t="str">
        <f>'дети 5-ти лет Ф'!K119</f>
        <v/>
      </c>
      <c r="D307" s="391" t="str">
        <f>'дети 5-ти лет К'!K119</f>
        <v/>
      </c>
      <c r="E307" s="391" t="str">
        <f>'дети 5-ти лет П'!K119</f>
        <v/>
      </c>
      <c r="F307" s="391" t="str">
        <f>'дети 5-ти лет Т'!K119</f>
        <v/>
      </c>
      <c r="G307" s="391" t="str">
        <f>'дети 5-ти лет С'!K119</f>
        <v/>
      </c>
    </row>
    <row r="308" ht="15.75" customHeight="1">
      <c r="B308" s="19"/>
      <c r="C308" s="391" t="str">
        <f>'дети 5-ти лет Ф'!L119</f>
        <v/>
      </c>
      <c r="D308" s="391" t="str">
        <f>'дети 5-ти лет К'!L119</f>
        <v/>
      </c>
      <c r="E308" s="391" t="str">
        <f>'дети 5-ти лет П'!L119</f>
        <v/>
      </c>
      <c r="F308" s="391" t="str">
        <f>'дети 5-ти лет Т'!L119</f>
        <v/>
      </c>
      <c r="G308" s="391" t="str">
        <f>'дети 5-ти лет С'!L119</f>
        <v/>
      </c>
    </row>
    <row r="309" ht="15.75" customHeight="1">
      <c r="B309" s="5">
        <v>4.0</v>
      </c>
      <c r="C309" s="391">
        <f>'дети 5-ти лет Ф'!M119</f>
        <v>1</v>
      </c>
      <c r="D309" s="391">
        <f>'дети 5-ти лет К'!M119</f>
        <v>1</v>
      </c>
      <c r="E309" s="391">
        <f>'дети 5-ти лет П'!M119</f>
        <v>1</v>
      </c>
      <c r="F309" s="391">
        <f>'дети 5-ти лет Т'!M119</f>
        <v>1</v>
      </c>
      <c r="G309" s="391">
        <f>'дети 5-ти лет С'!M119</f>
        <v>1</v>
      </c>
    </row>
    <row r="310" ht="15.75" customHeight="1">
      <c r="B310" s="12"/>
      <c r="C310" s="391" t="str">
        <f>'дети 5-ти лет Ф'!N119</f>
        <v/>
      </c>
      <c r="D310" s="391" t="str">
        <f>'дети 5-ти лет К'!N119</f>
        <v/>
      </c>
      <c r="E310" s="391" t="str">
        <f>'дети 5-ти лет П'!N119</f>
        <v/>
      </c>
      <c r="F310" s="391" t="str">
        <f>'дети 5-ти лет Т'!N119</f>
        <v/>
      </c>
      <c r="G310" s="391" t="str">
        <f>'дети 5-ти лет С'!N119</f>
        <v/>
      </c>
    </row>
    <row r="311" ht="15.75" customHeight="1">
      <c r="B311" s="19"/>
      <c r="C311" s="391" t="str">
        <f>'дети 5-ти лет Ф'!O119</f>
        <v/>
      </c>
      <c r="D311" s="391" t="str">
        <f>'дети 5-ти лет К'!O119</f>
        <v/>
      </c>
      <c r="E311" s="391" t="str">
        <f>'дети 5-ти лет П'!O119</f>
        <v/>
      </c>
      <c r="F311" s="391" t="str">
        <f>'дети 5-ти лет Т'!O119</f>
        <v/>
      </c>
      <c r="G311" s="391" t="str">
        <f>'дети 5-ти лет С'!O119</f>
        <v/>
      </c>
    </row>
    <row r="312" ht="15.75" customHeight="1">
      <c r="B312" s="5">
        <v>5.0</v>
      </c>
      <c r="C312" s="391">
        <f>'дети 5-ти лет Ф'!P119</f>
        <v>1</v>
      </c>
      <c r="D312" s="391">
        <f>'дети 5-ти лет К'!P119</f>
        <v>1</v>
      </c>
      <c r="E312" s="391">
        <f>'дети 5-ти лет П'!P119</f>
        <v>1</v>
      </c>
      <c r="F312" s="391">
        <f>'дети 5-ти лет Т'!P119</f>
        <v>1</v>
      </c>
      <c r="G312" s="391">
        <f>'дети 5-ти лет С'!P119</f>
        <v>1</v>
      </c>
    </row>
    <row r="313" ht="15.75" customHeight="1">
      <c r="B313" s="12"/>
      <c r="C313" s="391" t="str">
        <f>'дети 5-ти лет Ф'!Q119</f>
        <v/>
      </c>
      <c r="D313" s="391" t="str">
        <f>'дети 5-ти лет К'!Q119</f>
        <v/>
      </c>
      <c r="E313" s="391" t="str">
        <f>'дети 5-ти лет П'!Q119</f>
        <v/>
      </c>
      <c r="F313" s="391" t="str">
        <f>'дети 5-ти лет Т'!Q119</f>
        <v/>
      </c>
      <c r="G313" s="391" t="str">
        <f>'дети 5-ти лет С'!Q119</f>
        <v/>
      </c>
    </row>
    <row r="314" ht="15.75" customHeight="1">
      <c r="B314" s="19"/>
      <c r="C314" s="391" t="str">
        <f>'дети 5-ти лет Ф'!R119</f>
        <v/>
      </c>
      <c r="D314" s="391" t="str">
        <f>'дети 5-ти лет К'!R119</f>
        <v/>
      </c>
      <c r="E314" s="391" t="str">
        <f>'дети 5-ти лет П'!R119</f>
        <v/>
      </c>
      <c r="F314" s="391" t="str">
        <f>'дети 5-ти лет Т'!R119</f>
        <v/>
      </c>
      <c r="G314" s="391" t="str">
        <f>'дети 5-ти лет С'!R119</f>
        <v/>
      </c>
    </row>
    <row r="315" ht="15.75" customHeight="1">
      <c r="B315" s="5">
        <v>6.0</v>
      </c>
      <c r="C315" s="391">
        <f>'дети 5-ти лет Ф'!S119</f>
        <v>1</v>
      </c>
      <c r="D315" s="391">
        <f>'дети 5-ти лет К'!S119</f>
        <v>1</v>
      </c>
      <c r="E315" s="391">
        <f>'дети 5-ти лет П'!S119</f>
        <v>1</v>
      </c>
      <c r="F315" s="391">
        <f>'дети 5-ти лет Т'!S119</f>
        <v>1</v>
      </c>
      <c r="G315" s="391">
        <f>'дети 5-ти лет С'!S119</f>
        <v>1</v>
      </c>
    </row>
    <row r="316" ht="15.75" customHeight="1">
      <c r="B316" s="12"/>
      <c r="C316" s="391" t="str">
        <f>'дети 5-ти лет Ф'!T119</f>
        <v/>
      </c>
      <c r="D316" s="391" t="str">
        <f>'дети 5-ти лет К'!T119</f>
        <v/>
      </c>
      <c r="E316" s="391" t="str">
        <f>'дети 5-ти лет П'!T119</f>
        <v/>
      </c>
      <c r="F316" s="391" t="str">
        <f>'дети 5-ти лет Т'!T119</f>
        <v/>
      </c>
      <c r="G316" s="391" t="str">
        <f>'дети 5-ти лет С'!T119</f>
        <v/>
      </c>
    </row>
    <row r="317" ht="15.75" customHeight="1">
      <c r="B317" s="19"/>
      <c r="C317" s="391" t="str">
        <f>'дети 5-ти лет Ф'!U119</f>
        <v/>
      </c>
      <c r="D317" s="391" t="str">
        <f>'дети 5-ти лет К'!U119</f>
        <v/>
      </c>
      <c r="E317" s="391" t="str">
        <f>'дети 5-ти лет П'!U119</f>
        <v/>
      </c>
      <c r="F317" s="391" t="str">
        <f>'дети 5-ти лет Т'!U119</f>
        <v/>
      </c>
      <c r="G317" s="391" t="str">
        <f>'дети 5-ти лет С'!U119</f>
        <v/>
      </c>
    </row>
    <row r="318" ht="15.75" customHeight="1">
      <c r="B318" s="5">
        <v>7.0</v>
      </c>
      <c r="C318" s="391">
        <f>'дети 5-ти лет Ф'!V119</f>
        <v>1</v>
      </c>
      <c r="D318" s="391">
        <f>'дети 5-ти лет К'!V119</f>
        <v>1</v>
      </c>
      <c r="E318" s="391">
        <f>'дети 5-ти лет П'!V119</f>
        <v>1</v>
      </c>
      <c r="F318" s="391">
        <f>'дети 5-ти лет Т'!V119</f>
        <v>1</v>
      </c>
      <c r="G318" s="391">
        <f>'дети 5-ти лет С'!V119</f>
        <v>1</v>
      </c>
    </row>
    <row r="319" ht="15.75" customHeight="1">
      <c r="B319" s="12"/>
      <c r="C319" s="391" t="str">
        <f>'дети 5-ти лет Ф'!W119</f>
        <v/>
      </c>
      <c r="D319" s="391" t="str">
        <f>'дети 5-ти лет Т'!W119</f>
        <v/>
      </c>
      <c r="E319" s="391" t="str">
        <f>'дети 5-ти лет П'!W119</f>
        <v/>
      </c>
      <c r="F319" s="391" t="str">
        <f>'дети 5-ти лет Т'!W119</f>
        <v/>
      </c>
      <c r="G319" s="391" t="str">
        <f>'дети 5-ти лет С'!W119</f>
        <v/>
      </c>
    </row>
    <row r="320" ht="15.75" customHeight="1">
      <c r="B320" s="19"/>
      <c r="C320" s="391" t="str">
        <f>'дети 5-ти лет Ф'!X119</f>
        <v/>
      </c>
      <c r="D320" s="391" t="str">
        <f>'дети 5-ти лет К'!X119</f>
        <v/>
      </c>
      <c r="E320" s="391" t="str">
        <f>'дети 5-ти лет П'!X119</f>
        <v/>
      </c>
      <c r="F320" s="391" t="str">
        <f>'дети 5-ти лет Т'!X119</f>
        <v/>
      </c>
      <c r="G320" s="391" t="str">
        <f>'дети 5-ти лет С'!X119</f>
        <v/>
      </c>
    </row>
    <row r="321" ht="15.75" customHeight="1">
      <c r="B321" s="5">
        <v>8.0</v>
      </c>
      <c r="C321" s="318"/>
      <c r="D321" s="391">
        <f>'дети 5-ти лет К'!Y119</f>
        <v>1</v>
      </c>
      <c r="E321" s="317"/>
      <c r="F321" s="391">
        <f>'дети 5-ти лет Т'!Y119</f>
        <v>1</v>
      </c>
      <c r="G321" s="317"/>
    </row>
    <row r="322" ht="15.75" customHeight="1">
      <c r="B322" s="12"/>
      <c r="C322" s="319"/>
      <c r="D322" s="391" t="str">
        <f>'дети 5-ти лет К'!Z119</f>
        <v/>
      </c>
      <c r="E322" s="12"/>
      <c r="F322" s="391" t="str">
        <f>'дети 5-ти лет Т'!Z119</f>
        <v/>
      </c>
      <c r="G322" s="12"/>
    </row>
    <row r="323" ht="15.75" customHeight="1">
      <c r="B323" s="19"/>
      <c r="C323" s="319"/>
      <c r="D323" s="391" t="str">
        <f>'дети 5-ти лет К'!AA119</f>
        <v/>
      </c>
      <c r="E323" s="12"/>
      <c r="F323" s="391" t="str">
        <f>'дети 5-ти лет Т'!AA119</f>
        <v/>
      </c>
      <c r="G323" s="12"/>
    </row>
    <row r="324" ht="15.75" customHeight="1">
      <c r="B324" s="5">
        <v>9.0</v>
      </c>
      <c r="C324" s="319"/>
      <c r="D324" s="391">
        <f>'дети 5-ти лет К'!AB119</f>
        <v>1</v>
      </c>
      <c r="E324" s="12"/>
      <c r="F324" s="391">
        <f>'дети 5-ти лет Т'!AB119</f>
        <v>1</v>
      </c>
      <c r="G324" s="12"/>
    </row>
    <row r="325" ht="15.75" customHeight="1">
      <c r="B325" s="12"/>
      <c r="C325" s="319"/>
      <c r="D325" s="391" t="str">
        <f>'дети 5-ти лет К'!AC119</f>
        <v/>
      </c>
      <c r="E325" s="12"/>
      <c r="F325" s="391" t="str">
        <f>'дети 5-ти лет Т'!AC119</f>
        <v/>
      </c>
      <c r="G325" s="12"/>
    </row>
    <row r="326" ht="15.75" customHeight="1">
      <c r="B326" s="19"/>
      <c r="C326" s="319"/>
      <c r="D326" s="391" t="str">
        <f>'дети 5-ти лет К'!AD119</f>
        <v/>
      </c>
      <c r="E326" s="12"/>
      <c r="F326" s="391" t="str">
        <f>'дети 5-ти лет Т'!AD119</f>
        <v/>
      </c>
      <c r="G326" s="12"/>
    </row>
    <row r="327" ht="15.75" customHeight="1">
      <c r="B327" s="5">
        <v>10.0</v>
      </c>
      <c r="C327" s="319"/>
      <c r="D327" s="391">
        <f>'дети 5-ти лет К'!AE119</f>
        <v>1</v>
      </c>
      <c r="E327" s="12"/>
      <c r="F327" s="391">
        <f>'дети 5-ти лет Т'!AE119</f>
        <v>1</v>
      </c>
      <c r="G327" s="12"/>
    </row>
    <row r="328" ht="15.75" customHeight="1">
      <c r="B328" s="12"/>
      <c r="C328" s="319"/>
      <c r="D328" s="391" t="str">
        <f>'дети 5-ти лет К'!AF119</f>
        <v/>
      </c>
      <c r="E328" s="12"/>
      <c r="F328" s="391" t="str">
        <f>'дети 5-ти лет Т'!AF119</f>
        <v/>
      </c>
      <c r="G328" s="12"/>
    </row>
    <row r="329" ht="15.75" customHeight="1">
      <c r="B329" s="19"/>
      <c r="C329" s="319"/>
      <c r="D329" s="391" t="str">
        <f>'дети 5-ти лет К'!AG119</f>
        <v/>
      </c>
      <c r="E329" s="12"/>
      <c r="F329" s="391" t="str">
        <f>'дети 5-ти лет Т'!AG119</f>
        <v/>
      </c>
      <c r="G329" s="12"/>
    </row>
    <row r="330" ht="15.75" customHeight="1">
      <c r="B330" s="5">
        <v>11.0</v>
      </c>
      <c r="C330" s="319"/>
      <c r="D330" s="391">
        <f>'дети 5-ти лет К'!AH119</f>
        <v>1</v>
      </c>
      <c r="E330" s="12"/>
      <c r="F330" s="391">
        <f>'дети 5-ти лет Т'!AH119</f>
        <v>1</v>
      </c>
      <c r="G330" s="12"/>
    </row>
    <row r="331" ht="15.75" customHeight="1">
      <c r="B331" s="12"/>
      <c r="C331" s="319"/>
      <c r="D331" s="391" t="str">
        <f>'дети 5-ти лет К'!AI119</f>
        <v/>
      </c>
      <c r="E331" s="12"/>
      <c r="F331" s="391" t="str">
        <f>'дети 5-ти лет Т'!AI119</f>
        <v/>
      </c>
      <c r="G331" s="12"/>
    </row>
    <row r="332" ht="15.75" customHeight="1">
      <c r="B332" s="19"/>
      <c r="C332" s="319"/>
      <c r="D332" s="391" t="str">
        <f>'дети 5-ти лет К'!AJ119</f>
        <v/>
      </c>
      <c r="E332" s="12"/>
      <c r="F332" s="391" t="str">
        <f>'дети 5-ти лет Т'!AJ119</f>
        <v/>
      </c>
      <c r="G332" s="12"/>
    </row>
    <row r="333" ht="15.75" customHeight="1">
      <c r="B333" s="5">
        <v>12.0</v>
      </c>
      <c r="C333" s="319"/>
      <c r="D333" s="391">
        <f>'дети 5-ти лет К'!AK119</f>
        <v>1</v>
      </c>
      <c r="E333" s="12"/>
      <c r="F333" s="391">
        <f>'дети 5-ти лет Т'!AK119</f>
        <v>1</v>
      </c>
      <c r="G333" s="12"/>
    </row>
    <row r="334" ht="15.75" customHeight="1">
      <c r="B334" s="12"/>
      <c r="C334" s="319"/>
      <c r="D334" s="391" t="str">
        <f>'дети 5-ти лет К'!AL119</f>
        <v/>
      </c>
      <c r="E334" s="12"/>
      <c r="F334" s="391" t="str">
        <f>'дети 5-ти лет Т'!AL119</f>
        <v/>
      </c>
      <c r="G334" s="12"/>
    </row>
    <row r="335" ht="15.75" customHeight="1">
      <c r="B335" s="19"/>
      <c r="C335" s="319"/>
      <c r="D335" s="391" t="str">
        <f>'дети 5-ти лет К'!AM119</f>
        <v/>
      </c>
      <c r="E335" s="12"/>
      <c r="F335" s="391" t="str">
        <f>'дети 5-ти лет Т'!AM119</f>
        <v/>
      </c>
      <c r="G335" s="12"/>
    </row>
    <row r="336" ht="15.75" customHeight="1">
      <c r="B336" s="5">
        <v>13.0</v>
      </c>
      <c r="C336" s="319"/>
      <c r="D336" s="391">
        <f>'дети 5-ти лет К'!AN119</f>
        <v>1</v>
      </c>
      <c r="E336" s="12"/>
      <c r="F336" s="391">
        <f>'дети 5-ти лет Т'!AN119</f>
        <v>1</v>
      </c>
      <c r="G336" s="12"/>
    </row>
    <row r="337" ht="15.75" customHeight="1">
      <c r="B337" s="12"/>
      <c r="C337" s="319"/>
      <c r="D337" s="391" t="str">
        <f>'дети 5-ти лет К'!AO119</f>
        <v/>
      </c>
      <c r="E337" s="12"/>
      <c r="F337" s="391" t="str">
        <f>'дети 5-ти лет Т'!AO119</f>
        <v/>
      </c>
      <c r="G337" s="12"/>
    </row>
    <row r="338" ht="15.75" customHeight="1">
      <c r="B338" s="19"/>
      <c r="C338" s="319"/>
      <c r="D338" s="391" t="str">
        <f>'дети 5-ти лет К'!AP119</f>
        <v/>
      </c>
      <c r="E338" s="12"/>
      <c r="F338" s="391" t="str">
        <f>'дети 5-ти лет Т'!AP119</f>
        <v/>
      </c>
      <c r="G338" s="12"/>
    </row>
    <row r="339" ht="15.75" customHeight="1">
      <c r="B339" s="5">
        <v>14.0</v>
      </c>
      <c r="C339" s="319"/>
      <c r="D339" s="391">
        <f>'дети 5-ти лет К'!AQ119</f>
        <v>1</v>
      </c>
      <c r="E339" s="12"/>
      <c r="F339" s="391">
        <f>'дети 5-ти лет Т'!AQ119</f>
        <v>1</v>
      </c>
      <c r="G339" s="12"/>
    </row>
    <row r="340" ht="15.75" customHeight="1">
      <c r="B340" s="12"/>
      <c r="C340" s="319"/>
      <c r="D340" s="391" t="str">
        <f>'дети 5-ти лет К'!AR119</f>
        <v/>
      </c>
      <c r="E340" s="12"/>
      <c r="F340" s="391" t="str">
        <f>'дети 5-ти лет Т'!AR119</f>
        <v/>
      </c>
      <c r="G340" s="12"/>
    </row>
    <row r="341" ht="15.75" customHeight="1">
      <c r="B341" s="19"/>
      <c r="C341" s="319"/>
      <c r="D341" s="391" t="str">
        <f>'дети 5-ти лет К'!AS119</f>
        <v/>
      </c>
      <c r="E341" s="12"/>
      <c r="F341" s="391" t="str">
        <f>'дети 5-ти лет Т'!AS119</f>
        <v/>
      </c>
      <c r="G341" s="12"/>
    </row>
    <row r="342" ht="15.75" customHeight="1">
      <c r="B342" s="5">
        <v>15.0</v>
      </c>
      <c r="C342" s="319"/>
      <c r="D342" s="391">
        <f>'дети 5-ти лет К'!AT119</f>
        <v>1</v>
      </c>
      <c r="E342" s="12"/>
      <c r="F342" s="391">
        <f>'дети 5-ти лет Т'!AT119</f>
        <v>1</v>
      </c>
      <c r="G342" s="12"/>
    </row>
    <row r="343" ht="15.75" customHeight="1">
      <c r="B343" s="12"/>
      <c r="C343" s="319"/>
      <c r="D343" s="391" t="str">
        <f>'дети 5-ти лет К'!AU119</f>
        <v/>
      </c>
      <c r="E343" s="12"/>
      <c r="F343" s="391" t="str">
        <f>'дети 5-ти лет Т'!AU119</f>
        <v/>
      </c>
      <c r="G343" s="12"/>
    </row>
    <row r="344" ht="15.75" customHeight="1">
      <c r="B344" s="19"/>
      <c r="C344" s="319"/>
      <c r="D344" s="391" t="str">
        <f>'дети 5-ти лет К'!AV119</f>
        <v/>
      </c>
      <c r="E344" s="12"/>
      <c r="F344" s="391" t="str">
        <f>'дети 5-ти лет Т'!AV119</f>
        <v/>
      </c>
      <c r="G344" s="12"/>
    </row>
    <row r="345" ht="15.75" customHeight="1">
      <c r="B345" s="5">
        <v>16.0</v>
      </c>
      <c r="C345" s="319"/>
      <c r="D345" s="391">
        <f>'дети 5-ти лет К'!AW119</f>
        <v>1</v>
      </c>
      <c r="E345" s="12"/>
      <c r="F345" s="391">
        <f>'дети 5-ти лет Т'!AW119</f>
        <v>1</v>
      </c>
      <c r="G345" s="12"/>
    </row>
    <row r="346" ht="15.75" customHeight="1">
      <c r="B346" s="12"/>
      <c r="C346" s="319"/>
      <c r="D346" s="391" t="str">
        <f>'дети 5-ти лет К'!AX119</f>
        <v/>
      </c>
      <c r="E346" s="12"/>
      <c r="F346" s="391" t="str">
        <f>'дети 5-ти лет Т'!AX119</f>
        <v/>
      </c>
      <c r="G346" s="12"/>
    </row>
    <row r="347" ht="15.75" customHeight="1">
      <c r="B347" s="19"/>
      <c r="C347" s="319"/>
      <c r="D347" s="391" t="str">
        <f>'дети 5-ти лет К'!AY119</f>
        <v/>
      </c>
      <c r="E347" s="12"/>
      <c r="F347" s="391" t="str">
        <f>'дети 5-ти лет Т'!AY119</f>
        <v/>
      </c>
      <c r="G347" s="12"/>
    </row>
    <row r="348" ht="15.75" customHeight="1">
      <c r="B348" s="5">
        <v>17.0</v>
      </c>
      <c r="C348" s="319"/>
      <c r="D348" s="391">
        <f>'дети 5-ти лет К'!AZ119</f>
        <v>1</v>
      </c>
      <c r="E348" s="12"/>
      <c r="F348" s="391">
        <f>'дети 5-ти лет Т'!AZ119</f>
        <v>1</v>
      </c>
      <c r="G348" s="12"/>
    </row>
    <row r="349" ht="15.75" customHeight="1">
      <c r="B349" s="12"/>
      <c r="C349" s="319"/>
      <c r="D349" s="391" t="str">
        <f>'дети 5-ти лет К'!BA119</f>
        <v/>
      </c>
      <c r="E349" s="12"/>
      <c r="F349" s="391" t="str">
        <f>'дети 5-ти лет Т'!BA119</f>
        <v/>
      </c>
      <c r="G349" s="12"/>
    </row>
    <row r="350" ht="15.75" customHeight="1">
      <c r="B350" s="19"/>
      <c r="C350" s="319"/>
      <c r="D350" s="391" t="str">
        <f>'дети 5-ти лет К'!BB119</f>
        <v/>
      </c>
      <c r="E350" s="12"/>
      <c r="F350" s="391" t="str">
        <f>'дети 5-ти лет Т'!BB119</f>
        <v/>
      </c>
      <c r="G350" s="12"/>
    </row>
    <row r="351" ht="15.75" customHeight="1">
      <c r="B351" s="5">
        <v>18.0</v>
      </c>
      <c r="C351" s="319"/>
      <c r="D351" s="391">
        <f>'дети 5-ти лет К'!BC119</f>
        <v>1</v>
      </c>
      <c r="E351" s="12"/>
      <c r="F351" s="391">
        <f>'дети 5-ти лет Т'!BC119</f>
        <v>1</v>
      </c>
      <c r="G351" s="12"/>
    </row>
    <row r="352" ht="15.75" customHeight="1">
      <c r="B352" s="12"/>
      <c r="C352" s="319"/>
      <c r="D352" s="391" t="str">
        <f>'дети 5-ти лет К'!BD119</f>
        <v/>
      </c>
      <c r="E352" s="12"/>
      <c r="F352" s="391" t="str">
        <f>'дети 5-ти лет Т'!BD119</f>
        <v/>
      </c>
      <c r="G352" s="12"/>
    </row>
    <row r="353" ht="15.75" customHeight="1">
      <c r="B353" s="19"/>
      <c r="C353" s="319"/>
      <c r="D353" s="391" t="str">
        <f>'дети 5-ти лет К'!BE119</f>
        <v/>
      </c>
      <c r="E353" s="12"/>
      <c r="F353" s="391" t="str">
        <f>'дети 5-ти лет Т'!BE119</f>
        <v/>
      </c>
      <c r="G353" s="12"/>
    </row>
    <row r="354" ht="15.75" customHeight="1">
      <c r="B354" s="5">
        <v>19.0</v>
      </c>
      <c r="C354" s="319"/>
      <c r="D354" s="391">
        <f>'дети 5-ти лет К'!BF119</f>
        <v>1</v>
      </c>
      <c r="E354" s="12"/>
      <c r="F354" s="391">
        <f>'дети 5-ти лет Т'!BF119</f>
        <v>1</v>
      </c>
      <c r="G354" s="12"/>
    </row>
    <row r="355" ht="15.75" customHeight="1">
      <c r="B355" s="12"/>
      <c r="C355" s="319"/>
      <c r="D355" s="391" t="str">
        <f>'дети 5-ти лет К'!BG119</f>
        <v/>
      </c>
      <c r="E355" s="12"/>
      <c r="F355" s="391" t="str">
        <f>'дети 5-ти лет Т'!BG119</f>
        <v/>
      </c>
      <c r="G355" s="12"/>
    </row>
    <row r="356" ht="15.75" customHeight="1">
      <c r="B356" s="19"/>
      <c r="C356" s="319"/>
      <c r="D356" s="391" t="str">
        <f>'дети 5-ти лет К'!BH119</f>
        <v/>
      </c>
      <c r="E356" s="12"/>
      <c r="F356" s="391" t="str">
        <f>'дети 5-ти лет Т'!BH119</f>
        <v/>
      </c>
      <c r="G356" s="12"/>
    </row>
    <row r="357" ht="15.75" customHeight="1">
      <c r="B357" s="5">
        <v>20.0</v>
      </c>
      <c r="C357" s="319"/>
      <c r="D357" s="391">
        <f>'дети 5-ти лет К'!BI119</f>
        <v>1</v>
      </c>
      <c r="E357" s="12"/>
      <c r="F357" s="391">
        <f>'дети 5-ти лет Т'!BI119</f>
        <v>1</v>
      </c>
      <c r="G357" s="12"/>
    </row>
    <row r="358" ht="15.75" customHeight="1">
      <c r="B358" s="12"/>
      <c r="C358" s="319"/>
      <c r="D358" s="391" t="str">
        <f>'дети 5-ти лет К'!BJ119</f>
        <v/>
      </c>
      <c r="E358" s="12"/>
      <c r="F358" s="391" t="str">
        <f>'дети 5-ти лет Т'!BJ119</f>
        <v/>
      </c>
      <c r="G358" s="12"/>
    </row>
    <row r="359" ht="15.75" customHeight="1">
      <c r="B359" s="19"/>
      <c r="C359" s="319"/>
      <c r="D359" s="391" t="str">
        <f>'дети 5-ти лет К'!BK119</f>
        <v/>
      </c>
      <c r="E359" s="12"/>
      <c r="F359" s="391" t="str">
        <f>'дети 5-ти лет Т'!BK119</f>
        <v/>
      </c>
      <c r="G359" s="12"/>
    </row>
    <row r="360" ht="15.75" customHeight="1">
      <c r="B360" s="5">
        <v>21.0</v>
      </c>
      <c r="C360" s="319"/>
      <c r="D360" s="391">
        <f>'дети 5-ти лет К'!BL119</f>
        <v>1</v>
      </c>
      <c r="E360" s="12"/>
      <c r="F360" s="391">
        <f>'дети 5-ти лет Т'!BL119</f>
        <v>1</v>
      </c>
      <c r="G360" s="12"/>
    </row>
    <row r="361" ht="15.75" customHeight="1">
      <c r="B361" s="12"/>
      <c r="C361" s="319"/>
      <c r="D361" s="391" t="str">
        <f>'дети 5-ти лет К'!BM119</f>
        <v/>
      </c>
      <c r="E361" s="12"/>
      <c r="F361" s="391" t="str">
        <f>'дети 5-ти лет Т'!BM119</f>
        <v/>
      </c>
      <c r="G361" s="12"/>
    </row>
    <row r="362" ht="15.75" customHeight="1">
      <c r="B362" s="19"/>
      <c r="C362" s="319"/>
      <c r="D362" s="391" t="str">
        <f>'дети 5-ти лет К'!BN119</f>
        <v/>
      </c>
      <c r="E362" s="12"/>
      <c r="F362" s="391" t="str">
        <f>'дети 5-ти лет Т'!BN119</f>
        <v/>
      </c>
      <c r="G362" s="12"/>
    </row>
    <row r="363" ht="15.75" customHeight="1">
      <c r="B363" s="5">
        <v>22.0</v>
      </c>
      <c r="C363" s="319"/>
      <c r="D363" s="391" t="str">
        <f>'дети 5-ти лет К'!BO119</f>
        <v/>
      </c>
      <c r="E363" s="12"/>
      <c r="F363" s="391">
        <f>'дети 5-ти лет Т'!BO119</f>
        <v>1</v>
      </c>
      <c r="G363" s="12"/>
    </row>
    <row r="364" ht="15.75" customHeight="1">
      <c r="B364" s="12"/>
      <c r="C364" s="319"/>
      <c r="D364" s="391">
        <f>'дети 5-ти лет К'!BP119</f>
        <v>1</v>
      </c>
      <c r="E364" s="12"/>
      <c r="F364" s="391" t="str">
        <f>'дети 5-ти лет Т'!BP119</f>
        <v/>
      </c>
      <c r="G364" s="12"/>
    </row>
    <row r="365" ht="15.75" customHeight="1">
      <c r="B365" s="19"/>
      <c r="C365" s="319"/>
      <c r="D365" s="391" t="str">
        <f>'дети 5-ти лет К'!BQ119</f>
        <v/>
      </c>
      <c r="E365" s="12"/>
      <c r="F365" s="391" t="str">
        <f>'дети 5-ти лет Т'!BQ119</f>
        <v/>
      </c>
      <c r="G365" s="12"/>
    </row>
    <row r="366" ht="15.75" customHeight="1">
      <c r="B366" s="5">
        <v>23.0</v>
      </c>
      <c r="C366" s="319"/>
      <c r="D366" s="391">
        <f>'дети 5-ти лет К'!BR119</f>
        <v>1</v>
      </c>
      <c r="E366" s="12"/>
      <c r="F366" s="391">
        <f>'дети 5-ти лет Т'!BR119</f>
        <v>1</v>
      </c>
      <c r="G366" s="12"/>
    </row>
    <row r="367" ht="15.75" customHeight="1">
      <c r="B367" s="12"/>
      <c r="C367" s="319"/>
      <c r="D367" s="391" t="str">
        <f>'дети 5-ти лет К'!BS119</f>
        <v/>
      </c>
      <c r="E367" s="12"/>
      <c r="F367" s="391" t="str">
        <f>'дети 5-ти лет Т'!BS119</f>
        <v/>
      </c>
      <c r="G367" s="12"/>
    </row>
    <row r="368" ht="15.75" customHeight="1">
      <c r="B368" s="19"/>
      <c r="C368" s="319"/>
      <c r="D368" s="391" t="str">
        <f>'дети 5-ти лет К'!BT119</f>
        <v/>
      </c>
      <c r="E368" s="12"/>
      <c r="F368" s="391" t="str">
        <f>'дети 5-ти лет Т'!BT119</f>
        <v/>
      </c>
      <c r="G368" s="12"/>
    </row>
    <row r="369" ht="15.75" customHeight="1">
      <c r="B369" s="5">
        <v>24.0</v>
      </c>
      <c r="C369" s="319"/>
      <c r="D369" s="391">
        <f>'дети 5-ти лет К'!BU119</f>
        <v>1</v>
      </c>
      <c r="E369" s="12"/>
      <c r="F369" s="391">
        <f>'дети 5-ти лет Т'!BU119</f>
        <v>1</v>
      </c>
      <c r="G369" s="12"/>
    </row>
    <row r="370" ht="15.75" customHeight="1">
      <c r="B370" s="12"/>
      <c r="C370" s="319"/>
      <c r="D370" s="391" t="str">
        <f>'дети 5-ти лет К'!BV119</f>
        <v/>
      </c>
      <c r="E370" s="12"/>
      <c r="F370" s="391" t="str">
        <f>'дети 5-ти лет Т'!BV119</f>
        <v/>
      </c>
      <c r="G370" s="12"/>
    </row>
    <row r="371" ht="15.75" customHeight="1">
      <c r="B371" s="19"/>
      <c r="C371" s="319"/>
      <c r="D371" s="391" t="str">
        <f>'дети 5-ти лет К'!BW119</f>
        <v/>
      </c>
      <c r="E371" s="12"/>
      <c r="F371" s="391" t="str">
        <f>'дети 5-ти лет Т'!BW119</f>
        <v/>
      </c>
      <c r="G371" s="12"/>
    </row>
    <row r="372" ht="15.75" customHeight="1">
      <c r="B372" s="5">
        <v>25.0</v>
      </c>
      <c r="C372" s="319"/>
      <c r="D372" s="391">
        <f>'дети 5-ти лет К'!BX119</f>
        <v>1</v>
      </c>
      <c r="E372" s="12"/>
      <c r="F372" s="391">
        <f>'дети 5-ти лет Т'!BX119</f>
        <v>1</v>
      </c>
      <c r="G372" s="12"/>
    </row>
    <row r="373" ht="15.75" customHeight="1">
      <c r="B373" s="12"/>
      <c r="C373" s="319"/>
      <c r="D373" s="391" t="str">
        <f>'дети 5-ти лет К'!BY119</f>
        <v/>
      </c>
      <c r="E373" s="12"/>
      <c r="F373" s="391" t="str">
        <f>'дети 5-ти лет Т'!BY119</f>
        <v/>
      </c>
      <c r="G373" s="12"/>
    </row>
    <row r="374" ht="15.75" customHeight="1">
      <c r="B374" s="19"/>
      <c r="C374" s="319"/>
      <c r="D374" s="391" t="str">
        <f>'дети 5-ти лет К'!BZ119</f>
        <v/>
      </c>
      <c r="E374" s="12"/>
      <c r="F374" s="391" t="str">
        <f>'дети 5-ти лет Т'!BZ119</f>
        <v/>
      </c>
      <c r="G374" s="12"/>
    </row>
    <row r="375" ht="15.75" customHeight="1">
      <c r="B375" s="5">
        <v>26.0</v>
      </c>
      <c r="C375" s="319"/>
      <c r="D375" s="391">
        <f>'дети 5-ти лет К'!CA119</f>
        <v>1</v>
      </c>
      <c r="E375" s="12"/>
      <c r="F375" s="391">
        <f>'дети 5-ти лет Т'!CA119</f>
        <v>1</v>
      </c>
      <c r="G375" s="12"/>
    </row>
    <row r="376" ht="15.75" customHeight="1">
      <c r="B376" s="12"/>
      <c r="C376" s="319"/>
      <c r="D376" s="391" t="str">
        <f>'дети 5-ти лет К'!CB119</f>
        <v/>
      </c>
      <c r="E376" s="12"/>
      <c r="F376" s="391" t="str">
        <f>'дети 5-ти лет Т'!CB119</f>
        <v/>
      </c>
      <c r="G376" s="12"/>
    </row>
    <row r="377" ht="15.75" customHeight="1">
      <c r="B377" s="19"/>
      <c r="C377" s="319"/>
      <c r="D377" s="391" t="str">
        <f>'дети 5-ти лет К'!CC119</f>
        <v/>
      </c>
      <c r="E377" s="12"/>
      <c r="F377" s="391" t="str">
        <f>'дети 5-ти лет Т'!CC119</f>
        <v/>
      </c>
      <c r="G377" s="12"/>
    </row>
    <row r="378" ht="15.75" customHeight="1">
      <c r="B378" s="5">
        <v>27.0</v>
      </c>
      <c r="C378" s="319"/>
      <c r="D378" s="391">
        <f>'дети 5-ти лет К'!CD119</f>
        <v>1</v>
      </c>
      <c r="E378" s="12"/>
      <c r="F378" s="391">
        <f>'дети 5-ти лет Т'!CD119</f>
        <v>1</v>
      </c>
      <c r="G378" s="12"/>
    </row>
    <row r="379" ht="15.75" customHeight="1">
      <c r="B379" s="12"/>
      <c r="C379" s="319"/>
      <c r="D379" s="391" t="str">
        <f>'дети 5-ти лет К'!CE119</f>
        <v/>
      </c>
      <c r="E379" s="12"/>
      <c r="F379" s="391" t="str">
        <f>'дети 5-ти лет Т'!CE119</f>
        <v/>
      </c>
      <c r="G379" s="12"/>
    </row>
    <row r="380" ht="15.75" customHeight="1">
      <c r="B380" s="19"/>
      <c r="C380" s="319"/>
      <c r="D380" s="391" t="str">
        <f>'дети 5-ти лет К'!CF119</f>
        <v/>
      </c>
      <c r="E380" s="12"/>
      <c r="F380" s="391" t="str">
        <f>'дети 5-ти лет Т'!CF119</f>
        <v/>
      </c>
      <c r="G380" s="12"/>
    </row>
    <row r="381" ht="15.75" customHeight="1">
      <c r="B381" s="5">
        <v>28.0</v>
      </c>
      <c r="C381" s="319"/>
      <c r="D381" s="391">
        <f>'дети 5-ти лет К'!CG119</f>
        <v>1</v>
      </c>
      <c r="E381" s="12"/>
      <c r="F381" s="391">
        <f>'дети 5-ти лет Т'!CG119</f>
        <v>1</v>
      </c>
      <c r="G381" s="12"/>
    </row>
    <row r="382" ht="15.75" customHeight="1">
      <c r="B382" s="12"/>
      <c r="C382" s="319"/>
      <c r="D382" s="391" t="str">
        <f>'дети 5-ти лет К'!CH119</f>
        <v/>
      </c>
      <c r="E382" s="12"/>
      <c r="F382" s="391" t="str">
        <f>'дети 5-ти лет Т'!CH119</f>
        <v/>
      </c>
      <c r="G382" s="12"/>
    </row>
    <row r="383" ht="15.75" customHeight="1">
      <c r="B383" s="19"/>
      <c r="C383" s="319"/>
      <c r="D383" s="391" t="str">
        <f>'дети 5-ти лет К'!CI119</f>
        <v/>
      </c>
      <c r="E383" s="12"/>
      <c r="F383" s="391" t="str">
        <f>'дети 5-ти лет Т'!CI119</f>
        <v/>
      </c>
      <c r="G383" s="12"/>
    </row>
    <row r="384" ht="15.75" customHeight="1">
      <c r="B384" s="5">
        <v>29.0</v>
      </c>
      <c r="C384" s="319"/>
      <c r="D384" s="317"/>
      <c r="E384" s="12"/>
      <c r="F384" s="391">
        <f>'дети 5-ти лет Т'!CJ119</f>
        <v>1</v>
      </c>
      <c r="G384" s="12"/>
    </row>
    <row r="385" ht="15.75" customHeight="1">
      <c r="B385" s="12"/>
      <c r="C385" s="319"/>
      <c r="D385" s="12"/>
      <c r="E385" s="12"/>
      <c r="F385" s="391" t="str">
        <f>'дети 5-ти лет Т'!CK119</f>
        <v/>
      </c>
      <c r="G385" s="12"/>
    </row>
    <row r="386" ht="15.75" customHeight="1">
      <c r="B386" s="19"/>
      <c r="C386" s="319"/>
      <c r="D386" s="12"/>
      <c r="E386" s="12"/>
      <c r="F386" s="391" t="str">
        <f>'дети 5-ти лет Т'!CL119</f>
        <v/>
      </c>
      <c r="G386" s="12"/>
    </row>
    <row r="387" ht="15.75" customHeight="1">
      <c r="B387" s="5">
        <v>30.0</v>
      </c>
      <c r="C387" s="319"/>
      <c r="D387" s="12"/>
      <c r="E387" s="12"/>
      <c r="F387" s="391">
        <f>'дети 5-ти лет Т'!CM119</f>
        <v>1</v>
      </c>
      <c r="G387" s="12"/>
    </row>
    <row r="388" ht="15.75" customHeight="1">
      <c r="B388" s="12"/>
      <c r="C388" s="319"/>
      <c r="D388" s="12"/>
      <c r="E388" s="12"/>
      <c r="F388" s="391" t="str">
        <f>'дети 5-ти лет Т'!CN119</f>
        <v/>
      </c>
      <c r="G388" s="12"/>
    </row>
    <row r="389" ht="15.75" customHeight="1">
      <c r="B389" s="19"/>
      <c r="C389" s="319"/>
      <c r="D389" s="12"/>
      <c r="E389" s="12"/>
      <c r="F389" s="391" t="str">
        <f>'дети 5-ти лет Т'!CO119</f>
        <v/>
      </c>
      <c r="G389" s="12"/>
    </row>
    <row r="390" ht="15.75" customHeight="1">
      <c r="B390" s="5">
        <v>31.0</v>
      </c>
      <c r="C390" s="319"/>
      <c r="D390" s="12"/>
      <c r="E390" s="12"/>
      <c r="F390" s="391">
        <f>'дети 5-ти лет Т'!CP119</f>
        <v>1</v>
      </c>
      <c r="G390" s="12"/>
    </row>
    <row r="391" ht="15.75" customHeight="1">
      <c r="B391" s="12"/>
      <c r="C391" s="319"/>
      <c r="D391" s="12"/>
      <c r="E391" s="12"/>
      <c r="F391" s="391" t="str">
        <f>'дети 5-ти лет Т'!CQ119</f>
        <v/>
      </c>
      <c r="G391" s="12"/>
    </row>
    <row r="392" ht="15.75" customHeight="1">
      <c r="B392" s="19"/>
      <c r="C392" s="319"/>
      <c r="D392" s="12"/>
      <c r="E392" s="12"/>
      <c r="F392" s="391" t="str">
        <f>'дети 5-ти лет Т'!CR119</f>
        <v/>
      </c>
      <c r="G392" s="12"/>
    </row>
    <row r="393" ht="15.75" customHeight="1">
      <c r="B393" s="5">
        <v>32.0</v>
      </c>
      <c r="C393" s="319"/>
      <c r="D393" s="12"/>
      <c r="E393" s="12"/>
      <c r="F393" s="391">
        <f>'дети 5-ти лет Т'!CS119</f>
        <v>1</v>
      </c>
      <c r="G393" s="12"/>
    </row>
    <row r="394" ht="15.75" customHeight="1">
      <c r="B394" s="12"/>
      <c r="C394" s="319"/>
      <c r="D394" s="12"/>
      <c r="E394" s="12"/>
      <c r="F394" s="391" t="str">
        <f>'дети 5-ти лет Т'!CT119</f>
        <v/>
      </c>
      <c r="G394" s="12"/>
    </row>
    <row r="395" ht="15.75" customHeight="1">
      <c r="B395" s="19"/>
      <c r="C395" s="319"/>
      <c r="D395" s="12"/>
      <c r="E395" s="12"/>
      <c r="F395" s="391" t="str">
        <f>'дети 5-ти лет Т'!CU119</f>
        <v/>
      </c>
      <c r="G395" s="12"/>
    </row>
    <row r="396" ht="15.75" customHeight="1">
      <c r="B396" s="5">
        <v>33.0</v>
      </c>
      <c r="C396" s="319"/>
      <c r="D396" s="12"/>
      <c r="E396" s="12"/>
      <c r="F396" s="391">
        <f>'дети 5-ти лет Т'!CV119</f>
        <v>1</v>
      </c>
      <c r="G396" s="12"/>
    </row>
    <row r="397" ht="15.75" customHeight="1">
      <c r="B397" s="12"/>
      <c r="C397" s="319"/>
      <c r="D397" s="12"/>
      <c r="E397" s="12"/>
      <c r="F397" s="391" t="str">
        <f>'дети 5-ти лет Т'!CW119</f>
        <v/>
      </c>
      <c r="G397" s="12"/>
    </row>
    <row r="398" ht="15.75" customHeight="1">
      <c r="B398" s="19"/>
      <c r="C398" s="319"/>
      <c r="D398" s="12"/>
      <c r="E398" s="12"/>
      <c r="F398" s="391" t="str">
        <f>'дети 5-ти лет Т'!CX119</f>
        <v/>
      </c>
      <c r="G398" s="12"/>
    </row>
    <row r="399" ht="15.75" customHeight="1">
      <c r="B399" s="5">
        <v>34.0</v>
      </c>
      <c r="C399" s="319"/>
      <c r="D399" s="12"/>
      <c r="E399" s="12"/>
      <c r="F399" s="391" t="str">
        <f>'дети 5-ти лет Т'!CY119</f>
        <v/>
      </c>
      <c r="G399" s="12"/>
    </row>
    <row r="400" ht="15.75" customHeight="1">
      <c r="B400" s="12"/>
      <c r="C400" s="319"/>
      <c r="D400" s="12"/>
      <c r="E400" s="12"/>
      <c r="F400" s="391">
        <f>'дети 5-ти лет Т'!CZ119</f>
        <v>1</v>
      </c>
      <c r="G400" s="12"/>
    </row>
    <row r="401" ht="15.75" customHeight="1">
      <c r="B401" s="19"/>
      <c r="C401" s="319"/>
      <c r="D401" s="12"/>
      <c r="E401" s="12"/>
      <c r="F401" s="391" t="str">
        <f>'дети 5-ти лет Т'!DA119</f>
        <v/>
      </c>
      <c r="G401" s="12"/>
    </row>
    <row r="402" ht="15.75" customHeight="1">
      <c r="B402" s="5">
        <v>35.0</v>
      </c>
      <c r="C402" s="319"/>
      <c r="D402" s="12"/>
      <c r="E402" s="12"/>
      <c r="F402" s="391">
        <f>'дети 5-ти лет Т'!DB119</f>
        <v>1</v>
      </c>
      <c r="G402" s="12"/>
    </row>
    <row r="403" ht="15.75" customHeight="1">
      <c r="B403" s="12"/>
      <c r="C403" s="319"/>
      <c r="D403" s="12"/>
      <c r="E403" s="12"/>
      <c r="F403" s="391" t="str">
        <f>'дети 5-ти лет Т'!DC119</f>
        <v/>
      </c>
      <c r="G403" s="12"/>
    </row>
    <row r="404" ht="15.75" customHeight="1">
      <c r="B404" s="19"/>
      <c r="C404" s="320"/>
      <c r="D404" s="19"/>
      <c r="E404" s="19"/>
      <c r="F404" s="391" t="str">
        <f>'дети 5-ти лет Т'!DD119</f>
        <v/>
      </c>
      <c r="G404" s="19"/>
    </row>
    <row r="405" ht="15.75" customHeight="1">
      <c r="B405" s="321" t="str">
        <f>'СВОД3'!V14</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row r="619" ht="15.0" customHeight="1"/>
    <row r="620" ht="15.0" customHeight="1"/>
    <row r="621" ht="15.0" customHeight="1"/>
    <row r="622" ht="15.0" customHeight="1"/>
    <row r="623" ht="15.0" customHeight="1"/>
    <row r="624" ht="15.0" customHeight="1"/>
    <row r="625" ht="15.0" customHeight="1"/>
    <row r="626" ht="15.0" customHeight="1"/>
    <row r="627" ht="15.0" customHeight="1"/>
    <row r="628" ht="15.0" customHeight="1"/>
    <row r="629" ht="15.0" customHeight="1"/>
    <row r="630" ht="15.0" customHeight="1"/>
    <row r="631" ht="15.0" customHeight="1"/>
    <row r="632" ht="15.0" customHeight="1"/>
    <row r="633" ht="15.0" customHeight="1"/>
    <row r="634" ht="15.0" customHeight="1"/>
    <row r="635" ht="15.0" customHeight="1"/>
    <row r="636" ht="15.0" customHeight="1"/>
    <row r="637" ht="15.0" customHeight="1"/>
    <row r="638" ht="15.0" customHeight="1"/>
    <row r="639" ht="15.0" customHeight="1"/>
    <row r="640" ht="15.0" customHeight="1"/>
    <row r="641" ht="15.0" customHeight="1"/>
    <row r="642" ht="15.0" customHeight="1"/>
    <row r="643" ht="15.0" customHeight="1"/>
    <row r="644" ht="15.0" customHeight="1"/>
    <row r="645" ht="15.0" customHeight="1"/>
    <row r="646" ht="15.0" customHeight="1"/>
    <row r="647" ht="15.0" customHeight="1"/>
    <row r="648" ht="15.0" customHeight="1"/>
    <row r="649" ht="15.0" customHeight="1"/>
    <row r="650" ht="15.0" customHeight="1"/>
    <row r="651" ht="15.0" customHeight="1"/>
    <row r="652" ht="15.0" customHeight="1"/>
    <row r="653" ht="15.0" customHeight="1"/>
    <row r="654" ht="15.0" customHeight="1"/>
    <row r="655" ht="15.0" customHeight="1"/>
    <row r="656" ht="15.0" customHeight="1"/>
    <row r="657" ht="15.0" customHeight="1"/>
    <row r="658" ht="15.0" customHeight="1"/>
    <row r="659" ht="15.0" customHeight="1"/>
    <row r="660" ht="15.0" customHeight="1"/>
    <row r="661" ht="15.0" customHeight="1"/>
    <row r="662" ht="15.0" customHeight="1"/>
    <row r="663" ht="15.0" customHeight="1"/>
    <row r="664" ht="15.0" customHeight="1"/>
    <row r="665" ht="15.0" customHeight="1"/>
    <row r="666" ht="15.0" customHeight="1"/>
    <row r="667" ht="15.0" customHeight="1"/>
    <row r="668" ht="15.0" customHeight="1"/>
    <row r="669" ht="15.0" customHeight="1"/>
    <row r="670" ht="15.0" customHeight="1"/>
    <row r="671" ht="15.0" customHeight="1"/>
    <row r="672" ht="15.0" customHeight="1"/>
    <row r="673" ht="15.0" customHeight="1"/>
    <row r="674" ht="15.0" customHeight="1"/>
    <row r="675" ht="15.0" customHeight="1"/>
    <row r="676" ht="15.0" customHeight="1"/>
    <row r="677" ht="15.0" customHeight="1"/>
    <row r="678" ht="15.0" customHeight="1"/>
    <row r="679" ht="15.0" customHeight="1"/>
    <row r="680" ht="15.0" customHeight="1"/>
    <row r="681" ht="15.0" customHeight="1"/>
    <row r="682" ht="15.0" customHeight="1"/>
    <row r="683" ht="15.0" customHeight="1"/>
    <row r="684" ht="15.0" customHeight="1"/>
    <row r="685" ht="15.0" customHeight="1"/>
    <row r="686" ht="15.0" customHeight="1"/>
    <row r="687" ht="15.0" customHeight="1"/>
    <row r="688" ht="15.0" customHeight="1"/>
    <row r="689" ht="15.0" customHeight="1"/>
    <row r="690" ht="15.0" customHeight="1"/>
    <row r="691" ht="15.0" customHeight="1"/>
    <row r="692" ht="15.0" customHeight="1"/>
    <row r="693" ht="15.0" customHeight="1"/>
    <row r="694" ht="15.0" customHeight="1"/>
    <row r="695" ht="15.0" customHeight="1"/>
    <row r="696" ht="15.0" customHeight="1"/>
    <row r="697" ht="15.0" customHeight="1"/>
    <row r="698" ht="15.0" customHeight="1"/>
    <row r="699" ht="15.0" customHeight="1"/>
    <row r="700" ht="15.0" customHeight="1"/>
    <row r="701" ht="15.0" customHeight="1"/>
    <row r="702" ht="15.0" customHeight="1"/>
    <row r="703" ht="15.0" customHeight="1"/>
    <row r="704" ht="15.0" customHeight="1"/>
    <row r="705" ht="15.0" customHeight="1"/>
    <row r="706" ht="15.0" customHeight="1"/>
    <row r="707" ht="15.0" customHeight="1"/>
    <row r="708" ht="15.0" customHeight="1"/>
    <row r="709" ht="15.0" customHeight="1"/>
    <row r="710" ht="15.0" customHeight="1"/>
    <row r="711" ht="15.0" customHeight="1"/>
    <row r="712" ht="15.0" customHeight="1"/>
    <row r="713" ht="15.0" customHeight="1"/>
    <row r="714" ht="15.0" customHeight="1"/>
    <row r="715" ht="15.0" customHeight="1"/>
    <row r="716" ht="15.0" customHeight="1"/>
    <row r="717" ht="15.0" customHeight="1"/>
    <row r="718" ht="15.0" customHeight="1"/>
    <row r="719" ht="15.0" customHeight="1"/>
    <row r="720" ht="15.0" customHeight="1"/>
    <row r="721" ht="15.0" customHeight="1"/>
    <row r="722" ht="15.0" customHeight="1"/>
    <row r="723" ht="15.0" customHeight="1"/>
    <row r="724" ht="15.0" customHeight="1"/>
    <row r="725" ht="15.0" customHeight="1"/>
    <row r="726" ht="15.0" customHeight="1"/>
    <row r="727" ht="15.0" customHeight="1"/>
    <row r="728" ht="15.0" customHeight="1"/>
    <row r="729" ht="15.0" customHeight="1"/>
    <row r="730" ht="15.0" customHeight="1"/>
    <row r="731" ht="15.0" customHeight="1"/>
    <row r="732" ht="15.0" customHeight="1"/>
    <row r="733" ht="15.0" customHeight="1"/>
    <row r="734" ht="15.0" customHeight="1"/>
    <row r="735" ht="15.0" customHeight="1"/>
    <row r="736" ht="15.0" customHeight="1"/>
    <row r="737" ht="15.0" customHeight="1"/>
    <row r="738" ht="15.0" customHeight="1"/>
    <row r="739" ht="15.0" customHeight="1"/>
    <row r="740" ht="15.0" customHeight="1"/>
    <row r="741" ht="15.0" customHeight="1"/>
    <row r="742" ht="15.0" customHeight="1"/>
    <row r="743" ht="15.0" customHeight="1"/>
    <row r="744" ht="15.0" customHeight="1"/>
    <row r="745" ht="15.0" customHeight="1"/>
    <row r="746" ht="15.0" customHeight="1"/>
    <row r="747" ht="15.0" customHeight="1"/>
    <row r="748" ht="15.0" customHeight="1"/>
    <row r="749" ht="15.0" customHeight="1"/>
    <row r="750" ht="15.0" customHeight="1"/>
    <row r="751" ht="15.0" customHeight="1"/>
    <row r="752" ht="15.0" customHeight="1"/>
    <row r="753" ht="15.0" customHeight="1"/>
    <row r="754" ht="15.0" customHeight="1"/>
    <row r="755" ht="15.0" customHeight="1"/>
    <row r="756" ht="15.0" customHeight="1"/>
    <row r="757" ht="15.0" customHeight="1"/>
    <row r="758" ht="15.0" customHeight="1"/>
    <row r="759" ht="15.0" customHeight="1"/>
    <row r="760" ht="15.0" customHeight="1"/>
    <row r="761" ht="15.0" customHeight="1"/>
    <row r="762" ht="15.0" customHeight="1"/>
    <row r="763" ht="15.0" customHeight="1"/>
    <row r="764" ht="15.0" customHeight="1"/>
    <row r="765" ht="15.0" customHeight="1"/>
    <row r="766" ht="15.0" customHeight="1"/>
    <row r="767" ht="15.0" customHeight="1"/>
    <row r="768" ht="15.0" customHeight="1"/>
    <row r="769" ht="15.0" customHeight="1"/>
    <row r="770" ht="15.0" customHeight="1"/>
    <row r="771" ht="15.0" customHeight="1"/>
    <row r="772" ht="15.0" customHeight="1"/>
    <row r="773" ht="15.0" customHeight="1"/>
    <row r="774" ht="15.0" customHeight="1"/>
    <row r="775" ht="15.0" customHeight="1"/>
    <row r="776" ht="15.0" customHeight="1"/>
    <row r="777" ht="15.0" customHeight="1"/>
    <row r="778" ht="15.0" customHeight="1"/>
    <row r="779" ht="15.0" customHeight="1"/>
    <row r="780" ht="15.0" customHeight="1"/>
    <row r="781" ht="15.0" customHeight="1"/>
    <row r="782" ht="15.0" customHeight="1"/>
    <row r="783" ht="15.0" customHeight="1"/>
    <row r="784" ht="15.0" customHeight="1"/>
    <row r="785" ht="15.0" customHeight="1"/>
    <row r="786" ht="15.0" customHeight="1"/>
    <row r="787" ht="15.0" customHeight="1"/>
    <row r="788" ht="15.0" customHeight="1"/>
    <row r="789" ht="15.0" customHeight="1"/>
    <row r="790" ht="15.0" customHeight="1"/>
    <row r="791" ht="15.0" customHeight="1"/>
    <row r="792" ht="15.0" customHeight="1"/>
    <row r="793" ht="15.0" customHeight="1"/>
    <row r="794" ht="15.0" customHeight="1"/>
    <row r="795" ht="15.0" customHeight="1"/>
    <row r="796" ht="15.0" customHeight="1"/>
    <row r="797" ht="15.0" customHeight="1"/>
    <row r="798" ht="15.0" customHeight="1"/>
    <row r="799" ht="15.0" customHeight="1"/>
    <row r="800" ht="15.0" customHeight="1"/>
    <row r="801" ht="15.0" customHeight="1"/>
    <row r="802" ht="15.0" customHeight="1"/>
    <row r="803" ht="15.0" customHeight="1"/>
    <row r="804" ht="15.0" customHeight="1"/>
    <row r="805" ht="15.0" customHeight="1"/>
    <row r="806" ht="15.0" customHeight="1"/>
    <row r="807" ht="15.0" customHeight="1"/>
    <row r="808" ht="15.0" customHeight="1"/>
    <row r="809" ht="15.0" customHeight="1"/>
    <row r="810" ht="15.0" customHeight="1"/>
    <row r="811" ht="15.0" customHeight="1"/>
    <row r="812" ht="15.0" customHeight="1"/>
    <row r="813" ht="15.0" customHeight="1"/>
    <row r="814"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39.75" customHeight="1">
      <c r="B4" s="294" t="s">
        <v>829</v>
      </c>
      <c r="D4" s="295" t="str">
        <f>'дети 5-ти лет Ф'!C15</f>
        <v>Ишмуратов Александр</v>
      </c>
      <c r="E4" s="296"/>
      <c r="F4" s="296"/>
      <c r="G4" s="291"/>
      <c r="H4" s="291"/>
    </row>
    <row r="5">
      <c r="B5" s="297" t="s">
        <v>830</v>
      </c>
      <c r="D5" s="298">
        <f>'дети 5-ти лет Ф'!A15</f>
        <v>43433</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1.5"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Закреплять умение ходит на пятках, на наружных сторонах стоп, приставным шагом, чередуя ходьбу с
бегом, прыжками, меняя направление и темп
</v>
      </c>
      <c r="D10" s="255" t="str">
        <f>IF(C99="","",VLOOKUP(C99,$O$509:$P$511,2,TRUE))</f>
        <v/>
      </c>
      <c r="E10" s="255" t="str">
        <f>IF(C100="","",VLOOKUP(C100,$Q$509:$R$511,2,TRUE))</f>
        <v/>
      </c>
      <c r="F10" s="255" t="str">
        <f>IF(C191="","",VLOOKUP(C191,$M$563:$N$565,2,TRUE))</f>
        <v>Закреплять умение ходить   колонне по одному, по двое, по трое, с перешагиванием через предметы, боком, 
с поворотом в другую сторону по сигналу
</v>
      </c>
      <c r="G10" s="255" t="str">
        <f>IF(C192="","",VLOOKUP(C192,$O$563:$P$565,2,TRUE))</f>
        <v/>
      </c>
      <c r="H10" s="255" t="str">
        <f>IF(C193="","",VLOOKUP(C193,$Q$563:$R$565,2,TRUE))</f>
        <v/>
      </c>
      <c r="I10" s="255" t="str">
        <f>IF(C300="","",VLOOKUP(C300,$M$563:$N$565,2,TRUE))</f>
        <v/>
      </c>
      <c r="J10" s="255" t="str">
        <f>IF(C301="","",VLOOKUP(C301,$O$563:$P$565,2,TRUE))</f>
        <v>Продолжать учить  ходить   колонне по одному, по двое, по трое, с перешагиванием через предметы, боком, 
с поворотом в другую сторону по сигналу
</v>
      </c>
      <c r="K10" s="255" t="str">
        <f>IF(C302="","",VLOOKUP(C302,$Q$563:$R$565,2,TRUE))</f>
        <v/>
      </c>
      <c r="L10" s="393" t="s">
        <v>1330</v>
      </c>
    </row>
    <row r="11" ht="90.0" customHeight="1">
      <c r="B11" s="12"/>
      <c r="C11" s="255" t="str">
        <f>IF(C101="","",VLOOKUP(C101,$S$509:$T$511,2,TRUE))</f>
        <v/>
      </c>
      <c r="D11" s="255" t="str">
        <f>IF(C102="","",VLOOKUP(C102,$U$509:$V$511,2,TRUE))</f>
        <v>Продолжать развивать навыки ходьбы  по линии, веревке, доске, гимнастической скамейке, бревну сохраняя
равновесие
</v>
      </c>
      <c r="E11" s="255" t="str">
        <f>IF(C103="","",VLOOKUP(C103,$W$509:$X$511,2,TRUE))</f>
        <v/>
      </c>
      <c r="F11" s="255" t="str">
        <f>IF(C194="","",VLOOKUP(C194,$S$563:$T$565,2,TRUE))</f>
        <v>Закреплять умение бегаеть с разной  скоростью </v>
      </c>
      <c r="G11" s="255" t="str">
        <f>IF(C195="","",VLOOKUP(C195,$U$563:$V$565,2,TRUE))</f>
        <v/>
      </c>
      <c r="H11" s="255" t="str">
        <f>IF(C196="","",VLOOKUP(C196,$W$563:$X$565,2,TRUE))</f>
        <v/>
      </c>
      <c r="I11" s="255" t="str">
        <f>IF(C303="","",VLOOKUP(C303,$S$563:$T$565,2,TRUE))</f>
        <v/>
      </c>
      <c r="J11" s="255" t="str">
        <f>IF(C304="","",VLOOKUP(C304,$U$563:$V$565,2,TRUE))</f>
        <v>Продожать учить бегать с  разной скоростью </v>
      </c>
      <c r="K11" s="255" t="str">
        <f>IF(C305="","",VLOOKUP(C305,$W$563:$X$565,2,TRUE))</f>
        <v/>
      </c>
      <c r="L11" s="12"/>
    </row>
    <row r="12" ht="90.0" customHeight="1">
      <c r="B12" s="12"/>
      <c r="C12" s="255" t="str">
        <f>IF(C104="","",VLOOKUP(C104,$Y$509:$Z$511,2,TRUE))</f>
        <v/>
      </c>
      <c r="D12" s="255" t="str">
        <f>IF(C105="","",VLOOKUP(C105,$AA$509:$AB$511,2,TRUE))</f>
        <v>Продолжать формировать  умение бегать на носках, с высоким подниманием колен, мелким и широким шагом, в
колонне по одному, в разных направлениях, с ускорением и замедлением темпа, со сменой ведущего выполняя разные задания
</v>
      </c>
      <c r="E12" s="255" t="str">
        <f>IF(C106="","",VLOOKUP(C106,$AC$509:$AD$511,2,TRUE))</f>
        <v/>
      </c>
      <c r="F12" s="255" t="str">
        <f>IF(C197="","",VLOOKUP(C197,$Y$563:$Z$565,2,TRUE))</f>
        <v/>
      </c>
      <c r="G12" s="255" t="str">
        <f>IF(C198="","",VLOOKUP(C198,$AA$563:$AB$565,2,TRUE))</f>
        <v>Закреплять умение участвовать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v>
      </c>
      <c r="H12" s="255" t="str">
        <f>IF(C199="","",VLOOKUP(C199,$AC$563:$AD$565,2,TRUE))</f>
        <v/>
      </c>
      <c r="I12" s="255" t="str">
        <f>IF(C306="","",VLOOKUP(C306,$Y$563:$Z$565,2,TRUE))</f>
        <v/>
      </c>
      <c r="J12" s="255" t="str">
        <f>IF(C307="","",VLOOKUP(C307,$AA$563:$AB$565,2,TRUE))</f>
        <v>Закреплять умение участвовать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v>
      </c>
      <c r="K12" s="255" t="str">
        <f>IF(C308="","",VLOOKUP(C308,$AC$563:$AD$565,2,TRUE))</f>
        <v/>
      </c>
      <c r="L12" s="12"/>
    </row>
    <row r="13" ht="90.0" customHeight="1">
      <c r="B13" s="12"/>
      <c r="C13" s="255" t="str">
        <f>IF(C107="","",VLOOKUP(C107,$AE$509:$AF$511,2,TRUE))</f>
        <v/>
      </c>
      <c r="D13" s="255" t="str">
        <f>IF(C108="","",VLOOKUP(C108,$AG$509:$AH$511,2,TRUE))</f>
        <v>Продолжать мотивировать желание  катать, бросать, метать мячи и ловить их</v>
      </c>
      <c r="E13" s="255" t="str">
        <f>IF(C109="","",VLOOKUP(C109,$AI$509:$AJ$511,2,TRUE))</f>
        <v/>
      </c>
      <c r="F13" s="255" t="str">
        <f>IF(C200="","",VLOOKUP(C200,$AE$563:$AF$565,2,TRUE))</f>
        <v>Закреплять умение проявлять  активность в спортивных играх и тренировках</v>
      </c>
      <c r="G13" s="255" t="str">
        <f>IF(C201="","",VLOOKUP(C201,$AG$563:$AH$565,2,TRUE))</f>
        <v/>
      </c>
      <c r="H13" s="255" t="str">
        <f>IF(C202="","",VLOOKUP(C202,$AI$563:$AJ$565,2,TRUE))</f>
        <v/>
      </c>
      <c r="I13" s="255" t="str">
        <f>IF(C309="","",VLOOKUP(C309,$AE$563:$AF$565,2,TRUE))</f>
        <v/>
      </c>
      <c r="J13" s="255" t="str">
        <f>IF(C310="","",VLOOKUP(C310,$AG$563:$AH$565,2,TRUE))</f>
        <v>Продолжать учить проявлять активность частично в спортивных играх и тренировках</v>
      </c>
      <c r="K13" s="255" t="str">
        <f>IF(C311="","",VLOOKUP(C311,$AI$563:$AJ$565,2,TRUE))</f>
        <v/>
      </c>
      <c r="L13" s="12"/>
    </row>
    <row r="14" ht="90.0" customHeight="1">
      <c r="B14" s="12"/>
      <c r="C14" s="255" t="str">
        <f>IF(C110="","",VLOOKUP(C110,$AK$509:$AL$511,2,TRUE))</f>
        <v/>
      </c>
      <c r="D14" s="255" t="str">
        <f>IF(C111="","",VLOOKUP(C111,$AM$509:$AN$511,2,TRUE))</f>
        <v>Продолжать  развивать быстроту, силу, выносливость, гибкость, ловкость в подвижных
играх и соблюдать правила спортивных игр
</v>
      </c>
      <c r="E14" s="255" t="str">
        <f>IF(C112="","",VLOOKUP(C112,$AO$509:$AP$511,2,TRUE))</f>
        <v/>
      </c>
      <c r="F14" s="255" t="str">
        <f>IF(C203="","",VLOOKUP(C203,$AK$563:$AL$565,2,TRUE))</f>
        <v/>
      </c>
      <c r="G14" s="255" t="str">
        <f>IF(C204="","",VLOOKUP(C204,$AM$563:$AN$565,2,TRUE))</f>
        <v>Продрлжать учить  о выполнять   самостоятельно  гигиенические процедуры</v>
      </c>
      <c r="H14" s="255" t="str">
        <f>IF(C205="","",VLOOKUP(C205,$AO$563:$AP$565,2,TRUE))</f>
        <v/>
      </c>
      <c r="I14" s="255" t="str">
        <f>IF(C312="","",VLOOKUP(C312,$AK$563:$AL$565,2,TRUE))</f>
        <v>Закреплять умение выполнять  самостоятельно гигиенические процедуры</v>
      </c>
      <c r="J14" s="255" t="str">
        <f>IF(C313="","",VLOOKUP(C313,$AM$563:$AN$565,2,TRUE))</f>
        <v/>
      </c>
      <c r="K14" s="255" t="str">
        <f>IF(C314="","",VLOOKUP(C314,$AO$563:$AP$565,2,TRUE))</f>
        <v/>
      </c>
      <c r="L14" s="12"/>
    </row>
    <row r="15" ht="90.0" customHeight="1">
      <c r="B15" s="12"/>
      <c r="C15" s="255" t="str">
        <f>IF(C113="","",VLOOKUP(C113,$AQ$509:$AR$511,2,TRUE))</f>
        <v/>
      </c>
      <c r="D15" s="255" t="str">
        <f>IF(C114="","",VLOOKUP(C114,$AS$509:$AT$511,2,TRUE))</f>
        <v>Продолжать воспитывать желание соблюдать первоначальные  навыки личной гигиены, следить за своим внешним видом</v>
      </c>
      <c r="E15" s="255" t="str">
        <f>IF(C115="","",VLOOKUP(C115,$AU$509:$AV$511,2,TRUE))</f>
        <v/>
      </c>
      <c r="F15" s="255" t="str">
        <f>IF(C206="","",VLOOKUP(C206,$AQ$563:$AR$565,2,TRUE))</f>
        <v>Закреплять умение владеть  навыками самообслуживания и ухода за одеждой</v>
      </c>
      <c r="G15" s="255" t="str">
        <f>IF(C207="","",VLOOKUP(C207,$AS$563:$AT$565,2,TRUE))</f>
        <v/>
      </c>
      <c r="H15" s="255" t="str">
        <f>IF(C208="","",VLOOKUP(C208,$AU$563:$AV$565,2,TRUE))</f>
        <v/>
      </c>
      <c r="I15" s="255" t="str">
        <f>IF(C315="","",VLOOKUP(C315,$AQ$563:$AR$565,2,TRUE))</f>
        <v/>
      </c>
      <c r="J15" s="255" t="str">
        <f>IF(C316="","",VLOOKUP(C316,$AS$563:$AT$565,2,TRUE))</f>
        <v>Продолжать учить   владеть  навыками самообслуживания и ухода за одеждой</v>
      </c>
      <c r="K15" s="255" t="str">
        <f>IF(C317="","",VLOOKUP(C317,$AU$563:$AV$565,2,TRUE))</f>
        <v/>
      </c>
      <c r="L15" s="12"/>
    </row>
    <row r="16" ht="90.0" customHeight="1">
      <c r="B16" s="19"/>
      <c r="C16" s="309"/>
      <c r="D16" s="7"/>
      <c r="E16" s="8"/>
      <c r="F16" s="255" t="str">
        <f>IF(C209="","",VLOOKUP(C209,$AW$563:$AX$565,2,TRUE))</f>
        <v>Закреплять первоначальные  представления о  здоровом образе  жизни </v>
      </c>
      <c r="G16" s="255" t="str">
        <f>IF(C210="","",VLOOKUP(C210,$AY$563:$AZ$565,2,TRUE))</f>
        <v/>
      </c>
      <c r="H16" s="255" t="str">
        <f>IF(C211="","",VLOOKUP(C211,$BA$563:$BB$565,2,TRUE))</f>
        <v/>
      </c>
      <c r="I16" s="255" t="str">
        <f>IF(C318="","",VLOOKUP(C318,$AW$563:$AX$565,2,TRUE))</f>
        <v/>
      </c>
      <c r="J16" s="255" t="str">
        <f>IF(C319="","",VLOOKUP(C319,$AY$563:$AZ$565,2,TRUE))</f>
        <v>Продолжать закпеплять    первоначальные  представления о  здоровом образе жизни </v>
      </c>
      <c r="K16" s="255" t="str">
        <f>IF(C320="","",VLOOKUP(C320,$BA$563:$BB$565,2,TRUE))</f>
        <v/>
      </c>
      <c r="L16" s="12"/>
    </row>
    <row r="17" ht="90.0" customHeight="1">
      <c r="B17" s="304" t="s">
        <v>107</v>
      </c>
      <c r="C17" s="255" t="str">
        <f>IF(D98="","",VLOOKUP(D98,$M$513:$N$515,2,TRUE))</f>
        <v/>
      </c>
      <c r="D17" s="255" t="str">
        <f>IF(D99="","",VLOOKUP(D99,$O$513:$P$515,2,TRUE))</f>
        <v>Продолжать развивать умение правильно произносить гласные и согласные звуки, подбирать устно слова на
определенный звук
</v>
      </c>
      <c r="E17" s="255" t="str">
        <f>IF(D100="","",VLOOKUP(D100,$Q$513:$R$515,2,TRUE))</f>
        <v/>
      </c>
      <c r="F17" s="255" t="str">
        <f>IF(D191="","",VLOOKUP(D191,$M$567:$N$569,2,TRUE))</f>
        <v>Закреплять умение выполнять  звуковой анализ слов</v>
      </c>
      <c r="G17" s="255" t="str">
        <f>IF(D192="","",VLOOKUP(D192,$O$567:$P$569,2,TRUE))</f>
        <v/>
      </c>
      <c r="H17" s="255" t="str">
        <f>IF(D193="","",VLOOKUP(D193,$Q$567:$R$569,2,TRUE))</f>
        <v/>
      </c>
      <c r="I17" s="255" t="str">
        <f>IF(D300="","",VLOOKUP(D300,$M$567:$N$569,2,TRUE))</f>
        <v/>
      </c>
      <c r="J17" s="255" t="str">
        <f>IF(D301="","",VLOOKUP(D301,$O$567:$P$569,2,TRUE))</f>
        <v>Продолжать учить  выполнять  звуковой анализ слов</v>
      </c>
      <c r="K17" s="255" t="str">
        <f>IF(D302="","",VLOOKUP(D302,$Q$567:$R$569,2,TRUE))</f>
        <v/>
      </c>
      <c r="L17" s="12"/>
    </row>
    <row r="18" ht="90.0" customHeight="1">
      <c r="B18" s="12"/>
      <c r="C18" s="255" t="str">
        <f>IF(D101="","",VLOOKUP(D101,$S$513:$T$515,2,TRUE))</f>
        <v/>
      </c>
      <c r="D18" s="255" t="str">
        <f>IF(D102="","",VLOOKUP(D102,$U$513:$V$515,2,TRUE))</f>
        <v>Продолжать формировать умение использовать в речи разные типы предложений (простые и сложные),
прилагательные, глаголы, наречия, предлоги
</v>
      </c>
      <c r="E18" s="255" t="str">
        <f>IF(D103="","",VLOOKUP(D103,$W$513:$X$515,2,TRUE))</f>
        <v/>
      </c>
      <c r="F18" s="255" t="str">
        <f>IF(D194="","",VLOOKUP(D194,$S$567:$T$569,2,TRUE))</f>
        <v/>
      </c>
      <c r="G18" s="255" t="str">
        <f>IF(D195="","",VLOOKUP(D195,$U$567:$V$569,2,TRUE))</f>
        <v>Продолжать  учить  умению употреблять  в речи существительные, прилагательные, наречия, многозначные слова, синонимы и антонимы</v>
      </c>
      <c r="H18" s="255" t="str">
        <f>IF(D196="","",VLOOKUP(D196,$W$567:$X$569,2,TRUE))</f>
        <v/>
      </c>
      <c r="I18" s="255" t="str">
        <f>IF(D303="","",VLOOKUP(D303,$S$567:$T$569,2,TRUE))</f>
        <v/>
      </c>
      <c r="J18" s="255" t="str">
        <f>IF(D304="","",VLOOKUP(D304,$U$567:$V$569,2,TRUE))</f>
        <v>Продолжать  учить  умению употреблять  в речи существительные, прилагательные, наречия, многозначные слова, синонимы и антонимы</v>
      </c>
      <c r="K18" s="255" t="str">
        <f>IF(D305="","",VLOOKUP(D305,$W$567:$X$569,2,TRUE))</f>
        <v/>
      </c>
      <c r="L18" s="12"/>
    </row>
    <row r="19" ht="90.0" customHeight="1">
      <c r="B19" s="12"/>
      <c r="C19" s="255" t="str">
        <f>IF(D104="","",VLOOKUP(D104,$Y$513:$Z$515,2,TRUE))</f>
        <v/>
      </c>
      <c r="D19" s="255" t="str">
        <f>IF(D105="","",VLOOKUP(D105,$AA$513:$AB$515,2,TRUE))</f>
        <v>Продолжать знакомить с названиями предметов и явлений, выходящих за пределы его ближайшего
окружения
</v>
      </c>
      <c r="E19" s="255" t="str">
        <f>IF(D106="","",VLOOKUP(D106,$AC$513:$AD$515,2,TRUE))</f>
        <v/>
      </c>
      <c r="F19" s="255" t="str">
        <f>IF(D197="","",VLOOKUP(D197,$Y$567:$Z$569,2,TRUE))</f>
        <v/>
      </c>
      <c r="G19" s="255" t="str">
        <f>IF(D198="","",VLOOKUP(D198,$AA$567:$AB$569,2,TRUE))</f>
        <v>Продрлжать учить произносить частично имена существительные, связывая их с числительными и  прилагательными с существительными</v>
      </c>
      <c r="H19" s="255" t="str">
        <f>IF(D199="","",VLOOKUP(D199,$AC$567:$AD$569,2,TRUE))</f>
        <v/>
      </c>
      <c r="I19" s="255" t="str">
        <f>IF(D306="","",VLOOKUP(D306,$Y$567:$Z$569,2,TRUE))</f>
        <v/>
      </c>
      <c r="J19" s="255" t="str">
        <f>IF(D307="","",VLOOKUP(D307,$AA$567:$AB$569,2,TRUE))</f>
        <v>Продрлжать учить произносить частично имена существительные, связывая их с числительными и  прилагательными с существительными</v>
      </c>
      <c r="K19" s="255" t="str">
        <f>IF(D308="","",VLOOKUP(D308,$AC$567:$AD$569,2,TRUE))</f>
        <v/>
      </c>
      <c r="L19" s="12"/>
    </row>
    <row r="20" ht="90.0" customHeight="1">
      <c r="B20" s="12"/>
      <c r="C20" s="255" t="str">
        <f>IF(D107="","",VLOOKUP(D107,$AE$513:$AF$515,2,TRUE))</f>
        <v/>
      </c>
      <c r="D20" s="255" t="str">
        <f>IF(D108="","",VLOOKUP(D108,$AG$513:$AH$515,2,TRUE))</f>
        <v>Продолжать развивать умение называть числительные по порядку, соотносить их с существительными в
падежах, в единственном и множественном числе
</v>
      </c>
      <c r="E20" s="255" t="str">
        <f>IF(D109="","",VLOOKUP(D109,$AI$513:$AJ$515,2,TRUE))</f>
        <v/>
      </c>
      <c r="F20" s="255" t="str">
        <f>IF(D200="","",VLOOKUP(D200,$AE$567:$AF$569,2,TRUE))</f>
        <v>Закреплять умение слушать собеседника,  задавать вопросы и  отвечать на них </v>
      </c>
      <c r="G20" s="255" t="str">
        <f>IF(D201="","",VLOOKUP(D201,$AG$567:$AH$569,2,TRUE))</f>
        <v/>
      </c>
      <c r="H20" s="255" t="str">
        <f>IF(D202="","",VLOOKUP(D202,$AI$567:$AJ$569,2,TRUE))</f>
        <v/>
      </c>
      <c r="I20" s="255" t="str">
        <f>IF(D309="","",VLOOKUP(D309,$AE$567:$AF$569,2,TRUE))</f>
        <v/>
      </c>
      <c r="J20" s="255" t="str">
        <f>IF(D310="","",VLOOKUP(D310,$AG$567:$AH$569,2,TRUE))</f>
        <v>Продолжать учить слушать собеседника,  задавать вопросы и  отвечать на них</v>
      </c>
      <c r="K20" s="255" t="str">
        <f>IF(D311="","",VLOOKUP(D311,$AI$567:$AJ$569,2,TRUE))</f>
        <v/>
      </c>
      <c r="L20" s="12"/>
    </row>
    <row r="21" ht="90.0" customHeight="1">
      <c r="B21" s="12"/>
      <c r="C21" s="255" t="str">
        <f>IF(D110="","",VLOOKUP(D110,$AK$513:$AL$515,2,TRUE))</f>
        <v/>
      </c>
      <c r="D21" s="255" t="str">
        <f>IF(D111="","",VLOOKUP(D111,$AM$513:$AN$515,2,TRUE))</f>
        <v>Продолжать учить 
составлять рассказы по изображенным рисункам и предмету (изделиям
</v>
      </c>
      <c r="E21" s="255" t="str">
        <f>IF(D112="","",VLOOKUP(D112,$AO$513:$AP$515,2,TRUE))</f>
        <v/>
      </c>
      <c r="F21" s="255" t="str">
        <f>IF(D203="","",VLOOKUP(D203,$AK$567:$AL$569,2,TRUE))</f>
        <v/>
      </c>
      <c r="G21" s="255" t="str">
        <f>IF(D204="","",VLOOKUP(D204,$AM$567:$AN$569,2,TRUE))</f>
        <v>Продолжать учить сочинять  рассказы рассказы по наблюдениям и сюжетным картинкам</v>
      </c>
      <c r="H21" s="255" t="str">
        <f>IF(D205="","",VLOOKUP(D205,$AO$567:$AP$569,2,TRUE))</f>
        <v/>
      </c>
      <c r="I21" s="255" t="str">
        <f>IF(D312="","",VLOOKUP(D312,$AK$567:$AL$569,2,TRUE))</f>
        <v/>
      </c>
      <c r="J21" s="255" t="str">
        <f>IF(D313="","",VLOOKUP(D313,$AM$567:$AN$569,2,TRUE))</f>
        <v/>
      </c>
      <c r="K21" s="255" t="str">
        <f>IF(D314="","",VLOOKUP(D314,$AO$567:$AP$569,2,TRUE))</f>
        <v>учить сочинять  рассказы рассказы по наблюдениям и сюжетным картинкам</v>
      </c>
      <c r="L21" s="12"/>
    </row>
    <row r="22" ht="90.0" customHeight="1">
      <c r="B22" s="12"/>
      <c r="C22" s="255" t="str">
        <f>IF(D113="","",VLOOKUP(D113,$AQ$513:$AR$515,2,TRUE))</f>
        <v/>
      </c>
      <c r="D22" s="255" t="str">
        <f>IF(D114="","",VLOOKUP(D114,$AS$513:$AT$515,2,TRUE))</f>
        <v>Продолжать развивать умение пересказывать интересные фрагменты произведений, сказок</v>
      </c>
      <c r="E22" s="255" t="str">
        <f>IF(D115="","",VLOOKUP(D115,$AU$513:$AV$515,2,TRUE))</f>
        <v/>
      </c>
      <c r="F22" s="255" t="str">
        <f>IF(D206="","",VLOOKUP(D206,$AQ$567:$AR$569,2,TRUE))</f>
        <v/>
      </c>
      <c r="G22" s="255" t="str">
        <f>IF(D207="","",VLOOKUP(D207,$AS$567:$AT$569,2,TRUE))</f>
        <v>Продолжать учить пересказывать рассказы частично последовательно   </v>
      </c>
      <c r="H22" s="255" t="str">
        <f>IF(D208="","",VLOOKUP(D208,$AU$567:$AV$569,2,TRUE))</f>
        <v/>
      </c>
      <c r="I22" s="255" t="str">
        <f>IF(D315="","",VLOOKUP(D315,$AQ$567:$AR$569,2,TRUE))</f>
        <v/>
      </c>
      <c r="J22" s="255" t="str">
        <f>IF(D316="","",VLOOKUP(D316,$AS$567:$AT$569,2,TRUE))</f>
        <v/>
      </c>
      <c r="K22" s="255" t="str">
        <f>IF(D317="","",VLOOKUP(D317,$AU$567:$AV$569,2,TRUE))</f>
        <v>Учить пересказывать  рассказы последовательно   </v>
      </c>
      <c r="L22" s="12"/>
    </row>
    <row r="23" ht="90.0" customHeight="1">
      <c r="B23" s="12"/>
      <c r="C23" s="255" t="str">
        <f>IF(D116="","",VLOOKUP(D116,$M$517:$N$519,2,TRUE))</f>
        <v/>
      </c>
      <c r="D23" s="255" t="str">
        <f>IF(D117="","",VLOOKUP(D117,$O$517:$P$519,2,TRUE))</f>
        <v>Продолжать формировать навык соблюдения последовательности сюжетной линии при повторении содержания
произведения
</v>
      </c>
      <c r="E23" s="255" t="str">
        <f>IF(D118="","",VLOOKUP(D118,$Q$517:$R$519,2,TRUE))</f>
        <v/>
      </c>
      <c r="F23" s="255" t="str">
        <f>IF(D209="","",VLOOKUP(D209,$AW$567:$AX$569,2,TRUE))</f>
        <v/>
      </c>
      <c r="G23" s="255" t="str">
        <f>IF(D210="","",VLOOKUP(D210,$AY$567:$AZ$569,2,TRUE))</f>
        <v>Продолжать учить   вести себя  культурно, тактично во время беседы </v>
      </c>
      <c r="H23" s="255" t="str">
        <f>IF(D211="","",VLOOKUP(D211,$BA$567:$BB$569,2,TRUE))</f>
        <v/>
      </c>
      <c r="I23" s="255" t="str">
        <f>IF(D318="","",VLOOKUP(D318,$AW$567:$AX$569,2,TRUE))</f>
        <v/>
      </c>
      <c r="J23" s="255" t="str">
        <f>IF(D319="","",VLOOKUP(D319,$AY$567:$AZ$569,2,TRUE))</f>
        <v>Продолжать учить   вести себя  культурно, тактично во время беседы </v>
      </c>
      <c r="K23" s="255" t="str">
        <f>IF(D320="","",VLOOKUP(D320,$BA$567:$BB$569,2,TRUE))</f>
        <v/>
      </c>
      <c r="L23" s="12"/>
    </row>
    <row r="24" ht="90.0" customHeight="1">
      <c r="B24" s="12"/>
      <c r="C24" s="255" t="str">
        <f>IF(D119="","",VLOOKUP(D119,$S$517:$T$519,2,TRUE))</f>
        <v/>
      </c>
      <c r="D24" s="255" t="str">
        <f>IF(D120="","",VLOOKUP(D120,$U$517:$V$519,2,TRUE))</f>
        <v>Продолжать  формировать умение рассматривать самостоятельно иллюстрации в книге, составлять сказку,
рассказ
</v>
      </c>
      <c r="E24" s="255" t="str">
        <f>IF(D121="","",VLOOKUP(D121,$W$517:$X$519,2,TRUE))</f>
        <v/>
      </c>
      <c r="F24" s="255" t="str">
        <f>IF(D212="","",VLOOKUP(D212,$M$571:$N$573,2,TRUE))</f>
        <v>Закреплять умение различать
причинно­следственные связи, литературные жанры   
</v>
      </c>
      <c r="G24" s="255" t="str">
        <f>IF(D213="","",VLOOKUP(D213,$O$571:$P$573,2,TRUE))</f>
        <v/>
      </c>
      <c r="H24" s="255" t="str">
        <f>IF(D214="","",VLOOKUP(D214,$Q$571:$R$573,2,TRUE))</f>
        <v/>
      </c>
      <c r="I24" s="255" t="str">
        <f>IF(D321="","",VLOOKUP(D321,$M$571:$N$573,2,TRUE))</f>
        <v/>
      </c>
      <c r="J24" s="255" t="str">
        <f>IF(D322="","",VLOOKUP(D322,$O$571:$P$573,2,TRUE))</f>
        <v>Продолжать учить различать причинно­следственные связи, литературные жанры  </v>
      </c>
      <c r="K24" s="255" t="str">
        <f>IF(D323="","",VLOOKUP(D323,$Q$571:$R$573,2,TRUE))</f>
        <v/>
      </c>
      <c r="L24" s="12"/>
    </row>
    <row r="25" ht="90.0" customHeight="1">
      <c r="B25" s="12"/>
      <c r="C25" s="255" t="str">
        <f>IF(D122="","",VLOOKUP(D122,$Y$517:$Z$519,2,TRUE))</f>
        <v/>
      </c>
      <c r="D25" s="255" t="str">
        <f>IF(D123="","",VLOOKUP(D123,$AA$517:$AB$519,2,TRUE))</f>
        <v>Продолжать воспиывать желание принимаеть участие в инсценировках, использовать средства выразительности для
изображения образа
</v>
      </c>
      <c r="E25" s="255" t="str">
        <f>IF(D124="","",VLOOKUP(D124,$AC$517:$AD$519,2,TRUE))</f>
        <v/>
      </c>
      <c r="F25" s="255" t="str">
        <f>IF(D215="","",VLOOKUP(D215,$S$571:$T$573,2,TRUE))</f>
        <v/>
      </c>
      <c r="G25" s="255" t="str">
        <f>IF(D216="","",VLOOKUP(D216,$U$571:$V$573,2,TRUE))</f>
        <v>Продолдать учить  читать выразительно, с  интонацией </v>
      </c>
      <c r="H25" s="255" t="str">
        <f>IF(D217="","",VLOOKUP(D217,$W$571:$X$573,2,TRUE))</f>
        <v/>
      </c>
      <c r="I25" s="255" t="str">
        <f>IF(D324="","",VLOOKUP(D324,$S$571:$T$573,2,TRUE))</f>
        <v/>
      </c>
      <c r="J25" s="255" t="str">
        <f>IF(D325="","",VLOOKUP(D325,$U$571:$V$573,2,TRUE))</f>
        <v>Продолдать учить  читать выразительно, с  интонацией </v>
      </c>
      <c r="K25" s="255" t="str">
        <f>IF(D326="","",VLOOKUP(D326,$W$571:$X$573,2,TRUE))</f>
        <v/>
      </c>
      <c r="L25" s="12"/>
    </row>
    <row r="26" ht="90.0" customHeight="1">
      <c r="B26" s="12"/>
      <c r="C26" s="255" t="str">
        <f>IF(D125="","",VLOOKUP(D125,$AE$517:$AF$519,2,TRUE))</f>
        <v/>
      </c>
      <c r="D26" s="255" t="str">
        <f>IF(D126="","",VLOOKUP(D126,$AG$517:$AH$519,2,TRUE))</f>
        <v>Продолжать формировать умение воспроизводить различные интонации, меняя силу голоса</v>
      </c>
      <c r="E26" s="255" t="str">
        <f>IF(D127="","",VLOOKUP(D127,$AI$517:$AJ$519,2,TRUE))</f>
        <v/>
      </c>
      <c r="F26" s="255" t="str">
        <f>IF(D218="","",VLOOKUP(D218,$Y$571:$Z$573,2,TRUE))</f>
        <v>Закреплять умение пересказывать 
рассказ  самостоятельно 
</v>
      </c>
      <c r="G26" s="255" t="str">
        <f>IF(D219="","",VLOOKUP(D219,$AA$571:$AB$573,2,TRUE))</f>
        <v/>
      </c>
      <c r="H26" s="255" t="str">
        <f>IF(D220="","",VLOOKUP(D220,$AC$571:$AD$573,2,TRUE))</f>
        <v/>
      </c>
      <c r="I26" s="255" t="str">
        <f>IF(D327="","",VLOOKUP(D327,$Y$571:$Z$573,2,TRUE))</f>
        <v/>
      </c>
      <c r="J26" s="255" t="str">
        <f>IF(D328="","",VLOOKUP(D328,$AA$571:$AB$573,2,TRUE))</f>
        <v>Продолжать учить пересказывать рассказ при помощи взрослого </v>
      </c>
      <c r="K26" s="255" t="str">
        <f>IF(D329="","",VLOOKUP(D329,$AC$571:$AD$573,2,TRUE))</f>
        <v/>
      </c>
      <c r="L26" s="12"/>
    </row>
    <row r="27" ht="90.0" customHeight="1">
      <c r="B27" s="12"/>
      <c r="C27" s="255" t="str">
        <f>IF(D128="","",VLOOKUP(D128,$AK$517:$AL$519,2,TRUE))</f>
        <v/>
      </c>
      <c r="D27" s="255" t="str">
        <f>IF(D129="","",VLOOKUP(D129,$AM$517:$AN$519,2,TRUE))</f>
        <v>Продолжать  развивать желание во время сободной игры самостоятельно обыгрывает знакомых персонажей </v>
      </c>
      <c r="E27" s="255" t="str">
        <f>IF(D130="","",VLOOKUP(D130,$AO$517:$AP$519,2,TRUE))</f>
        <v/>
      </c>
      <c r="F27" s="255" t="str">
        <f>IF(D221="","",VLOOKUP(D221,$AE$571:$AF$573,2,TRUE))</f>
        <v/>
      </c>
      <c r="G27" s="255" t="str">
        <f>IF(D222="","",VLOOKUP(D222,$AG$571:$AH$573,2,TRUE))</f>
        <v>Продлжать учить   передавать настроение, характер  героя, жесты, интонацию и мимику  образа </v>
      </c>
      <c r="H27" s="255" t="str">
        <f>IF(D223="","",VLOOKUP(D223,$AI$571:$AJ$573,2,TRUE))</f>
        <v/>
      </c>
      <c r="I27" s="255" t="str">
        <f>IF(D330="","",VLOOKUP(D330,$AE$571:$AF$573,2,TRUE))</f>
        <v/>
      </c>
      <c r="J27" s="255" t="str">
        <f>IF(D331="","",VLOOKUP(D341,$AG$571:$AH$573,2,TRUE))</f>
        <v>#N/A</v>
      </c>
      <c r="K27" s="255" t="str">
        <f>IF(D332="","",VLOOKUP(D342,$AI$571:$AJ$573,2,TRUE))</f>
        <v/>
      </c>
      <c r="L27" s="12"/>
    </row>
    <row r="28" ht="90.0" customHeight="1">
      <c r="B28" s="12"/>
      <c r="C28" s="255" t="str">
        <f>IF(D131="","",VLOOKUP(D131,$AQ$517:$AR$519,2,TRUE))</f>
        <v/>
      </c>
      <c r="D28" s="255" t="str">
        <f>IF(D132="","",VLOOKUP(D132,$AS$517:$AT$519,2,TRUE))</f>
        <v>Продолжать развиать проявляет инициативу и самостоятельность в выборе роли, сюжета</v>
      </c>
      <c r="E28" s="255" t="str">
        <f>IF(D133="","",VLOOKUP(D133,$AU$517:$AV$519,2,TRUE))</f>
        <v/>
      </c>
      <c r="F28" s="255" t="str">
        <f>IF(D224="","",VLOOKUP(D224,$AK$571:$AL$573,2,TRUE))</f>
        <v/>
      </c>
      <c r="G28" s="255" t="str">
        <f>IF(D225="","",VLOOKUP(D225,$AM$571:$AN$573,2,TRUE))</f>
        <v>Продрлжать учить   выполнять 
свою роль  выразительно,  самостоятельно 
</v>
      </c>
      <c r="H28" s="255" t="str">
        <f>IF(D226="","",VLOOKUP(D226,$AO$571:$AP$573,2,TRUE))</f>
        <v/>
      </c>
      <c r="I28" s="255" t="str">
        <f>IF(D333="","",VLOOKUP(D333,$AK$571:$AL$573,2,TRUE))</f>
        <v/>
      </c>
      <c r="J28" s="255" t="str">
        <f>IF(D334="","",VLOOKUP(D334,$AM$571:$AN$573,2,TRUE))</f>
        <v>Продрлжать учить   выполнять 
свою роль  выразительно,  самостоятельно 
</v>
      </c>
      <c r="K28" s="255" t="str">
        <f>IF(D335="","",VLOOKUP(D335,$AO$571:$AP$573,2,TRUE))</f>
        <v/>
      </c>
      <c r="L28" s="12"/>
    </row>
    <row r="29" ht="90.0" customHeight="1">
      <c r="B29" s="12"/>
      <c r="C29" s="255" t="str">
        <f>IF(D134="","",VLOOKUP(D134,$M$521:$N$523,2,TRUE))</f>
        <v/>
      </c>
      <c r="D29" s="255" t="str">
        <f>IF(D135="","",VLOOKUP(D135,$O$521:$P$523,2,TRUE))</f>
        <v>Продолжать развивать навыки  правильно произносить специфические звуки казахского языка: ә, ө, қ, ү, ұ, і, ғ</v>
      </c>
      <c r="E29" s="255" t="str">
        <f>IF(D136="","",VLOOKUP(D136,$Q$521:$R$523,2,TRUE))</f>
        <v/>
      </c>
      <c r="F29" s="255" t="str">
        <f>IF(D227="","",VLOOKUP(D227,$AQ$571:$AR$573,2,TRUE))</f>
        <v>Закреплять умение делиться  впечатлениями </v>
      </c>
      <c r="G29" s="255" t="str">
        <f>IF(D228="","",VLOOKUP(D228,$AS$571:$AT$573,2,TRUE))</f>
        <v/>
      </c>
      <c r="H29" s="255" t="str">
        <f>IF(D229="","",VLOOKUP(D229,$AU$571:$AV$573,2,TRUE))</f>
        <v/>
      </c>
      <c r="I29" s="255" t="str">
        <f>IF(D336="","",VLOOKUP(D336,$AQ$571:$AR$573,2,TRUE))</f>
        <v/>
      </c>
      <c r="J29" s="255" t="str">
        <f>IF(D337="","",VLOOKUP(D337,$AS$571:$AT$573,2,TRUE))</f>
        <v>Продолжать учить делиться впечатлениями частично </v>
      </c>
      <c r="K29" s="255" t="str">
        <f>IF(D338="","",VLOOKUP(D338,$AU$571:$AV$573,2,TRUE))</f>
        <v/>
      </c>
      <c r="L29" s="12"/>
    </row>
    <row r="30" ht="90.0" customHeight="1">
      <c r="B30" s="12"/>
      <c r="C30" s="255" t="str">
        <f>IF(D137="","",VLOOKUP(D137,$S$521:$T$523,2,TRUE))</f>
        <v/>
      </c>
      <c r="D30" s="255" t="str">
        <f>IF(D138="","",VLOOKUP(D138,$U$521:$V$523,2,TRUE))</f>
        <v>Продолжать учить понимать и называть названия бытовых предметов, фруктов, овощей, животных,
птиц, частей тела человека часто употребляемых в повседневной жизни 
</v>
      </c>
      <c r="E30" s="255" t="str">
        <f>IF(D139="","",VLOOKUP(D139,$W$521:$X$523,2,TRUE))</f>
        <v/>
      </c>
      <c r="F30" s="255" t="str">
        <f>IF(D230="","",VLOOKUP(D230,$AW$571:$AX$573,2,TRUE))</f>
        <v>Закреплять умение выражать свое  отношение к происходящему вокруг</v>
      </c>
      <c r="G30" s="255" t="str">
        <f>IF(D231="","",VLOOKUP(D231,$AY$571:$AZ$573,2,TRUE))</f>
        <v/>
      </c>
      <c r="H30" s="255" t="str">
        <f>IF(D232="","",VLOOKUP(D232,$BA$571:$BB$573,2,TRUE))</f>
        <v/>
      </c>
      <c r="I30" s="255" t="str">
        <f>IF(D339="","",VLOOKUP(D339,$AW$571:$AX$573,2,TRUE))</f>
        <v/>
      </c>
      <c r="J30" s="255" t="str">
        <f>IF(D340="","",VLOOKUP(D340,$AY$571:$AZ$573,2,TRUE))</f>
        <v>Продолжать учить   выражать свое  отношение к происходящему вокруг</v>
      </c>
      <c r="K30" s="255" t="str">
        <f>IF(D341="","",VLOOKUP(D341,$BA$571:$BB$573,2,TRUE))</f>
        <v/>
      </c>
      <c r="L30" s="12"/>
    </row>
    <row r="31" ht="90.0" customHeight="1">
      <c r="B31" s="12"/>
      <c r="C31" s="255" t="str">
        <f>IF(D140="","",VLOOKUP(D140,$Y$521:$Z$523,2,TRUE))</f>
        <v/>
      </c>
      <c r="D31" s="255" t="str">
        <f>IF(D141="","",VLOOKUP(D141,$AA$521:$AB$523,2,TRUE))</f>
        <v>Продолжать формировать умение произносить слова, обозначающие признаки, количество, действия предметов</v>
      </c>
      <c r="E31" s="255" t="str">
        <f>IF(D142="","",VLOOKUP(D142,$AC$521:$AD$523,2,TRUE))</f>
        <v/>
      </c>
      <c r="F31" s="255" t="str">
        <f>IF(D233="","",VLOOKUP(D233,$M$575:$N$577,2,TRUE))</f>
        <v>Закрпеплять умение определять порядок  звуков в слове </v>
      </c>
      <c r="G31" s="255" t="str">
        <f>IF(D234="","",VLOOKUP(D234,$O$575:$P$577,2,TRUE))</f>
        <v/>
      </c>
      <c r="H31" s="255" t="str">
        <f>IF(D235="","",VLOOKUP(D235,$Q$575:$R$577,2,TRUE))</f>
        <v/>
      </c>
      <c r="I31" s="255" t="str">
        <f>IF(D342="","",VLOOKUP(D342,$M$575:$N$577,2,TRUE))</f>
        <v/>
      </c>
      <c r="J31" s="255" t="str">
        <f>IF(D343="","",VLOOKUP(D343,$O$575:$P$577,2,TRUE))</f>
        <v>Продлжать учить определять порядок  звуков в слове частично </v>
      </c>
      <c r="K31" s="255" t="str">
        <f>IF(D344="","",VLOOKUP(D344,$Q$575:$R$577,2,TRUE))</f>
        <v/>
      </c>
      <c r="L31" s="12"/>
    </row>
    <row r="32" ht="90.0" customHeight="1">
      <c r="B32" s="12"/>
      <c r="C32" s="255" t="str">
        <f>IF(D143="","",VLOOKUP(D143,$AE$521:$AF$523,2,TRUE))</f>
        <v/>
      </c>
      <c r="D32" s="255" t="str">
        <f>IF(D144="","",VLOOKUP(D144,$AG$521:$AH$523,2,TRUE))</f>
        <v>Продолжать развивать умение описывать игрушки по образцу педагога</v>
      </c>
      <c r="E32" s="255" t="str">
        <f>IF(D145="","",VLOOKUP(D145,$AI$521:$AJ$523,2,TRUE))</f>
        <v/>
      </c>
      <c r="F32" s="255" t="str">
        <f>IF(D236="","",VLOOKUP(D236,$S$575:$T$577,2,TRUE))</f>
        <v/>
      </c>
      <c r="G32" s="255" t="str">
        <f>IF(D237="","",VLOOKUP(D237,$U$575:$V$577,2,TRUE))</f>
        <v>Продолжать учить четко произносить все звуки, различать некоторые из них </v>
      </c>
      <c r="H32" s="255" t="str">
        <f>IF(D238="","",VLOOKUP(D238,$W$575:$X$577,2,TRUE))</f>
        <v/>
      </c>
      <c r="I32" s="255" t="str">
        <f>IF(D345="","",VLOOKUP(D345,$S$575:$T$577,2,TRUE))</f>
        <v/>
      </c>
      <c r="J32" s="255" t="str">
        <f>IF(D346="","",VLOOKUP(D346,$U$575:$V$577,2,TRUE))</f>
        <v>Продолжать учить четко произносить все звуки, различать некоторые из них </v>
      </c>
      <c r="K32" s="255" t="str">
        <f>IF(D347="","",VLOOKUP(D347,$W$575:$X$577,2,TRUE))</f>
        <v/>
      </c>
      <c r="L32" s="12"/>
    </row>
    <row r="33" ht="90.0" customHeight="1">
      <c r="B33" s="12"/>
      <c r="C33" s="255" t="str">
        <f>IF(D146="","",VLOOKUP(D146,$AK$521:$AL$523,2,TRUE))</f>
        <v/>
      </c>
      <c r="D33" s="255" t="str">
        <f>IF(D147="","",VLOOKUP(D147,$AM$521:$AN$523,2,TRUE))</f>
        <v>Продолжать учить составлять простые предложения</v>
      </c>
      <c r="E33" s="255" t="str">
        <f>IF(D148="","",VLOOKUP(D148,$AO$521:$AP$523,2,TRUE))</f>
        <v/>
      </c>
      <c r="F33" s="255" t="str">
        <f>IF(D239="","",VLOOKUP(D239,$Y$575:$Z$577,2,TRUE))</f>
        <v/>
      </c>
      <c r="G33" s="255" t="str">
        <f>IF(D240="","",VLOOKUP(D240,$AA$575:$AB$577,2,TRUE))</f>
        <v>Продолдать учить  составлять слово на заданный слог </v>
      </c>
      <c r="H33" s="255" t="str">
        <f>IF(D241="","",VLOOKUP(D241,$AC$575:$AD$577,2,TRUE))</f>
        <v/>
      </c>
      <c r="I33" s="255" t="str">
        <f>IF(D348="","",VLOOKUP(D348,$Y$575:$Z$577,2,TRUE))</f>
        <v/>
      </c>
      <c r="J33" s="255" t="str">
        <f>IF(D349="","",VLOOKUP(D349,$AA$575:$AB$577,2,TRUE))</f>
        <v>Продолдать учить  составлять слово на заданный слог </v>
      </c>
      <c r="K33" s="255" t="str">
        <f>IF(D350="","",VLOOKUP(D350,$AC$575:$AD$577,2,TRUE))</f>
        <v/>
      </c>
      <c r="L33" s="12"/>
    </row>
    <row r="34" ht="90.0" customHeight="1">
      <c r="B34" s="12"/>
      <c r="C34" s="255" t="str">
        <f>IF(D149="","",VLOOKUP(D149,$AQ$521:$AR$523,2,TRUE))</f>
        <v/>
      </c>
      <c r="D34" s="255" t="str">
        <f>IF(D150="","",VLOOKUP(D150,$AS$521:$AT$523,2,TRUE))</f>
        <v>Продолжать формировать умение отвечать на простые вопросы</v>
      </c>
      <c r="E34" s="255" t="str">
        <f>IF(D151="","",VLOOKUP(D151,$AU$521:$AV$523,2,TRUE))</f>
        <v/>
      </c>
      <c r="F34" s="255" t="str">
        <f>IF(D242="","",VLOOKUP(D242,$AE$575:$AF$577,2,TRUE))</f>
        <v/>
      </c>
      <c r="G34" s="255" t="str">
        <f>IF(D243="","",VLOOKUP(D243,$AG$575:$AH$577,2,TRUE))</f>
        <v>Продолжать учить составлять простые предложения частично </v>
      </c>
      <c r="H34" s="255" t="str">
        <f>IF(D244="","",VLOOKUP(D244,$AI$575:$AJ$577,2,TRUE))</f>
        <v/>
      </c>
      <c r="I34" s="255" t="str">
        <f>IF(D351="","",VLOOKUP(D351,$AE$575:$AF$577,2,TRUE))</f>
        <v/>
      </c>
      <c r="J34" s="255" t="str">
        <f>IF(D352="","",VLOOKUP(D352,$AG$575:$AH$577,2,TRUE))</f>
        <v>Продолжать учить составлять простые предложения частично </v>
      </c>
      <c r="K34" s="255" t="str">
        <f>IF(D353="","",VLOOKUP(D353,$AI$575:$AJ$577,2,TRUE))</f>
        <v/>
      </c>
      <c r="L34" s="12"/>
    </row>
    <row r="35" ht="90.0" customHeight="1">
      <c r="B35" s="12"/>
      <c r="C35" s="311"/>
      <c r="D35" s="62"/>
      <c r="E35" s="63"/>
      <c r="F35" s="255" t="str">
        <f>IF(D245="","",VLOOKUP(D245,$AK$575:$AL$577,2,TRUE))</f>
        <v/>
      </c>
      <c r="G35" s="255" t="str">
        <f>IF(D246="","",VLOOKUP(D246,$AM$575:$AN$577,2,TRUE))</f>
        <v>Прододать учить   правильно держать ручку</v>
      </c>
      <c r="H35" s="255" t="str">
        <f>IF(D247="","",VLOOKUP(D247,$AO$575:$AP$577,2,TRUE))</f>
        <v/>
      </c>
      <c r="I35" s="255" t="str">
        <f>IF(D354="","",VLOOKUP(D354,$AK$575:$AL$577,2,TRUE))</f>
        <v>Закреплять умение правильно держать ручку</v>
      </c>
      <c r="J35" s="255" t="str">
        <f>IF(D355="","",VLOOKUP(D355,$AM$575:$AN$577,2,TRUE))</f>
        <v/>
      </c>
      <c r="K35" s="255" t="str">
        <f>IF(D356="","",VLOOKUP(D356,$AO$575:$AP$577,2,TRUE))</f>
        <v/>
      </c>
      <c r="L35" s="12"/>
    </row>
    <row r="36" ht="90.0" customHeight="1">
      <c r="B36" s="12"/>
      <c r="C36" s="68"/>
      <c r="E36" s="69"/>
      <c r="F36" s="255" t="str">
        <f>IF(D248="","",VLOOKUP(D248,$AQ$575:$AR$577,2,TRUE))</f>
        <v>Закреплять умение рисовать  различные  линии </v>
      </c>
      <c r="G36" s="255" t="str">
        <f>IF(D249="","",VLOOKUP(D249,$AS$575:$AT$577,2,TRUE))</f>
        <v/>
      </c>
      <c r="H36" s="255" t="str">
        <f>IF(D250="","",VLOOKUP(D250,$AU$575:$AV$577,2,TRUE))</f>
        <v/>
      </c>
      <c r="I36" s="255" t="str">
        <f>IF(D357="","",VLOOKUP(D357,$AQ$575:$AR$577,2,TRUE))</f>
        <v/>
      </c>
      <c r="J36" s="255" t="str">
        <f>IF(D358="","",VLOOKUP(D358,$AS$575:$AT$577,2,TRUE))</f>
        <v>Продожать учить рисовать  различные линии   </v>
      </c>
      <c r="K36" s="255" t="str">
        <f>IF(D359="","",VLOOKUP(D359,$AU$575:$AV$577,2,TRUE))</f>
        <v/>
      </c>
      <c r="L36" s="12"/>
    </row>
    <row r="37" ht="90.0" customHeight="1">
      <c r="B37" s="12"/>
      <c r="C37" s="68"/>
      <c r="E37" s="69"/>
      <c r="F37" s="255" t="str">
        <f>IF(D251="","",VLOOKUP(D251,$AW$575:$AX$577,2,TRUE))</f>
        <v>Закреплять умение  
ориентироваться,  различать  пространство 
</v>
      </c>
      <c r="G37" s="255" t="str">
        <f>IF(D252="","",VLOOKUP(D252,$AY$575:$AZ$577,2,TRUE))</f>
        <v/>
      </c>
      <c r="H37" s="255" t="str">
        <f>IF(D253="","",VLOOKUP(D253,$BA$575:$BB$577,2,TRUE))</f>
        <v/>
      </c>
      <c r="I37" s="255" t="str">
        <f>IF(D360="","",VLOOKUP(D360,$AW$575:$AX$577,2,TRUE))</f>
        <v/>
      </c>
      <c r="J37" s="255" t="str">
        <f>IF(D361="","",VLOOKUP(D361,$AY$575:$AZ$577,2,TRUE))</f>
        <v>Продолдать учить ориентироваться,  различать пространство </v>
      </c>
      <c r="K37" s="255" t="str">
        <f>IF(D362="","",VLOOKUP(D362,$BA$575:$BB$577,2,TRUE))</f>
        <v/>
      </c>
      <c r="L37" s="12"/>
    </row>
    <row r="38" ht="90.0" customHeight="1">
      <c r="B38" s="12"/>
      <c r="C38" s="68"/>
      <c r="E38" s="69"/>
      <c r="F38" s="255" t="str">
        <f>IF(D254="","",VLOOKUP(D254,$M$579:$N$581,2,TRUE))</f>
        <v/>
      </c>
      <c r="G38" s="255" t="str">
        <f>IF(D255="","",VLOOKUP(D255,$O$579:$P$581,2,TRUE))</f>
        <v>Прододать учить произносить правиль специфические звуки казахского языка в слове </v>
      </c>
      <c r="H38" s="255" t="str">
        <f>IF(D256="","",VLOOKUP(D256,$Q$579:$R$581,2,TRUE))</f>
        <v/>
      </c>
      <c r="I38" s="255" t="str">
        <f>IF(D363="","",VLOOKUP(D363,$M$579:$N$581,2,TRUE))</f>
        <v/>
      </c>
      <c r="J38" s="255" t="str">
        <f>IF(D364="","",VLOOKUP(D364,$O$579:$P$581,2,TRUE))</f>
        <v>Прододать учить произносить правиль специфические звуки казахского языка в слове </v>
      </c>
      <c r="K38" s="255" t="str">
        <f>IF(D365="","",VLOOKUP(D365,$Q$579:$R$581,2,TRUE))</f>
        <v/>
      </c>
      <c r="L38" s="12"/>
    </row>
    <row r="39" ht="90.0" customHeight="1">
      <c r="B39" s="12"/>
      <c r="C39" s="68"/>
      <c r="E39" s="69"/>
      <c r="F39" s="255" t="str">
        <f>IF(D257="","",VLOOKUP(D257,$S$579:$T$581,2,TRUE))</f>
        <v/>
      </c>
      <c r="G39" s="255" t="str">
        <f>IF(D258="","",VLOOKUP(D258,$U$579:$V$581,2,TRUE))</f>
        <v>Прододать учить рассказывать  пословицы и поговорки </v>
      </c>
      <c r="H39" s="255" t="str">
        <f>IF(D259="","",VLOOKUP(D259,$W$579:$X$581,2,TRUE))</f>
        <v/>
      </c>
      <c r="I39" s="255" t="str">
        <f>IF(D366="","",VLOOKUP(D366,$S$579:$T$581,2,TRUE))</f>
        <v/>
      </c>
      <c r="J39" s="255" t="str">
        <f>IF(D367="","",VLOOKUP(D367,$U$579:$V$581,2,TRUE))</f>
        <v>Прододать учить рассказывать  пословицы и поговорки </v>
      </c>
      <c r="K39" s="255" t="str">
        <f>IF(D368="","",VLOOKUP(D368,$W$579:$X$581,2,TRUE))</f>
        <v/>
      </c>
      <c r="L39" s="12"/>
    </row>
    <row r="40" ht="90.0" customHeight="1">
      <c r="B40" s="12"/>
      <c r="C40" s="68"/>
      <c r="E40" s="69"/>
      <c r="F40" s="255" t="str">
        <f>IF(D260="","",VLOOKUP(D260,$Y$579:$Z$581,2,TRUE))</f>
        <v/>
      </c>
      <c r="G40" s="255" t="str">
        <f>IF(D261="","",VLOOKUP(D261,$AA$579:$AB$581,2,TRUE))</f>
        <v>Продолжать учить  называть названия продуктов, посуды, мебели, фруктов,  овощей, животных, птиц, частей тела человека, транспорта, встречающихся в  повседневной жизни</v>
      </c>
      <c r="H40" s="255" t="str">
        <f>IF(D262="","",VLOOKUP(D262,$AC$579:$AD$581,2,TRUE))</f>
        <v/>
      </c>
      <c r="I40" s="255" t="str">
        <f>IF(D369="","",VLOOKUP(D369,$Y$579:$Z$581,2,TRUE))</f>
        <v/>
      </c>
      <c r="J40" s="255" t="str">
        <f>IF(D370="","",VLOOKUP(D370,$AA$579:$AB$581,2,TRUE))</f>
        <v>Продолжать учить  называть названия продуктов, посуды, мебели, фруктов,  овощей, животных, птиц, частей тела человека, транспорта, встречающихся в  повседневной жизни</v>
      </c>
      <c r="K40" s="255" t="str">
        <f>IF(D371="","",VLOOKUP(D371,$AC$579:$AD$581,2,TRUE))</f>
        <v/>
      </c>
      <c r="L40" s="12"/>
    </row>
    <row r="41" ht="90.0" customHeight="1">
      <c r="B41" s="12"/>
      <c r="C41" s="68"/>
      <c r="E41" s="69"/>
      <c r="F41" s="255" t="str">
        <f>IF(D263="","",VLOOKUP(D263,$AE$579:$AF$581,2,TRUE))</f>
        <v/>
      </c>
      <c r="G41" s="255" t="str">
        <f>IF(D264="","",VLOOKUP(D264,$AG$579:$AH$581,2,TRUE))</f>
        <v>Продржать учить называть и  употреблять слова, обозначающие признаки предметов (цвет, величина),  действия с предметами, употреблять их в разговорной речи</v>
      </c>
      <c r="H41" s="255" t="str">
        <f>IF(D265="","",VLOOKUP(D265,$AI$579:$AJ$581,2,TRUE))</f>
        <v/>
      </c>
      <c r="I41" s="255" t="str">
        <f>IF(D372="","",VLOOKUP(D372,$AE$579:$AF$581,2,TRUE))</f>
        <v/>
      </c>
      <c r="J41" s="255" t="str">
        <f>IF(D373="","",VLOOKUP(D373,$AG$579:$AH$581,2,TRUE))</f>
        <v>Продржать учить называть и  употреблять слова, обозначающие признаки предметов (цвет, величина),  действия с предметами, употреблять их в разговорной речи</v>
      </c>
      <c r="K41" s="255" t="str">
        <f>IF(D374="","",VLOOKUP(D374,$AI$579:$AJ$581,2,TRUE))</f>
        <v/>
      </c>
      <c r="L41" s="12"/>
    </row>
    <row r="42" ht="90.0" customHeight="1">
      <c r="B42" s="12"/>
      <c r="C42" s="68"/>
      <c r="E42" s="69"/>
      <c r="F42" s="255" t="str">
        <f>IF(D266="","",VLOOKUP(D266,$AK$579:$AL$581,2,TRUE))</f>
        <v/>
      </c>
      <c r="G42" s="255" t="str">
        <f>IF(D267="","",VLOOKUP(D267,$AM$579:$AN$581,2,TRUE))</f>
        <v>Продолжать учить употреблять  знакомые слова в повседневной жизни</v>
      </c>
      <c r="H42" s="255" t="str">
        <f>IF(D268="","",VLOOKUP(D268,$AO$579:$AP$581,2,TRUE))</f>
        <v/>
      </c>
      <c r="I42" s="255" t="str">
        <f>IF(D375="","",VLOOKUP(D375,$AK$579:$AL$581,2,TRUE))</f>
        <v/>
      </c>
      <c r="J42" s="255" t="str">
        <f>IF(D376="","",VLOOKUP(D376,$AM$579:$AN$581,2,TRUE))</f>
        <v>Продолжать учить употреблять  знакомые слова в повседневной жизни</v>
      </c>
      <c r="K42" s="255" t="str">
        <f>IF(D377="","",VLOOKUP(D377,$AO$579:$AP$581,2,TRUE))</f>
        <v/>
      </c>
      <c r="L42" s="12"/>
    </row>
    <row r="43" ht="90.0" customHeight="1">
      <c r="B43" s="12"/>
      <c r="C43" s="68"/>
      <c r="E43" s="69"/>
      <c r="F43" s="255" t="str">
        <f>IF(D269="","",VLOOKUP(D269,$AQ$579:$AR$581,2,TRUE))</f>
        <v/>
      </c>
      <c r="G43" s="255" t="str">
        <f>IF(D270="","",VLOOKUP(D270,$AS$579:$AT$581,2,TRUE))</f>
        <v>Продолжать учить   составлять рассказы по образцу  педагога знакомые слова в повседневной жизни</v>
      </c>
      <c r="H43" s="255" t="str">
        <f>IF(D271="","",VLOOKUP(D271,$AU$579:$AV$581,2,TRUE))</f>
        <v/>
      </c>
      <c r="I43" s="255" t="str">
        <f>IF(D378="","",VLOOKUP(D378,$AQ$579:$AR$581,2,TRUE))</f>
        <v/>
      </c>
      <c r="J43" s="255" t="str">
        <f>IF(D379="","",VLOOKUP(D379,$AS$579:$AT$581,2,TRUE))</f>
        <v>Продолжать учить   составлять рассказы по образцу  педагога знакомые слова в повседневной жизни</v>
      </c>
      <c r="K43" s="255" t="str">
        <f>IF(D380="","",VLOOKUP(D380,$AU$579:$AV$581,2,TRUE))</f>
        <v/>
      </c>
      <c r="L43" s="12"/>
    </row>
    <row r="44" ht="90.0" customHeight="1">
      <c r="B44" s="19"/>
      <c r="C44" s="83"/>
      <c r="D44" s="84"/>
      <c r="E44" s="85"/>
      <c r="F44" s="255" t="str">
        <f>IF(D272="","",VLOOKUP(D272,$AW$579:$AX$581,2,TRUE))</f>
        <v/>
      </c>
      <c r="G44" s="255" t="str">
        <f>IF(D273="","",VLOOKUP(D273,$AY$579:$AZ$581,2,TRUE))</f>
        <v>Продлжать учить  считать  прямо  и  обратно   до 10</v>
      </c>
      <c r="H44" s="255" t="str">
        <f>IF(D274="","",VLOOKUP(D274,$BA$579:$BB$581,2,TRUE))</f>
        <v/>
      </c>
      <c r="I44" s="255" t="str">
        <f>IF(D381="","",VLOOKUP(D381,$AW$579:$AX$581,2,TRUE))</f>
        <v/>
      </c>
      <c r="J44" s="255" t="str">
        <f>IF(D382="","",VLOOKUP(D382,$AY$579:$AZ$581,2,TRUE))</f>
        <v>Продлжать учить  считать  прямо  и  обратно   до 10</v>
      </c>
      <c r="K44" s="255" t="str">
        <f>IF(D383="","",VLOOKUP(D383,$BA$579:$BB$581,2,TRUE))</f>
        <v/>
      </c>
      <c r="L44" s="12"/>
    </row>
    <row r="45" ht="90.0" customHeight="1">
      <c r="B45" s="304" t="s">
        <v>335</v>
      </c>
      <c r="C45" s="255" t="str">
        <f>IF(E98="","",VLOOKUP(E98,$M$525:$N$527,2,TRUE))</f>
        <v/>
      </c>
      <c r="D45" s="255" t="str">
        <f>IF(E99="","",VLOOKUP(E99,$O$525:$P$527,2,TRUE))</f>
        <v>Продолжать учить считает в пределах 5­ти, называет числа по порядку</v>
      </c>
      <c r="E45" s="255" t="str">
        <f>IF(E100="","",VLOOKUP(E100,$Q$525:$R$527,2,TRUE))</f>
        <v/>
      </c>
      <c r="F45" s="255" t="str">
        <f>IF(E191="","",VLOOKUP(E191,$M$583:$N$585,2,TRUE))</f>
        <v>Закреплять умение делить и воссоединять  множества на части  </v>
      </c>
      <c r="G45" s="255" t="str">
        <f>IF(E192="","",VLOOKUP(E192,$O$583:$P$585,2,TRUE))</f>
        <v/>
      </c>
      <c r="H45" s="255" t="str">
        <f>IF(E193="","",VLOOKUP(E193,$Q$583:$R$585,2,TRUE))</f>
        <v/>
      </c>
      <c r="I45" s="255" t="str">
        <f>IF(E300="","",VLOOKUP(E300,$M$583:$N$585,2,TRUE))</f>
        <v/>
      </c>
      <c r="J45" s="255" t="str">
        <f>IF(E301="","",VLOOKUP(E301,$O$583:$P$585,2,TRUE))</f>
        <v>Продолжать учить  делить и воссоединять  множества на части  </v>
      </c>
      <c r="K45" s="255" t="str">
        <f>IF(E302="","",VLOOKUP(E302,$Q$583:$R$585,2,TRUE))</f>
        <v/>
      </c>
      <c r="L45" s="12"/>
    </row>
    <row r="46" ht="90.0" customHeight="1">
      <c r="B46" s="12"/>
      <c r="C46" s="255" t="str">
        <f>IF(E101="","",VLOOKUP(E101,$S$525:$T$527,2,TRUE))</f>
        <v/>
      </c>
      <c r="D46" s="255" t="str">
        <f>IF(E102="","",VLOOKUP(E102,$U$525:$V$527,2,TRUE))</f>
        <v>Продолжать развивать навыки сравнения  2­3 предметов разной величины (по длине, высоте, ширине,
толщине) в возрастающем и убывающем порядке
</v>
      </c>
      <c r="E46" s="255" t="str">
        <f>IF(E103="","",VLOOKUP(E103,$W$525:$X$527,2,TRUE))</f>
        <v/>
      </c>
      <c r="F46" s="255" t="str">
        <f>IF(E194="","",VLOOKUP(E194,$S$583:$T$585,2,TRUE))</f>
        <v/>
      </c>
      <c r="G46" s="255" t="str">
        <f>IF(E195="","",VLOOKUP(E195,$U$583:$V$585,2,TRUE))</f>
        <v>Продолжать учить  в прямому и обратному счету в пределах 10­ти, различать вопросы "Сколько?", "Который?" ("Какой?") и правильно отвечать на них</v>
      </c>
      <c r="H46" s="255" t="str">
        <f>IF(E196="","",VLOOKUP(E196,$W$583:$X$585,2,TRUE))</f>
        <v/>
      </c>
      <c r="I46" s="255" t="str">
        <f>IF(E303="","",VLOOKUP(E303,$S$583:$T$585,2,TRUE))</f>
        <v/>
      </c>
      <c r="J46" s="255" t="str">
        <f>IF(E304="","",VLOOKUP(E304,$U$583:$V$585,2,TRUE))</f>
        <v>Продолжать учить  в прямому и обратному счету в пределах 10­ти, различать вопросы "Сколько?", "Который?" ("Какой?") и правильно отвечать на них</v>
      </c>
      <c r="K46" s="255" t="str">
        <f>IF(E305="","",VLOOKUP(E305,$W$583:$X$585,2,TRUE))</f>
        <v/>
      </c>
      <c r="L46" s="12"/>
    </row>
    <row r="47" ht="90.0" customHeight="1">
      <c r="B47" s="12"/>
      <c r="C47" s="255" t="str">
        <f>IF(E104="","",VLOOKUP(E104,$Y$525:$Z$527,2,TRUE))</f>
        <v/>
      </c>
      <c r="D47" s="255" t="str">
        <f>IF(E105="","",VLOOKUP(E105,$AA$525:$AB$527,2,TRUE))</f>
        <v/>
      </c>
      <c r="E47" s="255" t="str">
        <f>IF(E106="","",VLOOKUP(E106,$AC$525:$AD$527,2,TRUE))</f>
        <v>Учить исследовать формы геометрических фигур, используя зрение и осязание, различать и называть геометрические фигуры и тела</v>
      </c>
      <c r="F47" s="255" t="str">
        <f>IF(E197="","",VLOOKUP(E197,$Y$583:$Z$585,2,TRUE))</f>
        <v>Закреплять умение сравнивать предметы  по   различным признакам цвет, форма, размер,  материал, применение. </v>
      </c>
      <c r="G47" s="255" t="str">
        <f>IF(E198="","",VLOOKUP(E198,$AA$583:$AB$585,2,TRUE))</f>
        <v/>
      </c>
      <c r="H47" s="255" t="str">
        <f>IF(E199="","",VLOOKUP(E199,$AC$583:$AD$585,2,TRUE))</f>
        <v/>
      </c>
      <c r="I47" s="255" t="str">
        <f>IF(E306="","",VLOOKUP(E306,$Y$583:$Z$585,2,TRUE))</f>
        <v/>
      </c>
      <c r="J47" s="255" t="str">
        <f>IF(E307="","",VLOOKUP(E307,$AA$583:$AB$585,2,TRUE))</f>
        <v>Продолжать учить сравнивать предметы  по   различным признакам цвет, форма, размер,  материал, применение</v>
      </c>
      <c r="K47" s="255" t="str">
        <f>IF(E308="","",VLOOKUP(E308,$AC$583:$AD$585,2,TRUE))</f>
        <v/>
      </c>
      <c r="L47" s="12"/>
    </row>
    <row r="48" ht="90.0" customHeight="1">
      <c r="B48" s="12"/>
      <c r="C48" s="255" t="str">
        <f>IF(E107="","",VLOOKUP(E107,$AE$525:$AF$527,2,TRUE))</f>
        <v/>
      </c>
      <c r="D48" s="255" t="str">
        <f>IF(E108="","",VLOOKUP(E108,$AG$525:$AH$527,2,TRUE))</f>
        <v>Продолжать формировать умение различать части суток, знать их характерные особенности</v>
      </c>
      <c r="E48" s="255" t="str">
        <f>IF(E109="","",VLOOKUP(E109,$AI$525:$AJ$527,2,TRUE))</f>
        <v/>
      </c>
      <c r="F48" s="255" t="str">
        <f>IF(E200="","",VLOOKUP(E200,$AE$583:$AF$585,2,TRUE))</f>
        <v/>
      </c>
      <c r="G48" s="255" t="str">
        <f>IF(E201="","",VLOOKUP(E201,$AG$583:$AH$585,2,TRUE))</f>
        <v>Продолдать учить  распологаить  предметы в порядке  возрастания и убывания </v>
      </c>
      <c r="H48" s="255" t="str">
        <f>IF(E202="","",VLOOKUP(E202,$AI$583:$AJ$585,2,TRUE))</f>
        <v/>
      </c>
      <c r="I48" s="255" t="str">
        <f>IF(E309="","",VLOOKUP(E309,$AE$583:$AF$585,2,TRUE))</f>
        <v/>
      </c>
      <c r="J48" s="255" t="str">
        <f>IF(E310="","",VLOOKUP(E310,$AG$583:$AH$585,2,TRUE))</f>
        <v>Продолдать учить  распологаить  предметы в порядке  возрастания и убывания </v>
      </c>
      <c r="K48" s="255" t="str">
        <f>IF(E311="","",VLOOKUP(E311,$AI$583:$AJ$585,2,TRUE))</f>
        <v/>
      </c>
      <c r="L48" s="12"/>
    </row>
    <row r="49" ht="90.0" customHeight="1">
      <c r="B49" s="12"/>
      <c r="C49" s="255" t="str">
        <f>IF(E110="","",VLOOKUP(E110,$AK$525:$AL$527,2,TRUE))</f>
        <v/>
      </c>
      <c r="D49" s="255" t="str">
        <f>IF(E111="","",VLOOKUP(E111,$AM$525:$AN$527,2,TRUE))</f>
        <v>Продолжать развивать умение определять пространственные направления по отношению к себе</v>
      </c>
      <c r="E49" s="255" t="str">
        <f>IF(E112="","",VLOOKUP(E112,$AO$525:$AP$527,2,TRUE))</f>
        <v/>
      </c>
      <c r="F49" s="255" t="str">
        <f>IF(E203="","",VLOOKUP(E203,$AK$583:$AL$585,2,TRUE))</f>
        <v/>
      </c>
      <c r="G49" s="255" t="str">
        <f>IF(E204="","",VLOOKUP(E204,$AM$583:$AN$585,2,TRUE))</f>
        <v>Продолжать учить  ориентироваться на  листе бумаги,  называть  последовательно дни недели, месяцы по временам года</v>
      </c>
      <c r="H49" s="255" t="str">
        <f>IF(E205="","",VLOOKUP(E205,$AO$583:$AP$585,2,TRUE))</f>
        <v/>
      </c>
      <c r="I49" s="255" t="str">
        <f>IF(E312="","",VLOOKUP(E312,$AK$583:$AL$585,2,TRUE))</f>
        <v/>
      </c>
      <c r="J49" s="255" t="str">
        <f>IF(E313="","",VLOOKUP(E313,$AM$583:$AN$585,2,TRUE))</f>
        <v>Продолжать учить  ориентироваться на  листе бумаги,  называть  последовательно дни недели, месяцы по временам года</v>
      </c>
      <c r="K49" s="255" t="str">
        <f>IF(E314="","",VLOOKUP(E314,$AO$583:$AP$585,2,TRUE))</f>
        <v/>
      </c>
      <c r="L49" s="12"/>
    </row>
    <row r="50" ht="90.0" customHeight="1">
      <c r="B50" s="12"/>
      <c r="C50" s="255" t="str">
        <f>IF(E113="","",VLOOKUP(E113,$AQ$525:$AR$527,2,TRUE))</f>
        <v/>
      </c>
      <c r="D50" s="255" t="str">
        <f>IF(E114="","",VLOOKUP(E114,$AS$525:$AT$527,2,TRUE))</f>
        <v>Продолжать  учить устанавливать простейшие причинно­следственные связи</v>
      </c>
      <c r="E50" s="255" t="str">
        <f>IF(E115="","",VLOOKUP(E115,$AU$525:$AV$527,2,TRUE))</f>
        <v/>
      </c>
      <c r="F50" s="255" t="str">
        <f>IF(E206="","",VLOOKUP(E206,$AQ$583:$AR$585,2,TRUE))</f>
        <v>Закреплять умение различать и называть  геометрические  фигуры</v>
      </c>
      <c r="G50" s="255" t="str">
        <f>IF(E207="","",VLOOKUP(E207,$AS$583:$AT$585,2,TRUE))</f>
        <v/>
      </c>
      <c r="H50" s="255" t="str">
        <f>IF(E208="","",VLOOKUP(E208,$AU$583:$AV$585,2,TRUE))</f>
        <v/>
      </c>
      <c r="I50" s="255" t="str">
        <f>IF(E315="","",VLOOKUP(E315,$AQ$583:$AR$585,2,TRUE))</f>
        <v/>
      </c>
      <c r="J50" s="255" t="str">
        <f>IF(E316="","",VLOOKUP(E316,$AS$583:$AT$585,2,TRUE))</f>
        <v>Продолдать учить  различать и называть  геометрические  фигуры</v>
      </c>
      <c r="K50" s="255" t="str">
        <f>IF(E317="","",VLOOKUP(E317,$AU$583:$AV$585,2,TRUE))</f>
        <v/>
      </c>
      <c r="L50" s="12"/>
    </row>
    <row r="51" ht="90.0" customHeight="1">
      <c r="B51" s="19"/>
      <c r="C51" s="309"/>
      <c r="D51" s="7"/>
      <c r="E51" s="8"/>
      <c r="F51" s="255" t="str">
        <f>IF(E209="","",VLOOKUP(E209,$AW$583:$AX$585,2,TRUE))</f>
        <v>Закрепять умение рисувать различные линии </v>
      </c>
      <c r="G51" s="255" t="str">
        <f>IF(E210="","",VLOOKUP(E210,$AY$583:$AZ$585,2,TRUE))</f>
        <v/>
      </c>
      <c r="H51" s="255" t="str">
        <f>IF(E211="","",VLOOKUP(E211,$BA$583:$BB$585,2,TRUE))</f>
        <v/>
      </c>
      <c r="I51" s="255" t="str">
        <f>IF(E318="","",VLOOKUP(E318,$AW$583:$AX$585,2,TRUE))</f>
        <v>Закрепять умение рисувать различные линии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
      </c>
      <c r="E52" s="255" t="str">
        <f>IF(F100="","",VLOOKUP(F100,$Q$529:$R$531,2,TRUE))</f>
        <v>Учить рассматривать предметы, которые будет рисовать и может обследовать их используя
осязание
</v>
      </c>
      <c r="F52" s="312" t="str">
        <f>IF(F191="","",VLOOKUP(F191,$M$587:$N$589,2,TRUE))</f>
        <v/>
      </c>
      <c r="G52" s="255" t="str">
        <f>IF(F192="","",VLOOKUP(F192,$O$587:$P$589,2,TRUE))</f>
        <v/>
      </c>
      <c r="H52" s="255" t="str">
        <f>IF(F193="","",VLOOKUP(F193,$Q$587:$R$589,2,TRUE))</f>
        <v>Учить  передавать образы предметов живой природы через несложные движения и позы </v>
      </c>
      <c r="I52" s="312" t="str">
        <f>IF(F300="","",VLOOKUP(F300,$M$587:$N$589,2,TRUE))</f>
        <v/>
      </c>
      <c r="J52" s="255" t="str">
        <f>IF(F301="","",VLOOKUP(F301,$O$587:$P$589,2,TRUE))</f>
        <v>Продолдать учить  передавать образы предметов живой природы через несложные движения и позы</v>
      </c>
      <c r="K52" s="255" t="str">
        <f>IF(F302="","",VLOOKUP(F302,$Q$587:$R$589,2,TRUE))</f>
        <v/>
      </c>
      <c r="L52" s="12"/>
    </row>
    <row r="53" ht="90.0" customHeight="1">
      <c r="B53" s="12"/>
      <c r="C53" s="255" t="str">
        <f>IF(F101="","",VLOOKUP(F101,$S$529:$T$531,2,TRUE))</f>
        <v/>
      </c>
      <c r="D53" s="255" t="str">
        <f>IF(F102="","",VLOOKUP(F102,$U$529:$V$531,2,TRUE))</f>
        <v>Продолжать развивать навыки рисования отдельных предметов и создавать сюжетные композиции</v>
      </c>
      <c r="E53" s="255" t="str">
        <f>IF(F103="","",VLOOKUP(F103,$W$529:$X$531,2,TRUE))</f>
        <v/>
      </c>
      <c r="F53" s="255" t="str">
        <f>IF(F194="","",VLOOKUP(F194,$S$587:$T$589,2,TRUE))</f>
        <v/>
      </c>
      <c r="G53" s="255" t="str">
        <f>IF(F195="","",VLOOKUP(F195,$U$587:$V$589,2,TRUE))</f>
        <v>Продолдать учить  пользоваться красками, красит различными  принтами</v>
      </c>
      <c r="H53" s="255" t="str">
        <f>IF(F196="","",VLOOKUP(F196,$W$587:$X$589,2,TRUE))</f>
        <v/>
      </c>
      <c r="I53" s="255" t="str">
        <f>IF(F303="","",VLOOKUP(F303,$S$587:$T$589,2,TRUE))</f>
        <v>Закреплять умение пользоваться красками, красит различными  принтами </v>
      </c>
      <c r="J53" s="255" t="str">
        <f>IF(F304="","",VLOOKUP(F304,$U$587:$V$589,2,TRUE))</f>
        <v/>
      </c>
      <c r="K53" s="255" t="str">
        <f>IF(F305="","",VLOOKUP(F305,$W$587:$X$589,2,TRUE))</f>
        <v/>
      </c>
      <c r="L53" s="12"/>
    </row>
    <row r="54" ht="90.0" customHeight="1">
      <c r="B54" s="12"/>
      <c r="C54" s="255" t="str">
        <f>IF(F104="","",VLOOKUP(F104,$Y$529:$Z$531,2,TRUE))</f>
        <v/>
      </c>
      <c r="D54" s="255" t="str">
        <f>IF(F105="","",VLOOKUP(F105,$AA$529:$AB$531,2,TRUE))</f>
        <v/>
      </c>
      <c r="E54" s="255" t="str">
        <f>IF(F106="","",VLOOKUP(F106,$AC$529:$AD$531,2,TRUE))</f>
        <v>Учить рисовать характерные особенности каждого предмета, их соотношение между собой</v>
      </c>
      <c r="F54" s="255" t="str">
        <f>IF(F197="","",VLOOKUP(F197,$Y$587:$Z$589,2,TRUE))</f>
        <v/>
      </c>
      <c r="G54" s="255" t="str">
        <f>IF(F198="","",VLOOKUP(F198,$AA$587:$AB$589,2,TRUE))</f>
        <v/>
      </c>
      <c r="H54" s="255" t="str">
        <f>IF(F199="","",VLOOKUP(F199,$AC$587:$AD$589,2,TRUE))</f>
        <v>Учить  получать  новые цвета (фиолетовый) и оттенки (синий, розовый, темнозеленый) путем смешивания красок</v>
      </c>
      <c r="I54" s="255" t="str">
        <f>IF(F306="","",VLOOKUP(F306,$Y$587:$Z$589,2,TRUE))</f>
        <v/>
      </c>
      <c r="J54" s="255" t="str">
        <f>IF(F307="","",VLOOKUP(F307,$AA$587:$AB$589,2,TRUE))</f>
        <v>Продолжать учить  получать  новые цвета (фиолетовый) и оттенки (синий, розовый, темнозеленый) путем смешивания красок</v>
      </c>
      <c r="K54" s="255" t="str">
        <f>IF(F308="","",VLOOKUP(F308,$AC$587:$AD$589,2,TRUE))</f>
        <v/>
      </c>
      <c r="L54" s="12"/>
    </row>
    <row r="55" ht="90.0" customHeight="1">
      <c r="B55" s="12"/>
      <c r="C55" s="255" t="str">
        <f>IF(F107="","",VLOOKUP(F107,$AE$529:$AF$531,2,TRUE))</f>
        <v>Закреплять умение распознавать коричневые, оранжевые, светло­зеленые оттенки:</v>
      </c>
      <c r="D55" s="255" t="str">
        <f>IF(F108="","",VLOOKUP(F108,$AG$529:$AH$531,2,TRUE))</f>
        <v/>
      </c>
      <c r="E55" s="255" t="str">
        <f>IF(F109="","",VLOOKUP(F109,$AI$529:$AJ$531,2,TRUE))</f>
        <v/>
      </c>
      <c r="F55" s="255" t="str">
        <f>IF(F200="","",VLOOKUP(F200,$AE$587:$AF$589,2,TRUE))</f>
        <v/>
      </c>
      <c r="G55" s="255" t="str">
        <f>IF(F201="","",VLOOKUP(F201,$AG$587:$AH$589,2,TRUE))</f>
        <v/>
      </c>
      <c r="H55" s="255" t="str">
        <f>IF(F202="","",VLOOKUP(F202,$AI$587:$AJ$589,2,TRUE))</f>
        <v>Учить  работать с коллективом, выполнять задачи по обоюдному согласию</v>
      </c>
      <c r="I55" s="255" t="str">
        <f>IF(F309="","",VLOOKUP(F309,$AE$587:$AF$589,2,TRUE))</f>
        <v/>
      </c>
      <c r="J55" s="255" t="str">
        <f>IF(F310="","",VLOOKUP(F310,$AG$587:$AH$589,2,TRUE))</f>
        <v>Продолжать учить  работать с коллективом, выполнять задачи по обоюдному согласию</v>
      </c>
      <c r="K55" s="255" t="str">
        <f>IF(F311="","",VLOOKUP(F311,$AI$587:$AJ$589,2,TRUE))</f>
        <v/>
      </c>
      <c r="L55" s="12"/>
    </row>
    <row r="56" ht="90.0" customHeight="1">
      <c r="B56" s="12"/>
      <c r="C56" s="255" t="str">
        <f>IF(F110="","",VLOOKUP(F110,$AK$529:$AL$531,2,TRUE))</f>
        <v/>
      </c>
      <c r="D56" s="255" t="str">
        <f>IF(F111="","",VLOOKUP(F111,$AM$529:$AN$531,2,TRUE))</f>
        <v>Продолжать развивать навыки закрашивать рисунки карандашом, кистью</v>
      </c>
      <c r="E56" s="255" t="str">
        <f>IF(F112="","",VLOOKUP(F112,$AO$529:$AP$531,2,TRUE))</f>
        <v/>
      </c>
      <c r="F56" s="255" t="str">
        <f>IF(F203="","",VLOOKUP(F203,$AK$587:$AL$589,2,TRUE))</f>
        <v/>
      </c>
      <c r="G56" s="255" t="str">
        <f>IF(F204="","",VLOOKUP(F204,$AM$587:$AN$589,2,TRUE))</f>
        <v/>
      </c>
      <c r="H56" s="255" t="str">
        <f>IF(F205="","",VLOOKUP(F205,$AO$587:$AP$589,2,TRUE))</f>
        <v>Учить  рисовать   элементы казахского орнамента и украшать ими одежду, предметы  быта</v>
      </c>
      <c r="I56" s="255" t="str">
        <f>IF(F312="","",VLOOKUP(F312,$AK$587:$AL$589,2,TRUE))</f>
        <v/>
      </c>
      <c r="J56" s="255" t="str">
        <f>IF(F313="","",VLOOKUP(F313,$AM$587:$AN$589,2,TRUE))</f>
        <v>Продолжать учить  рисовать   элементы казахского орнамента и украшать ими одежду, предметы  быта</v>
      </c>
      <c r="K56" s="255" t="str">
        <f>IF(F314="","",VLOOKUP(F314,$AO$587:$AP$589,2,TRUE))</f>
        <v/>
      </c>
      <c r="L56" s="12"/>
    </row>
    <row r="57" ht="90.0" customHeight="1">
      <c r="B57" s="12"/>
      <c r="C57" s="255" t="str">
        <f>IF(F113="","",VLOOKUP(F113,$AQ$529:$AR$531,2,TRUE))</f>
        <v/>
      </c>
      <c r="D57" s="255" t="str">
        <f>IF(F114="","",VLOOKUP(F114,$AS$529:$AT$531,2,TRUE))</f>
        <v>Продолжать развивать умение оценивать свою работу и других детей</v>
      </c>
      <c r="E57" s="255" t="str">
        <f>IF(F115="","",VLOOKUP(F115,$AU$529:$AV$531,2,TRUE))</f>
        <v/>
      </c>
      <c r="F57" s="312" t="str">
        <f>IF(F206="","",VLOOKUP(F206,$AQ$587:$AR$589,2,TRUE))</f>
        <v/>
      </c>
      <c r="G57" s="255" t="str">
        <f>IF(F207="","",VLOOKUP(F207,$AS$587:$AT$589,2,TRUE))</f>
        <v>Продолжать учить  изображать   сюжетные рисунки</v>
      </c>
      <c r="H57" s="255" t="str">
        <f>IF(F208="","",VLOOKUP(F208,$AU$587:$AV$589,2,TRUE))</f>
        <v/>
      </c>
      <c r="I57" s="312" t="str">
        <f>IF(F315="","",VLOOKUP(F315,$AQ$587:$AR$589,2,TRUE))</f>
        <v/>
      </c>
      <c r="J57" s="255" t="str">
        <f>IF(F316="","",VLOOKUP(F316,$AS$587:$AT$589,2,TRUE))</f>
        <v>Продолжать учить  изображать   сюжетные рисунки</v>
      </c>
      <c r="K57" s="255" t="str">
        <f>IF(F317="","",VLOOKUP(F317,$AU$587:$AV$589,2,TRUE))</f>
        <v/>
      </c>
      <c r="L57" s="12"/>
    </row>
    <row r="58" ht="90.0" customHeight="1">
      <c r="B58" s="12"/>
      <c r="C58" s="255" t="str">
        <f>IF(F116="","",VLOOKUP(F116,$M$533:$N$535,2,TRUE))</f>
        <v/>
      </c>
      <c r="D58" s="255" t="str">
        <f>IF(F117="","",VLOOKUP(F117,$O$533:$P$535,2,TRUE))</f>
        <v>Продолжать формировать умение изучать скульптурный предмет взяв в руки, пытаться придать ему характерные черты</v>
      </c>
      <c r="E58" s="255" t="str">
        <f>IF(F118="","",VLOOKUP(F118,$Q$533:$R$535,2,TRUE))</f>
        <v/>
      </c>
      <c r="F58" s="255" t="str">
        <f>IF(F209="","",VLOOKUP(F209,$AW$587:$AX$589,2,TRUE))</f>
        <v/>
      </c>
      <c r="G58" s="255" t="str">
        <f>IF(F210="","",VLOOKUP(F210,$AY$587:$AZ$589,2,TRUE))</f>
        <v>Продолжать учить  соблюдать аккуратность при рисовании, правила безопасного поведения</v>
      </c>
      <c r="H58" s="255" t="str">
        <f>IF(F211="","",VLOOKUP(F211,$BA$587:$BB$589,2,TRUE))</f>
        <v/>
      </c>
      <c r="I58" s="255" t="str">
        <f>IF(F318="","",VLOOKUP(F318,$AW$587:$AX$589,2,TRUE))</f>
        <v/>
      </c>
      <c r="J58" s="255" t="str">
        <f>IF(F319="","",VLOOKUP(F319,$AY$587:$AZ$589,2,TRUE))</f>
        <v>Продолжать учить  соблюдать аккуратность при рисовании, правила безопасного поведения</v>
      </c>
      <c r="K58" s="255" t="str">
        <f>IF(F320="","",VLOOKUP(F320,$BA$587:$BB$589,2,TRUE))</f>
        <v/>
      </c>
      <c r="L58" s="12"/>
    </row>
    <row r="59" ht="90.0" customHeight="1">
      <c r="B59" s="12"/>
      <c r="C59" s="255" t="str">
        <f>IF(F119="","",VLOOKUP(F119,$S$533:$T$535,2,TRUE))</f>
        <v>Закреплять умение лепить из глины, пластилина, пластической массы знакомые предметы с
использованием разных приемов ть
</v>
      </c>
      <c r="D59" s="255" t="str">
        <f>IF(F120="","",VLOOKUP(F120,$U$533:$V$535,2,TRUE))</f>
        <v/>
      </c>
      <c r="E59" s="255" t="str">
        <f>IF(F121="","",VLOOKUP(F121,$W$533:$X$535,2,TRUE))</f>
        <v/>
      </c>
      <c r="F59" s="312" t="str">
        <f>IF(F212="","",VLOOKUP(F212,$M$591:$N$593,2,TRUE))</f>
        <v/>
      </c>
      <c r="G59" s="255" t="str">
        <f>IF(F213="","",VLOOKUP(F213,$O$591:$P$593,2,TRUE))</f>
        <v>Продолжать учить лепить с натуры  </v>
      </c>
      <c r="H59" s="255" t="str">
        <f>IF(F214="","",VLOOKUP(F214,$Q$591:$R$593,2,TRUE))</f>
        <v/>
      </c>
      <c r="I59" s="312" t="str">
        <f>IF(F321="","",VLOOKUP(F321,$M$591:$N$593,2,TRUE))</f>
        <v/>
      </c>
      <c r="J59" s="255" t="str">
        <f>IF(F322="","",VLOOKUP(F322,$O$591:$P$593,2,TRUE))</f>
        <v/>
      </c>
      <c r="K59" s="255" t="str">
        <f>IF(F323="","",VLOOKUP(F323,$Q$591:$R$593,2,TRUE))</f>
        <v>Учить лепить с натуры </v>
      </c>
      <c r="L59" s="12"/>
    </row>
    <row r="60" ht="90.0" customHeight="1">
      <c r="B60" s="12"/>
      <c r="C60" s="255" t="str">
        <f>IF(F122="","",VLOOKUP(F122,$Y$533:$Z$535,2,TRUE))</f>
        <v/>
      </c>
      <c r="D60" s="255" t="str">
        <f>IF(F123="","",VLOOKUP(F123,$AA$533:$AB$535,2,TRUE))</f>
        <v>Продолжать учить лепит предметы из нескольких частей, учитывая их расположение, соблюдая
пропорции, соединяя части
</v>
      </c>
      <c r="E60" s="255" t="str">
        <f>IF(F124="","",VLOOKUP(F124,$AC$533:$AD$535,2,TRUE))</f>
        <v/>
      </c>
      <c r="F60" s="255" t="str">
        <f>IF(F215="","",VLOOKUP(F215,$S$591:$T$593,2,TRUE))</f>
        <v/>
      </c>
      <c r="G60" s="255" t="str">
        <f>IF(F216="","",VLOOKUP(F216,$U$591:$V$593,2,TRUE))</f>
        <v>Продолжать учить лепитт фигуры человека и животного частично </v>
      </c>
      <c r="H60" s="255" t="str">
        <f>IF(F217="","",VLOOKUP(F217,$W$591:$X$593,2,TRUE))</f>
        <v/>
      </c>
      <c r="I60" s="255" t="str">
        <f>IF(F324="","",VLOOKUP(F324,$S$591:$T$593,2,TRUE))</f>
        <v/>
      </c>
      <c r="J60" s="255" t="str">
        <f>IF(F325="","",VLOOKUP(F325,$U$591:$V$593,2,TRUE))</f>
        <v>Продолжать учить лепитт фигуры человека и животного частично </v>
      </c>
      <c r="K60" s="255" t="str">
        <f>IF(F326="","",VLOOKUP(F326,$W$591:$X$593,2,TRUE))</f>
        <v/>
      </c>
      <c r="L60" s="12"/>
    </row>
    <row r="61" ht="90.0" customHeight="1">
      <c r="B61" s="12"/>
      <c r="C61" s="255" t="str">
        <f>IF(F125="","",VLOOKUP(F125,$AE$533:$AF$535,2,TRUE))</f>
        <v/>
      </c>
      <c r="D61" s="255" t="str">
        <f>IF(F126="","",VLOOKUP(F126,$AG$533:$AH$535,2,TRUE))</f>
        <v/>
      </c>
      <c r="E61" s="255" t="str">
        <f>IF(F127="","",VLOOKUP(F127,$AI$533:$AJ$535,2,TRUE))</f>
        <v>Учить создавать сюжетные композиции на темы сказок и окружающей жизни</v>
      </c>
      <c r="F61" s="255" t="str">
        <f>IF(F218="","",VLOOKUP(F218,$Y$591:$Z$593,2,TRUE))</f>
        <v/>
      </c>
      <c r="G61" s="255" t="str">
        <f>IF(F219="","",VLOOKUP(F219,$AA$591:$AB$593,2,TRUE))</f>
        <v>Продолжать учить использовать различные  методы лепки </v>
      </c>
      <c r="H61" s="255" t="str">
        <f>IF(F220="","",VLOOKUP(F220,$AC$591:$AD$593,2,TRUE))</f>
        <v/>
      </c>
      <c r="I61" s="255" t="str">
        <f>IF(F327="","",VLOOKUP(F327,$Y$591:$Z$593,2,TRUE))</f>
        <v/>
      </c>
      <c r="J61" s="255" t="str">
        <f>IF(F328="","",VLOOKUP(F328,$AA$591:$AB$593,2,TRUE))</f>
        <v>Продолжать учить использовать различные  методы лепки </v>
      </c>
      <c r="K61" s="255" t="str">
        <f>IF(F329="","",VLOOKUP(F329,$AC$591:$AD$593,2,TRUE))</f>
        <v/>
      </c>
      <c r="L61" s="12"/>
    </row>
    <row r="62" ht="90.0" customHeight="1">
      <c r="B62" s="12"/>
      <c r="C62" s="255" t="str">
        <f>IF(F128="","",VLOOKUP(F128,$AK$533:$AL$535,2,TRUE))</f>
        <v/>
      </c>
      <c r="D62" s="255" t="str">
        <f>IF(F129="","",VLOOKUP(F129,$AM$533:$AN$535,2,TRUE))</f>
        <v>Продолжать развивать умение участвует в коллективной работе</v>
      </c>
      <c r="E62" s="255" t="str">
        <f>IF(F130="","",VLOOKUP(F130,$AO$533:$AP$535,2,TRUE))</f>
        <v/>
      </c>
      <c r="F62" s="255" t="str">
        <f>IF(F221="","",VLOOKUP(F221,$AE$591:$AF$593,2,TRUE))</f>
        <v/>
      </c>
      <c r="G62" s="255" t="str">
        <f>IF(F222="","",VLOOKUP(F222,$AG$591:$AH$593,2,TRUE))</f>
        <v>составлять сюжетные композиции по содержанию сказок и рассказов: </v>
      </c>
      <c r="H62" s="255" t="str">
        <f>IF(F223="","",VLOOKUP(F223,$AI$591:$AJ$593,2,TRUE))</f>
        <v/>
      </c>
      <c r="I62" s="255" t="str">
        <f>IF(F330="","",VLOOKUP(F330,$AE$591:$AF$593,2,TRUE))</f>
        <v/>
      </c>
      <c r="J62" s="255" t="str">
        <f>IF(F331="","",VLOOKUP(F331,$AG$591:$AH$593,2,TRUE))</f>
        <v>составлять сюжетные композиции по содержанию сказок и рассказов: </v>
      </c>
      <c r="K62" s="255" t="str">
        <f>IF(F332="","",VLOOKUP(F332,$AI$591:$AJ$593,2,TRUE))</f>
        <v/>
      </c>
      <c r="L62" s="12"/>
    </row>
    <row r="63" ht="90.0" customHeight="1">
      <c r="B63" s="12"/>
      <c r="C63" s="255" t="str">
        <f>IF(F131="","",VLOOKUP(F131,$AQ$533:$AR$535,2,TRUE))</f>
        <v/>
      </c>
      <c r="D63" s="255" t="str">
        <f>IF(F132="","",VLOOKUP(F132,$AS$533:$AT$535,2,TRUE))</f>
        <v>Продолжать учить соблюдать правила безопасности при лепке</v>
      </c>
      <c r="E63" s="255" t="str">
        <f>IF(F133="","",VLOOKUP(F133,$AU$533:$AV$535,2,TRUE))</f>
        <v/>
      </c>
      <c r="F63" s="255" t="str">
        <f>IF(F224="","",VLOOKUP(F224,$AK$591:$AL$593,2,TRUE))</f>
        <v/>
      </c>
      <c r="G63" s="255" t="str">
        <f>IF(F225="","",VLOOKUP(F225,$AM$591:$AN$593,2,TRUE))</f>
        <v>Продолжать учить  лепить разнообразную казахскую посуду, предметы быта, ювелирные изделия  и украшает их орнаментами и аксессуарами</v>
      </c>
      <c r="H63" s="255" t="str">
        <f>IF(F226="","",VLOOKUP(F226,$AO$591:$AP$593,2,TRUE))</f>
        <v/>
      </c>
      <c r="I63" s="255" t="str">
        <f>IF(F333="","",VLOOKUP(F333,$AK$591:$AL$593,2,TRUE))</f>
        <v/>
      </c>
      <c r="J63" s="255" t="str">
        <f>IF(F334="","",VLOOKUP(F334,$AM$591:$AN$593,2,TRUE))</f>
        <v>Продолжать учить  лепить разнообразную казахскую посуду, предметы быта, ювелирные изделия  и украшает их орнаментами и аксессуарами</v>
      </c>
      <c r="K63" s="255" t="str">
        <f>IF(F335="","",VLOOKUP(F335,$AO$591:$AP$593,2,TRUE))</f>
        <v/>
      </c>
      <c r="L63" s="12"/>
    </row>
    <row r="64" ht="90.0" customHeight="1">
      <c r="B64" s="12"/>
      <c r="C64" s="255" t="str">
        <f>IF(F134="","",VLOOKUP(F134,$M$537:$N$539,2,TRUE))</f>
        <v/>
      </c>
      <c r="D64" s="255" t="str">
        <f>IF(F135="","",VLOOKUP(F135,$O$537:$P$539,2,TRUE))</f>
        <v/>
      </c>
      <c r="E64" s="255" t="str">
        <f>IF(F136="","",VLOOKUP(F136,$Q$537:$R$539,2,TRUE))</f>
        <v>Учить правильно держить ножницы и пользоваться ими</v>
      </c>
      <c r="F64" s="312" t="str">
        <f>IF(F227="","",VLOOKUP(F227,$AQ$591:$AR$593,2,TRUE))</f>
        <v/>
      </c>
      <c r="G64" s="255" t="str">
        <f>IF(F228="","",VLOOKUP(F228,$AS$591:$AT$593,2,TRUE))</f>
        <v>Продолжать учить  владеть навыками навыками коллективной лепки для общей композиции</v>
      </c>
      <c r="H64" s="255" t="str">
        <f>IF(F229="","",VLOOKUP(F229,$AU$591:$AV$593,2,TRUE))</f>
        <v/>
      </c>
      <c r="I64" s="312" t="str">
        <f>IF(F336="","",VLOOKUP(F336,$AQ$591:$AR$593,2,TRUE))</f>
        <v/>
      </c>
      <c r="J64" s="255" t="str">
        <f>IF(F337="","",VLOOKUP(F337,$AS$591:$AT$593,2,TRUE))</f>
        <v>Продолжать учить  владеть навыками навыками коллективной лепки для общей композиции</v>
      </c>
      <c r="K64" s="255" t="str">
        <f>IF(F338="","",VLOOKUP(F338,$AU$591:$AV$593,2,TRUE))</f>
        <v/>
      </c>
      <c r="L64" s="12"/>
    </row>
    <row r="65" ht="90.0" customHeight="1">
      <c r="B65" s="12"/>
      <c r="C65" s="255" t="str">
        <f>IF(F137="","",VLOOKUP(F137,$S$537:$T$539,2,TRUE))</f>
        <v/>
      </c>
      <c r="D65" s="255" t="str">
        <f>IF(F138="","",VLOOKUP(F138,$U$537:$V$539,2,TRUE))</f>
        <v>Продолжать умение использовать различные приемы для изображения в аппликации овощей,
фруктов, цветов и орнаментов
</v>
      </c>
      <c r="E65" s="255" t="str">
        <f>IF(F139="","",VLOOKUP(F139,$W$537:$X$539,2,TRUE))</f>
        <v/>
      </c>
      <c r="F65" s="255" t="str">
        <f>IF(F230="","",VLOOKUP(F230,$AW$591:$AX$593,2,TRUE))</f>
        <v/>
      </c>
      <c r="G65" s="255" t="str">
        <f>IF(F231="","",VLOOKUP(F231,$AY$591:$AZ$593,2,TRUE))</f>
        <v>Продолжать учить  аккуратно выполнять работу, соблюдать  правила безопасности</v>
      </c>
      <c r="H65" s="255" t="str">
        <f>IF(F232="","",VLOOKUP(F232,$BA$591:$BB$593,2,TRUE))</f>
        <v/>
      </c>
      <c r="I65" s="255" t="str">
        <f>IF(F339="","",VLOOKUP(F339,$AW$591:$AX$593,2,TRUE))</f>
        <v/>
      </c>
      <c r="J65" s="255" t="str">
        <f>IF(F340="","",VLOOKUP(F340,$AY$591:$AZ$593,2,TRUE))</f>
        <v>Продолжать учить  аккуратно выполнять работу, соблюдать  правила безопасности</v>
      </c>
      <c r="K65" s="255" t="str">
        <f>IF(F341="","",VLOOKUP(F341,$BA$591:$BB$593,2,TRUE))</f>
        <v/>
      </c>
      <c r="L65" s="12"/>
    </row>
    <row r="66" ht="90.0" customHeight="1">
      <c r="B66" s="12"/>
      <c r="C66" s="255" t="str">
        <f>IF(F140="","",VLOOKUP(F140,$Y$537:$Z$539,2,TRUE))</f>
        <v/>
      </c>
      <c r="D66" s="255" t="str">
        <f>IF(F141="","",VLOOKUP(F141,$AA$537:$AB$539,2,TRUE))</f>
        <v>Продолжать развивать умение  размещать и склеивать предметы, состоящие из нескольких частей</v>
      </c>
      <c r="E66" s="255" t="str">
        <f>IF(F142="","",VLOOKUP(F142,$AC$537:$AD$539,2,TRUE))</f>
        <v/>
      </c>
      <c r="F66" s="312" t="str">
        <f>IF(F233="","",VLOOKUP(F233,$M$595:$N$597,2,TRUE))</f>
        <v/>
      </c>
      <c r="G66" s="255" t="str">
        <f>IF(F234="","",VLOOKUP(F234,$O$595:$P$597,2,TRUE))</f>
        <v/>
      </c>
      <c r="H66" s="255" t="str">
        <f>IF(F235="","",VLOOKUP(F235,$Q$595:$R$597,2,TRUE))</f>
        <v>Учить  вырезать ножницами  различные  геометрические  фигуры</v>
      </c>
      <c r="I66" s="312" t="str">
        <f>IF(F342="","",VLOOKUP(F342,$M$595:$N$597,2,TRUE))</f>
        <v/>
      </c>
      <c r="J66" s="255" t="str">
        <f>IF(F343="","",VLOOKUP(F343,$O$595:$P$597,2,TRUE))</f>
        <v>Продолжать учить  вырезать ножницами  различные  геометрические  фигуры</v>
      </c>
      <c r="K66" s="255" t="str">
        <f>IF(F344="","",VLOOKUP(F344,$Q$595:$R$597,2,TRUE))</f>
        <v/>
      </c>
      <c r="L66" s="12"/>
    </row>
    <row r="67" ht="90.0" customHeight="1">
      <c r="B67" s="12"/>
      <c r="C67" s="255" t="str">
        <f>IF(F143="","",VLOOKUP(F143,$AE$537:$AF$539,2,TRUE))</f>
        <v/>
      </c>
      <c r="D67" s="255" t="str">
        <f>IF(F144="","",VLOOKUP(F144,$AG$537:$AH$539,2,TRUE))</f>
        <v>Продолжать формировать умение составлять узоры из элементов казахского орнамента, при помощи
геометрических форм, чередовать их, последовательно наклеивать
</v>
      </c>
      <c r="E67" s="255" t="str">
        <f>IF(F145="","",VLOOKUP(F145,$AI$537:$AJ$539,2,TRUE))</f>
        <v/>
      </c>
      <c r="F67" s="255" t="str">
        <f>IF(F236="","",VLOOKUP(F236,$S$595:$T$597,2,TRUE))</f>
        <v/>
      </c>
      <c r="G67" s="255" t="str">
        <f>IF(F237="","",VLOOKUP(F237,$U$595:$V$597,2,TRUE))</f>
        <v/>
      </c>
      <c r="H67" s="255" t="str">
        <f>IF(F238="","",VLOOKUP(F238,$W$595:$X$597,2,TRUE))</f>
        <v>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I67" s="255" t="str">
        <f>IF(F345="","",VLOOKUP(F345,$S$595:$T$597,2,TRUE))</f>
        <v/>
      </c>
      <c r="J67" s="255" t="str">
        <f>IF(F346="","",VLOOKUP(F346,$U$595:$V$597,2,TRUE))</f>
        <v>Продолдать 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K67" s="255" t="str">
        <f>IF(F347="","",VLOOKUP(F347,$W$595:$X$597,2,TRUE))</f>
        <v/>
      </c>
      <c r="L67" s="12"/>
    </row>
    <row r="68" ht="90.0" customHeight="1">
      <c r="B68" s="12"/>
      <c r="C68" s="255" t="str">
        <f>IF(F146="","",VLOOKUP(F146,$AK$537:$AL$539,2,TRUE))</f>
        <v/>
      </c>
      <c r="D68" s="255" t="str">
        <f>IF(F147="","",VLOOKUP(F147,$AM$537:$AN$539,2,TRUE))</f>
        <v>Продолжать учить участвовать в выполнении коллективных работ</v>
      </c>
      <c r="E68" s="255" t="str">
        <f>IF(F148="","",VLOOKUP(F148,$AO$537:$AP$539,2,TRUE))</f>
        <v/>
      </c>
      <c r="F68" s="255" t="str">
        <f>IF(F239="","",VLOOKUP(F239,$Y$595:$Z$597,2,TRUE))</f>
        <v/>
      </c>
      <c r="G68" s="255" t="str">
        <f>IF(F240="","",VLOOKUP(F240,$AA$595:$AB$597,2,TRUE))</f>
        <v>Продолжать учить  выбирать и  обосновывать приемы  работы для аппликации</v>
      </c>
      <c r="H68" s="255" t="str">
        <f>IF(F241="","",VLOOKUP(F241,$AC$595:$AD$597,2,TRUE))</f>
        <v/>
      </c>
      <c r="I68" s="255" t="str">
        <f>IF(F348="","",VLOOKUP(F348,$Y$595:$Z$597,2,TRUE))</f>
        <v/>
      </c>
      <c r="J68" s="255" t="str">
        <f>IF(F349="","",VLOOKUP(F349,$AA$595:$AB$597,2,TRUE))</f>
        <v>Продолжать учить  выбирать и  обосновывать приемы  работы для аппликации</v>
      </c>
      <c r="K68" s="255" t="str">
        <f>IF(F350="","",VLOOKUP(F350,$AC$595:$AD$597,2,TRUE))</f>
        <v/>
      </c>
      <c r="L68" s="12"/>
    </row>
    <row r="69" ht="90.0" customHeight="1">
      <c r="B69" s="12"/>
      <c r="C69" s="255" t="str">
        <f>IF(F149="","",VLOOKUP(F149,$AQ$537:$AR$539,2,TRUE))</f>
        <v/>
      </c>
      <c r="D69" s="255" t="str">
        <f>IF(F150="","",VLOOKUP(F150,$AS$537:$AT$539,2,TRUE))</f>
        <v>Продолжать учить  соблюдать правила безопасности при наклеивании, выполняет работу
аккуратно
</v>
      </c>
      <c r="E69" s="255" t="str">
        <f>IF(F151="","",VLOOKUP(F151,$AU$537:$AV$539,2,TRUE))</f>
        <v/>
      </c>
      <c r="F69" s="255" t="str">
        <f>IF(F242="","",VLOOKUP(F242,$AE$595:$AF$597,2,TRUE))</f>
        <v/>
      </c>
      <c r="G69" s="255" t="str">
        <f>IF(F243="","",VLOOKUP(F243,$AG$595:$AH$597,2,TRUE))</f>
        <v>Продолдать учить составлять образ из  нескольких частей  частично </v>
      </c>
      <c r="H69" s="255" t="str">
        <f>IF(F244="","",VLOOKUP(F244,$AI$595:$AJ$597,2,TRUE))</f>
        <v/>
      </c>
      <c r="I69" s="255" t="str">
        <f>IF(F351="","",VLOOKUP(F351,$AE$595:$AF$597,2,TRUE))</f>
        <v/>
      </c>
      <c r="J69" s="255" t="str">
        <f>IF(F352="","",VLOOKUP(F352,$AG$595:$AH$597,2,TRUE))</f>
        <v>Продолдать учить составлять образ из  нескольких частей  частично </v>
      </c>
      <c r="K69" s="255" t="str">
        <f>IF(F353="","",VLOOKUP(F353,$AI$595:$AJ$597,2,TRUE))</f>
        <v/>
      </c>
      <c r="L69" s="12"/>
    </row>
    <row r="70" ht="90.0" customHeight="1">
      <c r="B70" s="12"/>
      <c r="C70" s="255" t="str">
        <f>IF(F152="","",VLOOKUP(F152,$M$541:$N$543,2,TRUE))</f>
        <v/>
      </c>
      <c r="D70" s="255" t="str">
        <f>IF(F153="","",VLOOKUP(F153,$O$541:$P$543,2,TRUE))</f>
        <v>Продолжать учить различать и называть строительные детали, использует их с учетом
конструктивных свойств
</v>
      </c>
      <c r="E70" s="255" t="str">
        <f>IF(F154="","",VLOOKUP(F154,$Q$541:$R$543,2,TRUE))</f>
        <v/>
      </c>
      <c r="F70" s="255" t="str">
        <f>IF(F245="","",VLOOKUP(F245,$AK$595:$AL$597,2,TRUE))</f>
        <v/>
      </c>
      <c r="G70" s="255" t="str">
        <f>IF(F246="","",VLOOKUP(F246,$AM$595:$AN$597,2,TRUE))</f>
        <v/>
      </c>
      <c r="H70" s="255" t="str">
        <f>IF(F247="","",VLOOKUP(F247,$AO$595:$AP$597,2,TRUE))</f>
        <v>Учить  выполнять
сюжетные  композиции как  индивидуально, так и в небольших группах
</v>
      </c>
      <c r="I70" s="255" t="str">
        <f>IF(F354="","",VLOOKUP(F354,$AK$595:$AL$597,2,TRUE))</f>
        <v/>
      </c>
      <c r="J70" s="255" t="str">
        <f>IF(F355="","",VLOOKUP(F355,$AM$595:$AN$597,2,TRUE))</f>
        <v>Продолжать учить выполнять сюжетные  композиции  индивидуально</v>
      </c>
      <c r="K70" s="255" t="str">
        <f>IF(F356="","",VLOOKUP(F356,$AO$595:$AP$597,2,TRUE))</f>
        <v/>
      </c>
      <c r="L70" s="12"/>
    </row>
    <row r="71" ht="90.0" customHeight="1">
      <c r="B71" s="12"/>
      <c r="C71" s="255" t="str">
        <f>IF(F155="","",VLOOKUP(F155,$S$541:$T$543,2,TRUE))</f>
        <v>Закреплять умение  проявлять творческое воображение при конструировании</v>
      </c>
      <c r="D71" s="255" t="str">
        <f>IF(F156="","",VLOOKUP(F156,$U$541:$V$543,2,TRUE))</f>
        <v/>
      </c>
      <c r="E71" s="255" t="str">
        <f>IF(F157="","",VLOOKUP(F157,$W$541:$X$543,2,TRUE))</f>
        <v/>
      </c>
      <c r="F71" s="312" t="str">
        <f>IF(F248="","",VLOOKUP(F248,$AQ$595:$AR$597,2,TRUE))</f>
        <v/>
      </c>
      <c r="G71" s="255" t="str">
        <f>IF(F249="","",VLOOKUP(F249,$AS$595:$AT$597,2,TRUE))</f>
        <v>Продолжать учить  создавать сюжетные  
композиции, дополняя их модными деталями
</v>
      </c>
      <c r="H71" s="255" t="str">
        <f>IF(F250="","",VLOOKUP(F250,$AU$595:$AV$597,2,TRUE))</f>
        <v/>
      </c>
      <c r="I71" s="312" t="str">
        <f>IF(F357="","",VLOOKUP(F357,$AQ$595:$AR$597,2,TRUE))</f>
        <v/>
      </c>
      <c r="J71" s="255" t="str">
        <f>IF(F358="","",VLOOKUP(F358,$AS$595:$AT$597,2,TRUE))</f>
        <v>Продолжать учить  создавать сюжетные  
композиции, дополняя их модными деталями
</v>
      </c>
      <c r="K71" s="255" t="str">
        <f>IF(F359="","",VLOOKUP(F359,$AU$595:$AV$597,2,TRUE))</f>
        <v/>
      </c>
      <c r="L71" s="12"/>
    </row>
    <row r="72" ht="90.0" customHeight="1">
      <c r="B72" s="12"/>
      <c r="C72" s="255" t="str">
        <f>IF(F158="","",VLOOKUP(F158,$Y$541:$Z$543,2,TRUE))</f>
        <v>Закреплять умение  складывать простые формы по типу «оригами»:</v>
      </c>
      <c r="D72" s="255" t="str">
        <f>IF(F159="","",VLOOKUP(F159,$AA$541:$AB$543,2,TRUE))</f>
        <v/>
      </c>
      <c r="E72" s="255" t="str">
        <f>IF(F160="","",VLOOKUP(F160,$AC$541:$AD$543,2,TRUE))</f>
        <v/>
      </c>
      <c r="F72" s="255" t="str">
        <f>IF(F251="","",VLOOKUP(F251,$AW$595:$AX$597,2,TRUE))</f>
        <v/>
      </c>
      <c r="G72" s="255" t="str">
        <f>IF(F252="","",VLOOKUP(F252,$AY$595:$AZ$597,2,TRUE))</f>
        <v>Продолжать учить  соблюдать правила  безопасности труда и личной гигиены</v>
      </c>
      <c r="H72" s="255" t="str">
        <f>IF(F253="","",VLOOKUP(F253,$BA$595:$BB$597,2,TRUE))</f>
        <v/>
      </c>
      <c r="I72" s="255" t="str">
        <f>IF(F360="","",VLOOKUP(F360,$AW$595:$AX$597,2,TRUE))</f>
        <v/>
      </c>
      <c r="J72" s="255" t="str">
        <f>IF(F361="","",VLOOKUP(F361,$AY$595:$AZ$597,2,TRUE))</f>
        <v>Продолжать учить  соблюдать правила  безопасности труда и личной гигиены</v>
      </c>
      <c r="K72" s="255" t="str">
        <f>IF(F362="","",VLOOKUP(F362,$BA$595:$BB$597,2,TRUE))</f>
        <v/>
      </c>
      <c r="L72" s="12"/>
    </row>
    <row r="73" ht="90.0" customHeight="1">
      <c r="B73" s="12"/>
      <c r="C73" s="255" t="str">
        <f>IF(F161="","",VLOOKUP(F161,$AE$541:$AF$543,2,TRUE))</f>
        <v/>
      </c>
      <c r="D73" s="255" t="str">
        <f>IF(F162="","",VLOOKUP(F162,$AG$541:$AH$543,2,TRUE))</f>
        <v>Продолжать развивать навыки конструировать из природного и бросового материала</v>
      </c>
      <c r="E73" s="255" t="str">
        <f>IF(F163="","",VLOOKUP(F163,$AI$541:$AJ$543,2,TRUE))</f>
        <v/>
      </c>
      <c r="F73" s="312" t="str">
        <f>IF(F254="","",VLOOKUP(F254,$M$599:$N$601,2,TRUE))</f>
        <v/>
      </c>
      <c r="G73" s="255" t="str">
        <f>IF(F255="","",VLOOKUP(F255,$O$599:$P$601,2,TRUE))</f>
        <v>Продолжать учить  строить  самостоятельно на предложенную тему</v>
      </c>
      <c r="H73" s="255" t="str">
        <f>IF(F256="","",VLOOKUP(F256,$Q$599:$R$601,2,TRUE))</f>
        <v/>
      </c>
      <c r="I73" s="312" t="str">
        <f>IF(F363="","",VLOOKUP(F363,$M$599:$N$601,2,TRUE))</f>
        <v/>
      </c>
      <c r="J73" s="255" t="str">
        <f>IF(F364="","",VLOOKUP(F364,$O$599:$P$601,2,TRUE))</f>
        <v>Продолжать учить  строить  самостоятельно на предложенную тему</v>
      </c>
      <c r="K73" s="255" t="str">
        <f>IF(F365="","",VLOOKUP(F365,$Q$599:$R$601,2,TRUE))</f>
        <v/>
      </c>
      <c r="L73" s="12"/>
    </row>
    <row r="74" ht="90.0" customHeight="1">
      <c r="B74" s="12"/>
      <c r="C74" s="255" t="str">
        <f>IF(F164="","",VLOOKUP(F164,$AK$541:$AL$543,2,TRUE))</f>
        <v>Закреплять умение самостоятельно выбирать материалы и придумывать композиции</v>
      </c>
      <c r="D74" s="255" t="str">
        <f>IF(F165="","",VLOOKUP(F165,$AM$541:$AN$543,2,TRUE))</f>
        <v/>
      </c>
      <c r="E74" s="255" t="str">
        <f>IF(F166="","",VLOOKUP(F166,$AO$541:$AP$543,2,TRUE))</f>
        <v/>
      </c>
      <c r="F74" s="255" t="str">
        <f>IF(F257="","",VLOOKUP(F257,$S$599:$T$601,2,TRUE))</f>
        <v/>
      </c>
      <c r="G74" s="255" t="str">
        <f>IF(F258="","",VLOOKUP(F258,$U$599:$V$601,2,TRUE))</f>
        <v>Продолдать учить  конструировать  из  бросового и  природного материала</v>
      </c>
      <c r="H74" s="255" t="str">
        <f>IF(F259="","",VLOOKUP(F259,$W$599:$X$601,2,TRUE))</f>
        <v/>
      </c>
      <c r="I74" s="255" t="str">
        <f>IF(F366="","",VLOOKUP(F366,$S$599:$T$601,2,TRUE))</f>
        <v/>
      </c>
      <c r="J74" s="255" t="str">
        <f>IF(F367="","",VLOOKUP(F367,$U$599:$V$601,2,TRUE))</f>
        <v>Продолдать учить  конструировать  из  бросового и  природного материала</v>
      </c>
      <c r="K74" s="255" t="str">
        <f>IF(F368="","",VLOOKUP(F368,$W$599:$X$601,2,TRUE))</f>
        <v/>
      </c>
      <c r="L74" s="12"/>
    </row>
    <row r="75" ht="90.0" customHeight="1">
      <c r="B75" s="12"/>
      <c r="C75" s="255" t="str">
        <f>IF(F167="","",VLOOKUP(F167,$AQ$541:$AR$543,2,TRUE))</f>
        <v/>
      </c>
      <c r="D75" s="255" t="str">
        <f>IF(F168="","",VLOOKUP(F168,$AS$541:$AT$543,2,TRUE))</f>
        <v>Продолжать развивать знания изделий, предметы быта казахского народа изготовленных из природных
материалов и называть материал, из которого они изготовлены
</v>
      </c>
      <c r="E75" s="255" t="str">
        <f>IF(F169="","",VLOOKUP(F169,$AU$541:$AV$543,2,TRUE))</f>
        <v/>
      </c>
      <c r="F75" s="255" t="str">
        <f>IF(F260="","",VLOOKUP(F260,$Y$599:$Z$601,2,TRUE))</f>
        <v/>
      </c>
      <c r="G75" s="255" t="str">
        <f>IF(F261="","",VLOOKUP(F261,$AA$599:$AB$601,2,TRUE))</f>
        <v/>
      </c>
      <c r="H75" s="255" t="str">
        <f>IF(F262="","",VLOOKUP(F262,$AC$599:$AD$601,2,TRUE))</f>
        <v>Учить  анализировать  построенное им сооружение, находить эффективные конструктивные решения, применять их при конструировании</v>
      </c>
      <c r="I75" s="255" t="str">
        <f>IF(F369="","",VLOOKUP(F369,$Y$599:$Z$601,2,TRUE))</f>
        <v/>
      </c>
      <c r="J75" s="255" t="str">
        <f>IF(F370="","",VLOOKUP(F370,$AA$599:$AB$601,2,TRUE))</f>
        <v>Продолжать учить анализировать  построенное им сооружение, находить эффективные конструктивные решения, применять их при конструировании</v>
      </c>
      <c r="K75" s="255" t="str">
        <f>IF(F371="","",VLOOKUP(F371,$AC$599:$AD$601,2,TRUE))</f>
        <v/>
      </c>
      <c r="L75" s="12"/>
    </row>
    <row r="76" ht="90.0" customHeight="1">
      <c r="B76" s="12"/>
      <c r="C76" s="255" t="str">
        <f>IF(F170="","",VLOOKUP(F170,$M$545:$N$547,2,TRUE))</f>
        <v>Закреплять любовь к музыке, сохранять культуру прослушивания музыки (слушать музыкальные
произведения до конца, не отвлекаясь
</v>
      </c>
      <c r="D76" s="255" t="str">
        <f>IF(F171="","",VLOOKUP(F171,$O$545:$P$547,2,TRUE))</f>
        <v/>
      </c>
      <c r="E76" s="255" t="str">
        <f>IF(F172="","",VLOOKUP(F172,$Q$545:$R$547,2,TRUE))</f>
        <v/>
      </c>
      <c r="F76" s="255" t="str">
        <f>IF(F263="","",VLOOKUP(F263,$AE$599:$AF$601,2,TRUE))</f>
        <v/>
      </c>
      <c r="G76" s="255" t="str">
        <f>IF(F264="","",VLOOKUP(F264,$AG$599:$AH$601,2,TRUE))</f>
        <v>Продолдать учить  совместно  конструировать, выполнять работу по согласованию</v>
      </c>
      <c r="H76" s="255" t="str">
        <f>IF(F265="","",VLOOKUP(F265,$AI$599:$AJ$601,2,TRUE))</f>
        <v/>
      </c>
      <c r="I76" s="255" t="str">
        <f>IF(F372="","",VLOOKUP(F372,$AE$599:$AF$601,2,TRUE))</f>
        <v/>
      </c>
      <c r="J76" s="255" t="str">
        <f>IF(F373="","",VLOOKUP(F373,$AG$599:$AH$601,2,TRUE))</f>
        <v>Продолдать учить  совместно  конструировать, выполнять работу по согласованию</v>
      </c>
      <c r="K76" s="255" t="str">
        <f>IF(F374="","",VLOOKUP(F374,$AI$599:$AJ$601,2,TRUE))</f>
        <v/>
      </c>
      <c r="L76" s="12"/>
    </row>
    <row r="77" ht="90.0" customHeight="1">
      <c r="B77" s="12"/>
      <c r="C77" s="255" t="str">
        <f>IF(F173="","",VLOOKUP(F173,$S$545:$T$547,2,TRUE))</f>
        <v/>
      </c>
      <c r="D77" s="255" t="str">
        <f>IF(F174="","",VLOOKUP(F174,$U$545:$V$547,2,TRUE))</f>
        <v/>
      </c>
      <c r="E77" s="255" t="str">
        <f>IF(F175="","",VLOOKUP(F175,$W$545:$X$547,2,TRUE))</f>
        <v>Учить растягивать песню, четко произносить слова, исполнять знакомые песни под
аккомпанемент и без сопровождения
</v>
      </c>
      <c r="F77" s="255" t="str">
        <f>IF(F266="","",VLOOKUP(F266,$AK$599:$AL$601,2,TRUE))</f>
        <v/>
      </c>
      <c r="G77" s="255" t="str">
        <f>IF(F267="","",VLOOKUP(F267,$AM$599:$AN$601,2,TRUE))</f>
        <v>Продолжать учить работать в команде </v>
      </c>
      <c r="H77" s="255" t="str">
        <f>IF(F268="","",VLOOKUP(F268,$AO$599:$AP$601,2,TRUE))</f>
        <v/>
      </c>
      <c r="I77" s="255" t="str">
        <f>IF(F375="","",VLOOKUP(F375,$AK$599:$AL$601,2,TRUE))</f>
        <v/>
      </c>
      <c r="J77" s="255" t="str">
        <f>IF(F376="","",VLOOKUP(F376,$AM$599:$AN$601,2,TRUE))</f>
        <v>Продолжать учить работать в команде </v>
      </c>
      <c r="K77" s="255" t="str">
        <f>IF(F377="","",VLOOKUP(F377,$AO$599:$AP$601,2,TRUE))</f>
        <v/>
      </c>
      <c r="L77" s="12"/>
    </row>
    <row r="78" ht="90.0" customHeight="1">
      <c r="B78" s="12"/>
      <c r="C78" s="255" t="str">
        <f>IF(F176="","",VLOOKUP(F176,$Y$545:$Z$547,2,TRUE))</f>
        <v/>
      </c>
      <c r="D78" s="255" t="str">
        <f>IF(F177="","",VLOOKUP(F177,$AA$545:$AB$547,2,TRUE))</f>
        <v/>
      </c>
      <c r="E78" s="255" t="str">
        <f>IF(F178="","",VLOOKUP(F178,$AC$545:$AD$547,2,TRUE))</f>
        <v>Учить  ритмически выполнять ходьбу, согласовывать движения с музыкой, менять
движения во второй части музыки
</v>
      </c>
      <c r="F78" s="312" t="str">
        <f>IF(F269="","",VLOOKUP(F269,$AQ$599:$AR$601,2,TRUE))</f>
        <v/>
      </c>
      <c r="G78" s="255" t="str">
        <f>IF(F270="","",VLOOKUP(F270,$AS$599:$AT$601,2,TRUE))</f>
        <v>Продолжать учить  преобразовывать плоскостные бумажные формы в объемные</v>
      </c>
      <c r="H78" s="255" t="str">
        <f>IF(F271="","",VLOOKUP(F271,$AU$599:$AV$601,2,TRUE))</f>
        <v/>
      </c>
      <c r="I78" s="312" t="str">
        <f>IF(F378="","",VLOOKUP(F378,$AQ$599:$AR$601,2,TRUE))</f>
        <v/>
      </c>
      <c r="J78" s="255" t="str">
        <f>IF(F379="","",VLOOKUP(F379,$AS$599:$AT$601,2,TRUE))</f>
        <v>Продолжать учить  преобразовывать плоскостные бумажные формы в объемные</v>
      </c>
      <c r="K78" s="255" t="str">
        <f>IF(F380="","",VLOOKUP(F380,$AU$599:$AV$601,2,TRUE))</f>
        <v/>
      </c>
      <c r="L78" s="12"/>
    </row>
    <row r="79" ht="90.0" customHeight="1">
      <c r="B79" s="12"/>
      <c r="C79" s="255" t="str">
        <f>IF(F179="","",VLOOKUP(F179,$AE$545:$AF$547,2,TRUE))</f>
        <v/>
      </c>
      <c r="D79" s="255" t="str">
        <f>IF(F180="","",VLOOKUP(F180,$AG$545:$AH$547,2,TRUE))</f>
        <v/>
      </c>
      <c r="E79" s="255" t="str">
        <f>IF(F181="","",VLOOKUP(F181,$AI$545:$AJ$547,2,TRUE))</f>
        <v>Учить  проявлять интерес к национальному танцевальному искусству, выполнять
танцевальные движения
</v>
      </c>
      <c r="F79" s="255" t="str">
        <f>IF(F272="","",VLOOKUP(F272,$AW$599:$AX$601,2,TRUE))</f>
        <v/>
      </c>
      <c r="G79" s="255" t="str">
        <f>IF(F273="","",VLOOKUP(F273,$AY$599:$AZ$601,2,TRUE))</f>
        <v>Продолдать учить соблюдать правила  безопасности на  рабочем месте</v>
      </c>
      <c r="H79" s="255" t="str">
        <f>IF(F274="","",VLOOKUP(F274,$BA$599:$BB$601,2,TRUE))</f>
        <v/>
      </c>
      <c r="I79" s="255" t="str">
        <f>IF(F381="","",VLOOKUP(F381,$AW$599:$AX$601,2,TRUE))</f>
        <v/>
      </c>
      <c r="J79" s="255" t="str">
        <f>IF(F382="","",VLOOKUP(F382,$AY$599:$AZ$601,2,TRUE))</f>
        <v>Продолдать учить соблюдать правила  безопасности на  рабочем месте</v>
      </c>
      <c r="K79" s="255" t="str">
        <f>IF(F383="","",VLOOKUP(F383,$BA$599:$BB$601,2,TRUE))</f>
        <v/>
      </c>
      <c r="L79" s="12"/>
    </row>
    <row r="80" ht="90.0" customHeight="1">
      <c r="B80" s="12"/>
      <c r="C80" s="255" t="str">
        <f>IF(F182="","",VLOOKUP(F182,$AK$545:$AL$547,2,TRUE))</f>
        <v/>
      </c>
      <c r="D80" s="255" t="str">
        <f>IF(F183="","",VLOOKUP(F183,$AM$545:$AN$547,2,TRUE))</f>
        <v/>
      </c>
      <c r="E80" s="255" t="str">
        <f>IF(F184="","",VLOOKUP(F184,$AO$545:$AP$547,2,TRUE))</f>
        <v>Учить определять жанры музыки</v>
      </c>
      <c r="F80" s="312" t="str">
        <f>IF(F275="","",VLOOKUP(F275,$M$603:$N$605,2,TRUE))</f>
        <v/>
      </c>
      <c r="G80" s="255" t="str">
        <f>IF(F276="","",VLOOKUP(F276,$O$603:$P$605,2,TRUE))</f>
        <v/>
      </c>
      <c r="H80" s="255" t="str">
        <f>IF(F277="","",VLOOKUP(F277,$Q$603:$R$605,2,TRUE))</f>
        <v>Учить   различать  простые  музыкальные жанры</v>
      </c>
      <c r="I80" s="312" t="str">
        <f>IF(F384="","",VLOOKUP(F384,$M$603:$N$605,2,TRUE))</f>
        <v/>
      </c>
      <c r="J80" s="255" t="str">
        <f>IF(F385="","",VLOOKUP(F385,$O$603:$P$605,2,TRUE))</f>
        <v>Продолдать учить  различать  простые  музыкальные жанры</v>
      </c>
      <c r="K80" s="255" t="str">
        <f>IF(F386="","",VLOOKUP(F386,$Q$603:$R$605,2,TRUE))</f>
        <v/>
      </c>
      <c r="L80" s="12"/>
    </row>
    <row r="81" ht="90.0" customHeight="1">
      <c r="B81" s="12"/>
      <c r="C81" s="255" t="str">
        <f>IF(F185="","",VLOOKUP(F185,$AQ$545:$AR$547,2,TRUE))</f>
        <v/>
      </c>
      <c r="D81" s="255" t="str">
        <f>IF(F186="","",VLOOKUP(F186,$AS$545:$AT$547,2,TRUE))</f>
        <v/>
      </c>
      <c r="E81" s="255" t="str">
        <f>IF(F187="","",VLOOKUP(F187,$AU$545:$AV$547,2,TRUE))</f>
        <v>Учить играть простые мелодии деревянными ложками, на асатаяке, на сазсырнае, на
домбре
</v>
      </c>
      <c r="F81" s="255" t="str">
        <f>IF(F278="","",VLOOKUP(F278,$S$603:$T$605,2,TRUE))</f>
        <v/>
      </c>
      <c r="G81" s="255" t="str">
        <f>IF(F279="","",VLOOKUP(F279,$U$603:$V$605,2,TRUE))</f>
        <v>Продожлать  учить  исполнять знакомые песни самостоятельно с музыкальным сопровождением и  без сопровождения</v>
      </c>
      <c r="H81" s="255" t="str">
        <f>IF(F280="","",VLOOKUP(F280,$W$603:$X$605,2,TRUE))</f>
        <v/>
      </c>
      <c r="I81" s="255" t="str">
        <f>IF(F387="","",VLOOKUP(F387,$S$603:$T$605,2,TRUE))</f>
        <v/>
      </c>
      <c r="J81" s="255" t="str">
        <f>IF(F388="","",VLOOKUP(F388,$U$603:$V$605,2,TRUE))</f>
        <v>Продожлать  учить  исполнять знакомые песни самостоятельно с музыкальным сопровождением и  без сопровождения</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Учить  произносить текст  песни четко,  воспринимать и  передавать характер  музыки</v>
      </c>
      <c r="I82" s="255" t="str">
        <f>IF(F390="","",VLOOKUP(F390,$Y$603:$Z$605,2,TRUE))</f>
        <v/>
      </c>
      <c r="J82" s="255" t="str">
        <f>IF(F391="","",VLOOKUP(F391,$AA$603:$AB$605,2,TRUE))</f>
        <v>Продолжать учить  произносить текст  песни четко,  воспринимать и  передавать характер  музыки</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Учить выделять отдельные фрагменты произведения (вступление, припев,  заключение)</v>
      </c>
      <c r="I83" s="255" t="str">
        <f>IF(F393="","",VLOOKUP(F393,$AE$603:$AF$605,2,TRUE))</f>
        <v/>
      </c>
      <c r="J83" s="255" t="str">
        <f>IF(F394="","",VLOOKUP(F394,$AG$603:$AH$605,2,TRUE))</f>
        <v>Продолжать  учить выделять отдельные фрагменты произведения (вступление, припев,  заключение)</v>
      </c>
      <c r="K83" s="255" t="str">
        <f>IF(F395="","",VLOOKUP(F395,$AI$603:$AJ$605,2,TRUE))</f>
        <v/>
      </c>
      <c r="L83" s="12"/>
    </row>
    <row r="84" ht="90.0" customHeight="1">
      <c r="B84" s="12"/>
      <c r="C84" s="68"/>
      <c r="E84" s="69"/>
      <c r="F84" s="255" t="str">
        <f>IF(F287="","",VLOOKUP(F287,$AK$603:$AL$605,2,TRUE))</f>
        <v/>
      </c>
      <c r="G84" s="255" t="str">
        <f>IF(F288="","",VLOOKUP(F288,$AM$603:$AN$605,2,TRUE))</f>
        <v>Продожлать учить  играть простые  мелодии на  музыкальных  инструментах</v>
      </c>
      <c r="H84" s="255" t="str">
        <f>IF(F289="","",VLOOKUP(F289,$AO$603:$AP$605,2,TRUE))</f>
        <v/>
      </c>
      <c r="I84" s="255" t="str">
        <f>IF(F396="","",VLOOKUP(F396,$AK$603:$AL$605,2,TRUE))</f>
        <v/>
      </c>
      <c r="J84" s="255" t="str">
        <f>IF(F397="","",VLOOKUP(F397,$AM$603:$AN$605,2,TRUE))</f>
        <v/>
      </c>
      <c r="K84" s="255" t="str">
        <f>IF(F398="","",VLOOKUP(F398,$AO$603:$AP$605,2,TRUE))</f>
        <v>Учить  играть простые  мелодии на  музыкальных  инструментах</v>
      </c>
      <c r="L84" s="12"/>
    </row>
    <row r="85" ht="90.0" customHeight="1">
      <c r="B85" s="12"/>
      <c r="C85" s="68"/>
      <c r="E85" s="69"/>
      <c r="F85" s="312" t="str">
        <f>IF(F290="","",VLOOKUP(F290,$AQ$603:$AR$605,2,TRUE))</f>
        <v/>
      </c>
      <c r="G85" s="255" t="str">
        <f>IF(F291="","",VLOOKUP(F291,$AS$603:$AT$605,2,TRUE))</f>
        <v/>
      </c>
      <c r="H85" s="255" t="str">
        <f>IF(F292="","",VLOOKUP(F292,$AU$603:$AV$605,2,TRUE))</f>
        <v>Учить   самостоятельно и  творчески исполнять песни различного  характера</v>
      </c>
      <c r="I85" s="312" t="str">
        <f>IF(F399="","",VLOOKUP(F399,$AQ$603:$AR$605,2,TRUE))</f>
        <v/>
      </c>
      <c r="J85" s="255" t="str">
        <f>IF(F400="","",VLOOKUP(F400,$AS$603:$AT$605,2,TRUE))</f>
        <v/>
      </c>
      <c r="K85" s="255" t="str">
        <f>IF(F401="","",VLOOKUP(F401,$AU$603:$AV$605,2,TRUE))</f>
        <v>Учить   самостоятельно и  творчески исполнять песни различного  характера</v>
      </c>
      <c r="L85" s="12"/>
    </row>
    <row r="86" ht="90.0" customHeight="1">
      <c r="B86" s="19"/>
      <c r="C86" s="83"/>
      <c r="D86" s="84"/>
      <c r="E86" s="85"/>
      <c r="F86" s="255" t="str">
        <f>IF(F293="","",VLOOKUP(F293,$AW$603:$AX$605,2,TRUE))</f>
        <v/>
      </c>
      <c r="G86" s="255" t="str">
        <f>IF(F294="","",VLOOKUP(F294,$AY$603:$AZ$605,2,TRUE))</f>
        <v>Продолжать учить  выполнять движения в  соответствии с  характером музыки</v>
      </c>
      <c r="H86" s="255" t="str">
        <f>IF(F295="","",VLOOKUP(F295,$BA$603:$BB$605,2,TRUE))</f>
        <v/>
      </c>
      <c r="I86" s="255" t="str">
        <f>IF(F402="","",VLOOKUP(F402,$AW$603:$AX$605,2,TRUE))</f>
        <v/>
      </c>
      <c r="J86" s="255" t="str">
        <f>IF(F403="","",VLOOKUP(F403,$AY$603:$AZ$605,2,TRUE))</f>
        <v>Продолжать учить  выполнять движения в  соответствии с  характером музыки</v>
      </c>
      <c r="K86" s="255" t="str">
        <f>IF(F404="","",VLOOKUP(F404,$BA$603:$BB$605,2,TRUE))</f>
        <v/>
      </c>
      <c r="L86" s="12"/>
    </row>
    <row r="87" ht="90.0" customHeight="1">
      <c r="B87" s="304" t="s">
        <v>724</v>
      </c>
      <c r="C87" s="255" t="str">
        <f>IF(G98="","",VLOOKUP(G98,$M$549:$N$551,2,TRUE))</f>
        <v/>
      </c>
      <c r="D87" s="255" t="str">
        <f>IF(G99="","",VLOOKUP(G99,$O$549:$P$551,2,TRUE))</f>
        <v/>
      </c>
      <c r="E87" s="255" t="str">
        <f>IF(G100="","",VLOOKUP(G100,$Q$549:$R$551,2,TRUE))</f>
        <v>Учить воспринимать себя как взрослого, позволять себе открыто выражать свое
мнение, считается с ним, уважать себя
</v>
      </c>
      <c r="F87" s="255" t="str">
        <f>IF(G191="","",VLOOKUP(G191,$M$607:$N$609,2,TRUE))</f>
        <v>Закреплять умения верить в свои силы и возможности, понимать важность трудолюбия и ответственности </v>
      </c>
      <c r="G87" s="255" t="str">
        <f>IF(G192="","",VLOOKUP(G192,$O$607:$P$609,2,TRUE))</f>
        <v/>
      </c>
      <c r="H87" s="255" t="str">
        <f>IF(G193="","",VLOOKUP(G193,$Q$607:$R$609,2,TRUE))</f>
        <v/>
      </c>
      <c r="I87" s="255" t="str">
        <f>IF(G300="","",VLOOKUP(G300,$M$607:$N$609,2,TRUE))</f>
        <v/>
      </c>
      <c r="J87" s="255" t="str">
        <f>IF(G301="","",VLOOKUP(G301,$O$607:$P$609,2,TRUE))</f>
        <v>Продолжать учить  верить в свои силы и возможности, понимать важность трудолюбия и ответственности</v>
      </c>
      <c r="K87" s="255" t="str">
        <f>IF(G302="","",VLOOKUP(G302,$Q$607:$R$609,2,TRUE))</f>
        <v/>
      </c>
      <c r="L87" s="12"/>
    </row>
    <row r="88" ht="90.0" customHeight="1">
      <c r="B88" s="12"/>
      <c r="C88" s="255" t="str">
        <f>IF(G101="","",VLOOKUP(G101,$S$549:$T$551,2,TRUE))</f>
        <v/>
      </c>
      <c r="D88" s="255" t="str">
        <f>IF(G102="","",VLOOKUP(G102,$U$549:$V$551,2,TRUE))</f>
        <v>Продолжать знакомить с профессиями и трудом взрослых, членов семьи, проявлять интерес, стараться
ответственно выполнять задание
</v>
      </c>
      <c r="E88" s="255" t="str">
        <f>IF(G103="","",VLOOKUP(G103,$W$549:$X$551,2,TRUE))</f>
        <v/>
      </c>
      <c r="F88" s="255" t="str">
        <f>IF(G194="","",VLOOKUP(G194,$S$607:$T$609,2,TRUE))</f>
        <v>Закреплять умения понимать родственные связи, уважает старших, заботится о младших </v>
      </c>
      <c r="G88" s="255" t="str">
        <f>IF(G195="","",VLOOKUP(G195,$U$607:$V$609,2,TRUE))</f>
        <v/>
      </c>
      <c r="H88" s="255" t="str">
        <f>IF(G196="","",VLOOKUP(G196,$W$607:$X$609,2,TRUE))</f>
        <v/>
      </c>
      <c r="I88" s="255" t="str">
        <f>IF(G303="","",VLOOKUP(G303,$S$607:$T$609,2,TRUE))</f>
        <v/>
      </c>
      <c r="J88" s="255" t="str">
        <f>IF(G304="","",VLOOKUP(G304,$U$607:$V$609,2,TRUE))</f>
        <v>Продолжать учить понимать родственные связи, уважает старших, заботится о младших</v>
      </c>
      <c r="K88" s="255" t="str">
        <f>IF(G305="","",VLOOKUP(G305,$W$607:$X$609,2,TRUE))</f>
        <v/>
      </c>
      <c r="L88" s="12"/>
    </row>
    <row r="89" ht="90.0" customHeight="1">
      <c r="B89" s="12"/>
      <c r="C89" s="255" t="str">
        <f>IF(G104="","",VLOOKUP(G104,$Y$549:$Z$551,2,TRUE))</f>
        <v/>
      </c>
      <c r="D89" s="255" t="str">
        <f>IF(G105="","",VLOOKUP(G105,$AA$549:$AB$551,2,TRUE))</f>
        <v>Продолжать учить высказывать свое мнение, размышлять над происходящим вокруг</v>
      </c>
      <c r="E89" s="255" t="str">
        <f>IF(G106="","",VLOOKUP(G106,$AC$549:$AD$551,2,TRUE))</f>
        <v/>
      </c>
      <c r="F89" s="255" t="str">
        <f>IF(G197="","",VLOOKUP(G197,$Y$607:$Z$609,2,TRUE))</f>
        <v>Закреплять умения говорить осознанно,  выражать свое 
мнение 
</v>
      </c>
      <c r="G89" s="255" t="str">
        <f>IF(G198="","",VLOOKUP(G198,$AA$607:$AB$609,2,TRUE))</f>
        <v/>
      </c>
      <c r="H89" s="255" t="str">
        <f>IF(G199="","",VLOOKUP(G199,$AC$607:$AD$609,2,TRUE))</f>
        <v/>
      </c>
      <c r="I89" s="255" t="str">
        <f>IF(G306="","",VLOOKUP(G306,$Y$607:$Z$609,2,TRUE))</f>
        <v/>
      </c>
      <c r="J89" s="255" t="str">
        <f>IF(G307="","",VLOOKUP(G307,$AA$607:$AB$609,2,TRUE))</f>
        <v>Продолжать учить  говорить осознанно,  выражать свое 
мнение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Учить называть свою родину, с уважением относится к государственным символам
(флаг, герб, гимн), гордится своей Родиной ­ Республикой Казахстан
</v>
      </c>
      <c r="F90" s="255" t="str">
        <f>IF(G200="","",VLOOKUP(G200,$AE$607:$AF$609,2,TRUE))</f>
        <v>Закреплять знания о    применениеспециальных транспортных средств, знает элементарные правила дорожного движения</v>
      </c>
      <c r="G90" s="255" t="str">
        <f>IF(G201="","",VLOOKUP(G201,$AG$607:$AH$609,2,TRUE))</f>
        <v/>
      </c>
      <c r="H90" s="255" t="str">
        <f>IF(G202="","",VLOOKUP(G202,$AI$607:$AJ$609,2,TRUE))</f>
        <v/>
      </c>
      <c r="I90" s="255" t="str">
        <f>IF(G309="","",VLOOKUP(G309,$AE$607:$AF$609,2,TRUE))</f>
        <v/>
      </c>
      <c r="J90" s="255" t="str">
        <f>IF(G310="","",VLOOKUP(G310,$AG$607:$AH$609,2,TRUE))</f>
        <v>Продолжать  формировать знания о     применениеспециальных транспортных средств, знает элементарные правила дорожного движения</v>
      </c>
      <c r="K90" s="255" t="str">
        <f>IF(G311="","",VLOOKUP(G311,$AI$607:$AJ$609,2,TRUE))</f>
        <v/>
      </c>
      <c r="L90" s="12"/>
    </row>
    <row r="91" ht="90.0" customHeight="1">
      <c r="B91" s="12"/>
      <c r="C91" s="255" t="str">
        <f>IF(G110="","",VLOOKUP(G110,$AK$549:$AL$551,2,TRUE))</f>
        <v/>
      </c>
      <c r="D91" s="255" t="str">
        <f>IF(G111="","",VLOOKUP(G111,$AM$549:$AN$551,2,TRUE))</f>
        <v>Продолжать формировать знания о правилах дорожного движения, о правилах поведения в общественном транспорте</v>
      </c>
      <c r="E91" s="255" t="str">
        <f>IF(G112="","",VLOOKUP(G112,$AO$549:$AP$551,2,TRUE))</f>
        <v/>
      </c>
      <c r="F91" s="255" t="str">
        <f>IF(G203="","",VLOOKUP(G203,$AK$607:$AL$609,2,TRUE))</f>
        <v/>
      </c>
      <c r="G91" s="255" t="str">
        <f>IF(G204="","",VLOOKUP(G204,$AM$607:$AN$609,2,TRUE))</f>
        <v>Продолжать учить   гордиться, понимать  важность любить свою Родину, понимать важность живописной природы, достопримечательностей и исторических мест Казахстана</v>
      </c>
      <c r="H91" s="255" t="str">
        <f>IF(G205="","",VLOOKUP(G205,$AO$607:$AP$609,2,TRUE))</f>
        <v/>
      </c>
      <c r="I91" s="255" t="str">
        <f>IF(G312="","",VLOOKUP(G312,$AK$607:$AL$609,2,TRUE))</f>
        <v/>
      </c>
      <c r="J91" s="255" t="str">
        <f>IF(G313="","",VLOOKUP(G313,$AM$607:$AN$609,2,TRUE))</f>
        <v>Продолжать учить   гордиться, понимать  важность любить свою Родину, понимать важность живописной природы, достопримечательностей и исторических мест Казахстана</v>
      </c>
      <c r="K91" s="255" t="str">
        <f>IF(G314="","",VLOOKUP(G314,$AO$607:$AP$609,2,TRUE))</f>
        <v/>
      </c>
      <c r="L91" s="12"/>
    </row>
    <row r="92" ht="90.0" customHeight="1">
      <c r="B92" s="12"/>
      <c r="C92" s="255" t="str">
        <f>IF(G113="","",VLOOKUP(G112,$AQ$549:$AR$551,2,TRUE))</f>
        <v/>
      </c>
      <c r="D92" s="255" t="str">
        <f>IF(G114="","",VLOOKUP(G114,$AS$549:$AT$551,2,TRUE))</f>
        <v>Продолжать учить устанавливать элементарные связи в сезонных изменениях погоды и природы,
сохранять безопасность в окружающей среде, природе
</v>
      </c>
      <c r="E92" s="255" t="str">
        <f>IF(G115="","",VLOOKUP(G115,$AU$549:$AV$551,2,TRUE))</f>
        <v/>
      </c>
      <c r="F92" s="255" t="str">
        <f>IF(G206="","",VLOOKUP(G206,$AQ$607:$AR$609,2,TRUE))</f>
        <v/>
      </c>
      <c r="G92" s="255" t="str">
        <f>IF(G207="","",VLOOKUP(G207,$AS$607:$AT$609,2,TRUE))</f>
        <v>Продолжать учить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H92" s="255" t="str">
        <f>IF(G208="","",VLOOKUP(G208,$AU$607:$AV$609,2,TRUE))</f>
        <v/>
      </c>
      <c r="I92" s="255" t="str">
        <f>IF(G315="","",VLOOKUP(G315,$AQ$607:$AR$609,2,TRUE))</f>
        <v>Закреплять умения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J92" s="255" t="str">
        <f>IF(G316="","",VLOOKUP(G316,$AS$607:$AT$609,2,TRUE))</f>
        <v/>
      </c>
      <c r="K92" s="255" t="str">
        <f>IF(G317="","",VLOOKUP(G317,$AU$607:$AV$609,2,TRUE))</f>
        <v/>
      </c>
      <c r="L92" s="12"/>
    </row>
    <row r="93" ht="90.0" customHeight="1">
      <c r="B93" s="19"/>
      <c r="C93" s="309"/>
      <c r="D93" s="7"/>
      <c r="E93" s="8"/>
      <c r="F93" s="255" t="str">
        <f>IF(G209="","",VLOOKUP(G209,$AW$607:$AX$609,2,TRUE))</f>
        <v>Закреплять умения понимать и различать что «правильно» или «неправильно», «хорошо» или  «плохо»</v>
      </c>
      <c r="G93" s="255" t="str">
        <f>IF(G210="","",VLOOKUP(G210,$AY$607:$AZ$609,2,TRUE))</f>
        <v/>
      </c>
      <c r="H93" s="255" t="str">
        <f>IF(G211="","",VLOOKUP(G211,$BA$607:$BB$609,2,TRUE))</f>
        <v/>
      </c>
      <c r="I93" s="255" t="str">
        <f>IF(G318="","",VLOOKUP(G318,$AW$607:$AX$609,2,TRUE))</f>
        <v/>
      </c>
      <c r="J93" s="255" t="str">
        <f>IF(G319="","",VLOOKUP(G319,$AY$607:$AZ$609,2,TRUE))</f>
        <v>Продолжать учить  понимать и различать что «правильно» или «неправильно», «хорошо» или  «плохо» </v>
      </c>
      <c r="K93" s="255" t="str">
        <f>IF(G320="","",VLOOKUP(G320,$BA$607:$BB$609,2,TRUE))</f>
        <v/>
      </c>
      <c r="L93" s="19"/>
    </row>
    <row r="94" ht="15.0" customHeight="1"/>
    <row r="95" ht="15.0" customHeight="1"/>
    <row r="96" ht="15.0" customHeight="1">
      <c r="B96" s="237" t="s">
        <v>921</v>
      </c>
      <c r="C96" s="7"/>
      <c r="D96" s="7"/>
      <c r="E96" s="7"/>
      <c r="F96" s="7"/>
      <c r="G96" s="8"/>
    </row>
    <row r="97" ht="39.75" customHeight="1">
      <c r="B97" s="314"/>
      <c r="C97" s="315" t="s">
        <v>5</v>
      </c>
      <c r="D97" s="315" t="s">
        <v>107</v>
      </c>
      <c r="E97" s="315" t="s">
        <v>335</v>
      </c>
      <c r="F97" s="315" t="s">
        <v>398</v>
      </c>
      <c r="G97" s="178" t="s">
        <v>724</v>
      </c>
    </row>
    <row r="98" ht="15.0" customHeight="1">
      <c r="B98" s="5">
        <v>1.0</v>
      </c>
      <c r="C98" s="391">
        <f>'дети 5-ти лет Ф'!D15</f>
        <v>1</v>
      </c>
      <c r="D98" s="391" t="str">
        <f>'дети 5-ти лет К'!D15</f>
        <v/>
      </c>
      <c r="E98" s="391" t="str">
        <f>'дети 5-ти лет П'!D15</f>
        <v/>
      </c>
      <c r="F98" s="391" t="str">
        <f>'дети 5-ти лет Т'!D15</f>
        <v/>
      </c>
      <c r="G98" s="391" t="str">
        <f>'дети 5-ти лет С'!D15</f>
        <v/>
      </c>
    </row>
    <row r="99" ht="15.0" customHeight="1">
      <c r="B99" s="12"/>
      <c r="C99" s="391" t="str">
        <f>'дети 5-ти лет Ф'!E15</f>
        <v/>
      </c>
      <c r="D99" s="391">
        <f>'дети 5-ти лет К'!E15</f>
        <v>1</v>
      </c>
      <c r="E99" s="391">
        <f>'дети 5-ти лет П'!E15</f>
        <v>1</v>
      </c>
      <c r="F99" s="391" t="str">
        <f>'дети 5-ти лет Т'!E15</f>
        <v/>
      </c>
      <c r="G99" s="391" t="str">
        <f>'дети 5-ти лет С'!E15</f>
        <v/>
      </c>
    </row>
    <row r="100" ht="15.0" customHeight="1">
      <c r="B100" s="19"/>
      <c r="C100" s="391" t="str">
        <f>'дети 5-ти лет Ф'!F15</f>
        <v/>
      </c>
      <c r="D100" s="391" t="str">
        <f>'дети 5-ти лет К'!F15</f>
        <v/>
      </c>
      <c r="E100" s="391" t="str">
        <f>'дети 5-ти лет П'!F15</f>
        <v/>
      </c>
      <c r="F100" s="391">
        <f>'дети 5-ти лет Т'!F15</f>
        <v>1</v>
      </c>
      <c r="G100" s="391">
        <f>'дети 5-ти лет С'!F15</f>
        <v>1</v>
      </c>
    </row>
    <row r="101" ht="15.0" customHeight="1">
      <c r="B101" s="5">
        <v>2.0</v>
      </c>
      <c r="C101" s="391" t="str">
        <f>'дети 5-ти лет Ф'!G15</f>
        <v/>
      </c>
      <c r="D101" s="391" t="str">
        <f>'дети 5-ти лет К'!G15</f>
        <v/>
      </c>
      <c r="E101" s="391" t="str">
        <f>'дети 5-ти лет П'!G15</f>
        <v/>
      </c>
      <c r="F101" s="391" t="str">
        <f>'дети 5-ти лет Т'!G15</f>
        <v/>
      </c>
      <c r="G101" s="391" t="str">
        <f>'дети 5-ти лет С'!G15</f>
        <v/>
      </c>
    </row>
    <row r="102" ht="15.0" customHeight="1">
      <c r="B102" s="12"/>
      <c r="C102" s="391">
        <f>'дети 5-ти лет Ф'!H15</f>
        <v>1</v>
      </c>
      <c r="D102" s="391">
        <f>'дети 5-ти лет К'!H15</f>
        <v>1</v>
      </c>
      <c r="E102" s="391">
        <f>'дети 5-ти лет П'!H15</f>
        <v>1</v>
      </c>
      <c r="F102" s="391">
        <f>'дети 5-ти лет Т'!H15</f>
        <v>1</v>
      </c>
      <c r="G102" s="391">
        <f>'дети 5-ти лет С'!H15</f>
        <v>1</v>
      </c>
    </row>
    <row r="103" ht="15.0" customHeight="1">
      <c r="B103" s="19"/>
      <c r="C103" s="391" t="str">
        <f>'дети 5-ти лет Ф'!I15</f>
        <v/>
      </c>
      <c r="D103" s="391" t="str">
        <f>'дети 5-ти лет К'!I15</f>
        <v/>
      </c>
      <c r="E103" s="391" t="str">
        <f>'дети 5-ти лет П'!I15</f>
        <v/>
      </c>
      <c r="F103" s="391" t="str">
        <f>'дети 5-ти лет Т'!I15</f>
        <v/>
      </c>
      <c r="G103" s="391" t="str">
        <f>'дети 5-ти лет С'!I15</f>
        <v/>
      </c>
    </row>
    <row r="104" ht="15.0" customHeight="1">
      <c r="B104" s="5">
        <v>3.0</v>
      </c>
      <c r="C104" s="391" t="str">
        <f>'дети 5-ти лет Ф'!J15</f>
        <v/>
      </c>
      <c r="D104" s="391" t="str">
        <f>'дети 5-ти лет К'!J15</f>
        <v/>
      </c>
      <c r="E104" s="391" t="str">
        <f>'дети 5-ти лет П'!J15</f>
        <v/>
      </c>
      <c r="F104" s="391" t="str">
        <f>'дети 5-ти лет Т'!J15</f>
        <v/>
      </c>
      <c r="G104" s="391" t="str">
        <f>'дети 5-ти лет С'!J15</f>
        <v/>
      </c>
    </row>
    <row r="105" ht="15.0" customHeight="1">
      <c r="B105" s="12"/>
      <c r="C105" s="391">
        <f>'дети 5-ти лет Ф'!K15</f>
        <v>1</v>
      </c>
      <c r="D105" s="391">
        <f>'дети 5-ти лет К'!K15</f>
        <v>1</v>
      </c>
      <c r="E105" s="391" t="str">
        <f>'дети 5-ти лет П'!K15</f>
        <v/>
      </c>
      <c r="F105" s="391" t="str">
        <f>'дети 5-ти лет Т'!K15</f>
        <v/>
      </c>
      <c r="G105" s="391">
        <f>'дети 5-ти лет С'!K15</f>
        <v>1</v>
      </c>
    </row>
    <row r="106" ht="15.0" customHeight="1">
      <c r="B106" s="19"/>
      <c r="C106" s="391" t="str">
        <f>'дети 5-ти лет Ф'!L15</f>
        <v/>
      </c>
      <c r="D106" s="391" t="str">
        <f>'дети 5-ти лет К'!L15</f>
        <v/>
      </c>
      <c r="E106" s="391">
        <f>'дети 5-ти лет П'!L15</f>
        <v>1</v>
      </c>
      <c r="F106" s="391">
        <f>'дети 5-ти лет Т'!L15</f>
        <v>1</v>
      </c>
      <c r="G106" s="391" t="str">
        <f>'дети 5-ти лет С'!L15</f>
        <v/>
      </c>
    </row>
    <row r="107" ht="15.0" customHeight="1">
      <c r="B107" s="5">
        <v>4.0</v>
      </c>
      <c r="C107" s="391" t="str">
        <f>'дети 5-ти лет Ф'!M15</f>
        <v/>
      </c>
      <c r="D107" s="391" t="str">
        <f>'дети 5-ти лет К'!M15</f>
        <v/>
      </c>
      <c r="E107" s="391" t="str">
        <f>'дети 5-ти лет П'!M15</f>
        <v/>
      </c>
      <c r="F107" s="391">
        <f>'дети 5-ти лет Т'!M15</f>
        <v>1</v>
      </c>
      <c r="G107" s="391" t="str">
        <f>'дети 5-ти лет С'!M15</f>
        <v/>
      </c>
    </row>
    <row r="108" ht="15.0" customHeight="1">
      <c r="B108" s="12"/>
      <c r="C108" s="391">
        <f>'дети 5-ти лет Ф'!N15</f>
        <v>1</v>
      </c>
      <c r="D108" s="391">
        <f>'дети 5-ти лет К'!N15</f>
        <v>1</v>
      </c>
      <c r="E108" s="391">
        <f>'дети 5-ти лет П'!N15</f>
        <v>1</v>
      </c>
      <c r="F108" s="391" t="str">
        <f>'дети 5-ти лет Т'!N15</f>
        <v/>
      </c>
      <c r="G108" s="391" t="str">
        <f>'дети 5-ти лет С'!N15</f>
        <v/>
      </c>
    </row>
    <row r="109" ht="15.0" customHeight="1">
      <c r="B109" s="19"/>
      <c r="C109" s="391" t="str">
        <f>'дети 5-ти лет Ф'!O15</f>
        <v/>
      </c>
      <c r="D109" s="391" t="str">
        <f>'дети 5-ти лет К'!O15</f>
        <v/>
      </c>
      <c r="E109" s="391" t="str">
        <f>'дети 5-ти лет П'!O15</f>
        <v/>
      </c>
      <c r="F109" s="391" t="str">
        <f>'дети 5-ти лет Т'!O15</f>
        <v/>
      </c>
      <c r="G109" s="391">
        <f>'дети 5-ти лет С'!O15</f>
        <v>1</v>
      </c>
    </row>
    <row r="110" ht="15.0" customHeight="1">
      <c r="B110" s="5">
        <v>5.0</v>
      </c>
      <c r="C110" s="391" t="str">
        <f>'дети 5-ти лет Ф'!P15</f>
        <v/>
      </c>
      <c r="D110" s="391" t="str">
        <f>'дети 5-ти лет К'!P15</f>
        <v/>
      </c>
      <c r="E110" s="391" t="str">
        <f>'дети 5-ти лет П'!P15</f>
        <v/>
      </c>
      <c r="F110" s="391" t="str">
        <f>'дети 5-ти лет Т'!P15</f>
        <v/>
      </c>
      <c r="G110" s="391" t="str">
        <f>'дети 5-ти лет С'!P15</f>
        <v/>
      </c>
    </row>
    <row r="111" ht="15.0" customHeight="1">
      <c r="B111" s="12"/>
      <c r="C111" s="391">
        <f>'дети 5-ти лет Ф'!Q15</f>
        <v>1</v>
      </c>
      <c r="D111" s="391">
        <f>'дети 5-ти лет К'!Q15</f>
        <v>1</v>
      </c>
      <c r="E111" s="391">
        <f>'дети 5-ти лет П'!Q15</f>
        <v>1</v>
      </c>
      <c r="F111" s="391">
        <f>'дети 5-ти лет Т'!Q15</f>
        <v>1</v>
      </c>
      <c r="G111" s="391">
        <f>'дети 5-ти лет С'!Q15</f>
        <v>1</v>
      </c>
    </row>
    <row r="112" ht="15.0" customHeight="1">
      <c r="B112" s="19"/>
      <c r="C112" s="391" t="str">
        <f>'дети 5-ти лет Ф'!R15</f>
        <v/>
      </c>
      <c r="D112" s="391" t="str">
        <f>'дети 5-ти лет К'!R15</f>
        <v/>
      </c>
      <c r="E112" s="391" t="str">
        <f>'дети 5-ти лет П'!R15</f>
        <v/>
      </c>
      <c r="F112" s="391" t="str">
        <f>'дети 5-ти лет Т'!R15</f>
        <v/>
      </c>
      <c r="G112" s="391" t="str">
        <f>'дети 5-ти лет С'!R15</f>
        <v/>
      </c>
    </row>
    <row r="113" ht="15.0" customHeight="1">
      <c r="B113" s="5">
        <v>6.0</v>
      </c>
      <c r="C113" s="391" t="str">
        <f>'дети 5-ти лет Ф'!S15</f>
        <v/>
      </c>
      <c r="D113" s="391" t="str">
        <f>'дети 5-ти лет К'!S15</f>
        <v/>
      </c>
      <c r="E113" s="391" t="str">
        <f>'дети 5-ти лет П'!S15</f>
        <v/>
      </c>
      <c r="F113" s="391" t="str">
        <f>'дети 5-ти лет Т'!S15</f>
        <v/>
      </c>
      <c r="G113" s="391" t="str">
        <f>'дети 5-ти лет С'!S15</f>
        <v/>
      </c>
    </row>
    <row r="114" ht="15.0" customHeight="1">
      <c r="B114" s="12"/>
      <c r="C114" s="391">
        <f>'дети 5-ти лет Ф'!T15</f>
        <v>1</v>
      </c>
      <c r="D114" s="391">
        <f>'дети 5-ти лет К'!T15</f>
        <v>1</v>
      </c>
      <c r="E114" s="391">
        <f>'дети 5-ти лет П'!T15</f>
        <v>1</v>
      </c>
      <c r="F114" s="391">
        <f>'дети 5-ти лет Т'!T15</f>
        <v>1</v>
      </c>
      <c r="G114" s="391">
        <f>'дети 5-ти лет С'!T15</f>
        <v>1</v>
      </c>
    </row>
    <row r="115" ht="15.0" customHeight="1">
      <c r="B115" s="19"/>
      <c r="C115" s="391" t="str">
        <f>'дети 5-ти лет Ф'!U15</f>
        <v/>
      </c>
      <c r="D115" s="391" t="str">
        <f>'дети 5-ти лет К'!U15</f>
        <v/>
      </c>
      <c r="E115" s="391" t="str">
        <f>'дети 5-ти лет П'!U15</f>
        <v/>
      </c>
      <c r="F115" s="391" t="str">
        <f>'дети 5-ти лет Т'!U15</f>
        <v/>
      </c>
      <c r="G115" s="391" t="str">
        <f>'дети 5-ти лет С'!U15</f>
        <v/>
      </c>
    </row>
    <row r="116" ht="15.0" customHeight="1">
      <c r="B116" s="5">
        <v>7.0</v>
      </c>
      <c r="C116" s="317"/>
      <c r="D116" s="391" t="str">
        <f>'дети 5-ти лет К'!V15</f>
        <v/>
      </c>
      <c r="E116" s="317"/>
      <c r="F116" s="391" t="str">
        <f>'дети 5-ти лет Т'!V15</f>
        <v/>
      </c>
      <c r="G116" s="317"/>
    </row>
    <row r="117" ht="15.0" customHeight="1">
      <c r="B117" s="12"/>
      <c r="C117" s="12"/>
      <c r="D117" s="391">
        <f>'дети 5-ти лет Т'!W15</f>
        <v>1</v>
      </c>
      <c r="E117" s="12"/>
      <c r="F117" s="391">
        <f>'дети 5-ти лет Т'!W15</f>
        <v>1</v>
      </c>
      <c r="G117" s="12"/>
    </row>
    <row r="118" ht="15.0" customHeight="1">
      <c r="B118" s="19"/>
      <c r="C118" s="12"/>
      <c r="D118" s="391" t="str">
        <f>'дети 5-ти лет К'!X15</f>
        <v/>
      </c>
      <c r="E118" s="12"/>
      <c r="F118" s="391" t="str">
        <f>'дети 5-ти лет Т'!X15</f>
        <v/>
      </c>
      <c r="G118" s="12"/>
    </row>
    <row r="119" ht="15.0" customHeight="1">
      <c r="B119" s="5">
        <v>8.0</v>
      </c>
      <c r="C119" s="12"/>
      <c r="D119" s="391" t="str">
        <f>'дети 5-ти лет К'!Y15</f>
        <v/>
      </c>
      <c r="E119" s="12"/>
      <c r="F119" s="391">
        <f>'дети 5-ти лет Т'!Y15</f>
        <v>1</v>
      </c>
      <c r="G119" s="12"/>
    </row>
    <row r="120" ht="15.0" customHeight="1">
      <c r="B120" s="12"/>
      <c r="C120" s="12"/>
      <c r="D120" s="391">
        <f>'дети 5-ти лет К'!Z15</f>
        <v>1</v>
      </c>
      <c r="E120" s="12"/>
      <c r="F120" s="391" t="str">
        <f>'дети 5-ти лет Т'!Z15</f>
        <v/>
      </c>
      <c r="G120" s="12"/>
    </row>
    <row r="121" ht="15.0" customHeight="1">
      <c r="B121" s="19"/>
      <c r="C121" s="12"/>
      <c r="D121" s="391" t="str">
        <f>'дети 5-ти лет К'!AA15</f>
        <v/>
      </c>
      <c r="E121" s="12"/>
      <c r="F121" s="391" t="str">
        <f>'дети 5-ти лет Т'!AA15</f>
        <v/>
      </c>
      <c r="G121" s="12"/>
    </row>
    <row r="122" ht="15.0" customHeight="1">
      <c r="B122" s="5">
        <v>9.0</v>
      </c>
      <c r="C122" s="12"/>
      <c r="D122" s="391" t="str">
        <f>'дети 5-ти лет К'!AB15</f>
        <v/>
      </c>
      <c r="E122" s="12"/>
      <c r="F122" s="391" t="str">
        <f>'дети 5-ти лет Т'!AB15</f>
        <v/>
      </c>
      <c r="G122" s="12"/>
    </row>
    <row r="123" ht="15.0" customHeight="1">
      <c r="B123" s="12"/>
      <c r="C123" s="12"/>
      <c r="D123" s="391">
        <f>'дети 5-ти лет К'!AC15</f>
        <v>1</v>
      </c>
      <c r="E123" s="12"/>
      <c r="F123" s="391">
        <f>'дети 5-ти лет Т'!AC15</f>
        <v>1</v>
      </c>
      <c r="G123" s="12"/>
    </row>
    <row r="124" ht="15.0" customHeight="1">
      <c r="B124" s="19"/>
      <c r="C124" s="12"/>
      <c r="D124" s="391" t="str">
        <f>'дети 5-ти лет К'!AD15</f>
        <v/>
      </c>
      <c r="E124" s="12"/>
      <c r="F124" s="391" t="str">
        <f>'дети 5-ти лет Т'!AD15</f>
        <v/>
      </c>
      <c r="G124" s="12"/>
    </row>
    <row r="125" ht="15.0" customHeight="1">
      <c r="B125" s="5">
        <v>10.0</v>
      </c>
      <c r="C125" s="12"/>
      <c r="D125" s="391" t="str">
        <f>'дети 5-ти лет К'!AE15</f>
        <v/>
      </c>
      <c r="E125" s="12"/>
      <c r="F125" s="391" t="str">
        <f>'дети 5-ти лет Т'!AE15</f>
        <v/>
      </c>
      <c r="G125" s="12"/>
    </row>
    <row r="126" ht="15.0" customHeight="1">
      <c r="B126" s="12"/>
      <c r="C126" s="12"/>
      <c r="D126" s="391">
        <f>'дети 5-ти лет К'!AF15</f>
        <v>1</v>
      </c>
      <c r="E126" s="12"/>
      <c r="F126" s="391" t="str">
        <f>'дети 5-ти лет Т'!AF15</f>
        <v/>
      </c>
      <c r="G126" s="12"/>
    </row>
    <row r="127" ht="15.0" customHeight="1">
      <c r="B127" s="19"/>
      <c r="C127" s="12"/>
      <c r="D127" s="391" t="str">
        <f>'дети 5-ти лет К'!AG15</f>
        <v/>
      </c>
      <c r="E127" s="12"/>
      <c r="F127" s="391">
        <f>'дети 5-ти лет Т'!AG15</f>
        <v>1</v>
      </c>
      <c r="G127" s="12"/>
    </row>
    <row r="128" ht="15.0" customHeight="1">
      <c r="B128" s="5">
        <v>11.0</v>
      </c>
      <c r="C128" s="12"/>
      <c r="D128" s="391" t="str">
        <f>'дети 5-ти лет К'!AH15</f>
        <v/>
      </c>
      <c r="E128" s="12"/>
      <c r="F128" s="391" t="str">
        <f>'дети 5-ти лет Т'!AH15</f>
        <v/>
      </c>
      <c r="G128" s="12"/>
    </row>
    <row r="129" ht="15.0" customHeight="1">
      <c r="B129" s="12"/>
      <c r="C129" s="12"/>
      <c r="D129" s="391">
        <f>'дети 5-ти лет К'!AI15</f>
        <v>1</v>
      </c>
      <c r="E129" s="12"/>
      <c r="F129" s="391">
        <f>'дети 5-ти лет Т'!AI15</f>
        <v>1</v>
      </c>
      <c r="G129" s="12"/>
    </row>
    <row r="130" ht="15.75" customHeight="1">
      <c r="B130" s="19"/>
      <c r="C130" s="12"/>
      <c r="D130" s="391" t="str">
        <f>'дети 5-ти лет К'!AJ15</f>
        <v/>
      </c>
      <c r="E130" s="12"/>
      <c r="F130" s="391" t="str">
        <f>'дети 5-ти лет Т'!AJ15</f>
        <v/>
      </c>
      <c r="G130" s="12"/>
    </row>
    <row r="131" ht="15.75" customHeight="1">
      <c r="B131" s="5">
        <v>12.0</v>
      </c>
      <c r="C131" s="12"/>
      <c r="D131" s="391" t="str">
        <f>'дети 5-ти лет К'!AK15</f>
        <v/>
      </c>
      <c r="E131" s="12"/>
      <c r="F131" s="391" t="str">
        <f>'дети 5-ти лет Т'!AK15</f>
        <v/>
      </c>
      <c r="G131" s="12"/>
    </row>
    <row r="132" ht="15.75" customHeight="1">
      <c r="B132" s="12"/>
      <c r="C132" s="12"/>
      <c r="D132" s="391">
        <f>'дети 5-ти лет К'!AL15</f>
        <v>1</v>
      </c>
      <c r="E132" s="12"/>
      <c r="F132" s="391">
        <f>'дети 5-ти лет Т'!AL15</f>
        <v>1</v>
      </c>
      <c r="G132" s="12"/>
    </row>
    <row r="133" ht="15.75" customHeight="1">
      <c r="B133" s="19"/>
      <c r="C133" s="12"/>
      <c r="D133" s="391" t="str">
        <f>'дети 5-ти лет К'!AM15</f>
        <v/>
      </c>
      <c r="E133" s="12"/>
      <c r="F133" s="391" t="str">
        <f>'дети 5-ти лет Т'!AM15</f>
        <v/>
      </c>
      <c r="G133" s="12"/>
    </row>
    <row r="134" ht="15.75" customHeight="1">
      <c r="B134" s="5">
        <v>13.0</v>
      </c>
      <c r="C134" s="12"/>
      <c r="D134" s="391" t="str">
        <f>'дети 5-ти лет К'!AN15</f>
        <v/>
      </c>
      <c r="E134" s="12"/>
      <c r="F134" s="391" t="str">
        <f>'дети 5-ти лет Т'!AN15</f>
        <v/>
      </c>
      <c r="G134" s="12"/>
    </row>
    <row r="135" ht="15.75" customHeight="1">
      <c r="B135" s="12"/>
      <c r="C135" s="12"/>
      <c r="D135" s="391">
        <f>'дети 5-ти лет К'!AO15</f>
        <v>1</v>
      </c>
      <c r="E135" s="12"/>
      <c r="F135" s="391" t="str">
        <f>'дети 5-ти лет Т'!AO15</f>
        <v/>
      </c>
      <c r="G135" s="12"/>
    </row>
    <row r="136" ht="15.75" customHeight="1">
      <c r="B136" s="19"/>
      <c r="C136" s="12"/>
      <c r="D136" s="391" t="str">
        <f>'дети 5-ти лет К'!AP15</f>
        <v/>
      </c>
      <c r="E136" s="12"/>
      <c r="F136" s="391">
        <f>'дети 5-ти лет Т'!AP15</f>
        <v>1</v>
      </c>
      <c r="G136" s="12"/>
    </row>
    <row r="137" ht="15.75" customHeight="1">
      <c r="B137" s="5">
        <v>14.0</v>
      </c>
      <c r="C137" s="12"/>
      <c r="D137" s="391" t="str">
        <f>'дети 5-ти лет К'!AQ15</f>
        <v/>
      </c>
      <c r="E137" s="12"/>
      <c r="F137" s="391" t="str">
        <f>'дети 5-ти лет Т'!AQ15</f>
        <v/>
      </c>
      <c r="G137" s="12"/>
    </row>
    <row r="138" ht="15.75" customHeight="1">
      <c r="B138" s="12"/>
      <c r="C138" s="12"/>
      <c r="D138" s="391">
        <f>'дети 5-ти лет К'!AR15</f>
        <v>1</v>
      </c>
      <c r="E138" s="12"/>
      <c r="F138" s="391">
        <f>'дети 5-ти лет Т'!AR15</f>
        <v>1</v>
      </c>
      <c r="G138" s="12"/>
    </row>
    <row r="139" ht="15.75" customHeight="1">
      <c r="B139" s="19"/>
      <c r="C139" s="12"/>
      <c r="D139" s="391" t="str">
        <f>'дети 5-ти лет К'!AS15</f>
        <v/>
      </c>
      <c r="E139" s="12"/>
      <c r="F139" s="391" t="str">
        <f>'дети 5-ти лет Т'!AS15</f>
        <v/>
      </c>
      <c r="G139" s="12"/>
    </row>
    <row r="140" ht="15.75" customHeight="1">
      <c r="B140" s="5">
        <v>15.0</v>
      </c>
      <c r="C140" s="12"/>
      <c r="D140" s="391" t="str">
        <f>'дети 5-ти лет К'!AT15</f>
        <v/>
      </c>
      <c r="E140" s="12"/>
      <c r="F140" s="391" t="str">
        <f>'дети 5-ти лет Т'!AT15</f>
        <v/>
      </c>
      <c r="G140" s="12"/>
    </row>
    <row r="141" ht="15.75" customHeight="1">
      <c r="B141" s="12"/>
      <c r="C141" s="12"/>
      <c r="D141" s="391">
        <f>'дети 5-ти лет К'!AU15</f>
        <v>1</v>
      </c>
      <c r="E141" s="12"/>
      <c r="F141" s="391">
        <f>'дети 5-ти лет Т'!AU15</f>
        <v>1</v>
      </c>
      <c r="G141" s="12"/>
    </row>
    <row r="142" ht="15.75" customHeight="1">
      <c r="B142" s="19"/>
      <c r="C142" s="12"/>
      <c r="D142" s="391" t="str">
        <f>'дети 5-ти лет К'!AV15</f>
        <v/>
      </c>
      <c r="E142" s="12"/>
      <c r="F142" s="391" t="str">
        <f>'дети 5-ти лет Т'!AV15</f>
        <v/>
      </c>
      <c r="G142" s="12"/>
    </row>
    <row r="143" ht="15.75" customHeight="1">
      <c r="B143" s="5">
        <v>16.0</v>
      </c>
      <c r="C143" s="12"/>
      <c r="D143" s="391" t="str">
        <f>'дети 5-ти лет К'!AW15</f>
        <v/>
      </c>
      <c r="E143" s="12"/>
      <c r="F143" s="391" t="str">
        <f>'дети 5-ти лет Т'!AW15</f>
        <v/>
      </c>
      <c r="G143" s="12"/>
    </row>
    <row r="144" ht="15.75" customHeight="1">
      <c r="B144" s="12"/>
      <c r="C144" s="12"/>
      <c r="D144" s="391">
        <f>'дети 5-ти лет К'!AX15</f>
        <v>1</v>
      </c>
      <c r="E144" s="12"/>
      <c r="F144" s="391">
        <f>'дети 5-ти лет Т'!AX15</f>
        <v>1</v>
      </c>
      <c r="G144" s="12"/>
    </row>
    <row r="145" ht="15.75" customHeight="1">
      <c r="B145" s="19"/>
      <c r="C145" s="12"/>
      <c r="D145" s="391" t="str">
        <f>'дети 5-ти лет К'!AY15</f>
        <v/>
      </c>
      <c r="E145" s="12"/>
      <c r="F145" s="391" t="str">
        <f>'дети 5-ти лет Т'!AY15</f>
        <v/>
      </c>
      <c r="G145" s="12"/>
    </row>
    <row r="146" ht="15.75" customHeight="1">
      <c r="B146" s="5">
        <v>17.0</v>
      </c>
      <c r="C146" s="12"/>
      <c r="D146" s="391" t="str">
        <f>'дети 5-ти лет К'!AZ15</f>
        <v/>
      </c>
      <c r="E146" s="12"/>
      <c r="F146" s="391" t="str">
        <f>'дети 5-ти лет Т'!AZ15</f>
        <v/>
      </c>
      <c r="G146" s="12"/>
    </row>
    <row r="147" ht="15.75" customHeight="1">
      <c r="B147" s="12"/>
      <c r="C147" s="12"/>
      <c r="D147" s="391">
        <f>'дети 5-ти лет К'!BA15</f>
        <v>1</v>
      </c>
      <c r="E147" s="12"/>
      <c r="F147" s="391">
        <f>'дети 5-ти лет Т'!BA15</f>
        <v>1</v>
      </c>
      <c r="G147" s="12"/>
    </row>
    <row r="148" ht="15.75" customHeight="1">
      <c r="B148" s="19"/>
      <c r="C148" s="12"/>
      <c r="D148" s="391" t="str">
        <f>'дети 5-ти лет К'!BB15</f>
        <v/>
      </c>
      <c r="E148" s="12"/>
      <c r="F148" s="391" t="str">
        <f>'дети 5-ти лет Т'!BB15</f>
        <v/>
      </c>
      <c r="G148" s="12"/>
    </row>
    <row r="149" ht="15.75" customHeight="1">
      <c r="B149" s="5">
        <v>18.0</v>
      </c>
      <c r="C149" s="12"/>
      <c r="D149" s="391" t="str">
        <f>'дети 5-ти лет К'!BC15</f>
        <v/>
      </c>
      <c r="E149" s="12"/>
      <c r="F149" s="391" t="str">
        <f>'дети 5-ти лет Т'!BC15</f>
        <v/>
      </c>
      <c r="G149" s="12"/>
    </row>
    <row r="150" ht="15.75" customHeight="1">
      <c r="B150" s="12"/>
      <c r="C150" s="12"/>
      <c r="D150" s="391">
        <f>'дети 5-ти лет К'!BD15</f>
        <v>1</v>
      </c>
      <c r="E150" s="12"/>
      <c r="F150" s="391">
        <f>'дети 5-ти лет Т'!BD15</f>
        <v>1</v>
      </c>
      <c r="G150" s="12"/>
    </row>
    <row r="151" ht="15.75" customHeight="1">
      <c r="B151" s="19"/>
      <c r="C151" s="12"/>
      <c r="D151" s="391" t="str">
        <f>'дети 5-ти лет К'!BE15</f>
        <v/>
      </c>
      <c r="E151" s="12"/>
      <c r="F151" s="391" t="str">
        <f>'дети 5-ти лет Т'!BE15</f>
        <v/>
      </c>
      <c r="G151" s="12"/>
    </row>
    <row r="152" ht="15.75" customHeight="1">
      <c r="B152" s="5">
        <v>19.0</v>
      </c>
      <c r="C152" s="12"/>
      <c r="D152" s="317"/>
      <c r="E152" s="12"/>
      <c r="F152" s="391" t="str">
        <f>'дети 5-ти лет Т'!BF15</f>
        <v/>
      </c>
      <c r="G152" s="12"/>
    </row>
    <row r="153" ht="15.75" customHeight="1">
      <c r="B153" s="12"/>
      <c r="C153" s="12"/>
      <c r="D153" s="12"/>
      <c r="E153" s="12"/>
      <c r="F153" s="391">
        <f>'дети 5-ти лет Т'!BG15</f>
        <v>1</v>
      </c>
      <c r="G153" s="12"/>
    </row>
    <row r="154" ht="15.75" customHeight="1">
      <c r="B154" s="19"/>
      <c r="C154" s="12"/>
      <c r="D154" s="12"/>
      <c r="E154" s="12"/>
      <c r="F154" s="391" t="str">
        <f>'дети 5-ти лет Т'!BH15</f>
        <v/>
      </c>
      <c r="G154" s="12"/>
    </row>
    <row r="155" ht="15.75" customHeight="1">
      <c r="B155" s="5">
        <v>20.0</v>
      </c>
      <c r="C155" s="12"/>
      <c r="D155" s="12"/>
      <c r="E155" s="12"/>
      <c r="F155" s="391">
        <f>'дети 5-ти лет Т'!BI15</f>
        <v>1</v>
      </c>
      <c r="G155" s="12"/>
    </row>
    <row r="156" ht="15.75" customHeight="1">
      <c r="B156" s="12"/>
      <c r="C156" s="12"/>
      <c r="D156" s="12"/>
      <c r="E156" s="12"/>
      <c r="F156" s="391" t="str">
        <f>'дети 5-ти лет Т'!BJ15</f>
        <v/>
      </c>
      <c r="G156" s="12"/>
    </row>
    <row r="157" ht="15.75" customHeight="1">
      <c r="B157" s="19"/>
      <c r="C157" s="12"/>
      <c r="D157" s="12"/>
      <c r="E157" s="12"/>
      <c r="F157" s="391" t="str">
        <f>'дети 5-ти лет Т'!BK15</f>
        <v/>
      </c>
      <c r="G157" s="12"/>
    </row>
    <row r="158" ht="15.75" customHeight="1">
      <c r="B158" s="5">
        <v>21.0</v>
      </c>
      <c r="C158" s="12"/>
      <c r="D158" s="12"/>
      <c r="E158" s="12"/>
      <c r="F158" s="391">
        <f>'дети 5-ти лет Т'!BL15</f>
        <v>1</v>
      </c>
      <c r="G158" s="12"/>
    </row>
    <row r="159" ht="15.0" customHeight="1">
      <c r="B159" s="12"/>
      <c r="C159" s="12"/>
      <c r="D159" s="12"/>
      <c r="E159" s="12"/>
      <c r="F159" s="391" t="str">
        <f>'дети 5-ти лет Т'!BM15</f>
        <v/>
      </c>
      <c r="G159" s="12"/>
    </row>
    <row r="160" ht="15.75" customHeight="1">
      <c r="B160" s="19"/>
      <c r="C160" s="12"/>
      <c r="D160" s="12"/>
      <c r="E160" s="12"/>
      <c r="F160" s="391" t="str">
        <f>'дети 5-ти лет Т'!BN15</f>
        <v/>
      </c>
      <c r="G160" s="12"/>
    </row>
    <row r="161" ht="15.75" customHeight="1">
      <c r="B161" s="5">
        <v>22.0</v>
      </c>
      <c r="C161" s="12"/>
      <c r="D161" s="12"/>
      <c r="E161" s="12"/>
      <c r="F161" s="391" t="str">
        <f>'дети 5-ти лет Т'!BO15</f>
        <v/>
      </c>
      <c r="G161" s="12"/>
    </row>
    <row r="162" ht="15.75" customHeight="1">
      <c r="B162" s="12"/>
      <c r="C162" s="12"/>
      <c r="D162" s="12"/>
      <c r="E162" s="12"/>
      <c r="F162" s="391">
        <f>'дети 5-ти лет Т'!BP15</f>
        <v>1</v>
      </c>
      <c r="G162" s="12"/>
    </row>
    <row r="163" ht="15.75" customHeight="1">
      <c r="B163" s="19"/>
      <c r="C163" s="12"/>
      <c r="D163" s="12"/>
      <c r="E163" s="12"/>
      <c r="F163" s="391" t="str">
        <f>'дети 5-ти лет Т'!BQ15</f>
        <v/>
      </c>
      <c r="G163" s="12"/>
    </row>
    <row r="164" ht="15.75" customHeight="1">
      <c r="B164" s="5">
        <v>23.0</v>
      </c>
      <c r="C164" s="12"/>
      <c r="D164" s="12"/>
      <c r="E164" s="12"/>
      <c r="F164" s="391">
        <f>'дети 5-ти лет Т'!BR15</f>
        <v>1</v>
      </c>
      <c r="G164" s="12"/>
    </row>
    <row r="165" ht="15.75" customHeight="1">
      <c r="B165" s="12"/>
      <c r="C165" s="12"/>
      <c r="D165" s="12"/>
      <c r="E165" s="12"/>
      <c r="F165" s="391" t="str">
        <f>'дети 5-ти лет Т'!BS15</f>
        <v/>
      </c>
      <c r="G165" s="12"/>
    </row>
    <row r="166" ht="15.75" customHeight="1">
      <c r="B166" s="19"/>
      <c r="C166" s="12"/>
      <c r="D166" s="12"/>
      <c r="E166" s="12"/>
      <c r="F166" s="391" t="str">
        <f>'дети 5-ти лет Т'!BT15</f>
        <v/>
      </c>
      <c r="G166" s="12"/>
    </row>
    <row r="167" ht="15.75" customHeight="1">
      <c r="B167" s="5">
        <v>24.0</v>
      </c>
      <c r="C167" s="12"/>
      <c r="D167" s="12"/>
      <c r="E167" s="12"/>
      <c r="F167" s="391" t="str">
        <f>'дети 5-ти лет Т'!BU15</f>
        <v/>
      </c>
      <c r="G167" s="12"/>
    </row>
    <row r="168" ht="15.75" customHeight="1">
      <c r="B168" s="12"/>
      <c r="C168" s="12"/>
      <c r="D168" s="12"/>
      <c r="E168" s="12"/>
      <c r="F168" s="391">
        <f>'дети 5-ти лет Т'!BV15</f>
        <v>1</v>
      </c>
      <c r="G168" s="12"/>
    </row>
    <row r="169" ht="15.75" customHeight="1">
      <c r="B169" s="19"/>
      <c r="C169" s="12"/>
      <c r="D169" s="12"/>
      <c r="E169" s="12"/>
      <c r="F169" s="391" t="str">
        <f>'дети 5-ти лет Т'!BW15</f>
        <v/>
      </c>
      <c r="G169" s="12"/>
    </row>
    <row r="170" ht="15.75" customHeight="1">
      <c r="B170" s="5">
        <v>25.0</v>
      </c>
      <c r="C170" s="12"/>
      <c r="D170" s="12"/>
      <c r="E170" s="12"/>
      <c r="F170" s="391">
        <f>'дети 5-ти лет Т'!BX15</f>
        <v>1</v>
      </c>
      <c r="G170" s="12"/>
    </row>
    <row r="171" ht="15.75" customHeight="1">
      <c r="B171" s="12"/>
      <c r="C171" s="12"/>
      <c r="D171" s="12"/>
      <c r="E171" s="12"/>
      <c r="F171" s="391" t="str">
        <f>'дети 5-ти лет Т'!BY15</f>
        <v/>
      </c>
      <c r="G171" s="12"/>
    </row>
    <row r="172" ht="15.75" customHeight="1">
      <c r="B172" s="19"/>
      <c r="C172" s="12"/>
      <c r="D172" s="12"/>
      <c r="E172" s="12"/>
      <c r="F172" s="391" t="str">
        <f>'дети 5-ти лет Т'!BZ15</f>
        <v/>
      </c>
      <c r="G172" s="12"/>
    </row>
    <row r="173" ht="15.75" customHeight="1">
      <c r="B173" s="5">
        <v>26.0</v>
      </c>
      <c r="C173" s="12"/>
      <c r="D173" s="12"/>
      <c r="E173" s="12"/>
      <c r="F173" s="391" t="str">
        <f>'дети 5-ти лет Т'!CA15</f>
        <v/>
      </c>
      <c r="G173" s="12"/>
    </row>
    <row r="174" ht="15.75" customHeight="1">
      <c r="B174" s="12"/>
      <c r="C174" s="12"/>
      <c r="D174" s="12"/>
      <c r="E174" s="12"/>
      <c r="F174" s="391" t="str">
        <f>'дети 5-ти лет Т'!CB15</f>
        <v/>
      </c>
      <c r="G174" s="12"/>
    </row>
    <row r="175" ht="15.75" customHeight="1">
      <c r="B175" s="19"/>
      <c r="C175" s="12"/>
      <c r="D175" s="12"/>
      <c r="E175" s="12"/>
      <c r="F175" s="391">
        <f>'дети 5-ти лет Т'!CC15</f>
        <v>1</v>
      </c>
      <c r="G175" s="12"/>
    </row>
    <row r="176" ht="15.75" customHeight="1">
      <c r="B176" s="5">
        <v>27.0</v>
      </c>
      <c r="C176" s="12"/>
      <c r="D176" s="12"/>
      <c r="E176" s="12"/>
      <c r="F176" s="391" t="str">
        <f>'дети 5-ти лет Т'!CD15</f>
        <v/>
      </c>
      <c r="G176" s="12"/>
    </row>
    <row r="177" ht="15.75" customHeight="1">
      <c r="B177" s="12"/>
      <c r="C177" s="12"/>
      <c r="D177" s="12"/>
      <c r="E177" s="12"/>
      <c r="F177" s="391" t="str">
        <f>'дети 5-ти лет Т'!CE15</f>
        <v/>
      </c>
      <c r="G177" s="12"/>
    </row>
    <row r="178" ht="15.75" customHeight="1">
      <c r="B178" s="19"/>
      <c r="C178" s="12"/>
      <c r="D178" s="12"/>
      <c r="E178" s="12"/>
      <c r="F178" s="391">
        <f>'дети 5-ти лет Т'!CF15</f>
        <v>1</v>
      </c>
      <c r="G178" s="12"/>
    </row>
    <row r="179" ht="15.75" customHeight="1">
      <c r="B179" s="5">
        <v>28.0</v>
      </c>
      <c r="C179" s="12"/>
      <c r="D179" s="12"/>
      <c r="E179" s="12"/>
      <c r="F179" s="391" t="str">
        <f>'дети 5-ти лет Т'!CG15</f>
        <v/>
      </c>
      <c r="G179" s="12"/>
    </row>
    <row r="180" ht="15.75" customHeight="1">
      <c r="B180" s="12"/>
      <c r="C180" s="12"/>
      <c r="D180" s="12"/>
      <c r="E180" s="12"/>
      <c r="F180" s="391" t="str">
        <f>'дети 5-ти лет Т'!CH15</f>
        <v/>
      </c>
      <c r="G180" s="12"/>
    </row>
    <row r="181" ht="15.75" customHeight="1">
      <c r="B181" s="19"/>
      <c r="C181" s="12"/>
      <c r="D181" s="12"/>
      <c r="E181" s="12"/>
      <c r="F181" s="391">
        <f>'дети 5-ти лет Т'!CI15</f>
        <v>1</v>
      </c>
      <c r="G181" s="12"/>
    </row>
    <row r="182" ht="15.75" customHeight="1">
      <c r="B182" s="5">
        <v>29.0</v>
      </c>
      <c r="C182" s="12"/>
      <c r="D182" s="12"/>
      <c r="E182" s="12"/>
      <c r="F182" s="391" t="str">
        <f>'дети 5-ти лет Т'!CJ15</f>
        <v/>
      </c>
      <c r="G182" s="12"/>
    </row>
    <row r="183" ht="15.75" customHeight="1">
      <c r="B183" s="12"/>
      <c r="C183" s="12"/>
      <c r="D183" s="12"/>
      <c r="E183" s="12"/>
      <c r="F183" s="391" t="str">
        <f>'дети 5-ти лет Т'!CK15</f>
        <v/>
      </c>
      <c r="G183" s="12"/>
    </row>
    <row r="184" ht="15.0" customHeight="1">
      <c r="B184" s="19"/>
      <c r="C184" s="12"/>
      <c r="D184" s="12"/>
      <c r="E184" s="12"/>
      <c r="F184" s="391">
        <f>'дети 5-ти лет Т'!CL15</f>
        <v>1</v>
      </c>
      <c r="G184" s="12"/>
    </row>
    <row r="185" ht="15.0" customHeight="1">
      <c r="B185" s="5">
        <v>30.0</v>
      </c>
      <c r="C185" s="12"/>
      <c r="D185" s="12"/>
      <c r="E185" s="12"/>
      <c r="F185" s="391" t="str">
        <f>'дети 5-ти лет Т'!CM15</f>
        <v/>
      </c>
      <c r="G185" s="12"/>
    </row>
    <row r="186" ht="15.0" customHeight="1">
      <c r="B186" s="12"/>
      <c r="C186" s="12"/>
      <c r="D186" s="12"/>
      <c r="E186" s="12"/>
      <c r="F186" s="391" t="str">
        <f>'дети 5-ти лет Т'!CN15</f>
        <v/>
      </c>
      <c r="G186" s="12"/>
    </row>
    <row r="187" ht="15.0" customHeight="1">
      <c r="B187" s="19"/>
      <c r="C187" s="19"/>
      <c r="D187" s="19"/>
      <c r="E187" s="19"/>
      <c r="F187" s="391">
        <f>'дети 5-ти лет Т'!CO15</f>
        <v>1</v>
      </c>
      <c r="G187" s="19"/>
    </row>
    <row r="188" ht="15.0" customHeight="1"/>
    <row r="189" ht="15.0" customHeight="1">
      <c r="B189" s="237" t="s">
        <v>922</v>
      </c>
      <c r="C189" s="7"/>
      <c r="D189" s="7"/>
      <c r="E189" s="7"/>
      <c r="F189" s="7"/>
      <c r="G189" s="8"/>
    </row>
    <row r="190" ht="36.0" customHeight="1">
      <c r="B190" s="314"/>
      <c r="C190" s="315" t="s">
        <v>5</v>
      </c>
      <c r="D190" s="315" t="s">
        <v>107</v>
      </c>
      <c r="E190" s="315" t="s">
        <v>335</v>
      </c>
      <c r="F190" s="315" t="s">
        <v>398</v>
      </c>
      <c r="G190" s="178" t="s">
        <v>724</v>
      </c>
    </row>
    <row r="191" ht="15.0" customHeight="1">
      <c r="B191" s="5">
        <v>1.0</v>
      </c>
      <c r="C191" s="392">
        <f>'дети 5-ти лет Ф'!D61</f>
        <v>1</v>
      </c>
      <c r="D191" s="392">
        <f>'дети 5-ти лет К'!D61</f>
        <v>1</v>
      </c>
      <c r="E191" s="392">
        <f>'дети 5-ти лет П'!D61</f>
        <v>1</v>
      </c>
      <c r="F191" s="392" t="str">
        <f>'дети 5-ти лет Т'!D61</f>
        <v/>
      </c>
      <c r="G191" s="392">
        <f>'дети 5-ти лет С'!D61</f>
        <v>1</v>
      </c>
    </row>
    <row r="192" ht="15.0" customHeight="1">
      <c r="B192" s="12"/>
      <c r="C192" s="392" t="str">
        <f>'дети 5-ти лет Ф'!E61</f>
        <v/>
      </c>
      <c r="D192" s="392" t="str">
        <f>'дети 5-ти лет К'!E61</f>
        <v/>
      </c>
      <c r="E192" s="392" t="str">
        <f>'дети 5-ти лет П'!E61</f>
        <v/>
      </c>
      <c r="F192" s="392" t="str">
        <f>'дети 5-ти лет Т'!E61</f>
        <v/>
      </c>
      <c r="G192" s="392" t="str">
        <f>'дети 5-ти лет С'!E61</f>
        <v/>
      </c>
    </row>
    <row r="193" ht="15.0" customHeight="1">
      <c r="B193" s="19"/>
      <c r="C193" s="392" t="str">
        <f>'дети 5-ти лет Ф'!F61</f>
        <v/>
      </c>
      <c r="D193" s="392" t="str">
        <f>'дети 5-ти лет К'!F61</f>
        <v/>
      </c>
      <c r="E193" s="392" t="str">
        <f>'дети 5-ти лет П'!F61</f>
        <v/>
      </c>
      <c r="F193" s="392">
        <f>'дети 5-ти лет Т'!F61</f>
        <v>1</v>
      </c>
      <c r="G193" s="392" t="str">
        <f>'дети 5-ти лет С'!F61</f>
        <v/>
      </c>
    </row>
    <row r="194" ht="15.0" customHeight="1">
      <c r="B194" s="5">
        <v>2.0</v>
      </c>
      <c r="C194" s="392">
        <f>'дети 5-ти лет Ф'!G61</f>
        <v>1</v>
      </c>
      <c r="D194" s="392" t="str">
        <f>'дети 5-ти лет К'!G61</f>
        <v/>
      </c>
      <c r="E194" s="392" t="str">
        <f>'дети 5-ти лет П'!G61</f>
        <v/>
      </c>
      <c r="F194" s="392" t="str">
        <f>'дети 5-ти лет Т'!G61</f>
        <v/>
      </c>
      <c r="G194" s="392">
        <f>'дети 5-ти лет С'!G61</f>
        <v>1</v>
      </c>
    </row>
    <row r="195" ht="15.0" customHeight="1">
      <c r="B195" s="12"/>
      <c r="C195" s="392" t="str">
        <f>'дети 5-ти лет Ф'!H61</f>
        <v/>
      </c>
      <c r="D195" s="392">
        <f>'дети 5-ти лет К'!H61</f>
        <v>1</v>
      </c>
      <c r="E195" s="392">
        <f>'дети 5-ти лет П'!H61</f>
        <v>1</v>
      </c>
      <c r="F195" s="392">
        <f>'дети 5-ти лет Т'!H61</f>
        <v>1</v>
      </c>
      <c r="G195" s="392" t="str">
        <f>'дети 5-ти лет С'!H61</f>
        <v/>
      </c>
    </row>
    <row r="196" ht="15.0" customHeight="1">
      <c r="B196" s="19"/>
      <c r="C196" s="392" t="str">
        <f>'дети 5-ти лет Ф'!I61</f>
        <v/>
      </c>
      <c r="D196" s="392" t="str">
        <f>'дети 5-ти лет К'!I61</f>
        <v/>
      </c>
      <c r="E196" s="392" t="str">
        <f>'дети 5-ти лет П'!I61</f>
        <v/>
      </c>
      <c r="F196" s="392" t="str">
        <f>'дети 5-ти лет Т'!I61</f>
        <v/>
      </c>
      <c r="G196" s="392" t="str">
        <f>'дети 5-ти лет С'!I61</f>
        <v/>
      </c>
    </row>
    <row r="197" ht="15.0" customHeight="1">
      <c r="B197" s="5">
        <v>3.0</v>
      </c>
      <c r="C197" s="392" t="str">
        <f>'дети 5-ти лет Ф'!J61</f>
        <v/>
      </c>
      <c r="D197" s="392" t="str">
        <f>'дети 5-ти лет К'!J61</f>
        <v/>
      </c>
      <c r="E197" s="392">
        <f>'дети 5-ти лет П'!J61</f>
        <v>1</v>
      </c>
      <c r="F197" s="392" t="str">
        <f>'дети 5-ти лет Т'!J61</f>
        <v/>
      </c>
      <c r="G197" s="392">
        <f>'дети 5-ти лет С'!J61</f>
        <v>1</v>
      </c>
    </row>
    <row r="198" ht="15.0" customHeight="1">
      <c r="B198" s="12"/>
      <c r="C198" s="392">
        <f>'дети 5-ти лет Ф'!K61</f>
        <v>1</v>
      </c>
      <c r="D198" s="392">
        <f>'дети 5-ти лет К'!K61</f>
        <v>1</v>
      </c>
      <c r="E198" s="392" t="str">
        <f>'дети 5-ти лет П'!K61</f>
        <v/>
      </c>
      <c r="F198" s="392" t="str">
        <f>'дети 5-ти лет Т'!K61</f>
        <v/>
      </c>
      <c r="G198" s="392" t="str">
        <f>'дети 5-ти лет С'!K61</f>
        <v/>
      </c>
    </row>
    <row r="199" ht="15.0" customHeight="1">
      <c r="B199" s="19"/>
      <c r="C199" s="392" t="str">
        <f>'дети 5-ти лет Ф'!L61</f>
        <v/>
      </c>
      <c r="D199" s="392" t="str">
        <f>'дети 5-ти лет К'!L61</f>
        <v/>
      </c>
      <c r="E199" s="392" t="str">
        <f>'дети 5-ти лет П'!L61</f>
        <v/>
      </c>
      <c r="F199" s="392">
        <f>'дети 5-ти лет Т'!L61</f>
        <v>1</v>
      </c>
      <c r="G199" s="392" t="str">
        <f>'дети 5-ти лет С'!L61</f>
        <v/>
      </c>
    </row>
    <row r="200" ht="15.0" customHeight="1">
      <c r="B200" s="5">
        <v>4.0</v>
      </c>
      <c r="C200" s="392">
        <f>'дети 5-ти лет Ф'!M61</f>
        <v>1</v>
      </c>
      <c r="D200" s="392">
        <f>'дети 5-ти лет К'!M61</f>
        <v>1</v>
      </c>
      <c r="E200" s="392" t="str">
        <f>'дети 5-ти лет П'!M61</f>
        <v/>
      </c>
      <c r="F200" s="392" t="str">
        <f>'дети 5-ти лет Т'!M61</f>
        <v/>
      </c>
      <c r="G200" s="392">
        <f>'дети 5-ти лет С'!M61</f>
        <v>1</v>
      </c>
    </row>
    <row r="201" ht="15.0" customHeight="1">
      <c r="B201" s="12"/>
      <c r="C201" s="392" t="str">
        <f>'дети 5-ти лет Ф'!N61</f>
        <v/>
      </c>
      <c r="D201" s="392" t="str">
        <f>'дети 5-ти лет К'!N61</f>
        <v/>
      </c>
      <c r="E201" s="392">
        <f>'дети 5-ти лет П'!N61</f>
        <v>1</v>
      </c>
      <c r="F201" s="392" t="str">
        <f>'дети 5-ти лет Т'!N61</f>
        <v/>
      </c>
      <c r="G201" s="392" t="str">
        <f>'дети 5-ти лет С'!N61</f>
        <v/>
      </c>
    </row>
    <row r="202" ht="15.0" customHeight="1">
      <c r="B202" s="19"/>
      <c r="C202" s="392" t="str">
        <f>'дети 5-ти лет Ф'!O61</f>
        <v/>
      </c>
      <c r="D202" s="392" t="str">
        <f>'дети 5-ти лет К'!O61</f>
        <v/>
      </c>
      <c r="E202" s="392" t="str">
        <f>'дети 5-ти лет П'!O61</f>
        <v/>
      </c>
      <c r="F202" s="392">
        <f>'дети 5-ти лет Т'!O61</f>
        <v>1</v>
      </c>
      <c r="G202" s="392" t="str">
        <f>'дети 5-ти лет С'!O61</f>
        <v/>
      </c>
    </row>
    <row r="203" ht="15.0" customHeight="1">
      <c r="B203" s="5">
        <v>5.0</v>
      </c>
      <c r="C203" s="392" t="str">
        <f>'дети 5-ти лет Ф'!P61</f>
        <v/>
      </c>
      <c r="D203" s="392" t="str">
        <f>'дети 5-ти лет К'!P61</f>
        <v/>
      </c>
      <c r="E203" s="392" t="str">
        <f>'дети 5-ти лет П'!P61</f>
        <v/>
      </c>
      <c r="F203" s="392" t="str">
        <f>'дети 5-ти лет Т'!P61</f>
        <v/>
      </c>
      <c r="G203" s="392" t="str">
        <f>'дети 5-ти лет С'!P61</f>
        <v/>
      </c>
    </row>
    <row r="204" ht="15.0" customHeight="1">
      <c r="B204" s="12"/>
      <c r="C204" s="392">
        <f>'дети 5-ти лет Ф'!Q61</f>
        <v>1</v>
      </c>
      <c r="D204" s="392">
        <f>'дети 5-ти лет К'!Q61</f>
        <v>1</v>
      </c>
      <c r="E204" s="392">
        <f>'дети 5-ти лет П'!Q61</f>
        <v>1</v>
      </c>
      <c r="F204" s="392" t="str">
        <f>'дети 5-ти лет Т'!Q61</f>
        <v/>
      </c>
      <c r="G204" s="392">
        <f>'дети 5-ти лет С'!Q61</f>
        <v>1</v>
      </c>
    </row>
    <row r="205" ht="15.0" customHeight="1">
      <c r="B205" s="19"/>
      <c r="C205" s="392" t="str">
        <f>'дети 5-ти лет Ф'!R61</f>
        <v/>
      </c>
      <c r="D205" s="392" t="str">
        <f>'дети 5-ти лет К'!R61</f>
        <v/>
      </c>
      <c r="E205" s="392" t="str">
        <f>'дети 5-ти лет П'!R61</f>
        <v/>
      </c>
      <c r="F205" s="392">
        <f>'дети 5-ти лет Т'!R61</f>
        <v>1</v>
      </c>
      <c r="G205" s="392" t="str">
        <f>'дети 5-ти лет С'!R61</f>
        <v/>
      </c>
    </row>
    <row r="206" ht="15.0" customHeight="1">
      <c r="B206" s="5">
        <v>6.0</v>
      </c>
      <c r="C206" s="392">
        <f>'дети 5-ти лет Ф'!S61</f>
        <v>1</v>
      </c>
      <c r="D206" s="392" t="str">
        <f>'дети 5-ти лет К'!S61</f>
        <v/>
      </c>
      <c r="E206" s="392">
        <f>'дети 5-ти лет П'!S61</f>
        <v>1</v>
      </c>
      <c r="F206" s="392" t="str">
        <f>'дети 5-ти лет Т'!S61</f>
        <v/>
      </c>
      <c r="G206" s="392" t="str">
        <f>'дети 5-ти лет С'!S61</f>
        <v/>
      </c>
    </row>
    <row r="207" ht="15.0" customHeight="1">
      <c r="B207" s="12"/>
      <c r="C207" s="392" t="str">
        <f>'дети 5-ти лет Ф'!T61</f>
        <v/>
      </c>
      <c r="D207" s="392">
        <f>'дети 5-ти лет К'!T61</f>
        <v>1</v>
      </c>
      <c r="E207" s="392" t="str">
        <f>'дети 5-ти лет П'!T61</f>
        <v/>
      </c>
      <c r="F207" s="392">
        <f>'дети 5-ти лет Т'!T61</f>
        <v>1</v>
      </c>
      <c r="G207" s="392">
        <f>'дети 5-ти лет С'!T61</f>
        <v>1</v>
      </c>
    </row>
    <row r="208" ht="15.0" customHeight="1">
      <c r="B208" s="19"/>
      <c r="C208" s="392" t="str">
        <f>'дети 5-ти лет Ф'!U61</f>
        <v/>
      </c>
      <c r="D208" s="392" t="str">
        <f>'дети 5-ти лет К'!U61</f>
        <v/>
      </c>
      <c r="E208" s="392" t="str">
        <f>'дети 5-ти лет П'!U61</f>
        <v/>
      </c>
      <c r="F208" s="392" t="str">
        <f>'дети 5-ти лет Т'!U61</f>
        <v/>
      </c>
      <c r="G208" s="392" t="str">
        <f>'дети 5-ти лет С'!U61</f>
        <v/>
      </c>
    </row>
    <row r="209" ht="15.0" customHeight="1">
      <c r="B209" s="5">
        <v>7.0</v>
      </c>
      <c r="C209" s="392">
        <f>'дети 5-ти лет Ф'!V61</f>
        <v>1</v>
      </c>
      <c r="D209" s="392" t="str">
        <f>'дети 5-ти лет К'!V61</f>
        <v/>
      </c>
      <c r="E209" s="392">
        <f>'дети 5-ти лет П'!V61</f>
        <v>1</v>
      </c>
      <c r="F209" s="392" t="str">
        <f>'дети 5-ти лет Т'!V61</f>
        <v/>
      </c>
      <c r="G209" s="392">
        <f>'дети 5-ти лет С'!V61</f>
        <v>1</v>
      </c>
    </row>
    <row r="210" ht="15.0" customHeight="1">
      <c r="B210" s="12"/>
      <c r="C210" s="392" t="str">
        <f>'дети 5-ти лет Ф'!W61</f>
        <v/>
      </c>
      <c r="D210" s="392">
        <f>'дети 5-ти лет Т'!W61</f>
        <v>1</v>
      </c>
      <c r="E210" s="392" t="str">
        <f>'дети 5-ти лет П'!W61</f>
        <v/>
      </c>
      <c r="F210" s="392">
        <f>'дети 5-ти лет Т'!W61</f>
        <v>1</v>
      </c>
      <c r="G210" s="392" t="str">
        <f>'дети 5-ти лет С'!W61</f>
        <v/>
      </c>
    </row>
    <row r="211" ht="15.0" customHeight="1">
      <c r="B211" s="19"/>
      <c r="C211" s="392" t="str">
        <f>'дети 5-ти лет Ф'!X61</f>
        <v/>
      </c>
      <c r="D211" s="392" t="str">
        <f>'дети 5-ти лет К'!X61</f>
        <v/>
      </c>
      <c r="E211" s="392" t="str">
        <f>'дети 5-ти лет П'!X61</f>
        <v/>
      </c>
      <c r="F211" s="392" t="str">
        <f>'дети 5-ти лет Т'!X61</f>
        <v/>
      </c>
      <c r="G211" s="392" t="str">
        <f>'дети 5-ти лет С'!X61</f>
        <v/>
      </c>
    </row>
    <row r="212" ht="15.0" customHeight="1">
      <c r="B212" s="5">
        <v>8.0</v>
      </c>
      <c r="C212" s="318"/>
      <c r="D212" s="392">
        <f>'дети 5-ти лет К'!Y61</f>
        <v>1</v>
      </c>
      <c r="E212" s="317"/>
      <c r="F212" s="392" t="str">
        <f>'дети 5-ти лет Т'!Y61</f>
        <v/>
      </c>
      <c r="G212" s="317"/>
    </row>
    <row r="213" ht="15.0" customHeight="1">
      <c r="B213" s="12"/>
      <c r="C213" s="319"/>
      <c r="D213" s="392" t="str">
        <f>'дети 5-ти лет К'!Z61</f>
        <v/>
      </c>
      <c r="E213" s="12"/>
      <c r="F213" s="392">
        <f>'дети 5-ти лет Т'!Z61</f>
        <v>1</v>
      </c>
      <c r="G213" s="12"/>
    </row>
    <row r="214" ht="15.0" customHeight="1">
      <c r="B214" s="19"/>
      <c r="C214" s="319"/>
      <c r="D214" s="392" t="str">
        <f>'дети 5-ти лет К'!AA61</f>
        <v/>
      </c>
      <c r="E214" s="12"/>
      <c r="F214" s="392" t="str">
        <f>'дети 5-ти лет Т'!AA61</f>
        <v/>
      </c>
      <c r="G214" s="12"/>
    </row>
    <row r="215" ht="15.0" customHeight="1">
      <c r="B215" s="5">
        <v>9.0</v>
      </c>
      <c r="C215" s="319"/>
      <c r="D215" s="392" t="str">
        <f>'дети 5-ти лет К'!AB61</f>
        <v/>
      </c>
      <c r="E215" s="12"/>
      <c r="F215" s="392" t="str">
        <f>'дети 5-ти лет Т'!AB61</f>
        <v/>
      </c>
      <c r="G215" s="12"/>
    </row>
    <row r="216" ht="15.0" customHeight="1">
      <c r="B216" s="12"/>
      <c r="C216" s="319"/>
      <c r="D216" s="392">
        <f>'дети 5-ти лет К'!AC61</f>
        <v>1</v>
      </c>
      <c r="E216" s="12"/>
      <c r="F216" s="392">
        <f>'дети 5-ти лет Т'!AC61</f>
        <v>1</v>
      </c>
      <c r="G216" s="12"/>
    </row>
    <row r="217" ht="15.0" customHeight="1">
      <c r="B217" s="19"/>
      <c r="C217" s="319"/>
      <c r="D217" s="392" t="str">
        <f>'дети 5-ти лет К'!AD61</f>
        <v/>
      </c>
      <c r="E217" s="12"/>
      <c r="F217" s="392" t="str">
        <f>'дети 5-ти лет Т'!AD61</f>
        <v/>
      </c>
      <c r="G217" s="12"/>
    </row>
    <row r="218" ht="15.0" customHeight="1">
      <c r="B218" s="5">
        <v>10.0</v>
      </c>
      <c r="C218" s="319"/>
      <c r="D218" s="392">
        <f>'дети 5-ти лет К'!AE61</f>
        <v>1</v>
      </c>
      <c r="E218" s="12"/>
      <c r="F218" s="392" t="str">
        <f>'дети 5-ти лет Т'!AE61</f>
        <v/>
      </c>
      <c r="G218" s="12"/>
    </row>
    <row r="219" ht="15.75" customHeight="1">
      <c r="B219" s="12"/>
      <c r="C219" s="319"/>
      <c r="D219" s="392" t="str">
        <f>'дети 5-ти лет К'!AF61</f>
        <v/>
      </c>
      <c r="E219" s="12"/>
      <c r="F219" s="392">
        <f>'дети 5-ти лет Т'!AF61</f>
        <v>1</v>
      </c>
      <c r="G219" s="12"/>
    </row>
    <row r="220" ht="15.75" customHeight="1">
      <c r="B220" s="19"/>
      <c r="C220" s="319"/>
      <c r="D220" s="392" t="str">
        <f>'дети 5-ти лет К'!AG61</f>
        <v/>
      </c>
      <c r="E220" s="12"/>
      <c r="F220" s="392" t="str">
        <f>'дети 5-ти лет Т'!AG61</f>
        <v/>
      </c>
      <c r="G220" s="12"/>
    </row>
    <row r="221" ht="15.75" customHeight="1">
      <c r="B221" s="5">
        <v>11.0</v>
      </c>
      <c r="C221" s="319"/>
      <c r="D221" s="392" t="str">
        <f>'дети 5-ти лет К'!AH61</f>
        <v/>
      </c>
      <c r="E221" s="12"/>
      <c r="F221" s="392" t="str">
        <f>'дети 5-ти лет Т'!AH61</f>
        <v/>
      </c>
      <c r="G221" s="12"/>
    </row>
    <row r="222" ht="15.75" customHeight="1">
      <c r="B222" s="12"/>
      <c r="C222" s="319"/>
      <c r="D222" s="392">
        <f>'дети 5-ти лет К'!AI61</f>
        <v>1</v>
      </c>
      <c r="E222" s="12"/>
      <c r="F222" s="392">
        <f>'дети 5-ти лет Т'!AI61</f>
        <v>1</v>
      </c>
      <c r="G222" s="12"/>
    </row>
    <row r="223" ht="15.75" customHeight="1">
      <c r="B223" s="19"/>
      <c r="C223" s="319"/>
      <c r="D223" s="392" t="str">
        <f>'дети 5-ти лет К'!AJ61</f>
        <v/>
      </c>
      <c r="E223" s="12"/>
      <c r="F223" s="392" t="str">
        <f>'дети 5-ти лет Т'!AJ61</f>
        <v/>
      </c>
      <c r="G223" s="12"/>
    </row>
    <row r="224" ht="15.75" customHeight="1">
      <c r="B224" s="5">
        <v>12.0</v>
      </c>
      <c r="C224" s="319"/>
      <c r="D224" s="392" t="str">
        <f>'дети 5-ти лет К'!AK61</f>
        <v/>
      </c>
      <c r="E224" s="12"/>
      <c r="F224" s="392" t="str">
        <f>'дети 5-ти лет Т'!AK61</f>
        <v/>
      </c>
      <c r="G224" s="12"/>
    </row>
    <row r="225" ht="15.75" customHeight="1">
      <c r="B225" s="12"/>
      <c r="C225" s="319"/>
      <c r="D225" s="392">
        <f>'дети 5-ти лет К'!AL61</f>
        <v>1</v>
      </c>
      <c r="E225" s="12"/>
      <c r="F225" s="392">
        <f>'дети 5-ти лет Т'!AL61</f>
        <v>1</v>
      </c>
      <c r="G225" s="12"/>
    </row>
    <row r="226" ht="15.75" customHeight="1">
      <c r="B226" s="19"/>
      <c r="C226" s="319"/>
      <c r="D226" s="392" t="str">
        <f>'дети 5-ти лет К'!AM61</f>
        <v/>
      </c>
      <c r="E226" s="12"/>
      <c r="F226" s="392" t="str">
        <f>'дети 5-ти лет Т'!AM61</f>
        <v/>
      </c>
      <c r="G226" s="12"/>
    </row>
    <row r="227" ht="15.75" customHeight="1">
      <c r="B227" s="5">
        <v>13.0</v>
      </c>
      <c r="C227" s="319"/>
      <c r="D227" s="392">
        <f>'дети 5-ти лет К'!AN61</f>
        <v>1</v>
      </c>
      <c r="E227" s="12"/>
      <c r="F227" s="392" t="str">
        <f>'дети 5-ти лет Т'!AN61</f>
        <v/>
      </c>
      <c r="G227" s="12"/>
    </row>
    <row r="228" ht="15.75" customHeight="1">
      <c r="B228" s="12"/>
      <c r="C228" s="319"/>
      <c r="D228" s="392" t="str">
        <f>'дети 5-ти лет К'!AO61</f>
        <v/>
      </c>
      <c r="E228" s="12"/>
      <c r="F228" s="392">
        <f>'дети 5-ти лет Т'!AO61</f>
        <v>1</v>
      </c>
      <c r="G228" s="12"/>
    </row>
    <row r="229" ht="15.75" customHeight="1">
      <c r="B229" s="19"/>
      <c r="C229" s="319"/>
      <c r="D229" s="392" t="str">
        <f>'дети 5-ти лет К'!AP61</f>
        <v/>
      </c>
      <c r="E229" s="12"/>
      <c r="F229" s="392" t="str">
        <f>'дети 5-ти лет Т'!AP61</f>
        <v/>
      </c>
      <c r="G229" s="12"/>
    </row>
    <row r="230" ht="15.75" customHeight="1">
      <c r="B230" s="5">
        <v>14.0</v>
      </c>
      <c r="C230" s="319"/>
      <c r="D230" s="392">
        <f>'дети 5-ти лет К'!AQ61</f>
        <v>1</v>
      </c>
      <c r="E230" s="12"/>
      <c r="F230" s="392" t="str">
        <f>'дети 5-ти лет Т'!AQ61</f>
        <v/>
      </c>
      <c r="G230" s="12"/>
    </row>
    <row r="231" ht="15.75" customHeight="1">
      <c r="B231" s="12"/>
      <c r="C231" s="319"/>
      <c r="D231" s="392" t="str">
        <f>'дети 5-ти лет К'!AR61</f>
        <v/>
      </c>
      <c r="E231" s="12"/>
      <c r="F231" s="392">
        <f>'дети 5-ти лет Т'!AR61</f>
        <v>1</v>
      </c>
      <c r="G231" s="12"/>
    </row>
    <row r="232" ht="15.75" customHeight="1">
      <c r="B232" s="19"/>
      <c r="C232" s="319"/>
      <c r="D232" s="392" t="str">
        <f>'дети 5-ти лет К'!AS61</f>
        <v/>
      </c>
      <c r="E232" s="12"/>
      <c r="F232" s="392" t="str">
        <f>'дети 5-ти лет Т'!AS61</f>
        <v/>
      </c>
      <c r="G232" s="12"/>
    </row>
    <row r="233" ht="15.75" customHeight="1">
      <c r="B233" s="5">
        <v>15.0</v>
      </c>
      <c r="C233" s="319"/>
      <c r="D233" s="392">
        <f>'дети 5-ти лет К'!AT61</f>
        <v>1</v>
      </c>
      <c r="E233" s="12"/>
      <c r="F233" s="392" t="str">
        <f>'дети 5-ти лет Т'!AT61</f>
        <v/>
      </c>
      <c r="G233" s="12"/>
    </row>
    <row r="234" ht="15.75" customHeight="1">
      <c r="B234" s="12"/>
      <c r="C234" s="319"/>
      <c r="D234" s="392" t="str">
        <f>'дети 5-ти лет К'!AU61</f>
        <v/>
      </c>
      <c r="E234" s="12"/>
      <c r="F234" s="392" t="str">
        <f>'дети 5-ти лет Т'!AU61</f>
        <v/>
      </c>
      <c r="G234" s="12"/>
    </row>
    <row r="235" ht="15.75" customHeight="1">
      <c r="B235" s="19"/>
      <c r="C235" s="319"/>
      <c r="D235" s="392" t="str">
        <f>'дети 5-ти лет К'!AV61</f>
        <v/>
      </c>
      <c r="E235" s="12"/>
      <c r="F235" s="392">
        <f>'дети 5-ти лет Т'!AV61</f>
        <v>1</v>
      </c>
      <c r="G235" s="12"/>
    </row>
    <row r="236" ht="15.75" customHeight="1">
      <c r="B236" s="5">
        <v>16.0</v>
      </c>
      <c r="C236" s="319"/>
      <c r="D236" s="392" t="str">
        <f>'дети 5-ти лет К'!AW61</f>
        <v/>
      </c>
      <c r="E236" s="12"/>
      <c r="F236" s="392" t="str">
        <f>'дети 5-ти лет Т'!AW61</f>
        <v/>
      </c>
      <c r="G236" s="12"/>
    </row>
    <row r="237" ht="15.75" customHeight="1">
      <c r="B237" s="12"/>
      <c r="C237" s="319"/>
      <c r="D237" s="392">
        <f>'дети 5-ти лет К'!AX61</f>
        <v>1</v>
      </c>
      <c r="E237" s="12"/>
      <c r="F237" s="392" t="str">
        <f>'дети 5-ти лет Т'!AX61</f>
        <v/>
      </c>
      <c r="G237" s="12"/>
    </row>
    <row r="238" ht="15.75" customHeight="1">
      <c r="B238" s="19"/>
      <c r="C238" s="319"/>
      <c r="D238" s="392" t="str">
        <f>'дети 5-ти лет К'!AY61</f>
        <v/>
      </c>
      <c r="E238" s="12"/>
      <c r="F238" s="392">
        <f>'дети 5-ти лет Т'!AY61</f>
        <v>1</v>
      </c>
      <c r="G238" s="12"/>
    </row>
    <row r="239" ht="15.75" customHeight="1">
      <c r="B239" s="5">
        <v>17.0</v>
      </c>
      <c r="C239" s="319"/>
      <c r="D239" s="392" t="str">
        <f>'дети 5-ти лет К'!AZ61</f>
        <v/>
      </c>
      <c r="E239" s="12"/>
      <c r="F239" s="392" t="str">
        <f>'дети 5-ти лет Т'!AZ61</f>
        <v/>
      </c>
      <c r="G239" s="12"/>
    </row>
    <row r="240" ht="15.75" customHeight="1">
      <c r="B240" s="12"/>
      <c r="C240" s="319"/>
      <c r="D240" s="392">
        <f>'дети 5-ти лет К'!BA61</f>
        <v>1</v>
      </c>
      <c r="E240" s="12"/>
      <c r="F240" s="392">
        <f>'дети 5-ти лет Т'!BA61</f>
        <v>1</v>
      </c>
      <c r="G240" s="12"/>
    </row>
    <row r="241" ht="15.75" customHeight="1">
      <c r="B241" s="19"/>
      <c r="C241" s="319"/>
      <c r="D241" s="392" t="str">
        <f>'дети 5-ти лет К'!BB61</f>
        <v/>
      </c>
      <c r="E241" s="12"/>
      <c r="F241" s="392" t="str">
        <f>'дети 5-ти лет Т'!BB61</f>
        <v/>
      </c>
      <c r="G241" s="12"/>
    </row>
    <row r="242" ht="15.75" customHeight="1">
      <c r="B242" s="5">
        <v>18.0</v>
      </c>
      <c r="C242" s="319"/>
      <c r="D242" s="392" t="str">
        <f>'дети 5-ти лет К'!BC61</f>
        <v/>
      </c>
      <c r="E242" s="12"/>
      <c r="F242" s="392" t="str">
        <f>'дети 5-ти лет Т'!BC61</f>
        <v/>
      </c>
      <c r="G242" s="12"/>
    </row>
    <row r="243" ht="15.75" customHeight="1">
      <c r="B243" s="12"/>
      <c r="C243" s="319"/>
      <c r="D243" s="392">
        <f>'дети 5-ти лет К'!BD61</f>
        <v>1</v>
      </c>
      <c r="E243" s="12"/>
      <c r="F243" s="392">
        <f>'дети 5-ти лет Т'!BD61</f>
        <v>1</v>
      </c>
      <c r="G243" s="12"/>
    </row>
    <row r="244" ht="15.75" customHeight="1">
      <c r="B244" s="19"/>
      <c r="C244" s="319"/>
      <c r="D244" s="392" t="str">
        <f>'дети 5-ти лет К'!BE61</f>
        <v/>
      </c>
      <c r="E244" s="12"/>
      <c r="F244" s="392" t="str">
        <f>'дети 5-ти лет Т'!BE61</f>
        <v/>
      </c>
      <c r="G244" s="12"/>
    </row>
    <row r="245" ht="15.75" customHeight="1">
      <c r="B245" s="5">
        <v>19.0</v>
      </c>
      <c r="C245" s="319"/>
      <c r="D245" s="392" t="str">
        <f>'дети 5-ти лет К'!BF61</f>
        <v/>
      </c>
      <c r="E245" s="12"/>
      <c r="F245" s="392" t="str">
        <f>'дети 5-ти лет Т'!BF61</f>
        <v/>
      </c>
      <c r="G245" s="12"/>
    </row>
    <row r="246" ht="15.75" customHeight="1">
      <c r="B246" s="12"/>
      <c r="C246" s="319"/>
      <c r="D246" s="392">
        <f>'дети 5-ти лет К'!BG61</f>
        <v>1</v>
      </c>
      <c r="E246" s="12"/>
      <c r="F246" s="392" t="str">
        <f>'дети 5-ти лет Т'!BG61</f>
        <v/>
      </c>
      <c r="G246" s="12"/>
    </row>
    <row r="247" ht="15.75" customHeight="1">
      <c r="B247" s="19"/>
      <c r="C247" s="319"/>
      <c r="D247" s="392" t="str">
        <f>'дети 5-ти лет К'!BH61</f>
        <v/>
      </c>
      <c r="E247" s="12"/>
      <c r="F247" s="392">
        <f>'дети 5-ти лет Т'!BH61</f>
        <v>1</v>
      </c>
      <c r="G247" s="12"/>
    </row>
    <row r="248" ht="15.75" customHeight="1">
      <c r="B248" s="5">
        <v>20.0</v>
      </c>
      <c r="C248" s="319"/>
      <c r="D248" s="392">
        <f>'дети 5-ти лет К'!BI61</f>
        <v>1</v>
      </c>
      <c r="E248" s="12"/>
      <c r="F248" s="392" t="str">
        <f>'дети 5-ти лет Т'!BI61</f>
        <v/>
      </c>
      <c r="G248" s="12"/>
    </row>
    <row r="249" ht="15.75" customHeight="1">
      <c r="B249" s="12"/>
      <c r="C249" s="319"/>
      <c r="D249" s="392" t="str">
        <f>'дети 5-ти лет К'!BJ61</f>
        <v/>
      </c>
      <c r="E249" s="12"/>
      <c r="F249" s="392">
        <f>'дети 5-ти лет Т'!BJ61</f>
        <v>1</v>
      </c>
      <c r="G249" s="12"/>
    </row>
    <row r="250" ht="15.75" customHeight="1">
      <c r="B250" s="19"/>
      <c r="C250" s="319"/>
      <c r="D250" s="392" t="str">
        <f>'дети 5-ти лет К'!BK61</f>
        <v/>
      </c>
      <c r="E250" s="12"/>
      <c r="F250" s="392" t="str">
        <f>'дети 5-ти лет Т'!BK61</f>
        <v/>
      </c>
      <c r="G250" s="12"/>
    </row>
    <row r="251" ht="15.75" customHeight="1">
      <c r="B251" s="5">
        <v>21.0</v>
      </c>
      <c r="C251" s="319"/>
      <c r="D251" s="392">
        <f>'дети 5-ти лет К'!BL61</f>
        <v>1</v>
      </c>
      <c r="E251" s="12"/>
      <c r="F251" s="392" t="str">
        <f>'дети 5-ти лет Т'!BL61</f>
        <v/>
      </c>
      <c r="G251" s="12"/>
    </row>
    <row r="252" ht="15.75" customHeight="1">
      <c r="B252" s="12"/>
      <c r="C252" s="319"/>
      <c r="D252" s="392" t="str">
        <f>'дети 5-ти лет К'!BM61</f>
        <v/>
      </c>
      <c r="E252" s="12"/>
      <c r="F252" s="392">
        <f>'дети 5-ти лет Т'!BM61</f>
        <v>1</v>
      </c>
      <c r="G252" s="12"/>
    </row>
    <row r="253" ht="15.75" customHeight="1">
      <c r="B253" s="19"/>
      <c r="C253" s="319"/>
      <c r="D253" s="392" t="str">
        <f>'дети 5-ти лет К'!BN61</f>
        <v/>
      </c>
      <c r="E253" s="12"/>
      <c r="F253" s="392" t="str">
        <f>'дети 5-ти лет Т'!BN61</f>
        <v/>
      </c>
      <c r="G253" s="12"/>
    </row>
    <row r="254" ht="15.75" customHeight="1">
      <c r="B254" s="5">
        <v>22.0</v>
      </c>
      <c r="C254" s="319"/>
      <c r="D254" s="392" t="str">
        <f>'дети 5-ти лет К'!BO61</f>
        <v/>
      </c>
      <c r="E254" s="12"/>
      <c r="F254" s="392" t="str">
        <f>'дети 5-ти лет Т'!BO61</f>
        <v/>
      </c>
      <c r="G254" s="12"/>
    </row>
    <row r="255" ht="15.75" customHeight="1">
      <c r="B255" s="12"/>
      <c r="C255" s="319"/>
      <c r="D255" s="392">
        <f>'дети 5-ти лет К'!BP61</f>
        <v>1</v>
      </c>
      <c r="E255" s="12"/>
      <c r="F255" s="392">
        <f>'дети 5-ти лет Т'!BP61</f>
        <v>1</v>
      </c>
      <c r="G255" s="12"/>
    </row>
    <row r="256" ht="15.75" customHeight="1">
      <c r="B256" s="19"/>
      <c r="C256" s="319"/>
      <c r="D256" s="392" t="str">
        <f>'дети 5-ти лет К'!BQ61</f>
        <v/>
      </c>
      <c r="E256" s="12"/>
      <c r="F256" s="392" t="str">
        <f>'дети 5-ти лет Т'!BQ61</f>
        <v/>
      </c>
      <c r="G256" s="12"/>
    </row>
    <row r="257" ht="15.75" customHeight="1">
      <c r="B257" s="5">
        <v>23.0</v>
      </c>
      <c r="C257" s="319"/>
      <c r="D257" s="392" t="str">
        <f>'дети 5-ти лет К'!BR61</f>
        <v/>
      </c>
      <c r="E257" s="12"/>
      <c r="F257" s="392" t="str">
        <f>'дети 5-ти лет Т'!BR61</f>
        <v/>
      </c>
      <c r="G257" s="12"/>
    </row>
    <row r="258" ht="15.75" customHeight="1">
      <c r="B258" s="12"/>
      <c r="C258" s="319"/>
      <c r="D258" s="392">
        <f>'дети 5-ти лет К'!BS61</f>
        <v>1</v>
      </c>
      <c r="E258" s="12"/>
      <c r="F258" s="392">
        <f>'дети 5-ти лет Т'!BS61</f>
        <v>1</v>
      </c>
      <c r="G258" s="12"/>
    </row>
    <row r="259" ht="15.75" customHeight="1">
      <c r="B259" s="19"/>
      <c r="C259" s="319"/>
      <c r="D259" s="392" t="str">
        <f>'дети 5-ти лет К'!BT61</f>
        <v/>
      </c>
      <c r="E259" s="12"/>
      <c r="F259" s="392" t="str">
        <f>'дети 5-ти лет Т'!BT61</f>
        <v/>
      </c>
      <c r="G259" s="12"/>
    </row>
    <row r="260" ht="15.75" customHeight="1">
      <c r="B260" s="5">
        <v>24.0</v>
      </c>
      <c r="C260" s="319"/>
      <c r="D260" s="392" t="str">
        <f>'дети 5-ти лет К'!BU61</f>
        <v/>
      </c>
      <c r="E260" s="12"/>
      <c r="F260" s="392" t="str">
        <f>'дети 5-ти лет Т'!BU61</f>
        <v/>
      </c>
      <c r="G260" s="12"/>
    </row>
    <row r="261" ht="15.75" customHeight="1">
      <c r="B261" s="12"/>
      <c r="C261" s="319"/>
      <c r="D261" s="392">
        <f>'дети 5-ти лет К'!BV61</f>
        <v>1</v>
      </c>
      <c r="E261" s="12"/>
      <c r="F261" s="392" t="str">
        <f>'дети 5-ти лет Т'!BV61</f>
        <v/>
      </c>
      <c r="G261" s="12"/>
    </row>
    <row r="262" ht="15.75" customHeight="1">
      <c r="B262" s="19"/>
      <c r="C262" s="319"/>
      <c r="D262" s="392" t="str">
        <f>'дети 5-ти лет К'!BW61</f>
        <v/>
      </c>
      <c r="E262" s="12"/>
      <c r="F262" s="392">
        <f>'дети 5-ти лет Т'!BW61</f>
        <v>1</v>
      </c>
      <c r="G262" s="12"/>
    </row>
    <row r="263" ht="15.75" customHeight="1">
      <c r="B263" s="5">
        <v>25.0</v>
      </c>
      <c r="C263" s="319"/>
      <c r="D263" s="392" t="str">
        <f>'дети 5-ти лет К'!BX61</f>
        <v/>
      </c>
      <c r="E263" s="12"/>
      <c r="F263" s="392" t="str">
        <f>'дети 5-ти лет Т'!BX61</f>
        <v/>
      </c>
      <c r="G263" s="12"/>
    </row>
    <row r="264" ht="15.75" customHeight="1">
      <c r="B264" s="12"/>
      <c r="C264" s="319"/>
      <c r="D264" s="392">
        <f>'дети 5-ти лет К'!BY61</f>
        <v>1</v>
      </c>
      <c r="E264" s="12"/>
      <c r="F264" s="392">
        <f>'дети 5-ти лет Т'!BY61</f>
        <v>1</v>
      </c>
      <c r="G264" s="12"/>
    </row>
    <row r="265" ht="15.75" customHeight="1">
      <c r="B265" s="19"/>
      <c r="C265" s="319"/>
      <c r="D265" s="392" t="str">
        <f>'дети 5-ти лет К'!BZ61</f>
        <v/>
      </c>
      <c r="E265" s="12"/>
      <c r="F265" s="392" t="str">
        <f>'дети 5-ти лет Т'!BZ61</f>
        <v/>
      </c>
      <c r="G265" s="12"/>
    </row>
    <row r="266" ht="15.75" customHeight="1">
      <c r="B266" s="5">
        <v>26.0</v>
      </c>
      <c r="C266" s="319"/>
      <c r="D266" s="392" t="str">
        <f>'дети 5-ти лет К'!CA61</f>
        <v/>
      </c>
      <c r="E266" s="12"/>
      <c r="F266" s="392" t="str">
        <f>'дети 5-ти лет Т'!CA61</f>
        <v/>
      </c>
      <c r="G266" s="12"/>
    </row>
    <row r="267" ht="15.75" customHeight="1">
      <c r="B267" s="12"/>
      <c r="C267" s="319"/>
      <c r="D267" s="392">
        <f>'дети 5-ти лет К'!CB61</f>
        <v>1</v>
      </c>
      <c r="E267" s="12"/>
      <c r="F267" s="392">
        <f>'дети 5-ти лет Т'!CB61</f>
        <v>1</v>
      </c>
      <c r="G267" s="12"/>
    </row>
    <row r="268" ht="15.75" customHeight="1">
      <c r="B268" s="19"/>
      <c r="C268" s="319"/>
      <c r="D268" s="392" t="str">
        <f>'дети 5-ти лет К'!CC61</f>
        <v/>
      </c>
      <c r="E268" s="12"/>
      <c r="F268" s="392" t="str">
        <f>'дети 5-ти лет Т'!CC61</f>
        <v/>
      </c>
      <c r="G268" s="12"/>
    </row>
    <row r="269" ht="15.75" customHeight="1">
      <c r="B269" s="5">
        <v>27.0</v>
      </c>
      <c r="C269" s="319"/>
      <c r="D269" s="392" t="str">
        <f>'дети 5-ти лет К'!CD61</f>
        <v/>
      </c>
      <c r="E269" s="12"/>
      <c r="F269" s="392" t="str">
        <f>'дети 5-ти лет Т'!CD61</f>
        <v/>
      </c>
      <c r="G269" s="12"/>
    </row>
    <row r="270" ht="15.75" customHeight="1">
      <c r="B270" s="12"/>
      <c r="C270" s="319"/>
      <c r="D270" s="392">
        <f>'дети 5-ти лет К'!CE61</f>
        <v>1</v>
      </c>
      <c r="E270" s="12"/>
      <c r="F270" s="392">
        <f>'дети 5-ти лет Т'!CE61</f>
        <v>1</v>
      </c>
      <c r="G270" s="12"/>
    </row>
    <row r="271" ht="15.75" customHeight="1">
      <c r="B271" s="19"/>
      <c r="C271" s="319"/>
      <c r="D271" s="392" t="str">
        <f>'дети 5-ти лет К'!CF61</f>
        <v/>
      </c>
      <c r="E271" s="12"/>
      <c r="F271" s="392" t="str">
        <f>'дети 5-ти лет Т'!CF61</f>
        <v/>
      </c>
      <c r="G271" s="12"/>
    </row>
    <row r="272" ht="15.75" customHeight="1">
      <c r="B272" s="5">
        <v>28.0</v>
      </c>
      <c r="C272" s="319"/>
      <c r="D272" s="392" t="str">
        <f>'дети 5-ти лет К'!CG61</f>
        <v/>
      </c>
      <c r="E272" s="12"/>
      <c r="F272" s="392" t="str">
        <f>'дети 5-ти лет Т'!CG61</f>
        <v/>
      </c>
      <c r="G272" s="12"/>
    </row>
    <row r="273" ht="15.75" customHeight="1">
      <c r="B273" s="12"/>
      <c r="C273" s="319"/>
      <c r="D273" s="392">
        <f>'дети 5-ти лет К'!CH61</f>
        <v>1</v>
      </c>
      <c r="E273" s="12"/>
      <c r="F273" s="392">
        <f>'дети 5-ти лет Т'!CH61</f>
        <v>1</v>
      </c>
      <c r="G273" s="12"/>
    </row>
    <row r="274" ht="15.75" customHeight="1">
      <c r="B274" s="19"/>
      <c r="C274" s="319"/>
      <c r="D274" s="392" t="str">
        <f>'дети 5-ти лет К'!CI61</f>
        <v/>
      </c>
      <c r="E274" s="12"/>
      <c r="F274" s="392" t="str">
        <f>'дети 5-ти лет Т'!CI61</f>
        <v/>
      </c>
      <c r="G274" s="12"/>
    </row>
    <row r="275" ht="15.75" customHeight="1">
      <c r="B275" s="5">
        <v>29.0</v>
      </c>
      <c r="C275" s="319"/>
      <c r="D275" s="317"/>
      <c r="E275" s="12"/>
      <c r="F275" s="392" t="str">
        <f>'дети 5-ти лет Т'!CJ61</f>
        <v/>
      </c>
      <c r="G275" s="12"/>
    </row>
    <row r="276" ht="15.75" customHeight="1">
      <c r="B276" s="12"/>
      <c r="C276" s="319"/>
      <c r="D276" s="12"/>
      <c r="E276" s="12"/>
      <c r="F276" s="392" t="str">
        <f>'дети 5-ти лет Т'!CK61</f>
        <v/>
      </c>
      <c r="G276" s="12"/>
    </row>
    <row r="277" ht="15.75" customHeight="1">
      <c r="B277" s="19"/>
      <c r="C277" s="319"/>
      <c r="D277" s="12"/>
      <c r="E277" s="12"/>
      <c r="F277" s="392">
        <f>'дети 5-ти лет Т'!CL61</f>
        <v>1</v>
      </c>
      <c r="G277" s="12"/>
    </row>
    <row r="278" ht="15.75" customHeight="1">
      <c r="B278" s="5">
        <v>30.0</v>
      </c>
      <c r="C278" s="319"/>
      <c r="D278" s="12"/>
      <c r="E278" s="12"/>
      <c r="F278" s="392" t="str">
        <f>'дети 5-ти лет Т'!CM61</f>
        <v/>
      </c>
      <c r="G278" s="12"/>
    </row>
    <row r="279" ht="15.75" customHeight="1">
      <c r="B279" s="12"/>
      <c r="C279" s="319"/>
      <c r="D279" s="12"/>
      <c r="E279" s="12"/>
      <c r="F279" s="392">
        <f>'дети 5-ти лет Т'!CN61</f>
        <v>1</v>
      </c>
      <c r="G279" s="12"/>
    </row>
    <row r="280" ht="15.75" customHeight="1">
      <c r="B280" s="19"/>
      <c r="C280" s="319"/>
      <c r="D280" s="12"/>
      <c r="E280" s="12"/>
      <c r="F280" s="392" t="str">
        <f>'дети 5-ти лет Т'!CO61</f>
        <v/>
      </c>
      <c r="G280" s="12"/>
    </row>
    <row r="281" ht="15.75" customHeight="1">
      <c r="B281" s="5">
        <v>31.0</v>
      </c>
      <c r="C281" s="319"/>
      <c r="D281" s="12"/>
      <c r="E281" s="12"/>
      <c r="F281" s="392" t="str">
        <f>'дети 5-ти лет Т'!CP61</f>
        <v/>
      </c>
      <c r="G281" s="12"/>
    </row>
    <row r="282" ht="15.75" customHeight="1">
      <c r="B282" s="12"/>
      <c r="C282" s="319"/>
      <c r="D282" s="12"/>
      <c r="E282" s="12"/>
      <c r="F282" s="392" t="str">
        <f>'дети 5-ти лет Т'!CQ61</f>
        <v/>
      </c>
      <c r="G282" s="12"/>
    </row>
    <row r="283" ht="15.75" customHeight="1">
      <c r="B283" s="19"/>
      <c r="C283" s="319"/>
      <c r="D283" s="12"/>
      <c r="E283" s="12"/>
      <c r="F283" s="392">
        <f>'дети 5-ти лет Т'!CR61</f>
        <v>1</v>
      </c>
      <c r="G283" s="12"/>
    </row>
    <row r="284" ht="15.75" customHeight="1">
      <c r="B284" s="5">
        <v>32.0</v>
      </c>
      <c r="C284" s="319"/>
      <c r="D284" s="12"/>
      <c r="E284" s="12"/>
      <c r="F284" s="392" t="str">
        <f>'дети 5-ти лет Т'!CS61</f>
        <v/>
      </c>
      <c r="G284" s="12"/>
    </row>
    <row r="285" ht="15.75" customHeight="1">
      <c r="B285" s="12"/>
      <c r="C285" s="319"/>
      <c r="D285" s="12"/>
      <c r="E285" s="12"/>
      <c r="F285" s="392" t="str">
        <f>'дети 5-ти лет Т'!CT61</f>
        <v/>
      </c>
      <c r="G285" s="12"/>
    </row>
    <row r="286" ht="15.75" customHeight="1">
      <c r="B286" s="19"/>
      <c r="C286" s="319"/>
      <c r="D286" s="12"/>
      <c r="E286" s="12"/>
      <c r="F286" s="392">
        <f>'дети 5-ти лет Т'!CU61</f>
        <v>1</v>
      </c>
      <c r="G286" s="12"/>
    </row>
    <row r="287" ht="15.75" customHeight="1">
      <c r="B287" s="5">
        <v>33.0</v>
      </c>
      <c r="C287" s="319"/>
      <c r="D287" s="12"/>
      <c r="E287" s="12"/>
      <c r="F287" s="392" t="str">
        <f>'дети 5-ти лет Т'!CV61</f>
        <v/>
      </c>
      <c r="G287" s="12"/>
    </row>
    <row r="288" ht="15.75" customHeight="1">
      <c r="B288" s="12"/>
      <c r="C288" s="319"/>
      <c r="D288" s="12"/>
      <c r="E288" s="12"/>
      <c r="F288" s="392">
        <f>'дети 5-ти лет Т'!CW61</f>
        <v>1</v>
      </c>
      <c r="G288" s="12"/>
    </row>
    <row r="289" ht="15.75" customHeight="1">
      <c r="B289" s="19"/>
      <c r="C289" s="319"/>
      <c r="D289" s="12"/>
      <c r="E289" s="12"/>
      <c r="F289" s="392" t="str">
        <f>'дети 5-ти лет Т'!CX61</f>
        <v/>
      </c>
      <c r="G289" s="12"/>
    </row>
    <row r="290" ht="15.75" customHeight="1">
      <c r="B290" s="5">
        <v>34.0</v>
      </c>
      <c r="C290" s="319"/>
      <c r="D290" s="12"/>
      <c r="E290" s="12"/>
      <c r="F290" s="392" t="str">
        <f>'дети 5-ти лет Т'!CY61</f>
        <v/>
      </c>
      <c r="G290" s="12"/>
    </row>
    <row r="291" ht="15.75" customHeight="1">
      <c r="B291" s="12"/>
      <c r="C291" s="319"/>
      <c r="D291" s="12"/>
      <c r="E291" s="12"/>
      <c r="F291" s="392" t="str">
        <f>'дети 5-ти лет Т'!CZ61</f>
        <v/>
      </c>
      <c r="G291" s="12"/>
    </row>
    <row r="292" ht="15.75" customHeight="1">
      <c r="B292" s="19"/>
      <c r="C292" s="319"/>
      <c r="D292" s="12"/>
      <c r="E292" s="12"/>
      <c r="F292" s="392">
        <f>'дети 5-ти лет Т'!DA61</f>
        <v>1</v>
      </c>
      <c r="G292" s="12"/>
    </row>
    <row r="293" ht="15.75" customHeight="1">
      <c r="B293" s="5">
        <v>35.0</v>
      </c>
      <c r="C293" s="319"/>
      <c r="D293" s="12"/>
      <c r="E293" s="12"/>
      <c r="F293" s="392" t="str">
        <f>'дети 5-ти лет Т'!DB61</f>
        <v/>
      </c>
      <c r="G293" s="12"/>
    </row>
    <row r="294" ht="15.75" customHeight="1">
      <c r="B294" s="12"/>
      <c r="C294" s="319"/>
      <c r="D294" s="12"/>
      <c r="E294" s="12"/>
      <c r="F294" s="392">
        <f>'дети 5-ти лет Т'!DC61</f>
        <v>1</v>
      </c>
      <c r="G294" s="12"/>
    </row>
    <row r="295" ht="15.75" customHeight="1">
      <c r="B295" s="19"/>
      <c r="C295" s="320"/>
      <c r="D295" s="19"/>
      <c r="E295" s="19"/>
      <c r="F295" s="392" t="str">
        <f>'дети 5-ти лет Т'!DD61</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Ф'!D120</f>
        <v/>
      </c>
      <c r="D300" s="391" t="str">
        <f>'дети 5-ти лет К'!D120</f>
        <v/>
      </c>
      <c r="E300" s="391" t="str">
        <f>'дети 5-ти лет П'!D120</f>
        <v/>
      </c>
      <c r="F300" s="391" t="str">
        <f>'дети 5-ти лет Т'!D120</f>
        <v/>
      </c>
      <c r="G300" s="391" t="str">
        <f>'дети 5-ти лет С'!D120</f>
        <v/>
      </c>
    </row>
    <row r="301" ht="15.75" customHeight="1">
      <c r="B301" s="12"/>
      <c r="C301" s="391">
        <f>'дети 5-ти лет Ф'!E120</f>
        <v>1</v>
      </c>
      <c r="D301" s="391">
        <f>'дети 5-ти лет К'!E120</f>
        <v>1</v>
      </c>
      <c r="E301" s="391">
        <f>'дети 5-ти лет П'!E120</f>
        <v>1</v>
      </c>
      <c r="F301" s="391">
        <f>'дети 5-ти лет Т'!E120</f>
        <v>1</v>
      </c>
      <c r="G301" s="391">
        <f>'дети 5-ти лет С'!E120</f>
        <v>1</v>
      </c>
    </row>
    <row r="302" ht="15.75" customHeight="1">
      <c r="B302" s="19"/>
      <c r="C302" s="391" t="str">
        <f>'дети 5-ти лет Ф'!F120</f>
        <v/>
      </c>
      <c r="D302" s="391" t="str">
        <f>'дети 5-ти лет К'!F120</f>
        <v/>
      </c>
      <c r="E302" s="391" t="str">
        <f>'дети 5-ти лет П'!F120</f>
        <v/>
      </c>
      <c r="F302" s="391" t="str">
        <f>'дети 5-ти лет Т'!F120</f>
        <v/>
      </c>
      <c r="G302" s="391" t="str">
        <f>'дети 5-ти лет С'!F120</f>
        <v/>
      </c>
    </row>
    <row r="303" ht="15.75" customHeight="1">
      <c r="B303" s="5">
        <v>2.0</v>
      </c>
      <c r="C303" s="391" t="str">
        <f>'дети 5-ти лет Ф'!G120</f>
        <v/>
      </c>
      <c r="D303" s="391" t="str">
        <f>'дети 5-ти лет К'!G120</f>
        <v/>
      </c>
      <c r="E303" s="391" t="str">
        <f>'дети 5-ти лет П'!G120</f>
        <v/>
      </c>
      <c r="F303" s="391">
        <f>'дети 5-ти лет Т'!G120</f>
        <v>1</v>
      </c>
      <c r="G303" s="391" t="str">
        <f>'дети 5-ти лет С'!G120</f>
        <v/>
      </c>
    </row>
    <row r="304" ht="15.75" customHeight="1">
      <c r="B304" s="12"/>
      <c r="C304" s="391">
        <f>'дети 5-ти лет Ф'!H120</f>
        <v>1</v>
      </c>
      <c r="D304" s="391">
        <f>'дети 5-ти лет К'!H120</f>
        <v>1</v>
      </c>
      <c r="E304" s="391">
        <f>'дети 5-ти лет П'!H120</f>
        <v>1</v>
      </c>
      <c r="F304" s="391" t="str">
        <f>'дети 5-ти лет Т'!H120</f>
        <v/>
      </c>
      <c r="G304" s="391">
        <f>'дети 5-ти лет С'!H120</f>
        <v>1</v>
      </c>
    </row>
    <row r="305" ht="15.75" customHeight="1">
      <c r="B305" s="19"/>
      <c r="C305" s="391" t="str">
        <f>'дети 5-ти лет Ф'!I120</f>
        <v/>
      </c>
      <c r="D305" s="391" t="str">
        <f>'дети 5-ти лет К'!I120</f>
        <v/>
      </c>
      <c r="E305" s="391" t="str">
        <f>'дети 5-ти лет П'!I120</f>
        <v/>
      </c>
      <c r="F305" s="391" t="str">
        <f>'дети 5-ти лет Т'!I120</f>
        <v/>
      </c>
      <c r="G305" s="391" t="str">
        <f>'дети 5-ти лет С'!I120</f>
        <v/>
      </c>
    </row>
    <row r="306" ht="15.75" customHeight="1">
      <c r="B306" s="5">
        <v>3.0</v>
      </c>
      <c r="C306" s="391" t="str">
        <f>'дети 5-ти лет Ф'!J120</f>
        <v/>
      </c>
      <c r="D306" s="391" t="str">
        <f>'дети 5-ти лет К'!J120</f>
        <v/>
      </c>
      <c r="E306" s="391" t="str">
        <f>'дети 5-ти лет П'!J120</f>
        <v/>
      </c>
      <c r="F306" s="391" t="str">
        <f>'дети 5-ти лет Т'!J120</f>
        <v/>
      </c>
      <c r="G306" s="391" t="str">
        <f>'дети 5-ти лет С'!J120</f>
        <v/>
      </c>
    </row>
    <row r="307" ht="15.75" customHeight="1">
      <c r="B307" s="12"/>
      <c r="C307" s="391">
        <f>'дети 5-ти лет Ф'!K120</f>
        <v>1</v>
      </c>
      <c r="D307" s="391">
        <f>'дети 5-ти лет К'!K120</f>
        <v>1</v>
      </c>
      <c r="E307" s="391">
        <f>'дети 5-ти лет П'!K120</f>
        <v>1</v>
      </c>
      <c r="F307" s="391">
        <f>'дети 5-ти лет Т'!K120</f>
        <v>1</v>
      </c>
      <c r="G307" s="391">
        <f>'дети 5-ти лет С'!K120</f>
        <v>1</v>
      </c>
    </row>
    <row r="308" ht="15.75" customHeight="1">
      <c r="B308" s="19"/>
      <c r="C308" s="391" t="str">
        <f>'дети 5-ти лет Ф'!L120</f>
        <v/>
      </c>
      <c r="D308" s="391" t="str">
        <f>'дети 5-ти лет К'!L120</f>
        <v/>
      </c>
      <c r="E308" s="391" t="str">
        <f>'дети 5-ти лет П'!L120</f>
        <v/>
      </c>
      <c r="F308" s="391" t="str">
        <f>'дети 5-ти лет Т'!L120</f>
        <v/>
      </c>
      <c r="G308" s="391" t="str">
        <f>'дети 5-ти лет С'!L120</f>
        <v/>
      </c>
    </row>
    <row r="309" ht="15.75" customHeight="1">
      <c r="B309" s="5">
        <v>4.0</v>
      </c>
      <c r="C309" s="391" t="str">
        <f>'дети 5-ти лет Ф'!M120</f>
        <v/>
      </c>
      <c r="D309" s="391" t="str">
        <f>'дети 5-ти лет К'!M120</f>
        <v/>
      </c>
      <c r="E309" s="391" t="str">
        <f>'дети 5-ти лет П'!M120</f>
        <v/>
      </c>
      <c r="F309" s="391" t="str">
        <f>'дети 5-ти лет Т'!M120</f>
        <v/>
      </c>
      <c r="G309" s="391" t="str">
        <f>'дети 5-ти лет С'!M120</f>
        <v/>
      </c>
    </row>
    <row r="310" ht="15.75" customHeight="1">
      <c r="B310" s="12"/>
      <c r="C310" s="391">
        <f>'дети 5-ти лет Ф'!N120</f>
        <v>1</v>
      </c>
      <c r="D310" s="391">
        <f>'дети 5-ти лет К'!N120</f>
        <v>1</v>
      </c>
      <c r="E310" s="391">
        <f>'дети 5-ти лет П'!N120</f>
        <v>1</v>
      </c>
      <c r="F310" s="391">
        <f>'дети 5-ти лет Т'!N120</f>
        <v>1</v>
      </c>
      <c r="G310" s="391">
        <f>'дети 5-ти лет С'!N120</f>
        <v>1</v>
      </c>
    </row>
    <row r="311" ht="15.75" customHeight="1">
      <c r="B311" s="19"/>
      <c r="C311" s="391" t="str">
        <f>'дети 5-ти лет Ф'!O120</f>
        <v/>
      </c>
      <c r="D311" s="391" t="str">
        <f>'дети 5-ти лет К'!O120</f>
        <v/>
      </c>
      <c r="E311" s="391" t="str">
        <f>'дети 5-ти лет П'!O120</f>
        <v/>
      </c>
      <c r="F311" s="391" t="str">
        <f>'дети 5-ти лет Т'!O120</f>
        <v/>
      </c>
      <c r="G311" s="391" t="str">
        <f>'дети 5-ти лет С'!O120</f>
        <v/>
      </c>
    </row>
    <row r="312" ht="15.75" customHeight="1">
      <c r="B312" s="5">
        <v>5.0</v>
      </c>
      <c r="C312" s="391">
        <f>'дети 5-ти лет Ф'!P120</f>
        <v>1</v>
      </c>
      <c r="D312" s="391" t="str">
        <f>'дети 5-ти лет К'!P120</f>
        <v/>
      </c>
      <c r="E312" s="391" t="str">
        <f>'дети 5-ти лет П'!P120</f>
        <v/>
      </c>
      <c r="F312" s="391" t="str">
        <f>'дети 5-ти лет Т'!P120</f>
        <v/>
      </c>
      <c r="G312" s="391" t="str">
        <f>'дети 5-ти лет С'!P120</f>
        <v/>
      </c>
    </row>
    <row r="313" ht="15.75" customHeight="1">
      <c r="B313" s="12"/>
      <c r="C313" s="391" t="str">
        <f>'дети 5-ти лет Ф'!Q120</f>
        <v/>
      </c>
      <c r="D313" s="391" t="str">
        <f>'дети 5-ти лет К'!Q120</f>
        <v/>
      </c>
      <c r="E313" s="391">
        <f>'дети 5-ти лет П'!Q120</f>
        <v>1</v>
      </c>
      <c r="F313" s="391">
        <f>'дети 5-ти лет Т'!Q120</f>
        <v>1</v>
      </c>
      <c r="G313" s="391">
        <f>'дети 5-ти лет С'!Q120</f>
        <v>1</v>
      </c>
    </row>
    <row r="314" ht="15.75" customHeight="1">
      <c r="B314" s="19"/>
      <c r="C314" s="391" t="str">
        <f>'дети 5-ти лет Ф'!R120</f>
        <v/>
      </c>
      <c r="D314" s="391">
        <f>'дети 5-ти лет К'!R120</f>
        <v>1</v>
      </c>
      <c r="E314" s="391" t="str">
        <f>'дети 5-ти лет П'!R120</f>
        <v/>
      </c>
      <c r="F314" s="391" t="str">
        <f>'дети 5-ти лет Т'!R120</f>
        <v/>
      </c>
      <c r="G314" s="391" t="str">
        <f>'дети 5-ти лет С'!R120</f>
        <v/>
      </c>
    </row>
    <row r="315" ht="15.75" customHeight="1">
      <c r="B315" s="5">
        <v>6.0</v>
      </c>
      <c r="C315" s="391" t="str">
        <f>'дети 5-ти лет Ф'!S120</f>
        <v/>
      </c>
      <c r="D315" s="391" t="str">
        <f>'дети 5-ти лет К'!S120</f>
        <v/>
      </c>
      <c r="E315" s="391" t="str">
        <f>'дети 5-ти лет П'!S120</f>
        <v/>
      </c>
      <c r="F315" s="391" t="str">
        <f>'дети 5-ти лет Т'!S120</f>
        <v/>
      </c>
      <c r="G315" s="391">
        <f>'дети 5-ти лет С'!S120</f>
        <v>1</v>
      </c>
    </row>
    <row r="316" ht="15.75" customHeight="1">
      <c r="B316" s="12"/>
      <c r="C316" s="391">
        <f>'дети 5-ти лет Ф'!T120</f>
        <v>1</v>
      </c>
      <c r="D316" s="391" t="str">
        <f>'дети 5-ти лет К'!T120</f>
        <v/>
      </c>
      <c r="E316" s="391">
        <f>'дети 5-ти лет П'!T120</f>
        <v>1</v>
      </c>
      <c r="F316" s="391">
        <f>'дети 5-ти лет Т'!T120</f>
        <v>1</v>
      </c>
      <c r="G316" s="391" t="str">
        <f>'дети 5-ти лет С'!T120</f>
        <v/>
      </c>
    </row>
    <row r="317" ht="15.75" customHeight="1">
      <c r="B317" s="19"/>
      <c r="C317" s="391" t="str">
        <f>'дети 5-ти лет Ф'!U120</f>
        <v/>
      </c>
      <c r="D317" s="391">
        <f>'дети 5-ти лет К'!U120</f>
        <v>1</v>
      </c>
      <c r="E317" s="391" t="str">
        <f>'дети 5-ти лет П'!U120</f>
        <v/>
      </c>
      <c r="F317" s="391" t="str">
        <f>'дети 5-ти лет Т'!U120</f>
        <v/>
      </c>
      <c r="G317" s="391" t="str">
        <f>'дети 5-ти лет С'!U120</f>
        <v/>
      </c>
    </row>
    <row r="318" ht="15.75" customHeight="1">
      <c r="B318" s="5">
        <v>7.0</v>
      </c>
      <c r="C318" s="391" t="str">
        <f>'дети 5-ти лет Ф'!V120</f>
        <v/>
      </c>
      <c r="D318" s="391" t="str">
        <f>'дети 5-ти лет К'!V120</f>
        <v/>
      </c>
      <c r="E318" s="391">
        <f>'дети 5-ти лет П'!V120</f>
        <v>1</v>
      </c>
      <c r="F318" s="391" t="str">
        <f>'дети 5-ти лет Т'!V120</f>
        <v/>
      </c>
      <c r="G318" s="391" t="str">
        <f>'дети 5-ти лет С'!V120</f>
        <v/>
      </c>
    </row>
    <row r="319" ht="15.75" customHeight="1">
      <c r="B319" s="12"/>
      <c r="C319" s="391">
        <f>'дети 5-ти лет Ф'!W120</f>
        <v>1</v>
      </c>
      <c r="D319" s="391">
        <f>'дети 5-ти лет Т'!W120</f>
        <v>1</v>
      </c>
      <c r="E319" s="391" t="str">
        <f>'дети 5-ти лет П'!W120</f>
        <v/>
      </c>
      <c r="F319" s="391">
        <f>'дети 5-ти лет Т'!W120</f>
        <v>1</v>
      </c>
      <c r="G319" s="391">
        <f>'дети 5-ти лет С'!W120</f>
        <v>1</v>
      </c>
    </row>
    <row r="320" ht="15.75" customHeight="1">
      <c r="B320" s="19"/>
      <c r="C320" s="391" t="str">
        <f>'дети 5-ти лет Ф'!X120</f>
        <v/>
      </c>
      <c r="D320" s="391" t="str">
        <f>'дети 5-ти лет К'!X120</f>
        <v/>
      </c>
      <c r="E320" s="391" t="str">
        <f>'дети 5-ти лет П'!X120</f>
        <v/>
      </c>
      <c r="F320" s="391" t="str">
        <f>'дети 5-ти лет Т'!X120</f>
        <v/>
      </c>
      <c r="G320" s="391" t="str">
        <f>'дети 5-ти лет С'!X120</f>
        <v/>
      </c>
    </row>
    <row r="321" ht="15.75" customHeight="1">
      <c r="B321" s="5">
        <v>8.0</v>
      </c>
      <c r="C321" s="318"/>
      <c r="D321" s="391" t="str">
        <f>'дети 5-ти лет К'!Y120</f>
        <v/>
      </c>
      <c r="E321" s="317"/>
      <c r="F321" s="391" t="str">
        <f>'дети 5-ти лет Т'!Y120</f>
        <v/>
      </c>
      <c r="G321" s="317"/>
    </row>
    <row r="322" ht="15.75" customHeight="1">
      <c r="B322" s="12"/>
      <c r="C322" s="319"/>
      <c r="D322" s="391">
        <f>'дети 5-ти лет К'!Z120</f>
        <v>1</v>
      </c>
      <c r="E322" s="12"/>
      <c r="F322" s="391" t="str">
        <f>'дети 5-ти лет Т'!Z120</f>
        <v/>
      </c>
      <c r="G322" s="12"/>
    </row>
    <row r="323" ht="15.75" customHeight="1">
      <c r="B323" s="19"/>
      <c r="C323" s="319"/>
      <c r="D323" s="391" t="str">
        <f>'дети 5-ти лет К'!AA120</f>
        <v/>
      </c>
      <c r="E323" s="12"/>
      <c r="F323" s="391">
        <f>'дети 5-ти лет Т'!AA120</f>
        <v>1</v>
      </c>
      <c r="G323" s="12"/>
    </row>
    <row r="324" ht="15.75" customHeight="1">
      <c r="B324" s="5">
        <v>9.0</v>
      </c>
      <c r="C324" s="319"/>
      <c r="D324" s="391" t="str">
        <f>'дети 5-ти лет К'!AB120</f>
        <v/>
      </c>
      <c r="E324" s="12"/>
      <c r="F324" s="391" t="str">
        <f>'дети 5-ти лет Т'!AB120</f>
        <v/>
      </c>
      <c r="G324" s="12"/>
    </row>
    <row r="325" ht="15.75" customHeight="1">
      <c r="B325" s="12"/>
      <c r="C325" s="319"/>
      <c r="D325" s="391">
        <f>'дети 5-ти лет К'!AC120</f>
        <v>1</v>
      </c>
      <c r="E325" s="12"/>
      <c r="F325" s="391">
        <f>'дети 5-ти лет Т'!AC120</f>
        <v>1</v>
      </c>
      <c r="G325" s="12"/>
    </row>
    <row r="326" ht="15.75" customHeight="1">
      <c r="B326" s="19"/>
      <c r="C326" s="319"/>
      <c r="D326" s="391" t="str">
        <f>'дети 5-ти лет К'!AD120</f>
        <v/>
      </c>
      <c r="E326" s="12"/>
      <c r="F326" s="391" t="str">
        <f>'дети 5-ти лет Т'!AD120</f>
        <v/>
      </c>
      <c r="G326" s="12"/>
    </row>
    <row r="327" ht="15.75" customHeight="1">
      <c r="B327" s="5">
        <v>10.0</v>
      </c>
      <c r="C327" s="319"/>
      <c r="D327" s="391" t="str">
        <f>'дети 5-ти лет К'!AE120</f>
        <v/>
      </c>
      <c r="E327" s="12"/>
      <c r="F327" s="391" t="str">
        <f>'дети 5-ти лет Т'!AE120</f>
        <v/>
      </c>
      <c r="G327" s="12"/>
    </row>
    <row r="328" ht="15.75" customHeight="1">
      <c r="B328" s="12"/>
      <c r="C328" s="319"/>
      <c r="D328" s="391">
        <f>'дети 5-ти лет К'!AF120</f>
        <v>1</v>
      </c>
      <c r="E328" s="12"/>
      <c r="F328" s="391">
        <f>'дети 5-ти лет Т'!AF120</f>
        <v>1</v>
      </c>
      <c r="G328" s="12"/>
    </row>
    <row r="329" ht="15.75" customHeight="1">
      <c r="B329" s="19"/>
      <c r="C329" s="319"/>
      <c r="D329" s="391" t="str">
        <f>'дети 5-ти лет К'!AG120</f>
        <v/>
      </c>
      <c r="E329" s="12"/>
      <c r="F329" s="391" t="str">
        <f>'дети 5-ти лет Т'!AG120</f>
        <v/>
      </c>
      <c r="G329" s="12"/>
    </row>
    <row r="330" ht="15.75" customHeight="1">
      <c r="B330" s="5">
        <v>11.0</v>
      </c>
      <c r="C330" s="319"/>
      <c r="D330" s="391" t="str">
        <f>'дети 5-ти лет К'!AH120</f>
        <v/>
      </c>
      <c r="E330" s="12"/>
      <c r="F330" s="391" t="str">
        <f>'дети 5-ти лет Т'!AH120</f>
        <v/>
      </c>
      <c r="G330" s="12"/>
    </row>
    <row r="331" ht="15.75" customHeight="1">
      <c r="B331" s="12"/>
      <c r="C331" s="319"/>
      <c r="D331" s="391">
        <f>'дети 5-ти лет К'!AI120</f>
        <v>1</v>
      </c>
      <c r="E331" s="12"/>
      <c r="F331" s="391">
        <f>'дети 5-ти лет Т'!AI120</f>
        <v>1</v>
      </c>
      <c r="G331" s="12"/>
    </row>
    <row r="332" ht="15.75" customHeight="1">
      <c r="B332" s="19"/>
      <c r="C332" s="319"/>
      <c r="D332" s="391" t="str">
        <f>'дети 5-ти лет К'!AJ120</f>
        <v/>
      </c>
      <c r="E332" s="12"/>
      <c r="F332" s="391" t="str">
        <f>'дети 5-ти лет Т'!AJ120</f>
        <v/>
      </c>
      <c r="G332" s="12"/>
    </row>
    <row r="333" ht="15.75" customHeight="1">
      <c r="B333" s="5">
        <v>12.0</v>
      </c>
      <c r="C333" s="319"/>
      <c r="D333" s="391" t="str">
        <f>'дети 5-ти лет К'!AK120</f>
        <v/>
      </c>
      <c r="E333" s="12"/>
      <c r="F333" s="391" t="str">
        <f>'дети 5-ти лет Т'!AK120</f>
        <v/>
      </c>
      <c r="G333" s="12"/>
    </row>
    <row r="334" ht="15.75" customHeight="1">
      <c r="B334" s="12"/>
      <c r="C334" s="319"/>
      <c r="D334" s="391">
        <f>'дети 5-ти лет К'!AL120</f>
        <v>1</v>
      </c>
      <c r="E334" s="12"/>
      <c r="F334" s="391">
        <f>'дети 5-ти лет Т'!AL120</f>
        <v>1</v>
      </c>
      <c r="G334" s="12"/>
    </row>
    <row r="335" ht="15.75" customHeight="1">
      <c r="B335" s="19"/>
      <c r="C335" s="319"/>
      <c r="D335" s="391" t="str">
        <f>'дети 5-ти лет К'!AM120</f>
        <v/>
      </c>
      <c r="E335" s="12"/>
      <c r="F335" s="391" t="str">
        <f>'дети 5-ти лет Т'!AM120</f>
        <v/>
      </c>
      <c r="G335" s="12"/>
    </row>
    <row r="336" ht="15.75" customHeight="1">
      <c r="B336" s="5">
        <v>13.0</v>
      </c>
      <c r="C336" s="319"/>
      <c r="D336" s="391" t="str">
        <f>'дети 5-ти лет К'!AN120</f>
        <v/>
      </c>
      <c r="E336" s="12"/>
      <c r="F336" s="391" t="str">
        <f>'дети 5-ти лет Т'!AN120</f>
        <v/>
      </c>
      <c r="G336" s="12"/>
    </row>
    <row r="337" ht="15.75" customHeight="1">
      <c r="B337" s="12"/>
      <c r="C337" s="319"/>
      <c r="D337" s="391">
        <f>'дети 5-ти лет К'!AO120</f>
        <v>1</v>
      </c>
      <c r="E337" s="12"/>
      <c r="F337" s="391">
        <f>'дети 5-ти лет Т'!AO120</f>
        <v>1</v>
      </c>
      <c r="G337" s="12"/>
    </row>
    <row r="338" ht="15.75" customHeight="1">
      <c r="B338" s="19"/>
      <c r="C338" s="319"/>
      <c r="D338" s="391" t="str">
        <f>'дети 5-ти лет К'!AP120</f>
        <v/>
      </c>
      <c r="E338" s="12"/>
      <c r="F338" s="391" t="str">
        <f>'дети 5-ти лет Т'!AP120</f>
        <v/>
      </c>
      <c r="G338" s="12"/>
    </row>
    <row r="339" ht="15.75" customHeight="1">
      <c r="B339" s="5">
        <v>14.0</v>
      </c>
      <c r="C339" s="319"/>
      <c r="D339" s="391" t="str">
        <f>'дети 5-ти лет К'!AQ120</f>
        <v/>
      </c>
      <c r="E339" s="12"/>
      <c r="F339" s="391" t="str">
        <f>'дети 5-ти лет Т'!AQ120</f>
        <v/>
      </c>
      <c r="G339" s="12"/>
    </row>
    <row r="340" ht="15.75" customHeight="1">
      <c r="B340" s="12"/>
      <c r="C340" s="319"/>
      <c r="D340" s="391">
        <f>'дети 5-ти лет К'!AR120</f>
        <v>1</v>
      </c>
      <c r="E340" s="12"/>
      <c r="F340" s="391">
        <f>'дети 5-ти лет Т'!AR120</f>
        <v>1</v>
      </c>
      <c r="G340" s="12"/>
    </row>
    <row r="341" ht="15.75" customHeight="1">
      <c r="B341" s="19"/>
      <c r="C341" s="319"/>
      <c r="D341" s="391" t="str">
        <f>'дети 5-ти лет К'!AS120</f>
        <v/>
      </c>
      <c r="E341" s="12"/>
      <c r="F341" s="391" t="str">
        <f>'дети 5-ти лет Т'!AS120</f>
        <v/>
      </c>
      <c r="G341" s="12"/>
    </row>
    <row r="342" ht="15.75" customHeight="1">
      <c r="B342" s="5">
        <v>15.0</v>
      </c>
      <c r="C342" s="319"/>
      <c r="D342" s="391" t="str">
        <f>'дети 5-ти лет К'!AT120</f>
        <v/>
      </c>
      <c r="E342" s="12"/>
      <c r="F342" s="391" t="str">
        <f>'дети 5-ти лет Т'!AT120</f>
        <v/>
      </c>
      <c r="G342" s="12"/>
    </row>
    <row r="343" ht="15.75" customHeight="1">
      <c r="B343" s="12"/>
      <c r="C343" s="319"/>
      <c r="D343" s="391">
        <f>'дети 5-ти лет К'!AU120</f>
        <v>1</v>
      </c>
      <c r="E343" s="12"/>
      <c r="F343" s="391">
        <f>'дети 5-ти лет Т'!AU120</f>
        <v>1</v>
      </c>
      <c r="G343" s="12"/>
    </row>
    <row r="344" ht="15.75" customHeight="1">
      <c r="B344" s="19"/>
      <c r="C344" s="319"/>
      <c r="D344" s="391" t="str">
        <f>'дети 5-ти лет К'!AV120</f>
        <v/>
      </c>
      <c r="E344" s="12"/>
      <c r="F344" s="391" t="str">
        <f>'дети 5-ти лет Т'!AV120</f>
        <v/>
      </c>
      <c r="G344" s="12"/>
    </row>
    <row r="345" ht="15.75" customHeight="1">
      <c r="B345" s="5">
        <v>16.0</v>
      </c>
      <c r="C345" s="319"/>
      <c r="D345" s="391" t="str">
        <f>'дети 5-ти лет К'!AW120</f>
        <v/>
      </c>
      <c r="E345" s="12"/>
      <c r="F345" s="391" t="str">
        <f>'дети 5-ти лет Т'!AW120</f>
        <v/>
      </c>
      <c r="G345" s="12"/>
    </row>
    <row r="346" ht="15.75" customHeight="1">
      <c r="B346" s="12"/>
      <c r="C346" s="319"/>
      <c r="D346" s="391">
        <f>'дети 5-ти лет К'!AX120</f>
        <v>1</v>
      </c>
      <c r="E346" s="12"/>
      <c r="F346" s="391">
        <f>'дети 5-ти лет Т'!AX120</f>
        <v>1</v>
      </c>
      <c r="G346" s="12"/>
    </row>
    <row r="347" ht="15.75" customHeight="1">
      <c r="B347" s="19"/>
      <c r="C347" s="319"/>
      <c r="D347" s="391" t="str">
        <f>'дети 5-ти лет К'!AY120</f>
        <v/>
      </c>
      <c r="E347" s="12"/>
      <c r="F347" s="391" t="str">
        <f>'дети 5-ти лет Т'!AY120</f>
        <v/>
      </c>
      <c r="G347" s="12"/>
    </row>
    <row r="348" ht="15.75" customHeight="1">
      <c r="B348" s="5">
        <v>17.0</v>
      </c>
      <c r="C348" s="319"/>
      <c r="D348" s="391" t="str">
        <f>'дети 5-ти лет К'!AZ120</f>
        <v/>
      </c>
      <c r="E348" s="12"/>
      <c r="F348" s="391" t="str">
        <f>'дети 5-ти лет Т'!AZ120</f>
        <v/>
      </c>
      <c r="G348" s="12"/>
    </row>
    <row r="349" ht="15.75" customHeight="1">
      <c r="B349" s="12"/>
      <c r="C349" s="319"/>
      <c r="D349" s="391">
        <f>'дети 5-ти лет К'!BA120</f>
        <v>1</v>
      </c>
      <c r="E349" s="12"/>
      <c r="F349" s="391">
        <f>'дети 5-ти лет Т'!BA120</f>
        <v>1</v>
      </c>
      <c r="G349" s="12"/>
    </row>
    <row r="350" ht="15.75" customHeight="1">
      <c r="B350" s="19"/>
      <c r="C350" s="319"/>
      <c r="D350" s="391" t="str">
        <f>'дети 5-ти лет К'!BB120</f>
        <v/>
      </c>
      <c r="E350" s="12"/>
      <c r="F350" s="391" t="str">
        <f>'дети 5-ти лет Т'!BB120</f>
        <v/>
      </c>
      <c r="G350" s="12"/>
    </row>
    <row r="351" ht="15.75" customHeight="1">
      <c r="B351" s="5">
        <v>18.0</v>
      </c>
      <c r="C351" s="319"/>
      <c r="D351" s="391" t="str">
        <f>'дети 5-ти лет К'!BC120</f>
        <v/>
      </c>
      <c r="E351" s="12"/>
      <c r="F351" s="391" t="str">
        <f>'дети 5-ти лет Т'!BC120</f>
        <v/>
      </c>
      <c r="G351" s="12"/>
    </row>
    <row r="352" ht="15.75" customHeight="1">
      <c r="B352" s="12"/>
      <c r="C352" s="319"/>
      <c r="D352" s="391">
        <f>'дети 5-ти лет К'!BD120</f>
        <v>1</v>
      </c>
      <c r="E352" s="12"/>
      <c r="F352" s="391">
        <f>'дети 5-ти лет Т'!BD120</f>
        <v>1</v>
      </c>
      <c r="G352" s="12"/>
    </row>
    <row r="353" ht="15.75" customHeight="1">
      <c r="B353" s="19"/>
      <c r="C353" s="319"/>
      <c r="D353" s="391" t="str">
        <f>'дети 5-ти лет К'!BE120</f>
        <v/>
      </c>
      <c r="E353" s="12"/>
      <c r="F353" s="391" t="str">
        <f>'дети 5-ти лет Т'!BE120</f>
        <v/>
      </c>
      <c r="G353" s="12"/>
    </row>
    <row r="354" ht="15.75" customHeight="1">
      <c r="B354" s="5">
        <v>19.0</v>
      </c>
      <c r="C354" s="319"/>
      <c r="D354" s="391">
        <f>'дети 5-ти лет К'!BF120</f>
        <v>1</v>
      </c>
      <c r="E354" s="12"/>
      <c r="F354" s="391" t="str">
        <f>'дети 5-ти лет Т'!BF120</f>
        <v/>
      </c>
      <c r="G354" s="12"/>
    </row>
    <row r="355" ht="15.75" customHeight="1">
      <c r="B355" s="12"/>
      <c r="C355" s="319"/>
      <c r="D355" s="391" t="str">
        <f>'дети 5-ти лет К'!BG120</f>
        <v/>
      </c>
      <c r="E355" s="12"/>
      <c r="F355" s="391">
        <f>'дети 5-ти лет Т'!BG120</f>
        <v>1</v>
      </c>
      <c r="G355" s="12"/>
    </row>
    <row r="356" ht="15.75" customHeight="1">
      <c r="B356" s="19"/>
      <c r="C356" s="319"/>
      <c r="D356" s="391" t="str">
        <f>'дети 5-ти лет К'!BH120</f>
        <v/>
      </c>
      <c r="E356" s="12"/>
      <c r="F356" s="391" t="str">
        <f>'дети 5-ти лет Т'!BH120</f>
        <v/>
      </c>
      <c r="G356" s="12"/>
    </row>
    <row r="357" ht="15.75" customHeight="1">
      <c r="B357" s="5">
        <v>20.0</v>
      </c>
      <c r="C357" s="319"/>
      <c r="D357" s="391" t="str">
        <f>'дети 5-ти лет К'!BI120</f>
        <v/>
      </c>
      <c r="E357" s="12"/>
      <c r="F357" s="391" t="str">
        <f>'дети 5-ти лет Т'!BI120</f>
        <v/>
      </c>
      <c r="G357" s="12"/>
    </row>
    <row r="358" ht="15.75" customHeight="1">
      <c r="B358" s="12"/>
      <c r="C358" s="319"/>
      <c r="D358" s="391">
        <f>'дети 5-ти лет К'!BJ120</f>
        <v>1</v>
      </c>
      <c r="E358" s="12"/>
      <c r="F358" s="391">
        <f>'дети 5-ти лет Т'!BJ120</f>
        <v>1</v>
      </c>
      <c r="G358" s="12"/>
    </row>
    <row r="359" ht="15.75" customHeight="1">
      <c r="B359" s="19"/>
      <c r="C359" s="319"/>
      <c r="D359" s="391" t="str">
        <f>'дети 5-ти лет К'!BK120</f>
        <v/>
      </c>
      <c r="E359" s="12"/>
      <c r="F359" s="391" t="str">
        <f>'дети 5-ти лет Т'!BK120</f>
        <v/>
      </c>
      <c r="G359" s="12"/>
    </row>
    <row r="360" ht="15.75" customHeight="1">
      <c r="B360" s="5">
        <v>21.0</v>
      </c>
      <c r="C360" s="319"/>
      <c r="D360" s="391" t="str">
        <f>'дети 5-ти лет К'!BL120</f>
        <v/>
      </c>
      <c r="E360" s="12"/>
      <c r="F360" s="391" t="str">
        <f>'дети 5-ти лет Т'!BL120</f>
        <v/>
      </c>
      <c r="G360" s="12"/>
    </row>
    <row r="361" ht="15.75" customHeight="1">
      <c r="B361" s="12"/>
      <c r="C361" s="319"/>
      <c r="D361" s="391">
        <f>'дети 5-ти лет К'!BM120</f>
        <v>1</v>
      </c>
      <c r="E361" s="12"/>
      <c r="F361" s="391">
        <f>'дети 5-ти лет Т'!BM120</f>
        <v>1</v>
      </c>
      <c r="G361" s="12"/>
    </row>
    <row r="362" ht="15.75" customHeight="1">
      <c r="B362" s="19"/>
      <c r="C362" s="319"/>
      <c r="D362" s="391" t="str">
        <f>'дети 5-ти лет К'!BN120</f>
        <v/>
      </c>
      <c r="E362" s="12"/>
      <c r="F362" s="391" t="str">
        <f>'дети 5-ти лет Т'!BN120</f>
        <v/>
      </c>
      <c r="G362" s="12"/>
    </row>
    <row r="363" ht="15.75" customHeight="1">
      <c r="B363" s="5">
        <v>22.0</v>
      </c>
      <c r="C363" s="319"/>
      <c r="D363" s="391" t="str">
        <f>'дети 5-ти лет К'!BO120</f>
        <v/>
      </c>
      <c r="E363" s="12"/>
      <c r="F363" s="391" t="str">
        <f>'дети 5-ти лет Т'!BO120</f>
        <v/>
      </c>
      <c r="G363" s="12"/>
    </row>
    <row r="364" ht="15.75" customHeight="1">
      <c r="B364" s="12"/>
      <c r="C364" s="319"/>
      <c r="D364" s="391">
        <f>'дети 5-ти лет К'!BP120</f>
        <v>1</v>
      </c>
      <c r="E364" s="12"/>
      <c r="F364" s="391">
        <f>'дети 5-ти лет Т'!BP120</f>
        <v>1</v>
      </c>
      <c r="G364" s="12"/>
    </row>
    <row r="365" ht="15.75" customHeight="1">
      <c r="B365" s="19"/>
      <c r="C365" s="319"/>
      <c r="D365" s="391" t="str">
        <f>'дети 5-ти лет К'!BQ120</f>
        <v/>
      </c>
      <c r="E365" s="12"/>
      <c r="F365" s="391" t="str">
        <f>'дети 5-ти лет Т'!BQ120</f>
        <v/>
      </c>
      <c r="G365" s="12"/>
    </row>
    <row r="366" ht="15.75" customHeight="1">
      <c r="B366" s="5">
        <v>23.0</v>
      </c>
      <c r="C366" s="319"/>
      <c r="D366" s="391" t="str">
        <f>'дети 5-ти лет К'!BR120</f>
        <v/>
      </c>
      <c r="E366" s="12"/>
      <c r="F366" s="391" t="str">
        <f>'дети 5-ти лет Т'!BR120</f>
        <v/>
      </c>
      <c r="G366" s="12"/>
    </row>
    <row r="367" ht="15.75" customHeight="1">
      <c r="B367" s="12"/>
      <c r="C367" s="319"/>
      <c r="D367" s="391">
        <f>'дети 5-ти лет К'!BS120</f>
        <v>1</v>
      </c>
      <c r="E367" s="12"/>
      <c r="F367" s="391">
        <f>'дети 5-ти лет Т'!BS120</f>
        <v>1</v>
      </c>
      <c r="G367" s="12"/>
    </row>
    <row r="368" ht="15.75" customHeight="1">
      <c r="B368" s="19"/>
      <c r="C368" s="319"/>
      <c r="D368" s="391" t="str">
        <f>'дети 5-ти лет К'!BT120</f>
        <v/>
      </c>
      <c r="E368" s="12"/>
      <c r="F368" s="391" t="str">
        <f>'дети 5-ти лет Т'!BT120</f>
        <v/>
      </c>
      <c r="G368" s="12"/>
    </row>
    <row r="369" ht="15.75" customHeight="1">
      <c r="B369" s="5">
        <v>24.0</v>
      </c>
      <c r="C369" s="319"/>
      <c r="D369" s="391" t="str">
        <f>'дети 5-ти лет К'!BU120</f>
        <v/>
      </c>
      <c r="E369" s="12"/>
      <c r="F369" s="391" t="str">
        <f>'дети 5-ти лет Т'!BU120</f>
        <v/>
      </c>
      <c r="G369" s="12"/>
    </row>
    <row r="370" ht="15.75" customHeight="1">
      <c r="B370" s="12"/>
      <c r="C370" s="319"/>
      <c r="D370" s="391">
        <f>'дети 5-ти лет К'!BV120</f>
        <v>1</v>
      </c>
      <c r="E370" s="12"/>
      <c r="F370" s="391">
        <f>'дети 5-ти лет Т'!BV120</f>
        <v>1</v>
      </c>
      <c r="G370" s="12"/>
    </row>
    <row r="371" ht="15.75" customHeight="1">
      <c r="B371" s="19"/>
      <c r="C371" s="319"/>
      <c r="D371" s="391" t="str">
        <f>'дети 5-ти лет К'!BW120</f>
        <v/>
      </c>
      <c r="E371" s="12"/>
      <c r="F371" s="391" t="str">
        <f>'дети 5-ти лет Т'!BW120</f>
        <v/>
      </c>
      <c r="G371" s="12"/>
    </row>
    <row r="372" ht="15.75" customHeight="1">
      <c r="B372" s="5">
        <v>25.0</v>
      </c>
      <c r="C372" s="319"/>
      <c r="D372" s="391" t="str">
        <f>'дети 5-ти лет К'!BX120</f>
        <v/>
      </c>
      <c r="E372" s="12"/>
      <c r="F372" s="391" t="str">
        <f>'дети 5-ти лет Т'!BX120</f>
        <v/>
      </c>
      <c r="G372" s="12"/>
    </row>
    <row r="373" ht="15.75" customHeight="1">
      <c r="B373" s="12"/>
      <c r="C373" s="319"/>
      <c r="D373" s="391">
        <f>'дети 5-ти лет К'!BY120</f>
        <v>1</v>
      </c>
      <c r="E373" s="12"/>
      <c r="F373" s="391">
        <f>'дети 5-ти лет Т'!BY120</f>
        <v>1</v>
      </c>
      <c r="G373" s="12"/>
    </row>
    <row r="374" ht="15.75" customHeight="1">
      <c r="B374" s="19"/>
      <c r="C374" s="319"/>
      <c r="D374" s="391" t="str">
        <f>'дети 5-ти лет К'!BZ120</f>
        <v/>
      </c>
      <c r="E374" s="12"/>
      <c r="F374" s="391" t="str">
        <f>'дети 5-ти лет Т'!BZ120</f>
        <v/>
      </c>
      <c r="G374" s="12"/>
    </row>
    <row r="375" ht="15.75" customHeight="1">
      <c r="B375" s="5">
        <v>26.0</v>
      </c>
      <c r="C375" s="319"/>
      <c r="D375" s="391" t="str">
        <f>'дети 5-ти лет К'!CA120</f>
        <v/>
      </c>
      <c r="E375" s="12"/>
      <c r="F375" s="391" t="str">
        <f>'дети 5-ти лет Т'!CA120</f>
        <v/>
      </c>
      <c r="G375" s="12"/>
    </row>
    <row r="376" ht="15.75" customHeight="1">
      <c r="B376" s="12"/>
      <c r="C376" s="319"/>
      <c r="D376" s="391">
        <f>'дети 5-ти лет К'!CB120</f>
        <v>1</v>
      </c>
      <c r="E376" s="12"/>
      <c r="F376" s="391">
        <f>'дети 5-ти лет Т'!CB120</f>
        <v>1</v>
      </c>
      <c r="G376" s="12"/>
    </row>
    <row r="377" ht="15.75" customHeight="1">
      <c r="B377" s="19"/>
      <c r="C377" s="319"/>
      <c r="D377" s="391" t="str">
        <f>'дети 5-ти лет К'!CC120</f>
        <v/>
      </c>
      <c r="E377" s="12"/>
      <c r="F377" s="391" t="str">
        <f>'дети 5-ти лет Т'!CC120</f>
        <v/>
      </c>
      <c r="G377" s="12"/>
    </row>
    <row r="378" ht="15.75" customHeight="1">
      <c r="B378" s="5">
        <v>27.0</v>
      </c>
      <c r="C378" s="319"/>
      <c r="D378" s="391" t="str">
        <f>'дети 5-ти лет К'!CD120</f>
        <v/>
      </c>
      <c r="E378" s="12"/>
      <c r="F378" s="391" t="str">
        <f>'дети 5-ти лет Т'!CD120</f>
        <v/>
      </c>
      <c r="G378" s="12"/>
    </row>
    <row r="379" ht="15.75" customHeight="1">
      <c r="B379" s="12"/>
      <c r="C379" s="319"/>
      <c r="D379" s="391">
        <f>'дети 5-ти лет К'!CE120</f>
        <v>1</v>
      </c>
      <c r="E379" s="12"/>
      <c r="F379" s="391">
        <f>'дети 5-ти лет Т'!CE120</f>
        <v>1</v>
      </c>
      <c r="G379" s="12"/>
    </row>
    <row r="380" ht="15.75" customHeight="1">
      <c r="B380" s="19"/>
      <c r="C380" s="319"/>
      <c r="D380" s="391" t="str">
        <f>'дети 5-ти лет К'!CF120</f>
        <v/>
      </c>
      <c r="E380" s="12"/>
      <c r="F380" s="391" t="str">
        <f>'дети 5-ти лет Т'!CF120</f>
        <v/>
      </c>
      <c r="G380" s="12"/>
    </row>
    <row r="381" ht="15.75" customHeight="1">
      <c r="B381" s="5">
        <v>28.0</v>
      </c>
      <c r="C381" s="319"/>
      <c r="D381" s="391" t="str">
        <f>'дети 5-ти лет К'!CG120</f>
        <v/>
      </c>
      <c r="E381" s="12"/>
      <c r="F381" s="391" t="str">
        <f>'дети 5-ти лет Т'!CG120</f>
        <v/>
      </c>
      <c r="G381" s="12"/>
    </row>
    <row r="382" ht="15.75" customHeight="1">
      <c r="B382" s="12"/>
      <c r="C382" s="319"/>
      <c r="D382" s="391">
        <f>'дети 5-ти лет К'!CH120</f>
        <v>1</v>
      </c>
      <c r="E382" s="12"/>
      <c r="F382" s="391">
        <f>'дети 5-ти лет Т'!CH120</f>
        <v>1</v>
      </c>
      <c r="G382" s="12"/>
    </row>
    <row r="383" ht="15.75" customHeight="1">
      <c r="B383" s="19"/>
      <c r="C383" s="319"/>
      <c r="D383" s="391" t="str">
        <f>'дети 5-ти лет К'!CI120</f>
        <v/>
      </c>
      <c r="E383" s="12"/>
      <c r="F383" s="391" t="str">
        <f>'дети 5-ти лет Т'!CI120</f>
        <v/>
      </c>
      <c r="G383" s="12"/>
    </row>
    <row r="384" ht="15.75" customHeight="1">
      <c r="B384" s="5">
        <v>29.0</v>
      </c>
      <c r="C384" s="319"/>
      <c r="D384" s="317"/>
      <c r="E384" s="12"/>
      <c r="F384" s="391" t="str">
        <f>'дети 5-ти лет Т'!CJ120</f>
        <v/>
      </c>
      <c r="G384" s="12"/>
    </row>
    <row r="385" ht="15.75" customHeight="1">
      <c r="B385" s="12"/>
      <c r="C385" s="319"/>
      <c r="D385" s="12"/>
      <c r="E385" s="12"/>
      <c r="F385" s="391">
        <f>'дети 5-ти лет Т'!CK120</f>
        <v>1</v>
      </c>
      <c r="G385" s="12"/>
    </row>
    <row r="386" ht="15.75" customHeight="1">
      <c r="B386" s="19"/>
      <c r="C386" s="319"/>
      <c r="D386" s="12"/>
      <c r="E386" s="12"/>
      <c r="F386" s="391" t="str">
        <f>'дети 5-ти лет Т'!CL120</f>
        <v/>
      </c>
      <c r="G386" s="12"/>
    </row>
    <row r="387" ht="15.75" customHeight="1">
      <c r="B387" s="5">
        <v>30.0</v>
      </c>
      <c r="C387" s="319"/>
      <c r="D387" s="12"/>
      <c r="E387" s="12"/>
      <c r="F387" s="391" t="str">
        <f>'дети 5-ти лет Т'!CM120</f>
        <v/>
      </c>
      <c r="G387" s="12"/>
    </row>
    <row r="388" ht="15.75" customHeight="1">
      <c r="B388" s="12"/>
      <c r="C388" s="319"/>
      <c r="D388" s="12"/>
      <c r="E388" s="12"/>
      <c r="F388" s="391">
        <f>'дети 5-ти лет Т'!CN120</f>
        <v>1</v>
      </c>
      <c r="G388" s="12"/>
    </row>
    <row r="389" ht="15.75" customHeight="1">
      <c r="B389" s="19"/>
      <c r="C389" s="319"/>
      <c r="D389" s="12"/>
      <c r="E389" s="12"/>
      <c r="F389" s="391" t="str">
        <f>'дети 5-ти лет Т'!CO120</f>
        <v/>
      </c>
      <c r="G389" s="12"/>
    </row>
    <row r="390" ht="15.75" customHeight="1">
      <c r="B390" s="5">
        <v>31.0</v>
      </c>
      <c r="C390" s="319"/>
      <c r="D390" s="12"/>
      <c r="E390" s="12"/>
      <c r="F390" s="391" t="str">
        <f>'дети 5-ти лет Т'!CP120</f>
        <v/>
      </c>
      <c r="G390" s="12"/>
    </row>
    <row r="391" ht="15.75" customHeight="1">
      <c r="B391" s="12"/>
      <c r="C391" s="319"/>
      <c r="D391" s="12"/>
      <c r="E391" s="12"/>
      <c r="F391" s="391">
        <f>'дети 5-ти лет Т'!CQ120</f>
        <v>1</v>
      </c>
      <c r="G391" s="12"/>
    </row>
    <row r="392" ht="15.75" customHeight="1">
      <c r="B392" s="19"/>
      <c r="C392" s="319"/>
      <c r="D392" s="12"/>
      <c r="E392" s="12"/>
      <c r="F392" s="391" t="str">
        <f>'дети 5-ти лет Т'!CR120</f>
        <v/>
      </c>
      <c r="G392" s="12"/>
    </row>
    <row r="393" ht="15.75" customHeight="1">
      <c r="B393" s="5">
        <v>32.0</v>
      </c>
      <c r="C393" s="319"/>
      <c r="D393" s="12"/>
      <c r="E393" s="12"/>
      <c r="F393" s="391" t="str">
        <f>'дети 5-ти лет Т'!CS120</f>
        <v/>
      </c>
      <c r="G393" s="12"/>
    </row>
    <row r="394" ht="15.75" customHeight="1">
      <c r="B394" s="12"/>
      <c r="C394" s="319"/>
      <c r="D394" s="12"/>
      <c r="E394" s="12"/>
      <c r="F394" s="391">
        <f>'дети 5-ти лет Т'!CT120</f>
        <v>1</v>
      </c>
      <c r="G394" s="12"/>
    </row>
    <row r="395" ht="15.75" customHeight="1">
      <c r="B395" s="19"/>
      <c r="C395" s="319"/>
      <c r="D395" s="12"/>
      <c r="E395" s="12"/>
      <c r="F395" s="391" t="str">
        <f>'дети 5-ти лет Т'!CU120</f>
        <v/>
      </c>
      <c r="G395" s="12"/>
    </row>
    <row r="396" ht="15.75" customHeight="1">
      <c r="B396" s="5">
        <v>33.0</v>
      </c>
      <c r="C396" s="319"/>
      <c r="D396" s="12"/>
      <c r="E396" s="12"/>
      <c r="F396" s="391" t="str">
        <f>'дети 5-ти лет Т'!CV120</f>
        <v/>
      </c>
      <c r="G396" s="12"/>
    </row>
    <row r="397" ht="15.75" customHeight="1">
      <c r="B397" s="12"/>
      <c r="C397" s="319"/>
      <c r="D397" s="12"/>
      <c r="E397" s="12"/>
      <c r="F397" s="391" t="str">
        <f>'дети 5-ти лет Т'!CW120</f>
        <v/>
      </c>
      <c r="G397" s="12"/>
    </row>
    <row r="398" ht="15.75" customHeight="1">
      <c r="B398" s="19"/>
      <c r="C398" s="319"/>
      <c r="D398" s="12"/>
      <c r="E398" s="12"/>
      <c r="F398" s="391">
        <f>'дети 5-ти лет Т'!CX120</f>
        <v>1</v>
      </c>
      <c r="G398" s="12"/>
    </row>
    <row r="399" ht="15.75" customHeight="1">
      <c r="B399" s="5">
        <v>34.0</v>
      </c>
      <c r="C399" s="319"/>
      <c r="D399" s="12"/>
      <c r="E399" s="12"/>
      <c r="F399" s="391" t="str">
        <f>'дети 5-ти лет Т'!CY120</f>
        <v/>
      </c>
      <c r="G399" s="12"/>
    </row>
    <row r="400" ht="15.75" customHeight="1">
      <c r="B400" s="12"/>
      <c r="C400" s="319"/>
      <c r="D400" s="12"/>
      <c r="E400" s="12"/>
      <c r="F400" s="391" t="str">
        <f>'дети 5-ти лет Т'!CZ120</f>
        <v/>
      </c>
      <c r="G400" s="12"/>
    </row>
    <row r="401" ht="15.75" customHeight="1">
      <c r="B401" s="19"/>
      <c r="C401" s="319"/>
      <c r="D401" s="12"/>
      <c r="E401" s="12"/>
      <c r="F401" s="391">
        <f>'дети 5-ти лет Т'!DA120</f>
        <v>1</v>
      </c>
      <c r="G401" s="12"/>
    </row>
    <row r="402" ht="15.75" customHeight="1">
      <c r="B402" s="5">
        <v>35.0</v>
      </c>
      <c r="C402" s="319"/>
      <c r="D402" s="12"/>
      <c r="E402" s="12"/>
      <c r="F402" s="391" t="str">
        <f>'дети 5-ти лет Т'!DB120</f>
        <v/>
      </c>
      <c r="G402" s="12"/>
    </row>
    <row r="403" ht="15.75" customHeight="1">
      <c r="B403" s="12"/>
      <c r="C403" s="319"/>
      <c r="D403" s="12"/>
      <c r="E403" s="12"/>
      <c r="F403" s="391">
        <f>'дети 5-ти лет Т'!DC120</f>
        <v>1</v>
      </c>
      <c r="G403" s="12"/>
    </row>
    <row r="404" ht="15.75" customHeight="1">
      <c r="B404" s="19"/>
      <c r="C404" s="320"/>
      <c r="D404" s="19"/>
      <c r="E404" s="19"/>
      <c r="F404" s="391" t="str">
        <f>'дети 5-ти лет Т'!DD120</f>
        <v/>
      </c>
      <c r="G404" s="19"/>
    </row>
    <row r="405" ht="15.75" customHeight="1">
      <c r="B405" s="321" t="str">
        <f>'СВОД3'!V15</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39.75" customHeight="1">
      <c r="B4" s="294" t="s">
        <v>829</v>
      </c>
      <c r="D4" s="295" t="str">
        <f>'дети 5-ти лет Ф'!C16</f>
        <v>Косарева Анна </v>
      </c>
      <c r="E4" s="296"/>
      <c r="F4" s="296"/>
      <c r="G4" s="291"/>
      <c r="H4" s="291"/>
    </row>
    <row r="5">
      <c r="B5" s="297" t="s">
        <v>830</v>
      </c>
      <c r="D5" s="298">
        <f>'дети 5-ти лет Ф'!A16</f>
        <v>43207</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1.5"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Закреплять умение ходит на пятках, на наружных сторонах стоп, приставным шагом, чередуя ходьбу с
бегом, прыжками, меняя направление и темп
</v>
      </c>
      <c r="D10" s="255" t="str">
        <f>IF(C99="","",VLOOKUP(C99,$O$509:$P$511,2,TRUE))</f>
        <v/>
      </c>
      <c r="E10" s="255" t="str">
        <f>IF(C100="","",VLOOKUP(C100,$Q$509:$R$511,2,TRUE))</f>
        <v/>
      </c>
      <c r="F10" s="255" t="str">
        <f>IF(C191="","",VLOOKUP(C191,$M$563:$N$565,2,TRUE))</f>
        <v>Закреплять умение ходить   колонне по одному, по двое, по трое, с перешагиванием через предметы, боком, 
с поворотом в другую сторону по сигналу
</v>
      </c>
      <c r="G10" s="255" t="str">
        <f>IF(C192="","",VLOOKUP(C192,$O$563:$P$565,2,TRUE))</f>
        <v/>
      </c>
      <c r="H10" s="255" t="str">
        <f>IF(C193="","",VLOOKUP(C193,$Q$563:$R$565,2,TRUE))</f>
        <v/>
      </c>
      <c r="I10" s="255" t="str">
        <f>IF(C300="","",VLOOKUP(C300,$M$563:$N$565,2,TRUE))</f>
        <v>Закреплять умение ходить   колонне по одному, по двое, по трое, с перешагиванием через предметы, боком, 
с поворотом в другую сторону по сигналу
</v>
      </c>
      <c r="J10" s="255" t="str">
        <f>IF(C301="","",VLOOKUP(C301,$O$563:$P$565,2,TRUE))</f>
        <v/>
      </c>
      <c r="K10" s="255" t="str">
        <f>IF(C302="","",VLOOKUP(C302,$Q$563:$R$565,2,TRUE))</f>
        <v/>
      </c>
      <c r="L10" s="393" t="s">
        <v>1331</v>
      </c>
    </row>
    <row r="11" ht="90.0" customHeight="1">
      <c r="B11" s="12"/>
      <c r="C11" s="255" t="str">
        <f>IF(C101="","",VLOOKUP(C101,$S$509:$T$511,2,TRUE))</f>
        <v/>
      </c>
      <c r="D11" s="255" t="str">
        <f>IF(C102="","",VLOOKUP(C102,$U$509:$V$511,2,TRUE))</f>
        <v>Продолжать развивать навыки ходьбы  по линии, веревке, доске, гимнастической скамейке, бревну сохраняя
равновесие
</v>
      </c>
      <c r="E11" s="255" t="str">
        <f>IF(C103="","",VLOOKUP(C103,$W$509:$X$511,2,TRUE))</f>
        <v/>
      </c>
      <c r="F11" s="255" t="str">
        <f>IF(C194="","",VLOOKUP(C194,$S$563:$T$565,2,TRUE))</f>
        <v>Закреплять умение бегаеть с разной  скоростью </v>
      </c>
      <c r="G11" s="255" t="str">
        <f>IF(C195="","",VLOOKUP(C195,$U$563:$V$565,2,TRUE))</f>
        <v/>
      </c>
      <c r="H11" s="255" t="str">
        <f>IF(C196="","",VLOOKUP(C196,$W$563:$X$565,2,TRUE))</f>
        <v/>
      </c>
      <c r="I11" s="255" t="str">
        <f>IF(C303="","",VLOOKUP(C303,$S$563:$T$565,2,TRUE))</f>
        <v>Закреплять умение бегаеть с разной  скоростью </v>
      </c>
      <c r="J11" s="255" t="str">
        <f>IF(C304="","",VLOOKUP(C304,$U$563:$V$565,2,TRUE))</f>
        <v/>
      </c>
      <c r="K11" s="255" t="str">
        <f>IF(C305="","",VLOOKUP(C305,$W$563:$X$565,2,TRUE))</f>
        <v/>
      </c>
      <c r="L11" s="12"/>
    </row>
    <row r="12" ht="90.0" customHeight="1">
      <c r="B12" s="12"/>
      <c r="C12" s="255" t="str">
        <f>IF(C104="","",VLOOKUP(C104,$Y$509:$Z$511,2,TRUE))</f>
        <v/>
      </c>
      <c r="D12" s="255" t="str">
        <f>IF(C105="","",VLOOKUP(C105,$AA$509:$AB$511,2,TRUE))</f>
        <v>Продолжать формировать  умение бегать на носках, с высоким подниманием колен, мелким и широким шагом, в
колонне по одному, в разных направлениях, с ускорением и замедлением темпа, со сменой ведущего выполняя разные задания
</v>
      </c>
      <c r="E12" s="255" t="str">
        <f>IF(C106="","",VLOOKUP(C106,$AC$509:$AD$511,2,TRUE))</f>
        <v/>
      </c>
      <c r="F12" s="255" t="str">
        <f>IF(C197="","",VLOOKUP(C197,$Y$563:$Z$565,2,TRUE))</f>
        <v/>
      </c>
      <c r="G12" s="255" t="str">
        <f>IF(C198="","",VLOOKUP(C198,$AA$563:$AB$565,2,TRUE))</f>
        <v>Закреплять умение участвовать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v>
      </c>
      <c r="H12" s="255" t="str">
        <f>IF(C199="","",VLOOKUP(C199,$AC$563:$AD$565,2,TRUE))</f>
        <v/>
      </c>
      <c r="I12" s="255" t="str">
        <f>IF(C306="","",VLOOKUP(C306,$Y$563:$Z$565,2,TRUE))</f>
        <v>Закреплять умение активно участвовать  и демнстрировать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Продолжать мотивировать желание  катать, бросать, метать мячи и ловить их</v>
      </c>
      <c r="E13" s="255" t="str">
        <f>IF(C109="","",VLOOKUP(C109,$AI$509:$AJ$511,2,TRUE))</f>
        <v/>
      </c>
      <c r="F13" s="255" t="str">
        <f>IF(C200="","",VLOOKUP(C200,$AE$563:$AF$565,2,TRUE))</f>
        <v/>
      </c>
      <c r="G13" s="255" t="str">
        <f>IF(C201="","",VLOOKUP(C201,$AG$563:$AH$565,2,TRUE))</f>
        <v>Продолжать учить проявлять активность частично в спортивных играх и тренировках</v>
      </c>
      <c r="H13" s="255" t="str">
        <f>IF(C202="","",VLOOKUP(C202,$AI$563:$AJ$565,2,TRUE))</f>
        <v/>
      </c>
      <c r="I13" s="255" t="str">
        <f>IF(C309="","",VLOOKUP(C309,$AE$563:$AF$565,2,TRUE))</f>
        <v>Закреплять умение проявлять  активность в спортивных играх и тренировках</v>
      </c>
      <c r="J13" s="255" t="str">
        <f>IF(C310="","",VLOOKUP(C310,$AG$563:$AH$565,2,TRUE))</f>
        <v/>
      </c>
      <c r="K13" s="255" t="str">
        <f>IF(C311="","",VLOOKUP(C311,$AI$563:$AJ$565,2,TRUE))</f>
        <v/>
      </c>
      <c r="L13" s="12"/>
    </row>
    <row r="14" ht="90.0" customHeight="1">
      <c r="B14" s="12"/>
      <c r="C14" s="255" t="str">
        <f>IF(C110="","",VLOOKUP(C110,$AK$509:$AL$511,2,TRUE))</f>
        <v/>
      </c>
      <c r="D14" s="255" t="str">
        <f>IF(C111="","",VLOOKUP(C111,$AM$509:$AN$511,2,TRUE))</f>
        <v>Продолжать  развивать быстроту, силу, выносливость, гибкость, ловкость в подвижных
играх и соблюдать правила спортивных игр
</v>
      </c>
      <c r="E14" s="255" t="str">
        <f>IF(C112="","",VLOOKUP(C112,$AO$509:$AP$511,2,TRUE))</f>
        <v/>
      </c>
      <c r="F14" s="255" t="str">
        <f>IF(C203="","",VLOOKUP(C203,$AK$563:$AL$565,2,TRUE))</f>
        <v/>
      </c>
      <c r="G14" s="255" t="str">
        <f>IF(C204="","",VLOOKUP(C204,$AM$563:$AN$565,2,TRUE))</f>
        <v>Продрлжать учить  о выполнять   самостоятельно  гигиенические процедуры</v>
      </c>
      <c r="H14" s="255" t="str">
        <f>IF(C205="","",VLOOKUP(C205,$AO$563:$AP$565,2,TRUE))</f>
        <v/>
      </c>
      <c r="I14" s="255" t="str">
        <f>IF(C312="","",VLOOKUP(C312,$AK$563:$AL$565,2,TRUE))</f>
        <v>Закреплять умение выполнять  самостоятельно гигиенические процедуры</v>
      </c>
      <c r="J14" s="255" t="str">
        <f>IF(C313="","",VLOOKUP(C313,$AM$563:$AN$565,2,TRUE))</f>
        <v/>
      </c>
      <c r="K14" s="255" t="str">
        <f>IF(C314="","",VLOOKUP(C314,$AO$563:$AP$565,2,TRUE))</f>
        <v/>
      </c>
      <c r="L14" s="12"/>
    </row>
    <row r="15" ht="90.0" customHeight="1">
      <c r="B15" s="12"/>
      <c r="C15" s="255" t="str">
        <f>IF(C113="","",VLOOKUP(C113,$AQ$509:$AR$511,2,TRUE))</f>
        <v/>
      </c>
      <c r="D15" s="255" t="str">
        <f>IF(C114="","",VLOOKUP(C114,$AS$509:$AT$511,2,TRUE))</f>
        <v>Продолжать воспитывать желание соблюдать первоначальные  навыки личной гигиены, следить за своим внешним видом</v>
      </c>
      <c r="E15" s="255" t="str">
        <f>IF(C115="","",VLOOKUP(C115,$AU$509:$AV$511,2,TRUE))</f>
        <v/>
      </c>
      <c r="F15" s="255" t="str">
        <f>IF(C206="","",VLOOKUP(C206,$AQ$563:$AR$565,2,TRUE))</f>
        <v>Закреплять умение владеть  навыками самообслуживания и ухода за одеждой</v>
      </c>
      <c r="G15" s="255" t="str">
        <f>IF(C207="","",VLOOKUP(C207,$AS$563:$AT$565,2,TRUE))</f>
        <v/>
      </c>
      <c r="H15" s="255" t="str">
        <f>IF(C208="","",VLOOKUP(C208,$AU$563:$AV$565,2,TRUE))</f>
        <v/>
      </c>
      <c r="I15" s="255" t="str">
        <f>IF(C315="","",VLOOKUP(C315,$AQ$563:$AR$565,2,TRUE))</f>
        <v>Закреплять умение владеть  навыками самообслуживания и ухода за одеждой</v>
      </c>
      <c r="J15" s="255" t="str">
        <f>IF(C316="","",VLOOKUP(C316,$AS$563:$AT$565,2,TRUE))</f>
        <v/>
      </c>
      <c r="K15" s="255" t="str">
        <f>IF(C317="","",VLOOKUP(C317,$AU$563:$AV$565,2,TRUE))</f>
        <v/>
      </c>
      <c r="L15" s="12"/>
    </row>
    <row r="16" ht="90.0" customHeight="1">
      <c r="B16" s="19"/>
      <c r="C16" s="309"/>
      <c r="D16" s="7"/>
      <c r="E16" s="8"/>
      <c r="F16" s="255" t="str">
        <f>IF(C209="","",VLOOKUP(C209,$AW$563:$AX$565,2,TRUE))</f>
        <v>Закреплять первоначальные  представления о  здоровом образе  жизни </v>
      </c>
      <c r="G16" s="255" t="str">
        <f>IF(C210="","",VLOOKUP(C210,$AY$563:$AZ$565,2,TRUE))</f>
        <v/>
      </c>
      <c r="H16" s="255" t="str">
        <f>IF(C211="","",VLOOKUP(C211,$BA$563:$BB$565,2,TRUE))</f>
        <v/>
      </c>
      <c r="I16" s="255" t="str">
        <f>IF(C318="","",VLOOKUP(C318,$AW$563:$AX$565,2,TRUE))</f>
        <v>Закреплять первоначальные  представления о  здоровом образе  жизни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Продолжать развивать умение правильно произносить гласные и согласные звуки, подбирать устно слова на
определенный звук
</v>
      </c>
      <c r="E17" s="255" t="str">
        <f>IF(D100="","",VLOOKUP(D100,$Q$513:$R$515,2,TRUE))</f>
        <v/>
      </c>
      <c r="F17" s="255" t="str">
        <f>IF(D191="","",VLOOKUP(D191,$M$567:$N$569,2,TRUE))</f>
        <v>Закреплять умение выполнять  звуковой анализ слов</v>
      </c>
      <c r="G17" s="255" t="str">
        <f>IF(D192="","",VLOOKUP(D192,$O$567:$P$569,2,TRUE))</f>
        <v/>
      </c>
      <c r="H17" s="255" t="str">
        <f>IF(D193="","",VLOOKUP(D193,$Q$567:$R$569,2,TRUE))</f>
        <v/>
      </c>
      <c r="I17" s="255" t="str">
        <f>IF(D300="","",VLOOKUP(D300,$M$567:$N$569,2,TRUE))</f>
        <v>Закреплять умение выполнять  звуковой анализ слов</v>
      </c>
      <c r="J17" s="255" t="str">
        <f>IF(D301="","",VLOOKUP(D301,$O$567:$P$569,2,TRUE))</f>
        <v/>
      </c>
      <c r="K17" s="255" t="str">
        <f>IF(D302="","",VLOOKUP(D302,$Q$567:$R$569,2,TRUE))</f>
        <v/>
      </c>
      <c r="L17" s="12"/>
    </row>
    <row r="18" ht="90.0" customHeight="1">
      <c r="B18" s="12"/>
      <c r="C18" s="255" t="str">
        <f>IF(D101="","",VLOOKUP(D101,$S$513:$T$515,2,TRUE))</f>
        <v/>
      </c>
      <c r="D18" s="255" t="str">
        <f>IF(D102="","",VLOOKUP(D102,$U$513:$V$515,2,TRUE))</f>
        <v>Продолжать формировать умение использовать в речи разные типы предложений (простые и сложные),
прилагательные, глаголы, наречия, предлоги
</v>
      </c>
      <c r="E18" s="255" t="str">
        <f>IF(D103="","",VLOOKUP(D103,$W$513:$X$515,2,TRUE))</f>
        <v/>
      </c>
      <c r="F18" s="255" t="str">
        <f>IF(D194="","",VLOOKUP(D194,$S$567:$T$569,2,TRUE))</f>
        <v/>
      </c>
      <c r="G18" s="255" t="str">
        <f>IF(D195="","",VLOOKUP(D195,$U$567:$V$569,2,TRUE))</f>
        <v>Продолжать  учить  умению употреблять  в речи существительные, прилагательные, наречия, многозначные слова, синонимы и антонимы</v>
      </c>
      <c r="H18" s="255" t="str">
        <f>IF(D196="","",VLOOKUP(D196,$W$567:$X$569,2,TRUE))</f>
        <v/>
      </c>
      <c r="I18" s="255" t="str">
        <f>IF(D303="","",VLOOKUP(D303,$S$567:$T$569,2,TRUE))</f>
        <v>Закреплять умение употреблять  в речи существительные, прилагательные, наречия, многозначные слова, синонимы и антонимы</v>
      </c>
      <c r="J18" s="255" t="str">
        <f>IF(D304="","",VLOOKUP(D304,$U$567:$V$569,2,TRUE))</f>
        <v/>
      </c>
      <c r="K18" s="255" t="str">
        <f>IF(D305="","",VLOOKUP(D305,$W$567:$X$569,2,TRUE))</f>
        <v/>
      </c>
      <c r="L18" s="12"/>
    </row>
    <row r="19" ht="90.0" customHeight="1">
      <c r="B19" s="12"/>
      <c r="C19" s="255" t="str">
        <f>IF(D104="","",VLOOKUP(D104,$Y$513:$Z$515,2,TRUE))</f>
        <v/>
      </c>
      <c r="D19" s="255" t="str">
        <f>IF(D105="","",VLOOKUP(D105,$AA$513:$AB$515,2,TRUE))</f>
        <v>Продолжать знакомить с названиями предметов и явлений, выходящих за пределы его ближайшего
окружения
</v>
      </c>
      <c r="E19" s="255" t="str">
        <f>IF(D106="","",VLOOKUP(D106,$AC$513:$AD$515,2,TRUE))</f>
        <v/>
      </c>
      <c r="F19" s="255" t="str">
        <f>IF(D197="","",VLOOKUP(D197,$Y$567:$Z$569,2,TRUE))</f>
        <v/>
      </c>
      <c r="G19" s="255" t="str">
        <f>IF(D198="","",VLOOKUP(D198,$AA$567:$AB$569,2,TRUE))</f>
        <v>Продрлжать учить произносить частично имена существительные, связывая их с числительными и  прилагательными с существительными</v>
      </c>
      <c r="H19" s="255" t="str">
        <f>IF(D199="","",VLOOKUP(D199,$AC$567:$AD$569,2,TRUE))</f>
        <v/>
      </c>
      <c r="I19" s="255" t="str">
        <f>IF(D306="","",VLOOKUP(D306,$Y$567:$Z$569,2,TRUE))</f>
        <v>Закреплять умение произносить имена существительные, связывая их с числительными и  прилагательными с существительными</v>
      </c>
      <c r="J19" s="255" t="str">
        <f>IF(D307="","",VLOOKUP(D307,$AA$567:$AB$569,2,TRUE))</f>
        <v/>
      </c>
      <c r="K19" s="255" t="str">
        <f>IF(D308="","",VLOOKUP(D308,$AC$567:$AD$569,2,TRUE))</f>
        <v/>
      </c>
      <c r="L19" s="12"/>
    </row>
    <row r="20" ht="90.0" customHeight="1">
      <c r="B20" s="12"/>
      <c r="C20" s="255" t="str">
        <f>IF(D107="","",VLOOKUP(D107,$AE$513:$AF$515,2,TRUE))</f>
        <v/>
      </c>
      <c r="D20" s="255" t="str">
        <f>IF(D108="","",VLOOKUP(D108,$AG$513:$AH$515,2,TRUE))</f>
        <v>Продолжать развивать умение называть числительные по порядку, соотносить их с существительными в
падежах, в единственном и множественном числе
</v>
      </c>
      <c r="E20" s="255" t="str">
        <f>IF(D109="","",VLOOKUP(D109,$AI$513:$AJ$515,2,TRUE))</f>
        <v/>
      </c>
      <c r="F20" s="255" t="str">
        <f>IF(D200="","",VLOOKUP(D200,$AE$567:$AF$569,2,TRUE))</f>
        <v>Закреплять умение слушать собеседника,  задавать вопросы и  отвечать на них </v>
      </c>
      <c r="G20" s="255" t="str">
        <f>IF(D201="","",VLOOKUP(D201,$AG$567:$AH$569,2,TRUE))</f>
        <v/>
      </c>
      <c r="H20" s="255" t="str">
        <f>IF(D202="","",VLOOKUP(D202,$AI$567:$AJ$569,2,TRUE))</f>
        <v/>
      </c>
      <c r="I20" s="255" t="str">
        <f>IF(D309="","",VLOOKUP(D309,$AE$567:$AF$569,2,TRUE))</f>
        <v>Закреплять умение слушать собеседника,  задавать вопросы и  отвечать на них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Продолжать учить 
составлять рассказы по изображенным рисункам и предмету (изделиям
</v>
      </c>
      <c r="E21" s="255" t="str">
        <f>IF(D112="","",VLOOKUP(D112,$AO$513:$AP$515,2,TRUE))</f>
        <v/>
      </c>
      <c r="F21" s="255" t="str">
        <f>IF(D203="","",VLOOKUP(D203,$AK$567:$AL$569,2,TRUE))</f>
        <v/>
      </c>
      <c r="G21" s="255" t="str">
        <f>IF(D204="","",VLOOKUP(D204,$AM$567:$AN$569,2,TRUE))</f>
        <v>Продолжать учить сочинять  рассказы рассказы по наблюдениям и сюжетным картинкам</v>
      </c>
      <c r="H21" s="255" t="str">
        <f>IF(D205="","",VLOOKUP(D205,$AO$567:$AP$569,2,TRUE))</f>
        <v/>
      </c>
      <c r="I21" s="255" t="str">
        <f>IF(D312="","",VLOOKUP(D312,$AK$567:$AL$569,2,TRUE))</f>
        <v>Закрпеплять умение   сочинять  рассказы рассказы по наблюдениям и сюжетным картинкам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Продолжать развивать умение пересказывать интересные фрагменты произведений, сказок</v>
      </c>
      <c r="E22" s="255" t="str">
        <f>IF(D115="","",VLOOKUP(D115,$AU$513:$AV$515,2,TRUE))</f>
        <v/>
      </c>
      <c r="F22" s="255" t="str">
        <f>IF(D206="","",VLOOKUP(D206,$AQ$567:$AR$569,2,TRUE))</f>
        <v>Закреплять умение пересказыватьрассказы последовательно  </v>
      </c>
      <c r="G22" s="255" t="str">
        <f>IF(D207="","",VLOOKUP(D207,$AS$567:$AT$569,2,TRUE))</f>
        <v/>
      </c>
      <c r="H22" s="255" t="str">
        <f>IF(D208="","",VLOOKUP(D208,$AU$567:$AV$569,2,TRUE))</f>
        <v/>
      </c>
      <c r="I22" s="255" t="str">
        <f>IF(D315="","",VLOOKUP(D315,$AQ$567:$AR$569,2,TRUE))</f>
        <v>Закреплять умение пересказыватьрассказы последовательно  </v>
      </c>
      <c r="J22" s="255" t="str">
        <f>IF(D316="","",VLOOKUP(D316,$AS$567:$AT$569,2,TRUE))</f>
        <v/>
      </c>
      <c r="K22" s="255" t="str">
        <f>IF(D317="","",VLOOKUP(D317,$AU$567:$AV$569,2,TRUE))</f>
        <v/>
      </c>
      <c r="L22" s="12"/>
    </row>
    <row r="23" ht="90.0" customHeight="1">
      <c r="B23" s="12"/>
      <c r="C23" s="255" t="str">
        <f>IF(D116="","",VLOOKUP(D116,$M$517:$N$519,2,TRUE))</f>
        <v/>
      </c>
      <c r="D23" s="255" t="str">
        <f>IF(D117="","",VLOOKUP(D117,$O$517:$P$519,2,TRUE))</f>
        <v/>
      </c>
      <c r="E23" s="255" t="str">
        <f>IF(D118="","",VLOOKUP(D118,$Q$517:$R$519,2,TRUE))</f>
        <v/>
      </c>
      <c r="F23" s="255" t="str">
        <f>IF(D209="","",VLOOKUP(D209,$AW$567:$AX$569,2,TRUE))</f>
        <v>Закреплять умение вести себя культурно,  тактично во время  беседы </v>
      </c>
      <c r="G23" s="255" t="str">
        <f>IF(D210="","",VLOOKUP(D210,$AY$567:$AZ$569,2,TRUE))</f>
        <v>Продолжать учить   вести себя  культурно, тактично во время беседы </v>
      </c>
      <c r="H23" s="255" t="str">
        <f>IF(D211="","",VLOOKUP(D211,$BA$567:$BB$569,2,TRUE))</f>
        <v/>
      </c>
      <c r="I23" s="255" t="str">
        <f>IF(D318="","",VLOOKUP(D318,$AW$567:$AX$569,2,TRUE))</f>
        <v>Закреплять умение вести себя культурно,  тактично во время  беседы </v>
      </c>
      <c r="J23" s="255" t="str">
        <f>IF(D319="","",VLOOKUP(D319,$AY$567:$AZ$569,2,TRUE))</f>
        <v/>
      </c>
      <c r="K23" s="255" t="str">
        <f>IF(D320="","",VLOOKUP(D320,$BA$567:$BB$569,2,TRUE))</f>
        <v/>
      </c>
      <c r="L23" s="12"/>
    </row>
    <row r="24" ht="90.0" customHeight="1">
      <c r="B24" s="12"/>
      <c r="C24" s="255" t="str">
        <f>IF(D119="","",VLOOKUP(D119,$S$517:$T$519,2,TRUE))</f>
        <v/>
      </c>
      <c r="D24" s="255" t="str">
        <f>IF(D120="","",VLOOKUP(D120,$U$517:$V$519,2,TRUE))</f>
        <v>Продолжать  формировать умение рассматривать самостоятельно иллюстрации в книге, составлять сказку,
рассказ
</v>
      </c>
      <c r="E24" s="255" t="str">
        <f>IF(D121="","",VLOOKUP(D121,$W$517:$X$519,2,TRUE))</f>
        <v/>
      </c>
      <c r="F24" s="255" t="str">
        <f>IF(D212="","",VLOOKUP(D212,$M$571:$N$573,2,TRUE))</f>
        <v/>
      </c>
      <c r="G24" s="255" t="str">
        <f>IF(D213="","",VLOOKUP(D213,$O$571:$P$573,2,TRUE))</f>
        <v>Продолжать учить различать причинно­следственные связи, литературные жанры  </v>
      </c>
      <c r="H24" s="255" t="str">
        <f>IF(D214="","",VLOOKUP(D214,$Q$571:$R$573,2,TRUE))</f>
        <v/>
      </c>
      <c r="I24" s="255" t="str">
        <f>IF(D321="","",VLOOKUP(D321,$M$571:$N$573,2,TRUE))</f>
        <v>Закреплять умение различать
причинно­следственные связи, литературные жанры   
</v>
      </c>
      <c r="J24" s="255" t="str">
        <f>IF(D322="","",VLOOKUP(D322,$O$571:$P$573,2,TRUE))</f>
        <v/>
      </c>
      <c r="K24" s="255" t="str">
        <f>IF(D323="","",VLOOKUP(D323,$Q$571:$R$573,2,TRUE))</f>
        <v/>
      </c>
      <c r="L24" s="12"/>
    </row>
    <row r="25" ht="90.0" customHeight="1">
      <c r="B25" s="12"/>
      <c r="C25" s="255" t="str">
        <f>IF(D122="","",VLOOKUP(D122,$Y$517:$Z$519,2,TRUE))</f>
        <v/>
      </c>
      <c r="D25" s="255" t="str">
        <f>IF(D123="","",VLOOKUP(D123,$AA$517:$AB$519,2,TRUE))</f>
        <v>Продолжать воспиывать желание принимаеть участие в инсценировках, использовать средства выразительности для
изображения образа
</v>
      </c>
      <c r="E25" s="255" t="str">
        <f>IF(D124="","",VLOOKUP(D124,$AC$517:$AD$519,2,TRUE))</f>
        <v/>
      </c>
      <c r="F25" s="255" t="str">
        <f>IF(D215="","",VLOOKUP(D215,$S$571:$T$573,2,TRUE))</f>
        <v/>
      </c>
      <c r="G25" s="255" t="str">
        <f>IF(D216="","",VLOOKUP(D216,$U$571:$V$573,2,TRUE))</f>
        <v>Продолдать учить  читать выразительно, с  интонацией </v>
      </c>
      <c r="H25" s="255" t="str">
        <f>IF(D217="","",VLOOKUP(D217,$W$571:$X$573,2,TRUE))</f>
        <v/>
      </c>
      <c r="I25" s="255" t="str">
        <f>IF(D324="","",VLOOKUP(D324,$S$571:$T$573,2,TRUE))</f>
        <v>Закреплять умение читать выразительно,  с интонацией </v>
      </c>
      <c r="J25" s="255" t="str">
        <f>IF(D325="","",VLOOKUP(D325,$U$571:$V$573,2,TRUE))</f>
        <v/>
      </c>
      <c r="K25" s="255" t="str">
        <f>IF(D326="","",VLOOKUP(D326,$W$571:$X$573,2,TRUE))</f>
        <v/>
      </c>
      <c r="L25" s="12"/>
    </row>
    <row r="26" ht="90.0" customHeight="1">
      <c r="B26" s="12"/>
      <c r="C26" s="255" t="str">
        <f>IF(D125="","",VLOOKUP(D125,$AE$517:$AF$519,2,TRUE))</f>
        <v/>
      </c>
      <c r="D26" s="255" t="str">
        <f>IF(D126="","",VLOOKUP(D126,$AG$517:$AH$519,2,TRUE))</f>
        <v>Продолжать формировать умение воспроизводить различные интонации, меняя силу голоса</v>
      </c>
      <c r="E26" s="255" t="str">
        <f>IF(D127="","",VLOOKUP(D127,$AI$517:$AJ$519,2,TRUE))</f>
        <v/>
      </c>
      <c r="F26" s="255" t="str">
        <f>IF(D218="","",VLOOKUP(D218,$Y$571:$Z$573,2,TRUE))</f>
        <v/>
      </c>
      <c r="G26" s="255" t="str">
        <f>IF(D219="","",VLOOKUP(D219,$AA$571:$AB$573,2,TRUE))</f>
        <v>Продолжать учить пересказывать рассказ при помощи взрослого </v>
      </c>
      <c r="H26" s="255" t="str">
        <f>IF(D220="","",VLOOKUP(D220,$AC$571:$AD$573,2,TRUE))</f>
        <v/>
      </c>
      <c r="I26" s="255" t="str">
        <f>IF(D327="","",VLOOKUP(D327,$Y$571:$Z$573,2,TRUE))</f>
        <v>Закреплять умение пересказывать 
рассказ  самостоятельно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Продолжать  развивать желание во время сободной игры самостоятельно обыгрывает знакомых персонажей </v>
      </c>
      <c r="E27" s="255" t="str">
        <f>IF(D130="","",VLOOKUP(D130,$AO$517:$AP$519,2,TRUE))</f>
        <v/>
      </c>
      <c r="F27" s="255" t="str">
        <f>IF(D221="","",VLOOKUP(D221,$AE$571:$AF$573,2,TRUE))</f>
        <v/>
      </c>
      <c r="G27" s="255" t="str">
        <f>IF(D222="","",VLOOKUP(D222,$AG$571:$AH$573,2,TRUE))</f>
        <v>Продлжать учить   передавать настроение, характер  героя, жесты, интонацию и мимику  образа </v>
      </c>
      <c r="H27" s="255" t="str">
        <f>IF(D223="","",VLOOKUP(D223,$AI$571:$AJ$573,2,TRUE))</f>
        <v/>
      </c>
      <c r="I27" s="255" t="str">
        <f>IF(D330="","",VLOOKUP(D330,$AE$571:$AF$573,2,TRUE))</f>
        <v>Закреплять умение передавать  настроение, характер героя,  жесты, интонацию и мимику образа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Продолжать развиать проявляет инициативу и самостоятельность в выборе роли, сюжета</v>
      </c>
      <c r="E28" s="255" t="str">
        <f>IF(D133="","",VLOOKUP(D133,$AU$517:$AV$519,2,TRUE))</f>
        <v/>
      </c>
      <c r="F28" s="255" t="str">
        <f>IF(D224="","",VLOOKUP(D224,$AK$571:$AL$573,2,TRUE))</f>
        <v/>
      </c>
      <c r="G28" s="255" t="str">
        <f>IF(D225="","",VLOOKUP(D225,$AM$571:$AN$573,2,TRUE))</f>
        <v>Продрлжать учить   выполнять 
свою роль  выразительно,  самостоятельно 
</v>
      </c>
      <c r="H28" s="255" t="str">
        <f>IF(D226="","",VLOOKUP(D226,$AO$571:$AP$573,2,TRUE))</f>
        <v/>
      </c>
      <c r="I28" s="255" t="str">
        <f>IF(D333="","",VLOOKUP(D333,$AK$571:$AL$573,2,TRUE))</f>
        <v>Закреплять умение выполнять свою роль выразительно,  самостоятельно </v>
      </c>
      <c r="J28" s="255" t="str">
        <f>IF(D334="","",VLOOKUP(D334,$AM$571:$AN$573,2,TRUE))</f>
        <v/>
      </c>
      <c r="K28" s="255" t="str">
        <f>IF(D335="","",VLOOKUP(D335,$AO$571:$AP$573,2,TRUE))</f>
        <v/>
      </c>
      <c r="L28" s="12"/>
    </row>
    <row r="29" ht="90.0" customHeight="1">
      <c r="B29" s="12"/>
      <c r="C29" s="255" t="str">
        <f>IF(D134="","",VLOOKUP(D134,$M$521:$N$523,2,TRUE))</f>
        <v/>
      </c>
      <c r="D29" s="255" t="str">
        <f>IF(D135="","",VLOOKUP(D135,$O$521:$P$523,2,TRUE))</f>
        <v>Продолжать развивать навыки  правильно произносить специфические звуки казахского языка: ә, ө, қ, ү, ұ, і, ғ</v>
      </c>
      <c r="E29" s="255" t="str">
        <f>IF(D136="","",VLOOKUP(D136,$Q$521:$R$523,2,TRUE))</f>
        <v/>
      </c>
      <c r="F29" s="255" t="str">
        <f>IF(D227="","",VLOOKUP(D227,$AQ$571:$AR$573,2,TRUE))</f>
        <v>Закреплять умение делиться  впечатлениями </v>
      </c>
      <c r="G29" s="255" t="str">
        <f>IF(D228="","",VLOOKUP(D228,$AS$571:$AT$573,2,TRUE))</f>
        <v/>
      </c>
      <c r="H29" s="255" t="str">
        <f>IF(D229="","",VLOOKUP(D229,$AU$571:$AV$573,2,TRUE))</f>
        <v/>
      </c>
      <c r="I29" s="255" t="str">
        <f>IF(D336="","",VLOOKUP(D336,$AQ$571:$AR$573,2,TRUE))</f>
        <v>Закреплять умение делиться  впечатлениями </v>
      </c>
      <c r="J29" s="255" t="str">
        <f>IF(D337="","",VLOOKUP(D337,$AS$571:$AT$573,2,TRUE))</f>
        <v/>
      </c>
      <c r="K29" s="255" t="str">
        <f>IF(D338="","",VLOOKUP(D338,$AU$571:$AV$573,2,TRUE))</f>
        <v/>
      </c>
      <c r="L29" s="12"/>
    </row>
    <row r="30" ht="90.0" customHeight="1">
      <c r="B30" s="12"/>
      <c r="C30" s="255" t="str">
        <f>IF(D137="","",VLOOKUP(D137,$S$521:$T$523,2,TRUE))</f>
        <v/>
      </c>
      <c r="D30" s="255" t="str">
        <f>IF(D138="","",VLOOKUP(D138,$U$521:$V$523,2,TRUE))</f>
        <v>Продолжать учить понимать и называть названия бытовых предметов, фруктов, овощей, животных,
птиц, частей тела человека часто употребляемых в повседневной жизни 
</v>
      </c>
      <c r="E30" s="255" t="str">
        <f>IF(D139="","",VLOOKUP(D139,$W$521:$X$523,2,TRUE))</f>
        <v/>
      </c>
      <c r="F30" s="255" t="str">
        <f>IF(D230="","",VLOOKUP(D230,$AW$571:$AX$573,2,TRUE))</f>
        <v>Закреплять умение выражать свое  отношение к происходящему вокруг</v>
      </c>
      <c r="G30" s="255" t="str">
        <f>IF(D231="","",VLOOKUP(D231,$AY$571:$AZ$573,2,TRUE))</f>
        <v/>
      </c>
      <c r="H30" s="255" t="str">
        <f>IF(D232="","",VLOOKUP(D232,$BA$571:$BB$573,2,TRUE))</f>
        <v/>
      </c>
      <c r="I30" s="255" t="str">
        <f>IF(D339="","",VLOOKUP(D339,$AW$571:$AX$573,2,TRUE))</f>
        <v>Закреплять умение выражать свое  отношение к происходящему вокруг</v>
      </c>
      <c r="J30" s="255" t="str">
        <f>IF(D340="","",VLOOKUP(D340,$AY$571:$AZ$573,2,TRUE))</f>
        <v/>
      </c>
      <c r="K30" s="255" t="str">
        <f>IF(D341="","",VLOOKUP(D341,$BA$571:$BB$573,2,TRUE))</f>
        <v/>
      </c>
      <c r="L30" s="12"/>
    </row>
    <row r="31" ht="90.0" customHeight="1">
      <c r="B31" s="12"/>
      <c r="C31" s="255" t="str">
        <f>IF(D140="","",VLOOKUP(D140,$Y$521:$Z$523,2,TRUE))</f>
        <v/>
      </c>
      <c r="D31" s="255" t="str">
        <f>IF(D141="","",VLOOKUP(D141,$AA$521:$AB$523,2,TRUE))</f>
        <v>Продолжать формировать умение произносить слова, обозначающие признаки, количество, действия предметов</v>
      </c>
      <c r="E31" s="255" t="str">
        <f>IF(D142="","",VLOOKUP(D142,$AC$521:$AD$523,2,TRUE))</f>
        <v/>
      </c>
      <c r="F31" s="255" t="str">
        <f>IF(D233="","",VLOOKUP(D233,$M$575:$N$577,2,TRUE))</f>
        <v>Закрпеплять умение определять порядок  звуков в слове </v>
      </c>
      <c r="G31" s="255" t="str">
        <f>IF(D234="","",VLOOKUP(D234,$O$575:$P$577,2,TRUE))</f>
        <v/>
      </c>
      <c r="H31" s="255" t="str">
        <f>IF(D235="","",VLOOKUP(D235,$Q$575:$R$577,2,TRUE))</f>
        <v/>
      </c>
      <c r="I31" s="255" t="str">
        <f>IF(D342="","",VLOOKUP(D342,$M$575:$N$577,2,TRUE))</f>
        <v>Закрпеплять умение определять порядок  звуков в слове </v>
      </c>
      <c r="J31" s="255" t="str">
        <f>IF(D343="","",VLOOKUP(D343,$O$575:$P$577,2,TRUE))</f>
        <v/>
      </c>
      <c r="K31" s="255" t="str">
        <f>IF(D344="","",VLOOKUP(D344,$Q$575:$R$577,2,TRUE))</f>
        <v/>
      </c>
      <c r="L31" s="12"/>
    </row>
    <row r="32" ht="90.0" customHeight="1">
      <c r="B32" s="12"/>
      <c r="C32" s="255" t="str">
        <f>IF(D143="","",VLOOKUP(D143,$AE$521:$AF$523,2,TRUE))</f>
        <v/>
      </c>
      <c r="D32" s="255" t="str">
        <f>IF(D144="","",VLOOKUP(D144,$AG$521:$AH$523,2,TRUE))</f>
        <v>Продолжать развивать умение описывать игрушки по образцу педагога</v>
      </c>
      <c r="E32" s="255" t="str">
        <f>IF(D145="","",VLOOKUP(D145,$AI$521:$AJ$523,2,TRUE))</f>
        <v/>
      </c>
      <c r="F32" s="255" t="str">
        <f>IF(D236="","",VLOOKUP(D236,$S$575:$T$577,2,TRUE))</f>
        <v/>
      </c>
      <c r="G32" s="255" t="str">
        <f>IF(D237="","",VLOOKUP(D237,$U$575:$V$577,2,TRUE))</f>
        <v>Продолжать учить четко произносить все звуки, различать некоторые из них </v>
      </c>
      <c r="H32" s="255" t="str">
        <f>IF(D238="","",VLOOKUP(D238,$W$575:$X$577,2,TRUE))</f>
        <v/>
      </c>
      <c r="I32" s="255" t="str">
        <f>IF(D345="","",VLOOKUP(D345,$S$575:$T$577,2,TRUE))</f>
        <v>Закреплять умение четко произносить все звуки, различать гласные и согласные </v>
      </c>
      <c r="J32" s="255" t="str">
        <f>IF(D346="","",VLOOKUP(D346,$U$575:$V$577,2,TRUE))</f>
        <v/>
      </c>
      <c r="K32" s="255" t="str">
        <f>IF(D347="","",VLOOKUP(D347,$W$575:$X$577,2,TRUE))</f>
        <v/>
      </c>
      <c r="L32" s="12"/>
    </row>
    <row r="33" ht="90.0" customHeight="1">
      <c r="B33" s="12"/>
      <c r="C33" s="255" t="str">
        <f>IF(D146="","",VLOOKUP(D146,$AK$521:$AL$523,2,TRUE))</f>
        <v/>
      </c>
      <c r="D33" s="255" t="str">
        <f>IF(D147="","",VLOOKUP(D147,$AM$521:$AN$523,2,TRUE))</f>
        <v>Продолжать учить составлять простые предложения</v>
      </c>
      <c r="E33" s="255" t="str">
        <f>IF(D148="","",VLOOKUP(D148,$AO$521:$AP$523,2,TRUE))</f>
        <v/>
      </c>
      <c r="F33" s="255" t="str">
        <f>IF(D239="","",VLOOKUP(D239,$Y$575:$Z$577,2,TRUE))</f>
        <v/>
      </c>
      <c r="G33" s="255" t="str">
        <f>IF(D240="","",VLOOKUP(D240,$AA$575:$AB$577,2,TRUE))</f>
        <v>Продолдать учить  составлять слово на заданный слог </v>
      </c>
      <c r="H33" s="255" t="str">
        <f>IF(D241="","",VLOOKUP(D241,$AC$575:$AD$577,2,TRUE))</f>
        <v/>
      </c>
      <c r="I33" s="255" t="str">
        <f>IF(D348="","",VLOOKUP(D348,$Y$575:$Z$577,2,TRUE))</f>
        <v>Закреплять умение составлять слово на  заданный слог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Продолжать формировать умение отвечать на простые вопросы</v>
      </c>
      <c r="E34" s="255" t="str">
        <f>IF(D151="","",VLOOKUP(D151,$AU$521:$AV$523,2,TRUE))</f>
        <v/>
      </c>
      <c r="F34" s="255" t="str">
        <f>IF(D242="","",VLOOKUP(D242,$AE$575:$AF$577,2,TRUE))</f>
        <v/>
      </c>
      <c r="G34" s="255" t="str">
        <f>IF(D243="","",VLOOKUP(D243,$AG$575:$AH$577,2,TRUE))</f>
        <v>Продолжать учить составлять простые предложения частично </v>
      </c>
      <c r="H34" s="255" t="str">
        <f>IF(D244="","",VLOOKUP(D244,$AI$575:$AJ$577,2,TRUE))</f>
        <v/>
      </c>
      <c r="I34" s="255" t="str">
        <f>IF(D351="","",VLOOKUP(D351,$AE$575:$AF$577,2,TRUE))</f>
        <v>Закреплять умение составлять простые предложения </v>
      </c>
      <c r="J34" s="255" t="str">
        <f>IF(D352="","",VLOOKUP(D352,$AG$575:$AH$577,2,TRUE))</f>
        <v/>
      </c>
      <c r="K34" s="255" t="str">
        <f>IF(D353="","",VLOOKUP(D353,$AI$575:$AJ$577,2,TRUE))</f>
        <v/>
      </c>
      <c r="L34" s="12"/>
    </row>
    <row r="35" ht="90.0" customHeight="1">
      <c r="B35" s="12"/>
      <c r="C35" s="311"/>
      <c r="D35" s="62"/>
      <c r="E35" s="63"/>
      <c r="F35" s="255" t="str">
        <f>IF(D245="","",VLOOKUP(D245,$AK$575:$AL$577,2,TRUE))</f>
        <v>Закреплять умение правильно держать ручку</v>
      </c>
      <c r="G35" s="255" t="str">
        <f>IF(D246="","",VLOOKUP(D246,$AM$575:$AN$577,2,TRUE))</f>
        <v/>
      </c>
      <c r="H35" s="255" t="str">
        <f>IF(D247="","",VLOOKUP(D247,$AO$575:$AP$577,2,TRUE))</f>
        <v/>
      </c>
      <c r="I35" s="255" t="str">
        <f>IF(D354="","",VLOOKUP(D354,$AK$575:$AL$577,2,TRUE))</f>
        <v>Закреплять умение правильно держать ручку</v>
      </c>
      <c r="J35" s="255" t="str">
        <f>IF(D355="","",VLOOKUP(D355,$AM$575:$AN$577,2,TRUE))</f>
        <v/>
      </c>
      <c r="K35" s="255" t="str">
        <f>IF(D356="","",VLOOKUP(D356,$AO$575:$AP$577,2,TRUE))</f>
        <v/>
      </c>
      <c r="L35" s="12"/>
    </row>
    <row r="36" ht="90.0" customHeight="1">
      <c r="B36" s="12"/>
      <c r="C36" s="68"/>
      <c r="E36" s="69"/>
      <c r="F36" s="255" t="str">
        <f>IF(D248="","",VLOOKUP(D248,$AQ$575:$AR$577,2,TRUE))</f>
        <v>Закреплять умение рисовать  различные  линии </v>
      </c>
      <c r="G36" s="255" t="str">
        <f>IF(D249="","",VLOOKUP(D249,$AS$575:$AT$577,2,TRUE))</f>
        <v/>
      </c>
      <c r="H36" s="255" t="str">
        <f>IF(D250="","",VLOOKUP(D250,$AU$575:$AV$577,2,TRUE))</f>
        <v/>
      </c>
      <c r="I36" s="255" t="str">
        <f>IF(D357="","",VLOOKUP(D357,$AQ$575:$AR$577,2,TRUE))</f>
        <v>Закреплять умение рисовать  различные  линии </v>
      </c>
      <c r="J36" s="255" t="str">
        <f>IF(D358="","",VLOOKUP(D358,$AS$575:$AT$577,2,TRUE))</f>
        <v/>
      </c>
      <c r="K36" s="255" t="str">
        <f>IF(D359="","",VLOOKUP(D359,$AU$575:$AV$577,2,TRUE))</f>
        <v/>
      </c>
      <c r="L36" s="12"/>
    </row>
    <row r="37" ht="90.0" customHeight="1">
      <c r="B37" s="12"/>
      <c r="C37" s="68"/>
      <c r="E37" s="69"/>
      <c r="F37" s="255" t="str">
        <f>IF(D251="","",VLOOKUP(D251,$AW$575:$AX$577,2,TRUE))</f>
        <v>Закреплять умение  
ориентироваться,  различать  пространство 
</v>
      </c>
      <c r="G37" s="255" t="str">
        <f>IF(D252="","",VLOOKUP(D252,$AY$575:$AZ$577,2,TRUE))</f>
        <v/>
      </c>
      <c r="H37" s="255" t="str">
        <f>IF(D253="","",VLOOKUP(D253,$BA$575:$BB$577,2,TRUE))</f>
        <v/>
      </c>
      <c r="I37" s="255" t="str">
        <f>IF(D360="","",VLOOKUP(D360,$AW$575:$AX$577,2,TRUE))</f>
        <v>Закреплять умение  
ориентироваться,  различать  пространство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Прододать учить произносить правиль специфические звуки казахского языка в слове </v>
      </c>
      <c r="H38" s="255" t="str">
        <f>IF(D256="","",VLOOKUP(D256,$Q$579:$R$581,2,TRUE))</f>
        <v/>
      </c>
      <c r="I38" s="255" t="str">
        <f>IF(D363="","",VLOOKUP(D363,$M$579:$N$581,2,TRUE))</f>
        <v>Закреплять умение  
правильно произносить специфические звуки казахского языка в слове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Прододать учить рассказывать  пословицы и поговорки </v>
      </c>
      <c r="H39" s="255" t="str">
        <f>IF(D259="","",VLOOKUP(D259,$W$579:$X$581,2,TRUE))</f>
        <v/>
      </c>
      <c r="I39" s="255" t="str">
        <f>IF(D366="","",VLOOKUP(D366,$S$579:$T$581,2,TRUE))</f>
        <v>Закреплять умение  
рассказывать пословицы и поговорки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Продолжать учить  называть названия продуктов, посуды, мебели, фруктов,  овощей, животных, птиц, частей тела человека, транспорта, встречающихся в  повседневной жизни</v>
      </c>
      <c r="H40" s="255" t="str">
        <f>IF(D262="","",VLOOKUP(D262,$AC$579:$AD$581,2,TRUE))</f>
        <v/>
      </c>
      <c r="I40" s="255" t="str">
        <f>IF(D369="","",VLOOKUP(D369,$Y$579:$Z$581,2,TRUE))</f>
        <v>Закреплять умение  названия продуктов, посуды, мебели, фруктов,  овощей, животных, птиц, частей тела человека, транспорта, встречающихся в  повседневной жизни</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Продржать учить называть и  употреблять слова, обозначающие признаки предметов (цвет, величина),  действия с предметами, употреблять их в разговорной речи</v>
      </c>
      <c r="H41" s="255" t="str">
        <f>IF(D265="","",VLOOKUP(D265,$AI$579:$AJ$581,2,TRUE))</f>
        <v/>
      </c>
      <c r="I41" s="255" t="str">
        <f>IF(D372="","",VLOOKUP(D372,$AE$579:$AF$581,2,TRUE))</f>
        <v>Закреплять умение называть и  употреблять слова, обозначающие признаки предметов (цвет, величина),  действия с предметами, употреблять их в разговорной речи</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Продолжать учить употреблять  знакомые слова в повседневной жизни</v>
      </c>
      <c r="H42" s="255" t="str">
        <f>IF(D268="","",VLOOKUP(D268,$AO$579:$AP$581,2,TRUE))</f>
        <v/>
      </c>
      <c r="I42" s="255" t="str">
        <f>IF(D375="","",VLOOKUP(D375,$AK$579:$AL$581,2,TRUE))</f>
        <v>Закреплять умение употреблять  знакомые слова в повседневной жизни</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Продолжать учить   составлять рассказы по образцу  педагога знакомые слова в повседневной жизни</v>
      </c>
      <c r="H43" s="255" t="str">
        <f>IF(D271="","",VLOOKUP(D271,$AU$579:$AV$581,2,TRUE))</f>
        <v/>
      </c>
      <c r="I43" s="255" t="str">
        <f>IF(D378="","",VLOOKUP(D378,$AQ$579:$AR$581,2,TRUE))</f>
        <v>Закреплять умение составлять рассказы  по образцу педагога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Продлжать учить  считать  прямо  и  обратно   до 10</v>
      </c>
      <c r="H44" s="255" t="str">
        <f>IF(D274="","",VLOOKUP(D274,$BA$579:$BB$581,2,TRUE))</f>
        <v/>
      </c>
      <c r="I44" s="255" t="str">
        <f>IF(D381="","",VLOOKUP(D381,$AW$579:$AX$581,2,TRUE))</f>
        <v>Закреплять умение считать  прямо  и  обратно   до 10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Продолжать учить считает в пределах 5­ти, называет числа по порядку</v>
      </c>
      <c r="E45" s="255" t="str">
        <f>IF(E100="","",VLOOKUP(E100,$Q$525:$R$527,2,TRUE))</f>
        <v/>
      </c>
      <c r="F45" s="255" t="str">
        <f>IF(E191="","",VLOOKUP(E191,$M$583:$N$585,2,TRUE))</f>
        <v>Закреплять умение делить и воссоединять  множества на части  </v>
      </c>
      <c r="G45" s="255" t="str">
        <f>IF(E192="","",VLOOKUP(E192,$O$583:$P$585,2,TRUE))</f>
        <v/>
      </c>
      <c r="H45" s="255" t="str">
        <f>IF(E193="","",VLOOKUP(E193,$Q$583:$R$585,2,TRUE))</f>
        <v/>
      </c>
      <c r="I45" s="255" t="str">
        <f>IF(E300="","",VLOOKUP(E300,$M$583:$N$585,2,TRUE))</f>
        <v>Закреплять умение делить и воссоединять  множества на части  </v>
      </c>
      <c r="J45" s="255" t="str">
        <f>IF(E301="","",VLOOKUP(E301,$O$583:$P$585,2,TRUE))</f>
        <v/>
      </c>
      <c r="K45" s="255" t="str">
        <f>IF(E302="","",VLOOKUP(E302,$Q$583:$R$585,2,TRUE))</f>
        <v/>
      </c>
      <c r="L45" s="12"/>
    </row>
    <row r="46" ht="90.0" customHeight="1">
      <c r="B46" s="12"/>
      <c r="C46" s="255" t="str">
        <f>IF(E101="","",VLOOKUP(E101,$S$525:$T$527,2,TRUE))</f>
        <v/>
      </c>
      <c r="D46" s="255" t="str">
        <f>IF(E102="","",VLOOKUP(E102,$U$525:$V$527,2,TRUE))</f>
        <v>Продолжать развивать навыки сравнения  2­3 предметов разной величины (по длине, высоте, ширине,
толщине) в возрастающем и убывающем порядке
</v>
      </c>
      <c r="E46" s="255" t="str">
        <f>IF(E103="","",VLOOKUP(E103,$W$525:$X$527,2,TRUE))</f>
        <v/>
      </c>
      <c r="F46" s="255" t="str">
        <f>IF(E194="","",VLOOKUP(E194,$S$583:$T$585,2,TRUE))</f>
        <v>Закреплять умение в прямом и обратном счеет в пределах 10­ти, различать вопросы "Сколько?", "Который?" ("Какой?") и правильно отвечать на них</v>
      </c>
      <c r="G46" s="255" t="str">
        <f>IF(E195="","",VLOOKUP(E195,$U$583:$V$585,2,TRUE))</f>
        <v/>
      </c>
      <c r="H46" s="255" t="str">
        <f>IF(E196="","",VLOOKUP(E196,$W$583:$X$585,2,TRUE))</f>
        <v/>
      </c>
      <c r="I46" s="255" t="str">
        <f>IF(E303="","",VLOOKUP(E303,$S$583:$T$585,2,TRUE))</f>
        <v>Закреплять умение в прямом и обратном счеет в пределах 10­ти, различать вопросы "Сколько?", "Который?" ("Какой?") и правильно отвечать на них</v>
      </c>
      <c r="J46" s="255" t="str">
        <f>IF(E304="","",VLOOKUP(E304,$U$583:$V$585,2,TRUE))</f>
        <v/>
      </c>
      <c r="K46" s="255" t="str">
        <f>IF(E305="","",VLOOKUP(E305,$W$583:$X$585,2,TRUE))</f>
        <v/>
      </c>
      <c r="L46" s="12"/>
    </row>
    <row r="47" ht="90.0" customHeight="1">
      <c r="B47" s="12"/>
      <c r="C47" s="255" t="str">
        <f>IF(E104="","",VLOOKUP(E104,$Y$525:$Z$527,2,TRUE))</f>
        <v/>
      </c>
      <c r="D47" s="255" t="str">
        <f>IF(E105="","",VLOOKUP(E105,$AA$525:$AB$527,2,TRUE))</f>
        <v/>
      </c>
      <c r="E47" s="255" t="str">
        <f>IF(E106="","",VLOOKUP(E106,$AC$525:$AD$527,2,TRUE))</f>
        <v>Учить исследовать формы геометрических фигур, используя зрение и осязание, различать и называть геометрические фигуры и тела</v>
      </c>
      <c r="F47" s="255" t="str">
        <f>IF(E197="","",VLOOKUP(E197,$Y$583:$Z$585,2,TRUE))</f>
        <v>Закреплять умение сравнивать предметы  по   различным признакам цвет, форма, размер,  материал, применение. </v>
      </c>
      <c r="G47" s="255" t="str">
        <f>IF(E198="","",VLOOKUP(E198,$AA$583:$AB$585,2,TRUE))</f>
        <v/>
      </c>
      <c r="H47" s="255" t="str">
        <f>IF(E199="","",VLOOKUP(E199,$AC$583:$AD$585,2,TRUE))</f>
        <v/>
      </c>
      <c r="I47" s="255" t="str">
        <f>IF(E306="","",VLOOKUP(E306,$Y$583:$Z$585,2,TRUE))</f>
        <v>Закреплять умение сравнивать предметы  по   различным признакам цвет, форма, размер,  материал, применение.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Продолжать формировать умение различать части суток, знать их характерные особенности</v>
      </c>
      <c r="E48" s="255" t="str">
        <f>IF(E109="","",VLOOKUP(E109,$AI$525:$AJ$527,2,TRUE))</f>
        <v/>
      </c>
      <c r="F48" s="255" t="str">
        <f>IF(E200="","",VLOOKUP(E200,$AE$583:$AF$585,2,TRUE))</f>
        <v/>
      </c>
      <c r="G48" s="255" t="str">
        <f>IF(E201="","",VLOOKUP(E201,$AG$583:$AH$585,2,TRUE))</f>
        <v>Продолдать учить  распологаить  предметы в порядке  возрастания и убывания </v>
      </c>
      <c r="H48" s="255" t="str">
        <f>IF(E202="","",VLOOKUP(E202,$AI$583:$AJ$585,2,TRUE))</f>
        <v/>
      </c>
      <c r="I48" s="255" t="str">
        <f>IF(E309="","",VLOOKUP(E309,$AE$583:$AF$585,2,TRUE))</f>
        <v>Закрпелять умение располагать предметы в порядке  возрастания и  убывания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Продолжать развивать умение определять пространственные направления по отношению к себе</v>
      </c>
      <c r="E49" s="255" t="str">
        <f>IF(E112="","",VLOOKUP(E112,$AO$525:$AP$527,2,TRUE))</f>
        <v/>
      </c>
      <c r="F49" s="255" t="str">
        <f>IF(E203="","",VLOOKUP(E203,$AK$583:$AL$585,2,TRUE))</f>
        <v/>
      </c>
      <c r="G49" s="255" t="str">
        <f>IF(E204="","",VLOOKUP(E204,$AM$583:$AN$585,2,TRUE))</f>
        <v>Продолжать учить  ориентироваться на  листе бумаги,  называть  последовательно дни недели, месяцы по временам года</v>
      </c>
      <c r="H49" s="255" t="str">
        <f>IF(E205="","",VLOOKUP(E205,$AO$583:$AP$585,2,TRUE))</f>
        <v/>
      </c>
      <c r="I49" s="255" t="str">
        <f>IF(E312="","",VLOOKUP(E312,$AK$583:$AL$585,2,TRUE))</f>
        <v>Закреплять умение ориентироваться на  листе бумаги,  называть  последовательно дни недели, месяцы по временам года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Продолжать  учить устанавливать простейшие причинно­следственные связи</v>
      </c>
      <c r="E50" s="255" t="str">
        <f>IF(E115="","",VLOOKUP(E115,$AU$525:$AV$527,2,TRUE))</f>
        <v/>
      </c>
      <c r="F50" s="255" t="str">
        <f>IF(E206="","",VLOOKUP(E206,$AQ$583:$AR$585,2,TRUE))</f>
        <v>Закреплять умение различать и называть  геометрические  фигуры</v>
      </c>
      <c r="G50" s="255" t="str">
        <f>IF(E207="","",VLOOKUP(E207,$AS$583:$AT$585,2,TRUE))</f>
        <v/>
      </c>
      <c r="H50" s="255" t="str">
        <f>IF(E208="","",VLOOKUP(E208,$AU$583:$AV$585,2,TRUE))</f>
        <v/>
      </c>
      <c r="I50" s="255" t="str">
        <f>IF(E315="","",VLOOKUP(E315,$AQ$583:$AR$585,2,TRUE))</f>
        <v>Закреплять умение различать и называть  геометрические  фигуры</v>
      </c>
      <c r="J50" s="255" t="str">
        <f>IF(E316="","",VLOOKUP(E316,$AS$583:$AT$585,2,TRUE))</f>
        <v/>
      </c>
      <c r="K50" s="255" t="str">
        <f>IF(E317="","",VLOOKUP(E317,$AU$583:$AV$585,2,TRUE))</f>
        <v/>
      </c>
      <c r="L50" s="12"/>
    </row>
    <row r="51" ht="90.0" customHeight="1">
      <c r="B51" s="19"/>
      <c r="C51" s="309"/>
      <c r="D51" s="7"/>
      <c r="E51" s="8"/>
      <c r="F51" s="255" t="str">
        <f>IF(E209="","",VLOOKUP(E209,$AW$583:$AX$585,2,TRUE))</f>
        <v>Закрепять умение рисувать различные линии </v>
      </c>
      <c r="G51" s="255" t="str">
        <f>IF(E210="","",VLOOKUP(E210,$AY$583:$AZ$585,2,TRUE))</f>
        <v/>
      </c>
      <c r="H51" s="255" t="str">
        <f>IF(E211="","",VLOOKUP(E211,$BA$583:$BB$585,2,TRUE))</f>
        <v/>
      </c>
      <c r="I51" s="255" t="str">
        <f>IF(E318="","",VLOOKUP(E318,$AW$583:$AX$585,2,TRUE))</f>
        <v>Закрепять умение рисувать различные линии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Продолжать развивать умение рассматривать предметы, которые будет рисовать и может обследовать их используя
осязание
</v>
      </c>
      <c r="E52" s="255" t="str">
        <f>IF(F100="","",VLOOKUP(F100,$Q$529:$R$531,2,TRUE))</f>
        <v/>
      </c>
      <c r="F52" s="312" t="str">
        <f>IF(F191="","",VLOOKUP(F191,$M$587:$N$589,2,TRUE))</f>
        <v/>
      </c>
      <c r="G52" s="255" t="str">
        <f>IF(F192="","",VLOOKUP(F192,$O$587:$P$589,2,TRUE))</f>
        <v>Продолдать учить  передавать образы предметов живой природы через несложные движения и позы</v>
      </c>
      <c r="H52" s="255" t="str">
        <f>IF(F193="","",VLOOKUP(F193,$Q$587:$R$589,2,TRUE))</f>
        <v/>
      </c>
      <c r="I52" s="312" t="str">
        <f>IF(F300="","",VLOOKUP(F300,$M$587:$N$589,2,TRUE))</f>
        <v>Закреплять умение передавать образы предметов живой природы через несложные движения и позы </v>
      </c>
      <c r="J52" s="255" t="str">
        <f>IF(F301="","",VLOOKUP(F301,$O$587:$P$589,2,TRUE))</f>
        <v/>
      </c>
      <c r="K52" s="255" t="str">
        <f>IF(F302="","",VLOOKUP(F302,$Q$587:$R$589,2,TRUE))</f>
        <v/>
      </c>
      <c r="L52" s="12"/>
    </row>
    <row r="53" ht="90.0" customHeight="1">
      <c r="B53" s="12"/>
      <c r="C53" s="255" t="str">
        <f>IF(F101="","",VLOOKUP(F101,$S$529:$T$531,2,TRUE))</f>
        <v/>
      </c>
      <c r="D53" s="255" t="str">
        <f>IF(F102="","",VLOOKUP(F102,$U$529:$V$531,2,TRUE))</f>
        <v>Продолжать развивать навыки рисования отдельных предметов и создавать сюжетные композиции</v>
      </c>
      <c r="E53" s="255" t="str">
        <f>IF(F103="","",VLOOKUP(F103,$W$529:$X$531,2,TRUE))</f>
        <v/>
      </c>
      <c r="F53" s="255" t="str">
        <f>IF(F194="","",VLOOKUP(F194,$S$587:$T$589,2,TRUE))</f>
        <v/>
      </c>
      <c r="G53" s="255" t="str">
        <f>IF(F195="","",VLOOKUP(F195,$U$587:$V$589,2,TRUE))</f>
        <v>Продолдать учить  пользоваться красками, красит различными  принтами</v>
      </c>
      <c r="H53" s="255" t="str">
        <f>IF(F196="","",VLOOKUP(F196,$W$587:$X$589,2,TRUE))</f>
        <v/>
      </c>
      <c r="I53" s="255" t="str">
        <f>IF(F303="","",VLOOKUP(F303,$S$587:$T$589,2,TRUE))</f>
        <v>Закреплять умение пользоваться красками, красит различными  принтами </v>
      </c>
      <c r="J53" s="255" t="str">
        <f>IF(F304="","",VLOOKUP(F304,$U$587:$V$589,2,TRUE))</f>
        <v/>
      </c>
      <c r="K53" s="255" t="str">
        <f>IF(F305="","",VLOOKUP(F305,$W$587:$X$589,2,TRUE))</f>
        <v/>
      </c>
      <c r="L53" s="12"/>
    </row>
    <row r="54" ht="90.0" customHeight="1">
      <c r="B54" s="12"/>
      <c r="C54" s="255" t="str">
        <f>IF(F104="","",VLOOKUP(F104,$Y$529:$Z$531,2,TRUE))</f>
        <v/>
      </c>
      <c r="D54" s="255" t="str">
        <f>IF(F105="","",VLOOKUP(F105,$AA$529:$AB$531,2,TRUE))</f>
        <v/>
      </c>
      <c r="E54" s="255" t="str">
        <f>IF(F106="","",VLOOKUP(F106,$AC$529:$AD$531,2,TRUE))</f>
        <v>Учить рисовать характерные особенности каждого предмета, их соотношение между собой</v>
      </c>
      <c r="F54" s="255" t="str">
        <f>IF(F197="","",VLOOKUP(F197,$Y$587:$Z$589,2,TRUE))</f>
        <v/>
      </c>
      <c r="G54" s="255" t="str">
        <f>IF(F198="","",VLOOKUP(F198,$AA$587:$AB$589,2,TRUE))</f>
        <v/>
      </c>
      <c r="H54" s="255" t="str">
        <f>IF(F199="","",VLOOKUP(F199,$AC$587:$AD$589,2,TRUE))</f>
        <v>Учить  получать  новые цвета (фиолетовый) и оттенки (синий, розовый, темнозеленый) путем смешивания красок</v>
      </c>
      <c r="I54" s="255" t="str">
        <f>IF(F306="","",VLOOKUP(F306,$Y$587:$Z$589,2,TRUE))</f>
        <v>Закреплять умение получать  новые цвета (фиолетовый) и оттенки (синий, розовый, темнозеленый) путем смешивания красок</v>
      </c>
      <c r="J54" s="255" t="str">
        <f>IF(F307="","",VLOOKUP(F307,$AA$587:$AB$589,2,TRUE))</f>
        <v/>
      </c>
      <c r="K54" s="255" t="str">
        <f>IF(F308="","",VLOOKUP(F308,$AC$587:$AD$589,2,TRUE))</f>
        <v/>
      </c>
      <c r="L54" s="12"/>
    </row>
    <row r="55" ht="90.0" customHeight="1">
      <c r="B55" s="12"/>
      <c r="C55" s="255" t="str">
        <f>IF(F107="","",VLOOKUP(F107,$AE$529:$AF$531,2,TRUE))</f>
        <v>Закреплять умение распознавать коричневые, оранжевые, светло­зеленые оттенки:</v>
      </c>
      <c r="D55" s="255" t="str">
        <f>IF(F108="","",VLOOKUP(F108,$AG$529:$AH$531,2,TRUE))</f>
        <v/>
      </c>
      <c r="E55" s="255" t="str">
        <f>IF(F109="","",VLOOKUP(F109,$AI$529:$AJ$531,2,TRUE))</f>
        <v/>
      </c>
      <c r="F55" s="255" t="str">
        <f>IF(F200="","",VLOOKUP(F200,$AE$587:$AF$589,2,TRUE))</f>
        <v/>
      </c>
      <c r="G55" s="255" t="str">
        <f>IF(F201="","",VLOOKUP(F201,$AG$587:$AH$589,2,TRUE))</f>
        <v/>
      </c>
      <c r="H55" s="255" t="str">
        <f>IF(F202="","",VLOOKUP(F202,$AI$587:$AJ$589,2,TRUE))</f>
        <v>Учить  работать с коллективом, выполнять задачи по обоюдному согласию</v>
      </c>
      <c r="I55" s="255" t="str">
        <f>IF(F309="","",VLOOKUP(F309,$AE$587:$AF$589,2,TRUE))</f>
        <v>Закреплять умение работать с коллективом, выполнять задачи по обоюдному согласию</v>
      </c>
      <c r="J55" s="255" t="str">
        <f>IF(F310="","",VLOOKUP(F310,$AG$587:$AH$589,2,TRUE))</f>
        <v/>
      </c>
      <c r="K55" s="255" t="str">
        <f>IF(F311="","",VLOOKUP(F311,$AI$587:$AJ$589,2,TRUE))</f>
        <v/>
      </c>
      <c r="L55" s="12"/>
    </row>
    <row r="56" ht="90.0" customHeight="1">
      <c r="B56" s="12"/>
      <c r="C56" s="255" t="str">
        <f>IF(F110="","",VLOOKUP(F110,$AK$529:$AL$531,2,TRUE))</f>
        <v>Закреплять навыки закрашивать рисунки карандашом, кистью</v>
      </c>
      <c r="D56" s="255" t="str">
        <f>IF(F111="","",VLOOKUP(F111,$AM$529:$AN$531,2,TRUE))</f>
        <v/>
      </c>
      <c r="E56" s="255" t="str">
        <f>IF(F112="","",VLOOKUP(F112,$AO$529:$AP$531,2,TRUE))</f>
        <v/>
      </c>
      <c r="F56" s="255" t="str">
        <f>IF(F203="","",VLOOKUP(F203,$AK$587:$AL$589,2,TRUE))</f>
        <v/>
      </c>
      <c r="G56" s="255" t="str">
        <f>IF(F204="","",VLOOKUP(F204,$AM$587:$AN$589,2,TRUE))</f>
        <v/>
      </c>
      <c r="H56" s="255" t="str">
        <f>IF(F205="","",VLOOKUP(F205,$AO$587:$AP$589,2,TRUE))</f>
        <v>Учить  рисовать   элементы казахского орнамента и украшать ими одежду, предметы  быта</v>
      </c>
      <c r="I56" s="255" t="str">
        <f>IF(F312="","",VLOOKUP(F312,$AK$587:$AL$589,2,TRUE))</f>
        <v>Закреплять умения рисовать    элементы казахского орнамента и украшать ими одежду, предметы  быта</v>
      </c>
      <c r="J56" s="255" t="str">
        <f>IF(F313="","",VLOOKUP(F313,$AM$587:$AN$589,2,TRUE))</f>
        <v/>
      </c>
      <c r="K56" s="255" t="str">
        <f>IF(F314="","",VLOOKUP(F314,$AO$587:$AP$589,2,TRUE))</f>
        <v/>
      </c>
      <c r="L56" s="12"/>
    </row>
    <row r="57" ht="90.0" customHeight="1">
      <c r="B57" s="12"/>
      <c r="C57" s="255" t="str">
        <f>IF(F113="","",VLOOKUP(F113,$AQ$529:$AR$531,2,TRUE))</f>
        <v>Закреплять умение оценивать свою работу и других детей</v>
      </c>
      <c r="D57" s="255" t="str">
        <f>IF(F114="","",VLOOKUP(F114,$AS$529:$AT$531,2,TRUE))</f>
        <v/>
      </c>
      <c r="E57" s="255" t="str">
        <f>IF(F115="","",VLOOKUP(F115,$AU$529:$AV$531,2,TRUE))</f>
        <v/>
      </c>
      <c r="F57" s="312" t="str">
        <f>IF(F206="","",VLOOKUP(F206,$AQ$587:$AR$589,2,TRUE))</f>
        <v/>
      </c>
      <c r="G57" s="255" t="str">
        <f>IF(F207="","",VLOOKUP(F207,$AS$587:$AT$589,2,TRUE))</f>
        <v>Продолжать учить  изображать   сюжетные рисунки</v>
      </c>
      <c r="H57" s="255" t="str">
        <f>IF(F208="","",VLOOKUP(F208,$AU$587:$AV$589,2,TRUE))</f>
        <v/>
      </c>
      <c r="I57" s="312" t="str">
        <f>IF(F315="","",VLOOKUP(F315,$AQ$587:$AR$589,2,TRUE))</f>
        <v>Закреплять умения изображать   сюжетные рисунки </v>
      </c>
      <c r="J57" s="255" t="str">
        <f>IF(F316="","",VLOOKUP(F316,$AS$587:$AT$589,2,TRUE))</f>
        <v/>
      </c>
      <c r="K57" s="255" t="str">
        <f>IF(F317="","",VLOOKUP(F317,$AU$587:$AV$589,2,TRUE))</f>
        <v/>
      </c>
      <c r="L57" s="12"/>
    </row>
    <row r="58" ht="90.0" customHeight="1">
      <c r="B58" s="12"/>
      <c r="C58" s="255" t="str">
        <f>IF(F116="","",VLOOKUP(F116,$M$533:$N$535,2,TRUE))</f>
        <v>Закреплять умение изучать скульптурный предмет взяв в руки, пытаться придать ему характерные черты</v>
      </c>
      <c r="D58" s="255" t="str">
        <f>IF(F117="","",VLOOKUP(F117,$O$533:$P$535,2,TRUE))</f>
        <v/>
      </c>
      <c r="E58" s="255" t="str">
        <f>IF(F118="","",VLOOKUP(F118,$Q$533:$R$535,2,TRUE))</f>
        <v/>
      </c>
      <c r="F58" s="255" t="str">
        <f>IF(F209="","",VLOOKUP(F209,$AW$587:$AX$589,2,TRUE))</f>
        <v/>
      </c>
      <c r="G58" s="255" t="str">
        <f>IF(F210="","",VLOOKUP(F210,$AY$587:$AZ$589,2,TRUE))</f>
        <v>Продолжать учить  соблюдать аккуратность при рисовании, правила безопасного поведения</v>
      </c>
      <c r="H58" s="255" t="str">
        <f>IF(F211="","",VLOOKUP(F211,$BA$587:$BB$589,2,TRUE))</f>
        <v/>
      </c>
      <c r="I58" s="255" t="str">
        <f>IF(F318="","",VLOOKUP(F318,$AW$587:$AX$589,2,TRUE))</f>
        <v>Закреплять умения соблюдать аккуратность при рисовании, правила безопасного поведения</v>
      </c>
      <c r="J58" s="255" t="str">
        <f>IF(F319="","",VLOOKUP(F319,$AY$587:$AZ$589,2,TRUE))</f>
        <v/>
      </c>
      <c r="K58" s="255" t="str">
        <f>IF(F320="","",VLOOKUP(F320,$BA$587:$BB$589,2,TRUE))</f>
        <v/>
      </c>
      <c r="L58" s="12"/>
    </row>
    <row r="59" ht="90.0" customHeight="1">
      <c r="B59" s="12"/>
      <c r="C59" s="255" t="str">
        <f>IF(F119="","",VLOOKUP(F119,$S$533:$T$535,2,TRUE))</f>
        <v>Закреплять умение лепить из глины, пластилина, пластической массы знакомые предметы с
использованием разных приемов ть
</v>
      </c>
      <c r="D59" s="255" t="str">
        <f>IF(F120="","",VLOOKUP(F120,$U$533:$V$535,2,TRUE))</f>
        <v/>
      </c>
      <c r="E59" s="255" t="str">
        <f>IF(F121="","",VLOOKUP(F121,$W$533:$X$535,2,TRUE))</f>
        <v/>
      </c>
      <c r="F59" s="312" t="str">
        <f>IF(F212="","",VLOOKUP(F212,$M$591:$N$593,2,TRUE))</f>
        <v/>
      </c>
      <c r="G59" s="255" t="str">
        <f>IF(F213="","",VLOOKUP(F213,$O$591:$P$593,2,TRUE))</f>
        <v>Продолжать учить лепить с натуры  </v>
      </c>
      <c r="H59" s="255" t="str">
        <f>IF(F214="","",VLOOKUP(F214,$Q$591:$R$593,2,TRUE))</f>
        <v/>
      </c>
      <c r="I59" s="312" t="str">
        <f>IF(F321="","",VLOOKUP(F321,$M$591:$N$593,2,TRUE))</f>
        <v>Закреплять умение лепить с натуры  </v>
      </c>
      <c r="J59" s="255" t="str">
        <f>IF(F322="","",VLOOKUP(F322,$O$591:$P$593,2,TRUE))</f>
        <v/>
      </c>
      <c r="K59" s="255" t="str">
        <f>IF(F323="","",VLOOKUP(F323,$Q$591:$R$593,2,TRUE))</f>
        <v/>
      </c>
      <c r="L59" s="12"/>
    </row>
    <row r="60" ht="90.0" customHeight="1">
      <c r="B60" s="12"/>
      <c r="C60" s="255" t="str">
        <f>IF(F122="","",VLOOKUP(F122,$Y$533:$Z$535,2,TRUE))</f>
        <v>Закреплять навыки лепки предметов из нескольких частей, учитывая их расположение, соблюдая
пропорции, соединяя части
</v>
      </c>
      <c r="D60" s="255" t="str">
        <f>IF(F123="","",VLOOKUP(F123,$AA$533:$AB$535,2,TRUE))</f>
        <v/>
      </c>
      <c r="E60" s="255" t="str">
        <f>IF(F124="","",VLOOKUP(F124,$AC$533:$AD$535,2,TRUE))</f>
        <v/>
      </c>
      <c r="F60" s="255" t="str">
        <f>IF(F215="","",VLOOKUP(F215,$S$591:$T$593,2,TRUE))</f>
        <v/>
      </c>
      <c r="G60" s="255" t="str">
        <f>IF(F216="","",VLOOKUP(F216,$U$591:$V$593,2,TRUE))</f>
        <v/>
      </c>
      <c r="H60" s="255" t="str">
        <f>IF(F217="","",VLOOKUP(F217,$W$591:$X$593,2,TRUE))</f>
        <v>Учить лепить фигуры  человека и животного </v>
      </c>
      <c r="I60" s="255" t="str">
        <f>IF(F324="","",VLOOKUP(F324,$S$591:$T$593,2,TRUE))</f>
        <v>Закреплять умение лепить фигуры 
человека и животного 
</v>
      </c>
      <c r="J60" s="255" t="str">
        <f>IF(F325="","",VLOOKUP(F325,$U$591:$V$593,2,TRUE))</f>
        <v/>
      </c>
      <c r="K60" s="255" t="str">
        <f>IF(F326="","",VLOOKUP(F326,$W$591:$X$593,2,TRUE))</f>
        <v/>
      </c>
      <c r="L60" s="12"/>
    </row>
    <row r="61" ht="90.0" customHeight="1">
      <c r="B61" s="12"/>
      <c r="C61" s="255" t="str">
        <f>IF(F125="","",VLOOKUP(F125,$AE$533:$AF$535,2,TRUE))</f>
        <v>Закрепить умение создавать  сюжетные композиции на темы сказок и окружающей жизни</v>
      </c>
      <c r="D61" s="255" t="str">
        <f>IF(F126="","",VLOOKUP(F126,$AG$533:$AH$535,2,TRUE))</f>
        <v/>
      </c>
      <c r="E61" s="255" t="str">
        <f>IF(F127="","",VLOOKUP(F127,$AI$533:$AJ$535,2,TRUE))</f>
        <v/>
      </c>
      <c r="F61" s="255" t="str">
        <f>IF(F218="","",VLOOKUP(F218,$Y$591:$Z$593,2,TRUE))</f>
        <v/>
      </c>
      <c r="G61" s="255" t="str">
        <f>IF(F219="","",VLOOKUP(F219,$AA$591:$AB$593,2,TRUE))</f>
        <v>Продолжать учить использовать различные  методы лепки </v>
      </c>
      <c r="H61" s="255" t="str">
        <f>IF(F220="","",VLOOKUP(F220,$AC$591:$AD$593,2,TRUE))</f>
        <v/>
      </c>
      <c r="I61" s="255" t="str">
        <f>IF(F327="","",VLOOKUP(F327,$Y$591:$Z$593,2,TRUE))</f>
        <v>Закреплять умения использовать  различные  методы лепки </v>
      </c>
      <c r="J61" s="255" t="str">
        <f>IF(F328="","",VLOOKUP(F328,$AA$591:$AB$593,2,TRUE))</f>
        <v/>
      </c>
      <c r="K61" s="255" t="str">
        <f>IF(F329="","",VLOOKUP(F329,$AC$591:$AD$593,2,TRUE))</f>
        <v/>
      </c>
      <c r="L61" s="12"/>
    </row>
    <row r="62" ht="90.0" customHeight="1">
      <c r="B62" s="12"/>
      <c r="C62" s="255" t="str">
        <f>IF(F128="","",VLOOKUP(F128,$AK$533:$AL$535,2,TRUE))</f>
        <v>Закрепить участвует в коллективной работе  </v>
      </c>
      <c r="D62" s="255" t="str">
        <f>IF(F129="","",VLOOKUP(F129,$AM$533:$AN$535,2,TRUE))</f>
        <v/>
      </c>
      <c r="E62" s="255" t="str">
        <f>IF(F130="","",VLOOKUP(F130,$AO$533:$AP$535,2,TRUE))</f>
        <v/>
      </c>
      <c r="F62" s="255" t="str">
        <f>IF(F221="","",VLOOKUP(F221,$AE$591:$AF$593,2,TRUE))</f>
        <v/>
      </c>
      <c r="G62" s="255" t="str">
        <f>IF(F222="","",VLOOKUP(F222,$AG$591:$AH$593,2,TRUE))</f>
        <v>составлять сюжетные композиции по содержанию сказок и рассказов: </v>
      </c>
      <c r="H62" s="255" t="str">
        <f>IF(F223="","",VLOOKUP(F223,$AI$591:$AJ$593,2,TRUE))</f>
        <v/>
      </c>
      <c r="I62" s="255" t="str">
        <f>IF(F330="","",VLOOKUP(F330,$AE$591:$AF$593,2,TRUE))</f>
        <v>составлять сюжетные композиции по содержанию сказок и рассказов: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Продолжать учить соблюдать правила безопасности при лепке</v>
      </c>
      <c r="E63" s="255" t="str">
        <f>IF(F133="","",VLOOKUP(F133,$AU$533:$AV$535,2,TRUE))</f>
        <v/>
      </c>
      <c r="F63" s="255" t="str">
        <f>IF(F224="","",VLOOKUP(F224,$AK$591:$AL$593,2,TRUE))</f>
        <v/>
      </c>
      <c r="G63" s="255" t="str">
        <f>IF(F225="","",VLOOKUP(F225,$AM$591:$AN$593,2,TRUE))</f>
        <v>Продолжать учить  лепить разнообразную казахскую посуду, предметы быта, ювелирные изделия  и украшает их орнаментами и аксессуарами</v>
      </c>
      <c r="H63" s="255" t="str">
        <f>IF(F226="","",VLOOKUP(F226,$AO$591:$AP$593,2,TRUE))</f>
        <v/>
      </c>
      <c r="I63" s="255" t="str">
        <f>IF(F333="","",VLOOKUP(F333,$AK$591:$AL$593,2,TRUE))</f>
        <v>Закреплять умения лепить разнообразную казахскую посуду, предметы быта, ювелирные изделия  и украшает их орнаментами и аксессуарами</v>
      </c>
      <c r="J63" s="255" t="str">
        <f>IF(F334="","",VLOOKUP(F334,$AM$591:$AN$593,2,TRUE))</f>
        <v/>
      </c>
      <c r="K63" s="255" t="str">
        <f>IF(F335="","",VLOOKUP(F335,$AO$591:$AP$593,2,TRUE))</f>
        <v/>
      </c>
      <c r="L63" s="12"/>
    </row>
    <row r="64" ht="90.0" customHeight="1">
      <c r="B64" s="12"/>
      <c r="C64" s="255" t="str">
        <f>IF(F134="","",VLOOKUP(F134,$M$537:$N$539,2,TRUE))</f>
        <v>Закреплять умение правильно держать ножницы и пользоваться ими</v>
      </c>
      <c r="D64" s="255" t="str">
        <f>IF(F135="","",VLOOKUP(F135,$O$537:$P$539,2,TRUE))</f>
        <v/>
      </c>
      <c r="E64" s="255" t="str">
        <f>IF(F136="","",VLOOKUP(F136,$Q$537:$R$539,2,TRUE))</f>
        <v/>
      </c>
      <c r="F64" s="312" t="str">
        <f>IF(F227="","",VLOOKUP(F227,$AQ$591:$AR$593,2,TRUE))</f>
        <v/>
      </c>
      <c r="G64" s="255" t="str">
        <f>IF(F228="","",VLOOKUP(F228,$AS$591:$AT$593,2,TRUE))</f>
        <v>Продолжать учить  владеть навыками навыками коллективной лепки для общей композиции</v>
      </c>
      <c r="H64" s="255" t="str">
        <f>IF(F229="","",VLOOKUP(F229,$AU$591:$AV$593,2,TRUE))</f>
        <v/>
      </c>
      <c r="I64" s="312" t="str">
        <f>IF(F336="","",VLOOKUP(F336,$AQ$591:$AR$593,2,TRUE))</f>
        <v>Закреплять умения владеть навыками навыками коллективной лепки для общей композиции</v>
      </c>
      <c r="J64" s="255" t="str">
        <f>IF(F337="","",VLOOKUP(F337,$AS$591:$AT$593,2,TRUE))</f>
        <v/>
      </c>
      <c r="K64" s="255" t="str">
        <f>IF(F338="","",VLOOKUP(F338,$AU$591:$AV$593,2,TRUE))</f>
        <v/>
      </c>
      <c r="L64" s="12"/>
    </row>
    <row r="65" ht="90.0" customHeight="1">
      <c r="B65" s="12"/>
      <c r="C65" s="255" t="str">
        <f>IF(F137="","",VLOOKUP(F137,$S$537:$T$539,2,TRUE))</f>
        <v>Закреплять умение использовать различные приемы для изображения в аппликации овощей,
фруктов, цветов и орнаментов
</v>
      </c>
      <c r="D65" s="255" t="str">
        <f>IF(F138="","",VLOOKUP(F138,$U$537:$V$539,2,TRUE))</f>
        <v/>
      </c>
      <c r="E65" s="255" t="str">
        <f>IF(F139="","",VLOOKUP(F139,$W$537:$X$539,2,TRUE))</f>
        <v/>
      </c>
      <c r="F65" s="255" t="str">
        <f>IF(F230="","",VLOOKUP(F230,$AW$591:$AX$593,2,TRUE))</f>
        <v/>
      </c>
      <c r="G65" s="255" t="str">
        <f>IF(F231="","",VLOOKUP(F231,$AY$591:$AZ$593,2,TRUE))</f>
        <v>Продолжать учить  аккуратно выполнять работу, соблюдать  правила безопасности</v>
      </c>
      <c r="H65" s="255" t="str">
        <f>IF(F232="","",VLOOKUP(F232,$BA$591:$BB$593,2,TRUE))</f>
        <v/>
      </c>
      <c r="I65" s="255" t="str">
        <f>IF(F339="","",VLOOKUP(F339,$AW$591:$AX$593,2,TRUE))</f>
        <v>Закреплять умение аккуратно выполнять работу, соблюдать  правила безопасности </v>
      </c>
      <c r="J65" s="255" t="str">
        <f>IF(F340="","",VLOOKUP(F340,$AY$591:$AZ$593,2,TRUE))</f>
        <v/>
      </c>
      <c r="K65" s="255" t="str">
        <f>IF(F341="","",VLOOKUP(F341,$BA$591:$BB$593,2,TRUE))</f>
        <v/>
      </c>
      <c r="L65" s="12"/>
    </row>
    <row r="66" ht="90.0" customHeight="1">
      <c r="B66" s="12"/>
      <c r="C66" s="255" t="str">
        <f>IF(F140="","",VLOOKUP(F140,$Y$537:$Z$539,2,TRUE))</f>
        <v>Закреплять  умение  размещать и склеивать предметы, состоящие из нескольких частей</v>
      </c>
      <c r="D66" s="255" t="str">
        <f>IF(F141="","",VLOOKUP(F141,$AA$537:$AB$539,2,TRUE))</f>
        <v/>
      </c>
      <c r="E66" s="255" t="str">
        <f>IF(F142="","",VLOOKUP(F142,$AC$537:$AD$539,2,TRUE))</f>
        <v/>
      </c>
      <c r="F66" s="312" t="str">
        <f>IF(F233="","",VLOOKUP(F233,$M$595:$N$597,2,TRUE))</f>
        <v/>
      </c>
      <c r="G66" s="255" t="str">
        <f>IF(F234="","",VLOOKUP(F234,$O$595:$P$597,2,TRUE))</f>
        <v>Продолжать учить  вырезать ножницами  различные  геометрические  фигуры</v>
      </c>
      <c r="H66" s="255" t="str">
        <f>IF(F235="","",VLOOKUP(F235,$Q$595:$R$597,2,TRUE))</f>
        <v/>
      </c>
      <c r="I66" s="312" t="str">
        <f>IF(F342="","",VLOOKUP(F342,$M$595:$N$597,2,TRUE))</f>
        <v>Закреплять умения вырезать ножницами  различные  геометрические  фигуры </v>
      </c>
      <c r="J66" s="255" t="str">
        <f>IF(F343="","",VLOOKUP(F343,$O$595:$P$597,2,TRUE))</f>
        <v/>
      </c>
      <c r="K66" s="255" t="str">
        <f>IF(F344="","",VLOOKUP(F344,$Q$595:$R$597,2,TRUE))</f>
        <v/>
      </c>
      <c r="L66" s="12"/>
    </row>
    <row r="67" ht="90.0" customHeight="1">
      <c r="B67" s="12"/>
      <c r="C67" s="255" t="str">
        <f>IF(F143="","",VLOOKUP(F143,$AE$537:$AF$539,2,TRUE))</f>
        <v/>
      </c>
      <c r="D67" s="255" t="str">
        <f>IF(F144="","",VLOOKUP(F144,$AG$537:$AH$539,2,TRUE))</f>
        <v>Продолжать формировать умение составлять узоры из элементов казахского орнамента, при помощи
геометрических форм, чередовать их, последовательно наклеивать
</v>
      </c>
      <c r="E67" s="255" t="str">
        <f>IF(F145="","",VLOOKUP(F145,$AI$537:$AJ$539,2,TRUE))</f>
        <v/>
      </c>
      <c r="F67" s="255" t="str">
        <f>IF(F236="","",VLOOKUP(F236,$S$595:$T$597,2,TRUE))</f>
        <v/>
      </c>
      <c r="G67" s="255" t="str">
        <f>IF(F237="","",VLOOKUP(F237,$U$595:$V$597,2,TRUE))</f>
        <v>Продолдать 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H67" s="255" t="str">
        <f>IF(F238="","",VLOOKUP(F238,$W$595:$X$597,2,TRUE))</f>
        <v/>
      </c>
      <c r="I67" s="255" t="str">
        <f>IF(F345="","",VLOOKUP(F345,$S$595:$T$597,2,TRUE))</f>
        <v>Закреплять умение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J67" s="255" t="str">
        <f>IF(F346="","",VLOOKUP(F346,$U$595:$V$597,2,TRUE))</f>
        <v/>
      </c>
      <c r="K67" s="255" t="str">
        <f>IF(F347="","",VLOOKUP(F347,$W$595:$X$597,2,TRUE))</f>
        <v/>
      </c>
      <c r="L67" s="12"/>
    </row>
    <row r="68" ht="90.0" customHeight="1">
      <c r="B68" s="12"/>
      <c r="C68" s="255" t="str">
        <f>IF(F146="","",VLOOKUP(F146,$AK$537:$AL$539,2,TRUE))</f>
        <v>Закреплять умение  участвовать в выполнении коллективных работ</v>
      </c>
      <c r="D68" s="255" t="str">
        <f>IF(F147="","",VLOOKUP(F147,$AM$537:$AN$539,2,TRUE))</f>
        <v/>
      </c>
      <c r="E68" s="255" t="str">
        <f>IF(F148="","",VLOOKUP(F148,$AO$537:$AP$539,2,TRUE))</f>
        <v/>
      </c>
      <c r="F68" s="255" t="str">
        <f>IF(F239="","",VLOOKUP(F239,$Y$595:$Z$597,2,TRUE))</f>
        <v/>
      </c>
      <c r="G68" s="255" t="str">
        <f>IF(F240="","",VLOOKUP(F240,$AA$595:$AB$597,2,TRUE))</f>
        <v>Продолжать учить  выбирать и  обосновывать приемы  работы для аппликации</v>
      </c>
      <c r="H68" s="255" t="str">
        <f>IF(F241="","",VLOOKUP(F241,$AC$595:$AD$597,2,TRUE))</f>
        <v/>
      </c>
      <c r="I68" s="255" t="str">
        <f>IF(F348="","",VLOOKUP(F348,$Y$595:$Z$597,2,TRUE))</f>
        <v>Закреплять умения выбирать и  обосновывать приемы  работы для аппликации </v>
      </c>
      <c r="J68" s="255" t="str">
        <f>IF(F349="","",VLOOKUP(F349,$AA$595:$AB$597,2,TRUE))</f>
        <v/>
      </c>
      <c r="K68" s="255" t="str">
        <f>IF(F350="","",VLOOKUP(F350,$AC$595:$AD$597,2,TRUE))</f>
        <v/>
      </c>
      <c r="L68" s="12"/>
    </row>
    <row r="69" ht="90.0" customHeight="1">
      <c r="B69" s="12"/>
      <c r="C69" s="255" t="str">
        <f>IF(F149="","",VLOOKUP(F149,$AQ$537:$AR$539,2,TRUE))</f>
        <v>Закреплять умение  соблюдать правила безопасности при наклеивании, выполняет работу
аккуратно
</v>
      </c>
      <c r="D69" s="255" t="str">
        <f>IF(F150="","",VLOOKUP(F150,$AS$537:$AT$539,2,TRUE))</f>
        <v/>
      </c>
      <c r="E69" s="255" t="str">
        <f>IF(F151="","",VLOOKUP(F151,$AU$537:$AV$539,2,TRUE))</f>
        <v/>
      </c>
      <c r="F69" s="255" t="str">
        <f>IF(F242="","",VLOOKUP(F242,$AE$595:$AF$597,2,TRUE))</f>
        <v/>
      </c>
      <c r="G69" s="255" t="str">
        <f>IF(F243="","",VLOOKUP(F243,$AG$595:$AH$597,2,TRUE))</f>
        <v>Продолдать учить составлять образ из  нескольких частей  частично </v>
      </c>
      <c r="H69" s="255" t="str">
        <f>IF(F244="","",VLOOKUP(F244,$AI$595:$AJ$597,2,TRUE))</f>
        <v/>
      </c>
      <c r="I69" s="255" t="str">
        <f>IF(F351="","",VLOOKUP(F351,$AE$595:$AF$597,2,TRUE))</f>
        <v>Закреплять умения составлять  образ из  нескольких частей </v>
      </c>
      <c r="J69" s="255" t="str">
        <f>IF(F352="","",VLOOKUP(F352,$AG$595:$AH$597,2,TRUE))</f>
        <v/>
      </c>
      <c r="K69" s="255" t="str">
        <f>IF(F353="","",VLOOKUP(F353,$AI$595:$AJ$597,2,TRUE))</f>
        <v/>
      </c>
      <c r="L69" s="12"/>
    </row>
    <row r="70" ht="90.0" customHeight="1">
      <c r="B70" s="12"/>
      <c r="C70" s="255" t="str">
        <f>IF(F152="","",VLOOKUP(F152,$M$541:$N$543,2,TRUE))</f>
        <v/>
      </c>
      <c r="D70" s="255" t="str">
        <f>IF(F153="","",VLOOKUP(F153,$O$541:$P$543,2,TRUE))</f>
        <v>Продолжать учить различать и называть строительные детали, использует их с учетом
конструктивных свойств
</v>
      </c>
      <c r="E70" s="255" t="str">
        <f>IF(F154="","",VLOOKUP(F154,$Q$541:$R$543,2,TRUE))</f>
        <v/>
      </c>
      <c r="F70" s="255" t="str">
        <f>IF(F245="","",VLOOKUP(F245,$AK$595:$AL$597,2,TRUE))</f>
        <v/>
      </c>
      <c r="G70" s="255" t="str">
        <f>IF(F246="","",VLOOKUP(F246,$AM$595:$AN$597,2,TRUE))</f>
        <v/>
      </c>
      <c r="H70" s="255" t="str">
        <f>IF(F247="","",VLOOKUP(F247,$AO$595:$AP$597,2,TRUE))</f>
        <v>Учить  выполнять
сюжетные  композиции как  индивидуально, так и в небольших группах
</v>
      </c>
      <c r="I70" s="255" t="str">
        <f>IF(F354="","",VLOOKUP(F354,$AK$595:$AL$597,2,TRUE))</f>
        <v>Закреплять умение выполнять
сюжетные  композиции 
</v>
      </c>
      <c r="J70" s="255" t="str">
        <f>IF(F355="","",VLOOKUP(F355,$AM$595:$AN$597,2,TRUE))</f>
        <v/>
      </c>
      <c r="K70" s="255" t="str">
        <f>IF(F356="","",VLOOKUP(F356,$AO$595:$AP$597,2,TRUE))</f>
        <v/>
      </c>
      <c r="L70" s="12"/>
    </row>
    <row r="71" ht="90.0" customHeight="1">
      <c r="B71" s="12"/>
      <c r="C71" s="255" t="str">
        <f>IF(F155="","",VLOOKUP(F155,$S$541:$T$543,2,TRUE))</f>
        <v>Закреплять умение  проявлять творческое воображение при конструировании</v>
      </c>
      <c r="D71" s="255" t="str">
        <f>IF(F156="","",VLOOKUP(F156,$U$541:$V$543,2,TRUE))</f>
        <v/>
      </c>
      <c r="E71" s="255" t="str">
        <f>IF(F157="","",VLOOKUP(F157,$W$541:$X$543,2,TRUE))</f>
        <v/>
      </c>
      <c r="F71" s="312" t="str">
        <f>IF(F248="","",VLOOKUP(F248,$AQ$595:$AR$597,2,TRUE))</f>
        <v/>
      </c>
      <c r="G71" s="255" t="str">
        <f>IF(F249="","",VLOOKUP(F249,$AS$595:$AT$597,2,TRUE))</f>
        <v>Продолжать учить  создавать сюжетные  
композиции, дополняя их модными деталями
</v>
      </c>
      <c r="H71" s="255" t="str">
        <f>IF(F250="","",VLOOKUP(F250,$AU$595:$AV$597,2,TRUE))</f>
        <v/>
      </c>
      <c r="I71" s="312" t="str">
        <f>IF(F357="","",VLOOKUP(F357,$AQ$595:$AR$597,2,TRUE))</f>
        <v>Закрепелять умение создавать сюжетные  
композиции, дополняя их модными деталями 
</v>
      </c>
      <c r="J71" s="255" t="str">
        <f>IF(F358="","",VLOOKUP(F358,$AS$595:$AT$597,2,TRUE))</f>
        <v/>
      </c>
      <c r="K71" s="255" t="str">
        <f>IF(F359="","",VLOOKUP(F359,$AU$595:$AV$597,2,TRUE))</f>
        <v/>
      </c>
      <c r="L71" s="12"/>
    </row>
    <row r="72" ht="90.0" customHeight="1">
      <c r="B72" s="12"/>
      <c r="C72" s="255" t="str">
        <f>IF(F158="","",VLOOKUP(F158,$Y$541:$Z$543,2,TRUE))</f>
        <v>Закреплять умение  складывать простые формы по типу «оригами»:</v>
      </c>
      <c r="D72" s="255" t="str">
        <f>IF(F159="","",VLOOKUP(F159,$AA$541:$AB$543,2,TRUE))</f>
        <v/>
      </c>
      <c r="E72" s="255" t="str">
        <f>IF(F160="","",VLOOKUP(F160,$AC$541:$AD$543,2,TRUE))</f>
        <v/>
      </c>
      <c r="F72" s="255" t="str">
        <f>IF(F251="","",VLOOKUP(F251,$AW$595:$AX$597,2,TRUE))</f>
        <v/>
      </c>
      <c r="G72" s="255" t="str">
        <f>IF(F252="","",VLOOKUP(F252,$AY$595:$AZ$597,2,TRUE))</f>
        <v>Продолжать учить  соблюдать правила  безопасности труда и личной гигиены</v>
      </c>
      <c r="H72" s="255" t="str">
        <f>IF(F253="","",VLOOKUP(F253,$BA$595:$BB$597,2,TRUE))</f>
        <v/>
      </c>
      <c r="I72" s="255" t="str">
        <f>IF(F360="","",VLOOKUP(F360,$AW$595:$AX$597,2,TRUE))</f>
        <v>Закреплять умения соблюдать правила  безопасности труда и личной гигиены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Продолжать развивать навыки конструировать из природного и бросового материала</v>
      </c>
      <c r="E73" s="255" t="str">
        <f>IF(F163="","",VLOOKUP(F163,$AI$541:$AJ$543,2,TRUE))</f>
        <v/>
      </c>
      <c r="F73" s="312" t="str">
        <f>IF(F254="","",VLOOKUP(F254,$M$599:$N$601,2,TRUE))</f>
        <v/>
      </c>
      <c r="G73" s="255" t="str">
        <f>IF(F255="","",VLOOKUP(F255,$O$599:$P$601,2,TRUE))</f>
        <v>Продолжать учить  строить  самостоятельно на предложенную тему</v>
      </c>
      <c r="H73" s="255" t="str">
        <f>IF(F256="","",VLOOKUP(F256,$Q$599:$R$601,2,TRUE))</f>
        <v/>
      </c>
      <c r="I73" s="312" t="str">
        <f>IF(F363="","",VLOOKUP(F363,$M$599:$N$601,2,TRUE))</f>
        <v>Закреплять умения строить  самостоятельно на предложенную тему</v>
      </c>
      <c r="J73" s="255" t="str">
        <f>IF(F364="","",VLOOKUP(F364,$O$599:$P$601,2,TRUE))</f>
        <v/>
      </c>
      <c r="K73" s="255" t="str">
        <f>IF(F365="","",VLOOKUP(F365,$Q$599:$R$601,2,TRUE))</f>
        <v/>
      </c>
      <c r="L73" s="12"/>
    </row>
    <row r="74" ht="90.0" customHeight="1">
      <c r="B74" s="12"/>
      <c r="C74" s="255" t="str">
        <f>IF(F164="","",VLOOKUP(F164,$AK$541:$AL$543,2,TRUE))</f>
        <v>Закреплять умение самостоятельно выбирать материалы и придумывать композиции</v>
      </c>
      <c r="D74" s="255" t="str">
        <f>IF(F165="","",VLOOKUP(F165,$AM$541:$AN$543,2,TRUE))</f>
        <v/>
      </c>
      <c r="E74" s="255" t="str">
        <f>IF(F166="","",VLOOKUP(F166,$AO$541:$AP$543,2,TRUE))</f>
        <v/>
      </c>
      <c r="F74" s="255" t="str">
        <f>IF(F257="","",VLOOKUP(F257,$S$599:$T$601,2,TRUE))</f>
        <v/>
      </c>
      <c r="G74" s="255" t="str">
        <f>IF(F258="","",VLOOKUP(F258,$U$599:$V$601,2,TRUE))</f>
        <v>Продолдать учить  конструировать  из  бросового и  природного материала</v>
      </c>
      <c r="H74" s="255" t="str">
        <f>IF(F259="","",VLOOKUP(F259,$W$599:$X$601,2,TRUE))</f>
        <v/>
      </c>
      <c r="I74" s="255" t="str">
        <f>IF(F366="","",VLOOKUP(F366,$S$599:$T$601,2,TRUE))</f>
        <v>Закреплять умение конструировать  из  бросового и  природного материала </v>
      </c>
      <c r="J74" s="255" t="str">
        <f>IF(F367="","",VLOOKUP(F367,$U$599:$V$601,2,TRUE))</f>
        <v/>
      </c>
      <c r="K74" s="255" t="str">
        <f>IF(F368="","",VLOOKUP(F368,$W$599:$X$601,2,TRUE))</f>
        <v/>
      </c>
      <c r="L74" s="12"/>
    </row>
    <row r="75" ht="90.0" customHeight="1">
      <c r="B75" s="12"/>
      <c r="C75" s="255" t="str">
        <f>IF(F167="","",VLOOKUP(F167,$AQ$541:$AR$543,2,TRUE))</f>
        <v/>
      </c>
      <c r="D75" s="255" t="str">
        <f>IF(F168="","",VLOOKUP(F168,$AS$541:$AT$543,2,TRUE))</f>
        <v>Продолжать развивать знания изделий, предметы быта казахского народа изготовленных из природных
материалов и называть материал, из которого они изготовлены
</v>
      </c>
      <c r="E75" s="255" t="str">
        <f>IF(F169="","",VLOOKUP(F169,$AU$541:$AV$543,2,TRUE))</f>
        <v/>
      </c>
      <c r="F75" s="255" t="str">
        <f>IF(F260="","",VLOOKUP(F260,$Y$599:$Z$601,2,TRUE))</f>
        <v/>
      </c>
      <c r="G75" s="255" t="str">
        <f>IF(F261="","",VLOOKUP(F261,$AA$599:$AB$601,2,TRUE))</f>
        <v/>
      </c>
      <c r="H75" s="255" t="str">
        <f>IF(F262="","",VLOOKUP(F262,$AC$599:$AD$601,2,TRUE))</f>
        <v>Учить  анализировать  построенное им сооружение, находить эффективные конструктивные решения, применять их при конструировании</v>
      </c>
      <c r="I75" s="255" t="str">
        <f>IF(F369="","",VLOOKUP(F369,$Y$599:$Z$601,2,TRUE))</f>
        <v>Закреплять умения анализировать  построенное им сооружение, находить эффективные конструктивные решения, применять их при конструировании</v>
      </c>
      <c r="J75" s="255" t="str">
        <f>IF(F370="","",VLOOKUP(F370,$AA$599:$AB$601,2,TRUE))</f>
        <v/>
      </c>
      <c r="K75" s="255" t="str">
        <f>IF(F371="","",VLOOKUP(F371,$AC$599:$AD$601,2,TRUE))</f>
        <v/>
      </c>
      <c r="L75" s="12"/>
    </row>
    <row r="76" ht="90.0" customHeight="1">
      <c r="B76" s="12"/>
      <c r="C76" s="255" t="str">
        <f>IF(F170="","",VLOOKUP(F170,$M$545:$N$547,2,TRUE))</f>
        <v>Закреплять любовь к музыке, сохранять культуру прослушивания музыки (слушать музыкальные
произведения до конца, не отвлекаясь
</v>
      </c>
      <c r="D76" s="255" t="str">
        <f>IF(F171="","",VLOOKUP(F171,$O$545:$P$547,2,TRUE))</f>
        <v/>
      </c>
      <c r="E76" s="255" t="str">
        <f>IF(F172="","",VLOOKUP(F172,$Q$545:$R$547,2,TRUE))</f>
        <v/>
      </c>
      <c r="F76" s="255" t="str">
        <f>IF(F263="","",VLOOKUP(F263,$AE$599:$AF$601,2,TRUE))</f>
        <v/>
      </c>
      <c r="G76" s="255" t="str">
        <f>IF(F264="","",VLOOKUP(F264,$AG$599:$AH$601,2,TRUE))</f>
        <v>Продолдать учить  совместно  конструировать, выполнять работу по согласованию</v>
      </c>
      <c r="H76" s="255" t="str">
        <f>IF(F265="","",VLOOKUP(F265,$AI$599:$AJ$601,2,TRUE))</f>
        <v/>
      </c>
      <c r="I76" s="255" t="str">
        <f>IF(F372="","",VLOOKUP(F372,$AE$599:$AF$601,2,TRUE))</f>
        <v>Закреплять умения совместно  конструировать, выполнять работу по согласованию </v>
      </c>
      <c r="J76" s="255" t="str">
        <f>IF(F373="","",VLOOKUP(F373,$AG$599:$AH$601,2,TRUE))</f>
        <v/>
      </c>
      <c r="K76" s="255" t="str">
        <f>IF(F374="","",VLOOKUP(F374,$AI$599:$AJ$601,2,TRUE))</f>
        <v/>
      </c>
      <c r="L76" s="12"/>
    </row>
    <row r="77" ht="90.0" customHeight="1">
      <c r="B77" s="12"/>
      <c r="C77" s="255" t="str">
        <f>IF(F173="","",VLOOKUP(F173,$S$545:$T$547,2,TRUE))</f>
        <v>Закреплять умение
растягивать песню, четко произносить слова, исполнять знакомые песни под
аккомпанемент и без сопровождения
</v>
      </c>
      <c r="D77" s="255" t="str">
        <f>IF(F174="","",VLOOKUP(F174,$U$545:$V$547,2,TRUE))</f>
        <v/>
      </c>
      <c r="E77" s="255" t="str">
        <f>IF(F175="","",VLOOKUP(F175,$W$545:$X$547,2,TRUE))</f>
        <v/>
      </c>
      <c r="F77" s="255" t="str">
        <f>IF(F266="","",VLOOKUP(F266,$AK$599:$AL$601,2,TRUE))</f>
        <v/>
      </c>
      <c r="G77" s="255" t="str">
        <f>IF(F267="","",VLOOKUP(F267,$AM$599:$AN$601,2,TRUE))</f>
        <v>Продолжать учить работать в команде </v>
      </c>
      <c r="H77" s="255" t="str">
        <f>IF(F268="","",VLOOKUP(F268,$AO$599:$AP$601,2,TRUE))</f>
        <v/>
      </c>
      <c r="I77" s="255" t="str">
        <f>IF(F375="","",VLOOKUP(F375,$AK$599:$AL$601,2,TRUE))</f>
        <v>закреплять умение работать в команде   </v>
      </c>
      <c r="J77" s="255" t="str">
        <f>IF(F376="","",VLOOKUP(F376,$AM$599:$AN$601,2,TRUE))</f>
        <v/>
      </c>
      <c r="K77" s="255" t="str">
        <f>IF(F377="","",VLOOKUP(F377,$AO$599:$AP$601,2,TRUE))</f>
        <v/>
      </c>
      <c r="L77" s="12"/>
    </row>
    <row r="78" ht="90.0" customHeight="1">
      <c r="B78" s="12"/>
      <c r="C78" s="255" t="str">
        <f>IF(F176="","",VLOOKUP(F176,$Y$545:$Z$547,2,TRUE))</f>
        <v/>
      </c>
      <c r="D78" s="255" t="str">
        <f>IF(F177="","",VLOOKUP(F177,$AA$545:$AB$547,2,TRUE))</f>
        <v>Продолжать формировать навыки ритмически выполнять ходьбу, согласовывать движения с музыкой, менять
движения во второй части музыки
</v>
      </c>
      <c r="E78" s="255" t="str">
        <f>IF(F178="","",VLOOKUP(F178,$AC$545:$AD$547,2,TRUE))</f>
        <v/>
      </c>
      <c r="F78" s="312" t="str">
        <f>IF(F269="","",VLOOKUP(F269,$AQ$599:$AR$601,2,TRUE))</f>
        <v/>
      </c>
      <c r="G78" s="255" t="str">
        <f>IF(F270="","",VLOOKUP(F270,$AS$599:$AT$601,2,TRUE))</f>
        <v>Продолжать учить  преобразовывать плоскостные бумажные формы в объемные</v>
      </c>
      <c r="H78" s="255" t="str">
        <f>IF(F271="","",VLOOKUP(F271,$AU$599:$AV$601,2,TRUE))</f>
        <v/>
      </c>
      <c r="I78" s="312" t="str">
        <f>IF(F378="","",VLOOKUP(F378,$AQ$599:$AR$601,2,TRUE))</f>
        <v>Закреплять умения преобразовывать плоскостные бумажные формы в объемные</v>
      </c>
      <c r="J78" s="255" t="str">
        <f>IF(F379="","",VLOOKUP(F379,$AS$599:$AT$601,2,TRUE))</f>
        <v/>
      </c>
      <c r="K78" s="255" t="str">
        <f>IF(F380="","",VLOOKUP(F380,$AU$599:$AV$601,2,TRUE))</f>
        <v/>
      </c>
      <c r="L78" s="12"/>
    </row>
    <row r="79" ht="90.0" customHeight="1">
      <c r="B79" s="12"/>
      <c r="C79" s="255" t="str">
        <f>IF(F179="","",VLOOKUP(F179,$AE$545:$AF$547,2,TRUE))</f>
        <v>Закреплять  умение проявлять интерес к национальному танцевальному искусству, выполнять
танцевальные движения
</v>
      </c>
      <c r="D79" s="255" t="str">
        <f>IF(F180="","",VLOOKUP(F180,$AG$545:$AH$547,2,TRUE))</f>
        <v/>
      </c>
      <c r="E79" s="255" t="str">
        <f>IF(F181="","",VLOOKUP(F181,$AI$545:$AJ$547,2,TRUE))</f>
        <v/>
      </c>
      <c r="F79" s="255" t="str">
        <f>IF(F272="","",VLOOKUP(F272,$AW$599:$AX$601,2,TRUE))</f>
        <v/>
      </c>
      <c r="G79" s="255" t="str">
        <f>IF(F273="","",VLOOKUP(F273,$AY$599:$AZ$601,2,TRUE))</f>
        <v>Продолдать учить соблюдать правила  безопасности на  рабочем месте</v>
      </c>
      <c r="H79" s="255" t="str">
        <f>IF(F274="","",VLOOKUP(F274,$BA$599:$BB$601,2,TRUE))</f>
        <v/>
      </c>
      <c r="I79" s="255" t="str">
        <f>IF(F381="","",VLOOKUP(F381,$AW$599:$AX$601,2,TRUE))</f>
        <v>Закреплять умения соблюдать правила  безопасности на  рабочем месте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Продолжать  развивать умение определять жанры музыки</v>
      </c>
      <c r="E80" s="255" t="str">
        <f>IF(F184="","",VLOOKUP(F184,$AO$545:$AP$547,2,TRUE))</f>
        <v/>
      </c>
      <c r="F80" s="312" t="str">
        <f>IF(F275="","",VLOOKUP(F275,$M$603:$N$605,2,TRUE))</f>
        <v/>
      </c>
      <c r="G80" s="255" t="str">
        <f>IF(F276="","",VLOOKUP(F276,$O$603:$P$605,2,TRUE))</f>
        <v/>
      </c>
      <c r="H80" s="255" t="str">
        <f>IF(F277="","",VLOOKUP(F277,$Q$603:$R$605,2,TRUE))</f>
        <v>Учить   различать  простые  музыкальные жанры</v>
      </c>
      <c r="I80" s="312" t="str">
        <f>IF(F384="","",VLOOKUP(F384,$M$603:$N$605,2,TRUE))</f>
        <v>Закреплять умения различать  простые  музыкальные жанры </v>
      </c>
      <c r="J80" s="255" t="str">
        <f>IF(F385="","",VLOOKUP(F385,$O$603:$P$605,2,TRUE))</f>
        <v/>
      </c>
      <c r="K80" s="255" t="str">
        <f>IF(F386="","",VLOOKUP(F386,$Q$603:$R$605,2,TRUE))</f>
        <v/>
      </c>
      <c r="L80" s="12"/>
    </row>
    <row r="81" ht="90.0" customHeight="1">
      <c r="B81" s="12"/>
      <c r="C81" s="255" t="str">
        <f>IF(F185="","",VLOOKUP(F185,$AQ$545:$AR$547,2,TRUE))</f>
        <v/>
      </c>
      <c r="D81" s="255" t="str">
        <f>IF(F186="","",VLOOKUP(F186,$AS$545:$AT$547,2,TRUE))</f>
        <v>Продолжать  играть простые мелодии деревянными ложками, на асатаяке, на сазсырнае, на
домбре
</v>
      </c>
      <c r="E81" s="255" t="str">
        <f>IF(F187="","",VLOOKUP(F187,$AU$545:$AV$547,2,TRUE))</f>
        <v/>
      </c>
      <c r="F81" s="255" t="str">
        <f>IF(F278="","",VLOOKUP(F278,$S$603:$T$605,2,TRUE))</f>
        <v/>
      </c>
      <c r="G81" s="255" t="str">
        <f>IF(F279="","",VLOOKUP(F279,$U$603:$V$605,2,TRUE))</f>
        <v>Продожлать  учить  исполнять знакомые песни самостоятельно с музыкальным сопровождением и  без сопровождения</v>
      </c>
      <c r="H81" s="255" t="str">
        <f>IF(F280="","",VLOOKUP(F280,$W$603:$X$605,2,TRUE))</f>
        <v/>
      </c>
      <c r="I81" s="255" t="str">
        <f>IF(F387="","",VLOOKUP(F387,$S$603:$T$605,2,TRUE))</f>
        <v>Закреплять умения исполнять знакомые песни самостоятельно с музыкальным сопровождением и  без сопровождения</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Учить  произносить текст  песни четко,  воспринимать и  передавать характер  музыки</v>
      </c>
      <c r="I82" s="255" t="str">
        <f>IF(F390="","",VLOOKUP(F390,$Y$603:$Z$605,2,TRUE))</f>
        <v>Закреплять умения произносить текст  песни четко,  воспринимать и  передавать характер  музыки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Учить выделять отдельные фрагменты произведения (вступление, припев,  заключение)</v>
      </c>
      <c r="I83" s="255" t="str">
        <f>IF(F393="","",VLOOKUP(F393,$AE$603:$AF$605,2,TRUE))</f>
        <v>Закреплять умения выделять отдельные фрагменты произведения (вступление, припев,  заключение)</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Продожлать учить  играть простые  мелодии на  музыкальных  инструментах</v>
      </c>
      <c r="H84" s="255" t="str">
        <f>IF(F289="","",VLOOKUP(F289,$AO$603:$AP$605,2,TRUE))</f>
        <v/>
      </c>
      <c r="I84" s="255" t="str">
        <f>IF(F396="","",VLOOKUP(F396,$AK$603:$AL$605,2,TRUE))</f>
        <v>Закреплять умения играть простые  мелодии на  музыкальных  инструментах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Учить   самостоятельно и  творчески исполнять песни различного  характера</v>
      </c>
      <c r="I85" s="312" t="str">
        <f>IF(F399="","",VLOOKUP(F399,$AQ$603:$AR$605,2,TRUE))</f>
        <v>Закреплять умения самостоятельно и  творчески исполнять песни различного  характера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Продолжать учить  выполнять движения в  соответствии с  характером музыки</v>
      </c>
      <c r="H86" s="255" t="str">
        <f>IF(F295="","",VLOOKUP(F295,$BA$603:$BB$605,2,TRUE))</f>
        <v/>
      </c>
      <c r="I86" s="255" t="str">
        <f>IF(F402="","",VLOOKUP(F402,$AW$603:$AX$605,2,TRUE))</f>
        <v>Закреплять умения выполнять движения в  соответствии с  характером музыки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Продолжать ормировать умение воспринимать себя как взрослого, позволять себе открыто выражать свое
мнение, считается с ним, уважать себя
</v>
      </c>
      <c r="E87" s="255" t="str">
        <f>IF(G100="","",VLOOKUP(G100,$Q$549:$R$551,2,TRUE))</f>
        <v/>
      </c>
      <c r="F87" s="255" t="str">
        <f>IF(G191="","",VLOOKUP(G191,$M$607:$N$609,2,TRUE))</f>
        <v>Закреплять умения верить в свои силы и возможности, понимать важность трудолюбия и ответственности </v>
      </c>
      <c r="G87" s="255" t="str">
        <f>IF(G192="","",VLOOKUP(G192,$O$607:$P$609,2,TRUE))</f>
        <v/>
      </c>
      <c r="H87" s="255" t="str">
        <f>IF(G193="","",VLOOKUP(G193,$Q$607:$R$609,2,TRUE))</f>
        <v/>
      </c>
      <c r="I87" s="255" t="str">
        <f>IF(G300="","",VLOOKUP(G300,$M$607:$N$609,2,TRUE))</f>
        <v>Закреплять умения верить в свои силы и возможности, понимать важность трудолюбия и ответственности </v>
      </c>
      <c r="J87" s="255" t="str">
        <f>IF(G301="","",VLOOKUP(G301,$O$607:$P$609,2,TRUE))</f>
        <v/>
      </c>
      <c r="K87" s="255" t="str">
        <f>IF(G302="","",VLOOKUP(G302,$Q$607:$R$609,2,TRUE))</f>
        <v/>
      </c>
      <c r="L87" s="12"/>
    </row>
    <row r="88" ht="90.0" customHeight="1">
      <c r="B88" s="12"/>
      <c r="C88" s="255" t="str">
        <f>IF(G101="","",VLOOKUP(G101,$S$549:$T$551,2,TRUE))</f>
        <v/>
      </c>
      <c r="D88" s="255" t="str">
        <f>IF(G102="","",VLOOKUP(G102,$U$549:$V$551,2,TRUE))</f>
        <v>Продолжать знакомить с профессиями и трудом взрослых, членов семьи, проявлять интерес, стараться
ответственно выполнять задание
</v>
      </c>
      <c r="E88" s="255" t="str">
        <f>IF(G103="","",VLOOKUP(G103,$W$549:$X$551,2,TRUE))</f>
        <v/>
      </c>
      <c r="F88" s="255" t="str">
        <f>IF(G194="","",VLOOKUP(G194,$S$607:$T$609,2,TRUE))</f>
        <v>Закреплять умения понимать родственные связи, уважает старших, заботится о младших </v>
      </c>
      <c r="G88" s="255" t="str">
        <f>IF(G195="","",VLOOKUP(G195,$U$607:$V$609,2,TRUE))</f>
        <v/>
      </c>
      <c r="H88" s="255" t="str">
        <f>IF(G196="","",VLOOKUP(G196,$W$607:$X$609,2,TRUE))</f>
        <v/>
      </c>
      <c r="I88" s="255" t="str">
        <f>IF(G303="","",VLOOKUP(G303,$S$607:$T$609,2,TRUE))</f>
        <v>Закреплять умения понимать родственные связи, уважает старших, заботится о младших </v>
      </c>
      <c r="J88" s="255" t="str">
        <f>IF(G304="","",VLOOKUP(G304,$U$607:$V$609,2,TRUE))</f>
        <v/>
      </c>
      <c r="K88" s="255" t="str">
        <f>IF(G305="","",VLOOKUP(G305,$W$607:$X$609,2,TRUE))</f>
        <v/>
      </c>
      <c r="L88" s="12"/>
    </row>
    <row r="89" ht="90.0" customHeight="1">
      <c r="B89" s="12"/>
      <c r="C89" s="255" t="str">
        <f>IF(G104="","",VLOOKUP(G104,$Y$549:$Z$551,2,TRUE))</f>
        <v/>
      </c>
      <c r="D89" s="255" t="str">
        <f>IF(G105="","",VLOOKUP(G105,$AA$549:$AB$551,2,TRUE))</f>
        <v>Продолжать учить высказывать свое мнение, размышлять над происходящим вокруг</v>
      </c>
      <c r="E89" s="255" t="str">
        <f>IF(G106="","",VLOOKUP(G106,$AC$549:$AD$551,2,TRUE))</f>
        <v/>
      </c>
      <c r="F89" s="255" t="str">
        <f>IF(G197="","",VLOOKUP(G197,$Y$607:$Z$609,2,TRUE))</f>
        <v>Закреплять умения говорить осознанно,  выражать свое 
мнение 
</v>
      </c>
      <c r="G89" s="255" t="str">
        <f>IF(G198="","",VLOOKUP(G198,$AA$607:$AB$609,2,TRUE))</f>
        <v/>
      </c>
      <c r="H89" s="255" t="str">
        <f>IF(G199="","",VLOOKUP(G199,$AC$607:$AD$609,2,TRUE))</f>
        <v/>
      </c>
      <c r="I89" s="255" t="str">
        <f>IF(G306="","",VLOOKUP(G306,$Y$607:$Z$609,2,TRUE))</f>
        <v>Закреплять умения говорить осознанно,  выражать свое 
мнение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Учить называть свою родину, с уважением относится к государственным символам
(флаг, герб, гимн), гордится своей Родиной ­ Республикой Казахстан
</v>
      </c>
      <c r="F90" s="255" t="str">
        <f>IF(G200="","",VLOOKUP(G200,$AE$607:$AF$609,2,TRUE))</f>
        <v>Закреплять знания о    применениеспециальных транспортных средств, знает элементарные правила дорожного движения</v>
      </c>
      <c r="G90" s="255" t="str">
        <f>IF(G201="","",VLOOKUP(G201,$AG$607:$AH$609,2,TRUE))</f>
        <v/>
      </c>
      <c r="H90" s="255" t="str">
        <f>IF(G202="","",VLOOKUP(G202,$AI$607:$AJ$609,2,TRUE))</f>
        <v/>
      </c>
      <c r="I90" s="255" t="str">
        <f>IF(G309="","",VLOOKUP(G309,$AE$607:$AF$609,2,TRUE))</f>
        <v>Закреплять знания о    применениеспециальных транспортных средств, знает элементарные правила дорожного движения</v>
      </c>
      <c r="J90" s="255" t="str">
        <f>IF(G310="","",VLOOKUP(G310,$AG$607:$AH$609,2,TRUE))</f>
        <v/>
      </c>
      <c r="K90" s="255" t="str">
        <f>IF(G311="","",VLOOKUP(G311,$AI$607:$AJ$609,2,TRUE))</f>
        <v/>
      </c>
      <c r="L90" s="12"/>
    </row>
    <row r="91" ht="90.0" customHeight="1">
      <c r="B91" s="12"/>
      <c r="C91" s="255" t="str">
        <f>IF(G110="","",VLOOKUP(G110,$AK$549:$AL$551,2,TRUE))</f>
        <v/>
      </c>
      <c r="D91" s="255" t="str">
        <f>IF(G111="","",VLOOKUP(G111,$AM$549:$AN$551,2,TRUE))</f>
        <v>Продолжать формировать знания о правилах дорожного движения, о правилах поведения в общественном транспорте</v>
      </c>
      <c r="E91" s="255" t="str">
        <f>IF(G112="","",VLOOKUP(G112,$AO$549:$AP$551,2,TRUE))</f>
        <v/>
      </c>
      <c r="F91" s="255" t="str">
        <f>IF(G203="","",VLOOKUP(G203,$AK$607:$AL$609,2,TRUE))</f>
        <v/>
      </c>
      <c r="G91" s="255" t="str">
        <f>IF(G204="","",VLOOKUP(G204,$AM$607:$AN$609,2,TRUE))</f>
        <v>Продолжать учить   гордиться, понимать  важность любить свою Родину, понимать важность живописной природы, достопримечательностей и исторических мест Казахстана</v>
      </c>
      <c r="H91" s="255" t="str">
        <f>IF(G205="","",VLOOKUP(G205,$AO$607:$AP$609,2,TRUE))</f>
        <v/>
      </c>
      <c r="I91" s="255" t="str">
        <f>IF(G312="","",VLOOKUP(G312,$AK$607:$AL$609,2,TRUE))</f>
        <v>Закреплять умения  гордиться, понимать  важность любить свою Родину, понимать важность живописной природы, достопримечательностей и исторических мест Казахстана</v>
      </c>
      <c r="J91" s="255" t="str">
        <f>IF(G313="","",VLOOKUP(G313,$AM$607:$AN$609,2,TRUE))</f>
        <v/>
      </c>
      <c r="K91" s="255" t="str">
        <f>IF(G314="","",VLOOKUP(G314,$AO$607:$AP$609,2,TRUE))</f>
        <v/>
      </c>
      <c r="L91" s="12"/>
    </row>
    <row r="92" ht="90.0" customHeight="1">
      <c r="B92" s="12"/>
      <c r="C92" s="255" t="str">
        <f>IF(G113="","",VLOOKUP(G112,$AQ$549:$AR$551,2,TRUE))</f>
        <v/>
      </c>
      <c r="D92" s="255" t="str">
        <f>IF(G114="","",VLOOKUP(G114,$AS$549:$AT$551,2,TRUE))</f>
        <v>Продолжать учить устанавливать элементарные связи в сезонных изменениях погоды и природы,
сохранять безопасность в окружающей среде, природе
</v>
      </c>
      <c r="E92" s="255" t="str">
        <f>IF(G115="","",VLOOKUP(G115,$AU$549:$AV$551,2,TRUE))</f>
        <v/>
      </c>
      <c r="F92" s="255" t="str">
        <f>IF(G206="","",VLOOKUP(G206,$AQ$607:$AR$609,2,TRUE))</f>
        <v/>
      </c>
      <c r="G92" s="255" t="str">
        <f>IF(G207="","",VLOOKUP(G207,$AS$607:$AT$609,2,TRUE))</f>
        <v>Продолжать учить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H92" s="255" t="str">
        <f>IF(G208="","",VLOOKUP(G208,$AU$607:$AV$609,2,TRUE))</f>
        <v/>
      </c>
      <c r="I92" s="255" t="str">
        <f>IF(G315="","",VLOOKUP(G315,$AQ$607:$AR$609,2,TRUE))</f>
        <v>Закреплять умения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J92" s="255" t="str">
        <f>IF(G316="","",VLOOKUP(G316,$AS$607:$AT$609,2,TRUE))</f>
        <v/>
      </c>
      <c r="K92" s="255" t="str">
        <f>IF(G317="","",VLOOKUP(G317,$AU$607:$AV$609,2,TRUE))</f>
        <v/>
      </c>
      <c r="L92" s="12"/>
    </row>
    <row r="93" ht="90.0" customHeight="1">
      <c r="B93" s="19"/>
      <c r="C93" s="309"/>
      <c r="D93" s="7"/>
      <c r="E93" s="8"/>
      <c r="F93" s="255" t="str">
        <f>IF(G209="","",VLOOKUP(G209,$AW$607:$AX$609,2,TRUE))</f>
        <v>Закреплять умения понимать и различать что «правильно» или «неправильно», «хорошо» или  «плохо»</v>
      </c>
      <c r="G93" s="255" t="str">
        <f>IF(G210="","",VLOOKUP(G210,$AY$607:$AZ$609,2,TRUE))</f>
        <v/>
      </c>
      <c r="H93" s="255" t="str">
        <f>IF(G211="","",VLOOKUP(G211,$BA$607:$BB$609,2,TRUE))</f>
        <v/>
      </c>
      <c r="I93" s="255" t="str">
        <f>IF(G318="","",VLOOKUP(G318,$AW$607:$AX$609,2,TRUE))</f>
        <v>Закреплять умения понимать и различать что «правильно» или «неправильно», «хорошо» или  «плохо»</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9.0" customHeight="1">
      <c r="B97" s="314"/>
      <c r="C97" s="315" t="s">
        <v>5</v>
      </c>
      <c r="D97" s="315" t="s">
        <v>107</v>
      </c>
      <c r="E97" s="315" t="s">
        <v>335</v>
      </c>
      <c r="F97" s="315" t="s">
        <v>398</v>
      </c>
      <c r="G97" s="178" t="s">
        <v>724</v>
      </c>
    </row>
    <row r="98" ht="15.0" customHeight="1">
      <c r="B98" s="5">
        <v>1.0</v>
      </c>
      <c r="C98" s="391">
        <f>'дети 5-ти лет Ф'!D16</f>
        <v>1</v>
      </c>
      <c r="D98" s="391" t="str">
        <f>'дети 5-ти лет К'!D16</f>
        <v/>
      </c>
      <c r="E98" s="391" t="str">
        <f>'дети 5-ти лет П'!D16</f>
        <v/>
      </c>
      <c r="F98" s="391" t="str">
        <f>'дети 5-ти лет Т'!D16</f>
        <v/>
      </c>
      <c r="G98" s="391" t="str">
        <f>'дети 5-ти лет С'!D16</f>
        <v/>
      </c>
    </row>
    <row r="99" ht="15.0" customHeight="1">
      <c r="B99" s="12"/>
      <c r="C99" s="391" t="str">
        <f>'дети 5-ти лет Ф'!E16</f>
        <v/>
      </c>
      <c r="D99" s="391">
        <f>'дети 5-ти лет К'!E16</f>
        <v>1</v>
      </c>
      <c r="E99" s="391">
        <f>'дети 5-ти лет П'!E16</f>
        <v>1</v>
      </c>
      <c r="F99" s="391">
        <f>'дети 5-ти лет Т'!E16</f>
        <v>1</v>
      </c>
      <c r="G99" s="391">
        <f>'дети 5-ти лет С'!E16</f>
        <v>1</v>
      </c>
    </row>
    <row r="100" ht="15.0" customHeight="1">
      <c r="B100" s="19"/>
      <c r="C100" s="391" t="str">
        <f>'дети 5-ти лет Ф'!F16</f>
        <v/>
      </c>
      <c r="D100" s="391" t="str">
        <f>'дети 5-ти лет К'!F16</f>
        <v/>
      </c>
      <c r="E100" s="391" t="str">
        <f>'дети 5-ти лет П'!F16</f>
        <v/>
      </c>
      <c r="F100" s="391" t="str">
        <f>'дети 5-ти лет Т'!F16</f>
        <v/>
      </c>
      <c r="G100" s="391" t="str">
        <f>'дети 5-ти лет С'!F16</f>
        <v/>
      </c>
    </row>
    <row r="101" ht="15.0" customHeight="1">
      <c r="B101" s="5">
        <v>2.0</v>
      </c>
      <c r="C101" s="391" t="str">
        <f>'дети 5-ти лет Ф'!G16</f>
        <v/>
      </c>
      <c r="D101" s="391" t="str">
        <f>'дети 5-ти лет К'!G16</f>
        <v/>
      </c>
      <c r="E101" s="391" t="str">
        <f>'дети 5-ти лет П'!G16</f>
        <v/>
      </c>
      <c r="F101" s="391" t="str">
        <f>'дети 5-ти лет Т'!G16</f>
        <v/>
      </c>
      <c r="G101" s="391" t="str">
        <f>'дети 5-ти лет С'!G16</f>
        <v/>
      </c>
    </row>
    <row r="102" ht="15.0" customHeight="1">
      <c r="B102" s="12"/>
      <c r="C102" s="391">
        <f>'дети 5-ти лет Ф'!H16</f>
        <v>1</v>
      </c>
      <c r="D102" s="391">
        <f>'дети 5-ти лет К'!H16</f>
        <v>1</v>
      </c>
      <c r="E102" s="391">
        <f>'дети 5-ти лет П'!H16</f>
        <v>1</v>
      </c>
      <c r="F102" s="391">
        <f>'дети 5-ти лет Т'!H16</f>
        <v>1</v>
      </c>
      <c r="G102" s="391">
        <f>'дети 5-ти лет С'!H16</f>
        <v>1</v>
      </c>
    </row>
    <row r="103" ht="15.0" customHeight="1">
      <c r="B103" s="19"/>
      <c r="C103" s="391" t="str">
        <f>'дети 5-ти лет Ф'!I16</f>
        <v/>
      </c>
      <c r="D103" s="391" t="str">
        <f>'дети 5-ти лет К'!I16</f>
        <v/>
      </c>
      <c r="E103" s="391" t="str">
        <f>'дети 5-ти лет П'!I16</f>
        <v/>
      </c>
      <c r="F103" s="391" t="str">
        <f>'дети 5-ти лет Т'!I16</f>
        <v/>
      </c>
      <c r="G103" s="391" t="str">
        <f>'дети 5-ти лет С'!I16</f>
        <v/>
      </c>
    </row>
    <row r="104" ht="15.0" customHeight="1">
      <c r="B104" s="5">
        <v>3.0</v>
      </c>
      <c r="C104" s="391" t="str">
        <f>'дети 5-ти лет Ф'!J16</f>
        <v/>
      </c>
      <c r="D104" s="391" t="str">
        <f>'дети 5-ти лет К'!J16</f>
        <v/>
      </c>
      <c r="E104" s="391" t="str">
        <f>'дети 5-ти лет П'!J16</f>
        <v/>
      </c>
      <c r="F104" s="391" t="str">
        <f>'дети 5-ти лет Т'!J16</f>
        <v/>
      </c>
      <c r="G104" s="391" t="str">
        <f>'дети 5-ти лет С'!J16</f>
        <v/>
      </c>
    </row>
    <row r="105" ht="15.0" customHeight="1">
      <c r="B105" s="12"/>
      <c r="C105" s="391">
        <f>'дети 5-ти лет Ф'!K16</f>
        <v>1</v>
      </c>
      <c r="D105" s="391">
        <f>'дети 5-ти лет К'!K16</f>
        <v>1</v>
      </c>
      <c r="E105" s="391" t="str">
        <f>'дети 5-ти лет П'!K16</f>
        <v/>
      </c>
      <c r="F105" s="391" t="str">
        <f>'дети 5-ти лет Т'!K16</f>
        <v/>
      </c>
      <c r="G105" s="391">
        <f>'дети 5-ти лет С'!K16</f>
        <v>1</v>
      </c>
    </row>
    <row r="106" ht="15.0" customHeight="1">
      <c r="B106" s="19"/>
      <c r="C106" s="391" t="str">
        <f>'дети 5-ти лет Ф'!L16</f>
        <v/>
      </c>
      <c r="D106" s="391" t="str">
        <f>'дети 5-ти лет К'!L16</f>
        <v/>
      </c>
      <c r="E106" s="391">
        <f>'дети 5-ти лет П'!L16</f>
        <v>1</v>
      </c>
      <c r="F106" s="391">
        <f>'дети 5-ти лет Т'!L16</f>
        <v>1</v>
      </c>
      <c r="G106" s="391" t="str">
        <f>'дети 5-ти лет С'!L16</f>
        <v/>
      </c>
    </row>
    <row r="107" ht="15.0" customHeight="1">
      <c r="B107" s="5">
        <v>4.0</v>
      </c>
      <c r="C107" s="391" t="str">
        <f>'дети 5-ти лет Ф'!M16</f>
        <v/>
      </c>
      <c r="D107" s="391" t="str">
        <f>'дети 5-ти лет К'!M16</f>
        <v/>
      </c>
      <c r="E107" s="391" t="str">
        <f>'дети 5-ти лет П'!M16</f>
        <v/>
      </c>
      <c r="F107" s="391">
        <f>'дети 5-ти лет Т'!M16</f>
        <v>1</v>
      </c>
      <c r="G107" s="391" t="str">
        <f>'дети 5-ти лет С'!M16</f>
        <v/>
      </c>
    </row>
    <row r="108" ht="15.0" customHeight="1">
      <c r="B108" s="12"/>
      <c r="C108" s="391">
        <f>'дети 5-ти лет Ф'!N16</f>
        <v>1</v>
      </c>
      <c r="D108" s="391">
        <f>'дети 5-ти лет К'!N16</f>
        <v>1</v>
      </c>
      <c r="E108" s="391">
        <f>'дети 5-ти лет П'!N16</f>
        <v>1</v>
      </c>
      <c r="F108" s="391" t="str">
        <f>'дети 5-ти лет Т'!N16</f>
        <v/>
      </c>
      <c r="G108" s="391" t="str">
        <f>'дети 5-ти лет С'!N16</f>
        <v/>
      </c>
    </row>
    <row r="109" ht="15.0" customHeight="1">
      <c r="B109" s="19"/>
      <c r="C109" s="391" t="str">
        <f>'дети 5-ти лет Ф'!O16</f>
        <v/>
      </c>
      <c r="D109" s="391" t="str">
        <f>'дети 5-ти лет К'!O16</f>
        <v/>
      </c>
      <c r="E109" s="391" t="str">
        <f>'дети 5-ти лет П'!O16</f>
        <v/>
      </c>
      <c r="F109" s="391" t="str">
        <f>'дети 5-ти лет Т'!O16</f>
        <v/>
      </c>
      <c r="G109" s="391">
        <f>'дети 5-ти лет С'!O16</f>
        <v>1</v>
      </c>
    </row>
    <row r="110" ht="15.0" customHeight="1">
      <c r="B110" s="5">
        <v>5.0</v>
      </c>
      <c r="C110" s="391" t="str">
        <f>'дети 5-ти лет Ф'!P16</f>
        <v/>
      </c>
      <c r="D110" s="391" t="str">
        <f>'дети 5-ти лет К'!P16</f>
        <v/>
      </c>
      <c r="E110" s="391" t="str">
        <f>'дети 5-ти лет П'!P16</f>
        <v/>
      </c>
      <c r="F110" s="391">
        <f>'дети 5-ти лет Т'!P16</f>
        <v>1</v>
      </c>
      <c r="G110" s="391" t="str">
        <f>'дети 5-ти лет С'!P16</f>
        <v/>
      </c>
    </row>
    <row r="111" ht="15.0" customHeight="1">
      <c r="B111" s="12"/>
      <c r="C111" s="391">
        <f>'дети 5-ти лет Ф'!Q16</f>
        <v>1</v>
      </c>
      <c r="D111" s="391">
        <f>'дети 5-ти лет К'!Q16</f>
        <v>1</v>
      </c>
      <c r="E111" s="391">
        <f>'дети 5-ти лет П'!Q16</f>
        <v>1</v>
      </c>
      <c r="F111" s="391" t="str">
        <f>'дети 5-ти лет Т'!Q16</f>
        <v/>
      </c>
      <c r="G111" s="391">
        <f>'дети 5-ти лет С'!Q16</f>
        <v>1</v>
      </c>
    </row>
    <row r="112" ht="15.0" customHeight="1">
      <c r="B112" s="19"/>
      <c r="C112" s="391" t="str">
        <f>'дети 5-ти лет Ф'!R16</f>
        <v/>
      </c>
      <c r="D112" s="391" t="str">
        <f>'дети 5-ти лет К'!R16</f>
        <v/>
      </c>
      <c r="E112" s="391" t="str">
        <f>'дети 5-ти лет П'!R16</f>
        <v/>
      </c>
      <c r="F112" s="391" t="str">
        <f>'дети 5-ти лет Т'!R16</f>
        <v/>
      </c>
      <c r="G112" s="391" t="str">
        <f>'дети 5-ти лет С'!R16</f>
        <v/>
      </c>
    </row>
    <row r="113" ht="15.0" customHeight="1">
      <c r="B113" s="5">
        <v>6.0</v>
      </c>
      <c r="C113" s="391" t="str">
        <f>'дети 5-ти лет Ф'!S16</f>
        <v/>
      </c>
      <c r="D113" s="391" t="str">
        <f>'дети 5-ти лет К'!S16</f>
        <v/>
      </c>
      <c r="E113" s="391" t="str">
        <f>'дети 5-ти лет П'!S16</f>
        <v/>
      </c>
      <c r="F113" s="391">
        <f>'дети 5-ти лет Т'!S16</f>
        <v>1</v>
      </c>
      <c r="G113" s="391" t="str">
        <f>'дети 5-ти лет С'!S16</f>
        <v/>
      </c>
    </row>
    <row r="114" ht="15.0" customHeight="1">
      <c r="B114" s="12"/>
      <c r="C114" s="391">
        <f>'дети 5-ти лет Ф'!T16</f>
        <v>1</v>
      </c>
      <c r="D114" s="391">
        <f>'дети 5-ти лет К'!T16</f>
        <v>1</v>
      </c>
      <c r="E114" s="391">
        <f>'дети 5-ти лет П'!T16</f>
        <v>1</v>
      </c>
      <c r="F114" s="391" t="str">
        <f>'дети 5-ти лет Т'!T16</f>
        <v/>
      </c>
      <c r="G114" s="391">
        <f>'дети 5-ти лет С'!T16</f>
        <v>1</v>
      </c>
    </row>
    <row r="115" ht="15.0" customHeight="1">
      <c r="B115" s="19"/>
      <c r="C115" s="391" t="str">
        <f>'дети 5-ти лет Ф'!U16</f>
        <v/>
      </c>
      <c r="D115" s="391" t="str">
        <f>'дети 5-ти лет К'!U16</f>
        <v/>
      </c>
      <c r="E115" s="391" t="str">
        <f>'дети 5-ти лет П'!U16</f>
        <v/>
      </c>
      <c r="F115" s="391" t="str">
        <f>'дети 5-ти лет Т'!U16</f>
        <v/>
      </c>
      <c r="G115" s="391" t="str">
        <f>'дети 5-ти лет С'!U16</f>
        <v/>
      </c>
    </row>
    <row r="116" ht="15.0" customHeight="1">
      <c r="B116" s="5">
        <v>7.0</v>
      </c>
      <c r="C116" s="317"/>
      <c r="D116" s="391" t="str">
        <f>'дети 5-ти лет К'!V16</f>
        <v/>
      </c>
      <c r="E116" s="317"/>
      <c r="F116" s="391">
        <f>'дети 5-ти лет Т'!V16</f>
        <v>1</v>
      </c>
      <c r="G116" s="317"/>
    </row>
    <row r="117" ht="15.0" customHeight="1">
      <c r="B117" s="12"/>
      <c r="C117" s="12"/>
      <c r="D117" s="391" t="str">
        <f>'дети 5-ти лет Т'!W16</f>
        <v/>
      </c>
      <c r="E117" s="12"/>
      <c r="F117" s="391" t="str">
        <f>'дети 5-ти лет Т'!W16</f>
        <v/>
      </c>
      <c r="G117" s="12"/>
    </row>
    <row r="118" ht="15.0" customHeight="1">
      <c r="B118" s="19"/>
      <c r="C118" s="12"/>
      <c r="D118" s="391" t="str">
        <f>'дети 5-ти лет К'!X16</f>
        <v/>
      </c>
      <c r="E118" s="12"/>
      <c r="F118" s="391" t="str">
        <f>'дети 5-ти лет Т'!X16</f>
        <v/>
      </c>
      <c r="G118" s="12"/>
    </row>
    <row r="119" ht="15.0" customHeight="1">
      <c r="B119" s="5">
        <v>8.0</v>
      </c>
      <c r="C119" s="12"/>
      <c r="D119" s="391" t="str">
        <f>'дети 5-ти лет К'!Y16</f>
        <v/>
      </c>
      <c r="E119" s="12"/>
      <c r="F119" s="391">
        <f>'дети 5-ти лет Т'!Y16</f>
        <v>1</v>
      </c>
      <c r="G119" s="12"/>
    </row>
    <row r="120" ht="15.0" customHeight="1">
      <c r="B120" s="12"/>
      <c r="C120" s="12"/>
      <c r="D120" s="391">
        <f>'дети 5-ти лет К'!Z16</f>
        <v>1</v>
      </c>
      <c r="E120" s="12"/>
      <c r="F120" s="391" t="str">
        <f>'дети 5-ти лет Т'!Z16</f>
        <v/>
      </c>
      <c r="G120" s="12"/>
    </row>
    <row r="121" ht="15.0" customHeight="1">
      <c r="B121" s="19"/>
      <c r="C121" s="12"/>
      <c r="D121" s="391" t="str">
        <f>'дети 5-ти лет К'!AA16</f>
        <v/>
      </c>
      <c r="E121" s="12"/>
      <c r="F121" s="391" t="str">
        <f>'дети 5-ти лет Т'!AA16</f>
        <v/>
      </c>
      <c r="G121" s="12"/>
    </row>
    <row r="122" ht="15.0" customHeight="1">
      <c r="B122" s="5">
        <v>9.0</v>
      </c>
      <c r="C122" s="12"/>
      <c r="D122" s="391" t="str">
        <f>'дети 5-ти лет К'!AB16</f>
        <v/>
      </c>
      <c r="E122" s="12"/>
      <c r="F122" s="391">
        <f>'дети 5-ти лет Т'!AB16</f>
        <v>1</v>
      </c>
      <c r="G122" s="12"/>
    </row>
    <row r="123" ht="15.0" customHeight="1">
      <c r="B123" s="12"/>
      <c r="C123" s="12"/>
      <c r="D123" s="391">
        <f>'дети 5-ти лет К'!AC16</f>
        <v>1</v>
      </c>
      <c r="E123" s="12"/>
      <c r="F123" s="391" t="str">
        <f>'дети 5-ти лет Т'!AC16</f>
        <v/>
      </c>
      <c r="G123" s="12"/>
    </row>
    <row r="124" ht="15.0" customHeight="1">
      <c r="B124" s="19"/>
      <c r="C124" s="12"/>
      <c r="D124" s="391" t="str">
        <f>'дети 5-ти лет К'!AD16</f>
        <v/>
      </c>
      <c r="E124" s="12"/>
      <c r="F124" s="391" t="str">
        <f>'дети 5-ти лет Т'!AD16</f>
        <v/>
      </c>
      <c r="G124" s="12"/>
    </row>
    <row r="125" ht="15.0" customHeight="1">
      <c r="B125" s="5">
        <v>10.0</v>
      </c>
      <c r="C125" s="12"/>
      <c r="D125" s="391" t="str">
        <f>'дети 5-ти лет К'!AE16</f>
        <v/>
      </c>
      <c r="E125" s="12"/>
      <c r="F125" s="391">
        <f>'дети 5-ти лет Т'!AE16</f>
        <v>1</v>
      </c>
      <c r="G125" s="12"/>
    </row>
    <row r="126" ht="15.0" customHeight="1">
      <c r="B126" s="12"/>
      <c r="C126" s="12"/>
      <c r="D126" s="391">
        <f>'дети 5-ти лет К'!AF16</f>
        <v>1</v>
      </c>
      <c r="E126" s="12"/>
      <c r="F126" s="391" t="str">
        <f>'дети 5-ти лет Т'!AF16</f>
        <v/>
      </c>
      <c r="G126" s="12"/>
    </row>
    <row r="127" ht="15.0" customHeight="1">
      <c r="B127" s="19"/>
      <c r="C127" s="12"/>
      <c r="D127" s="391" t="str">
        <f>'дети 5-ти лет К'!AG16</f>
        <v/>
      </c>
      <c r="E127" s="12"/>
      <c r="F127" s="391" t="str">
        <f>'дети 5-ти лет Т'!AG16</f>
        <v/>
      </c>
      <c r="G127" s="12"/>
    </row>
    <row r="128" ht="15.0" customHeight="1">
      <c r="B128" s="5">
        <v>11.0</v>
      </c>
      <c r="C128" s="12"/>
      <c r="D128" s="391" t="str">
        <f>'дети 5-ти лет К'!AH16</f>
        <v/>
      </c>
      <c r="E128" s="12"/>
      <c r="F128" s="391">
        <f>'дети 5-ти лет Т'!AH16</f>
        <v>1</v>
      </c>
      <c r="G128" s="12"/>
    </row>
    <row r="129" ht="15.0" customHeight="1">
      <c r="B129" s="12"/>
      <c r="C129" s="12"/>
      <c r="D129" s="391">
        <f>'дети 5-ти лет К'!AI16</f>
        <v>1</v>
      </c>
      <c r="E129" s="12"/>
      <c r="F129" s="391" t="str">
        <f>'дети 5-ти лет Т'!AI16</f>
        <v/>
      </c>
      <c r="G129" s="12"/>
    </row>
    <row r="130" ht="15.75" customHeight="1">
      <c r="B130" s="19"/>
      <c r="C130" s="12"/>
      <c r="D130" s="391" t="str">
        <f>'дети 5-ти лет К'!AJ16</f>
        <v/>
      </c>
      <c r="E130" s="12"/>
      <c r="F130" s="391" t="str">
        <f>'дети 5-ти лет Т'!AJ16</f>
        <v/>
      </c>
      <c r="G130" s="12"/>
    </row>
    <row r="131" ht="15.75" customHeight="1">
      <c r="B131" s="5">
        <v>12.0</v>
      </c>
      <c r="C131" s="12"/>
      <c r="D131" s="391" t="str">
        <f>'дети 5-ти лет К'!AK16</f>
        <v/>
      </c>
      <c r="E131" s="12"/>
      <c r="F131" s="391" t="str">
        <f>'дети 5-ти лет Т'!AK16</f>
        <v/>
      </c>
      <c r="G131" s="12"/>
    </row>
    <row r="132" ht="15.75" customHeight="1">
      <c r="B132" s="12"/>
      <c r="C132" s="12"/>
      <c r="D132" s="391">
        <f>'дети 5-ти лет К'!AL16</f>
        <v>1</v>
      </c>
      <c r="E132" s="12"/>
      <c r="F132" s="391">
        <f>'дети 5-ти лет Т'!AL16</f>
        <v>1</v>
      </c>
      <c r="G132" s="12"/>
    </row>
    <row r="133" ht="15.75" customHeight="1">
      <c r="B133" s="19"/>
      <c r="C133" s="12"/>
      <c r="D133" s="391" t="str">
        <f>'дети 5-ти лет К'!AM16</f>
        <v/>
      </c>
      <c r="E133" s="12"/>
      <c r="F133" s="391" t="str">
        <f>'дети 5-ти лет Т'!AM16</f>
        <v/>
      </c>
      <c r="G133" s="12"/>
    </row>
    <row r="134" ht="15.75" customHeight="1">
      <c r="B134" s="5">
        <v>13.0</v>
      </c>
      <c r="C134" s="12"/>
      <c r="D134" s="391" t="str">
        <f>'дети 5-ти лет К'!AN16</f>
        <v/>
      </c>
      <c r="E134" s="12"/>
      <c r="F134" s="391">
        <f>'дети 5-ти лет Т'!AN16</f>
        <v>1</v>
      </c>
      <c r="G134" s="12"/>
    </row>
    <row r="135" ht="15.75" customHeight="1">
      <c r="B135" s="12"/>
      <c r="C135" s="12"/>
      <c r="D135" s="391">
        <f>'дети 5-ти лет К'!AO16</f>
        <v>1</v>
      </c>
      <c r="E135" s="12"/>
      <c r="F135" s="391" t="str">
        <f>'дети 5-ти лет Т'!AO16</f>
        <v/>
      </c>
      <c r="G135" s="12"/>
    </row>
    <row r="136" ht="15.75" customHeight="1">
      <c r="B136" s="19"/>
      <c r="C136" s="12"/>
      <c r="D136" s="391" t="str">
        <f>'дети 5-ти лет К'!AP16</f>
        <v/>
      </c>
      <c r="E136" s="12"/>
      <c r="F136" s="391" t="str">
        <f>'дети 5-ти лет Т'!AP16</f>
        <v/>
      </c>
      <c r="G136" s="12"/>
    </row>
    <row r="137" ht="15.75" customHeight="1">
      <c r="B137" s="5">
        <v>14.0</v>
      </c>
      <c r="C137" s="12"/>
      <c r="D137" s="391" t="str">
        <f>'дети 5-ти лет К'!AQ16</f>
        <v/>
      </c>
      <c r="E137" s="12"/>
      <c r="F137" s="391">
        <f>'дети 5-ти лет Т'!AQ16</f>
        <v>1</v>
      </c>
      <c r="G137" s="12"/>
    </row>
    <row r="138" ht="15.75" customHeight="1">
      <c r="B138" s="12"/>
      <c r="C138" s="12"/>
      <c r="D138" s="391">
        <f>'дети 5-ти лет К'!AR16</f>
        <v>1</v>
      </c>
      <c r="E138" s="12"/>
      <c r="F138" s="391" t="str">
        <f>'дети 5-ти лет Т'!AR16</f>
        <v/>
      </c>
      <c r="G138" s="12"/>
    </row>
    <row r="139" ht="15.75" customHeight="1">
      <c r="B139" s="19"/>
      <c r="C139" s="12"/>
      <c r="D139" s="391" t="str">
        <f>'дети 5-ти лет К'!AS16</f>
        <v/>
      </c>
      <c r="E139" s="12"/>
      <c r="F139" s="391" t="str">
        <f>'дети 5-ти лет Т'!AS16</f>
        <v/>
      </c>
      <c r="G139" s="12"/>
    </row>
    <row r="140" ht="15.75" customHeight="1">
      <c r="B140" s="5">
        <v>15.0</v>
      </c>
      <c r="C140" s="12"/>
      <c r="D140" s="391" t="str">
        <f>'дети 5-ти лет К'!AT16</f>
        <v/>
      </c>
      <c r="E140" s="12"/>
      <c r="F140" s="391">
        <f>'дети 5-ти лет Т'!AT16</f>
        <v>1</v>
      </c>
      <c r="G140" s="12"/>
    </row>
    <row r="141" ht="15.75" customHeight="1">
      <c r="B141" s="12"/>
      <c r="C141" s="12"/>
      <c r="D141" s="391">
        <f>'дети 5-ти лет К'!AU16</f>
        <v>1</v>
      </c>
      <c r="E141" s="12"/>
      <c r="F141" s="391" t="str">
        <f>'дети 5-ти лет Т'!AU16</f>
        <v/>
      </c>
      <c r="G141" s="12"/>
    </row>
    <row r="142" ht="15.75" customHeight="1">
      <c r="B142" s="19"/>
      <c r="C142" s="12"/>
      <c r="D142" s="391" t="str">
        <f>'дети 5-ти лет К'!AV16</f>
        <v/>
      </c>
      <c r="E142" s="12"/>
      <c r="F142" s="391" t="str">
        <f>'дети 5-ти лет Т'!AV16</f>
        <v/>
      </c>
      <c r="G142" s="12"/>
    </row>
    <row r="143" ht="15.75" customHeight="1">
      <c r="B143" s="5">
        <v>16.0</v>
      </c>
      <c r="C143" s="12"/>
      <c r="D143" s="391" t="str">
        <f>'дети 5-ти лет К'!AW16</f>
        <v/>
      </c>
      <c r="E143" s="12"/>
      <c r="F143" s="391" t="str">
        <f>'дети 5-ти лет Т'!AW16</f>
        <v/>
      </c>
      <c r="G143" s="12"/>
    </row>
    <row r="144" ht="15.75" customHeight="1">
      <c r="B144" s="12"/>
      <c r="C144" s="12"/>
      <c r="D144" s="391">
        <f>'дети 5-ти лет К'!AX16</f>
        <v>1</v>
      </c>
      <c r="E144" s="12"/>
      <c r="F144" s="391">
        <f>'дети 5-ти лет Т'!AX16</f>
        <v>1</v>
      </c>
      <c r="G144" s="12"/>
    </row>
    <row r="145" ht="15.75" customHeight="1">
      <c r="B145" s="19"/>
      <c r="C145" s="12"/>
      <c r="D145" s="391" t="str">
        <f>'дети 5-ти лет К'!AY16</f>
        <v/>
      </c>
      <c r="E145" s="12"/>
      <c r="F145" s="391" t="str">
        <f>'дети 5-ти лет Т'!AY16</f>
        <v/>
      </c>
      <c r="G145" s="12"/>
    </row>
    <row r="146" ht="15.75" customHeight="1">
      <c r="B146" s="5">
        <v>17.0</v>
      </c>
      <c r="C146" s="12"/>
      <c r="D146" s="391" t="str">
        <f>'дети 5-ти лет К'!AZ16</f>
        <v/>
      </c>
      <c r="E146" s="12"/>
      <c r="F146" s="391">
        <f>'дети 5-ти лет Т'!AZ16</f>
        <v>1</v>
      </c>
      <c r="G146" s="12"/>
    </row>
    <row r="147" ht="15.75" customHeight="1">
      <c r="B147" s="12"/>
      <c r="C147" s="12"/>
      <c r="D147" s="391">
        <f>'дети 5-ти лет К'!BA16</f>
        <v>1</v>
      </c>
      <c r="E147" s="12"/>
      <c r="F147" s="391" t="str">
        <f>'дети 5-ти лет Т'!BA16</f>
        <v/>
      </c>
      <c r="G147" s="12"/>
    </row>
    <row r="148" ht="15.75" customHeight="1">
      <c r="B148" s="19"/>
      <c r="C148" s="12"/>
      <c r="D148" s="391" t="str">
        <f>'дети 5-ти лет К'!BB16</f>
        <v/>
      </c>
      <c r="E148" s="12"/>
      <c r="F148" s="391" t="str">
        <f>'дети 5-ти лет Т'!BB16</f>
        <v/>
      </c>
      <c r="G148" s="12"/>
    </row>
    <row r="149" ht="15.75" customHeight="1">
      <c r="B149" s="5">
        <v>18.0</v>
      </c>
      <c r="C149" s="12"/>
      <c r="D149" s="391" t="str">
        <f>'дети 5-ти лет К'!BC16</f>
        <v/>
      </c>
      <c r="E149" s="12"/>
      <c r="F149" s="391">
        <f>'дети 5-ти лет Т'!BC16</f>
        <v>1</v>
      </c>
      <c r="G149" s="12"/>
    </row>
    <row r="150" ht="15.75" customHeight="1">
      <c r="B150" s="12"/>
      <c r="C150" s="12"/>
      <c r="D150" s="391">
        <f>'дети 5-ти лет К'!BD16</f>
        <v>1</v>
      </c>
      <c r="E150" s="12"/>
      <c r="F150" s="391" t="str">
        <f>'дети 5-ти лет Т'!BD16</f>
        <v/>
      </c>
      <c r="G150" s="12"/>
    </row>
    <row r="151" ht="15.75" customHeight="1">
      <c r="B151" s="19"/>
      <c r="C151" s="12"/>
      <c r="D151" s="391" t="str">
        <f>'дети 5-ти лет К'!BE16</f>
        <v/>
      </c>
      <c r="E151" s="12"/>
      <c r="F151" s="391" t="str">
        <f>'дети 5-ти лет Т'!BE16</f>
        <v/>
      </c>
      <c r="G151" s="12"/>
    </row>
    <row r="152" ht="15.75" customHeight="1">
      <c r="B152" s="5">
        <v>19.0</v>
      </c>
      <c r="C152" s="12"/>
      <c r="D152" s="317"/>
      <c r="E152" s="12"/>
      <c r="F152" s="391" t="str">
        <f>'дети 5-ти лет Т'!BF16</f>
        <v/>
      </c>
      <c r="G152" s="12"/>
    </row>
    <row r="153" ht="15.75" customHeight="1">
      <c r="B153" s="12"/>
      <c r="C153" s="12"/>
      <c r="D153" s="12"/>
      <c r="E153" s="12"/>
      <c r="F153" s="391">
        <f>'дети 5-ти лет Т'!BG16</f>
        <v>1</v>
      </c>
      <c r="G153" s="12"/>
    </row>
    <row r="154" ht="15.75" customHeight="1">
      <c r="B154" s="19"/>
      <c r="C154" s="12"/>
      <c r="D154" s="12"/>
      <c r="E154" s="12"/>
      <c r="F154" s="391" t="str">
        <f>'дети 5-ти лет Т'!BH16</f>
        <v/>
      </c>
      <c r="G154" s="12"/>
    </row>
    <row r="155" ht="15.75" customHeight="1">
      <c r="B155" s="5">
        <v>20.0</v>
      </c>
      <c r="C155" s="12"/>
      <c r="D155" s="12"/>
      <c r="E155" s="12"/>
      <c r="F155" s="391">
        <f>'дети 5-ти лет Т'!BI16</f>
        <v>1</v>
      </c>
      <c r="G155" s="12"/>
    </row>
    <row r="156" ht="15.75" customHeight="1">
      <c r="B156" s="12"/>
      <c r="C156" s="12"/>
      <c r="D156" s="12"/>
      <c r="E156" s="12"/>
      <c r="F156" s="391" t="str">
        <f>'дети 5-ти лет Т'!BJ16</f>
        <v/>
      </c>
      <c r="G156" s="12"/>
    </row>
    <row r="157" ht="15.75" customHeight="1">
      <c r="B157" s="19"/>
      <c r="C157" s="12"/>
      <c r="D157" s="12"/>
      <c r="E157" s="12"/>
      <c r="F157" s="391" t="str">
        <f>'дети 5-ти лет Т'!BK16</f>
        <v/>
      </c>
      <c r="G157" s="12"/>
    </row>
    <row r="158" ht="15.75" customHeight="1">
      <c r="B158" s="5">
        <v>21.0</v>
      </c>
      <c r="C158" s="12"/>
      <c r="D158" s="12"/>
      <c r="E158" s="12"/>
      <c r="F158" s="391">
        <f>'дети 5-ти лет Т'!BL16</f>
        <v>1</v>
      </c>
      <c r="G158" s="12"/>
    </row>
    <row r="159" ht="15.0" customHeight="1">
      <c r="B159" s="12"/>
      <c r="C159" s="12"/>
      <c r="D159" s="12"/>
      <c r="E159" s="12"/>
      <c r="F159" s="391" t="str">
        <f>'дети 5-ти лет Т'!BM16</f>
        <v/>
      </c>
      <c r="G159" s="12"/>
    </row>
    <row r="160" ht="15.75" customHeight="1">
      <c r="B160" s="19"/>
      <c r="C160" s="12"/>
      <c r="D160" s="12"/>
      <c r="E160" s="12"/>
      <c r="F160" s="391" t="str">
        <f>'дети 5-ти лет Т'!BN16</f>
        <v/>
      </c>
      <c r="G160" s="12"/>
    </row>
    <row r="161" ht="15.75" customHeight="1">
      <c r="B161" s="5">
        <v>22.0</v>
      </c>
      <c r="C161" s="12"/>
      <c r="D161" s="12"/>
      <c r="E161" s="12"/>
      <c r="F161" s="391" t="str">
        <f>'дети 5-ти лет Т'!BO16</f>
        <v/>
      </c>
      <c r="G161" s="12"/>
    </row>
    <row r="162" ht="15.75" customHeight="1">
      <c r="B162" s="12"/>
      <c r="C162" s="12"/>
      <c r="D162" s="12"/>
      <c r="E162" s="12"/>
      <c r="F162" s="391">
        <f>'дети 5-ти лет Т'!BP16</f>
        <v>1</v>
      </c>
      <c r="G162" s="12"/>
    </row>
    <row r="163" ht="15.75" customHeight="1">
      <c r="B163" s="19"/>
      <c r="C163" s="12"/>
      <c r="D163" s="12"/>
      <c r="E163" s="12"/>
      <c r="F163" s="391" t="str">
        <f>'дети 5-ти лет Т'!BQ16</f>
        <v/>
      </c>
      <c r="G163" s="12"/>
    </row>
    <row r="164" ht="15.75" customHeight="1">
      <c r="B164" s="5">
        <v>23.0</v>
      </c>
      <c r="C164" s="12"/>
      <c r="D164" s="12"/>
      <c r="E164" s="12"/>
      <c r="F164" s="391">
        <f>'дети 5-ти лет Т'!BR16</f>
        <v>1</v>
      </c>
      <c r="G164" s="12"/>
    </row>
    <row r="165" ht="15.75" customHeight="1">
      <c r="B165" s="12"/>
      <c r="C165" s="12"/>
      <c r="D165" s="12"/>
      <c r="E165" s="12"/>
      <c r="F165" s="391" t="str">
        <f>'дети 5-ти лет Т'!BS16</f>
        <v/>
      </c>
      <c r="G165" s="12"/>
    </row>
    <row r="166" ht="15.75" customHeight="1">
      <c r="B166" s="19"/>
      <c r="C166" s="12"/>
      <c r="D166" s="12"/>
      <c r="E166" s="12"/>
      <c r="F166" s="391" t="str">
        <f>'дети 5-ти лет Т'!BT16</f>
        <v/>
      </c>
      <c r="G166" s="12"/>
    </row>
    <row r="167" ht="15.75" customHeight="1">
      <c r="B167" s="5">
        <v>24.0</v>
      </c>
      <c r="C167" s="12"/>
      <c r="D167" s="12"/>
      <c r="E167" s="12"/>
      <c r="F167" s="391" t="str">
        <f>'дети 5-ти лет Т'!BU16</f>
        <v/>
      </c>
      <c r="G167" s="12"/>
    </row>
    <row r="168" ht="15.75" customHeight="1">
      <c r="B168" s="12"/>
      <c r="C168" s="12"/>
      <c r="D168" s="12"/>
      <c r="E168" s="12"/>
      <c r="F168" s="391">
        <f>'дети 5-ти лет Т'!BV16</f>
        <v>1</v>
      </c>
      <c r="G168" s="12"/>
    </row>
    <row r="169" ht="15.75" customHeight="1">
      <c r="B169" s="19"/>
      <c r="C169" s="12"/>
      <c r="D169" s="12"/>
      <c r="E169" s="12"/>
      <c r="F169" s="391" t="str">
        <f>'дети 5-ти лет Т'!BW16</f>
        <v/>
      </c>
      <c r="G169" s="12"/>
    </row>
    <row r="170" ht="15.75" customHeight="1">
      <c r="B170" s="5">
        <v>25.0</v>
      </c>
      <c r="C170" s="12"/>
      <c r="D170" s="12"/>
      <c r="E170" s="12"/>
      <c r="F170" s="391">
        <f>'дети 5-ти лет Т'!BX16</f>
        <v>1</v>
      </c>
      <c r="G170" s="12"/>
    </row>
    <row r="171" ht="15.75" customHeight="1">
      <c r="B171" s="12"/>
      <c r="C171" s="12"/>
      <c r="D171" s="12"/>
      <c r="E171" s="12"/>
      <c r="F171" s="391" t="str">
        <f>'дети 5-ти лет Т'!BY16</f>
        <v/>
      </c>
      <c r="G171" s="12"/>
    </row>
    <row r="172" ht="15.75" customHeight="1">
      <c r="B172" s="19"/>
      <c r="C172" s="12"/>
      <c r="D172" s="12"/>
      <c r="E172" s="12"/>
      <c r="F172" s="391" t="str">
        <f>'дети 5-ти лет Т'!BZ16</f>
        <v/>
      </c>
      <c r="G172" s="12"/>
    </row>
    <row r="173" ht="15.75" customHeight="1">
      <c r="B173" s="5">
        <v>26.0</v>
      </c>
      <c r="C173" s="12"/>
      <c r="D173" s="12"/>
      <c r="E173" s="12"/>
      <c r="F173" s="391">
        <f>'дети 5-ти лет Т'!CA16</f>
        <v>1</v>
      </c>
      <c r="G173" s="12"/>
    </row>
    <row r="174" ht="15.75" customHeight="1">
      <c r="B174" s="12"/>
      <c r="C174" s="12"/>
      <c r="D174" s="12"/>
      <c r="E174" s="12"/>
      <c r="F174" s="391" t="str">
        <f>'дети 5-ти лет Т'!CB16</f>
        <v/>
      </c>
      <c r="G174" s="12"/>
    </row>
    <row r="175" ht="15.75" customHeight="1">
      <c r="B175" s="19"/>
      <c r="C175" s="12"/>
      <c r="D175" s="12"/>
      <c r="E175" s="12"/>
      <c r="F175" s="391" t="str">
        <f>'дети 5-ти лет Т'!CC16</f>
        <v/>
      </c>
      <c r="G175" s="12"/>
    </row>
    <row r="176" ht="15.75" customHeight="1">
      <c r="B176" s="5">
        <v>27.0</v>
      </c>
      <c r="C176" s="12"/>
      <c r="D176" s="12"/>
      <c r="E176" s="12"/>
      <c r="F176" s="391" t="str">
        <f>'дети 5-ти лет Т'!CD16</f>
        <v/>
      </c>
      <c r="G176" s="12"/>
    </row>
    <row r="177" ht="15.75" customHeight="1">
      <c r="B177" s="12"/>
      <c r="C177" s="12"/>
      <c r="D177" s="12"/>
      <c r="E177" s="12"/>
      <c r="F177" s="391">
        <f>'дети 5-ти лет Т'!CE16</f>
        <v>1</v>
      </c>
      <c r="G177" s="12"/>
    </row>
    <row r="178" ht="15.75" customHeight="1">
      <c r="B178" s="19"/>
      <c r="C178" s="12"/>
      <c r="D178" s="12"/>
      <c r="E178" s="12"/>
      <c r="F178" s="391" t="str">
        <f>'дети 5-ти лет Т'!CF16</f>
        <v/>
      </c>
      <c r="G178" s="12"/>
    </row>
    <row r="179" ht="15.75" customHeight="1">
      <c r="B179" s="5">
        <v>28.0</v>
      </c>
      <c r="C179" s="12"/>
      <c r="D179" s="12"/>
      <c r="E179" s="12"/>
      <c r="F179" s="391">
        <f>'дети 5-ти лет Т'!CG16</f>
        <v>1</v>
      </c>
      <c r="G179" s="12"/>
    </row>
    <row r="180" ht="15.75" customHeight="1">
      <c r="B180" s="12"/>
      <c r="C180" s="12"/>
      <c r="D180" s="12"/>
      <c r="E180" s="12"/>
      <c r="F180" s="391" t="str">
        <f>'дети 5-ти лет Т'!CH16</f>
        <v/>
      </c>
      <c r="G180" s="12"/>
    </row>
    <row r="181" ht="15.75" customHeight="1">
      <c r="B181" s="19"/>
      <c r="C181" s="12"/>
      <c r="D181" s="12"/>
      <c r="E181" s="12"/>
      <c r="F181" s="391" t="str">
        <f>'дети 5-ти лет Т'!CI16</f>
        <v/>
      </c>
      <c r="G181" s="12"/>
    </row>
    <row r="182" ht="15.75" customHeight="1">
      <c r="B182" s="5">
        <v>29.0</v>
      </c>
      <c r="C182" s="12"/>
      <c r="D182" s="12"/>
      <c r="E182" s="12"/>
      <c r="F182" s="391" t="str">
        <f>'дети 5-ти лет Т'!CJ16</f>
        <v/>
      </c>
      <c r="G182" s="12"/>
    </row>
    <row r="183" ht="15.75" customHeight="1">
      <c r="B183" s="12"/>
      <c r="C183" s="12"/>
      <c r="D183" s="12"/>
      <c r="E183" s="12"/>
      <c r="F183" s="391">
        <f>'дети 5-ти лет Т'!CK16</f>
        <v>1</v>
      </c>
      <c r="G183" s="12"/>
    </row>
    <row r="184" ht="15.0" customHeight="1">
      <c r="B184" s="19"/>
      <c r="C184" s="12"/>
      <c r="D184" s="12"/>
      <c r="E184" s="12"/>
      <c r="F184" s="391" t="str">
        <f>'дети 5-ти лет Т'!CL16</f>
        <v/>
      </c>
      <c r="G184" s="12"/>
    </row>
    <row r="185" ht="15.0" customHeight="1">
      <c r="B185" s="5">
        <v>30.0</v>
      </c>
      <c r="C185" s="12"/>
      <c r="D185" s="12"/>
      <c r="E185" s="12"/>
      <c r="F185" s="391" t="str">
        <f>'дети 5-ти лет Т'!CM16</f>
        <v/>
      </c>
      <c r="G185" s="12"/>
    </row>
    <row r="186" ht="15.0" customHeight="1">
      <c r="B186" s="12"/>
      <c r="C186" s="12"/>
      <c r="D186" s="12"/>
      <c r="E186" s="12"/>
      <c r="F186" s="391">
        <f>'дети 5-ти лет Т'!CN16</f>
        <v>1</v>
      </c>
      <c r="G186" s="12"/>
    </row>
    <row r="187" ht="15.0" customHeight="1">
      <c r="B187" s="19"/>
      <c r="C187" s="19"/>
      <c r="D187" s="19"/>
      <c r="E187" s="19"/>
      <c r="F187" s="391" t="str">
        <f>'дети 5-ти лет Т'!CO16</f>
        <v/>
      </c>
      <c r="G187" s="19"/>
    </row>
    <row r="188" ht="15.0" customHeight="1"/>
    <row r="189" ht="15.0" customHeight="1">
      <c r="B189" s="237" t="s">
        <v>922</v>
      </c>
      <c r="C189" s="7"/>
      <c r="D189" s="7"/>
      <c r="E189" s="7"/>
      <c r="F189" s="7"/>
      <c r="G189" s="8"/>
    </row>
    <row r="190" ht="39.0" customHeight="1">
      <c r="B190" s="314"/>
      <c r="C190" s="315" t="s">
        <v>5</v>
      </c>
      <c r="D190" s="315" t="s">
        <v>107</v>
      </c>
      <c r="E190" s="315" t="s">
        <v>335</v>
      </c>
      <c r="F190" s="315" t="s">
        <v>398</v>
      </c>
      <c r="G190" s="178" t="s">
        <v>724</v>
      </c>
    </row>
    <row r="191" ht="15.0" customHeight="1">
      <c r="B191" s="5">
        <v>1.0</v>
      </c>
      <c r="C191" s="392">
        <f>'дети 5-ти лет Ф'!D62</f>
        <v>1</v>
      </c>
      <c r="D191" s="392">
        <f>'дети 5-ти лет К'!D62</f>
        <v>1</v>
      </c>
      <c r="E191" s="392">
        <f>'дети 5-ти лет П'!D62</f>
        <v>1</v>
      </c>
      <c r="F191" s="392" t="str">
        <f>'дети 5-ти лет Т'!D62</f>
        <v/>
      </c>
      <c r="G191" s="392">
        <f>'дети 5-ти лет С'!D62</f>
        <v>1</v>
      </c>
    </row>
    <row r="192" ht="15.0" customHeight="1">
      <c r="B192" s="12"/>
      <c r="C192" s="392" t="str">
        <f>'дети 5-ти лет Ф'!E62</f>
        <v/>
      </c>
      <c r="D192" s="392" t="str">
        <f>'дети 5-ти лет К'!E62</f>
        <v/>
      </c>
      <c r="E192" s="392" t="str">
        <f>'дети 5-ти лет П'!E62</f>
        <v/>
      </c>
      <c r="F192" s="392">
        <f>'дети 5-ти лет Т'!E62</f>
        <v>1</v>
      </c>
      <c r="G192" s="392" t="str">
        <f>'дети 5-ти лет С'!E62</f>
        <v/>
      </c>
    </row>
    <row r="193" ht="15.0" customHeight="1">
      <c r="B193" s="19"/>
      <c r="C193" s="392" t="str">
        <f>'дети 5-ти лет Ф'!F62</f>
        <v/>
      </c>
      <c r="D193" s="392" t="str">
        <f>'дети 5-ти лет К'!F62</f>
        <v/>
      </c>
      <c r="E193" s="392" t="str">
        <f>'дети 5-ти лет П'!F62</f>
        <v/>
      </c>
      <c r="F193" s="392" t="str">
        <f>'дети 5-ти лет Т'!F62</f>
        <v/>
      </c>
      <c r="G193" s="392" t="str">
        <f>'дети 5-ти лет С'!F62</f>
        <v/>
      </c>
    </row>
    <row r="194" ht="15.0" customHeight="1">
      <c r="B194" s="5">
        <v>2.0</v>
      </c>
      <c r="C194" s="392">
        <f>'дети 5-ти лет Ф'!G62</f>
        <v>1</v>
      </c>
      <c r="D194" s="392" t="str">
        <f>'дети 5-ти лет К'!G62</f>
        <v/>
      </c>
      <c r="E194" s="392">
        <f>'дети 5-ти лет П'!G62</f>
        <v>1</v>
      </c>
      <c r="F194" s="392" t="str">
        <f>'дети 5-ти лет Т'!G62</f>
        <v/>
      </c>
      <c r="G194" s="392">
        <f>'дети 5-ти лет С'!G62</f>
        <v>1</v>
      </c>
    </row>
    <row r="195" ht="15.0" customHeight="1">
      <c r="B195" s="12"/>
      <c r="C195" s="392" t="str">
        <f>'дети 5-ти лет Ф'!H62</f>
        <v/>
      </c>
      <c r="D195" s="392">
        <f>'дети 5-ти лет К'!H62</f>
        <v>1</v>
      </c>
      <c r="E195" s="392" t="str">
        <f>'дети 5-ти лет П'!H62</f>
        <v/>
      </c>
      <c r="F195" s="392">
        <f>'дети 5-ти лет Т'!H62</f>
        <v>1</v>
      </c>
      <c r="G195" s="392" t="str">
        <f>'дети 5-ти лет С'!H62</f>
        <v/>
      </c>
    </row>
    <row r="196" ht="15.0" customHeight="1">
      <c r="B196" s="19"/>
      <c r="C196" s="392" t="str">
        <f>'дети 5-ти лет Ф'!I62</f>
        <v/>
      </c>
      <c r="D196" s="392" t="str">
        <f>'дети 5-ти лет К'!I62</f>
        <v/>
      </c>
      <c r="E196" s="392" t="str">
        <f>'дети 5-ти лет П'!I62</f>
        <v/>
      </c>
      <c r="F196" s="392" t="str">
        <f>'дети 5-ти лет Т'!I62</f>
        <v/>
      </c>
      <c r="G196" s="392" t="str">
        <f>'дети 5-ти лет С'!I62</f>
        <v/>
      </c>
    </row>
    <row r="197" ht="15.0" customHeight="1">
      <c r="B197" s="5">
        <v>3.0</v>
      </c>
      <c r="C197" s="392" t="str">
        <f>'дети 5-ти лет Ф'!J62</f>
        <v/>
      </c>
      <c r="D197" s="392" t="str">
        <f>'дети 5-ти лет К'!J62</f>
        <v/>
      </c>
      <c r="E197" s="392">
        <f>'дети 5-ти лет П'!J62</f>
        <v>1</v>
      </c>
      <c r="F197" s="392" t="str">
        <f>'дети 5-ти лет Т'!J62</f>
        <v/>
      </c>
      <c r="G197" s="392">
        <f>'дети 5-ти лет С'!J62</f>
        <v>1</v>
      </c>
    </row>
    <row r="198" ht="15.0" customHeight="1">
      <c r="B198" s="12"/>
      <c r="C198" s="392">
        <f>'дети 5-ти лет Ф'!K62</f>
        <v>1</v>
      </c>
      <c r="D198" s="392">
        <f>'дети 5-ти лет К'!K62</f>
        <v>1</v>
      </c>
      <c r="E198" s="392" t="str">
        <f>'дети 5-ти лет П'!K62</f>
        <v/>
      </c>
      <c r="F198" s="392" t="str">
        <f>'дети 5-ти лет Т'!K62</f>
        <v/>
      </c>
      <c r="G198" s="392" t="str">
        <f>'дети 5-ти лет С'!K62</f>
        <v/>
      </c>
    </row>
    <row r="199" ht="15.0" customHeight="1">
      <c r="B199" s="19"/>
      <c r="C199" s="392" t="str">
        <f>'дети 5-ти лет Ф'!L62</f>
        <v/>
      </c>
      <c r="D199" s="392" t="str">
        <f>'дети 5-ти лет К'!L62</f>
        <v/>
      </c>
      <c r="E199" s="392" t="str">
        <f>'дети 5-ти лет П'!L62</f>
        <v/>
      </c>
      <c r="F199" s="392">
        <f>'дети 5-ти лет Т'!L62</f>
        <v>1</v>
      </c>
      <c r="G199" s="392" t="str">
        <f>'дети 5-ти лет С'!L62</f>
        <v/>
      </c>
    </row>
    <row r="200" ht="15.0" customHeight="1">
      <c r="B200" s="5">
        <v>4.0</v>
      </c>
      <c r="C200" s="392" t="str">
        <f>'дети 5-ти лет Ф'!M62</f>
        <v/>
      </c>
      <c r="D200" s="392">
        <f>'дети 5-ти лет К'!M62</f>
        <v>1</v>
      </c>
      <c r="E200" s="392" t="str">
        <f>'дети 5-ти лет П'!M62</f>
        <v/>
      </c>
      <c r="F200" s="392" t="str">
        <f>'дети 5-ти лет Т'!M62</f>
        <v/>
      </c>
      <c r="G200" s="392">
        <f>'дети 5-ти лет С'!M62</f>
        <v>1</v>
      </c>
    </row>
    <row r="201" ht="15.0" customHeight="1">
      <c r="B201" s="12"/>
      <c r="C201" s="392">
        <f>'дети 5-ти лет Ф'!N62</f>
        <v>1</v>
      </c>
      <c r="D201" s="392" t="str">
        <f>'дети 5-ти лет К'!N62</f>
        <v/>
      </c>
      <c r="E201" s="392">
        <f>'дети 5-ти лет П'!N62</f>
        <v>1</v>
      </c>
      <c r="F201" s="392" t="str">
        <f>'дети 5-ти лет Т'!N62</f>
        <v/>
      </c>
      <c r="G201" s="392" t="str">
        <f>'дети 5-ти лет С'!N62</f>
        <v/>
      </c>
    </row>
    <row r="202" ht="15.0" customHeight="1">
      <c r="B202" s="19"/>
      <c r="C202" s="392" t="str">
        <f>'дети 5-ти лет Ф'!O62</f>
        <v/>
      </c>
      <c r="D202" s="392" t="str">
        <f>'дети 5-ти лет К'!O62</f>
        <v/>
      </c>
      <c r="E202" s="392" t="str">
        <f>'дети 5-ти лет П'!O62</f>
        <v/>
      </c>
      <c r="F202" s="392">
        <f>'дети 5-ти лет Т'!O62</f>
        <v>1</v>
      </c>
      <c r="G202" s="392" t="str">
        <f>'дети 5-ти лет С'!O62</f>
        <v/>
      </c>
    </row>
    <row r="203" ht="15.0" customHeight="1">
      <c r="B203" s="5">
        <v>5.0</v>
      </c>
      <c r="C203" s="392" t="str">
        <f>'дети 5-ти лет Ф'!P62</f>
        <v/>
      </c>
      <c r="D203" s="392" t="str">
        <f>'дети 5-ти лет К'!P62</f>
        <v/>
      </c>
      <c r="E203" s="392" t="str">
        <f>'дети 5-ти лет П'!P62</f>
        <v/>
      </c>
      <c r="F203" s="392" t="str">
        <f>'дети 5-ти лет Т'!P62</f>
        <v/>
      </c>
      <c r="G203" s="392" t="str">
        <f>'дети 5-ти лет С'!P62</f>
        <v/>
      </c>
    </row>
    <row r="204" ht="15.0" customHeight="1">
      <c r="B204" s="12"/>
      <c r="C204" s="392">
        <f>'дети 5-ти лет Ф'!Q62</f>
        <v>1</v>
      </c>
      <c r="D204" s="392">
        <f>'дети 5-ти лет К'!Q62</f>
        <v>1</v>
      </c>
      <c r="E204" s="392">
        <f>'дети 5-ти лет П'!Q62</f>
        <v>1</v>
      </c>
      <c r="F204" s="392" t="str">
        <f>'дети 5-ти лет Т'!Q62</f>
        <v/>
      </c>
      <c r="G204" s="392">
        <f>'дети 5-ти лет С'!Q62</f>
        <v>1</v>
      </c>
    </row>
    <row r="205" ht="15.0" customHeight="1">
      <c r="B205" s="19"/>
      <c r="C205" s="392" t="str">
        <f>'дети 5-ти лет Ф'!R62</f>
        <v/>
      </c>
      <c r="D205" s="392" t="str">
        <f>'дети 5-ти лет К'!R62</f>
        <v/>
      </c>
      <c r="E205" s="392" t="str">
        <f>'дети 5-ти лет П'!R62</f>
        <v/>
      </c>
      <c r="F205" s="392">
        <f>'дети 5-ти лет Т'!R62</f>
        <v>1</v>
      </c>
      <c r="G205" s="392" t="str">
        <f>'дети 5-ти лет С'!R62</f>
        <v/>
      </c>
    </row>
    <row r="206" ht="15.0" customHeight="1">
      <c r="B206" s="5">
        <v>6.0</v>
      </c>
      <c r="C206" s="392">
        <f>'дети 5-ти лет Ф'!S62</f>
        <v>1</v>
      </c>
      <c r="D206" s="392">
        <f>'дети 5-ти лет К'!S62</f>
        <v>1</v>
      </c>
      <c r="E206" s="392">
        <f>'дети 5-ти лет П'!S62</f>
        <v>1</v>
      </c>
      <c r="F206" s="392" t="str">
        <f>'дети 5-ти лет Т'!S62</f>
        <v/>
      </c>
      <c r="G206" s="392" t="str">
        <f>'дети 5-ти лет С'!S62</f>
        <v/>
      </c>
    </row>
    <row r="207" ht="15.0" customHeight="1">
      <c r="B207" s="12"/>
      <c r="C207" s="392" t="str">
        <f>'дети 5-ти лет Ф'!T62</f>
        <v/>
      </c>
      <c r="D207" s="392" t="str">
        <f>'дети 5-ти лет К'!T62</f>
        <v/>
      </c>
      <c r="E207" s="392" t="str">
        <f>'дети 5-ти лет П'!T62</f>
        <v/>
      </c>
      <c r="F207" s="392">
        <f>'дети 5-ти лет Т'!T62</f>
        <v>1</v>
      </c>
      <c r="G207" s="392">
        <f>'дети 5-ти лет С'!T62</f>
        <v>1</v>
      </c>
    </row>
    <row r="208" ht="15.0" customHeight="1">
      <c r="B208" s="19"/>
      <c r="C208" s="392" t="str">
        <f>'дети 5-ти лет Ф'!U62</f>
        <v/>
      </c>
      <c r="D208" s="392" t="str">
        <f>'дети 5-ти лет К'!U62</f>
        <v/>
      </c>
      <c r="E208" s="392" t="str">
        <f>'дети 5-ти лет П'!U62</f>
        <v/>
      </c>
      <c r="F208" s="392" t="str">
        <f>'дети 5-ти лет Т'!U62</f>
        <v/>
      </c>
      <c r="G208" s="392" t="str">
        <f>'дети 5-ти лет С'!U62</f>
        <v/>
      </c>
    </row>
    <row r="209" ht="15.0" customHeight="1">
      <c r="B209" s="5">
        <v>7.0</v>
      </c>
      <c r="C209" s="392">
        <f>'дети 5-ти лет Ф'!V62</f>
        <v>1</v>
      </c>
      <c r="D209" s="392">
        <f>'дети 5-ти лет К'!V62</f>
        <v>1</v>
      </c>
      <c r="E209" s="392">
        <f>'дети 5-ти лет П'!V62</f>
        <v>1</v>
      </c>
      <c r="F209" s="392" t="str">
        <f>'дети 5-ти лет Т'!V62</f>
        <v/>
      </c>
      <c r="G209" s="392">
        <f>'дети 5-ти лет С'!V62</f>
        <v>1</v>
      </c>
    </row>
    <row r="210" ht="15.0" customHeight="1">
      <c r="B210" s="12"/>
      <c r="C210" s="392" t="str">
        <f>'дети 5-ти лет Ф'!W62</f>
        <v/>
      </c>
      <c r="D210" s="392">
        <f>'дети 5-ти лет Т'!W62</f>
        <v>1</v>
      </c>
      <c r="E210" s="392" t="str">
        <f>'дети 5-ти лет П'!W62</f>
        <v/>
      </c>
      <c r="F210" s="392">
        <f>'дети 5-ти лет Т'!W62</f>
        <v>1</v>
      </c>
      <c r="G210" s="392" t="str">
        <f>'дети 5-ти лет С'!W62</f>
        <v/>
      </c>
    </row>
    <row r="211" ht="15.0" customHeight="1">
      <c r="B211" s="19"/>
      <c r="C211" s="392" t="str">
        <f>'дети 5-ти лет Ф'!X62</f>
        <v/>
      </c>
      <c r="D211" s="392" t="str">
        <f>'дети 5-ти лет К'!X62</f>
        <v/>
      </c>
      <c r="E211" s="392" t="str">
        <f>'дети 5-ти лет П'!X62</f>
        <v/>
      </c>
      <c r="F211" s="392" t="str">
        <f>'дети 5-ти лет Т'!X62</f>
        <v/>
      </c>
      <c r="G211" s="392" t="str">
        <f>'дети 5-ти лет С'!X62</f>
        <v/>
      </c>
    </row>
    <row r="212" ht="15.0" customHeight="1">
      <c r="B212" s="5">
        <v>8.0</v>
      </c>
      <c r="C212" s="318"/>
      <c r="D212" s="392" t="str">
        <f>'дети 5-ти лет К'!Y62</f>
        <v/>
      </c>
      <c r="E212" s="317"/>
      <c r="F212" s="392" t="str">
        <f>'дети 5-ти лет Т'!Y62</f>
        <v/>
      </c>
      <c r="G212" s="317"/>
    </row>
    <row r="213" ht="15.0" customHeight="1">
      <c r="B213" s="12"/>
      <c r="C213" s="319"/>
      <c r="D213" s="392">
        <f>'дети 5-ти лет К'!Z62</f>
        <v>1</v>
      </c>
      <c r="E213" s="12"/>
      <c r="F213" s="392">
        <f>'дети 5-ти лет Т'!Z62</f>
        <v>1</v>
      </c>
      <c r="G213" s="12"/>
    </row>
    <row r="214" ht="15.0" customHeight="1">
      <c r="B214" s="19"/>
      <c r="C214" s="319"/>
      <c r="D214" s="392" t="str">
        <f>'дети 5-ти лет К'!AA62</f>
        <v/>
      </c>
      <c r="E214" s="12"/>
      <c r="F214" s="392" t="str">
        <f>'дети 5-ти лет Т'!AA62</f>
        <v/>
      </c>
      <c r="G214" s="12"/>
    </row>
    <row r="215" ht="15.0" customHeight="1">
      <c r="B215" s="5">
        <v>9.0</v>
      </c>
      <c r="C215" s="319"/>
      <c r="D215" s="392" t="str">
        <f>'дети 5-ти лет К'!AB62</f>
        <v/>
      </c>
      <c r="E215" s="12"/>
      <c r="F215" s="392" t="str">
        <f>'дети 5-ти лет Т'!AB62</f>
        <v/>
      </c>
      <c r="G215" s="12"/>
    </row>
    <row r="216" ht="15.0" customHeight="1">
      <c r="B216" s="12"/>
      <c r="C216" s="319"/>
      <c r="D216" s="392">
        <f>'дети 5-ти лет К'!AC62</f>
        <v>1</v>
      </c>
      <c r="E216" s="12"/>
      <c r="F216" s="392" t="str">
        <f>'дети 5-ти лет Т'!AC62</f>
        <v/>
      </c>
      <c r="G216" s="12"/>
    </row>
    <row r="217" ht="15.0" customHeight="1">
      <c r="B217" s="19"/>
      <c r="C217" s="319"/>
      <c r="D217" s="392" t="str">
        <f>'дети 5-ти лет К'!AD62</f>
        <v/>
      </c>
      <c r="E217" s="12"/>
      <c r="F217" s="392">
        <f>'дети 5-ти лет Т'!AD62</f>
        <v>1</v>
      </c>
      <c r="G217" s="12"/>
    </row>
    <row r="218" ht="15.0" customHeight="1">
      <c r="B218" s="5">
        <v>10.0</v>
      </c>
      <c r="C218" s="319"/>
      <c r="D218" s="392" t="str">
        <f>'дети 5-ти лет К'!AE62</f>
        <v/>
      </c>
      <c r="E218" s="12"/>
      <c r="F218" s="392" t="str">
        <f>'дети 5-ти лет Т'!AE62</f>
        <v/>
      </c>
      <c r="G218" s="12"/>
    </row>
    <row r="219" ht="15.75" customHeight="1">
      <c r="B219" s="12"/>
      <c r="C219" s="319"/>
      <c r="D219" s="392">
        <f>'дети 5-ти лет К'!AF62</f>
        <v>1</v>
      </c>
      <c r="E219" s="12"/>
      <c r="F219" s="392">
        <f>'дети 5-ти лет Т'!AF62</f>
        <v>1</v>
      </c>
      <c r="G219" s="12"/>
    </row>
    <row r="220" ht="15.75" customHeight="1">
      <c r="B220" s="19"/>
      <c r="C220" s="319"/>
      <c r="D220" s="392" t="str">
        <f>'дети 5-ти лет К'!AG62</f>
        <v/>
      </c>
      <c r="E220" s="12"/>
      <c r="F220" s="392" t="str">
        <f>'дети 5-ти лет Т'!AG62</f>
        <v/>
      </c>
      <c r="G220" s="12"/>
    </row>
    <row r="221" ht="15.75" customHeight="1">
      <c r="B221" s="5">
        <v>11.0</v>
      </c>
      <c r="C221" s="319"/>
      <c r="D221" s="392" t="str">
        <f>'дети 5-ти лет К'!AH62</f>
        <v/>
      </c>
      <c r="E221" s="12"/>
      <c r="F221" s="392" t="str">
        <f>'дети 5-ти лет Т'!AH62</f>
        <v/>
      </c>
      <c r="G221" s="12"/>
    </row>
    <row r="222" ht="15.75" customHeight="1">
      <c r="B222" s="12"/>
      <c r="C222" s="319"/>
      <c r="D222" s="392">
        <f>'дети 5-ти лет К'!AI62</f>
        <v>1</v>
      </c>
      <c r="E222" s="12"/>
      <c r="F222" s="392">
        <f>'дети 5-ти лет Т'!AI62</f>
        <v>1</v>
      </c>
      <c r="G222" s="12"/>
    </row>
    <row r="223" ht="15.75" customHeight="1">
      <c r="B223" s="19"/>
      <c r="C223" s="319"/>
      <c r="D223" s="392" t="str">
        <f>'дети 5-ти лет К'!AJ62</f>
        <v/>
      </c>
      <c r="E223" s="12"/>
      <c r="F223" s="392" t="str">
        <f>'дети 5-ти лет Т'!AJ62</f>
        <v/>
      </c>
      <c r="G223" s="12"/>
    </row>
    <row r="224" ht="15.75" customHeight="1">
      <c r="B224" s="5">
        <v>12.0</v>
      </c>
      <c r="C224" s="319"/>
      <c r="D224" s="392" t="str">
        <f>'дети 5-ти лет К'!AK62</f>
        <v/>
      </c>
      <c r="E224" s="12"/>
      <c r="F224" s="392" t="str">
        <f>'дети 5-ти лет Т'!AK62</f>
        <v/>
      </c>
      <c r="G224" s="12"/>
    </row>
    <row r="225" ht="15.75" customHeight="1">
      <c r="B225" s="12"/>
      <c r="C225" s="319"/>
      <c r="D225" s="392">
        <f>'дети 5-ти лет К'!AL62</f>
        <v>1</v>
      </c>
      <c r="E225" s="12"/>
      <c r="F225" s="392">
        <f>'дети 5-ти лет Т'!AL62</f>
        <v>1</v>
      </c>
      <c r="G225" s="12"/>
    </row>
    <row r="226" ht="15.75" customHeight="1">
      <c r="B226" s="19"/>
      <c r="C226" s="319"/>
      <c r="D226" s="392" t="str">
        <f>'дети 5-ти лет К'!AM62</f>
        <v/>
      </c>
      <c r="E226" s="12"/>
      <c r="F226" s="392" t="str">
        <f>'дети 5-ти лет Т'!AM62</f>
        <v/>
      </c>
      <c r="G226" s="12"/>
    </row>
    <row r="227" ht="15.75" customHeight="1">
      <c r="B227" s="5">
        <v>13.0</v>
      </c>
      <c r="C227" s="319"/>
      <c r="D227" s="392">
        <f>'дети 5-ти лет К'!AN62</f>
        <v>1</v>
      </c>
      <c r="E227" s="12"/>
      <c r="F227" s="392" t="str">
        <f>'дети 5-ти лет Т'!AN62</f>
        <v/>
      </c>
      <c r="G227" s="12"/>
    </row>
    <row r="228" ht="15.75" customHeight="1">
      <c r="B228" s="12"/>
      <c r="C228" s="319"/>
      <c r="D228" s="392" t="str">
        <f>'дети 5-ти лет К'!AO62</f>
        <v/>
      </c>
      <c r="E228" s="12"/>
      <c r="F228" s="392">
        <f>'дети 5-ти лет Т'!AO62</f>
        <v>1</v>
      </c>
      <c r="G228" s="12"/>
    </row>
    <row r="229" ht="15.75" customHeight="1">
      <c r="B229" s="19"/>
      <c r="C229" s="319"/>
      <c r="D229" s="392" t="str">
        <f>'дети 5-ти лет К'!AP62</f>
        <v/>
      </c>
      <c r="E229" s="12"/>
      <c r="F229" s="392" t="str">
        <f>'дети 5-ти лет Т'!AP62</f>
        <v/>
      </c>
      <c r="G229" s="12"/>
    </row>
    <row r="230" ht="15.75" customHeight="1">
      <c r="B230" s="5">
        <v>14.0</v>
      </c>
      <c r="C230" s="319"/>
      <c r="D230" s="392">
        <f>'дети 5-ти лет К'!AQ62</f>
        <v>1</v>
      </c>
      <c r="E230" s="12"/>
      <c r="F230" s="392" t="str">
        <f>'дети 5-ти лет Т'!AQ62</f>
        <v/>
      </c>
      <c r="G230" s="12"/>
    </row>
    <row r="231" ht="15.75" customHeight="1">
      <c r="B231" s="12"/>
      <c r="C231" s="319"/>
      <c r="D231" s="392" t="str">
        <f>'дети 5-ти лет К'!AR62</f>
        <v/>
      </c>
      <c r="E231" s="12"/>
      <c r="F231" s="392">
        <f>'дети 5-ти лет Т'!AR62</f>
        <v>1</v>
      </c>
      <c r="G231" s="12"/>
    </row>
    <row r="232" ht="15.75" customHeight="1">
      <c r="B232" s="19"/>
      <c r="C232" s="319"/>
      <c r="D232" s="392" t="str">
        <f>'дети 5-ти лет К'!AS62</f>
        <v/>
      </c>
      <c r="E232" s="12"/>
      <c r="F232" s="392" t="str">
        <f>'дети 5-ти лет Т'!AS62</f>
        <v/>
      </c>
      <c r="G232" s="12"/>
    </row>
    <row r="233" ht="15.75" customHeight="1">
      <c r="B233" s="5">
        <v>15.0</v>
      </c>
      <c r="C233" s="319"/>
      <c r="D233" s="392">
        <f>'дети 5-ти лет К'!AT62</f>
        <v>1</v>
      </c>
      <c r="E233" s="12"/>
      <c r="F233" s="392" t="str">
        <f>'дети 5-ти лет Т'!AT62</f>
        <v/>
      </c>
      <c r="G233" s="12"/>
    </row>
    <row r="234" ht="15.75" customHeight="1">
      <c r="B234" s="12"/>
      <c r="C234" s="319"/>
      <c r="D234" s="392" t="str">
        <f>'дети 5-ти лет К'!AU62</f>
        <v/>
      </c>
      <c r="E234" s="12"/>
      <c r="F234" s="392">
        <f>'дети 5-ти лет Т'!AU62</f>
        <v>1</v>
      </c>
      <c r="G234" s="12"/>
    </row>
    <row r="235" ht="15.75" customHeight="1">
      <c r="B235" s="19"/>
      <c r="C235" s="319"/>
      <c r="D235" s="392" t="str">
        <f>'дети 5-ти лет К'!AV62</f>
        <v/>
      </c>
      <c r="E235" s="12"/>
      <c r="F235" s="392" t="str">
        <f>'дети 5-ти лет Т'!AV62</f>
        <v/>
      </c>
      <c r="G235" s="12"/>
    </row>
    <row r="236" ht="15.75" customHeight="1">
      <c r="B236" s="5">
        <v>16.0</v>
      </c>
      <c r="C236" s="319"/>
      <c r="D236" s="392" t="str">
        <f>'дети 5-ти лет К'!AW62</f>
        <v/>
      </c>
      <c r="E236" s="12"/>
      <c r="F236" s="392" t="str">
        <f>'дети 5-ти лет Т'!AW62</f>
        <v/>
      </c>
      <c r="G236" s="12"/>
    </row>
    <row r="237" ht="15.75" customHeight="1">
      <c r="B237" s="12"/>
      <c r="C237" s="319"/>
      <c r="D237" s="392">
        <f>'дети 5-ти лет К'!AX62</f>
        <v>1</v>
      </c>
      <c r="E237" s="12"/>
      <c r="F237" s="392">
        <f>'дети 5-ти лет Т'!AX62</f>
        <v>1</v>
      </c>
      <c r="G237" s="12"/>
    </row>
    <row r="238" ht="15.75" customHeight="1">
      <c r="B238" s="19"/>
      <c r="C238" s="319"/>
      <c r="D238" s="392" t="str">
        <f>'дети 5-ти лет К'!AY62</f>
        <v/>
      </c>
      <c r="E238" s="12"/>
      <c r="F238" s="392" t="str">
        <f>'дети 5-ти лет Т'!AY62</f>
        <v/>
      </c>
      <c r="G238" s="12"/>
    </row>
    <row r="239" ht="15.75" customHeight="1">
      <c r="B239" s="5">
        <v>17.0</v>
      </c>
      <c r="C239" s="319"/>
      <c r="D239" s="392" t="str">
        <f>'дети 5-ти лет К'!AZ62</f>
        <v/>
      </c>
      <c r="E239" s="12"/>
      <c r="F239" s="392" t="str">
        <f>'дети 5-ти лет Т'!AZ62</f>
        <v/>
      </c>
      <c r="G239" s="12"/>
    </row>
    <row r="240" ht="15.75" customHeight="1">
      <c r="B240" s="12"/>
      <c r="C240" s="319"/>
      <c r="D240" s="392">
        <f>'дети 5-ти лет К'!BA62</f>
        <v>1</v>
      </c>
      <c r="E240" s="12"/>
      <c r="F240" s="392">
        <f>'дети 5-ти лет Т'!BA62</f>
        <v>1</v>
      </c>
      <c r="G240" s="12"/>
    </row>
    <row r="241" ht="15.75" customHeight="1">
      <c r="B241" s="19"/>
      <c r="C241" s="319"/>
      <c r="D241" s="392" t="str">
        <f>'дети 5-ти лет К'!BB62</f>
        <v/>
      </c>
      <c r="E241" s="12"/>
      <c r="F241" s="392" t="str">
        <f>'дети 5-ти лет Т'!BB62</f>
        <v/>
      </c>
      <c r="G241" s="12"/>
    </row>
    <row r="242" ht="15.75" customHeight="1">
      <c r="B242" s="5">
        <v>18.0</v>
      </c>
      <c r="C242" s="319"/>
      <c r="D242" s="392" t="str">
        <f>'дети 5-ти лет К'!BC62</f>
        <v/>
      </c>
      <c r="E242" s="12"/>
      <c r="F242" s="392" t="str">
        <f>'дети 5-ти лет Т'!BC62</f>
        <v/>
      </c>
      <c r="G242" s="12"/>
    </row>
    <row r="243" ht="15.75" customHeight="1">
      <c r="B243" s="12"/>
      <c r="C243" s="319"/>
      <c r="D243" s="392">
        <f>'дети 5-ти лет К'!BD62</f>
        <v>1</v>
      </c>
      <c r="E243" s="12"/>
      <c r="F243" s="392">
        <f>'дети 5-ти лет Т'!BD62</f>
        <v>1</v>
      </c>
      <c r="G243" s="12"/>
    </row>
    <row r="244" ht="15.75" customHeight="1">
      <c r="B244" s="19"/>
      <c r="C244" s="319"/>
      <c r="D244" s="392" t="str">
        <f>'дети 5-ти лет К'!BE62</f>
        <v/>
      </c>
      <c r="E244" s="12"/>
      <c r="F244" s="392" t="str">
        <f>'дети 5-ти лет Т'!BE62</f>
        <v/>
      </c>
      <c r="G244" s="12"/>
    </row>
    <row r="245" ht="15.75" customHeight="1">
      <c r="B245" s="5">
        <v>19.0</v>
      </c>
      <c r="C245" s="319"/>
      <c r="D245" s="392">
        <f>'дети 5-ти лет К'!BF62</f>
        <v>1</v>
      </c>
      <c r="E245" s="12"/>
      <c r="F245" s="392" t="str">
        <f>'дети 5-ти лет Т'!BF62</f>
        <v/>
      </c>
      <c r="G245" s="12"/>
    </row>
    <row r="246" ht="15.75" customHeight="1">
      <c r="B246" s="12"/>
      <c r="C246" s="319"/>
      <c r="D246" s="392" t="str">
        <f>'дети 5-ти лет К'!BG62</f>
        <v/>
      </c>
      <c r="E246" s="12"/>
      <c r="F246" s="392" t="str">
        <f>'дети 5-ти лет Т'!BG62</f>
        <v/>
      </c>
      <c r="G246" s="12"/>
    </row>
    <row r="247" ht="15.75" customHeight="1">
      <c r="B247" s="19"/>
      <c r="C247" s="319"/>
      <c r="D247" s="392" t="str">
        <f>'дети 5-ти лет К'!BH62</f>
        <v/>
      </c>
      <c r="E247" s="12"/>
      <c r="F247" s="392">
        <f>'дети 5-ти лет Т'!BH62</f>
        <v>1</v>
      </c>
      <c r="G247" s="12"/>
    </row>
    <row r="248" ht="15.75" customHeight="1">
      <c r="B248" s="5">
        <v>20.0</v>
      </c>
      <c r="C248" s="319"/>
      <c r="D248" s="392">
        <f>'дети 5-ти лет К'!BI62</f>
        <v>1</v>
      </c>
      <c r="E248" s="12"/>
      <c r="F248" s="392" t="str">
        <f>'дети 5-ти лет Т'!BI62</f>
        <v/>
      </c>
      <c r="G248" s="12"/>
    </row>
    <row r="249" ht="15.75" customHeight="1">
      <c r="B249" s="12"/>
      <c r="C249" s="319"/>
      <c r="D249" s="392" t="str">
        <f>'дети 5-ти лет К'!BJ62</f>
        <v/>
      </c>
      <c r="E249" s="12"/>
      <c r="F249" s="392">
        <f>'дети 5-ти лет Т'!BJ62</f>
        <v>1</v>
      </c>
      <c r="G249" s="12"/>
    </row>
    <row r="250" ht="15.75" customHeight="1">
      <c r="B250" s="19"/>
      <c r="C250" s="319"/>
      <c r="D250" s="392" t="str">
        <f>'дети 5-ти лет К'!BK62</f>
        <v/>
      </c>
      <c r="E250" s="12"/>
      <c r="F250" s="392" t="str">
        <f>'дети 5-ти лет Т'!BK62</f>
        <v/>
      </c>
      <c r="G250" s="12"/>
    </row>
    <row r="251" ht="15.75" customHeight="1">
      <c r="B251" s="5">
        <v>21.0</v>
      </c>
      <c r="C251" s="319"/>
      <c r="D251" s="392">
        <f>'дети 5-ти лет К'!BL62</f>
        <v>1</v>
      </c>
      <c r="E251" s="12"/>
      <c r="F251" s="392" t="str">
        <f>'дети 5-ти лет Т'!BL62</f>
        <v/>
      </c>
      <c r="G251" s="12"/>
    </row>
    <row r="252" ht="15.75" customHeight="1">
      <c r="B252" s="12"/>
      <c r="C252" s="319"/>
      <c r="D252" s="392" t="str">
        <f>'дети 5-ти лет К'!BM62</f>
        <v/>
      </c>
      <c r="E252" s="12"/>
      <c r="F252" s="392">
        <f>'дети 5-ти лет Т'!BM62</f>
        <v>1</v>
      </c>
      <c r="G252" s="12"/>
    </row>
    <row r="253" ht="15.75" customHeight="1">
      <c r="B253" s="19"/>
      <c r="C253" s="319"/>
      <c r="D253" s="392" t="str">
        <f>'дети 5-ти лет К'!BN62</f>
        <v/>
      </c>
      <c r="E253" s="12"/>
      <c r="F253" s="392" t="str">
        <f>'дети 5-ти лет Т'!BN62</f>
        <v/>
      </c>
      <c r="G253" s="12"/>
    </row>
    <row r="254" ht="15.75" customHeight="1">
      <c r="B254" s="5">
        <v>22.0</v>
      </c>
      <c r="C254" s="319"/>
      <c r="D254" s="392" t="str">
        <f>'дети 5-ти лет К'!BO62</f>
        <v/>
      </c>
      <c r="E254" s="12"/>
      <c r="F254" s="392" t="str">
        <f>'дети 5-ти лет Т'!BO62</f>
        <v/>
      </c>
      <c r="G254" s="12"/>
    </row>
    <row r="255" ht="15.75" customHeight="1">
      <c r="B255" s="12"/>
      <c r="C255" s="319"/>
      <c r="D255" s="392">
        <f>'дети 5-ти лет К'!BP62</f>
        <v>1</v>
      </c>
      <c r="E255" s="12"/>
      <c r="F255" s="392">
        <f>'дети 5-ти лет Т'!BP62</f>
        <v>1</v>
      </c>
      <c r="G255" s="12"/>
    </row>
    <row r="256" ht="15.75" customHeight="1">
      <c r="B256" s="19"/>
      <c r="C256" s="319"/>
      <c r="D256" s="392" t="str">
        <f>'дети 5-ти лет К'!BQ62</f>
        <v/>
      </c>
      <c r="E256" s="12"/>
      <c r="F256" s="392" t="str">
        <f>'дети 5-ти лет Т'!BQ62</f>
        <v/>
      </c>
      <c r="G256" s="12"/>
    </row>
    <row r="257" ht="15.75" customHeight="1">
      <c r="B257" s="5">
        <v>23.0</v>
      </c>
      <c r="C257" s="319"/>
      <c r="D257" s="392" t="str">
        <f>'дети 5-ти лет К'!BR62</f>
        <v/>
      </c>
      <c r="E257" s="12"/>
      <c r="F257" s="392" t="str">
        <f>'дети 5-ти лет Т'!BR62</f>
        <v/>
      </c>
      <c r="G257" s="12"/>
    </row>
    <row r="258" ht="15.75" customHeight="1">
      <c r="B258" s="12"/>
      <c r="C258" s="319"/>
      <c r="D258" s="392">
        <f>'дети 5-ти лет К'!BS62</f>
        <v>1</v>
      </c>
      <c r="E258" s="12"/>
      <c r="F258" s="392">
        <f>'дети 5-ти лет Т'!BS62</f>
        <v>1</v>
      </c>
      <c r="G258" s="12"/>
    </row>
    <row r="259" ht="15.75" customHeight="1">
      <c r="B259" s="19"/>
      <c r="C259" s="319"/>
      <c r="D259" s="392" t="str">
        <f>'дети 5-ти лет К'!BT62</f>
        <v/>
      </c>
      <c r="E259" s="12"/>
      <c r="F259" s="392" t="str">
        <f>'дети 5-ти лет Т'!BT62</f>
        <v/>
      </c>
      <c r="G259" s="12"/>
    </row>
    <row r="260" ht="15.75" customHeight="1">
      <c r="B260" s="5">
        <v>24.0</v>
      </c>
      <c r="C260" s="319"/>
      <c r="D260" s="392" t="str">
        <f>'дети 5-ти лет К'!BU62</f>
        <v/>
      </c>
      <c r="E260" s="12"/>
      <c r="F260" s="392" t="str">
        <f>'дети 5-ти лет Т'!BU62</f>
        <v/>
      </c>
      <c r="G260" s="12"/>
    </row>
    <row r="261" ht="15.75" customHeight="1">
      <c r="B261" s="12"/>
      <c r="C261" s="319"/>
      <c r="D261" s="392">
        <f>'дети 5-ти лет К'!BV62</f>
        <v>1</v>
      </c>
      <c r="E261" s="12"/>
      <c r="F261" s="392" t="str">
        <f>'дети 5-ти лет Т'!BV62</f>
        <v/>
      </c>
      <c r="G261" s="12"/>
    </row>
    <row r="262" ht="15.75" customHeight="1">
      <c r="B262" s="19"/>
      <c r="C262" s="319"/>
      <c r="D262" s="392" t="str">
        <f>'дети 5-ти лет К'!BW62</f>
        <v/>
      </c>
      <c r="E262" s="12"/>
      <c r="F262" s="392">
        <f>'дети 5-ти лет Т'!BW62</f>
        <v>1</v>
      </c>
      <c r="G262" s="12"/>
    </row>
    <row r="263" ht="15.75" customHeight="1">
      <c r="B263" s="5">
        <v>25.0</v>
      </c>
      <c r="C263" s="319"/>
      <c r="D263" s="392" t="str">
        <f>'дети 5-ти лет К'!BX62</f>
        <v/>
      </c>
      <c r="E263" s="12"/>
      <c r="F263" s="392" t="str">
        <f>'дети 5-ти лет Т'!BX62</f>
        <v/>
      </c>
      <c r="G263" s="12"/>
    </row>
    <row r="264" ht="15.75" customHeight="1">
      <c r="B264" s="12"/>
      <c r="C264" s="319"/>
      <c r="D264" s="392">
        <f>'дети 5-ти лет К'!BY62</f>
        <v>1</v>
      </c>
      <c r="E264" s="12"/>
      <c r="F264" s="392">
        <f>'дети 5-ти лет Т'!BY62</f>
        <v>1</v>
      </c>
      <c r="G264" s="12"/>
    </row>
    <row r="265" ht="15.75" customHeight="1">
      <c r="B265" s="19"/>
      <c r="C265" s="319"/>
      <c r="D265" s="392" t="str">
        <f>'дети 5-ти лет К'!BZ62</f>
        <v/>
      </c>
      <c r="E265" s="12"/>
      <c r="F265" s="392" t="str">
        <f>'дети 5-ти лет Т'!BZ62</f>
        <v/>
      </c>
      <c r="G265" s="12"/>
    </row>
    <row r="266" ht="15.75" customHeight="1">
      <c r="B266" s="5">
        <v>26.0</v>
      </c>
      <c r="C266" s="319"/>
      <c r="D266" s="392" t="str">
        <f>'дети 5-ти лет К'!CA62</f>
        <v/>
      </c>
      <c r="E266" s="12"/>
      <c r="F266" s="392" t="str">
        <f>'дети 5-ти лет Т'!CA62</f>
        <v/>
      </c>
      <c r="G266" s="12"/>
    </row>
    <row r="267" ht="15.75" customHeight="1">
      <c r="B267" s="12"/>
      <c r="C267" s="319"/>
      <c r="D267" s="392">
        <f>'дети 5-ти лет К'!CB62</f>
        <v>1</v>
      </c>
      <c r="E267" s="12"/>
      <c r="F267" s="392">
        <f>'дети 5-ти лет Т'!CB62</f>
        <v>1</v>
      </c>
      <c r="G267" s="12"/>
    </row>
    <row r="268" ht="15.75" customHeight="1">
      <c r="B268" s="19"/>
      <c r="C268" s="319"/>
      <c r="D268" s="392" t="str">
        <f>'дети 5-ти лет К'!CC62</f>
        <v/>
      </c>
      <c r="E268" s="12"/>
      <c r="F268" s="392" t="str">
        <f>'дети 5-ти лет Т'!CC62</f>
        <v/>
      </c>
      <c r="G268" s="12"/>
    </row>
    <row r="269" ht="15.75" customHeight="1">
      <c r="B269" s="5">
        <v>27.0</v>
      </c>
      <c r="C269" s="319"/>
      <c r="D269" s="392" t="str">
        <f>'дети 5-ти лет К'!CD62</f>
        <v/>
      </c>
      <c r="E269" s="12"/>
      <c r="F269" s="392" t="str">
        <f>'дети 5-ти лет Т'!CD62</f>
        <v/>
      </c>
      <c r="G269" s="12"/>
    </row>
    <row r="270" ht="15.75" customHeight="1">
      <c r="B270" s="12"/>
      <c r="C270" s="319"/>
      <c r="D270" s="392">
        <f>'дети 5-ти лет К'!CE62</f>
        <v>1</v>
      </c>
      <c r="E270" s="12"/>
      <c r="F270" s="392">
        <f>'дети 5-ти лет Т'!CE62</f>
        <v>1</v>
      </c>
      <c r="G270" s="12"/>
    </row>
    <row r="271" ht="15.75" customHeight="1">
      <c r="B271" s="19"/>
      <c r="C271" s="319"/>
      <c r="D271" s="392" t="str">
        <f>'дети 5-ти лет К'!CF62</f>
        <v/>
      </c>
      <c r="E271" s="12"/>
      <c r="F271" s="392" t="str">
        <f>'дети 5-ти лет Т'!CF62</f>
        <v/>
      </c>
      <c r="G271" s="12"/>
    </row>
    <row r="272" ht="15.75" customHeight="1">
      <c r="B272" s="5">
        <v>28.0</v>
      </c>
      <c r="C272" s="319"/>
      <c r="D272" s="392" t="str">
        <f>'дети 5-ти лет К'!CG62</f>
        <v/>
      </c>
      <c r="E272" s="12"/>
      <c r="F272" s="392" t="str">
        <f>'дети 5-ти лет Т'!CG62</f>
        <v/>
      </c>
      <c r="G272" s="12"/>
    </row>
    <row r="273" ht="15.75" customHeight="1">
      <c r="B273" s="12"/>
      <c r="C273" s="319"/>
      <c r="D273" s="392">
        <f>'дети 5-ти лет К'!CH62</f>
        <v>1</v>
      </c>
      <c r="E273" s="12"/>
      <c r="F273" s="392">
        <f>'дети 5-ти лет Т'!CH62</f>
        <v>1</v>
      </c>
      <c r="G273" s="12"/>
    </row>
    <row r="274" ht="15.75" customHeight="1">
      <c r="B274" s="19"/>
      <c r="C274" s="319"/>
      <c r="D274" s="392" t="str">
        <f>'дети 5-ти лет К'!CI62</f>
        <v/>
      </c>
      <c r="E274" s="12"/>
      <c r="F274" s="392" t="str">
        <f>'дети 5-ти лет Т'!CI62</f>
        <v/>
      </c>
      <c r="G274" s="12"/>
    </row>
    <row r="275" ht="15.75" customHeight="1">
      <c r="B275" s="5">
        <v>29.0</v>
      </c>
      <c r="C275" s="319"/>
      <c r="D275" s="317"/>
      <c r="E275" s="12"/>
      <c r="F275" s="392" t="str">
        <f>'дети 5-ти лет Т'!CJ62</f>
        <v/>
      </c>
      <c r="G275" s="12"/>
    </row>
    <row r="276" ht="15.75" customHeight="1">
      <c r="B276" s="12"/>
      <c r="C276" s="319"/>
      <c r="D276" s="12"/>
      <c r="E276" s="12"/>
      <c r="F276" s="392" t="str">
        <f>'дети 5-ти лет Т'!CK62</f>
        <v/>
      </c>
      <c r="G276" s="12"/>
    </row>
    <row r="277" ht="15.75" customHeight="1">
      <c r="B277" s="19"/>
      <c r="C277" s="319"/>
      <c r="D277" s="12"/>
      <c r="E277" s="12"/>
      <c r="F277" s="392">
        <f>'дети 5-ти лет Т'!CL62</f>
        <v>1</v>
      </c>
      <c r="G277" s="12"/>
    </row>
    <row r="278" ht="15.75" customHeight="1">
      <c r="B278" s="5">
        <v>30.0</v>
      </c>
      <c r="C278" s="319"/>
      <c r="D278" s="12"/>
      <c r="E278" s="12"/>
      <c r="F278" s="392" t="str">
        <f>'дети 5-ти лет Т'!CM62</f>
        <v/>
      </c>
      <c r="G278" s="12"/>
    </row>
    <row r="279" ht="15.75" customHeight="1">
      <c r="B279" s="12"/>
      <c r="C279" s="319"/>
      <c r="D279" s="12"/>
      <c r="E279" s="12"/>
      <c r="F279" s="392">
        <f>'дети 5-ти лет Т'!CN62</f>
        <v>1</v>
      </c>
      <c r="G279" s="12"/>
    </row>
    <row r="280" ht="15.75" customHeight="1">
      <c r="B280" s="19"/>
      <c r="C280" s="319"/>
      <c r="D280" s="12"/>
      <c r="E280" s="12"/>
      <c r="F280" s="392" t="str">
        <f>'дети 5-ти лет Т'!CO62</f>
        <v/>
      </c>
      <c r="G280" s="12"/>
    </row>
    <row r="281" ht="15.75" customHeight="1">
      <c r="B281" s="5">
        <v>31.0</v>
      </c>
      <c r="C281" s="319"/>
      <c r="D281" s="12"/>
      <c r="E281" s="12"/>
      <c r="F281" s="392" t="str">
        <f>'дети 5-ти лет Т'!CP62</f>
        <v/>
      </c>
      <c r="G281" s="12"/>
    </row>
    <row r="282" ht="15.75" customHeight="1">
      <c r="B282" s="12"/>
      <c r="C282" s="319"/>
      <c r="D282" s="12"/>
      <c r="E282" s="12"/>
      <c r="F282" s="392" t="str">
        <f>'дети 5-ти лет Т'!CQ62</f>
        <v/>
      </c>
      <c r="G282" s="12"/>
    </row>
    <row r="283" ht="15.75" customHeight="1">
      <c r="B283" s="19"/>
      <c r="C283" s="319"/>
      <c r="D283" s="12"/>
      <c r="E283" s="12"/>
      <c r="F283" s="392">
        <f>'дети 5-ти лет Т'!CR62</f>
        <v>1</v>
      </c>
      <c r="G283" s="12"/>
    </row>
    <row r="284" ht="15.75" customHeight="1">
      <c r="B284" s="5">
        <v>32.0</v>
      </c>
      <c r="C284" s="319"/>
      <c r="D284" s="12"/>
      <c r="E284" s="12"/>
      <c r="F284" s="392" t="str">
        <f>'дети 5-ти лет Т'!CS62</f>
        <v/>
      </c>
      <c r="G284" s="12"/>
    </row>
    <row r="285" ht="15.75" customHeight="1">
      <c r="B285" s="12"/>
      <c r="C285" s="319"/>
      <c r="D285" s="12"/>
      <c r="E285" s="12"/>
      <c r="F285" s="392" t="str">
        <f>'дети 5-ти лет Т'!CT62</f>
        <v/>
      </c>
      <c r="G285" s="12"/>
    </row>
    <row r="286" ht="15.75" customHeight="1">
      <c r="B286" s="19"/>
      <c r="C286" s="319"/>
      <c r="D286" s="12"/>
      <c r="E286" s="12"/>
      <c r="F286" s="392">
        <f>'дети 5-ти лет Т'!CU62</f>
        <v>1</v>
      </c>
      <c r="G286" s="12"/>
    </row>
    <row r="287" ht="15.75" customHeight="1">
      <c r="B287" s="5">
        <v>33.0</v>
      </c>
      <c r="C287" s="319"/>
      <c r="D287" s="12"/>
      <c r="E287" s="12"/>
      <c r="F287" s="392" t="str">
        <f>'дети 5-ти лет Т'!CV62</f>
        <v/>
      </c>
      <c r="G287" s="12"/>
    </row>
    <row r="288" ht="15.75" customHeight="1">
      <c r="B288" s="12"/>
      <c r="C288" s="319"/>
      <c r="D288" s="12"/>
      <c r="E288" s="12"/>
      <c r="F288" s="392">
        <f>'дети 5-ти лет Т'!CW62</f>
        <v>1</v>
      </c>
      <c r="G288" s="12"/>
    </row>
    <row r="289" ht="15.75" customHeight="1">
      <c r="B289" s="19"/>
      <c r="C289" s="319"/>
      <c r="D289" s="12"/>
      <c r="E289" s="12"/>
      <c r="F289" s="392" t="str">
        <f>'дети 5-ти лет Т'!CX62</f>
        <v/>
      </c>
      <c r="G289" s="12"/>
    </row>
    <row r="290" ht="15.75" customHeight="1">
      <c r="B290" s="5">
        <v>34.0</v>
      </c>
      <c r="C290" s="319"/>
      <c r="D290" s="12"/>
      <c r="E290" s="12"/>
      <c r="F290" s="392" t="str">
        <f>'дети 5-ти лет Т'!CY62</f>
        <v/>
      </c>
      <c r="G290" s="12"/>
    </row>
    <row r="291" ht="15.75" customHeight="1">
      <c r="B291" s="12"/>
      <c r="C291" s="319"/>
      <c r="D291" s="12"/>
      <c r="E291" s="12"/>
      <c r="F291" s="392" t="str">
        <f>'дети 5-ти лет Т'!CZ62</f>
        <v/>
      </c>
      <c r="G291" s="12"/>
    </row>
    <row r="292" ht="15.75" customHeight="1">
      <c r="B292" s="19"/>
      <c r="C292" s="319"/>
      <c r="D292" s="12"/>
      <c r="E292" s="12"/>
      <c r="F292" s="392">
        <f>'дети 5-ти лет Т'!DA62</f>
        <v>1</v>
      </c>
      <c r="G292" s="12"/>
    </row>
    <row r="293" ht="15.75" customHeight="1">
      <c r="B293" s="5">
        <v>35.0</v>
      </c>
      <c r="C293" s="319"/>
      <c r="D293" s="12"/>
      <c r="E293" s="12"/>
      <c r="F293" s="392" t="str">
        <f>'дети 5-ти лет Т'!DB62</f>
        <v/>
      </c>
      <c r="G293" s="12"/>
    </row>
    <row r="294" ht="15.75" customHeight="1">
      <c r="B294" s="12"/>
      <c r="C294" s="319"/>
      <c r="D294" s="12"/>
      <c r="E294" s="12"/>
      <c r="F294" s="392">
        <f>'дети 5-ти лет Т'!DC62</f>
        <v>1</v>
      </c>
      <c r="G294" s="12"/>
    </row>
    <row r="295" ht="15.75" customHeight="1">
      <c r="B295" s="19"/>
      <c r="C295" s="320"/>
      <c r="D295" s="19"/>
      <c r="E295" s="19"/>
      <c r="F295" s="392" t="str">
        <f>'дети 5-ти лет Т'!DD62</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f>'дети 5-ти лет Ф'!D121</f>
        <v>1</v>
      </c>
      <c r="D300" s="391">
        <f>'дети 5-ти лет К'!D121</f>
        <v>1</v>
      </c>
      <c r="E300" s="391">
        <f>'дети 5-ти лет П'!D121</f>
        <v>1</v>
      </c>
      <c r="F300" s="391">
        <f>'дети 5-ти лет Т'!D121</f>
        <v>1</v>
      </c>
      <c r="G300" s="391">
        <f>'дети 5-ти лет С'!D121</f>
        <v>1</v>
      </c>
    </row>
    <row r="301" ht="15.75" customHeight="1">
      <c r="B301" s="12"/>
      <c r="C301" s="391" t="str">
        <f>'дети 5-ти лет Ф'!E121</f>
        <v/>
      </c>
      <c r="D301" s="391" t="str">
        <f>'дети 5-ти лет К'!E121</f>
        <v/>
      </c>
      <c r="E301" s="391" t="str">
        <f>'дети 5-ти лет П'!E121</f>
        <v/>
      </c>
      <c r="F301" s="391" t="str">
        <f>'дети 5-ти лет Т'!E121</f>
        <v/>
      </c>
      <c r="G301" s="391" t="str">
        <f>'дети 5-ти лет С'!E121</f>
        <v/>
      </c>
    </row>
    <row r="302" ht="15.75" customHeight="1">
      <c r="B302" s="19"/>
      <c r="C302" s="391" t="str">
        <f>'дети 5-ти лет Ф'!F121</f>
        <v/>
      </c>
      <c r="D302" s="391" t="str">
        <f>'дети 5-ти лет К'!F121</f>
        <v/>
      </c>
      <c r="E302" s="391" t="str">
        <f>'дети 5-ти лет П'!F121</f>
        <v/>
      </c>
      <c r="F302" s="391" t="str">
        <f>'дети 5-ти лет Т'!F121</f>
        <v/>
      </c>
      <c r="G302" s="391" t="str">
        <f>'дети 5-ти лет С'!F121</f>
        <v/>
      </c>
    </row>
    <row r="303" ht="15.75" customHeight="1">
      <c r="B303" s="5">
        <v>2.0</v>
      </c>
      <c r="C303" s="391">
        <f>'дети 5-ти лет Ф'!G121</f>
        <v>1</v>
      </c>
      <c r="D303" s="391">
        <f>'дети 5-ти лет К'!G121</f>
        <v>1</v>
      </c>
      <c r="E303" s="391">
        <f>'дети 5-ти лет П'!G121</f>
        <v>1</v>
      </c>
      <c r="F303" s="391">
        <f>'дети 5-ти лет Т'!G121</f>
        <v>1</v>
      </c>
      <c r="G303" s="391">
        <f>'дети 5-ти лет С'!G121</f>
        <v>1</v>
      </c>
    </row>
    <row r="304" ht="15.75" customHeight="1">
      <c r="B304" s="12"/>
      <c r="C304" s="391" t="str">
        <f>'дети 5-ти лет Ф'!H121</f>
        <v/>
      </c>
      <c r="D304" s="391" t="str">
        <f>'дети 5-ти лет К'!H121</f>
        <v/>
      </c>
      <c r="E304" s="391" t="str">
        <f>'дети 5-ти лет П'!H121</f>
        <v/>
      </c>
      <c r="F304" s="391" t="str">
        <f>'дети 5-ти лет Т'!H121</f>
        <v/>
      </c>
      <c r="G304" s="391" t="str">
        <f>'дети 5-ти лет С'!H121</f>
        <v/>
      </c>
    </row>
    <row r="305" ht="15.75" customHeight="1">
      <c r="B305" s="19"/>
      <c r="C305" s="391" t="str">
        <f>'дети 5-ти лет Ф'!I121</f>
        <v/>
      </c>
      <c r="D305" s="391" t="str">
        <f>'дети 5-ти лет К'!I121</f>
        <v/>
      </c>
      <c r="E305" s="391" t="str">
        <f>'дети 5-ти лет П'!I121</f>
        <v/>
      </c>
      <c r="F305" s="391" t="str">
        <f>'дети 5-ти лет Т'!I121</f>
        <v/>
      </c>
      <c r="G305" s="391" t="str">
        <f>'дети 5-ти лет С'!I121</f>
        <v/>
      </c>
    </row>
    <row r="306" ht="15.75" customHeight="1">
      <c r="B306" s="5">
        <v>3.0</v>
      </c>
      <c r="C306" s="391">
        <f>'дети 5-ти лет Ф'!J121</f>
        <v>1</v>
      </c>
      <c r="D306" s="391">
        <f>'дети 5-ти лет К'!J121</f>
        <v>1</v>
      </c>
      <c r="E306" s="391">
        <f>'дети 5-ти лет П'!J121</f>
        <v>1</v>
      </c>
      <c r="F306" s="391">
        <f>'дети 5-ти лет Т'!J121</f>
        <v>1</v>
      </c>
      <c r="G306" s="391">
        <f>'дети 5-ти лет С'!J121</f>
        <v>1</v>
      </c>
    </row>
    <row r="307" ht="15.75" customHeight="1">
      <c r="B307" s="12"/>
      <c r="C307" s="391" t="str">
        <f>'дети 5-ти лет Ф'!K121</f>
        <v/>
      </c>
      <c r="D307" s="391" t="str">
        <f>'дети 5-ти лет К'!K121</f>
        <v/>
      </c>
      <c r="E307" s="391" t="str">
        <f>'дети 5-ти лет П'!K121</f>
        <v/>
      </c>
      <c r="F307" s="391" t="str">
        <f>'дети 5-ти лет Т'!K121</f>
        <v/>
      </c>
      <c r="G307" s="391" t="str">
        <f>'дети 5-ти лет С'!K121</f>
        <v/>
      </c>
    </row>
    <row r="308" ht="15.75" customHeight="1">
      <c r="B308" s="19"/>
      <c r="C308" s="391" t="str">
        <f>'дети 5-ти лет Ф'!L121</f>
        <v/>
      </c>
      <c r="D308" s="391" t="str">
        <f>'дети 5-ти лет К'!L121</f>
        <v/>
      </c>
      <c r="E308" s="391" t="str">
        <f>'дети 5-ти лет П'!L121</f>
        <v/>
      </c>
      <c r="F308" s="391" t="str">
        <f>'дети 5-ти лет Т'!L121</f>
        <v/>
      </c>
      <c r="G308" s="391" t="str">
        <f>'дети 5-ти лет С'!L121</f>
        <v/>
      </c>
    </row>
    <row r="309" ht="15.75" customHeight="1">
      <c r="B309" s="5">
        <v>4.0</v>
      </c>
      <c r="C309" s="391">
        <f>'дети 5-ти лет Ф'!M121</f>
        <v>1</v>
      </c>
      <c r="D309" s="391">
        <f>'дети 5-ти лет К'!M121</f>
        <v>1</v>
      </c>
      <c r="E309" s="391">
        <f>'дети 5-ти лет П'!M121</f>
        <v>1</v>
      </c>
      <c r="F309" s="391">
        <f>'дети 5-ти лет Т'!M121</f>
        <v>1</v>
      </c>
      <c r="G309" s="391">
        <f>'дети 5-ти лет С'!M121</f>
        <v>1</v>
      </c>
    </row>
    <row r="310" ht="15.75" customHeight="1">
      <c r="B310" s="12"/>
      <c r="C310" s="391" t="str">
        <f>'дети 5-ти лет Ф'!N121</f>
        <v/>
      </c>
      <c r="D310" s="391" t="str">
        <f>'дети 5-ти лет К'!N121</f>
        <v/>
      </c>
      <c r="E310" s="391" t="str">
        <f>'дети 5-ти лет П'!N121</f>
        <v/>
      </c>
      <c r="F310" s="391" t="str">
        <f>'дети 5-ти лет Т'!N121</f>
        <v/>
      </c>
      <c r="G310" s="391" t="str">
        <f>'дети 5-ти лет С'!N121</f>
        <v/>
      </c>
    </row>
    <row r="311" ht="15.75" customHeight="1">
      <c r="B311" s="19"/>
      <c r="C311" s="391" t="str">
        <f>'дети 5-ти лет Ф'!O121</f>
        <v/>
      </c>
      <c r="D311" s="391" t="str">
        <f>'дети 5-ти лет К'!O121</f>
        <v/>
      </c>
      <c r="E311" s="391" t="str">
        <f>'дети 5-ти лет П'!O121</f>
        <v/>
      </c>
      <c r="F311" s="391" t="str">
        <f>'дети 5-ти лет Т'!O121</f>
        <v/>
      </c>
      <c r="G311" s="391" t="str">
        <f>'дети 5-ти лет С'!O121</f>
        <v/>
      </c>
    </row>
    <row r="312" ht="15.75" customHeight="1">
      <c r="B312" s="5">
        <v>5.0</v>
      </c>
      <c r="C312" s="391">
        <f>'дети 5-ти лет Ф'!P121</f>
        <v>1</v>
      </c>
      <c r="D312" s="391">
        <f>'дети 5-ти лет К'!P121</f>
        <v>1</v>
      </c>
      <c r="E312" s="391">
        <f>'дети 5-ти лет П'!P121</f>
        <v>1</v>
      </c>
      <c r="F312" s="391">
        <f>'дети 5-ти лет Т'!P121</f>
        <v>1</v>
      </c>
      <c r="G312" s="391">
        <f>'дети 5-ти лет С'!P121</f>
        <v>1</v>
      </c>
    </row>
    <row r="313" ht="15.75" customHeight="1">
      <c r="B313" s="12"/>
      <c r="C313" s="391" t="str">
        <f>'дети 5-ти лет Ф'!Q121</f>
        <v/>
      </c>
      <c r="D313" s="391" t="str">
        <f>'дети 5-ти лет К'!Q121</f>
        <v/>
      </c>
      <c r="E313" s="391" t="str">
        <f>'дети 5-ти лет П'!Q121</f>
        <v/>
      </c>
      <c r="F313" s="391" t="str">
        <f>'дети 5-ти лет Т'!Q121</f>
        <v/>
      </c>
      <c r="G313" s="391" t="str">
        <f>'дети 5-ти лет С'!Q121</f>
        <v/>
      </c>
    </row>
    <row r="314" ht="15.75" customHeight="1">
      <c r="B314" s="19"/>
      <c r="C314" s="391" t="str">
        <f>'дети 5-ти лет Ф'!R121</f>
        <v/>
      </c>
      <c r="D314" s="391" t="str">
        <f>'дети 5-ти лет К'!R121</f>
        <v/>
      </c>
      <c r="E314" s="391" t="str">
        <f>'дети 5-ти лет П'!R121</f>
        <v/>
      </c>
      <c r="F314" s="391" t="str">
        <f>'дети 5-ти лет Т'!R121</f>
        <v/>
      </c>
      <c r="G314" s="391" t="str">
        <f>'дети 5-ти лет С'!R121</f>
        <v/>
      </c>
    </row>
    <row r="315" ht="15.75" customHeight="1">
      <c r="B315" s="5">
        <v>6.0</v>
      </c>
      <c r="C315" s="391">
        <f>'дети 5-ти лет Ф'!S121</f>
        <v>1</v>
      </c>
      <c r="D315" s="391">
        <f>'дети 5-ти лет К'!S121</f>
        <v>1</v>
      </c>
      <c r="E315" s="391">
        <f>'дети 5-ти лет П'!S121</f>
        <v>1</v>
      </c>
      <c r="F315" s="391">
        <f>'дети 5-ти лет Т'!S121</f>
        <v>1</v>
      </c>
      <c r="G315" s="391">
        <f>'дети 5-ти лет С'!S121</f>
        <v>1</v>
      </c>
    </row>
    <row r="316" ht="15.75" customHeight="1">
      <c r="B316" s="12"/>
      <c r="C316" s="391" t="str">
        <f>'дети 5-ти лет Ф'!T121</f>
        <v/>
      </c>
      <c r="D316" s="391" t="str">
        <f>'дети 5-ти лет К'!T121</f>
        <v/>
      </c>
      <c r="E316" s="391" t="str">
        <f>'дети 5-ти лет П'!T121</f>
        <v/>
      </c>
      <c r="F316" s="391" t="str">
        <f>'дети 5-ти лет Т'!T121</f>
        <v/>
      </c>
      <c r="G316" s="391" t="str">
        <f>'дети 5-ти лет С'!T121</f>
        <v/>
      </c>
    </row>
    <row r="317" ht="15.75" customHeight="1">
      <c r="B317" s="19"/>
      <c r="C317" s="391" t="str">
        <f>'дети 5-ти лет Ф'!U121</f>
        <v/>
      </c>
      <c r="D317" s="391" t="str">
        <f>'дети 5-ти лет К'!U121</f>
        <v/>
      </c>
      <c r="E317" s="391" t="str">
        <f>'дети 5-ти лет П'!U121</f>
        <v/>
      </c>
      <c r="F317" s="391" t="str">
        <f>'дети 5-ти лет Т'!U121</f>
        <v/>
      </c>
      <c r="G317" s="391" t="str">
        <f>'дети 5-ти лет С'!U121</f>
        <v/>
      </c>
    </row>
    <row r="318" ht="15.75" customHeight="1">
      <c r="B318" s="5">
        <v>7.0</v>
      </c>
      <c r="C318" s="391">
        <f>'дети 5-ти лет Ф'!V121</f>
        <v>1</v>
      </c>
      <c r="D318" s="391">
        <f>'дети 5-ти лет К'!V121</f>
        <v>1</v>
      </c>
      <c r="E318" s="391">
        <f>'дети 5-ти лет П'!V121</f>
        <v>1</v>
      </c>
      <c r="F318" s="391">
        <f>'дети 5-ти лет Т'!V121</f>
        <v>1</v>
      </c>
      <c r="G318" s="391">
        <f>'дети 5-ти лет С'!V121</f>
        <v>1</v>
      </c>
    </row>
    <row r="319" ht="15.75" customHeight="1">
      <c r="B319" s="12"/>
      <c r="C319" s="391" t="str">
        <f>'дети 5-ти лет Ф'!W121</f>
        <v/>
      </c>
      <c r="D319" s="391" t="str">
        <f>'дети 5-ти лет Т'!W121</f>
        <v/>
      </c>
      <c r="E319" s="391" t="str">
        <f>'дети 5-ти лет П'!W121</f>
        <v/>
      </c>
      <c r="F319" s="391" t="str">
        <f>'дети 5-ти лет Т'!W121</f>
        <v/>
      </c>
      <c r="G319" s="391" t="str">
        <f>'дети 5-ти лет С'!W121</f>
        <v/>
      </c>
    </row>
    <row r="320" ht="15.75" customHeight="1">
      <c r="B320" s="19"/>
      <c r="C320" s="391" t="str">
        <f>'дети 5-ти лет Ф'!X121</f>
        <v/>
      </c>
      <c r="D320" s="391" t="str">
        <f>'дети 5-ти лет К'!X121</f>
        <v/>
      </c>
      <c r="E320" s="391" t="str">
        <f>'дети 5-ти лет П'!X121</f>
        <v/>
      </c>
      <c r="F320" s="391" t="str">
        <f>'дети 5-ти лет Т'!X121</f>
        <v/>
      </c>
      <c r="G320" s="391" t="str">
        <f>'дети 5-ти лет С'!X121</f>
        <v/>
      </c>
    </row>
    <row r="321" ht="15.75" customHeight="1">
      <c r="B321" s="5">
        <v>8.0</v>
      </c>
      <c r="C321" s="318"/>
      <c r="D321" s="391">
        <f>'дети 5-ти лет К'!Y121</f>
        <v>1</v>
      </c>
      <c r="E321" s="317"/>
      <c r="F321" s="391">
        <f>'дети 5-ти лет Т'!Y121</f>
        <v>1</v>
      </c>
      <c r="G321" s="317"/>
    </row>
    <row r="322" ht="15.75" customHeight="1">
      <c r="B322" s="12"/>
      <c r="C322" s="319"/>
      <c r="D322" s="391" t="str">
        <f>'дети 5-ти лет К'!Z121</f>
        <v/>
      </c>
      <c r="E322" s="12"/>
      <c r="F322" s="391" t="str">
        <f>'дети 5-ти лет Т'!Z121</f>
        <v/>
      </c>
      <c r="G322" s="12"/>
    </row>
    <row r="323" ht="15.75" customHeight="1">
      <c r="B323" s="19"/>
      <c r="C323" s="319"/>
      <c r="D323" s="391" t="str">
        <f>'дети 5-ти лет К'!AA121</f>
        <v/>
      </c>
      <c r="E323" s="12"/>
      <c r="F323" s="391" t="str">
        <f>'дети 5-ти лет Т'!AA121</f>
        <v/>
      </c>
      <c r="G323" s="12"/>
    </row>
    <row r="324" ht="15.75" customHeight="1">
      <c r="B324" s="5">
        <v>9.0</v>
      </c>
      <c r="C324" s="319"/>
      <c r="D324" s="391">
        <f>'дети 5-ти лет К'!AB121</f>
        <v>1</v>
      </c>
      <c r="E324" s="12"/>
      <c r="F324" s="391">
        <f>'дети 5-ти лет Т'!AB121</f>
        <v>1</v>
      </c>
      <c r="G324" s="12"/>
    </row>
    <row r="325" ht="15.75" customHeight="1">
      <c r="B325" s="12"/>
      <c r="C325" s="319"/>
      <c r="D325" s="391" t="str">
        <f>'дети 5-ти лет К'!AC121</f>
        <v/>
      </c>
      <c r="E325" s="12"/>
      <c r="F325" s="391" t="str">
        <f>'дети 5-ти лет Т'!AC121</f>
        <v/>
      </c>
      <c r="G325" s="12"/>
    </row>
    <row r="326" ht="15.75" customHeight="1">
      <c r="B326" s="19"/>
      <c r="C326" s="319"/>
      <c r="D326" s="391" t="str">
        <f>'дети 5-ти лет К'!AD121</f>
        <v/>
      </c>
      <c r="E326" s="12"/>
      <c r="F326" s="391" t="str">
        <f>'дети 5-ти лет Т'!AD121</f>
        <v/>
      </c>
      <c r="G326" s="12"/>
    </row>
    <row r="327" ht="15.75" customHeight="1">
      <c r="B327" s="5">
        <v>10.0</v>
      </c>
      <c r="C327" s="319"/>
      <c r="D327" s="391">
        <f>'дети 5-ти лет К'!AE121</f>
        <v>1</v>
      </c>
      <c r="E327" s="12"/>
      <c r="F327" s="391">
        <f>'дети 5-ти лет Т'!AE121</f>
        <v>1</v>
      </c>
      <c r="G327" s="12"/>
    </row>
    <row r="328" ht="15.75" customHeight="1">
      <c r="B328" s="12"/>
      <c r="C328" s="319"/>
      <c r="D328" s="391" t="str">
        <f>'дети 5-ти лет К'!AF121</f>
        <v/>
      </c>
      <c r="E328" s="12"/>
      <c r="F328" s="391" t="str">
        <f>'дети 5-ти лет Т'!AF121</f>
        <v/>
      </c>
      <c r="G328" s="12"/>
    </row>
    <row r="329" ht="15.75" customHeight="1">
      <c r="B329" s="19"/>
      <c r="C329" s="319"/>
      <c r="D329" s="391" t="str">
        <f>'дети 5-ти лет К'!AG121</f>
        <v/>
      </c>
      <c r="E329" s="12"/>
      <c r="F329" s="391" t="str">
        <f>'дети 5-ти лет Т'!AG121</f>
        <v/>
      </c>
      <c r="G329" s="12"/>
    </row>
    <row r="330" ht="15.75" customHeight="1">
      <c r="B330" s="5">
        <v>11.0</v>
      </c>
      <c r="C330" s="319"/>
      <c r="D330" s="391">
        <f>'дети 5-ти лет К'!AH121</f>
        <v>1</v>
      </c>
      <c r="E330" s="12"/>
      <c r="F330" s="391">
        <f>'дети 5-ти лет Т'!AH121</f>
        <v>1</v>
      </c>
      <c r="G330" s="12"/>
    </row>
    <row r="331" ht="15.75" customHeight="1">
      <c r="B331" s="12"/>
      <c r="C331" s="319"/>
      <c r="D331" s="391" t="str">
        <f>'дети 5-ти лет К'!AI121</f>
        <v/>
      </c>
      <c r="E331" s="12"/>
      <c r="F331" s="391" t="str">
        <f>'дети 5-ти лет Т'!AI121</f>
        <v/>
      </c>
      <c r="G331" s="12"/>
    </row>
    <row r="332" ht="15.75" customHeight="1">
      <c r="B332" s="19"/>
      <c r="C332" s="319"/>
      <c r="D332" s="391" t="str">
        <f>'дети 5-ти лет К'!AJ121</f>
        <v/>
      </c>
      <c r="E332" s="12"/>
      <c r="F332" s="391" t="str">
        <f>'дети 5-ти лет Т'!AJ121</f>
        <v/>
      </c>
      <c r="G332" s="12"/>
    </row>
    <row r="333" ht="15.75" customHeight="1">
      <c r="B333" s="5">
        <v>12.0</v>
      </c>
      <c r="C333" s="319"/>
      <c r="D333" s="391">
        <f>'дети 5-ти лет К'!AK121</f>
        <v>1</v>
      </c>
      <c r="E333" s="12"/>
      <c r="F333" s="391">
        <f>'дети 5-ти лет Т'!AK121</f>
        <v>1</v>
      </c>
      <c r="G333" s="12"/>
    </row>
    <row r="334" ht="15.75" customHeight="1">
      <c r="B334" s="12"/>
      <c r="C334" s="319"/>
      <c r="D334" s="391" t="str">
        <f>'дети 5-ти лет К'!AL121</f>
        <v/>
      </c>
      <c r="E334" s="12"/>
      <c r="F334" s="391" t="str">
        <f>'дети 5-ти лет Т'!AL121</f>
        <v/>
      </c>
      <c r="G334" s="12"/>
    </row>
    <row r="335" ht="15.75" customHeight="1">
      <c r="B335" s="19"/>
      <c r="C335" s="319"/>
      <c r="D335" s="391" t="str">
        <f>'дети 5-ти лет К'!AM121</f>
        <v/>
      </c>
      <c r="E335" s="12"/>
      <c r="F335" s="391" t="str">
        <f>'дети 5-ти лет Т'!AM121</f>
        <v/>
      </c>
      <c r="G335" s="12"/>
    </row>
    <row r="336" ht="15.75" customHeight="1">
      <c r="B336" s="5">
        <v>13.0</v>
      </c>
      <c r="C336" s="319"/>
      <c r="D336" s="391">
        <f>'дети 5-ти лет К'!AN121</f>
        <v>1</v>
      </c>
      <c r="E336" s="12"/>
      <c r="F336" s="391">
        <f>'дети 5-ти лет Т'!AN121</f>
        <v>1</v>
      </c>
      <c r="G336" s="12"/>
    </row>
    <row r="337" ht="15.75" customHeight="1">
      <c r="B337" s="12"/>
      <c r="C337" s="319"/>
      <c r="D337" s="391" t="str">
        <f>'дети 5-ти лет К'!AO121</f>
        <v/>
      </c>
      <c r="E337" s="12"/>
      <c r="F337" s="391" t="str">
        <f>'дети 5-ти лет Т'!AO121</f>
        <v/>
      </c>
      <c r="G337" s="12"/>
    </row>
    <row r="338" ht="15.75" customHeight="1">
      <c r="B338" s="19"/>
      <c r="C338" s="319"/>
      <c r="D338" s="391" t="str">
        <f>'дети 5-ти лет К'!AP121</f>
        <v/>
      </c>
      <c r="E338" s="12"/>
      <c r="F338" s="391" t="str">
        <f>'дети 5-ти лет Т'!AP121</f>
        <v/>
      </c>
      <c r="G338" s="12"/>
    </row>
    <row r="339" ht="15.75" customHeight="1">
      <c r="B339" s="5">
        <v>14.0</v>
      </c>
      <c r="C339" s="319"/>
      <c r="D339" s="391">
        <f>'дети 5-ти лет К'!AQ121</f>
        <v>1</v>
      </c>
      <c r="E339" s="12"/>
      <c r="F339" s="391">
        <f>'дети 5-ти лет Т'!AQ121</f>
        <v>1</v>
      </c>
      <c r="G339" s="12"/>
    </row>
    <row r="340" ht="15.75" customHeight="1">
      <c r="B340" s="12"/>
      <c r="C340" s="319"/>
      <c r="D340" s="391" t="str">
        <f>'дети 5-ти лет К'!AR121</f>
        <v/>
      </c>
      <c r="E340" s="12"/>
      <c r="F340" s="391" t="str">
        <f>'дети 5-ти лет Т'!AR121</f>
        <v/>
      </c>
      <c r="G340" s="12"/>
    </row>
    <row r="341" ht="15.75" customHeight="1">
      <c r="B341" s="19"/>
      <c r="C341" s="319"/>
      <c r="D341" s="391" t="str">
        <f>'дети 5-ти лет К'!AS121</f>
        <v/>
      </c>
      <c r="E341" s="12"/>
      <c r="F341" s="391" t="str">
        <f>'дети 5-ти лет Т'!AS121</f>
        <v/>
      </c>
      <c r="G341" s="12"/>
    </row>
    <row r="342" ht="15.75" customHeight="1">
      <c r="B342" s="5">
        <v>15.0</v>
      </c>
      <c r="C342" s="319"/>
      <c r="D342" s="391">
        <f>'дети 5-ти лет К'!AT121</f>
        <v>1</v>
      </c>
      <c r="E342" s="12"/>
      <c r="F342" s="391">
        <f>'дети 5-ти лет Т'!AT121</f>
        <v>1</v>
      </c>
      <c r="G342" s="12"/>
    </row>
    <row r="343" ht="15.75" customHeight="1">
      <c r="B343" s="12"/>
      <c r="C343" s="319"/>
      <c r="D343" s="391" t="str">
        <f>'дети 5-ти лет К'!AU121</f>
        <v/>
      </c>
      <c r="E343" s="12"/>
      <c r="F343" s="391" t="str">
        <f>'дети 5-ти лет Т'!AU121</f>
        <v/>
      </c>
      <c r="G343" s="12"/>
    </row>
    <row r="344" ht="15.75" customHeight="1">
      <c r="B344" s="19"/>
      <c r="C344" s="319"/>
      <c r="D344" s="391" t="str">
        <f>'дети 5-ти лет К'!AV121</f>
        <v/>
      </c>
      <c r="E344" s="12"/>
      <c r="F344" s="391" t="str">
        <f>'дети 5-ти лет Т'!AV121</f>
        <v/>
      </c>
      <c r="G344" s="12"/>
    </row>
    <row r="345" ht="15.75" customHeight="1">
      <c r="B345" s="5">
        <v>16.0</v>
      </c>
      <c r="C345" s="319"/>
      <c r="D345" s="391">
        <f>'дети 5-ти лет К'!AW121</f>
        <v>1</v>
      </c>
      <c r="E345" s="12"/>
      <c r="F345" s="391">
        <f>'дети 5-ти лет Т'!AW121</f>
        <v>1</v>
      </c>
      <c r="G345" s="12"/>
    </row>
    <row r="346" ht="15.75" customHeight="1">
      <c r="B346" s="12"/>
      <c r="C346" s="319"/>
      <c r="D346" s="391" t="str">
        <f>'дети 5-ти лет К'!AX121</f>
        <v/>
      </c>
      <c r="E346" s="12"/>
      <c r="F346" s="391" t="str">
        <f>'дети 5-ти лет Т'!AX121</f>
        <v/>
      </c>
      <c r="G346" s="12"/>
    </row>
    <row r="347" ht="15.75" customHeight="1">
      <c r="B347" s="19"/>
      <c r="C347" s="319"/>
      <c r="D347" s="391" t="str">
        <f>'дети 5-ти лет К'!AY121</f>
        <v/>
      </c>
      <c r="E347" s="12"/>
      <c r="F347" s="391" t="str">
        <f>'дети 5-ти лет Т'!AY121</f>
        <v/>
      </c>
      <c r="G347" s="12"/>
    </row>
    <row r="348" ht="15.75" customHeight="1">
      <c r="B348" s="5">
        <v>17.0</v>
      </c>
      <c r="C348" s="319"/>
      <c r="D348" s="391">
        <f>'дети 5-ти лет К'!AZ121</f>
        <v>1</v>
      </c>
      <c r="E348" s="12"/>
      <c r="F348" s="391">
        <f>'дети 5-ти лет Т'!AZ121</f>
        <v>1</v>
      </c>
      <c r="G348" s="12"/>
    </row>
    <row r="349" ht="15.75" customHeight="1">
      <c r="B349" s="12"/>
      <c r="C349" s="319"/>
      <c r="D349" s="391" t="str">
        <f>'дети 5-ти лет К'!BA121</f>
        <v/>
      </c>
      <c r="E349" s="12"/>
      <c r="F349" s="391" t="str">
        <f>'дети 5-ти лет Т'!BA121</f>
        <v/>
      </c>
      <c r="G349" s="12"/>
    </row>
    <row r="350" ht="15.75" customHeight="1">
      <c r="B350" s="19"/>
      <c r="C350" s="319"/>
      <c r="D350" s="391" t="str">
        <f>'дети 5-ти лет К'!BB121</f>
        <v/>
      </c>
      <c r="E350" s="12"/>
      <c r="F350" s="391" t="str">
        <f>'дети 5-ти лет Т'!BB121</f>
        <v/>
      </c>
      <c r="G350" s="12"/>
    </row>
    <row r="351" ht="15.75" customHeight="1">
      <c r="B351" s="5">
        <v>18.0</v>
      </c>
      <c r="C351" s="319"/>
      <c r="D351" s="391">
        <f>'дети 5-ти лет К'!BC121</f>
        <v>1</v>
      </c>
      <c r="E351" s="12"/>
      <c r="F351" s="391">
        <f>'дети 5-ти лет Т'!BC121</f>
        <v>1</v>
      </c>
      <c r="G351" s="12"/>
    </row>
    <row r="352" ht="15.75" customHeight="1">
      <c r="B352" s="12"/>
      <c r="C352" s="319"/>
      <c r="D352" s="391" t="str">
        <f>'дети 5-ти лет К'!BD121</f>
        <v/>
      </c>
      <c r="E352" s="12"/>
      <c r="F352" s="391" t="str">
        <f>'дети 5-ти лет Т'!BD121</f>
        <v/>
      </c>
      <c r="G352" s="12"/>
    </row>
    <row r="353" ht="15.75" customHeight="1">
      <c r="B353" s="19"/>
      <c r="C353" s="319"/>
      <c r="D353" s="391" t="str">
        <f>'дети 5-ти лет К'!BE121</f>
        <v/>
      </c>
      <c r="E353" s="12"/>
      <c r="F353" s="391" t="str">
        <f>'дети 5-ти лет Т'!BE121</f>
        <v/>
      </c>
      <c r="G353" s="12"/>
    </row>
    <row r="354" ht="15.75" customHeight="1">
      <c r="B354" s="5">
        <v>19.0</v>
      </c>
      <c r="C354" s="319"/>
      <c r="D354" s="391">
        <f>'дети 5-ти лет К'!BF121</f>
        <v>1</v>
      </c>
      <c r="E354" s="12"/>
      <c r="F354" s="391">
        <f>'дети 5-ти лет Т'!BF121</f>
        <v>1</v>
      </c>
      <c r="G354" s="12"/>
    </row>
    <row r="355" ht="15.75" customHeight="1">
      <c r="B355" s="12"/>
      <c r="C355" s="319"/>
      <c r="D355" s="391" t="str">
        <f>'дети 5-ти лет К'!BG121</f>
        <v/>
      </c>
      <c r="E355" s="12"/>
      <c r="F355" s="391" t="str">
        <f>'дети 5-ти лет Т'!BG121</f>
        <v/>
      </c>
      <c r="G355" s="12"/>
    </row>
    <row r="356" ht="15.75" customHeight="1">
      <c r="B356" s="19"/>
      <c r="C356" s="319"/>
      <c r="D356" s="391" t="str">
        <f>'дети 5-ти лет К'!BH121</f>
        <v/>
      </c>
      <c r="E356" s="12"/>
      <c r="F356" s="391" t="str">
        <f>'дети 5-ти лет Т'!BH121</f>
        <v/>
      </c>
      <c r="G356" s="12"/>
    </row>
    <row r="357" ht="15.75" customHeight="1">
      <c r="B357" s="5">
        <v>20.0</v>
      </c>
      <c r="C357" s="319"/>
      <c r="D357" s="391">
        <f>'дети 5-ти лет К'!BI121</f>
        <v>1</v>
      </c>
      <c r="E357" s="12"/>
      <c r="F357" s="391">
        <f>'дети 5-ти лет Т'!BI121</f>
        <v>1</v>
      </c>
      <c r="G357" s="12"/>
    </row>
    <row r="358" ht="15.75" customHeight="1">
      <c r="B358" s="12"/>
      <c r="C358" s="319"/>
      <c r="D358" s="391" t="str">
        <f>'дети 5-ти лет К'!BJ121</f>
        <v/>
      </c>
      <c r="E358" s="12"/>
      <c r="F358" s="391" t="str">
        <f>'дети 5-ти лет Т'!BJ121</f>
        <v/>
      </c>
      <c r="G358" s="12"/>
    </row>
    <row r="359" ht="15.75" customHeight="1">
      <c r="B359" s="19"/>
      <c r="C359" s="319"/>
      <c r="D359" s="391" t="str">
        <f>'дети 5-ти лет К'!BK121</f>
        <v/>
      </c>
      <c r="E359" s="12"/>
      <c r="F359" s="391" t="str">
        <f>'дети 5-ти лет Т'!BK121</f>
        <v/>
      </c>
      <c r="G359" s="12"/>
    </row>
    <row r="360" ht="15.75" customHeight="1">
      <c r="B360" s="5">
        <v>21.0</v>
      </c>
      <c r="C360" s="319"/>
      <c r="D360" s="391">
        <f>'дети 5-ти лет К'!BL121</f>
        <v>1</v>
      </c>
      <c r="E360" s="12"/>
      <c r="F360" s="391">
        <f>'дети 5-ти лет Т'!BL121</f>
        <v>1</v>
      </c>
      <c r="G360" s="12"/>
    </row>
    <row r="361" ht="15.75" customHeight="1">
      <c r="B361" s="12"/>
      <c r="C361" s="319"/>
      <c r="D361" s="391" t="str">
        <f>'дети 5-ти лет К'!BM121</f>
        <v/>
      </c>
      <c r="E361" s="12"/>
      <c r="F361" s="391" t="str">
        <f>'дети 5-ти лет Т'!BM121</f>
        <v/>
      </c>
      <c r="G361" s="12"/>
    </row>
    <row r="362" ht="15.75" customHeight="1">
      <c r="B362" s="19"/>
      <c r="C362" s="319"/>
      <c r="D362" s="391" t="str">
        <f>'дети 5-ти лет К'!BN121</f>
        <v/>
      </c>
      <c r="E362" s="12"/>
      <c r="F362" s="391" t="str">
        <f>'дети 5-ти лет Т'!BN121</f>
        <v/>
      </c>
      <c r="G362" s="12"/>
    </row>
    <row r="363" ht="15.75" customHeight="1">
      <c r="B363" s="5">
        <v>22.0</v>
      </c>
      <c r="C363" s="319"/>
      <c r="D363" s="391">
        <f>'дети 5-ти лет К'!BO121</f>
        <v>1</v>
      </c>
      <c r="E363" s="12"/>
      <c r="F363" s="391">
        <f>'дети 5-ти лет Т'!BO121</f>
        <v>1</v>
      </c>
      <c r="G363" s="12"/>
    </row>
    <row r="364" ht="15.75" customHeight="1">
      <c r="B364" s="12"/>
      <c r="C364" s="319"/>
      <c r="D364" s="391" t="str">
        <f>'дети 5-ти лет К'!BP121</f>
        <v/>
      </c>
      <c r="E364" s="12"/>
      <c r="F364" s="391" t="str">
        <f>'дети 5-ти лет Т'!BP121</f>
        <v/>
      </c>
      <c r="G364" s="12"/>
    </row>
    <row r="365" ht="15.75" customHeight="1">
      <c r="B365" s="19"/>
      <c r="C365" s="319"/>
      <c r="D365" s="391" t="str">
        <f>'дети 5-ти лет К'!BQ121</f>
        <v/>
      </c>
      <c r="E365" s="12"/>
      <c r="F365" s="391" t="str">
        <f>'дети 5-ти лет Т'!BQ121</f>
        <v/>
      </c>
      <c r="G365" s="12"/>
    </row>
    <row r="366" ht="15.75" customHeight="1">
      <c r="B366" s="5">
        <v>23.0</v>
      </c>
      <c r="C366" s="319"/>
      <c r="D366" s="391">
        <f>'дети 5-ти лет К'!BR121</f>
        <v>1</v>
      </c>
      <c r="E366" s="12"/>
      <c r="F366" s="391">
        <f>'дети 5-ти лет Т'!BR121</f>
        <v>1</v>
      </c>
      <c r="G366" s="12"/>
    </row>
    <row r="367" ht="15.75" customHeight="1">
      <c r="B367" s="12"/>
      <c r="C367" s="319"/>
      <c r="D367" s="391" t="str">
        <f>'дети 5-ти лет К'!BS121</f>
        <v/>
      </c>
      <c r="E367" s="12"/>
      <c r="F367" s="391" t="str">
        <f>'дети 5-ти лет Т'!BS121</f>
        <v/>
      </c>
      <c r="G367" s="12"/>
    </row>
    <row r="368" ht="15.75" customHeight="1">
      <c r="B368" s="19"/>
      <c r="C368" s="319"/>
      <c r="D368" s="391" t="str">
        <f>'дети 5-ти лет К'!BT121</f>
        <v/>
      </c>
      <c r="E368" s="12"/>
      <c r="F368" s="391" t="str">
        <f>'дети 5-ти лет Т'!BT121</f>
        <v/>
      </c>
      <c r="G368" s="12"/>
    </row>
    <row r="369" ht="15.75" customHeight="1">
      <c r="B369" s="5">
        <v>24.0</v>
      </c>
      <c r="C369" s="319"/>
      <c r="D369" s="391">
        <f>'дети 5-ти лет К'!BU121</f>
        <v>1</v>
      </c>
      <c r="E369" s="12"/>
      <c r="F369" s="391">
        <f>'дети 5-ти лет Т'!BU121</f>
        <v>1</v>
      </c>
      <c r="G369" s="12"/>
    </row>
    <row r="370" ht="15.75" customHeight="1">
      <c r="B370" s="12"/>
      <c r="C370" s="319"/>
      <c r="D370" s="391" t="str">
        <f>'дети 5-ти лет К'!BV121</f>
        <v/>
      </c>
      <c r="E370" s="12"/>
      <c r="F370" s="391" t="str">
        <f>'дети 5-ти лет Т'!BV121</f>
        <v/>
      </c>
      <c r="G370" s="12"/>
    </row>
    <row r="371" ht="15.75" customHeight="1">
      <c r="B371" s="19"/>
      <c r="C371" s="319"/>
      <c r="D371" s="391" t="str">
        <f>'дети 5-ти лет К'!BW121</f>
        <v/>
      </c>
      <c r="E371" s="12"/>
      <c r="F371" s="391" t="str">
        <f>'дети 5-ти лет Т'!BW121</f>
        <v/>
      </c>
      <c r="G371" s="12"/>
    </row>
    <row r="372" ht="15.75" customHeight="1">
      <c r="B372" s="5">
        <v>25.0</v>
      </c>
      <c r="C372" s="319"/>
      <c r="D372" s="391">
        <f>'дети 5-ти лет К'!BX121</f>
        <v>1</v>
      </c>
      <c r="E372" s="12"/>
      <c r="F372" s="391">
        <f>'дети 5-ти лет Т'!BX121</f>
        <v>1</v>
      </c>
      <c r="G372" s="12"/>
    </row>
    <row r="373" ht="15.75" customHeight="1">
      <c r="B373" s="12"/>
      <c r="C373" s="319"/>
      <c r="D373" s="391" t="str">
        <f>'дети 5-ти лет К'!BY121</f>
        <v/>
      </c>
      <c r="E373" s="12"/>
      <c r="F373" s="391" t="str">
        <f>'дети 5-ти лет Т'!BY121</f>
        <v/>
      </c>
      <c r="G373" s="12"/>
    </row>
    <row r="374" ht="15.75" customHeight="1">
      <c r="B374" s="19"/>
      <c r="C374" s="319"/>
      <c r="D374" s="391" t="str">
        <f>'дети 5-ти лет К'!BZ121</f>
        <v/>
      </c>
      <c r="E374" s="12"/>
      <c r="F374" s="391" t="str">
        <f>'дети 5-ти лет Т'!BZ121</f>
        <v/>
      </c>
      <c r="G374" s="12"/>
    </row>
    <row r="375" ht="15.75" customHeight="1">
      <c r="B375" s="5">
        <v>26.0</v>
      </c>
      <c r="C375" s="319"/>
      <c r="D375" s="391">
        <f>'дети 5-ти лет К'!CA121</f>
        <v>1</v>
      </c>
      <c r="E375" s="12"/>
      <c r="F375" s="391">
        <f>'дети 5-ти лет Т'!CA121</f>
        <v>1</v>
      </c>
      <c r="G375" s="12"/>
    </row>
    <row r="376" ht="15.75" customHeight="1">
      <c r="B376" s="12"/>
      <c r="C376" s="319"/>
      <c r="D376" s="391" t="str">
        <f>'дети 5-ти лет К'!CB121</f>
        <v/>
      </c>
      <c r="E376" s="12"/>
      <c r="F376" s="391" t="str">
        <f>'дети 5-ти лет Т'!CB121</f>
        <v/>
      </c>
      <c r="G376" s="12"/>
    </row>
    <row r="377" ht="15.75" customHeight="1">
      <c r="B377" s="19"/>
      <c r="C377" s="319"/>
      <c r="D377" s="391" t="str">
        <f>'дети 5-ти лет К'!CC121</f>
        <v/>
      </c>
      <c r="E377" s="12"/>
      <c r="F377" s="391" t="str">
        <f>'дети 5-ти лет Т'!CC121</f>
        <v/>
      </c>
      <c r="G377" s="12"/>
    </row>
    <row r="378" ht="15.75" customHeight="1">
      <c r="B378" s="5">
        <v>27.0</v>
      </c>
      <c r="C378" s="319"/>
      <c r="D378" s="391">
        <f>'дети 5-ти лет К'!CD121</f>
        <v>1</v>
      </c>
      <c r="E378" s="12"/>
      <c r="F378" s="391">
        <f>'дети 5-ти лет Т'!CD121</f>
        <v>1</v>
      </c>
      <c r="G378" s="12"/>
    </row>
    <row r="379" ht="15.75" customHeight="1">
      <c r="B379" s="12"/>
      <c r="C379" s="319"/>
      <c r="D379" s="391" t="str">
        <f>'дети 5-ти лет К'!CE121</f>
        <v/>
      </c>
      <c r="E379" s="12"/>
      <c r="F379" s="391" t="str">
        <f>'дети 5-ти лет Т'!CE121</f>
        <v/>
      </c>
      <c r="G379" s="12"/>
    </row>
    <row r="380" ht="15.75" customHeight="1">
      <c r="B380" s="19"/>
      <c r="C380" s="319"/>
      <c r="D380" s="391" t="str">
        <f>'дети 5-ти лет К'!CF121</f>
        <v/>
      </c>
      <c r="E380" s="12"/>
      <c r="F380" s="391" t="str">
        <f>'дети 5-ти лет Т'!CF121</f>
        <v/>
      </c>
      <c r="G380" s="12"/>
    </row>
    <row r="381" ht="15.75" customHeight="1">
      <c r="B381" s="5">
        <v>28.0</v>
      </c>
      <c r="C381" s="319"/>
      <c r="D381" s="391">
        <f>'дети 5-ти лет К'!CG121</f>
        <v>1</v>
      </c>
      <c r="E381" s="12"/>
      <c r="F381" s="391">
        <f>'дети 5-ти лет Т'!CG121</f>
        <v>1</v>
      </c>
      <c r="G381" s="12"/>
    </row>
    <row r="382" ht="15.75" customHeight="1">
      <c r="B382" s="12"/>
      <c r="C382" s="319"/>
      <c r="D382" s="391" t="str">
        <f>'дети 5-ти лет К'!CH121</f>
        <v/>
      </c>
      <c r="E382" s="12"/>
      <c r="F382" s="391" t="str">
        <f>'дети 5-ти лет Т'!CH121</f>
        <v/>
      </c>
      <c r="G382" s="12"/>
    </row>
    <row r="383" ht="15.75" customHeight="1">
      <c r="B383" s="19"/>
      <c r="C383" s="319"/>
      <c r="D383" s="391" t="str">
        <f>'дети 5-ти лет К'!CI121</f>
        <v/>
      </c>
      <c r="E383" s="12"/>
      <c r="F383" s="391" t="str">
        <f>'дети 5-ти лет Т'!CI121</f>
        <v/>
      </c>
      <c r="G383" s="12"/>
    </row>
    <row r="384" ht="15.75" customHeight="1">
      <c r="B384" s="5">
        <v>29.0</v>
      </c>
      <c r="C384" s="319"/>
      <c r="D384" s="317"/>
      <c r="E384" s="12"/>
      <c r="F384" s="391">
        <f>'дети 5-ти лет Т'!CJ121</f>
        <v>1</v>
      </c>
      <c r="G384" s="12"/>
    </row>
    <row r="385" ht="15.75" customHeight="1">
      <c r="B385" s="12"/>
      <c r="C385" s="319"/>
      <c r="D385" s="12"/>
      <c r="E385" s="12"/>
      <c r="F385" s="391" t="str">
        <f>'дети 5-ти лет Т'!CK121</f>
        <v/>
      </c>
      <c r="G385" s="12"/>
    </row>
    <row r="386" ht="15.75" customHeight="1">
      <c r="B386" s="19"/>
      <c r="C386" s="319"/>
      <c r="D386" s="12"/>
      <c r="E386" s="12"/>
      <c r="F386" s="391" t="str">
        <f>'дети 5-ти лет Т'!CL121</f>
        <v/>
      </c>
      <c r="G386" s="12"/>
    </row>
    <row r="387" ht="15.75" customHeight="1">
      <c r="B387" s="5">
        <v>30.0</v>
      </c>
      <c r="C387" s="319"/>
      <c r="D387" s="12"/>
      <c r="E387" s="12"/>
      <c r="F387" s="391">
        <f>'дети 5-ти лет Т'!CM121</f>
        <v>1</v>
      </c>
      <c r="G387" s="12"/>
    </row>
    <row r="388" ht="15.75" customHeight="1">
      <c r="B388" s="12"/>
      <c r="C388" s="319"/>
      <c r="D388" s="12"/>
      <c r="E388" s="12"/>
      <c r="F388" s="391" t="str">
        <f>'дети 5-ти лет Т'!CN121</f>
        <v/>
      </c>
      <c r="G388" s="12"/>
    </row>
    <row r="389" ht="15.75" customHeight="1">
      <c r="B389" s="19"/>
      <c r="C389" s="319"/>
      <c r="D389" s="12"/>
      <c r="E389" s="12"/>
      <c r="F389" s="391" t="str">
        <f>'дети 5-ти лет Т'!CO121</f>
        <v/>
      </c>
      <c r="G389" s="12"/>
    </row>
    <row r="390" ht="15.75" customHeight="1">
      <c r="B390" s="5">
        <v>31.0</v>
      </c>
      <c r="C390" s="319"/>
      <c r="D390" s="12"/>
      <c r="E390" s="12"/>
      <c r="F390" s="391">
        <f>'дети 5-ти лет Т'!CP121</f>
        <v>1</v>
      </c>
      <c r="G390" s="12"/>
    </row>
    <row r="391" ht="15.75" customHeight="1">
      <c r="B391" s="12"/>
      <c r="C391" s="319"/>
      <c r="D391" s="12"/>
      <c r="E391" s="12"/>
      <c r="F391" s="391" t="str">
        <f>'дети 5-ти лет Т'!CQ121</f>
        <v/>
      </c>
      <c r="G391" s="12"/>
    </row>
    <row r="392" ht="15.75" customHeight="1">
      <c r="B392" s="19"/>
      <c r="C392" s="319"/>
      <c r="D392" s="12"/>
      <c r="E392" s="12"/>
      <c r="F392" s="391" t="str">
        <f>'дети 5-ти лет Т'!CR121</f>
        <v/>
      </c>
      <c r="G392" s="12"/>
    </row>
    <row r="393" ht="15.75" customHeight="1">
      <c r="B393" s="5">
        <v>32.0</v>
      </c>
      <c r="C393" s="319"/>
      <c r="D393" s="12"/>
      <c r="E393" s="12"/>
      <c r="F393" s="391">
        <f>'дети 5-ти лет Т'!CS121</f>
        <v>1</v>
      </c>
      <c r="G393" s="12"/>
    </row>
    <row r="394" ht="15.75" customHeight="1">
      <c r="B394" s="12"/>
      <c r="C394" s="319"/>
      <c r="D394" s="12"/>
      <c r="E394" s="12"/>
      <c r="F394" s="391" t="str">
        <f>'дети 5-ти лет Т'!CT121</f>
        <v/>
      </c>
      <c r="G394" s="12"/>
    </row>
    <row r="395" ht="15.75" customHeight="1">
      <c r="B395" s="19"/>
      <c r="C395" s="319"/>
      <c r="D395" s="12"/>
      <c r="E395" s="12"/>
      <c r="F395" s="391" t="str">
        <f>'дети 5-ти лет Т'!CU121</f>
        <v/>
      </c>
      <c r="G395" s="12"/>
    </row>
    <row r="396" ht="15.75" customHeight="1">
      <c r="B396" s="5">
        <v>33.0</v>
      </c>
      <c r="C396" s="319"/>
      <c r="D396" s="12"/>
      <c r="E396" s="12"/>
      <c r="F396" s="391">
        <f>'дети 5-ти лет Т'!CV121</f>
        <v>1</v>
      </c>
      <c r="G396" s="12"/>
    </row>
    <row r="397" ht="15.75" customHeight="1">
      <c r="B397" s="12"/>
      <c r="C397" s="319"/>
      <c r="D397" s="12"/>
      <c r="E397" s="12"/>
      <c r="F397" s="391" t="str">
        <f>'дети 5-ти лет Т'!CW121</f>
        <v/>
      </c>
      <c r="G397" s="12"/>
    </row>
    <row r="398" ht="15.75" customHeight="1">
      <c r="B398" s="19"/>
      <c r="C398" s="319"/>
      <c r="D398" s="12"/>
      <c r="E398" s="12"/>
      <c r="F398" s="391" t="str">
        <f>'дети 5-ти лет Т'!CX121</f>
        <v/>
      </c>
      <c r="G398" s="12"/>
    </row>
    <row r="399" ht="15.75" customHeight="1">
      <c r="B399" s="5">
        <v>34.0</v>
      </c>
      <c r="C399" s="319"/>
      <c r="D399" s="12"/>
      <c r="E399" s="12"/>
      <c r="F399" s="391">
        <f>'дети 5-ти лет Т'!CY121</f>
        <v>1</v>
      </c>
      <c r="G399" s="12"/>
    </row>
    <row r="400" ht="15.75" customHeight="1">
      <c r="B400" s="12"/>
      <c r="C400" s="319"/>
      <c r="D400" s="12"/>
      <c r="E400" s="12"/>
      <c r="F400" s="391" t="str">
        <f>'дети 5-ти лет Т'!CZ121</f>
        <v/>
      </c>
      <c r="G400" s="12"/>
    </row>
    <row r="401" ht="15.75" customHeight="1">
      <c r="B401" s="19"/>
      <c r="C401" s="319"/>
      <c r="D401" s="12"/>
      <c r="E401" s="12"/>
      <c r="F401" s="391" t="str">
        <f>'дети 5-ти лет Т'!DA121</f>
        <v/>
      </c>
      <c r="G401" s="12"/>
    </row>
    <row r="402" ht="15.75" customHeight="1">
      <c r="B402" s="5">
        <v>35.0</v>
      </c>
      <c r="C402" s="319"/>
      <c r="D402" s="12"/>
      <c r="E402" s="12"/>
      <c r="F402" s="391">
        <f>'дети 5-ти лет Т'!DB121</f>
        <v>1</v>
      </c>
      <c r="G402" s="12"/>
    </row>
    <row r="403" ht="15.75" customHeight="1">
      <c r="B403" s="12"/>
      <c r="C403" s="319"/>
      <c r="D403" s="12"/>
      <c r="E403" s="12"/>
      <c r="F403" s="391" t="str">
        <f>'дети 5-ти лет Т'!DC121</f>
        <v/>
      </c>
      <c r="G403" s="12"/>
    </row>
    <row r="404" ht="15.75" customHeight="1">
      <c r="B404" s="19"/>
      <c r="C404" s="320"/>
      <c r="D404" s="19"/>
      <c r="E404" s="19"/>
      <c r="F404" s="391" t="str">
        <f>'дети 5-ти лет Т'!DD121</f>
        <v/>
      </c>
      <c r="G404" s="19"/>
    </row>
    <row r="405" ht="15.75" customHeight="1">
      <c r="B405" s="321" t="str">
        <f>'СВОД3'!V16</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row r="619"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1.25" customHeight="1">
      <c r="B4" s="294" t="s">
        <v>829</v>
      </c>
      <c r="D4" s="295" t="str">
        <f>'дети 5-ти лет Ф'!C17</f>
        <v>Ботишова Есения</v>
      </c>
      <c r="E4" s="296"/>
      <c r="F4" s="296"/>
      <c r="G4" s="291"/>
      <c r="H4" s="291"/>
    </row>
    <row r="5">
      <c r="B5" s="297" t="s">
        <v>830</v>
      </c>
      <c r="D5" s="298">
        <f>'дети 5-ти лет Ф'!A17</f>
        <v>43034</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Закреплять умение ходит на пятках, на наружных сторонах стоп, приставным шагом, чередуя ходьбу с
бегом, прыжками, меняя направление и темп
</v>
      </c>
      <c r="D10" s="255" t="str">
        <f>IF(C99="","",VLOOKUP(C99,$O$509:$P$511,2,TRUE))</f>
        <v/>
      </c>
      <c r="E10" s="255" t="str">
        <f>IF(C100="","",VLOOKUP(C100,$Q$509:$R$511,2,TRUE))</f>
        <v/>
      </c>
      <c r="F10" s="255" t="str">
        <f>IF(C191="","",VLOOKUP(C191,$M$563:$N$565,2,TRUE))</f>
        <v>Закреплять умение ходить   колонне по одному, по двое, по трое, с перешагиванием через предметы, боком, 
с поворотом в другую сторону по сигналу
</v>
      </c>
      <c r="G10" s="255" t="str">
        <f>IF(C192="","",VLOOKUP(C192,$O$563:$P$565,2,TRUE))</f>
        <v/>
      </c>
      <c r="H10" s="255" t="str">
        <f>IF(C193="","",VLOOKUP(C193,$Q$563:$R$565,2,TRUE))</f>
        <v/>
      </c>
      <c r="I10" s="255" t="str">
        <f>IF(C300="","",VLOOKUP(C300,$M$563:$N$565,2,TRUE))</f>
        <v/>
      </c>
      <c r="J10" s="255" t="str">
        <f>IF(C301="","",VLOOKUP(C301,$O$563:$P$565,2,TRUE))</f>
        <v/>
      </c>
      <c r="K10" s="255" t="str">
        <f>IF(C302="","",VLOOKUP(C302,$Q$563:$R$565,2,TRUE))</f>
        <v>Учить ходить   колонне по одному, по двое, по трое, с перешагиванием через предметы, боком, 
с поворотом в другую сторону по сигналу
</v>
      </c>
      <c r="L10" s="393" t="s">
        <v>1332</v>
      </c>
    </row>
    <row r="11" ht="90.0" customHeight="1">
      <c r="B11" s="12"/>
      <c r="C11" s="255" t="str">
        <f>IF(C101="","",VLOOKUP(C101,$S$509:$T$511,2,TRUE))</f>
        <v/>
      </c>
      <c r="D11" s="255" t="str">
        <f>IF(C102="","",VLOOKUP(C102,$U$509:$V$511,2,TRUE))</f>
        <v>Продолжать развивать навыки ходьбы  по линии, веревке, доске, гимнастической скамейке, бревну сохраняя
равновесие
</v>
      </c>
      <c r="E11" s="255" t="str">
        <f>IF(C103="","",VLOOKUP(C103,$W$509:$X$511,2,TRUE))</f>
        <v/>
      </c>
      <c r="F11" s="255" t="str">
        <f>IF(C194="","",VLOOKUP(C194,$S$563:$T$565,2,TRUE))</f>
        <v>Закреплять умение бегаеть с разной  скоростью </v>
      </c>
      <c r="G11" s="255" t="str">
        <f>IF(C195="","",VLOOKUP(C195,$U$563:$V$565,2,TRUE))</f>
        <v/>
      </c>
      <c r="H11" s="255" t="str">
        <f>IF(C196="","",VLOOKUP(C196,$W$563:$X$565,2,TRUE))</f>
        <v/>
      </c>
      <c r="I11" s="255" t="str">
        <f>IF(C303="","",VLOOKUP(C303,$S$563:$T$565,2,TRUE))</f>
        <v/>
      </c>
      <c r="J11" s="255" t="str">
        <f>IF(C304="","",VLOOKUP(C304,$U$563:$V$565,2,TRUE))</f>
        <v/>
      </c>
      <c r="K11" s="255" t="str">
        <f>IF(C305="","",VLOOKUP(C305,$W$563:$X$565,2,TRUE))</f>
        <v>Учить бегать с разной  скоростью </v>
      </c>
      <c r="L11" s="12"/>
    </row>
    <row r="12" ht="90.0" customHeight="1">
      <c r="B12" s="12"/>
      <c r="C12" s="255" t="str">
        <f>IF(C104="","",VLOOKUP(C104,$Y$509:$Z$511,2,TRUE))</f>
        <v/>
      </c>
      <c r="D12" s="255" t="str">
        <f>IF(C105="","",VLOOKUP(C105,$AA$509:$AB$511,2,TRUE))</f>
        <v>Продолжать формировать  умение бегать на носках, с высоким подниманием колен, мелким и широким шагом, в
колонне по одному, в разных направлениях, с ускорением и замедлением темпа, со сменой ведущего выполняя разные задания
</v>
      </c>
      <c r="E12" s="255" t="str">
        <f>IF(C106="","",VLOOKUP(C106,$AC$509:$AD$511,2,TRUE))</f>
        <v/>
      </c>
      <c r="F12" s="255" t="str">
        <f>IF(C197="","",VLOOKUP(C197,$Y$563:$Z$565,2,TRUE))</f>
        <v/>
      </c>
      <c r="G12" s="255" t="str">
        <f>IF(C198="","",VLOOKUP(C198,$AA$563:$AB$565,2,TRUE))</f>
        <v>Закреплять умение участвовать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v>
      </c>
      <c r="H12" s="255" t="str">
        <f>IF(C199="","",VLOOKUP(C199,$AC$563:$AD$565,2,TRUE))</f>
        <v/>
      </c>
      <c r="I12" s="255" t="str">
        <f>IF(C306="","",VLOOKUP(C306,$Y$563:$Z$565,2,TRUE))</f>
        <v/>
      </c>
      <c r="J12" s="255" t="str">
        <f>IF(C307="","",VLOOKUP(C307,$AA$563:$AB$565,2,TRUE))</f>
        <v/>
      </c>
      <c r="K12" s="255" t="str">
        <f>IF(C308="","",VLOOKUP(C308,$AC$563:$AD$565,2,TRUE))</f>
        <v>Учить принимать участие   в национальных подвижных играх, играх с элементами соревнований и эстафетных играх,   демонстрировать физические качества: скорость, силу, выносливость, гибкость, ловкость:</v>
      </c>
      <c r="L12" s="12"/>
    </row>
    <row r="13" ht="90.0" customHeight="1">
      <c r="B13" s="12"/>
      <c r="C13" s="255" t="str">
        <f>IF(C107="","",VLOOKUP(C107,$AE$509:$AF$511,2,TRUE))</f>
        <v/>
      </c>
      <c r="D13" s="255" t="str">
        <f>IF(C108="","",VLOOKUP(C108,$AG$509:$AH$511,2,TRUE))</f>
        <v>Продолжать мотивировать желание  катать, бросать, метать мячи и ловить их</v>
      </c>
      <c r="E13" s="255" t="str">
        <f>IF(C109="","",VLOOKUP(C109,$AI$509:$AJ$511,2,TRUE))</f>
        <v/>
      </c>
      <c r="F13" s="255" t="str">
        <f>IF(C200="","",VLOOKUP(C200,$AE$563:$AF$565,2,TRUE))</f>
        <v>Закреплять умение проявлять  активность в спортивных играх и тренировках</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Учить проявлять активность  в спортивных играх и тренировках не проявляет активность </v>
      </c>
      <c r="L13" s="12"/>
    </row>
    <row r="14" ht="90.0" customHeight="1">
      <c r="B14" s="12"/>
      <c r="C14" s="255" t="str">
        <f>IF(C110="","",VLOOKUP(C110,$AK$509:$AL$511,2,TRUE))</f>
        <v/>
      </c>
      <c r="D14" s="255" t="str">
        <f>IF(C111="","",VLOOKUP(C111,$AM$509:$AN$511,2,TRUE))</f>
        <v>Продолжать  развивать быстроту, силу, выносливость, гибкость, ловкость в подвижных
играх и соблюдать правила спортивных игр
</v>
      </c>
      <c r="E14" s="255" t="str">
        <f>IF(C112="","",VLOOKUP(C112,$AO$509:$AP$511,2,TRUE))</f>
        <v/>
      </c>
      <c r="F14" s="255" t="str">
        <f>IF(C203="","",VLOOKUP(C203,$AK$563:$AL$565,2,TRUE))</f>
        <v>Закреплять умение выполнять  самостоятельно гигиенические процедуры</v>
      </c>
      <c r="G14" s="255" t="str">
        <f>IF(C204="","",VLOOKUP(C204,$AM$563:$AN$565,2,TRUE))</f>
        <v/>
      </c>
      <c r="H14" s="255" t="str">
        <f>IF(C205="","",VLOOKUP(C205,$AO$563:$AP$565,2,TRUE))</f>
        <v/>
      </c>
      <c r="I14" s="255" t="str">
        <f>IF(C312="","",VLOOKUP(C312,$AK$563:$AL$565,2,TRUE))</f>
        <v/>
      </c>
      <c r="J14" s="255" t="str">
        <f>IF(C313="","",VLOOKUP(C313,$AM$563:$AN$565,2,TRUE))</f>
        <v>Продрлжать учить  о выполнять   самостоятельно  гигиенические процедуры</v>
      </c>
      <c r="K14" s="255" t="str">
        <f>IF(C314="","",VLOOKUP(C314,$AO$563:$AP$565,2,TRUE))</f>
        <v/>
      </c>
      <c r="L14" s="12"/>
    </row>
    <row r="15" ht="90.0" customHeight="1">
      <c r="B15" s="12"/>
      <c r="C15" s="255" t="str">
        <f>IF(C113="","",VLOOKUP(C113,$AQ$509:$AR$511,2,TRUE))</f>
        <v/>
      </c>
      <c r="D15" s="255" t="str">
        <f>IF(C114="","",VLOOKUP(C114,$AS$509:$AT$511,2,TRUE))</f>
        <v>Продолжать воспитывать желание соблюдать первоначальные  навыки личной гигиены, следить за своим внешним видом</v>
      </c>
      <c r="E15" s="255" t="str">
        <f>IF(C115="","",VLOOKUP(C115,$AU$509:$AV$511,2,TRUE))</f>
        <v/>
      </c>
      <c r="F15" s="255" t="str">
        <f>IF(C206="","",VLOOKUP(C206,$AQ$563:$AR$565,2,TRUE))</f>
        <v/>
      </c>
      <c r="G15" s="255" t="str">
        <f>IF(C207="","",VLOOKUP(C207,$AS$563:$AT$565,2,TRUE))</f>
        <v>Продолжать учить   владеть  навыками самообслуживания и ухода за одеждой</v>
      </c>
      <c r="H15" s="255" t="str">
        <f>IF(C208="","",VLOOKUP(C208,$AU$563:$AV$565,2,TRUE))</f>
        <v/>
      </c>
      <c r="I15" s="255" t="str">
        <f>IF(C315="","",VLOOKUP(C315,$AQ$563:$AR$565,2,TRUE))</f>
        <v/>
      </c>
      <c r="J15" s="255" t="str">
        <f>IF(C316="","",VLOOKUP(C316,$AS$563:$AT$565,2,TRUE))</f>
        <v>Продолжать учить   владеть  навыками самообслуживания и ухода за одеждой</v>
      </c>
      <c r="K15" s="255" t="str">
        <f>IF(C317="","",VLOOKUP(C317,$AU$563:$AV$565,2,TRUE))</f>
        <v/>
      </c>
      <c r="L15" s="12"/>
    </row>
    <row r="16" ht="90.0" customHeight="1">
      <c r="B16" s="19"/>
      <c r="C16" s="309"/>
      <c r="D16" s="7"/>
      <c r="E16" s="8"/>
      <c r="F16" s="255" t="str">
        <f>IF(C209="","",VLOOKUP(C209,$AW$563:$AX$565,2,TRUE))</f>
        <v>Закреплять первоначальные  представления о  здоровом образе  жизни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Учить   первоначальным представлениям о  здоровом образе жизни </v>
      </c>
      <c r="L16" s="12"/>
    </row>
    <row r="17" ht="90.0" customHeight="1">
      <c r="B17" s="304" t="s">
        <v>107</v>
      </c>
      <c r="C17" s="255" t="str">
        <f>IF(D98="","",VLOOKUP(D98,$M$513:$N$515,2,TRUE))</f>
        <v/>
      </c>
      <c r="D17" s="255" t="str">
        <f>IF(D99="","",VLOOKUP(D99,$O$513:$P$515,2,TRUE))</f>
        <v>Продолжать развивать умение правильно произносить гласные и согласные звуки, подбирать устно слова на
определенный звук
</v>
      </c>
      <c r="E17" s="255" t="str">
        <f>IF(D100="","",VLOOKUP(D100,$Q$513:$R$515,2,TRUE))</f>
        <v/>
      </c>
      <c r="F17" s="255" t="str">
        <f>IF(D191="","",VLOOKUP(D191,$M$567:$N$569,2,TRUE))</f>
        <v/>
      </c>
      <c r="G17" s="255" t="str">
        <f>IF(D192="","",VLOOKUP(D192,$O$567:$P$569,2,TRUE))</f>
        <v>Продолжать учить  выполнять  звуковой анализ слов</v>
      </c>
      <c r="H17" s="255" t="str">
        <f>IF(D193="","",VLOOKUP(D193,$Q$567:$R$569,2,TRUE))</f>
        <v/>
      </c>
      <c r="I17" s="255" t="str">
        <f>IF(D300="","",VLOOKUP(D300,$M$567:$N$569,2,TRUE))</f>
        <v/>
      </c>
      <c r="J17" s="255" t="str">
        <f>IF(D301="","",VLOOKUP(D301,$O$567:$P$569,2,TRUE))</f>
        <v/>
      </c>
      <c r="K17" s="255" t="str">
        <f>IF(D302="","",VLOOKUP(D302,$Q$567:$R$569,2,TRUE))</f>
        <v>Учить  выполнять  звуковой анализ слов</v>
      </c>
      <c r="L17" s="12"/>
    </row>
    <row r="18" ht="90.0" customHeight="1">
      <c r="B18" s="12"/>
      <c r="C18" s="255" t="str">
        <f>IF(D101="","",VLOOKUP(D101,$S$513:$T$515,2,TRUE))</f>
        <v/>
      </c>
      <c r="D18" s="255" t="str">
        <f>IF(D102="","",VLOOKUP(D102,$U$513:$V$515,2,TRUE))</f>
        <v>Продолжать формировать умение использовать в речи разные типы предложений (простые и сложные),
прилагательные, глаголы, наречия, предлоги
</v>
      </c>
      <c r="E18" s="255" t="str">
        <f>IF(D103="","",VLOOKUP(D103,$W$513:$X$515,2,TRUE))</f>
        <v/>
      </c>
      <c r="F18" s="255" t="str">
        <f>IF(D194="","",VLOOKUP(D194,$S$567:$T$569,2,TRUE))</f>
        <v/>
      </c>
      <c r="G18" s="255" t="str">
        <f>IF(D195="","",VLOOKUP(D195,$U$567:$V$569,2,TRUE))</f>
        <v/>
      </c>
      <c r="H18" s="255" t="str">
        <f>IF(D196="","",VLOOKUP(D196,$W$567:$X$569,2,TRUE))</f>
        <v>Учить умению употреблять  в речи существительные, прилагательные, наречия, многозначные слова, синонимы и антонимы</v>
      </c>
      <c r="I18" s="255" t="str">
        <f>IF(D303="","",VLOOKUP(D303,$S$567:$T$569,2,TRUE))</f>
        <v/>
      </c>
      <c r="J18" s="255" t="str">
        <f>IF(D304="","",VLOOKUP(D304,$U$567:$V$569,2,TRUE))</f>
        <v/>
      </c>
      <c r="K18" s="255" t="str">
        <f>IF(D305="","",VLOOKUP(D305,$W$567:$X$569,2,TRUE))</f>
        <v>Учить умению употреблять  в речи существительные, прилагательные, наречия, многозначные слова, синонимы и антонимы</v>
      </c>
      <c r="L18" s="12"/>
    </row>
    <row r="19" ht="90.0" customHeight="1">
      <c r="B19" s="12"/>
      <c r="C19" s="255" t="str">
        <f>IF(D104="","",VLOOKUP(D104,$Y$513:$Z$515,2,TRUE))</f>
        <v/>
      </c>
      <c r="D19" s="255" t="str">
        <f>IF(D105="","",VLOOKUP(D105,$AA$513:$AB$515,2,TRUE))</f>
        <v>Продолжать знакомить с названиями предметов и явлений, выходящих за пределы его ближайшего
окружения
</v>
      </c>
      <c r="E19" s="255" t="str">
        <f>IF(D106="","",VLOOKUP(D106,$AC$513:$AD$515,2,TRUE))</f>
        <v/>
      </c>
      <c r="F19" s="255" t="str">
        <f>IF(D197="","",VLOOKUP(D197,$Y$567:$Z$569,2,TRUE))</f>
        <v/>
      </c>
      <c r="G19" s="255" t="str">
        <f>IF(D198="","",VLOOKUP(D198,$AA$567:$AB$569,2,TRUE))</f>
        <v/>
      </c>
      <c r="H19" s="255" t="str">
        <f>IF(D199="","",VLOOKUP(D199,$AC$567:$AD$569,2,TRUE))</f>
        <v>Учить произносить  имена существительные, связывая их с числительными и  прилагательными с существительными</v>
      </c>
      <c r="I19" s="255" t="str">
        <f>IF(D306="","",VLOOKUP(D306,$Y$567:$Z$569,2,TRUE))</f>
        <v/>
      </c>
      <c r="J19" s="255" t="str">
        <f>IF(D307="","",VLOOKUP(D307,$AA$567:$AB$569,2,TRUE))</f>
        <v/>
      </c>
      <c r="K19" s="255" t="str">
        <f>IF(D308="","",VLOOKUP(D308,$AC$567:$AD$569,2,TRUE))</f>
        <v>Учить произносить  имена существительные, связывая их с числительными и  прилагательными с существительными</v>
      </c>
      <c r="L19" s="12"/>
    </row>
    <row r="20" ht="90.0" customHeight="1">
      <c r="B20" s="12"/>
      <c r="C20" s="255" t="str">
        <f>IF(D107="","",VLOOKUP(D107,$AE$513:$AF$515,2,TRUE))</f>
        <v/>
      </c>
      <c r="D20" s="255" t="str">
        <f>IF(D108="","",VLOOKUP(D108,$AG$513:$AH$515,2,TRUE))</f>
        <v>Продолжать развивать умение называть числительные по порядку, соотносить их с существительными в
падежах, в единственном и множественном числе
</v>
      </c>
      <c r="E20" s="255" t="str">
        <f>IF(D109="","",VLOOKUP(D109,$AI$513:$AJ$515,2,TRUE))</f>
        <v/>
      </c>
      <c r="F20" s="255" t="str">
        <f>IF(D200="","",VLOOKUP(D200,$AE$567:$AF$569,2,TRUE))</f>
        <v>Закреплять умение слушать собеседника,  задавать вопросы и  отвечать на них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Учить слушать собеседника,  задавать вопросы и  отвечать на них</v>
      </c>
      <c r="L20" s="12"/>
    </row>
    <row r="21" ht="90.0" customHeight="1">
      <c r="B21" s="12"/>
      <c r="C21" s="255" t="str">
        <f>IF(D110="","",VLOOKUP(D110,$AK$513:$AL$515,2,TRUE))</f>
        <v/>
      </c>
      <c r="D21" s="255" t="str">
        <f>IF(D111="","",VLOOKUP(D111,$AM$513:$AN$515,2,TRUE))</f>
        <v>Продолжать учить 
составлять рассказы по изображенным рисункам и предмету (изделиям
</v>
      </c>
      <c r="E21" s="255" t="str">
        <f>IF(D112="","",VLOOKUP(D112,$AO$513:$AP$515,2,TRUE))</f>
        <v/>
      </c>
      <c r="F21" s="255" t="str">
        <f>IF(D203="","",VLOOKUP(D203,$AK$567:$AL$569,2,TRUE))</f>
        <v/>
      </c>
      <c r="G21" s="255" t="str">
        <f>IF(D204="","",VLOOKUP(D204,$AM$567:$AN$569,2,TRUE))</f>
        <v>Продолжать учить сочинять  рассказы рассказы по наблюдениям и сюжетным картинкам</v>
      </c>
      <c r="H21" s="255" t="str">
        <f>IF(D205="","",VLOOKUP(D205,$AO$567:$AP$569,2,TRUE))</f>
        <v/>
      </c>
      <c r="I21" s="255" t="str">
        <f>IF(D312="","",VLOOKUP(D312,$AK$567:$AL$569,2,TRUE))</f>
        <v/>
      </c>
      <c r="J21" s="255" t="str">
        <f>IF(D313="","",VLOOKUP(D313,$AM$567:$AN$569,2,TRUE))</f>
        <v/>
      </c>
      <c r="K21" s="255" t="str">
        <f>IF(D314="","",VLOOKUP(D314,$AO$567:$AP$569,2,TRUE))</f>
        <v>учить сочинять  рассказы рассказы по наблюдениям и сюжетным картинкам</v>
      </c>
      <c r="L21" s="12"/>
    </row>
    <row r="22" ht="90.0" customHeight="1">
      <c r="B22" s="12"/>
      <c r="C22" s="255" t="str">
        <f>IF(D113="","",VLOOKUP(D113,$AQ$513:$AR$515,2,TRUE))</f>
        <v/>
      </c>
      <c r="D22" s="255" t="str">
        <f>IF(D114="","",VLOOKUP(D114,$AS$513:$AT$515,2,TRUE))</f>
        <v>Продолжать развивать умение пересказывать интересные фрагменты произведений, сказок</v>
      </c>
      <c r="E22" s="255" t="str">
        <f>IF(D115="","",VLOOKUP(D115,$AU$513:$AV$515,2,TRUE))</f>
        <v/>
      </c>
      <c r="F22" s="255" t="str">
        <f>IF(D206="","",VLOOKUP(D206,$AQ$567:$AR$569,2,TRUE))</f>
        <v/>
      </c>
      <c r="G22" s="255" t="str">
        <f>IF(D207="","",VLOOKUP(D207,$AS$567:$AT$569,2,TRUE))</f>
        <v/>
      </c>
      <c r="H22" s="255" t="str">
        <f>IF(D208="","",VLOOKUP(D208,$AU$567:$AV$569,2,TRUE))</f>
        <v>Учить пересказывать  рассказы последовательно   </v>
      </c>
      <c r="I22" s="255" t="str">
        <f>IF(D315="","",VLOOKUP(D315,$AQ$567:$AR$569,2,TRUE))</f>
        <v/>
      </c>
      <c r="J22" s="255" t="str">
        <f>IF(D316="","",VLOOKUP(D316,$AS$567:$AT$569,2,TRUE))</f>
        <v/>
      </c>
      <c r="K22" s="255" t="str">
        <f>IF(D317="","",VLOOKUP(D317,$AU$567:$AV$569,2,TRUE))</f>
        <v>Учить пересказывать  рассказы последовательно   </v>
      </c>
      <c r="L22" s="12"/>
    </row>
    <row r="23" ht="90.0" customHeight="1">
      <c r="B23" s="12"/>
      <c r="C23" s="255" t="str">
        <f>IF(D116="","",VLOOKUP(D116,$M$517:$N$519,2,TRUE))</f>
        <v/>
      </c>
      <c r="D23" s="255" t="str">
        <f>IF(D117="","",VLOOKUP(D117,$O$517:$P$519,2,TRUE))</f>
        <v/>
      </c>
      <c r="E23" s="255" t="str">
        <f>IF(D118="","",VLOOKUP(D118,$Q$517:$R$519,2,TRUE))</f>
        <v/>
      </c>
      <c r="F23" s="255" t="str">
        <f>IF(D209="","",VLOOKUP(D209,$AW$567:$AX$569,2,TRUE))</f>
        <v/>
      </c>
      <c r="G23" s="255" t="str">
        <f>IF(D210="","",VLOOKUP(D210,$AY$567:$AZ$569,2,TRUE))</f>
        <v>Продолжать учить   вести себя  культурно, тактично во время беседы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255" t="str">
        <f>IF(D119="","",VLOOKUP(D119,$S$517:$T$519,2,TRUE))</f>
        <v/>
      </c>
      <c r="D24" s="255" t="str">
        <f>IF(D120="","",VLOOKUP(D120,$U$517:$V$519,2,TRUE))</f>
        <v>Продолжать  формировать умение рассматривать самостоятельно иллюстрации в книге, составлять сказку,
рассказ
</v>
      </c>
      <c r="E24" s="255" t="str">
        <f>IF(D121="","",VLOOKUP(D121,$W$517:$X$519,2,TRUE))</f>
        <v/>
      </c>
      <c r="F24" s="255" t="str">
        <f>IF(D212="","",VLOOKUP(D212,$M$571:$N$573,2,TRUE))</f>
        <v>Закреплять умение различать
причинно­следственные связи, литературные жанры   
</v>
      </c>
      <c r="G24" s="255" t="str">
        <f>IF(D213="","",VLOOKUP(D213,$O$571:$P$573,2,TRUE))</f>
        <v/>
      </c>
      <c r="H24" s="255" t="str">
        <f>IF(D214="","",VLOOKUP(D214,$Q$571:$R$573,2,TRUE))</f>
        <v/>
      </c>
      <c r="I24" s="255" t="str">
        <f>IF(D321="","",VLOOKUP(D321,$M$571:$N$573,2,TRUE))</f>
        <v/>
      </c>
      <c r="J24" s="255" t="str">
        <f>IF(D322="","",VLOOKUP(D322,$O$571:$P$573,2,TRUE))</f>
        <v/>
      </c>
      <c r="K24" s="255" t="str">
        <f>IF(D323="","",VLOOKUP(D323,$Q$571:$R$573,2,TRUE))</f>
        <v>Учить различать причинно­следственные связи, литературные жанры </v>
      </c>
      <c r="L24" s="12"/>
    </row>
    <row r="25" ht="90.0" customHeight="1">
      <c r="B25" s="12"/>
      <c r="C25" s="255" t="str">
        <f>IF(D122="","",VLOOKUP(D122,$Y$517:$Z$519,2,TRUE))</f>
        <v/>
      </c>
      <c r="D25" s="255" t="str">
        <f>IF(D123="","",VLOOKUP(D123,$AA$517:$AB$519,2,TRUE))</f>
        <v>Продолжать воспиывать желание принимаеть участие в инсценировках, использовать средства выразительности для
изображения образа
</v>
      </c>
      <c r="E25" s="255" t="str">
        <f>IF(D124="","",VLOOKUP(D124,$AC$517:$AD$519,2,TRUE))</f>
        <v/>
      </c>
      <c r="F25" s="255" t="str">
        <f>IF(D215="","",VLOOKUP(D215,$S$571:$T$573,2,TRUE))</f>
        <v/>
      </c>
      <c r="G25" s="255" t="str">
        <f>IF(D216="","",VLOOKUP(D216,$U$571:$V$573,2,TRUE))</f>
        <v>Продолдать учить  читать выразительно, с  интонацией </v>
      </c>
      <c r="H25" s="255" t="str">
        <f>IF(D217="","",VLOOKUP(D217,$W$571:$X$573,2,TRUE))</f>
        <v/>
      </c>
      <c r="I25" s="255" t="str">
        <f>IF(D324="","",VLOOKUP(D324,$S$571:$T$573,2,TRUE))</f>
        <v/>
      </c>
      <c r="J25" s="255" t="str">
        <f>IF(D325="","",VLOOKUP(D325,$U$571:$V$573,2,TRUE))</f>
        <v/>
      </c>
      <c r="K25" s="255" t="str">
        <f>IF(D326="","",VLOOKUP(D326,$W$571:$X$573,2,TRUE))</f>
        <v>Учить 
читать  выразительно, с  интонацией 
</v>
      </c>
      <c r="L25" s="12"/>
    </row>
    <row r="26" ht="90.0" customHeight="1">
      <c r="B26" s="12"/>
      <c r="C26" s="255" t="str">
        <f>IF(D125="","",VLOOKUP(D125,$AE$517:$AF$519,2,TRUE))</f>
        <v/>
      </c>
      <c r="D26" s="255" t="str">
        <f>IF(D126="","",VLOOKUP(D126,$AG$517:$AH$519,2,TRUE))</f>
        <v>Продолжать формировать умение воспроизводить различные интонации, меняя силу голоса</v>
      </c>
      <c r="E26" s="255" t="str">
        <f>IF(D127="","",VLOOKUP(D127,$AI$517:$AJ$519,2,TRUE))</f>
        <v/>
      </c>
      <c r="F26" s="255" t="str">
        <f>IF(D218="","",VLOOKUP(D218,$Y$571:$Z$573,2,TRUE))</f>
        <v>Закреплять умение пересказывать 
рассказ  самостоятельно 
</v>
      </c>
      <c r="G26" s="255" t="str">
        <f>IF(D219="","",VLOOKUP(D219,$AA$571:$AB$573,2,TRUE))</f>
        <v/>
      </c>
      <c r="H26" s="255" t="str">
        <f>IF(D220="","",VLOOKUP(D220,$AC$571:$AD$573,2,TRUE))</f>
        <v/>
      </c>
      <c r="I26" s="255" t="str">
        <f>IF(D327="","",VLOOKUP(D327,$Y$571:$Z$573,2,TRUE))</f>
        <v/>
      </c>
      <c r="J26" s="255" t="str">
        <f>IF(D328="","",VLOOKUP(D328,$AA$571:$AB$573,2,TRUE))</f>
        <v>Продолжать учить пересказывать рассказ при помощи взрослого </v>
      </c>
      <c r="K26" s="255" t="str">
        <f>IF(D329="","",VLOOKUP(D329,$AC$571:$AD$573,2,TRUE))</f>
        <v/>
      </c>
      <c r="L26" s="12"/>
    </row>
    <row r="27" ht="90.0" customHeight="1">
      <c r="B27" s="12"/>
      <c r="C27" s="255" t="str">
        <f>IF(D128="","",VLOOKUP(D128,$AK$517:$AL$519,2,TRUE))</f>
        <v/>
      </c>
      <c r="D27" s="255" t="str">
        <f>IF(D129="","",VLOOKUP(D129,$AM$517:$AN$519,2,TRUE))</f>
        <v>Продолжать  развивать желание во время сободной игры самостоятельно обыгрывает знакомых персонажей </v>
      </c>
      <c r="E27" s="255" t="str">
        <f>IF(D130="","",VLOOKUP(D130,$AO$517:$AP$519,2,TRUE))</f>
        <v/>
      </c>
      <c r="F27" s="255" t="str">
        <f>IF(D221="","",VLOOKUP(D221,$AE$571:$AF$573,2,TRUE))</f>
        <v/>
      </c>
      <c r="G27" s="255" t="str">
        <f>IF(D222="","",VLOOKUP(D222,$AG$571:$AH$573,2,TRUE))</f>
        <v>Продлжать учить   передавать настроение, характер  героя, жесты, интонацию и мимику  образа </v>
      </c>
      <c r="H27" s="255" t="str">
        <f>IF(D223="","",VLOOKUP(D223,$AI$571:$AJ$573,2,TRUE))</f>
        <v/>
      </c>
      <c r="I27" s="255" t="str">
        <f>IF(D330="","",VLOOKUP(D330,$AE$571:$AF$573,2,TRUE))</f>
        <v/>
      </c>
      <c r="J27" s="255" t="str">
        <f>IF(D331="","",VLOOKUP(D341,$AG$571:$AH$573,2,TRUE))</f>
        <v/>
      </c>
      <c r="K27" s="255" t="str">
        <f>IF(D332="","",VLOOKUP(D342,$AI$571:$AJ$573,2,TRUE))</f>
        <v>#N/A</v>
      </c>
      <c r="L27" s="12"/>
    </row>
    <row r="28" ht="90.0" customHeight="1">
      <c r="B28" s="12"/>
      <c r="C28" s="255" t="str">
        <f>IF(D131="","",VLOOKUP(D131,$AQ$517:$AR$519,2,TRUE))</f>
        <v/>
      </c>
      <c r="D28" s="255" t="str">
        <f>IF(D132="","",VLOOKUP(D132,$AS$517:$AT$519,2,TRUE))</f>
        <v>Продолжать развиать проявляет инициативу и самостоятельность в выборе роли, сюжета</v>
      </c>
      <c r="E28" s="255" t="str">
        <f>IF(D133="","",VLOOKUP(D133,$AU$517:$AV$519,2,TRUE))</f>
        <v/>
      </c>
      <c r="F28" s="255" t="str">
        <f>IF(D224="","",VLOOKUP(D224,$AK$571:$AL$573,2,TRUE))</f>
        <v/>
      </c>
      <c r="G28" s="255" t="str">
        <f>IF(D225="","",VLOOKUP(D225,$AM$571:$AN$573,2,TRUE))</f>
        <v>Продрлжать учить   выполнять 
свою роль  выразительно,  самостоятельно 
</v>
      </c>
      <c r="H28" s="255" t="str">
        <f>IF(D226="","",VLOOKUP(D226,$AO$571:$AP$573,2,TRUE))</f>
        <v/>
      </c>
      <c r="I28" s="255" t="str">
        <f>IF(D333="","",VLOOKUP(D333,$AK$571:$AL$573,2,TRUE))</f>
        <v/>
      </c>
      <c r="J28" s="255" t="str">
        <f>IF(D334="","",VLOOKUP(D334,$AM$571:$AN$573,2,TRUE))</f>
        <v/>
      </c>
      <c r="K28" s="255" t="str">
        <f>IF(D335="","",VLOOKUP(D335,$AO$571:$AP$573,2,TRUE))</f>
        <v>Учить  выполнять  свою роль выразительно,  самостоятельно </v>
      </c>
      <c r="L28" s="12"/>
    </row>
    <row r="29" ht="90.0" customHeight="1">
      <c r="B29" s="12"/>
      <c r="C29" s="255" t="str">
        <f>IF(D134="","",VLOOKUP(D134,$M$521:$N$523,2,TRUE))</f>
        <v/>
      </c>
      <c r="D29" s="255" t="str">
        <f>IF(D135="","",VLOOKUP(D135,$O$521:$P$523,2,TRUE))</f>
        <v>Продолжать развивать навыки  правильно произносить специфические звуки казахского языка: ә, ө, қ, ү, ұ, і, ғ</v>
      </c>
      <c r="E29" s="255" t="str">
        <f>IF(D136="","",VLOOKUP(D136,$Q$521:$R$523,2,TRUE))</f>
        <v/>
      </c>
      <c r="F29" s="255" t="str">
        <f>IF(D227="","",VLOOKUP(D227,$AQ$571:$AR$573,2,TRUE))</f>
        <v/>
      </c>
      <c r="G29" s="255" t="str">
        <f>IF(D228="","",VLOOKUP(D228,$AS$571:$AT$573,2,TRUE))</f>
        <v>Продолжать учить делиться впечатлениями частично </v>
      </c>
      <c r="H29" s="255" t="str">
        <f>IF(D229="","",VLOOKUP(D229,$AU$571:$AV$573,2,TRUE))</f>
        <v/>
      </c>
      <c r="I29" s="255" t="str">
        <f>IF(D336="","",VLOOKUP(D336,$AQ$571:$AR$573,2,TRUE))</f>
        <v/>
      </c>
      <c r="J29" s="255" t="str">
        <f>IF(D337="","",VLOOKUP(D337,$AS$571:$AT$573,2,TRUE))</f>
        <v/>
      </c>
      <c r="K29" s="255" t="str">
        <f>IF(D338="","",VLOOKUP(D338,$AU$571:$AV$573,2,TRUE))</f>
        <v>Учить   делиться  впечатлениями </v>
      </c>
      <c r="L29" s="12"/>
    </row>
    <row r="30" ht="90.0" customHeight="1">
      <c r="B30" s="12"/>
      <c r="C30" s="255" t="str">
        <f>IF(D137="","",VLOOKUP(D137,$S$521:$T$523,2,TRUE))</f>
        <v/>
      </c>
      <c r="D30" s="255" t="str">
        <f>IF(D138="","",VLOOKUP(D138,$U$521:$V$523,2,TRUE))</f>
        <v>Продолжать учить понимать и называть названия бытовых предметов, фруктов, овощей, животных,
птиц, частей тела человека часто употребляемых в повседневной жизни 
</v>
      </c>
      <c r="E30" s="255" t="str">
        <f>IF(D139="","",VLOOKUP(D139,$W$521:$X$523,2,TRUE))</f>
        <v/>
      </c>
      <c r="F30" s="255" t="str">
        <f>IF(D230="","",VLOOKUP(D230,$AW$571:$AX$573,2,TRUE))</f>
        <v>Закреплять умение выражать свое  отношение к происходящему вокруг</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Учтть   выражать свое  отношение к происходящему вокруг</v>
      </c>
      <c r="L30" s="12"/>
    </row>
    <row r="31" ht="90.0" customHeight="1">
      <c r="B31" s="12"/>
      <c r="C31" s="255" t="str">
        <f>IF(D140="","",VLOOKUP(D140,$Y$521:$Z$523,2,TRUE))</f>
        <v/>
      </c>
      <c r="D31" s="255" t="str">
        <f>IF(D141="","",VLOOKUP(D141,$AA$521:$AB$523,2,TRUE))</f>
        <v>Продолжать формировать умение произносить слова, обозначающие признаки, количество, действия предметов</v>
      </c>
      <c r="E31" s="255" t="str">
        <f>IF(D142="","",VLOOKUP(D142,$AC$521:$AD$523,2,TRUE))</f>
        <v/>
      </c>
      <c r="F31" s="255" t="str">
        <f>IF(D233="","",VLOOKUP(D233,$M$575:$N$577,2,TRUE))</f>
        <v/>
      </c>
      <c r="G31" s="255" t="str">
        <f>IF(D234="","",VLOOKUP(D234,$O$575:$P$577,2,TRUE))</f>
        <v>Продлжать учить определять порядок  звуков в слове частично </v>
      </c>
      <c r="H31" s="255" t="str">
        <f>IF(D235="","",VLOOKUP(D235,$Q$575:$R$577,2,TRUE))</f>
        <v/>
      </c>
      <c r="I31" s="255" t="str">
        <f>IF(D342="","",VLOOKUP(D342,$M$575:$N$577,2,TRUE))</f>
        <v/>
      </c>
      <c r="J31" s="255" t="str">
        <f>IF(D343="","",VLOOKUP(D343,$O$575:$P$577,2,TRUE))</f>
        <v/>
      </c>
      <c r="K31" s="255" t="str">
        <f>IF(D344="","",VLOOKUP(D344,$Q$575:$R$577,2,TRUE))</f>
        <v>Учить   порядок звуков в слове </v>
      </c>
      <c r="L31" s="12"/>
    </row>
    <row r="32" ht="90.0" customHeight="1">
      <c r="B32" s="12"/>
      <c r="C32" s="255" t="str">
        <f>IF(D143="","",VLOOKUP(D143,$AE$521:$AF$523,2,TRUE))</f>
        <v/>
      </c>
      <c r="D32" s="255" t="str">
        <f>IF(D144="","",VLOOKUP(D144,$AG$521:$AH$523,2,TRUE))</f>
        <v>Продолжать развивать умение описывать игрушки по образцу педагога</v>
      </c>
      <c r="E32" s="255" t="str">
        <f>IF(D145="","",VLOOKUP(D145,$AI$521:$AJ$523,2,TRUE))</f>
        <v/>
      </c>
      <c r="F32" s="255" t="str">
        <f>IF(D236="","",VLOOKUP(D236,$S$575:$T$577,2,TRUE))</f>
        <v/>
      </c>
      <c r="G32" s="255" t="str">
        <f>IF(D237="","",VLOOKUP(D237,$U$575:$V$577,2,TRUE))</f>
        <v>Продолжать учить четко произносить все звуки, различать некоторые из них </v>
      </c>
      <c r="H32" s="255" t="str">
        <f>IF(D238="","",VLOOKUP(D238,$W$575:$X$577,2,TRUE))</f>
        <v/>
      </c>
      <c r="I32" s="255" t="str">
        <f>IF(D345="","",VLOOKUP(D345,$S$575:$T$577,2,TRUE))</f>
        <v/>
      </c>
      <c r="J32" s="255" t="str">
        <f>IF(D346="","",VLOOKUP(D346,$U$575:$V$577,2,TRUE))</f>
        <v/>
      </c>
      <c r="K32" s="255" t="str">
        <f>IF(D347="","",VLOOKUP(D347,$W$575:$X$577,2,TRUE))</f>
        <v>Учить   произносит все звуки, не различать гласные и согласные </v>
      </c>
      <c r="L32" s="12"/>
    </row>
    <row r="33" ht="90.0" customHeight="1">
      <c r="B33" s="12"/>
      <c r="C33" s="255" t="str">
        <f>IF(D146="","",VLOOKUP(D146,$AK$521:$AL$523,2,TRUE))</f>
        <v/>
      </c>
      <c r="D33" s="255" t="str">
        <f>IF(D147="","",VLOOKUP(D147,$AM$521:$AN$523,2,TRUE))</f>
        <v>Продолжать учить составлять простые предложения</v>
      </c>
      <c r="E33" s="255" t="str">
        <f>IF(D148="","",VLOOKUP(D148,$AO$521:$AP$523,2,TRUE))</f>
        <v/>
      </c>
      <c r="F33" s="255" t="str">
        <f>IF(D239="","",VLOOKUP(D239,$Y$575:$Z$577,2,TRUE))</f>
        <v/>
      </c>
      <c r="G33" s="255" t="str">
        <f>IF(D240="","",VLOOKUP(D240,$AA$575:$AB$577,2,TRUE))</f>
        <v>Продолдать учить  составлять слово на заданный слог </v>
      </c>
      <c r="H33" s="255" t="str">
        <f>IF(D241="","",VLOOKUP(D241,$AC$575:$AD$577,2,TRUE))</f>
        <v/>
      </c>
      <c r="I33" s="255" t="str">
        <f>IF(D348="","",VLOOKUP(D348,$Y$575:$Z$577,2,TRUE))</f>
        <v/>
      </c>
      <c r="J33" s="255" t="str">
        <f>IF(D349="","",VLOOKUP(D349,$AA$575:$AB$577,2,TRUE))</f>
        <v/>
      </c>
      <c r="K33" s="255" t="str">
        <f>IF(D350="","",VLOOKUP(D350,$AC$575:$AD$577,2,TRUE))</f>
        <v>Учить составить слово на заданный слог </v>
      </c>
      <c r="L33" s="12"/>
    </row>
    <row r="34" ht="90.0" customHeight="1">
      <c r="B34" s="12"/>
      <c r="C34" s="255" t="str">
        <f>IF(D149="","",VLOOKUP(D149,$AQ$521:$AR$523,2,TRUE))</f>
        <v/>
      </c>
      <c r="D34" s="255" t="str">
        <f>IF(D150="","",VLOOKUP(D150,$AS$521:$AT$523,2,TRUE))</f>
        <v>Продолжать формировать умение отвечать на простые вопросы</v>
      </c>
      <c r="E34" s="255" t="str">
        <f>IF(D151="","",VLOOKUP(D151,$AU$521:$AV$523,2,TRUE))</f>
        <v/>
      </c>
      <c r="F34" s="255" t="str">
        <f>IF(D242="","",VLOOKUP(D242,$AE$575:$AF$577,2,TRUE))</f>
        <v/>
      </c>
      <c r="G34" s="255" t="str">
        <f>IF(D243="","",VLOOKUP(D243,$AG$575:$AH$577,2,TRUE))</f>
        <v>Продолжать учить составлять простые предложения частично </v>
      </c>
      <c r="H34" s="255" t="str">
        <f>IF(D244="","",VLOOKUP(D244,$AI$575:$AJ$577,2,TRUE))</f>
        <v/>
      </c>
      <c r="I34" s="255" t="str">
        <f>IF(D351="","",VLOOKUP(D351,$AE$575:$AF$577,2,TRUE))</f>
        <v/>
      </c>
      <c r="J34" s="255" t="str">
        <f>IF(D352="","",VLOOKUP(D352,$AG$575:$AH$577,2,TRUE))</f>
        <v/>
      </c>
      <c r="K34" s="255" t="str">
        <f>IF(D353="","",VLOOKUP(D353,$AI$575:$AJ$577,2,TRUE))</f>
        <v>Учить составлять    простые предложения </v>
      </c>
      <c r="L34" s="12"/>
    </row>
    <row r="35" ht="90.0" customHeight="1">
      <c r="B35" s="12"/>
      <c r="C35" s="311"/>
      <c r="D35" s="62"/>
      <c r="E35" s="63"/>
      <c r="F35" s="255" t="str">
        <f>IF(D245="","",VLOOKUP(D245,$AK$575:$AL$577,2,TRUE))</f>
        <v>Закреплять умение правильно держать ручку</v>
      </c>
      <c r="G35" s="255" t="str">
        <f>IF(D246="","",VLOOKUP(D246,$AM$575:$AN$577,2,TRUE))</f>
        <v/>
      </c>
      <c r="H35" s="255" t="str">
        <f>IF(D247="","",VLOOKUP(D247,$AO$575:$AP$577,2,TRUE))</f>
        <v/>
      </c>
      <c r="I35" s="255" t="str">
        <f>IF(D354="","",VLOOKUP(D354,$AK$575:$AL$577,2,TRUE))</f>
        <v/>
      </c>
      <c r="J35" s="255" t="str">
        <f>IF(D355="","",VLOOKUP(D355,$AM$575:$AN$577,2,TRUE))</f>
        <v>Прододать учить   правильно держать ручку</v>
      </c>
      <c r="K35" s="255" t="str">
        <f>IF(D356="","",VLOOKUP(D356,$AO$575:$AP$577,2,TRUE))</f>
        <v/>
      </c>
      <c r="L35" s="12"/>
    </row>
    <row r="36" ht="90.0" customHeight="1">
      <c r="B36" s="12"/>
      <c r="C36" s="68"/>
      <c r="E36" s="69"/>
      <c r="F36" s="255" t="str">
        <f>IF(D248="","",VLOOKUP(D248,$AQ$575:$AR$577,2,TRUE))</f>
        <v>Закреплять умение рисовать  различные  линии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Учить  рисовать  различные  линии</v>
      </c>
      <c r="L36" s="12"/>
    </row>
    <row r="37" ht="90.0" customHeight="1">
      <c r="B37" s="12"/>
      <c r="C37" s="68"/>
      <c r="E37" s="69"/>
      <c r="F37" s="255" t="str">
        <f>IF(D251="","",VLOOKUP(D251,$AW$575:$AX$577,2,TRUE))</f>
        <v>Закреплять умение  
ориентироваться,  различать  пространство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Учить ориентироваться,  различать пространство</v>
      </c>
      <c r="L37" s="12"/>
    </row>
    <row r="38" ht="90.0" customHeight="1">
      <c r="B38" s="12"/>
      <c r="C38" s="68"/>
      <c r="E38" s="69"/>
      <c r="F38" s="255" t="str">
        <f>IF(D254="","",VLOOKUP(D254,$M$579:$N$581,2,TRUE))</f>
        <v/>
      </c>
      <c r="G38" s="255" t="str">
        <f>IF(D255="","",VLOOKUP(D255,$O$579:$P$581,2,TRUE))</f>
        <v>Прододать учить произносить правиль специфические звуки казахского языка в слове </v>
      </c>
      <c r="H38" s="255" t="str">
        <f>IF(D256="","",VLOOKUP(D256,$Q$579:$R$581,2,TRUE))</f>
        <v/>
      </c>
      <c r="I38" s="255" t="str">
        <f>IF(D363="","",VLOOKUP(D363,$M$579:$N$581,2,TRUE))</f>
        <v/>
      </c>
      <c r="J38" s="255" t="str">
        <f>IF(D364="","",VLOOKUP(D364,$O$579:$P$581,2,TRUE))</f>
        <v/>
      </c>
      <c r="K38" s="255" t="str">
        <f>IF(D365="","",VLOOKUP(D365,$Q$579:$R$581,2,TRUE))</f>
        <v>Учить   произносить правильно  специфические звуки казахского языка в слове    </v>
      </c>
      <c r="L38" s="12"/>
    </row>
    <row r="39" ht="90.0" customHeight="1">
      <c r="B39" s="12"/>
      <c r="C39" s="68"/>
      <c r="E39" s="69"/>
      <c r="F39" s="255" t="str">
        <f>IF(D257="","",VLOOKUP(D257,$S$579:$T$581,2,TRUE))</f>
        <v/>
      </c>
      <c r="G39" s="255" t="str">
        <f>IF(D258="","",VLOOKUP(D258,$U$579:$V$581,2,TRUE))</f>
        <v>Прододать учить рассказывать  пословицы и поговорки </v>
      </c>
      <c r="H39" s="255" t="str">
        <f>IF(D259="","",VLOOKUP(D259,$W$579:$X$581,2,TRUE))</f>
        <v/>
      </c>
      <c r="I39" s="255" t="str">
        <f>IF(D366="","",VLOOKUP(D366,$S$579:$T$581,2,TRUE))</f>
        <v/>
      </c>
      <c r="J39" s="255" t="str">
        <f>IF(D367="","",VLOOKUP(D367,$U$579:$V$581,2,TRUE))</f>
        <v/>
      </c>
      <c r="K39" s="255" t="str">
        <f>IF(D368="","",VLOOKUP(D368,$W$579:$X$581,2,TRUE))</f>
        <v>Учить рассказывать  пословицы и поговорки </v>
      </c>
      <c r="L39" s="12"/>
    </row>
    <row r="40" ht="90.0" customHeight="1">
      <c r="B40" s="12"/>
      <c r="C40" s="68"/>
      <c r="E40" s="69"/>
      <c r="F40" s="255" t="str">
        <f>IF(D260="","",VLOOKUP(D260,$Y$579:$Z$581,2,TRUE))</f>
        <v/>
      </c>
      <c r="G40" s="255" t="str">
        <f>IF(D261="","",VLOOKUP(D261,$AA$579:$AB$581,2,TRUE))</f>
        <v>Продолжать учить  называть названия продуктов, посуды, мебели, фруктов,  овощей, животных, птиц, частей тела человека, транспорта, встречающихся в  повседневной жизни</v>
      </c>
      <c r="H40" s="255" t="str">
        <f>IF(D262="","",VLOOKUP(D262,$AC$579:$AD$581,2,TRUE))</f>
        <v/>
      </c>
      <c r="I40" s="255" t="str">
        <f>IF(D369="","",VLOOKUP(D369,$Y$579:$Z$581,2,TRUE))</f>
        <v/>
      </c>
      <c r="J40" s="255" t="str">
        <f>IF(D370="","",VLOOKUP(D370,$AA$579:$AB$581,2,TRUE))</f>
        <v>Продолжать учить  называть названия продуктов, посуды, мебели, фруктов,  овощей, животных, птиц, частей тела человека, транспорта, встречающихся в  повседневной жизни</v>
      </c>
      <c r="K40" s="255" t="str">
        <f>IF(D371="","",VLOOKUP(D371,$AC$579:$AD$581,2,TRUE))</f>
        <v/>
      </c>
      <c r="L40" s="12"/>
    </row>
    <row r="41" ht="90.0" customHeight="1">
      <c r="B41" s="12"/>
      <c r="C41" s="68"/>
      <c r="E41" s="69"/>
      <c r="F41" s="255" t="str">
        <f>IF(D263="","",VLOOKUP(D263,$AE$579:$AF$581,2,TRUE))</f>
        <v/>
      </c>
      <c r="G41" s="255" t="str">
        <f>IF(D264="","",VLOOKUP(D264,$AG$579:$AH$581,2,TRUE))</f>
        <v>Продржать учить называть и  употреблять слова, обозначающие признаки предметов (цвет, величина),  действия с предметами, употреблять их в разговорной речи</v>
      </c>
      <c r="H41" s="255" t="str">
        <f>IF(D265="","",VLOOKUP(D265,$AI$579:$AJ$581,2,TRUE))</f>
        <v/>
      </c>
      <c r="I41" s="255" t="str">
        <f>IF(D372="","",VLOOKUP(D372,$AE$579:$AF$581,2,TRUE))</f>
        <v/>
      </c>
      <c r="J41" s="255" t="str">
        <f>IF(D373="","",VLOOKUP(D373,$AG$579:$AH$581,2,TRUE))</f>
        <v/>
      </c>
      <c r="K41" s="255" t="str">
        <f>IF(D374="","",VLOOKUP(D374,$AI$579:$AJ$581,2,TRUE))</f>
        <v>Учить называть и  употреблять слова, обозначающие признаки предметов (цвет, величина),  действия с предметами, употреблять их в разговорной речи</v>
      </c>
      <c r="L41" s="12"/>
    </row>
    <row r="42" ht="90.0" customHeight="1">
      <c r="B42" s="12"/>
      <c r="C42" s="68"/>
      <c r="E42" s="69"/>
      <c r="F42" s="255" t="str">
        <f>IF(D266="","",VLOOKUP(D266,$AK$579:$AL$581,2,TRUE))</f>
        <v/>
      </c>
      <c r="G42" s="255" t="str">
        <f>IF(D267="","",VLOOKUP(D267,$AM$579:$AN$581,2,TRUE))</f>
        <v>Продолжать учить употреблять  знакомые слова в повседневной жизни</v>
      </c>
      <c r="H42" s="255" t="str">
        <f>IF(D268="","",VLOOKUP(D268,$AO$579:$AP$581,2,TRUE))</f>
        <v/>
      </c>
      <c r="I42" s="255" t="str">
        <f>IF(D375="","",VLOOKUP(D375,$AK$579:$AL$581,2,TRUE))</f>
        <v/>
      </c>
      <c r="J42" s="255" t="str">
        <f>IF(D376="","",VLOOKUP(D376,$AM$579:$AN$581,2,TRUE))</f>
        <v/>
      </c>
      <c r="K42" s="255" t="str">
        <f>IF(D377="","",VLOOKUP(D377,$AO$579:$AP$581,2,TRUE))</f>
        <v>Учить  употреблять  знакомые слова в повседневной жизни</v>
      </c>
      <c r="L42" s="12"/>
    </row>
    <row r="43" ht="90.0" customHeight="1">
      <c r="B43" s="12"/>
      <c r="C43" s="68"/>
      <c r="E43" s="69"/>
      <c r="F43" s="255" t="str">
        <f>IF(D269="","",VLOOKUP(D269,$AQ$579:$AR$581,2,TRUE))</f>
        <v/>
      </c>
      <c r="G43" s="255" t="str">
        <f>IF(D270="","",VLOOKUP(D270,$AS$579:$AT$581,2,TRUE))</f>
        <v>Продолжать учить   составлять рассказы по образцу  педагога знакомые слова в повседневной жизни</v>
      </c>
      <c r="H43" s="255" t="str">
        <f>IF(D271="","",VLOOKUP(D271,$AU$579:$AV$581,2,TRUE))</f>
        <v/>
      </c>
      <c r="I43" s="255" t="str">
        <f>IF(D378="","",VLOOKUP(D378,$AQ$579:$AR$581,2,TRUE))</f>
        <v/>
      </c>
      <c r="J43" s="255" t="str">
        <f>IF(D379="","",VLOOKUP(D379,$AS$579:$AT$581,2,TRUE))</f>
        <v/>
      </c>
      <c r="K43" s="255" t="str">
        <f>IF(D380="","",VLOOKUP(D380,$AU$579:$AV$581,2,TRUE))</f>
        <v>Учить составлять   рассказы по образцу  педагога знакомые слова в повседневной жизни</v>
      </c>
      <c r="L43" s="12"/>
    </row>
    <row r="44" ht="90.0" customHeight="1">
      <c r="B44" s="19"/>
      <c r="C44" s="83"/>
      <c r="D44" s="84"/>
      <c r="E44" s="85"/>
      <c r="F44" s="255" t="str">
        <f>IF(D272="","",VLOOKUP(D272,$AW$579:$AX$581,2,TRUE))</f>
        <v/>
      </c>
      <c r="G44" s="255" t="str">
        <f>IF(D273="","",VLOOKUP(D273,$AY$579:$AZ$581,2,TRUE))</f>
        <v>Продлжать учить  считать  прямо  и  обратно   до 10</v>
      </c>
      <c r="H44" s="255" t="str">
        <f>IF(D274="","",VLOOKUP(D274,$BA$579:$BB$581,2,TRUE))</f>
        <v/>
      </c>
      <c r="I44" s="255" t="str">
        <f>IF(D381="","",VLOOKUP(D381,$AW$579:$AX$581,2,TRUE))</f>
        <v/>
      </c>
      <c r="J44" s="255" t="str">
        <f>IF(D382="","",VLOOKUP(D382,$AY$579:$AZ$581,2,TRUE))</f>
        <v>Продлжать учить  считать  прямо  и  обратно   до 10</v>
      </c>
      <c r="K44" s="255" t="str">
        <f>IF(D383="","",VLOOKUP(D383,$BA$579:$BB$581,2,TRUE))</f>
        <v/>
      </c>
      <c r="L44" s="12"/>
    </row>
    <row r="45" ht="90.0" customHeight="1">
      <c r="B45" s="304" t="s">
        <v>335</v>
      </c>
      <c r="C45" s="255" t="str">
        <f>IF(E98="","",VLOOKUP(E98,$M$525:$N$527,2,TRUE))</f>
        <v/>
      </c>
      <c r="D45" s="255" t="str">
        <f>IF(E99="","",VLOOKUP(E99,$O$525:$P$527,2,TRUE))</f>
        <v>Продолжать учить считает в пределах 5­ти, называет числа по порядку</v>
      </c>
      <c r="E45" s="255" t="str">
        <f>IF(E100="","",VLOOKUP(E100,$Q$525:$R$527,2,TRUE))</f>
        <v/>
      </c>
      <c r="F45" s="255" t="str">
        <f>IF(E191="","",VLOOKUP(E191,$M$583:$N$585,2,TRUE))</f>
        <v>Закреплять умение делить и воссоединять  множества на части  </v>
      </c>
      <c r="G45" s="255" t="str">
        <f>IF(E192="","",VLOOKUP(E192,$O$583:$P$585,2,TRUE))</f>
        <v/>
      </c>
      <c r="H45" s="255" t="str">
        <f>IF(E193="","",VLOOKUP(E193,$Q$583:$R$585,2,TRUE))</f>
        <v/>
      </c>
      <c r="I45" s="255" t="str">
        <f>IF(E300="","",VLOOKUP(E300,$M$583:$N$585,2,TRUE))</f>
        <v/>
      </c>
      <c r="J45" s="255" t="str">
        <f>IF(E301="","",VLOOKUP(E301,$O$583:$P$585,2,TRUE))</f>
        <v/>
      </c>
      <c r="K45" s="255" t="str">
        <f>IF(E302="","",VLOOKUP(E302,$Q$583:$R$585,2,TRUE))</f>
        <v>Учить  делить и воссоединять  множества на части  </v>
      </c>
      <c r="L45" s="12"/>
    </row>
    <row r="46" ht="90.0" customHeight="1">
      <c r="B46" s="12"/>
      <c r="C46" s="255" t="str">
        <f>IF(E101="","",VLOOKUP(E101,$S$525:$T$527,2,TRUE))</f>
        <v/>
      </c>
      <c r="D46" s="255" t="str">
        <f>IF(E102="","",VLOOKUP(E102,$U$525:$V$527,2,TRUE))</f>
        <v>Продолжать развивать навыки сравнения  2­3 предметов разной величины (по длине, высоте, ширине,
толщине) в возрастающем и убывающем порядке
</v>
      </c>
      <c r="E46" s="255" t="str">
        <f>IF(E103="","",VLOOKUP(E103,$W$525:$X$527,2,TRUE))</f>
        <v/>
      </c>
      <c r="F46" s="255" t="str">
        <f>IF(E194="","",VLOOKUP(E194,$S$583:$T$585,2,TRUE))</f>
        <v>Закреплять умение в прямом и обратном счеет в пределах 10­ти, различать вопросы "Сколько?", "Который?" ("Какой?") и правильно отвечать на них</v>
      </c>
      <c r="G46" s="255" t="str">
        <f>IF(E195="","",VLOOKUP(E195,$U$583:$V$585,2,TRUE))</f>
        <v/>
      </c>
      <c r="H46" s="255" t="str">
        <f>IF(E196="","",VLOOKUP(E196,$W$583:$X$585,2,TRUE))</f>
        <v/>
      </c>
      <c r="I46" s="255" t="str">
        <f>IF(E303="","",VLOOKUP(E303,$S$583:$T$585,2,TRUE))</f>
        <v/>
      </c>
      <c r="J46" s="255" t="str">
        <f>IF(E304="","",VLOOKUP(E304,$U$583:$V$585,2,TRUE))</f>
        <v/>
      </c>
      <c r="K46" s="255" t="str">
        <f>IF(E305="","",VLOOKUP(E305,$W$583:$X$585,2,TRUE))</f>
        <v>учить  в прямому и обратному счету в пределах 10­ти, различать вопросы "Сколько?", "Который?" ("Какой?") и правильно отвечать на них</v>
      </c>
      <c r="L46" s="12"/>
    </row>
    <row r="47" ht="90.0" customHeight="1">
      <c r="B47" s="12"/>
      <c r="C47" s="255" t="str">
        <f>IF(E104="","",VLOOKUP(E104,$Y$525:$Z$527,2,TRUE))</f>
        <v/>
      </c>
      <c r="D47" s="255" t="str">
        <f>IF(E105="","",VLOOKUP(E105,$AA$525:$AB$527,2,TRUE))</f>
        <v>Продолжать развивать умение исследовать формы геометрических фигур, используя зрение и осязание, различать и называть геометрические фигуры и тела</v>
      </c>
      <c r="E47" s="255" t="str">
        <f>IF(E106="","",VLOOKUP(E106,$AC$525:$AD$527,2,TRUE))</f>
        <v/>
      </c>
      <c r="F47" s="255" t="str">
        <f>IF(E197="","",VLOOKUP(E197,$Y$583:$Z$585,2,TRUE))</f>
        <v/>
      </c>
      <c r="G47" s="255" t="str">
        <f>IF(E198="","",VLOOKUP(E198,$AA$583:$AB$585,2,TRUE))</f>
        <v>Продолжать учить сравнивать предметы  по   различным признакам цвет, форма, размер,  материал, применение</v>
      </c>
      <c r="H47" s="255" t="str">
        <f>IF(E199="","",VLOOKUP(E199,$AC$583:$AD$585,2,TRUE))</f>
        <v/>
      </c>
      <c r="I47" s="255" t="str">
        <f>IF(E306="","",VLOOKUP(E306,$Y$583:$Z$585,2,TRUE))</f>
        <v/>
      </c>
      <c r="J47" s="255" t="str">
        <f>IF(E307="","",VLOOKUP(E307,$AA$583:$AB$585,2,TRUE))</f>
        <v/>
      </c>
      <c r="K47" s="255" t="str">
        <f>IF(E308="","",VLOOKUP(E308,$AC$583:$AD$585,2,TRUE))</f>
        <v>  учить сравнивать предметы  по   различным признакам цвет, форма, размер,  материал, применение</v>
      </c>
      <c r="L47" s="12"/>
    </row>
    <row r="48" ht="90.0" customHeight="1">
      <c r="B48" s="12"/>
      <c r="C48" s="255" t="str">
        <f>IF(E107="","",VLOOKUP(E107,$AE$525:$AF$527,2,TRUE))</f>
        <v/>
      </c>
      <c r="D48" s="255" t="str">
        <f>IF(E108="","",VLOOKUP(E108,$AG$525:$AH$527,2,TRUE))</f>
        <v/>
      </c>
      <c r="E48" s="255" t="str">
        <f>IF(E109="","",VLOOKUP(E109,$AI$525:$AJ$527,2,TRUE))</f>
        <v>Учить различать части суток, знать их характерные особенности</v>
      </c>
      <c r="F48" s="255" t="str">
        <f>IF(E200="","",VLOOKUP(E200,$AE$583:$AF$585,2,TRUE))</f>
        <v/>
      </c>
      <c r="G48" s="255" t="str">
        <f>IF(E201="","",VLOOKUP(E201,$AG$583:$AH$585,2,TRUE))</f>
        <v>Продолдать учить  распологаить  предметы в порядке  возрастания и убывания </v>
      </c>
      <c r="H48" s="255" t="str">
        <f>IF(E202="","",VLOOKUP(E202,$AI$583:$AJ$585,2,TRUE))</f>
        <v/>
      </c>
      <c r="I48" s="255" t="str">
        <f>IF(E309="","",VLOOKUP(E309,$AE$583:$AF$585,2,TRUE))</f>
        <v/>
      </c>
      <c r="J48" s="255" t="str">
        <f>IF(E310="","",VLOOKUP(E310,$AG$583:$AH$585,2,TRUE))</f>
        <v/>
      </c>
      <c r="K48" s="255" t="str">
        <f>IF(E311="","",VLOOKUP(E311,$AI$583:$AJ$585,2,TRUE))</f>
        <v>Учить  распологаить  предметы в порядке  возрастания и убывания</v>
      </c>
      <c r="L48" s="12"/>
    </row>
    <row r="49" ht="90.0" customHeight="1">
      <c r="B49" s="12"/>
      <c r="C49" s="255" t="str">
        <f>IF(E110="","",VLOOKUP(E110,$AK$525:$AL$527,2,TRUE))</f>
        <v/>
      </c>
      <c r="D49" s="255" t="str">
        <f>IF(E111="","",VLOOKUP(E111,$AM$525:$AN$527,2,TRUE))</f>
        <v>Продолжать развивать умение определять пространственные направления по отношению к себе</v>
      </c>
      <c r="E49" s="255" t="str">
        <f>IF(E112="","",VLOOKUP(E112,$AO$525:$AP$527,2,TRUE))</f>
        <v/>
      </c>
      <c r="F49" s="255" t="str">
        <f>IF(E203="","",VLOOKUP(E203,$AK$583:$AL$585,2,TRUE))</f>
        <v/>
      </c>
      <c r="G49" s="255" t="str">
        <f>IF(E204="","",VLOOKUP(E204,$AM$583:$AN$585,2,TRUE))</f>
        <v>Продолжать учить  ориентироваться на  листе бумаги,  называть  последовательно дни недели, месяцы по временам года</v>
      </c>
      <c r="H49" s="255" t="str">
        <f>IF(E205="","",VLOOKUP(E205,$AO$583:$AP$585,2,TRUE))</f>
        <v/>
      </c>
      <c r="I49" s="255" t="str">
        <f>IF(E312="","",VLOOKUP(E312,$AK$583:$AL$585,2,TRUE))</f>
        <v/>
      </c>
      <c r="J49" s="255" t="str">
        <f>IF(E313="","",VLOOKUP(E313,$AM$583:$AN$585,2,TRUE))</f>
        <v/>
      </c>
      <c r="K49" s="255" t="str">
        <f>IF(E314="","",VLOOKUP(E314,$AO$583:$AP$585,2,TRUE))</f>
        <v>Учить   ориентироваться на  листе бумаги,  называть  последовательно дни недели, месяцы по временам года</v>
      </c>
      <c r="L49" s="12"/>
    </row>
    <row r="50" ht="90.0" customHeight="1">
      <c r="B50" s="12"/>
      <c r="C50" s="255" t="str">
        <f>IF(E113="","",VLOOKUP(E113,$AQ$525:$AR$527,2,TRUE))</f>
        <v/>
      </c>
      <c r="D50" s="255" t="str">
        <f>IF(E114="","",VLOOKUP(E114,$AS$525:$AT$527,2,TRUE))</f>
        <v>Продолжать  учить устанавливать простейшие причинно­следственные связи</v>
      </c>
      <c r="E50" s="255" t="str">
        <f>IF(E115="","",VLOOKUP(E115,$AU$525:$AV$527,2,TRUE))</f>
        <v/>
      </c>
      <c r="F50" s="255" t="str">
        <f>IF(E206="","",VLOOKUP(E206,$AQ$583:$AR$585,2,TRUE))</f>
        <v>Закреплять умение различать и называть  геометрические  фигуры</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Учить различать и называть  геометрические  фигуры</v>
      </c>
      <c r="L50" s="12"/>
    </row>
    <row r="51" ht="90.0" customHeight="1">
      <c r="B51" s="19"/>
      <c r="C51" s="309"/>
      <c r="D51" s="7"/>
      <c r="E51" s="8"/>
      <c r="F51" s="255" t="str">
        <f>IF(E209="","",VLOOKUP(E209,$AW$583:$AX$585,2,TRUE))</f>
        <v>Закрепять умение рисувать различные линии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Учить  рисовать различные линии</v>
      </c>
      <c r="L51" s="12"/>
    </row>
    <row r="52" ht="90.0" customHeight="1">
      <c r="B52" s="304" t="s">
        <v>398</v>
      </c>
      <c r="C52" s="255" t="str">
        <f>IF(F98="","",VLOOKUP(F98,$M$529:$N$531,2,TRUE))</f>
        <v/>
      </c>
      <c r="D52" s="255" t="str">
        <f>IF(F99="","",VLOOKUP(F99,$O$529:$P$531,2,TRUE))</f>
        <v>Продолжать развивать умение рассматривать предметы, которые будет рисовать и может обследовать их используя
осязание
</v>
      </c>
      <c r="E52" s="255" t="str">
        <f>IF(F100="","",VLOOKUP(F100,$Q$529:$R$531,2,TRUE))</f>
        <v/>
      </c>
      <c r="F52" s="312" t="str">
        <f>IF(F191="","",VLOOKUP(F191,$M$587:$N$589,2,TRUE))</f>
        <v/>
      </c>
      <c r="G52" s="255" t="str">
        <f>IF(F192="","",VLOOKUP(F192,$O$587:$P$589,2,TRUE))</f>
        <v>Продолдать учить  передавать образы предметов живой природы через несложные движения и позы</v>
      </c>
      <c r="H52" s="255" t="str">
        <f>IF(F193="","",VLOOKUP(F193,$Q$587:$R$589,2,TRUE))</f>
        <v/>
      </c>
      <c r="I52" s="312" t="str">
        <f>IF(F300="","",VLOOKUP(F300,$M$587:$N$589,2,TRUE))</f>
        <v/>
      </c>
      <c r="J52" s="255" t="str">
        <f>IF(F301="","",VLOOKUP(F301,$O$587:$P$589,2,TRUE))</f>
        <v/>
      </c>
      <c r="K52" s="255" t="str">
        <f>IF(F302="","",VLOOKUP(F302,$Q$587:$R$589,2,TRUE))</f>
        <v>Учить  передавать образы предметов живой природы через несложные движения и позы </v>
      </c>
      <c r="L52" s="12"/>
    </row>
    <row r="53" ht="90.0" customHeight="1">
      <c r="B53" s="12"/>
      <c r="C53" s="255" t="str">
        <f>IF(F101="","",VLOOKUP(F101,$S$529:$T$531,2,TRUE))</f>
        <v/>
      </c>
      <c r="D53" s="255" t="str">
        <f>IF(F102="","",VLOOKUP(F102,$U$529:$V$531,2,TRUE))</f>
        <v>Продолжать развивать навыки рисования отдельных предметов и создавать сюжетные композиции</v>
      </c>
      <c r="E53" s="255" t="str">
        <f>IF(F103="","",VLOOKUP(F103,$W$529:$X$531,2,TRUE))</f>
        <v/>
      </c>
      <c r="F53" s="255" t="str">
        <f>IF(F194="","",VLOOKUP(F194,$S$587:$T$589,2,TRUE))</f>
        <v/>
      </c>
      <c r="G53" s="255" t="str">
        <f>IF(F195="","",VLOOKUP(F195,$U$587:$V$589,2,TRUE))</f>
        <v>Продолдать учить  пользоваться красками, красит различными  принтами</v>
      </c>
      <c r="H53" s="255" t="str">
        <f>IF(F196="","",VLOOKUP(F196,$W$587:$X$589,2,TRUE))</f>
        <v/>
      </c>
      <c r="I53" s="255" t="str">
        <f>IF(F303="","",VLOOKUP(F303,$S$587:$T$589,2,TRUE))</f>
        <v/>
      </c>
      <c r="J53" s="255" t="str">
        <f>IF(F304="","",VLOOKUP(F304,$U$587:$V$589,2,TRUE))</f>
        <v/>
      </c>
      <c r="K53" s="255" t="str">
        <f>IF(F305="","",VLOOKUP(F305,$W$587:$X$589,2,TRUE))</f>
        <v>Учить  пользоваться красками, красит различными  принтами</v>
      </c>
      <c r="L53" s="12"/>
    </row>
    <row r="54" ht="90.0" customHeight="1">
      <c r="B54" s="12"/>
      <c r="C54" s="255" t="str">
        <f>IF(F104="","",VLOOKUP(F104,$Y$529:$Z$531,2,TRUE))</f>
        <v/>
      </c>
      <c r="D54" s="255" t="str">
        <f>IF(F105="","",VLOOKUP(F105,$AA$529:$AB$531,2,TRUE))</f>
        <v>Продолжать развивать умение рисовать характерные особенности каждого предмета, их соотношение между собой</v>
      </c>
      <c r="E54" s="255" t="str">
        <f>IF(F106="","",VLOOKUP(F106,$AC$529:$AD$531,2,TRUE))</f>
        <v/>
      </c>
      <c r="F54" s="255" t="str">
        <f>IF(F197="","",VLOOKUP(F197,$Y$587:$Z$589,2,TRUE))</f>
        <v/>
      </c>
      <c r="G54" s="255" t="str">
        <f>IF(F198="","",VLOOKUP(F198,$AA$587:$AB$589,2,TRUE))</f>
        <v>Продолжать учить  получать  новые цвета (фиолетовый) и оттенки (синий, розовый, темнозеленый) путем смешивания красок</v>
      </c>
      <c r="H54" s="255" t="str">
        <f>IF(F199="","",VLOOKUP(F199,$AC$587:$AD$589,2,TRUE))</f>
        <v/>
      </c>
      <c r="I54" s="255" t="str">
        <f>IF(F306="","",VLOOKUP(F306,$Y$587:$Z$589,2,TRUE))</f>
        <v/>
      </c>
      <c r="J54" s="255" t="str">
        <f>IF(F307="","",VLOOKUP(F307,$AA$587:$AB$589,2,TRUE))</f>
        <v/>
      </c>
      <c r="K54" s="255" t="str">
        <f>IF(F308="","",VLOOKUP(F308,$AC$587:$AD$589,2,TRUE))</f>
        <v>Учить  получать  новые цвета (фиолетовый) и оттенки (синий, розовый, темнозеленый) путем смешивания красок</v>
      </c>
      <c r="L54" s="12"/>
    </row>
    <row r="55" ht="90.0" customHeight="1">
      <c r="B55" s="12"/>
      <c r="C55" s="255" t="str">
        <f>IF(F107="","",VLOOKUP(F107,$AE$529:$AF$531,2,TRUE))</f>
        <v/>
      </c>
      <c r="D55" s="255" t="str">
        <f>IF(F108="","",VLOOKUP(F108,$AG$529:$AH$531,2,TRUE))</f>
        <v>Продолжать формировать навыки распознавать коричневые, оранжевые, светло­зеленые оттенки</v>
      </c>
      <c r="E55" s="255" t="str">
        <f>IF(F109="","",VLOOKUP(F109,$AI$529:$AJ$531,2,TRUE))</f>
        <v/>
      </c>
      <c r="F55" s="255" t="str">
        <f>IF(F200="","",VLOOKUP(F200,$AE$587:$AF$589,2,TRUE))</f>
        <v/>
      </c>
      <c r="G55" s="255" t="str">
        <f>IF(F201="","",VLOOKUP(F201,$AG$587:$AH$589,2,TRUE))</f>
        <v/>
      </c>
      <c r="H55" s="255" t="str">
        <f>IF(F202="","",VLOOKUP(F202,$AI$587:$AJ$589,2,TRUE))</f>
        <v>Учить  работать с коллективом, выполнять задачи по обоюдному согласию</v>
      </c>
      <c r="I55" s="255" t="str">
        <f>IF(F309="","",VLOOKUP(F309,$AE$587:$AF$589,2,TRUE))</f>
        <v/>
      </c>
      <c r="J55" s="255" t="str">
        <f>IF(F310="","",VLOOKUP(F310,$AG$587:$AH$589,2,TRUE))</f>
        <v/>
      </c>
      <c r="K55" s="255" t="str">
        <f>IF(F311="","",VLOOKUP(F311,$AI$587:$AJ$589,2,TRUE))</f>
        <v>Учить  работать с коллективом, выполнять задачи по обоюдному согласию</v>
      </c>
      <c r="L55" s="12"/>
    </row>
    <row r="56" ht="90.0" customHeight="1">
      <c r="B56" s="12"/>
      <c r="C56" s="255" t="str">
        <f>IF(F110="","",VLOOKUP(F110,$AK$529:$AL$531,2,TRUE))</f>
        <v/>
      </c>
      <c r="D56" s="255" t="str">
        <f>IF(F111="","",VLOOKUP(F111,$AM$529:$AN$531,2,TRUE))</f>
        <v/>
      </c>
      <c r="E56" s="255" t="str">
        <f>IF(F112="","",VLOOKUP(F112,$AO$529:$AP$531,2,TRUE))</f>
        <v>Учить закрашивать рисунки карандашом, кистью</v>
      </c>
      <c r="F56" s="255" t="str">
        <f>IF(F203="","",VLOOKUP(F203,$AK$587:$AL$589,2,TRUE))</f>
        <v/>
      </c>
      <c r="G56" s="255" t="str">
        <f>IF(F204="","",VLOOKUP(F204,$AM$587:$AN$589,2,TRUE))</f>
        <v/>
      </c>
      <c r="H56" s="255" t="str">
        <f>IF(F205="","",VLOOKUP(F205,$AO$587:$AP$589,2,TRUE))</f>
        <v>Учить  рисовать   элементы казахского орнамента и украшать ими одежду, предметы  быта</v>
      </c>
      <c r="I56" s="255" t="str">
        <f>IF(F312="","",VLOOKUP(F312,$AK$587:$AL$589,2,TRUE))</f>
        <v/>
      </c>
      <c r="J56" s="255" t="str">
        <f>IF(F313="","",VLOOKUP(F313,$AM$587:$AN$589,2,TRUE))</f>
        <v/>
      </c>
      <c r="K56" s="255" t="str">
        <f>IF(F314="","",VLOOKUP(F314,$AO$587:$AP$589,2,TRUE))</f>
        <v>Учить  рисовать   элементы казахского орнамента и украшать ими одежду, предметы  быта</v>
      </c>
      <c r="L56" s="12"/>
    </row>
    <row r="57" ht="90.0" customHeight="1">
      <c r="B57" s="12"/>
      <c r="C57" s="255" t="str">
        <f>IF(F113="","",VLOOKUP(F113,$AQ$529:$AR$531,2,TRUE))</f>
        <v/>
      </c>
      <c r="D57" s="255" t="str">
        <f>IF(F114="","",VLOOKUP(F114,$AS$529:$AT$531,2,TRUE))</f>
        <v/>
      </c>
      <c r="E57" s="255" t="str">
        <f>IF(F115="","",VLOOKUP(F115,$AU$529:$AV$531,2,TRUE))</f>
        <v>Учить оценивать свою работу и других детей</v>
      </c>
      <c r="F57" s="312" t="str">
        <f>IF(F206="","",VLOOKUP(F206,$AQ$587:$AR$589,2,TRUE))</f>
        <v/>
      </c>
      <c r="G57" s="255" t="str">
        <f>IF(F207="","",VLOOKUP(F207,$AS$587:$AT$589,2,TRUE))</f>
        <v>Продолжать учить  изображать   сюжетные рисунки</v>
      </c>
      <c r="H57" s="255" t="str">
        <f>IF(F208="","",VLOOKUP(F208,$AU$587:$AV$589,2,TRUE))</f>
        <v/>
      </c>
      <c r="I57" s="312" t="str">
        <f>IF(F315="","",VLOOKUP(F315,$AQ$587:$AR$589,2,TRUE))</f>
        <v/>
      </c>
      <c r="J57" s="255" t="str">
        <f>IF(F316="","",VLOOKUP(F316,$AS$587:$AT$589,2,TRUE))</f>
        <v/>
      </c>
      <c r="K57" s="255" t="str">
        <f>IF(F317="","",VLOOKUP(F317,$AU$587:$AV$589,2,TRUE))</f>
        <v>Учить  изображать   сюжетные рисунки</v>
      </c>
      <c r="L57" s="12"/>
    </row>
    <row r="58" ht="90.0" customHeight="1">
      <c r="B58" s="12"/>
      <c r="C58" s="255" t="str">
        <f>IF(F116="","",VLOOKUP(F116,$M$533:$N$535,2,TRUE))</f>
        <v/>
      </c>
      <c r="D58" s="255" t="str">
        <f>IF(F117="","",VLOOKUP(F117,$O$533:$P$535,2,TRUE))</f>
        <v/>
      </c>
      <c r="E58" s="255" t="str">
        <f>IF(F118="","",VLOOKUP(F118,$Q$533:$R$535,2,TRUE))</f>
        <v>Учить изучать скульптурный предмет взяв в руки, пытаться придать ему характерные черты</v>
      </c>
      <c r="F58" s="255" t="str">
        <f>IF(F209="","",VLOOKUP(F209,$AW$587:$AX$589,2,TRUE))</f>
        <v/>
      </c>
      <c r="G58" s="255" t="str">
        <f>IF(F210="","",VLOOKUP(F210,$AY$587:$AZ$589,2,TRUE))</f>
        <v>Продолжать учить  соблюдать аккуратность при рисовании, правила безопасного поведения</v>
      </c>
      <c r="H58" s="255" t="str">
        <f>IF(F211="","",VLOOKUP(F211,$BA$587:$BB$589,2,TRUE))</f>
        <v/>
      </c>
      <c r="I58" s="255" t="str">
        <f>IF(F318="","",VLOOKUP(F318,$AW$587:$AX$589,2,TRUE))</f>
        <v/>
      </c>
      <c r="J58" s="255" t="str">
        <f>IF(F319="","",VLOOKUP(F319,$AY$587:$AZ$589,2,TRUE))</f>
        <v/>
      </c>
      <c r="K58" s="255" t="str">
        <f>IF(F320="","",VLOOKUP(F320,$BA$587:$BB$589,2,TRUE))</f>
        <v>Учить  соблюдать аккуратность при рисовании, правила безопасного поведения</v>
      </c>
      <c r="L58" s="12"/>
    </row>
    <row r="59" ht="90.0" customHeight="1">
      <c r="B59" s="12"/>
      <c r="C59" s="255" t="str">
        <f>IF(F119="","",VLOOKUP(F119,$S$533:$T$535,2,TRUE))</f>
        <v/>
      </c>
      <c r="D59" s="255" t="str">
        <f>IF(F120="","",VLOOKUP(F120,$U$533:$V$535,2,TRUE))</f>
        <v/>
      </c>
      <c r="E59" s="255" t="str">
        <f>IF(F121="","",VLOOKUP(F121,$W$533:$X$535,2,TRUE))</f>
        <v>Учить лепить из глины, пластилина, пластической массы знакомые предметы с
использованием разных приемов
</v>
      </c>
      <c r="F59" s="312" t="str">
        <f>IF(F212="","",VLOOKUP(F212,$M$591:$N$593,2,TRUE))</f>
        <v/>
      </c>
      <c r="G59" s="255" t="str">
        <f>IF(F213="","",VLOOKUP(F213,$O$591:$P$593,2,TRUE))</f>
        <v>Продолжать учить лепить с натуры  </v>
      </c>
      <c r="H59" s="255" t="str">
        <f>IF(F214="","",VLOOKUP(F214,$Q$591:$R$593,2,TRUE))</f>
        <v/>
      </c>
      <c r="I59" s="312" t="str">
        <f>IF(F321="","",VLOOKUP(F321,$M$591:$N$593,2,TRUE))</f>
        <v/>
      </c>
      <c r="J59" s="255" t="str">
        <f>IF(F322="","",VLOOKUP(F322,$O$591:$P$593,2,TRUE))</f>
        <v/>
      </c>
      <c r="K59" s="255" t="str">
        <f>IF(F323="","",VLOOKUP(F323,$Q$591:$R$593,2,TRUE))</f>
        <v>Учить лепить с натуры </v>
      </c>
      <c r="L59" s="12"/>
    </row>
    <row r="60" ht="90.0" customHeight="1">
      <c r="B60" s="12"/>
      <c r="C60" s="255" t="str">
        <f>IF(F122="","",VLOOKUP(F122,$Y$533:$Z$535,2,TRUE))</f>
        <v/>
      </c>
      <c r="D60" s="255" t="str">
        <f>IF(F123="","",VLOOKUP(F123,$AA$533:$AB$535,2,TRUE))</f>
        <v/>
      </c>
      <c r="E60" s="255" t="str">
        <f>IF(F124="","",VLOOKUP(F124,$AC$533:$AD$535,2,TRUE))</f>
        <v>Учить лепить предметы из нескольких частей, учитывая их расположение, соблюдая
пропорции, соединяя части
</v>
      </c>
      <c r="F60" s="255" t="str">
        <f>IF(F215="","",VLOOKUP(F215,$S$591:$T$593,2,TRUE))</f>
        <v/>
      </c>
      <c r="G60" s="255" t="str">
        <f>IF(F216="","",VLOOKUP(F216,$U$591:$V$593,2,TRUE))</f>
        <v/>
      </c>
      <c r="H60" s="255" t="str">
        <f>IF(F217="","",VLOOKUP(F217,$W$591:$X$593,2,TRUE))</f>
        <v>Учить лепить фигуры  человека и животного </v>
      </c>
      <c r="I60" s="255" t="str">
        <f>IF(F324="","",VLOOKUP(F324,$S$591:$T$593,2,TRUE))</f>
        <v/>
      </c>
      <c r="J60" s="255" t="str">
        <f>IF(F325="","",VLOOKUP(F325,$U$591:$V$593,2,TRUE))</f>
        <v/>
      </c>
      <c r="K60" s="255" t="str">
        <f>IF(F326="","",VLOOKUP(F326,$W$591:$X$593,2,TRUE))</f>
        <v>Учить лепить фигуры  человека и животного </v>
      </c>
      <c r="L60" s="12"/>
    </row>
    <row r="61" ht="90.0" customHeight="1">
      <c r="B61" s="12"/>
      <c r="C61" s="255" t="str">
        <f>IF(F125="","",VLOOKUP(F125,$AE$533:$AF$535,2,TRUE))</f>
        <v/>
      </c>
      <c r="D61" s="255" t="str">
        <f>IF(F126="","",VLOOKUP(F126,$AG$533:$AH$535,2,TRUE))</f>
        <v/>
      </c>
      <c r="E61" s="255" t="str">
        <f>IF(F127="","",VLOOKUP(F127,$AI$533:$AJ$535,2,TRUE))</f>
        <v>Учить создавать сюжетные композиции на темы сказок и окружающей жизни</v>
      </c>
      <c r="F61" s="255" t="str">
        <f>IF(F218="","",VLOOKUP(F218,$Y$591:$Z$593,2,TRUE))</f>
        <v/>
      </c>
      <c r="G61" s="255" t="str">
        <f>IF(F219="","",VLOOKUP(F219,$AA$591:$AB$593,2,TRUE))</f>
        <v>Продолжать учить использовать различные  методы лепки </v>
      </c>
      <c r="H61" s="255" t="str">
        <f>IF(F220="","",VLOOKUP(F220,$AC$591:$AD$593,2,TRUE))</f>
        <v/>
      </c>
      <c r="I61" s="255" t="str">
        <f>IF(F327="","",VLOOKUP(F327,$Y$591:$Z$593,2,TRUE))</f>
        <v/>
      </c>
      <c r="J61" s="255" t="str">
        <f>IF(F328="","",VLOOKUP(F328,$AA$591:$AB$593,2,TRUE))</f>
        <v/>
      </c>
      <c r="K61" s="255" t="str">
        <f>IF(F329="","",VLOOKUP(F329,$AC$591:$AD$593,2,TRUE))</f>
        <v>Учить использовать различные  методы лепки</v>
      </c>
      <c r="L61" s="12"/>
    </row>
    <row r="62" ht="90.0" customHeight="1">
      <c r="B62" s="12"/>
      <c r="C62" s="255" t="str">
        <f>IF(F128="","",VLOOKUP(F128,$AK$533:$AL$535,2,TRUE))</f>
        <v/>
      </c>
      <c r="D62" s="255" t="str">
        <f>IF(F129="","",VLOOKUP(F129,$AM$533:$AN$535,2,TRUE))</f>
        <v/>
      </c>
      <c r="E62" s="255" t="str">
        <f>IF(F130="","",VLOOKUP(F130,$AO$533:$AP$535,2,TRUE))</f>
        <v>Учить коллективной работе</v>
      </c>
      <c r="F62" s="255" t="str">
        <f>IF(F221="","",VLOOKUP(F221,$AE$591:$AF$593,2,TRUE))</f>
        <v/>
      </c>
      <c r="G62" s="255" t="str">
        <f>IF(F222="","",VLOOKUP(F222,$AG$591:$AH$593,2,TRUE))</f>
        <v>составлять сюжетные композиции по содержанию сказок и рассказов: </v>
      </c>
      <c r="H62" s="255" t="str">
        <f>IF(F223="","",VLOOKUP(F223,$AI$591:$AJ$593,2,TRUE))</f>
        <v/>
      </c>
      <c r="I62" s="255" t="str">
        <f>IF(F330="","",VLOOKUP(F330,$AE$591:$AF$593,2,TRUE))</f>
        <v/>
      </c>
      <c r="J62" s="255" t="str">
        <f>IF(F331="","",VLOOKUP(F331,$AG$591:$AH$593,2,TRUE))</f>
        <v/>
      </c>
      <c r="K62" s="255" t="str">
        <f>IF(F332="","",VLOOKUP(F332,$AI$591:$AJ$593,2,TRUE))</f>
        <v>составлять сюжетные композиции по содержанию сказок и рассказов: </v>
      </c>
      <c r="L62" s="12"/>
    </row>
    <row r="63" ht="90.0" customHeight="1">
      <c r="B63" s="12"/>
      <c r="C63" s="255" t="str">
        <f>IF(F131="","",VLOOKUP(F131,$AQ$533:$AR$535,2,TRUE))</f>
        <v/>
      </c>
      <c r="D63" s="255" t="str">
        <f>IF(F132="","",VLOOKUP(F132,$AS$533:$AT$535,2,TRUE))</f>
        <v>Продолжать учить соблюдать правила безопасности при лепке</v>
      </c>
      <c r="E63" s="255" t="str">
        <f>IF(F133="","",VLOOKUP(F133,$AU$533:$AV$535,2,TRUE))</f>
        <v/>
      </c>
      <c r="F63" s="255" t="str">
        <f>IF(F224="","",VLOOKUP(F224,$AK$591:$AL$593,2,TRUE))</f>
        <v/>
      </c>
      <c r="G63" s="255" t="str">
        <f>IF(F225="","",VLOOKUP(F225,$AM$591:$AN$593,2,TRUE))</f>
        <v>Продолжать учить  лепить разнообразную казахскую посуду, предметы быта, ювелирные изделия  и украшает их орнаментами и аксессуарами</v>
      </c>
      <c r="H63" s="255" t="str">
        <f>IF(F226="","",VLOOKUP(F226,$AO$591:$AP$593,2,TRUE))</f>
        <v/>
      </c>
      <c r="I63" s="255" t="str">
        <f>IF(F333="","",VLOOKUP(F333,$AK$591:$AL$593,2,TRUE))</f>
        <v/>
      </c>
      <c r="J63" s="255" t="str">
        <f>IF(F334="","",VLOOKUP(F334,$AM$591:$AN$593,2,TRUE))</f>
        <v/>
      </c>
      <c r="K63" s="255" t="str">
        <f>IF(F335="","",VLOOKUP(F335,$AO$591:$AP$593,2,TRUE))</f>
        <v>Учить  лепить разнообразную казахскую посуду, предметы быта, ювелирные изделия  и украшает их орнаментами и аксессуарами</v>
      </c>
      <c r="L63" s="12"/>
    </row>
    <row r="64" ht="90.0" customHeight="1">
      <c r="B64" s="12"/>
      <c r="C64" s="255" t="str">
        <f>IF(F134="","",VLOOKUP(F134,$M$537:$N$539,2,TRUE))</f>
        <v/>
      </c>
      <c r="D64" s="255" t="str">
        <f>IF(F135="","",VLOOKUP(F135,$O$537:$P$539,2,TRUE))</f>
        <v/>
      </c>
      <c r="E64" s="255" t="str">
        <f>IF(F136="","",VLOOKUP(F136,$Q$537:$R$539,2,TRUE))</f>
        <v>Учить правильно держить ножницы и пользоваться ими</v>
      </c>
      <c r="F64" s="312" t="str">
        <f>IF(F227="","",VLOOKUP(F227,$AQ$591:$AR$593,2,TRUE))</f>
        <v/>
      </c>
      <c r="G64" s="255" t="str">
        <f>IF(F228="","",VLOOKUP(F228,$AS$591:$AT$593,2,TRUE))</f>
        <v>Продолжать учить  владеть навыками навыками коллективной лепки для общей композиции</v>
      </c>
      <c r="H64" s="255" t="str">
        <f>IF(F229="","",VLOOKUP(F229,$AU$591:$AV$593,2,TRUE))</f>
        <v/>
      </c>
      <c r="I64" s="312" t="str">
        <f>IF(F336="","",VLOOKUP(F336,$AQ$591:$AR$593,2,TRUE))</f>
        <v/>
      </c>
      <c r="J64" s="255" t="str">
        <f>IF(F337="","",VLOOKUP(F337,$AS$591:$AT$593,2,TRUE))</f>
        <v/>
      </c>
      <c r="K64" s="255" t="str">
        <f>IF(F338="","",VLOOKUP(F338,$AU$591:$AV$593,2,TRUE))</f>
        <v>Учить  владеть навыками навыками коллективной лепки для общей композиции</v>
      </c>
      <c r="L64" s="12"/>
    </row>
    <row r="65" ht="90.0" customHeight="1">
      <c r="B65" s="12"/>
      <c r="C65" s="255" t="str">
        <f>IF(F137="","",VLOOKUP(F137,$S$537:$T$539,2,TRUE))</f>
        <v/>
      </c>
      <c r="D65" s="255" t="str">
        <f>IF(F138="","",VLOOKUP(F138,$U$537:$V$539,2,TRUE))</f>
        <v/>
      </c>
      <c r="E65" s="255" t="str">
        <f>IF(F139="","",VLOOKUP(F139,$W$537:$X$539,2,TRUE))</f>
        <v>Учить использовать различные приемы для изображения в аппликации овощей,
фруктов, цветов и орнаментов
</v>
      </c>
      <c r="F65" s="255" t="str">
        <f>IF(F230="","",VLOOKUP(F230,$AW$591:$AX$593,2,TRUE))</f>
        <v/>
      </c>
      <c r="G65" s="255" t="str">
        <f>IF(F231="","",VLOOKUP(F231,$AY$591:$AZ$593,2,TRUE))</f>
        <v>Продолжать учить  аккуратно выполнять работу, соблюдать  правила безопасности</v>
      </c>
      <c r="H65" s="255" t="str">
        <f>IF(F232="","",VLOOKUP(F232,$BA$591:$BB$593,2,TRUE))</f>
        <v/>
      </c>
      <c r="I65" s="255" t="str">
        <f>IF(F339="","",VLOOKUP(F339,$AW$591:$AX$593,2,TRUE))</f>
        <v/>
      </c>
      <c r="J65" s="255" t="str">
        <f>IF(F340="","",VLOOKUP(F340,$AY$591:$AZ$593,2,TRUE))</f>
        <v/>
      </c>
      <c r="K65" s="255" t="str">
        <f>IF(F341="","",VLOOKUP(F341,$BA$591:$BB$593,2,TRUE))</f>
        <v>Учить  аккуратно выполнять работу, соблюдать  правила безопасности</v>
      </c>
      <c r="L65" s="12"/>
    </row>
    <row r="66" ht="90.0" customHeight="1">
      <c r="B66" s="12"/>
      <c r="C66" s="255" t="str">
        <f>IF(F140="","",VLOOKUP(F140,$Y$537:$Z$539,2,TRUE))</f>
        <v/>
      </c>
      <c r="D66" s="255" t="str">
        <f>IF(F141="","",VLOOKUP(F141,$AA$537:$AB$539,2,TRUE))</f>
        <v/>
      </c>
      <c r="E66" s="255" t="str">
        <f>IF(F142="","",VLOOKUP(F142,$AC$537:$AD$539,2,TRUE))</f>
        <v>Учить размещать и склеивать предметы, состоящие из нескольких частей</v>
      </c>
      <c r="F66" s="312" t="str">
        <f>IF(F233="","",VLOOKUP(F233,$M$595:$N$597,2,TRUE))</f>
        <v/>
      </c>
      <c r="G66" s="255" t="str">
        <f>IF(F234="","",VLOOKUP(F234,$O$595:$P$597,2,TRUE))</f>
        <v>Продолжать учить  вырезать ножницами  различные  геометрические  фигуры</v>
      </c>
      <c r="H66" s="255" t="str">
        <f>IF(F235="","",VLOOKUP(F235,$Q$595:$R$597,2,TRUE))</f>
        <v/>
      </c>
      <c r="I66" s="312" t="str">
        <f>IF(F342="","",VLOOKUP(F342,$M$595:$N$597,2,TRUE))</f>
        <v/>
      </c>
      <c r="J66" s="255" t="str">
        <f>IF(F343="","",VLOOKUP(F343,$O$595:$P$597,2,TRUE))</f>
        <v/>
      </c>
      <c r="K66" s="255" t="str">
        <f>IF(F344="","",VLOOKUP(F344,$Q$595:$R$597,2,TRUE))</f>
        <v>Учить  вырезать ножницами  различные  геометрические  фигуры</v>
      </c>
      <c r="L66" s="12"/>
    </row>
    <row r="67" ht="90.0" customHeight="1">
      <c r="B67" s="12"/>
      <c r="C67" s="255" t="str">
        <f>IF(F143="","",VLOOKUP(F143,$AE$537:$AF$539,2,TRUE))</f>
        <v/>
      </c>
      <c r="D67" s="255" t="str">
        <f>IF(F144="","",VLOOKUP(F144,$AG$537:$AH$539,2,TRUE))</f>
        <v/>
      </c>
      <c r="E67" s="255" t="str">
        <f>IF(F145="","",VLOOKUP(F145,$AI$537:$AJ$539,2,TRUE))</f>
        <v>Учить составлять узоры из элементов казахского орнамента, при помощи
геометрических форм, чередовать их, последовательно наклеивать
</v>
      </c>
      <c r="F67" s="255" t="str">
        <f>IF(F236="","",VLOOKUP(F236,$S$595:$T$597,2,TRUE))</f>
        <v/>
      </c>
      <c r="G67" s="255" t="str">
        <f>IF(F237="","",VLOOKUP(F237,$U$595:$V$597,2,TRUE))</f>
        <v>Продолдать 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H67" s="255" t="str">
        <f>IF(F238="","",VLOOKUP(F238,$W$595:$X$597,2,TRUE))</f>
        <v/>
      </c>
      <c r="I67" s="255" t="str">
        <f>IF(F345="","",VLOOKUP(F345,$S$595:$T$597,2,TRUE))</f>
        <v/>
      </c>
      <c r="J67" s="255" t="str">
        <f>IF(F346="","",VLOOKUP(F346,$U$595:$V$597,2,TRUE))</f>
        <v/>
      </c>
      <c r="K67" s="255" t="str">
        <f>IF(F347="","",VLOOKUP(F347,$W$595:$X$597,2,TRUE))</f>
        <v>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L67" s="12"/>
    </row>
    <row r="68" ht="90.0" customHeight="1">
      <c r="B68" s="12"/>
      <c r="C68" s="255" t="str">
        <f>IF(F146="","",VLOOKUP(F146,$AK$537:$AL$539,2,TRUE))</f>
        <v/>
      </c>
      <c r="D68" s="255" t="str">
        <f>IF(F147="","",VLOOKUP(F147,$AM$537:$AN$539,2,TRUE))</f>
        <v/>
      </c>
      <c r="E68" s="255" t="str">
        <f>IF(F148="","",VLOOKUP(F148,$AO$537:$AP$539,2,TRUE))</f>
        <v>Учить участвовать в выполнении коллективных работ</v>
      </c>
      <c r="F68" s="255" t="str">
        <f>IF(F239="","",VLOOKUP(F239,$Y$595:$Z$597,2,TRUE))</f>
        <v/>
      </c>
      <c r="G68" s="255" t="str">
        <f>IF(F240="","",VLOOKUP(F240,$AA$595:$AB$597,2,TRUE))</f>
        <v>Продолжать учить  выбирать и  обосновывать приемы  работы для аппликации</v>
      </c>
      <c r="H68" s="255" t="str">
        <f>IF(F241="","",VLOOKUP(F241,$AC$595:$AD$597,2,TRUE))</f>
        <v/>
      </c>
      <c r="I68" s="255" t="str">
        <f>IF(F348="","",VLOOKUP(F348,$Y$595:$Z$597,2,TRUE))</f>
        <v/>
      </c>
      <c r="J68" s="255" t="str">
        <f>IF(F349="","",VLOOKUP(F349,$AA$595:$AB$597,2,TRUE))</f>
        <v/>
      </c>
      <c r="K68" s="255" t="str">
        <f>IF(F350="","",VLOOKUP(F350,$AC$595:$AD$597,2,TRUE))</f>
        <v>Учить  выбирать и  обосновывать приемы  работы для аппликации</v>
      </c>
      <c r="L68" s="12"/>
    </row>
    <row r="69" ht="90.0" customHeight="1">
      <c r="B69" s="12"/>
      <c r="C69" s="255" t="str">
        <f>IF(F149="","",VLOOKUP(F149,$AQ$537:$AR$539,2,TRUE))</f>
        <v/>
      </c>
      <c r="D69" s="255" t="str">
        <f>IF(F150="","",VLOOKUP(F150,$AS$537:$AT$539,2,TRUE))</f>
        <v/>
      </c>
      <c r="E69" s="255" t="str">
        <f>IF(F151="","",VLOOKUP(F151,$AU$537:$AV$539,2,TRUE))</f>
        <v>Учить соблюдать правила безопасности при наклеивании, выполняет работу
аккуратно
</v>
      </c>
      <c r="F69" s="255" t="str">
        <f>IF(F242="","",VLOOKUP(F242,$AE$595:$AF$597,2,TRUE))</f>
        <v/>
      </c>
      <c r="G69" s="255" t="str">
        <f>IF(F243="","",VLOOKUP(F243,$AG$595:$AH$597,2,TRUE))</f>
        <v>Продолдать учить составлять образ из  нескольких частей  частично </v>
      </c>
      <c r="H69" s="255" t="str">
        <f>IF(F244="","",VLOOKUP(F244,$AI$595:$AJ$597,2,TRUE))</f>
        <v/>
      </c>
      <c r="I69" s="255" t="str">
        <f>IF(F351="","",VLOOKUP(F351,$AE$595:$AF$597,2,TRUE))</f>
        <v/>
      </c>
      <c r="J69" s="255" t="str">
        <f>IF(F352="","",VLOOKUP(F352,$AG$595:$AH$597,2,TRUE))</f>
        <v/>
      </c>
      <c r="K69" s="255" t="str">
        <f>IF(F353="","",VLOOKUP(F353,$AI$595:$AJ$597,2,TRUE))</f>
        <v>Учить  составлять образ из  нескольких частей  частично</v>
      </c>
      <c r="L69" s="12"/>
    </row>
    <row r="70" ht="90.0" customHeight="1">
      <c r="B70" s="12"/>
      <c r="C70" s="255" t="str">
        <f>IF(F152="","",VLOOKUP(F152,$M$541:$N$543,2,TRUE))</f>
        <v/>
      </c>
      <c r="D70" s="255" t="str">
        <f>IF(F153="","",VLOOKUP(F153,$O$541:$P$543,2,TRUE))</f>
        <v>Продолжать учить различать и называть строительные детали, использует их с учетом
конструктивных свойств
</v>
      </c>
      <c r="E70" s="255" t="str">
        <f>IF(F154="","",VLOOKUP(F154,$Q$541:$R$543,2,TRUE))</f>
        <v/>
      </c>
      <c r="F70" s="255" t="str">
        <f>IF(F245="","",VLOOKUP(F245,$AK$595:$AL$597,2,TRUE))</f>
        <v/>
      </c>
      <c r="G70" s="255" t="str">
        <f>IF(F246="","",VLOOKUP(F246,$AM$595:$AN$597,2,TRUE))</f>
        <v/>
      </c>
      <c r="H70" s="255" t="str">
        <f>IF(F247="","",VLOOKUP(F247,$AO$595:$AP$597,2,TRUE))</f>
        <v>Учить  выполнять
сюжетные  композиции как  индивидуально, так и в небольших группах
</v>
      </c>
      <c r="I70" s="255" t="str">
        <f>IF(F354="","",VLOOKUP(F354,$AK$595:$AL$597,2,TRUE))</f>
        <v/>
      </c>
      <c r="J70" s="255" t="str">
        <f>IF(F355="","",VLOOKUP(F355,$AM$595:$AN$597,2,TRUE))</f>
        <v/>
      </c>
      <c r="K70" s="255" t="str">
        <f>IF(F356="","",VLOOKUP(F356,$AO$595:$AP$597,2,TRUE))</f>
        <v>Учить  выполнять
сюжетные  композиции как  индивидуально, так и в небольших группах
</v>
      </c>
      <c r="L70" s="12"/>
    </row>
    <row r="71" ht="90.0" customHeight="1">
      <c r="B71" s="12"/>
      <c r="C71" s="255" t="str">
        <f>IF(F155="","",VLOOKUP(F155,$S$541:$T$543,2,TRUE))</f>
        <v/>
      </c>
      <c r="D71" s="255" t="str">
        <f>IF(F156="","",VLOOKUP(F156,$U$541:$V$543,2,TRUE))</f>
        <v>Продолжать учить проявлять творческое воображение при конструировании</v>
      </c>
      <c r="E71" s="255" t="str">
        <f>IF(F157="","",VLOOKUP(F157,$W$541:$X$543,2,TRUE))</f>
        <v/>
      </c>
      <c r="F71" s="312" t="str">
        <f>IF(F248="","",VLOOKUP(F248,$AQ$595:$AR$597,2,TRUE))</f>
        <v/>
      </c>
      <c r="G71" s="255" t="str">
        <f>IF(F249="","",VLOOKUP(F249,$AS$595:$AT$597,2,TRUE))</f>
        <v/>
      </c>
      <c r="H71" s="255" t="str">
        <f>IF(F250="","",VLOOKUP(F250,$AU$595:$AV$597,2,TRUE))</f>
        <v>Учить   создавать сюжетные  
композиции, дополняя их модными деталями
</v>
      </c>
      <c r="I71" s="312" t="str">
        <f>IF(F357="","",VLOOKUP(F357,$AQ$595:$AR$597,2,TRUE))</f>
        <v/>
      </c>
      <c r="J71" s="255" t="str">
        <f>IF(F358="","",VLOOKUP(F358,$AS$595:$AT$597,2,TRUE))</f>
        <v/>
      </c>
      <c r="K71" s="255" t="str">
        <f>IF(F359="","",VLOOKUP(F359,$AU$595:$AV$597,2,TRUE))</f>
        <v>Учить   создавать сюжетные  
композиции, дополняя их модными деталями
</v>
      </c>
      <c r="L71" s="12"/>
    </row>
    <row r="72" ht="90.0" customHeight="1">
      <c r="B72" s="12"/>
      <c r="C72" s="255" t="str">
        <f>IF(F158="","",VLOOKUP(F158,$Y$541:$Z$543,2,TRUE))</f>
        <v/>
      </c>
      <c r="D72" s="255" t="str">
        <f>IF(F159="","",VLOOKUP(F159,$AA$541:$AB$543,2,TRUE))</f>
        <v/>
      </c>
      <c r="E72" s="255" t="str">
        <f>IF(F160="","",VLOOKUP(F160,$AC$541:$AD$543,2,TRUE))</f>
        <v>Учить складывать простые формы по типу «оригами»:</v>
      </c>
      <c r="F72" s="255" t="str">
        <f>IF(F251="","",VLOOKUP(F251,$AW$595:$AX$597,2,TRUE))</f>
        <v/>
      </c>
      <c r="G72" s="255" t="str">
        <f>IF(F252="","",VLOOKUP(F252,$AY$595:$AZ$597,2,TRUE))</f>
        <v>Продолжать учить  соблюдать правила  безопасности труда и личной гигиены</v>
      </c>
      <c r="H72" s="255" t="str">
        <f>IF(F253="","",VLOOKUP(F253,$BA$595:$BB$597,2,TRUE))</f>
        <v/>
      </c>
      <c r="I72" s="255" t="str">
        <f>IF(F360="","",VLOOKUP(F360,$AW$595:$AX$597,2,TRUE))</f>
        <v/>
      </c>
      <c r="J72" s="255" t="str">
        <f>IF(F361="","",VLOOKUP(F361,$AY$595:$AZ$597,2,TRUE))</f>
        <v/>
      </c>
      <c r="K72" s="255" t="str">
        <f>IF(F362="","",VLOOKUP(F362,$BA$595:$BB$597,2,TRUE))</f>
        <v>Учить   соблюдать правила  безопасности труда и личной гигиены</v>
      </c>
      <c r="L72" s="12"/>
    </row>
    <row r="73" ht="90.0" customHeight="1">
      <c r="B73" s="12"/>
      <c r="C73" s="255" t="str">
        <f>IF(F161="","",VLOOKUP(F161,$AE$541:$AF$543,2,TRUE))</f>
        <v/>
      </c>
      <c r="D73" s="255" t="str">
        <f>IF(F162="","",VLOOKUP(F162,$AG$541:$AH$543,2,TRUE))</f>
        <v/>
      </c>
      <c r="E73" s="255" t="str">
        <f>IF(F163="","",VLOOKUP(F163,$AI$541:$AJ$543,2,TRUE))</f>
        <v>Формировать навыки конструировать из природного и бросового материала</v>
      </c>
      <c r="F73" s="312" t="str">
        <f>IF(F254="","",VLOOKUP(F254,$M$599:$N$601,2,TRUE))</f>
        <v/>
      </c>
      <c r="G73" s="255" t="str">
        <f>IF(F255="","",VLOOKUP(F255,$O$599:$P$601,2,TRUE))</f>
        <v>Продолжать учить  строить  самостоятельно на предложенную тему</v>
      </c>
      <c r="H73" s="255" t="str">
        <f>IF(F256="","",VLOOKUP(F256,$Q$599:$R$601,2,TRUE))</f>
        <v/>
      </c>
      <c r="I73" s="312" t="str">
        <f>IF(F363="","",VLOOKUP(F363,$M$599:$N$601,2,TRUE))</f>
        <v/>
      </c>
      <c r="J73" s="255" t="str">
        <f>IF(F364="","",VLOOKUP(F364,$O$599:$P$601,2,TRUE))</f>
        <v/>
      </c>
      <c r="K73" s="255" t="str">
        <f>IF(F365="","",VLOOKUP(F365,$Q$599:$R$601,2,TRUE))</f>
        <v>  Учить  строить  самостоятельно на предложенную тему</v>
      </c>
      <c r="L73" s="12"/>
    </row>
    <row r="74" ht="90.0" customHeight="1">
      <c r="B74" s="12"/>
      <c r="C74" s="255" t="str">
        <f>IF(F164="","",VLOOKUP(F164,$AK$541:$AL$543,2,TRUE))</f>
        <v/>
      </c>
      <c r="D74" s="255" t="str">
        <f>IF(F165="","",VLOOKUP(F165,$AM$541:$AN$543,2,TRUE))</f>
        <v>Продолжать учить самостоятельно выбирать материалы и придумывать композиции</v>
      </c>
      <c r="E74" s="255" t="str">
        <f>IF(F166="","",VLOOKUP(F166,$AO$541:$AP$543,2,TRUE))</f>
        <v/>
      </c>
      <c r="F74" s="255" t="str">
        <f>IF(F257="","",VLOOKUP(F257,$S$599:$T$601,2,TRUE))</f>
        <v/>
      </c>
      <c r="G74" s="255" t="str">
        <f>IF(F258="","",VLOOKUP(F258,$U$599:$V$601,2,TRUE))</f>
        <v>Продолдать учить  конструировать  из  бросового и  природного материала</v>
      </c>
      <c r="H74" s="255" t="str">
        <f>IF(F259="","",VLOOKUP(F259,$W$599:$X$601,2,TRUE))</f>
        <v/>
      </c>
      <c r="I74" s="255" t="str">
        <f>IF(F366="","",VLOOKUP(F366,$S$599:$T$601,2,TRUE))</f>
        <v/>
      </c>
      <c r="J74" s="255" t="str">
        <f>IF(F367="","",VLOOKUP(F367,$U$599:$V$601,2,TRUE))</f>
        <v/>
      </c>
      <c r="K74" s="255" t="str">
        <f>IF(F368="","",VLOOKUP(F368,$W$599:$X$601,2,TRUE))</f>
        <v>Учить  конструировать  из  бросового и  природного материала</v>
      </c>
      <c r="L74" s="12"/>
    </row>
    <row r="75" ht="90.0" customHeight="1">
      <c r="B75" s="12"/>
      <c r="C75" s="255" t="str">
        <f>IF(F167="","",VLOOKUP(F167,$AQ$541:$AR$543,2,TRUE))</f>
        <v/>
      </c>
      <c r="D75" s="255" t="str">
        <f>IF(F168="","",VLOOKUP(F168,$AS$541:$AT$543,2,TRUE))</f>
        <v/>
      </c>
      <c r="E75" s="255" t="str">
        <f>IF(F169="","",VLOOKUP(F169,$AU$541:$AV$543,2,TRUE))</f>
        <v>Учить знать изделия, предметы быта казахского народа изготовленных из природных
материалов и называть материал, из которого они изготовлены
</v>
      </c>
      <c r="F75" s="255" t="str">
        <f>IF(F260="","",VLOOKUP(F260,$Y$599:$Z$601,2,TRUE))</f>
        <v/>
      </c>
      <c r="G75" s="255" t="str">
        <f>IF(F261="","",VLOOKUP(F261,$AA$599:$AB$601,2,TRUE))</f>
        <v>Продолжать учить анализировать  построенное им сооружение, находить эффективные конструктивные решения, применять их при конструировании</v>
      </c>
      <c r="H75" s="255" t="str">
        <f>IF(F262="","",VLOOKUP(F262,$AC$599:$AD$601,2,TRUE))</f>
        <v/>
      </c>
      <c r="I75" s="255" t="str">
        <f>IF(F369="","",VLOOKUP(F369,$Y$599:$Z$601,2,TRUE))</f>
        <v/>
      </c>
      <c r="J75" s="255" t="str">
        <f>IF(F370="","",VLOOKUP(F370,$AA$599:$AB$601,2,TRUE))</f>
        <v/>
      </c>
      <c r="K75" s="255" t="str">
        <f>IF(F371="","",VLOOKUP(F371,$AC$599:$AD$601,2,TRUE))</f>
        <v>Учить  анализировать  построенное им сооружение, находить эффективные конструктивные решения, применять их при конструировании</v>
      </c>
      <c r="L75" s="12"/>
    </row>
    <row r="76" ht="90.0" customHeight="1">
      <c r="B76" s="12"/>
      <c r="C76" s="255" t="str">
        <f>IF(F170="","",VLOOKUP(F170,$M$545:$N$547,2,TRUE))</f>
        <v/>
      </c>
      <c r="D76" s="255" t="str">
        <f>IF(F171="","",VLOOKUP(F171,$O$545:$P$547,2,TRUE))</f>
        <v>Продолжать воспитывать Закреплять любовь к музыке, сохранять культуру прослушивания музыки (слушать музыкальные
произведения до конца, не отвлекаясь
</v>
      </c>
      <c r="E76" s="255" t="str">
        <f>IF(F172="","",VLOOKUP(F172,$Q$545:$R$547,2,TRUE))</f>
        <v/>
      </c>
      <c r="F76" s="255" t="str">
        <f>IF(F263="","",VLOOKUP(F263,$AE$599:$AF$601,2,TRUE))</f>
        <v/>
      </c>
      <c r="G76" s="255" t="str">
        <f>IF(F264="","",VLOOKUP(F264,$AG$599:$AH$601,2,TRUE))</f>
        <v>Продолдать учить  совместно  конструировать, выполнять работу по согласованию</v>
      </c>
      <c r="H76" s="255" t="str">
        <f>IF(F265="","",VLOOKUP(F265,$AI$599:$AJ$601,2,TRUE))</f>
        <v/>
      </c>
      <c r="I76" s="255" t="str">
        <f>IF(F372="","",VLOOKUP(F372,$AE$599:$AF$601,2,TRUE))</f>
        <v/>
      </c>
      <c r="J76" s="255" t="str">
        <f>IF(F373="","",VLOOKUP(F373,$AG$599:$AH$601,2,TRUE))</f>
        <v/>
      </c>
      <c r="K76" s="255" t="str">
        <f>IF(F374="","",VLOOKUP(F374,$AI$599:$AJ$601,2,TRUE))</f>
        <v>Учить  совместно  конструировать, выполнять работу по согласованию</v>
      </c>
      <c r="L76" s="12"/>
    </row>
    <row r="77" ht="90.0" customHeight="1">
      <c r="B77" s="12"/>
      <c r="C77" s="255" t="str">
        <f>IF(F173="","",VLOOKUP(F173,$S$545:$T$547,2,TRUE))</f>
        <v/>
      </c>
      <c r="D77" s="255" t="str">
        <f>IF(F174="","",VLOOKUP(F174,$U$545:$V$547,2,TRUE))</f>
        <v/>
      </c>
      <c r="E77" s="255" t="str">
        <f>IF(F175="","",VLOOKUP(F175,$W$545:$X$547,2,TRUE))</f>
        <v>Учить растягивать песню, четко произносить слова, исполнять знакомые песни под
аккомпанемент и без сопровождения
</v>
      </c>
      <c r="F77" s="255" t="str">
        <f>IF(F266="","",VLOOKUP(F266,$AK$599:$AL$601,2,TRUE))</f>
        <v/>
      </c>
      <c r="G77" s="255" t="str">
        <f>IF(F267="","",VLOOKUP(F267,$AM$599:$AN$601,2,TRUE))</f>
        <v>Продолжать учить работать в команде </v>
      </c>
      <c r="H77" s="255" t="str">
        <f>IF(F268="","",VLOOKUP(F268,$AO$599:$AP$601,2,TRUE))</f>
        <v/>
      </c>
      <c r="I77" s="255" t="str">
        <f>IF(F375="","",VLOOKUP(F375,$AK$599:$AL$601,2,TRUE))</f>
        <v/>
      </c>
      <c r="J77" s="255" t="str">
        <f>IF(F376="","",VLOOKUP(F376,$AM$599:$AN$601,2,TRUE))</f>
        <v/>
      </c>
      <c r="K77" s="255" t="str">
        <f>IF(F377="","",VLOOKUP(F377,$AO$599:$AP$601,2,TRUE))</f>
        <v>  Учить работать в команде</v>
      </c>
      <c r="L77" s="12"/>
    </row>
    <row r="78" ht="90.0" customHeight="1">
      <c r="B78" s="12"/>
      <c r="C78" s="255" t="str">
        <f>IF(F176="","",VLOOKUP(F176,$Y$545:$Z$547,2,TRUE))</f>
        <v/>
      </c>
      <c r="D78" s="255" t="str">
        <f>IF(F177="","",VLOOKUP(F177,$AA$545:$AB$547,2,TRUE))</f>
        <v/>
      </c>
      <c r="E78" s="255" t="str">
        <f>IF(F178="","",VLOOKUP(F178,$AC$545:$AD$547,2,TRUE))</f>
        <v>Учить  ритмически выполнять ходьбу, согласовывать движения с музыкой, менять
движения во второй части музыки
</v>
      </c>
      <c r="F78" s="312" t="str">
        <f>IF(F269="","",VLOOKUP(F269,$AQ$599:$AR$601,2,TRUE))</f>
        <v/>
      </c>
      <c r="G78" s="255" t="str">
        <f>IF(F270="","",VLOOKUP(F270,$AS$599:$AT$601,2,TRUE))</f>
        <v>Продолжать учить  преобразовывать плоскостные бумажные формы в объемные</v>
      </c>
      <c r="H78" s="255" t="str">
        <f>IF(F271="","",VLOOKUP(F271,$AU$599:$AV$601,2,TRUE))</f>
        <v/>
      </c>
      <c r="I78" s="312" t="str">
        <f>IF(F378="","",VLOOKUP(F378,$AQ$599:$AR$601,2,TRUE))</f>
        <v/>
      </c>
      <c r="J78" s="255" t="str">
        <f>IF(F379="","",VLOOKUP(F379,$AS$599:$AT$601,2,TRUE))</f>
        <v/>
      </c>
      <c r="K78" s="255" t="str">
        <f>IF(F380="","",VLOOKUP(F380,$AU$599:$AV$601,2,TRUE))</f>
        <v>Учить  преобразовывать плоскостные бумажные формы в объемные</v>
      </c>
      <c r="L78" s="12"/>
    </row>
    <row r="79" ht="90.0" customHeight="1">
      <c r="B79" s="12"/>
      <c r="C79" s="255" t="str">
        <f>IF(F179="","",VLOOKUP(F179,$AE$545:$AF$547,2,TRUE))</f>
        <v/>
      </c>
      <c r="D79" s="255" t="str">
        <f>IF(F180="","",VLOOKUP(F180,$AG$545:$AH$547,2,TRUE))</f>
        <v/>
      </c>
      <c r="E79" s="255" t="str">
        <f>IF(F181="","",VLOOKUP(F181,$AI$545:$AJ$547,2,TRUE))</f>
        <v>Учить  проявлять интерес к национальному танцевальному искусству, выполнять
танцевальные движения
</v>
      </c>
      <c r="F79" s="255" t="str">
        <f>IF(F272="","",VLOOKUP(F272,$AW$599:$AX$601,2,TRUE))</f>
        <v/>
      </c>
      <c r="G79" s="255" t="str">
        <f>IF(F273="","",VLOOKUP(F273,$AY$599:$AZ$601,2,TRUE))</f>
        <v>Продолдать учить соблюдать правила  безопасности на  рабочем месте</v>
      </c>
      <c r="H79" s="255" t="str">
        <f>IF(F274="","",VLOOKUP(F274,$BA$599:$BB$601,2,TRUE))</f>
        <v/>
      </c>
      <c r="I79" s="255" t="str">
        <f>IF(F381="","",VLOOKUP(F381,$AW$599:$AX$601,2,TRUE))</f>
        <v/>
      </c>
      <c r="J79" s="255" t="str">
        <f>IF(F382="","",VLOOKUP(F382,$AY$599:$AZ$601,2,TRUE))</f>
        <v/>
      </c>
      <c r="K79" s="255" t="str">
        <f>IF(F383="","",VLOOKUP(F383,$BA$599:$BB$601,2,TRUE))</f>
        <v>Учить  соблюдать правила  безопасности на  рабочем месте</v>
      </c>
      <c r="L79" s="12"/>
    </row>
    <row r="80" ht="90.0" customHeight="1">
      <c r="B80" s="12"/>
      <c r="C80" s="255" t="str">
        <f>IF(F182="","",VLOOKUP(F182,$AK$545:$AL$547,2,TRUE))</f>
        <v/>
      </c>
      <c r="D80" s="255" t="str">
        <f>IF(F183="","",VLOOKUP(F183,$AM$545:$AN$547,2,TRUE))</f>
        <v/>
      </c>
      <c r="E80" s="255" t="str">
        <f>IF(F184="","",VLOOKUP(F184,$AO$545:$AP$547,2,TRUE))</f>
        <v>Учить определять жанры музыки</v>
      </c>
      <c r="F80" s="312" t="str">
        <f>IF(F275="","",VLOOKUP(F275,$M$603:$N$605,2,TRUE))</f>
        <v/>
      </c>
      <c r="G80" s="255" t="str">
        <f>IF(F276="","",VLOOKUP(F276,$O$603:$P$605,2,TRUE))</f>
        <v/>
      </c>
      <c r="H80" s="255" t="str">
        <f>IF(F277="","",VLOOKUP(F277,$Q$603:$R$605,2,TRUE))</f>
        <v>Учить   различать  простые  музыкальные жанры</v>
      </c>
      <c r="I80" s="312" t="str">
        <f>IF(F384="","",VLOOKUP(F384,$M$603:$N$605,2,TRUE))</f>
        <v/>
      </c>
      <c r="J80" s="255" t="str">
        <f>IF(F385="","",VLOOKUP(F385,$O$603:$P$605,2,TRUE))</f>
        <v/>
      </c>
      <c r="K80" s="255" t="str">
        <f>IF(F386="","",VLOOKUP(F386,$Q$603:$R$605,2,TRUE))</f>
        <v>Учить   различать  простые  музыкальные жанры</v>
      </c>
      <c r="L80" s="12"/>
    </row>
    <row r="81" ht="90.0" customHeight="1">
      <c r="B81" s="12"/>
      <c r="C81" s="255" t="str">
        <f>IF(F185="","",VLOOKUP(F185,$AQ$545:$AR$547,2,TRUE))</f>
        <v/>
      </c>
      <c r="D81" s="255" t="str">
        <f>IF(F186="","",VLOOKUP(F186,$AS$545:$AT$547,2,TRUE))</f>
        <v/>
      </c>
      <c r="E81" s="255" t="str">
        <f>IF(F187="","",VLOOKUP(F187,$AU$545:$AV$547,2,TRUE))</f>
        <v>Учить играть простые мелодии деревянными ложками, на асатаяке, на сазсырнае, на
домбре
</v>
      </c>
      <c r="F81" s="255" t="str">
        <f>IF(F278="","",VLOOKUP(F278,$S$603:$T$605,2,TRUE))</f>
        <v/>
      </c>
      <c r="G81" s="255" t="str">
        <f>IF(F279="","",VLOOKUP(F279,$U$603:$V$605,2,TRUE))</f>
        <v>Продожлать  учить  исполнять знакомые песни самостоятельно с музыкальным сопровождением и  без сопровождения</v>
      </c>
      <c r="H81" s="255" t="str">
        <f>IF(F280="","",VLOOKUP(F280,$W$603:$X$605,2,TRUE))</f>
        <v/>
      </c>
      <c r="I81" s="255" t="str">
        <f>IF(F387="","",VLOOKUP(F387,$S$603:$T$605,2,TRUE))</f>
        <v/>
      </c>
      <c r="J81" s="255" t="str">
        <f>IF(F388="","",VLOOKUP(F388,$U$603:$V$605,2,TRUE))</f>
        <v/>
      </c>
      <c r="K81" s="255" t="str">
        <f>IF(F389="","",VLOOKUP(F389,$W$603:$X$605,2,TRUE))</f>
        <v>Учить   исполнять знакомые песни самостоятельно с музыкальным сопровождением и  без сопровождения</v>
      </c>
      <c r="L81" s="12"/>
    </row>
    <row r="82" ht="90.0" customHeight="1">
      <c r="B82" s="12"/>
      <c r="C82" s="311"/>
      <c r="D82" s="62"/>
      <c r="E82" s="63"/>
      <c r="F82" s="255" t="str">
        <f>IF(F281="","",VLOOKUP(F281,$Y$603:$Z$605,2,TRUE))</f>
        <v/>
      </c>
      <c r="G82" s="255" t="str">
        <f>IF(F282="","",VLOOKUP(F282,$AA$603:$AB$605,2,TRUE))</f>
        <v/>
      </c>
      <c r="H82" s="255" t="str">
        <f>IF(F283="","",VLOOKUP(F283,$AC$603:$AD$605,2,TRUE))</f>
        <v>Учить  произносить текст  песни четко,  воспринимать и  передавать характер  музыки</v>
      </c>
      <c r="I82" s="255" t="str">
        <f>IF(F390="","",VLOOKUP(F390,$Y$603:$Z$605,2,TRUE))</f>
        <v/>
      </c>
      <c r="J82" s="255" t="str">
        <f>IF(F391="","",VLOOKUP(F391,$AA$603:$AB$605,2,TRUE))</f>
        <v/>
      </c>
      <c r="K82" s="255" t="str">
        <f>IF(F392="","",VLOOKUP(F392,$AC$603:$AD$605,2,TRUE))</f>
        <v>Учить  произносить текст  песни четко,  воспринимать и  передавать характер  музыки</v>
      </c>
      <c r="L82" s="12"/>
    </row>
    <row r="83" ht="90.0" customHeight="1">
      <c r="B83" s="12"/>
      <c r="C83" s="68"/>
      <c r="E83" s="69"/>
      <c r="F83" s="255" t="str">
        <f>IF(F284="","",VLOOKUP(F284,$AE$603:$AF$605,2,TRUE))</f>
        <v/>
      </c>
      <c r="G83" s="255" t="str">
        <f>IF(F285="","",VLOOKUP(F285,$AG$603:$AH$605,2,TRUE))</f>
        <v/>
      </c>
      <c r="H83" s="255" t="str">
        <f>IF(F286="","",VLOOKUP(F286,$AI$603:$AJ$605,2,TRUE))</f>
        <v>Учить выделять отдельные фрагменты произведения (вступление, припев,  заключение)</v>
      </c>
      <c r="I83" s="255" t="str">
        <f>IF(F393="","",VLOOKUP(F393,$AE$603:$AF$605,2,TRUE))</f>
        <v/>
      </c>
      <c r="J83" s="255" t="str">
        <f>IF(F394="","",VLOOKUP(F394,$AG$603:$AH$605,2,TRUE))</f>
        <v/>
      </c>
      <c r="K83" s="255" t="str">
        <f>IF(F395="","",VLOOKUP(F395,$AI$603:$AJ$605,2,TRUE))</f>
        <v>Учить выделять отдельные фрагменты произведения (вступление, припев,  заключение)</v>
      </c>
      <c r="L83" s="12"/>
    </row>
    <row r="84" ht="90.0" customHeight="1">
      <c r="B84" s="12"/>
      <c r="C84" s="68"/>
      <c r="E84" s="69"/>
      <c r="F84" s="255" t="str">
        <f>IF(F287="","",VLOOKUP(F287,$AK$603:$AL$605,2,TRUE))</f>
        <v/>
      </c>
      <c r="G84" s="255" t="str">
        <f>IF(F288="","",VLOOKUP(F288,$AM$603:$AN$605,2,TRUE))</f>
        <v>Продожлать учить  играть простые  мелодии на  музыкальных  инструментах</v>
      </c>
      <c r="H84" s="255" t="str">
        <f>IF(F289="","",VLOOKUP(F289,$AO$603:$AP$605,2,TRUE))</f>
        <v/>
      </c>
      <c r="I84" s="255" t="str">
        <f>IF(F396="","",VLOOKUP(F396,$AK$603:$AL$605,2,TRUE))</f>
        <v/>
      </c>
      <c r="J84" s="255" t="str">
        <f>IF(F397="","",VLOOKUP(F397,$AM$603:$AN$605,2,TRUE))</f>
        <v/>
      </c>
      <c r="K84" s="255" t="str">
        <f>IF(F398="","",VLOOKUP(F398,$AO$603:$AP$605,2,TRUE))</f>
        <v>Учить  играть простые  мелодии на  музыкальных  инструментах</v>
      </c>
      <c r="L84" s="12"/>
    </row>
    <row r="85" ht="90.0" customHeight="1">
      <c r="B85" s="12"/>
      <c r="C85" s="68"/>
      <c r="E85" s="69"/>
      <c r="F85" s="312" t="str">
        <f>IF(F290="","",VLOOKUP(F290,$AQ$603:$AR$605,2,TRUE))</f>
        <v/>
      </c>
      <c r="G85" s="255" t="str">
        <f>IF(F291="","",VLOOKUP(F291,$AS$603:$AT$605,2,TRUE))</f>
        <v/>
      </c>
      <c r="H85" s="255" t="str">
        <f>IF(F292="","",VLOOKUP(F292,$AU$603:$AV$605,2,TRUE))</f>
        <v>Учить   самостоятельно и  творчески исполнять песни различного  характера</v>
      </c>
      <c r="I85" s="312" t="str">
        <f>IF(F399="","",VLOOKUP(F399,$AQ$603:$AR$605,2,TRUE))</f>
        <v/>
      </c>
      <c r="J85" s="255" t="str">
        <f>IF(F400="","",VLOOKUP(F400,$AS$603:$AT$605,2,TRUE))</f>
        <v/>
      </c>
      <c r="K85" s="255" t="str">
        <f>IF(F401="","",VLOOKUP(F401,$AU$603:$AV$605,2,TRUE))</f>
        <v>Учить   самостоятельно и  творчески исполнять песни различного  характера</v>
      </c>
      <c r="L85" s="12"/>
    </row>
    <row r="86" ht="90.0" customHeight="1">
      <c r="B86" s="19"/>
      <c r="C86" s="83"/>
      <c r="D86" s="84"/>
      <c r="E86" s="85"/>
      <c r="F86" s="255" t="str">
        <f>IF(F293="","",VLOOKUP(F293,$AW$603:$AX$605,2,TRUE))</f>
        <v/>
      </c>
      <c r="G86" s="255" t="str">
        <f>IF(F294="","",VLOOKUP(F294,$AY$603:$AZ$605,2,TRUE))</f>
        <v>Продолжать учить  выполнять движения в  соответствии с  характером музыки</v>
      </c>
      <c r="H86" s="255" t="str">
        <f>IF(F295="","",VLOOKUP(F295,$BA$603:$BB$605,2,TRUE))</f>
        <v/>
      </c>
      <c r="I86" s="255" t="str">
        <f>IF(F402="","",VLOOKUP(F402,$AW$603:$AX$605,2,TRUE))</f>
        <v/>
      </c>
      <c r="J86" s="255" t="str">
        <f>IF(F403="","",VLOOKUP(F403,$AY$603:$AZ$605,2,TRUE))</f>
        <v/>
      </c>
      <c r="K86" s="255" t="str">
        <f>IF(F404="","",VLOOKUP(F404,$BA$603:$BB$605,2,TRUE))</f>
        <v>Учить   выполнять движения в  соответствии с  характером музыки</v>
      </c>
      <c r="L86" s="12"/>
    </row>
    <row r="87" ht="90.0" customHeight="1">
      <c r="B87" s="304" t="s">
        <v>724</v>
      </c>
      <c r="C87" s="255" t="str">
        <f>IF(G98="","",VLOOKUP(G98,$M$549:$N$551,2,TRUE))</f>
        <v/>
      </c>
      <c r="D87" s="255" t="str">
        <f>IF(G99="","",VLOOKUP(G99,$O$549:$P$551,2,TRUE))</f>
        <v>Продолжать ормировать умение воспринимать себя как взрослого, позволять себе открыто выражать свое
мнение, считается с ним, уважать себя
</v>
      </c>
      <c r="E87" s="255" t="str">
        <f>IF(G100="","",VLOOKUP(G100,$Q$549:$R$551,2,TRUE))</f>
        <v/>
      </c>
      <c r="F87" s="255" t="str">
        <f>IF(G191="","",VLOOKUP(G191,$M$607:$N$609,2,TRUE))</f>
        <v>Закреплять умения верить в свои силы и возможности, понимать важность трудолюбия и ответственности </v>
      </c>
      <c r="G87" s="255" t="str">
        <f>IF(G192="","",VLOOKUP(G192,$O$607:$P$609,2,TRUE))</f>
        <v/>
      </c>
      <c r="H87" s="255" t="str">
        <f>IF(G193="","",VLOOKUP(G193,$Q$607:$R$609,2,TRUE))</f>
        <v/>
      </c>
      <c r="I87" s="255" t="str">
        <f>IF(G300="","",VLOOKUP(G300,$M$607:$N$609,2,TRUE))</f>
        <v/>
      </c>
      <c r="J87" s="255" t="str">
        <f>IF(G301="","",VLOOKUP(G301,$O$607:$P$609,2,TRUE))</f>
        <v/>
      </c>
      <c r="K87" s="255" t="str">
        <f>IF(G302="","",VLOOKUP(G302,$Q$607:$R$609,2,TRUE))</f>
        <v>Учить   верить в свои силы и возможности, понимать важность трудолюбия и ответственности</v>
      </c>
      <c r="L87" s="12"/>
    </row>
    <row r="88" ht="90.0" customHeight="1">
      <c r="B88" s="12"/>
      <c r="C88" s="255" t="str">
        <f>IF(G101="","",VLOOKUP(G101,$S$549:$T$551,2,TRUE))</f>
        <v/>
      </c>
      <c r="D88" s="255" t="str">
        <f>IF(G102="","",VLOOKUP(G102,$U$549:$V$551,2,TRUE))</f>
        <v/>
      </c>
      <c r="E88" s="255" t="str">
        <f>IF(G103="","",VLOOKUP(G103,$W$549:$X$551,2,TRUE))</f>
        <v>Знакомить с профессиями и трудом взрослых, членов семьи, проявлять интерес, стараться
ответственно выполнять задание
</v>
      </c>
      <c r="F88" s="255" t="str">
        <f>IF(G194="","",VLOOKUP(G194,$S$607:$T$609,2,TRUE))</f>
        <v>Закреплять умения понимать родственные связи, уважает старших, заботится о младших </v>
      </c>
      <c r="G88" s="255" t="str">
        <f>IF(G195="","",VLOOKUP(G195,$U$607:$V$609,2,TRUE))</f>
        <v/>
      </c>
      <c r="H88" s="255" t="str">
        <f>IF(G196="","",VLOOKUP(G196,$W$607:$X$609,2,TRUE))</f>
        <v/>
      </c>
      <c r="I88" s="255" t="str">
        <f>IF(G303="","",VLOOKUP(G303,$S$607:$T$609,2,TRUE))</f>
        <v/>
      </c>
      <c r="J88" s="255" t="str">
        <f>IF(G304="","",VLOOKUP(G304,$U$607:$V$609,2,TRUE))</f>
        <v>Продолжать учить понимать родственные связи, уважает старших, заботится о младших</v>
      </c>
      <c r="K88" s="255" t="str">
        <f>IF(G305="","",VLOOKUP(G305,$W$607:$X$609,2,TRUE))</f>
        <v/>
      </c>
      <c r="L88" s="12"/>
    </row>
    <row r="89" ht="90.0" customHeight="1">
      <c r="B89" s="12"/>
      <c r="C89" s="255" t="str">
        <f>IF(G104="","",VLOOKUP(G104,$Y$549:$Z$551,2,TRUE))</f>
        <v/>
      </c>
      <c r="D89" s="255" t="str">
        <f>IF(G105="","",VLOOKUP(G105,$AA$549:$AB$551,2,TRUE))</f>
        <v>Продолжать учить высказывать свое мнение, размышлять над происходящим вокруг</v>
      </c>
      <c r="E89" s="255" t="str">
        <f>IF(G106="","",VLOOKUP(G106,$AC$549:$AD$551,2,TRUE))</f>
        <v/>
      </c>
      <c r="F89" s="255" t="str">
        <f>IF(G197="","",VLOOKUP(G197,$Y$607:$Z$609,2,TRUE))</f>
        <v>Закреплять умения говорить осознанно,  выражать свое 
мнение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Учить   говорить осознанно,  выражать свое 
мнение
</v>
      </c>
      <c r="L89" s="12"/>
    </row>
    <row r="90" ht="90.0" customHeight="1">
      <c r="B90" s="12"/>
      <c r="C90" s="255" t="str">
        <f>IF(G107="","",VLOOKUP(G107,$AE$549:$AF$551,2,TRUE))</f>
        <v/>
      </c>
      <c r="D90" s="255" t="str">
        <f>IF(G108="","",VLOOKUP(G108,$AG$549:$AH$551,2,TRUE))</f>
        <v/>
      </c>
      <c r="E90" s="255" t="str">
        <f>IF(G109="","",VLOOKUP(G109,$AI$549:$AJ$551,2,TRUE))</f>
        <v>Учить называть свою родину, с уважением относится к государственным символам
(флаг, герб, гимн), гордится своей Родиной ­ Республикой Казахстан
</v>
      </c>
      <c r="F90" s="255" t="str">
        <f>IF(G200="","",VLOOKUP(G200,$AE$607:$AF$609,2,TRUE))</f>
        <v>Закреплять знания о    применениеспециальных транспортных средств, знает элементарные правила дорожного движения</v>
      </c>
      <c r="G90" s="255" t="str">
        <f>IF(G201="","",VLOOKUP(G201,$AG$607:$AH$609,2,TRUE))</f>
        <v/>
      </c>
      <c r="H90" s="255" t="str">
        <f>IF(G202="","",VLOOKUP(G202,$AI$607:$AJ$609,2,TRUE))</f>
        <v/>
      </c>
      <c r="I90" s="255" t="str">
        <f>IF(G309="","",VLOOKUP(G309,$AE$607:$AF$609,2,TRUE))</f>
        <v/>
      </c>
      <c r="J90" s="255" t="str">
        <f>IF(G310="","",VLOOKUP(G310,$AG$607:$AH$609,2,TRUE))</f>
        <v>Продолжать  формировать знания о     применениеспециальных транспортных средств, знает элементарные правила дорожного движения</v>
      </c>
      <c r="K90" s="255" t="str">
        <f>IF(G311="","",VLOOKUP(G311,$AI$607:$AJ$609,2,TRUE))</f>
        <v/>
      </c>
      <c r="L90" s="12"/>
    </row>
    <row r="91" ht="90.0" customHeight="1">
      <c r="B91" s="12"/>
      <c r="C91" s="255" t="str">
        <f>IF(G110="","",VLOOKUP(G110,$AK$549:$AL$551,2,TRUE))</f>
        <v/>
      </c>
      <c r="D91" s="255" t="str">
        <f>IF(G111="","",VLOOKUP(G111,$AM$549:$AN$551,2,TRUE))</f>
        <v>Продолжать формировать знания о правилах дорожного движения, о правилах поведения в общественном транспорте</v>
      </c>
      <c r="E91" s="255" t="str">
        <f>IF(G112="","",VLOOKUP(G112,$AO$549:$AP$551,2,TRUE))</f>
        <v/>
      </c>
      <c r="F91" s="255" t="str">
        <f>IF(G203="","",VLOOKUP(G203,$AK$607:$AL$609,2,TRUE))</f>
        <v/>
      </c>
      <c r="G91" s="255" t="str">
        <f>IF(G204="","",VLOOKUP(G204,$AM$607:$AN$609,2,TRUE))</f>
        <v>Продолжать учить   гордиться, понимать  важность любить свою Родину, понимать важность живописной природы, достопримечательностей и исторических мест Казахстана</v>
      </c>
      <c r="H91" s="255" t="str">
        <f>IF(G205="","",VLOOKUP(G205,$AO$607:$AP$609,2,TRUE))</f>
        <v/>
      </c>
      <c r="I91" s="255" t="str">
        <f>IF(G312="","",VLOOKUP(G312,$AK$607:$AL$609,2,TRUE))</f>
        <v/>
      </c>
      <c r="J91" s="255" t="str">
        <f>IF(G313="","",VLOOKUP(G313,$AM$607:$AN$609,2,TRUE))</f>
        <v>Продолжать учить   гордиться, понимать  важность любить свою Родину, понимать важность живописной природы, достопримечательностей и исторических мест Казахстана</v>
      </c>
      <c r="K91" s="255" t="str">
        <f>IF(G314="","",VLOOKUP(G314,$AO$607:$AP$609,2,TRUE))</f>
        <v/>
      </c>
      <c r="L91" s="12"/>
    </row>
    <row r="92" ht="90.0" customHeight="1">
      <c r="B92" s="12"/>
      <c r="C92" s="255" t="str">
        <f>IF(G113="","",VLOOKUP(G112,$AQ$549:$AR$551,2,TRUE))</f>
        <v/>
      </c>
      <c r="D92" s="255" t="str">
        <f>IF(G114="","",VLOOKUP(G114,$AS$549:$AT$551,2,TRUE))</f>
        <v>Продолжать учить устанавливать элементарные связи в сезонных изменениях погоды и природы,
сохранять безопасность в окружающей среде, природе
</v>
      </c>
      <c r="E92" s="255" t="str">
        <f>IF(G115="","",VLOOKUP(G115,$AU$549:$AV$551,2,TRUE))</f>
        <v/>
      </c>
      <c r="F92" s="255" t="str">
        <f>IF(G206="","",VLOOKUP(G206,$AQ$607:$AR$609,2,TRUE))</f>
        <v/>
      </c>
      <c r="G92" s="255" t="str">
        <f>IF(G207="","",VLOOKUP(G207,$AS$607:$AT$609,2,TRUE))</f>
        <v>Продолжать учить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H92" s="255" t="str">
        <f>IF(G208="","",VLOOKUP(G208,$AU$607:$AV$609,2,TRUE))</f>
        <v/>
      </c>
      <c r="I92" s="255" t="str">
        <f>IF(G315="","",VLOOKUP(G315,$AQ$607:$AR$609,2,TRUE))</f>
        <v/>
      </c>
      <c r="J92" s="255" t="str">
        <f>IF(G316="","",VLOOKUP(G316,$AS$607:$AT$609,2,TRUE))</f>
        <v>Продолжать учить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K92" s="255" t="str">
        <f>IF(G317="","",VLOOKUP(G317,$AU$607:$AV$609,2,TRUE))</f>
        <v/>
      </c>
      <c r="L92" s="12"/>
    </row>
    <row r="93" ht="90.0" customHeight="1">
      <c r="B93" s="19"/>
      <c r="C93" s="309"/>
      <c r="D93" s="7"/>
      <c r="E93" s="8"/>
      <c r="F93" s="255" t="str">
        <f>IF(G209="","",VLOOKUP(G209,$AW$607:$AX$609,2,TRUE))</f>
        <v>Закреплять умения понимать и различать что «правильно» или «неправильно», «хорошо» или  «плохо»</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Учить   понимать и различать что «правильно» или «неправильно», «хорошо» или  «плохо»</v>
      </c>
      <c r="L93" s="19"/>
    </row>
    <row r="94" ht="15.0" customHeight="1"/>
    <row r="95" ht="15.0" customHeight="1"/>
    <row r="96" ht="15.0" customHeight="1">
      <c r="B96" s="237" t="s">
        <v>921</v>
      </c>
      <c r="C96" s="7"/>
      <c r="D96" s="7"/>
      <c r="E96" s="7"/>
      <c r="F96" s="7"/>
      <c r="G96" s="8"/>
    </row>
    <row r="97" ht="36.0" customHeight="1">
      <c r="B97" s="314"/>
      <c r="C97" s="315" t="s">
        <v>5</v>
      </c>
      <c r="D97" s="315" t="s">
        <v>107</v>
      </c>
      <c r="E97" s="315" t="s">
        <v>335</v>
      </c>
      <c r="F97" s="315" t="s">
        <v>398</v>
      </c>
      <c r="G97" s="178" t="s">
        <v>724</v>
      </c>
    </row>
    <row r="98" ht="15.0" customHeight="1">
      <c r="B98" s="5">
        <v>1.0</v>
      </c>
      <c r="C98" s="391">
        <f>'дети 5-ти лет Ф'!D17</f>
        <v>1</v>
      </c>
      <c r="D98" s="391" t="str">
        <f>'дети 5-ти лет К'!D17</f>
        <v/>
      </c>
      <c r="E98" s="391" t="str">
        <f>'дети 5-ти лет П'!D17</f>
        <v/>
      </c>
      <c r="F98" s="391" t="str">
        <f>'дети 5-ти лет Т'!D17</f>
        <v/>
      </c>
      <c r="G98" s="391" t="str">
        <f>'дети 5-ти лет С'!D17</f>
        <v/>
      </c>
    </row>
    <row r="99" ht="15.0" customHeight="1">
      <c r="B99" s="12"/>
      <c r="C99" s="391" t="str">
        <f>'дети 5-ти лет Ф'!E17</f>
        <v/>
      </c>
      <c r="D99" s="391">
        <f>'дети 5-ти лет К'!E17</f>
        <v>1</v>
      </c>
      <c r="E99" s="391">
        <f>'дети 5-ти лет П'!E17</f>
        <v>1</v>
      </c>
      <c r="F99" s="391">
        <f>'дети 5-ти лет Т'!E17</f>
        <v>1</v>
      </c>
      <c r="G99" s="391">
        <f>'дети 5-ти лет С'!E17</f>
        <v>1</v>
      </c>
    </row>
    <row r="100" ht="15.0" customHeight="1">
      <c r="B100" s="19"/>
      <c r="C100" s="391" t="str">
        <f>'дети 5-ти лет Ф'!F17</f>
        <v/>
      </c>
      <c r="D100" s="391" t="str">
        <f>'дети 5-ти лет К'!F17</f>
        <v/>
      </c>
      <c r="E100" s="391" t="str">
        <f>'дети 5-ти лет П'!F17</f>
        <v/>
      </c>
      <c r="F100" s="391" t="str">
        <f>'дети 5-ти лет Т'!F17</f>
        <v/>
      </c>
      <c r="G100" s="391" t="str">
        <f>'дети 5-ти лет С'!F17</f>
        <v/>
      </c>
    </row>
    <row r="101" ht="15.0" customHeight="1">
      <c r="B101" s="5">
        <v>2.0</v>
      </c>
      <c r="C101" s="391" t="str">
        <f>'дети 5-ти лет Ф'!G17</f>
        <v/>
      </c>
      <c r="D101" s="391" t="str">
        <f>'дети 5-ти лет К'!G17</f>
        <v/>
      </c>
      <c r="E101" s="391" t="str">
        <f>'дети 5-ти лет П'!G17</f>
        <v/>
      </c>
      <c r="F101" s="391" t="str">
        <f>'дети 5-ти лет Т'!G17</f>
        <v/>
      </c>
      <c r="G101" s="391" t="str">
        <f>'дети 5-ти лет С'!G17</f>
        <v/>
      </c>
    </row>
    <row r="102" ht="15.0" customHeight="1">
      <c r="B102" s="12"/>
      <c r="C102" s="391">
        <f>'дети 5-ти лет Ф'!H17</f>
        <v>1</v>
      </c>
      <c r="D102" s="391">
        <f>'дети 5-ти лет К'!H17</f>
        <v>1</v>
      </c>
      <c r="E102" s="391">
        <f>'дети 5-ти лет П'!H17</f>
        <v>1</v>
      </c>
      <c r="F102" s="391">
        <f>'дети 5-ти лет Т'!H17</f>
        <v>1</v>
      </c>
      <c r="G102" s="391" t="str">
        <f>'дети 5-ти лет С'!H17</f>
        <v/>
      </c>
    </row>
    <row r="103" ht="15.0" customHeight="1">
      <c r="B103" s="19"/>
      <c r="C103" s="391" t="str">
        <f>'дети 5-ти лет Ф'!I17</f>
        <v/>
      </c>
      <c r="D103" s="391" t="str">
        <f>'дети 5-ти лет К'!I17</f>
        <v/>
      </c>
      <c r="E103" s="391" t="str">
        <f>'дети 5-ти лет П'!I17</f>
        <v/>
      </c>
      <c r="F103" s="391" t="str">
        <f>'дети 5-ти лет Т'!I17</f>
        <v/>
      </c>
      <c r="G103" s="391">
        <f>'дети 5-ти лет С'!I17</f>
        <v>1</v>
      </c>
    </row>
    <row r="104" ht="15.0" customHeight="1">
      <c r="B104" s="5">
        <v>3.0</v>
      </c>
      <c r="C104" s="391" t="str">
        <f>'дети 5-ти лет Ф'!J17</f>
        <v/>
      </c>
      <c r="D104" s="391" t="str">
        <f>'дети 5-ти лет К'!J17</f>
        <v/>
      </c>
      <c r="E104" s="391" t="str">
        <f>'дети 5-ти лет П'!J17</f>
        <v/>
      </c>
      <c r="F104" s="391" t="str">
        <f>'дети 5-ти лет Т'!J17</f>
        <v/>
      </c>
      <c r="G104" s="391" t="str">
        <f>'дети 5-ти лет С'!J17</f>
        <v/>
      </c>
    </row>
    <row r="105" ht="15.0" customHeight="1">
      <c r="B105" s="12"/>
      <c r="C105" s="391">
        <f>'дети 5-ти лет Ф'!K17</f>
        <v>1</v>
      </c>
      <c r="D105" s="391">
        <f>'дети 5-ти лет К'!K17</f>
        <v>1</v>
      </c>
      <c r="E105" s="391">
        <f>'дети 5-ти лет П'!K17</f>
        <v>1</v>
      </c>
      <c r="F105" s="391">
        <f>'дети 5-ти лет Т'!K17</f>
        <v>1</v>
      </c>
      <c r="G105" s="391">
        <f>'дети 5-ти лет С'!K17</f>
        <v>1</v>
      </c>
    </row>
    <row r="106" ht="15.0" customHeight="1">
      <c r="B106" s="19"/>
      <c r="C106" s="391" t="str">
        <f>'дети 5-ти лет Ф'!L17</f>
        <v/>
      </c>
      <c r="D106" s="391" t="str">
        <f>'дети 5-ти лет К'!L17</f>
        <v/>
      </c>
      <c r="E106" s="391" t="str">
        <f>'дети 5-ти лет П'!L17</f>
        <v/>
      </c>
      <c r="F106" s="391" t="str">
        <f>'дети 5-ти лет Т'!L17</f>
        <v/>
      </c>
      <c r="G106" s="391" t="str">
        <f>'дети 5-ти лет С'!L17</f>
        <v/>
      </c>
    </row>
    <row r="107" ht="15.0" customHeight="1">
      <c r="B107" s="5">
        <v>4.0</v>
      </c>
      <c r="C107" s="391" t="str">
        <f>'дети 5-ти лет Ф'!M17</f>
        <v/>
      </c>
      <c r="D107" s="391" t="str">
        <f>'дети 5-ти лет К'!M17</f>
        <v/>
      </c>
      <c r="E107" s="391" t="str">
        <f>'дети 5-ти лет П'!M17</f>
        <v/>
      </c>
      <c r="F107" s="391" t="str">
        <f>'дети 5-ти лет Т'!M17</f>
        <v/>
      </c>
      <c r="G107" s="391" t="str">
        <f>'дети 5-ти лет С'!M17</f>
        <v/>
      </c>
    </row>
    <row r="108" ht="15.0" customHeight="1">
      <c r="B108" s="12"/>
      <c r="C108" s="391">
        <f>'дети 5-ти лет Ф'!N17</f>
        <v>1</v>
      </c>
      <c r="D108" s="391">
        <f>'дети 5-ти лет К'!N17</f>
        <v>1</v>
      </c>
      <c r="E108" s="391" t="str">
        <f>'дети 5-ти лет П'!N17</f>
        <v/>
      </c>
      <c r="F108" s="391">
        <f>'дети 5-ти лет Т'!N17</f>
        <v>1</v>
      </c>
      <c r="G108" s="391" t="str">
        <f>'дети 5-ти лет С'!N17</f>
        <v/>
      </c>
    </row>
    <row r="109" ht="15.0" customHeight="1">
      <c r="B109" s="19"/>
      <c r="C109" s="391" t="str">
        <f>'дети 5-ти лет Ф'!O17</f>
        <v/>
      </c>
      <c r="D109" s="391" t="str">
        <f>'дети 5-ти лет К'!O17</f>
        <v/>
      </c>
      <c r="E109" s="391">
        <f>'дети 5-ти лет П'!O17</f>
        <v>1</v>
      </c>
      <c r="F109" s="391" t="str">
        <f>'дети 5-ти лет Т'!O17</f>
        <v/>
      </c>
      <c r="G109" s="391">
        <f>'дети 5-ти лет С'!O17</f>
        <v>1</v>
      </c>
    </row>
    <row r="110" ht="15.0" customHeight="1">
      <c r="B110" s="5">
        <v>5.0</v>
      </c>
      <c r="C110" s="391" t="str">
        <f>'дети 5-ти лет Ф'!P17</f>
        <v/>
      </c>
      <c r="D110" s="391" t="str">
        <f>'дети 5-ти лет К'!P17</f>
        <v/>
      </c>
      <c r="E110" s="391" t="str">
        <f>'дети 5-ти лет П'!P17</f>
        <v/>
      </c>
      <c r="F110" s="391" t="str">
        <f>'дети 5-ти лет Т'!P17</f>
        <v/>
      </c>
      <c r="G110" s="391" t="str">
        <f>'дети 5-ти лет С'!P17</f>
        <v/>
      </c>
    </row>
    <row r="111" ht="15.0" customHeight="1">
      <c r="B111" s="12"/>
      <c r="C111" s="391">
        <f>'дети 5-ти лет Ф'!Q17</f>
        <v>1</v>
      </c>
      <c r="D111" s="391">
        <f>'дети 5-ти лет К'!Q17</f>
        <v>1</v>
      </c>
      <c r="E111" s="391">
        <f>'дети 5-ти лет П'!Q17</f>
        <v>1</v>
      </c>
      <c r="F111" s="391" t="str">
        <f>'дети 5-ти лет Т'!Q17</f>
        <v/>
      </c>
      <c r="G111" s="391">
        <f>'дети 5-ти лет С'!Q17</f>
        <v>1</v>
      </c>
    </row>
    <row r="112" ht="15.0" customHeight="1">
      <c r="B112" s="19"/>
      <c r="C112" s="391" t="str">
        <f>'дети 5-ти лет Ф'!R17</f>
        <v/>
      </c>
      <c r="D112" s="391" t="str">
        <f>'дети 5-ти лет К'!R17</f>
        <v/>
      </c>
      <c r="E112" s="391" t="str">
        <f>'дети 5-ти лет П'!R17</f>
        <v/>
      </c>
      <c r="F112" s="391">
        <f>'дети 5-ти лет Т'!R17</f>
        <v>1</v>
      </c>
      <c r="G112" s="391" t="str">
        <f>'дети 5-ти лет С'!R17</f>
        <v/>
      </c>
    </row>
    <row r="113" ht="15.0" customHeight="1">
      <c r="B113" s="5">
        <v>6.0</v>
      </c>
      <c r="C113" s="391" t="str">
        <f>'дети 5-ти лет Ф'!S17</f>
        <v/>
      </c>
      <c r="D113" s="391" t="str">
        <f>'дети 5-ти лет К'!S17</f>
        <v/>
      </c>
      <c r="E113" s="391" t="str">
        <f>'дети 5-ти лет П'!S17</f>
        <v/>
      </c>
      <c r="F113" s="391" t="str">
        <f>'дети 5-ти лет Т'!S17</f>
        <v/>
      </c>
      <c r="G113" s="391" t="str">
        <f>'дети 5-ти лет С'!S17</f>
        <v/>
      </c>
    </row>
    <row r="114" ht="15.0" customHeight="1">
      <c r="B114" s="12"/>
      <c r="C114" s="391">
        <f>'дети 5-ти лет Ф'!T17</f>
        <v>1</v>
      </c>
      <c r="D114" s="391">
        <f>'дети 5-ти лет К'!T17</f>
        <v>1</v>
      </c>
      <c r="E114" s="391">
        <f>'дети 5-ти лет П'!T17</f>
        <v>1</v>
      </c>
      <c r="F114" s="391" t="str">
        <f>'дети 5-ти лет Т'!T17</f>
        <v/>
      </c>
      <c r="G114" s="391">
        <f>'дети 5-ти лет С'!T17</f>
        <v>1</v>
      </c>
    </row>
    <row r="115" ht="15.0" customHeight="1">
      <c r="B115" s="19"/>
      <c r="C115" s="391" t="str">
        <f>'дети 5-ти лет Ф'!U17</f>
        <v/>
      </c>
      <c r="D115" s="391" t="str">
        <f>'дети 5-ти лет К'!U17</f>
        <v/>
      </c>
      <c r="E115" s="391" t="str">
        <f>'дети 5-ти лет П'!U17</f>
        <v/>
      </c>
      <c r="F115" s="391">
        <f>'дети 5-ти лет Т'!U17</f>
        <v>1</v>
      </c>
      <c r="G115" s="391" t="str">
        <f>'дети 5-ти лет С'!U17</f>
        <v/>
      </c>
    </row>
    <row r="116" ht="15.0" customHeight="1">
      <c r="B116" s="5">
        <v>7.0</v>
      </c>
      <c r="C116" s="317"/>
      <c r="D116" s="391" t="str">
        <f>'дети 5-ти лет К'!V17</f>
        <v/>
      </c>
      <c r="E116" s="317"/>
      <c r="F116" s="391" t="str">
        <f>'дети 5-ти лет Т'!V17</f>
        <v/>
      </c>
      <c r="G116" s="317"/>
    </row>
    <row r="117" ht="15.0" customHeight="1">
      <c r="B117" s="12"/>
      <c r="C117" s="12"/>
      <c r="D117" s="391" t="str">
        <f>'дети 5-ти лет Т'!W17</f>
        <v/>
      </c>
      <c r="E117" s="12"/>
      <c r="F117" s="391" t="str">
        <f>'дети 5-ти лет Т'!W17</f>
        <v/>
      </c>
      <c r="G117" s="12"/>
    </row>
    <row r="118" ht="15.0" customHeight="1">
      <c r="B118" s="19"/>
      <c r="C118" s="12"/>
      <c r="D118" s="391" t="str">
        <f>'дети 5-ти лет К'!X17</f>
        <v/>
      </c>
      <c r="E118" s="12"/>
      <c r="F118" s="391">
        <f>'дети 5-ти лет Т'!X17</f>
        <v>1</v>
      </c>
      <c r="G118" s="12"/>
    </row>
    <row r="119" ht="15.0" customHeight="1">
      <c r="B119" s="5">
        <v>8.0</v>
      </c>
      <c r="C119" s="12"/>
      <c r="D119" s="391" t="str">
        <f>'дети 5-ти лет К'!Y17</f>
        <v/>
      </c>
      <c r="E119" s="12"/>
      <c r="F119" s="391" t="str">
        <f>'дети 5-ти лет Т'!Y17</f>
        <v/>
      </c>
      <c r="G119" s="12"/>
    </row>
    <row r="120" ht="15.0" customHeight="1">
      <c r="B120" s="12"/>
      <c r="C120" s="12"/>
      <c r="D120" s="391">
        <f>'дети 5-ти лет К'!Z17</f>
        <v>1</v>
      </c>
      <c r="E120" s="12"/>
      <c r="F120" s="391" t="str">
        <f>'дети 5-ти лет Т'!Z17</f>
        <v/>
      </c>
      <c r="G120" s="12"/>
    </row>
    <row r="121" ht="15.0" customHeight="1">
      <c r="B121" s="19"/>
      <c r="C121" s="12"/>
      <c r="D121" s="391" t="str">
        <f>'дети 5-ти лет К'!AA17</f>
        <v/>
      </c>
      <c r="E121" s="12"/>
      <c r="F121" s="391">
        <f>'дети 5-ти лет Т'!AA17</f>
        <v>1</v>
      </c>
      <c r="G121" s="12"/>
    </row>
    <row r="122" ht="15.0" customHeight="1">
      <c r="B122" s="5">
        <v>9.0</v>
      </c>
      <c r="C122" s="12"/>
      <c r="D122" s="391" t="str">
        <f>'дети 5-ти лет К'!AB17</f>
        <v/>
      </c>
      <c r="E122" s="12"/>
      <c r="F122" s="391" t="str">
        <f>'дети 5-ти лет Т'!AB17</f>
        <v/>
      </c>
      <c r="G122" s="12"/>
    </row>
    <row r="123" ht="15.0" customHeight="1">
      <c r="B123" s="12"/>
      <c r="C123" s="12"/>
      <c r="D123" s="391">
        <f>'дети 5-ти лет К'!AC17</f>
        <v>1</v>
      </c>
      <c r="E123" s="12"/>
      <c r="F123" s="391" t="str">
        <f>'дети 5-ти лет Т'!AC17</f>
        <v/>
      </c>
      <c r="G123" s="12"/>
    </row>
    <row r="124" ht="15.0" customHeight="1">
      <c r="B124" s="19"/>
      <c r="C124" s="12"/>
      <c r="D124" s="391" t="str">
        <f>'дети 5-ти лет К'!AD17</f>
        <v/>
      </c>
      <c r="E124" s="12"/>
      <c r="F124" s="391">
        <f>'дети 5-ти лет Т'!AD17</f>
        <v>1</v>
      </c>
      <c r="G124" s="12"/>
    </row>
    <row r="125" ht="15.0" customHeight="1">
      <c r="B125" s="5">
        <v>10.0</v>
      </c>
      <c r="C125" s="12"/>
      <c r="D125" s="391" t="str">
        <f>'дети 5-ти лет К'!AE17</f>
        <v/>
      </c>
      <c r="E125" s="12"/>
      <c r="F125" s="391" t="str">
        <f>'дети 5-ти лет Т'!AE17</f>
        <v/>
      </c>
      <c r="G125" s="12"/>
    </row>
    <row r="126" ht="15.0" customHeight="1">
      <c r="B126" s="12"/>
      <c r="C126" s="12"/>
      <c r="D126" s="391">
        <f>'дети 5-ти лет К'!AF17</f>
        <v>1</v>
      </c>
      <c r="E126" s="12"/>
      <c r="F126" s="391" t="str">
        <f>'дети 5-ти лет Т'!AF17</f>
        <v/>
      </c>
      <c r="G126" s="12"/>
    </row>
    <row r="127" ht="15.0" customHeight="1">
      <c r="B127" s="19"/>
      <c r="C127" s="12"/>
      <c r="D127" s="391" t="str">
        <f>'дети 5-ти лет К'!AG17</f>
        <v/>
      </c>
      <c r="E127" s="12"/>
      <c r="F127" s="391">
        <f>'дети 5-ти лет Т'!AG17</f>
        <v>1</v>
      </c>
      <c r="G127" s="12"/>
    </row>
    <row r="128" ht="15.0" customHeight="1">
      <c r="B128" s="5">
        <v>11.0</v>
      </c>
      <c r="C128" s="12"/>
      <c r="D128" s="391" t="str">
        <f>'дети 5-ти лет К'!AH17</f>
        <v/>
      </c>
      <c r="E128" s="12"/>
      <c r="F128" s="391" t="str">
        <f>'дети 5-ти лет Т'!AH17</f>
        <v/>
      </c>
      <c r="G128" s="12"/>
    </row>
    <row r="129" ht="15.0" customHeight="1">
      <c r="B129" s="12"/>
      <c r="C129" s="12"/>
      <c r="D129" s="391">
        <f>'дети 5-ти лет К'!AI17</f>
        <v>1</v>
      </c>
      <c r="E129" s="12"/>
      <c r="F129" s="391" t="str">
        <f>'дети 5-ти лет Т'!AI17</f>
        <v/>
      </c>
      <c r="G129" s="12"/>
    </row>
    <row r="130" ht="15.75" customHeight="1">
      <c r="B130" s="19"/>
      <c r="C130" s="12"/>
      <c r="D130" s="391" t="str">
        <f>'дети 5-ти лет К'!AJ17</f>
        <v/>
      </c>
      <c r="E130" s="12"/>
      <c r="F130" s="391">
        <f>'дети 5-ти лет Т'!AJ17</f>
        <v>1</v>
      </c>
      <c r="G130" s="12"/>
    </row>
    <row r="131" ht="15.75" customHeight="1">
      <c r="B131" s="5">
        <v>12.0</v>
      </c>
      <c r="C131" s="12"/>
      <c r="D131" s="391" t="str">
        <f>'дети 5-ти лет К'!AK17</f>
        <v/>
      </c>
      <c r="E131" s="12"/>
      <c r="F131" s="391" t="str">
        <f>'дети 5-ти лет Т'!AK17</f>
        <v/>
      </c>
      <c r="G131" s="12"/>
    </row>
    <row r="132" ht="15.75" customHeight="1">
      <c r="B132" s="12"/>
      <c r="C132" s="12"/>
      <c r="D132" s="391">
        <f>'дети 5-ти лет К'!AL17</f>
        <v>1</v>
      </c>
      <c r="E132" s="12"/>
      <c r="F132" s="391">
        <f>'дети 5-ти лет Т'!AL17</f>
        <v>1</v>
      </c>
      <c r="G132" s="12"/>
    </row>
    <row r="133" ht="15.75" customHeight="1">
      <c r="B133" s="19"/>
      <c r="C133" s="12"/>
      <c r="D133" s="391" t="str">
        <f>'дети 5-ти лет К'!AM17</f>
        <v/>
      </c>
      <c r="E133" s="12"/>
      <c r="F133" s="391" t="str">
        <f>'дети 5-ти лет Т'!AM17</f>
        <v/>
      </c>
      <c r="G133" s="12"/>
    </row>
    <row r="134" ht="15.75" customHeight="1">
      <c r="B134" s="5">
        <v>13.0</v>
      </c>
      <c r="C134" s="12"/>
      <c r="D134" s="391" t="str">
        <f>'дети 5-ти лет К'!AN17</f>
        <v/>
      </c>
      <c r="E134" s="12"/>
      <c r="F134" s="391" t="str">
        <f>'дети 5-ти лет Т'!AN17</f>
        <v/>
      </c>
      <c r="G134" s="12"/>
    </row>
    <row r="135" ht="15.75" customHeight="1">
      <c r="B135" s="12"/>
      <c r="C135" s="12"/>
      <c r="D135" s="391">
        <f>'дети 5-ти лет К'!AO17</f>
        <v>1</v>
      </c>
      <c r="E135" s="12"/>
      <c r="F135" s="391" t="str">
        <f>'дети 5-ти лет Т'!AO17</f>
        <v/>
      </c>
      <c r="G135" s="12"/>
    </row>
    <row r="136" ht="15.75" customHeight="1">
      <c r="B136" s="19"/>
      <c r="C136" s="12"/>
      <c r="D136" s="391" t="str">
        <f>'дети 5-ти лет К'!AP17</f>
        <v/>
      </c>
      <c r="E136" s="12"/>
      <c r="F136" s="391">
        <f>'дети 5-ти лет Т'!AP17</f>
        <v>1</v>
      </c>
      <c r="G136" s="12"/>
    </row>
    <row r="137" ht="15.75" customHeight="1">
      <c r="B137" s="5">
        <v>14.0</v>
      </c>
      <c r="C137" s="12"/>
      <c r="D137" s="391" t="str">
        <f>'дети 5-ти лет К'!AQ17</f>
        <v/>
      </c>
      <c r="E137" s="12"/>
      <c r="F137" s="391" t="str">
        <f>'дети 5-ти лет Т'!AQ17</f>
        <v/>
      </c>
      <c r="G137" s="12"/>
    </row>
    <row r="138" ht="15.75" customHeight="1">
      <c r="B138" s="12"/>
      <c r="C138" s="12"/>
      <c r="D138" s="391">
        <f>'дети 5-ти лет К'!AR17</f>
        <v>1</v>
      </c>
      <c r="E138" s="12"/>
      <c r="F138" s="391" t="str">
        <f>'дети 5-ти лет Т'!AR17</f>
        <v/>
      </c>
      <c r="G138" s="12"/>
    </row>
    <row r="139" ht="15.75" customHeight="1">
      <c r="B139" s="19"/>
      <c r="C139" s="12"/>
      <c r="D139" s="391" t="str">
        <f>'дети 5-ти лет К'!AS17</f>
        <v/>
      </c>
      <c r="E139" s="12"/>
      <c r="F139" s="391">
        <f>'дети 5-ти лет Т'!AS17</f>
        <v>1</v>
      </c>
      <c r="G139" s="12"/>
    </row>
    <row r="140" ht="15.75" customHeight="1">
      <c r="B140" s="5">
        <v>15.0</v>
      </c>
      <c r="C140" s="12"/>
      <c r="D140" s="391" t="str">
        <f>'дети 5-ти лет К'!AT17</f>
        <v/>
      </c>
      <c r="E140" s="12"/>
      <c r="F140" s="391" t="str">
        <f>'дети 5-ти лет Т'!AT17</f>
        <v/>
      </c>
      <c r="G140" s="12"/>
    </row>
    <row r="141" ht="15.75" customHeight="1">
      <c r="B141" s="12"/>
      <c r="C141" s="12"/>
      <c r="D141" s="391">
        <f>'дети 5-ти лет К'!AU17</f>
        <v>1</v>
      </c>
      <c r="E141" s="12"/>
      <c r="F141" s="391" t="str">
        <f>'дети 5-ти лет Т'!AU17</f>
        <v/>
      </c>
      <c r="G141" s="12"/>
    </row>
    <row r="142" ht="15.75" customHeight="1">
      <c r="B142" s="19"/>
      <c r="C142" s="12"/>
      <c r="D142" s="391" t="str">
        <f>'дети 5-ти лет К'!AV17</f>
        <v/>
      </c>
      <c r="E142" s="12"/>
      <c r="F142" s="391">
        <f>'дети 5-ти лет Т'!AV17</f>
        <v>1</v>
      </c>
      <c r="G142" s="12"/>
    </row>
    <row r="143" ht="15.75" customHeight="1">
      <c r="B143" s="5">
        <v>16.0</v>
      </c>
      <c r="C143" s="12"/>
      <c r="D143" s="391" t="str">
        <f>'дети 5-ти лет К'!AW17</f>
        <v/>
      </c>
      <c r="E143" s="12"/>
      <c r="F143" s="391" t="str">
        <f>'дети 5-ти лет Т'!AW17</f>
        <v/>
      </c>
      <c r="G143" s="12"/>
    </row>
    <row r="144" ht="15.75" customHeight="1">
      <c r="B144" s="12"/>
      <c r="C144" s="12"/>
      <c r="D144" s="391">
        <f>'дети 5-ти лет К'!AX17</f>
        <v>1</v>
      </c>
      <c r="E144" s="12"/>
      <c r="F144" s="391" t="str">
        <f>'дети 5-ти лет Т'!AX17</f>
        <v/>
      </c>
      <c r="G144" s="12"/>
    </row>
    <row r="145" ht="15.75" customHeight="1">
      <c r="B145" s="19"/>
      <c r="C145" s="12"/>
      <c r="D145" s="391" t="str">
        <f>'дети 5-ти лет К'!AY17</f>
        <v/>
      </c>
      <c r="E145" s="12"/>
      <c r="F145" s="391">
        <f>'дети 5-ти лет Т'!AY17</f>
        <v>1</v>
      </c>
      <c r="G145" s="12"/>
    </row>
    <row r="146" ht="15.75" customHeight="1">
      <c r="B146" s="5">
        <v>17.0</v>
      </c>
      <c r="C146" s="12"/>
      <c r="D146" s="391" t="str">
        <f>'дети 5-ти лет К'!AZ17</f>
        <v/>
      </c>
      <c r="E146" s="12"/>
      <c r="F146" s="391" t="str">
        <f>'дети 5-ти лет Т'!AZ17</f>
        <v/>
      </c>
      <c r="G146" s="12"/>
    </row>
    <row r="147" ht="15.75" customHeight="1">
      <c r="B147" s="12"/>
      <c r="C147" s="12"/>
      <c r="D147" s="391">
        <f>'дети 5-ти лет К'!BA17</f>
        <v>1</v>
      </c>
      <c r="E147" s="12"/>
      <c r="F147" s="391" t="str">
        <f>'дети 5-ти лет Т'!BA17</f>
        <v/>
      </c>
      <c r="G147" s="12"/>
    </row>
    <row r="148" ht="15.75" customHeight="1">
      <c r="B148" s="19"/>
      <c r="C148" s="12"/>
      <c r="D148" s="391" t="str">
        <f>'дети 5-ти лет К'!BB17</f>
        <v/>
      </c>
      <c r="E148" s="12"/>
      <c r="F148" s="391">
        <f>'дети 5-ти лет Т'!BB17</f>
        <v>1</v>
      </c>
      <c r="G148" s="12"/>
    </row>
    <row r="149" ht="15.75" customHeight="1">
      <c r="B149" s="5">
        <v>18.0</v>
      </c>
      <c r="C149" s="12"/>
      <c r="D149" s="391" t="str">
        <f>'дети 5-ти лет К'!BC17</f>
        <v/>
      </c>
      <c r="E149" s="12"/>
      <c r="F149" s="391" t="str">
        <f>'дети 5-ти лет Т'!BC17</f>
        <v/>
      </c>
      <c r="G149" s="12"/>
    </row>
    <row r="150" ht="15.75" customHeight="1">
      <c r="B150" s="12"/>
      <c r="C150" s="12"/>
      <c r="D150" s="391">
        <f>'дети 5-ти лет К'!BD17</f>
        <v>1</v>
      </c>
      <c r="E150" s="12"/>
      <c r="F150" s="391" t="str">
        <f>'дети 5-ти лет Т'!BD17</f>
        <v/>
      </c>
      <c r="G150" s="12"/>
    </row>
    <row r="151" ht="15.75" customHeight="1">
      <c r="B151" s="19"/>
      <c r="C151" s="12"/>
      <c r="D151" s="391" t="str">
        <f>'дети 5-ти лет К'!BE17</f>
        <v/>
      </c>
      <c r="E151" s="12"/>
      <c r="F151" s="391">
        <f>'дети 5-ти лет Т'!BE17</f>
        <v>1</v>
      </c>
      <c r="G151" s="12"/>
    </row>
    <row r="152" ht="15.75" customHeight="1">
      <c r="B152" s="5">
        <v>19.0</v>
      </c>
      <c r="C152" s="12"/>
      <c r="D152" s="317"/>
      <c r="E152" s="12"/>
      <c r="F152" s="391" t="str">
        <f>'дети 5-ти лет Т'!BF17</f>
        <v/>
      </c>
      <c r="G152" s="12"/>
    </row>
    <row r="153" ht="15.75" customHeight="1">
      <c r="B153" s="12"/>
      <c r="C153" s="12"/>
      <c r="D153" s="12"/>
      <c r="E153" s="12"/>
      <c r="F153" s="391">
        <f>'дети 5-ти лет Т'!BG17</f>
        <v>1</v>
      </c>
      <c r="G153" s="12"/>
    </row>
    <row r="154" ht="15.75" customHeight="1">
      <c r="B154" s="19"/>
      <c r="C154" s="12"/>
      <c r="D154" s="12"/>
      <c r="E154" s="12"/>
      <c r="F154" s="391" t="str">
        <f>'дети 5-ти лет Т'!BH17</f>
        <v/>
      </c>
      <c r="G154" s="12"/>
    </row>
    <row r="155" ht="15.75" customHeight="1">
      <c r="B155" s="5">
        <v>20.0</v>
      </c>
      <c r="C155" s="12"/>
      <c r="D155" s="12"/>
      <c r="E155" s="12"/>
      <c r="F155" s="391" t="str">
        <f>'дети 5-ти лет Т'!BI17</f>
        <v/>
      </c>
      <c r="G155" s="12"/>
    </row>
    <row r="156" ht="15.75" customHeight="1">
      <c r="B156" s="12"/>
      <c r="C156" s="12"/>
      <c r="D156" s="12"/>
      <c r="E156" s="12"/>
      <c r="F156" s="391">
        <f>'дети 5-ти лет Т'!BJ17</f>
        <v>1</v>
      </c>
      <c r="G156" s="12"/>
    </row>
    <row r="157" ht="15.75" customHeight="1">
      <c r="B157" s="19"/>
      <c r="C157" s="12"/>
      <c r="D157" s="12"/>
      <c r="E157" s="12"/>
      <c r="F157" s="391" t="str">
        <f>'дети 5-ти лет Т'!BK17</f>
        <v/>
      </c>
      <c r="G157" s="12"/>
    </row>
    <row r="158" ht="15.75" customHeight="1">
      <c r="B158" s="5">
        <v>21.0</v>
      </c>
      <c r="C158" s="12"/>
      <c r="D158" s="12"/>
      <c r="E158" s="12"/>
      <c r="F158" s="391" t="str">
        <f>'дети 5-ти лет Т'!BL17</f>
        <v/>
      </c>
      <c r="G158" s="12"/>
    </row>
    <row r="159" ht="15.0" customHeight="1">
      <c r="B159" s="12"/>
      <c r="C159" s="12"/>
      <c r="D159" s="12"/>
      <c r="E159" s="12"/>
      <c r="F159" s="391" t="str">
        <f>'дети 5-ти лет Т'!BM17</f>
        <v/>
      </c>
      <c r="G159" s="12"/>
    </row>
    <row r="160" ht="15.75" customHeight="1">
      <c r="B160" s="19"/>
      <c r="C160" s="12"/>
      <c r="D160" s="12"/>
      <c r="E160" s="12"/>
      <c r="F160" s="391">
        <f>'дети 5-ти лет Т'!BN17</f>
        <v>1</v>
      </c>
      <c r="G160" s="12"/>
    </row>
    <row r="161" ht="15.75" customHeight="1">
      <c r="B161" s="5">
        <v>22.0</v>
      </c>
      <c r="C161" s="12"/>
      <c r="D161" s="12"/>
      <c r="E161" s="12"/>
      <c r="F161" s="391" t="str">
        <f>'дети 5-ти лет Т'!BO17</f>
        <v/>
      </c>
      <c r="G161" s="12"/>
    </row>
    <row r="162" ht="15.75" customHeight="1">
      <c r="B162" s="12"/>
      <c r="C162" s="12"/>
      <c r="D162" s="12"/>
      <c r="E162" s="12"/>
      <c r="F162" s="391" t="str">
        <f>'дети 5-ти лет Т'!BP17</f>
        <v/>
      </c>
      <c r="G162" s="12"/>
    </row>
    <row r="163" ht="15.75" customHeight="1">
      <c r="B163" s="19"/>
      <c r="C163" s="12"/>
      <c r="D163" s="12"/>
      <c r="E163" s="12"/>
      <c r="F163" s="391">
        <f>'дети 5-ти лет Т'!BQ17</f>
        <v>1</v>
      </c>
      <c r="G163" s="12"/>
    </row>
    <row r="164" ht="15.75" customHeight="1">
      <c r="B164" s="5">
        <v>23.0</v>
      </c>
      <c r="C164" s="12"/>
      <c r="D164" s="12"/>
      <c r="E164" s="12"/>
      <c r="F164" s="391" t="str">
        <f>'дети 5-ти лет Т'!BR17</f>
        <v/>
      </c>
      <c r="G164" s="12"/>
    </row>
    <row r="165" ht="15.75" customHeight="1">
      <c r="B165" s="12"/>
      <c r="C165" s="12"/>
      <c r="D165" s="12"/>
      <c r="E165" s="12"/>
      <c r="F165" s="391">
        <f>'дети 5-ти лет Т'!BS17</f>
        <v>1</v>
      </c>
      <c r="G165" s="12"/>
    </row>
    <row r="166" ht="15.75" customHeight="1">
      <c r="B166" s="19"/>
      <c r="C166" s="12"/>
      <c r="D166" s="12"/>
      <c r="E166" s="12"/>
      <c r="F166" s="391" t="str">
        <f>'дети 5-ти лет Т'!BT17</f>
        <v/>
      </c>
      <c r="G166" s="12"/>
    </row>
    <row r="167" ht="15.75" customHeight="1">
      <c r="B167" s="5">
        <v>24.0</v>
      </c>
      <c r="C167" s="12"/>
      <c r="D167" s="12"/>
      <c r="E167" s="12"/>
      <c r="F167" s="391" t="str">
        <f>'дети 5-ти лет Т'!BU17</f>
        <v/>
      </c>
      <c r="G167" s="12"/>
    </row>
    <row r="168" ht="15.75" customHeight="1">
      <c r="B168" s="12"/>
      <c r="C168" s="12"/>
      <c r="D168" s="12"/>
      <c r="E168" s="12"/>
      <c r="F168" s="391" t="str">
        <f>'дети 5-ти лет Т'!BV17</f>
        <v/>
      </c>
      <c r="G168" s="12"/>
    </row>
    <row r="169" ht="15.75" customHeight="1">
      <c r="B169" s="19"/>
      <c r="C169" s="12"/>
      <c r="D169" s="12"/>
      <c r="E169" s="12"/>
      <c r="F169" s="391">
        <f>'дети 5-ти лет Т'!BW17</f>
        <v>1</v>
      </c>
      <c r="G169" s="12"/>
    </row>
    <row r="170" ht="15.75" customHeight="1">
      <c r="B170" s="5">
        <v>25.0</v>
      </c>
      <c r="C170" s="12"/>
      <c r="D170" s="12"/>
      <c r="E170" s="12"/>
      <c r="F170" s="391" t="str">
        <f>'дети 5-ти лет Т'!BX17</f>
        <v/>
      </c>
      <c r="G170" s="12"/>
    </row>
    <row r="171" ht="15.75" customHeight="1">
      <c r="B171" s="12"/>
      <c r="C171" s="12"/>
      <c r="D171" s="12"/>
      <c r="E171" s="12"/>
      <c r="F171" s="391">
        <f>'дети 5-ти лет Т'!BY17</f>
        <v>1</v>
      </c>
      <c r="G171" s="12"/>
    </row>
    <row r="172" ht="15.75" customHeight="1">
      <c r="B172" s="19"/>
      <c r="C172" s="12"/>
      <c r="D172" s="12"/>
      <c r="E172" s="12"/>
      <c r="F172" s="391" t="str">
        <f>'дети 5-ти лет Т'!BZ17</f>
        <v/>
      </c>
      <c r="G172" s="12"/>
    </row>
    <row r="173" ht="15.75" customHeight="1">
      <c r="B173" s="5">
        <v>26.0</v>
      </c>
      <c r="C173" s="12"/>
      <c r="D173" s="12"/>
      <c r="E173" s="12"/>
      <c r="F173" s="391" t="str">
        <f>'дети 5-ти лет Т'!CA17</f>
        <v/>
      </c>
      <c r="G173" s="12"/>
    </row>
    <row r="174" ht="15.75" customHeight="1">
      <c r="B174" s="12"/>
      <c r="C174" s="12"/>
      <c r="D174" s="12"/>
      <c r="E174" s="12"/>
      <c r="F174" s="391" t="str">
        <f>'дети 5-ти лет Т'!CB17</f>
        <v/>
      </c>
      <c r="G174" s="12"/>
    </row>
    <row r="175" ht="15.75" customHeight="1">
      <c r="B175" s="19"/>
      <c r="C175" s="12"/>
      <c r="D175" s="12"/>
      <c r="E175" s="12"/>
      <c r="F175" s="391">
        <f>'дети 5-ти лет Т'!CC17</f>
        <v>1</v>
      </c>
      <c r="G175" s="12"/>
    </row>
    <row r="176" ht="15.75" customHeight="1">
      <c r="B176" s="5">
        <v>27.0</v>
      </c>
      <c r="C176" s="12"/>
      <c r="D176" s="12"/>
      <c r="E176" s="12"/>
      <c r="F176" s="391" t="str">
        <f>'дети 5-ти лет Т'!CD17</f>
        <v/>
      </c>
      <c r="G176" s="12"/>
    </row>
    <row r="177" ht="15.75" customHeight="1">
      <c r="B177" s="12"/>
      <c r="C177" s="12"/>
      <c r="D177" s="12"/>
      <c r="E177" s="12"/>
      <c r="F177" s="391" t="str">
        <f>'дети 5-ти лет Т'!CE17</f>
        <v/>
      </c>
      <c r="G177" s="12"/>
    </row>
    <row r="178" ht="15.75" customHeight="1">
      <c r="B178" s="19"/>
      <c r="C178" s="12"/>
      <c r="D178" s="12"/>
      <c r="E178" s="12"/>
      <c r="F178" s="391">
        <f>'дети 5-ти лет Т'!CF17</f>
        <v>1</v>
      </c>
      <c r="G178" s="12"/>
    </row>
    <row r="179" ht="15.75" customHeight="1">
      <c r="B179" s="5">
        <v>28.0</v>
      </c>
      <c r="C179" s="12"/>
      <c r="D179" s="12"/>
      <c r="E179" s="12"/>
      <c r="F179" s="391" t="str">
        <f>'дети 5-ти лет Т'!CG17</f>
        <v/>
      </c>
      <c r="G179" s="12"/>
    </row>
    <row r="180" ht="15.75" customHeight="1">
      <c r="B180" s="12"/>
      <c r="C180" s="12"/>
      <c r="D180" s="12"/>
      <c r="E180" s="12"/>
      <c r="F180" s="391" t="str">
        <f>'дети 5-ти лет Т'!CH17</f>
        <v/>
      </c>
      <c r="G180" s="12"/>
    </row>
    <row r="181" ht="15.75" customHeight="1">
      <c r="B181" s="19"/>
      <c r="C181" s="12"/>
      <c r="D181" s="12"/>
      <c r="E181" s="12"/>
      <c r="F181" s="391">
        <f>'дети 5-ти лет Т'!CI17</f>
        <v>1</v>
      </c>
      <c r="G181" s="12"/>
    </row>
    <row r="182" ht="15.75" customHeight="1">
      <c r="B182" s="5">
        <v>29.0</v>
      </c>
      <c r="C182" s="12"/>
      <c r="D182" s="12"/>
      <c r="E182" s="12"/>
      <c r="F182" s="391" t="str">
        <f>'дети 5-ти лет Т'!CJ17</f>
        <v/>
      </c>
      <c r="G182" s="12"/>
    </row>
    <row r="183" ht="15.75" customHeight="1">
      <c r="B183" s="12"/>
      <c r="C183" s="12"/>
      <c r="D183" s="12"/>
      <c r="E183" s="12"/>
      <c r="F183" s="391" t="str">
        <f>'дети 5-ти лет Т'!CK17</f>
        <v/>
      </c>
      <c r="G183" s="12"/>
    </row>
    <row r="184" ht="15.0" customHeight="1">
      <c r="B184" s="19"/>
      <c r="C184" s="12"/>
      <c r="D184" s="12"/>
      <c r="E184" s="12"/>
      <c r="F184" s="391">
        <f>'дети 5-ти лет Т'!CL17</f>
        <v>1</v>
      </c>
      <c r="G184" s="12"/>
    </row>
    <row r="185" ht="15.0" customHeight="1">
      <c r="B185" s="5">
        <v>30.0</v>
      </c>
      <c r="C185" s="12"/>
      <c r="D185" s="12"/>
      <c r="E185" s="12"/>
      <c r="F185" s="391" t="str">
        <f>'дети 5-ти лет Т'!CM17</f>
        <v/>
      </c>
      <c r="G185" s="12"/>
    </row>
    <row r="186" ht="15.0" customHeight="1">
      <c r="B186" s="12"/>
      <c r="C186" s="12"/>
      <c r="D186" s="12"/>
      <c r="E186" s="12"/>
      <c r="F186" s="391" t="str">
        <f>'дети 5-ти лет Т'!CN17</f>
        <v/>
      </c>
      <c r="G186" s="12"/>
    </row>
    <row r="187" ht="15.75" customHeight="1">
      <c r="B187" s="19"/>
      <c r="C187" s="19"/>
      <c r="D187" s="19"/>
      <c r="E187" s="19"/>
      <c r="F187" s="391">
        <f>'дети 5-ти лет Т'!CO17</f>
        <v>1</v>
      </c>
      <c r="G187" s="19"/>
    </row>
    <row r="188" ht="15.0" customHeight="1"/>
    <row r="189" ht="15.0" customHeight="1">
      <c r="B189" s="237" t="s">
        <v>922</v>
      </c>
      <c r="C189" s="7"/>
      <c r="D189" s="7"/>
      <c r="E189" s="7"/>
      <c r="F189" s="7"/>
      <c r="G189" s="8"/>
    </row>
    <row r="190" ht="30.0" customHeight="1">
      <c r="B190" s="314"/>
      <c r="C190" s="315" t="s">
        <v>5</v>
      </c>
      <c r="D190" s="315" t="s">
        <v>107</v>
      </c>
      <c r="E190" s="315" t="s">
        <v>335</v>
      </c>
      <c r="F190" s="315" t="s">
        <v>398</v>
      </c>
      <c r="G190" s="178" t="s">
        <v>724</v>
      </c>
    </row>
    <row r="191" ht="15.75" customHeight="1">
      <c r="B191" s="5">
        <v>1.0</v>
      </c>
      <c r="C191" s="392">
        <f>'дети 5-ти лет Ф'!D63</f>
        <v>1</v>
      </c>
      <c r="D191" s="392" t="str">
        <f>'дети 5-ти лет К'!D63</f>
        <v/>
      </c>
      <c r="E191" s="392">
        <f>'дети 5-ти лет П'!D63</f>
        <v>1</v>
      </c>
      <c r="F191" s="392" t="str">
        <f>'дети 5-ти лет Т'!D63</f>
        <v/>
      </c>
      <c r="G191" s="392">
        <f>'дети 5-ти лет С'!D63</f>
        <v>1</v>
      </c>
    </row>
    <row r="192" ht="15.0" customHeight="1">
      <c r="B192" s="12"/>
      <c r="C192" s="392" t="str">
        <f>'дети 5-ти лет Ф'!E63</f>
        <v/>
      </c>
      <c r="D192" s="392">
        <f>'дети 5-ти лет К'!E63</f>
        <v>1</v>
      </c>
      <c r="E192" s="392" t="str">
        <f>'дети 5-ти лет П'!E63</f>
        <v/>
      </c>
      <c r="F192" s="392">
        <f>'дети 5-ти лет Т'!E63</f>
        <v>1</v>
      </c>
      <c r="G192" s="392" t="str">
        <f>'дети 5-ти лет С'!E63</f>
        <v/>
      </c>
    </row>
    <row r="193" ht="15.0" customHeight="1">
      <c r="B193" s="19"/>
      <c r="C193" s="392" t="str">
        <f>'дети 5-ти лет Ф'!F63</f>
        <v/>
      </c>
      <c r="D193" s="392" t="str">
        <f>'дети 5-ти лет К'!F63</f>
        <v/>
      </c>
      <c r="E193" s="392" t="str">
        <f>'дети 5-ти лет П'!F63</f>
        <v/>
      </c>
      <c r="F193" s="392" t="str">
        <f>'дети 5-ти лет Т'!F63</f>
        <v/>
      </c>
      <c r="G193" s="392" t="str">
        <f>'дети 5-ти лет С'!F63</f>
        <v/>
      </c>
    </row>
    <row r="194" ht="15.0" customHeight="1">
      <c r="B194" s="5">
        <v>2.0</v>
      </c>
      <c r="C194" s="392">
        <f>'дети 5-ти лет Ф'!G63</f>
        <v>1</v>
      </c>
      <c r="D194" s="392" t="str">
        <f>'дети 5-ти лет К'!G63</f>
        <v/>
      </c>
      <c r="E194" s="392">
        <f>'дети 5-ти лет П'!G63</f>
        <v>1</v>
      </c>
      <c r="F194" s="392" t="str">
        <f>'дети 5-ти лет Т'!G63</f>
        <v/>
      </c>
      <c r="G194" s="392">
        <f>'дети 5-ти лет С'!G63</f>
        <v>1</v>
      </c>
    </row>
    <row r="195" ht="15.75" customHeight="1">
      <c r="B195" s="12"/>
      <c r="C195" s="392" t="str">
        <f>'дети 5-ти лет Ф'!H63</f>
        <v/>
      </c>
      <c r="D195" s="392" t="str">
        <f>'дети 5-ти лет К'!H63</f>
        <v/>
      </c>
      <c r="E195" s="392" t="str">
        <f>'дети 5-ти лет П'!H63</f>
        <v/>
      </c>
      <c r="F195" s="392">
        <f>'дети 5-ти лет Т'!H63</f>
        <v>1</v>
      </c>
      <c r="G195" s="392" t="str">
        <f>'дети 5-ти лет С'!H63</f>
        <v/>
      </c>
    </row>
    <row r="196" ht="15.0" customHeight="1">
      <c r="B196" s="19"/>
      <c r="C196" s="392" t="str">
        <f>'дети 5-ти лет Ф'!I63</f>
        <v/>
      </c>
      <c r="D196" s="392">
        <f>'дети 5-ти лет К'!I63</f>
        <v>1</v>
      </c>
      <c r="E196" s="392" t="str">
        <f>'дети 5-ти лет П'!I63</f>
        <v/>
      </c>
      <c r="F196" s="392" t="str">
        <f>'дети 5-ти лет Т'!I63</f>
        <v/>
      </c>
      <c r="G196" s="392" t="str">
        <f>'дети 5-ти лет С'!I63</f>
        <v/>
      </c>
    </row>
    <row r="197" ht="15.0" customHeight="1">
      <c r="B197" s="5">
        <v>3.0</v>
      </c>
      <c r="C197" s="392" t="str">
        <f>'дети 5-ти лет Ф'!J63</f>
        <v/>
      </c>
      <c r="D197" s="392" t="str">
        <f>'дети 5-ти лет К'!J63</f>
        <v/>
      </c>
      <c r="E197" s="392" t="str">
        <f>'дети 5-ти лет П'!J63</f>
        <v/>
      </c>
      <c r="F197" s="392" t="str">
        <f>'дети 5-ти лет Т'!J63</f>
        <v/>
      </c>
      <c r="G197" s="392">
        <f>'дети 5-ти лет С'!J63</f>
        <v>1</v>
      </c>
    </row>
    <row r="198" ht="15.0" customHeight="1">
      <c r="B198" s="12"/>
      <c r="C198" s="392">
        <f>'дети 5-ти лет Ф'!K63</f>
        <v>1</v>
      </c>
      <c r="D198" s="392" t="str">
        <f>'дети 5-ти лет К'!K63</f>
        <v/>
      </c>
      <c r="E198" s="392">
        <f>'дети 5-ти лет П'!K63</f>
        <v>1</v>
      </c>
      <c r="F198" s="392">
        <f>'дети 5-ти лет Т'!K63</f>
        <v>1</v>
      </c>
      <c r="G198" s="392" t="str">
        <f>'дети 5-ти лет С'!K63</f>
        <v/>
      </c>
    </row>
    <row r="199" ht="15.75" customHeight="1">
      <c r="B199" s="19"/>
      <c r="C199" s="392" t="str">
        <f>'дети 5-ти лет Ф'!L63</f>
        <v/>
      </c>
      <c r="D199" s="392">
        <f>'дети 5-ти лет К'!L63</f>
        <v>1</v>
      </c>
      <c r="E199" s="392" t="str">
        <f>'дети 5-ти лет П'!L63</f>
        <v/>
      </c>
      <c r="F199" s="392" t="str">
        <f>'дети 5-ти лет Т'!L63</f>
        <v/>
      </c>
      <c r="G199" s="392" t="str">
        <f>'дети 5-ти лет С'!L63</f>
        <v/>
      </c>
    </row>
    <row r="200" ht="15.0" customHeight="1">
      <c r="B200" s="5">
        <v>4.0</v>
      </c>
      <c r="C200" s="392">
        <f>'дети 5-ти лет Ф'!M63</f>
        <v>1</v>
      </c>
      <c r="D200" s="392">
        <f>'дети 5-ти лет К'!M63</f>
        <v>1</v>
      </c>
      <c r="E200" s="392" t="str">
        <f>'дети 5-ти лет П'!M63</f>
        <v/>
      </c>
      <c r="F200" s="392" t="str">
        <f>'дети 5-ти лет Т'!M63</f>
        <v/>
      </c>
      <c r="G200" s="392">
        <f>'дети 5-ти лет С'!M63</f>
        <v>1</v>
      </c>
    </row>
    <row r="201" ht="15.0" customHeight="1">
      <c r="B201" s="12"/>
      <c r="C201" s="392" t="str">
        <f>'дети 5-ти лет Ф'!N63</f>
        <v/>
      </c>
      <c r="D201" s="392" t="str">
        <f>'дети 5-ти лет К'!N63</f>
        <v/>
      </c>
      <c r="E201" s="392">
        <f>'дети 5-ти лет П'!N63</f>
        <v>1</v>
      </c>
      <c r="F201" s="392" t="str">
        <f>'дети 5-ти лет Т'!N63</f>
        <v/>
      </c>
      <c r="G201" s="392" t="str">
        <f>'дети 5-ти лет С'!N63</f>
        <v/>
      </c>
    </row>
    <row r="202" ht="15.0" customHeight="1">
      <c r="B202" s="19"/>
      <c r="C202" s="392" t="str">
        <f>'дети 5-ти лет Ф'!O63</f>
        <v/>
      </c>
      <c r="D202" s="392" t="str">
        <f>'дети 5-ти лет К'!O63</f>
        <v/>
      </c>
      <c r="E202" s="392" t="str">
        <f>'дети 5-ти лет П'!O63</f>
        <v/>
      </c>
      <c r="F202" s="392">
        <f>'дети 5-ти лет Т'!O63</f>
        <v>1</v>
      </c>
      <c r="G202" s="392" t="str">
        <f>'дети 5-ти лет С'!O63</f>
        <v/>
      </c>
    </row>
    <row r="203" ht="15.75" customHeight="1">
      <c r="B203" s="5">
        <v>5.0</v>
      </c>
      <c r="C203" s="392">
        <f>'дети 5-ти лет Ф'!P63</f>
        <v>1</v>
      </c>
      <c r="D203" s="392" t="str">
        <f>'дети 5-ти лет К'!P63</f>
        <v/>
      </c>
      <c r="E203" s="392" t="str">
        <f>'дети 5-ти лет П'!P63</f>
        <v/>
      </c>
      <c r="F203" s="392" t="str">
        <f>'дети 5-ти лет Т'!P63</f>
        <v/>
      </c>
      <c r="G203" s="392" t="str">
        <f>'дети 5-ти лет С'!P63</f>
        <v/>
      </c>
    </row>
    <row r="204" ht="15.0" customHeight="1">
      <c r="B204" s="12"/>
      <c r="C204" s="392" t="str">
        <f>'дети 5-ти лет Ф'!Q63</f>
        <v/>
      </c>
      <c r="D204" s="392">
        <f>'дети 5-ти лет К'!Q63</f>
        <v>1</v>
      </c>
      <c r="E204" s="392">
        <f>'дети 5-ти лет П'!Q63</f>
        <v>1</v>
      </c>
      <c r="F204" s="392" t="str">
        <f>'дети 5-ти лет Т'!Q63</f>
        <v/>
      </c>
      <c r="G204" s="392">
        <f>'дети 5-ти лет С'!Q63</f>
        <v>1</v>
      </c>
    </row>
    <row r="205" ht="15.0" customHeight="1">
      <c r="B205" s="19"/>
      <c r="C205" s="392" t="str">
        <f>'дети 5-ти лет Ф'!R63</f>
        <v/>
      </c>
      <c r="D205" s="392" t="str">
        <f>'дети 5-ти лет К'!R63</f>
        <v/>
      </c>
      <c r="E205" s="392" t="str">
        <f>'дети 5-ти лет П'!R63</f>
        <v/>
      </c>
      <c r="F205" s="392">
        <f>'дети 5-ти лет Т'!R63</f>
        <v>1</v>
      </c>
      <c r="G205" s="392" t="str">
        <f>'дети 5-ти лет С'!R63</f>
        <v/>
      </c>
    </row>
    <row r="206" ht="15.0" customHeight="1">
      <c r="B206" s="5">
        <v>6.0</v>
      </c>
      <c r="C206" s="392" t="str">
        <f>'дети 5-ти лет Ф'!S63</f>
        <v/>
      </c>
      <c r="D206" s="392" t="str">
        <f>'дети 5-ти лет К'!S63</f>
        <v/>
      </c>
      <c r="E206" s="392">
        <f>'дети 5-ти лет П'!S63</f>
        <v>1</v>
      </c>
      <c r="F206" s="392" t="str">
        <f>'дети 5-ти лет Т'!S63</f>
        <v/>
      </c>
      <c r="G206" s="392" t="str">
        <f>'дети 5-ти лет С'!S63</f>
        <v/>
      </c>
    </row>
    <row r="207" ht="15.75" customHeight="1">
      <c r="B207" s="12"/>
      <c r="C207" s="392">
        <f>'дети 5-ти лет Ф'!T63</f>
        <v>1</v>
      </c>
      <c r="D207" s="392" t="str">
        <f>'дети 5-ти лет К'!T63</f>
        <v/>
      </c>
      <c r="E207" s="392" t="str">
        <f>'дети 5-ти лет П'!T63</f>
        <v/>
      </c>
      <c r="F207" s="392">
        <f>'дети 5-ти лет Т'!T63</f>
        <v>1</v>
      </c>
      <c r="G207" s="392">
        <f>'дети 5-ти лет С'!T63</f>
        <v>1</v>
      </c>
    </row>
    <row r="208" ht="15.0" customHeight="1">
      <c r="B208" s="19"/>
      <c r="C208" s="392" t="str">
        <f>'дети 5-ти лет Ф'!U63</f>
        <v/>
      </c>
      <c r="D208" s="392">
        <f>'дети 5-ти лет К'!U63</f>
        <v>1</v>
      </c>
      <c r="E208" s="392" t="str">
        <f>'дети 5-ти лет П'!U63</f>
        <v/>
      </c>
      <c r="F208" s="392" t="str">
        <f>'дети 5-ти лет Т'!U63</f>
        <v/>
      </c>
      <c r="G208" s="392" t="str">
        <f>'дети 5-ти лет С'!U63</f>
        <v/>
      </c>
    </row>
    <row r="209" ht="15.0" customHeight="1">
      <c r="B209" s="5">
        <v>7.0</v>
      </c>
      <c r="C209" s="392">
        <f>'дети 5-ти лет Ф'!V63</f>
        <v>1</v>
      </c>
      <c r="D209" s="392" t="str">
        <f>'дети 5-ти лет К'!V63</f>
        <v/>
      </c>
      <c r="E209" s="392">
        <f>'дети 5-ти лет П'!V63</f>
        <v>1</v>
      </c>
      <c r="F209" s="392" t="str">
        <f>'дети 5-ти лет Т'!V63</f>
        <v/>
      </c>
      <c r="G209" s="392">
        <f>'дети 5-ти лет С'!V63</f>
        <v>1</v>
      </c>
    </row>
    <row r="210" ht="15.0" customHeight="1">
      <c r="B210" s="12"/>
      <c r="C210" s="392" t="str">
        <f>'дети 5-ти лет Ф'!W63</f>
        <v/>
      </c>
      <c r="D210" s="392">
        <f>'дети 5-ти лет Т'!W63</f>
        <v>1</v>
      </c>
      <c r="E210" s="392" t="str">
        <f>'дети 5-ти лет П'!W63</f>
        <v/>
      </c>
      <c r="F210" s="392">
        <f>'дети 5-ти лет Т'!W63</f>
        <v>1</v>
      </c>
      <c r="G210" s="392" t="str">
        <f>'дети 5-ти лет С'!W63</f>
        <v/>
      </c>
    </row>
    <row r="211" ht="15.75" customHeight="1">
      <c r="B211" s="19"/>
      <c r="C211" s="392" t="str">
        <f>'дети 5-ти лет Ф'!X63</f>
        <v/>
      </c>
      <c r="D211" s="392" t="str">
        <f>'дети 5-ти лет К'!X63</f>
        <v/>
      </c>
      <c r="E211" s="392" t="str">
        <f>'дети 5-ти лет П'!X63</f>
        <v/>
      </c>
      <c r="F211" s="392" t="str">
        <f>'дети 5-ти лет Т'!X63</f>
        <v/>
      </c>
      <c r="G211" s="392" t="str">
        <f>'дети 5-ти лет С'!X63</f>
        <v/>
      </c>
    </row>
    <row r="212" ht="15.0" customHeight="1">
      <c r="B212" s="5">
        <v>8.0</v>
      </c>
      <c r="C212" s="318"/>
      <c r="D212" s="392">
        <f>'дети 5-ти лет К'!Y63</f>
        <v>1</v>
      </c>
      <c r="E212" s="317"/>
      <c r="F212" s="392" t="str">
        <f>'дети 5-ти лет Т'!Y63</f>
        <v/>
      </c>
      <c r="G212" s="317"/>
    </row>
    <row r="213" ht="15.0" customHeight="1">
      <c r="B213" s="12"/>
      <c r="C213" s="319"/>
      <c r="D213" s="392" t="str">
        <f>'дети 5-ти лет К'!Z63</f>
        <v/>
      </c>
      <c r="E213" s="12"/>
      <c r="F213" s="392">
        <f>'дети 5-ти лет Т'!Z63</f>
        <v>1</v>
      </c>
      <c r="G213" s="12"/>
    </row>
    <row r="214" ht="15.0" customHeight="1">
      <c r="B214" s="19"/>
      <c r="C214" s="319"/>
      <c r="D214" s="392" t="str">
        <f>'дети 5-ти лет К'!AA63</f>
        <v/>
      </c>
      <c r="E214" s="12"/>
      <c r="F214" s="392" t="str">
        <f>'дети 5-ти лет Т'!AA63</f>
        <v/>
      </c>
      <c r="G214" s="12"/>
    </row>
    <row r="215" ht="15.75" customHeight="1">
      <c r="B215" s="5">
        <v>9.0</v>
      </c>
      <c r="C215" s="319"/>
      <c r="D215" s="392" t="str">
        <f>'дети 5-ти лет К'!AB63</f>
        <v/>
      </c>
      <c r="E215" s="12"/>
      <c r="F215" s="392" t="str">
        <f>'дети 5-ти лет Т'!AB63</f>
        <v/>
      </c>
      <c r="G215" s="12"/>
    </row>
    <row r="216" ht="15.0" customHeight="1">
      <c r="B216" s="12"/>
      <c r="C216" s="319"/>
      <c r="D216" s="392">
        <f>'дети 5-ти лет К'!AC63</f>
        <v>1</v>
      </c>
      <c r="E216" s="12"/>
      <c r="F216" s="392" t="str">
        <f>'дети 5-ти лет Т'!AC63</f>
        <v/>
      </c>
      <c r="G216" s="12"/>
    </row>
    <row r="217" ht="15.0" customHeight="1">
      <c r="B217" s="19"/>
      <c r="C217" s="319"/>
      <c r="D217" s="392" t="str">
        <f>'дети 5-ти лет К'!AD63</f>
        <v/>
      </c>
      <c r="E217" s="12"/>
      <c r="F217" s="392">
        <f>'дети 5-ти лет Т'!AD63</f>
        <v>1</v>
      </c>
      <c r="G217" s="12"/>
    </row>
    <row r="218" ht="15.0" customHeight="1">
      <c r="B218" s="5">
        <v>10.0</v>
      </c>
      <c r="C218" s="319"/>
      <c r="D218" s="392">
        <f>'дети 5-ти лет К'!AE63</f>
        <v>1</v>
      </c>
      <c r="E218" s="12"/>
      <c r="F218" s="392" t="str">
        <f>'дети 5-ти лет Т'!AE63</f>
        <v/>
      </c>
      <c r="G218" s="12"/>
    </row>
    <row r="219" ht="15.75" customHeight="1">
      <c r="B219" s="12"/>
      <c r="C219" s="319"/>
      <c r="D219" s="392" t="str">
        <f>'дети 5-ти лет К'!AF63</f>
        <v/>
      </c>
      <c r="E219" s="12"/>
      <c r="F219" s="392">
        <f>'дети 5-ти лет Т'!AF63</f>
        <v>1</v>
      </c>
      <c r="G219" s="12"/>
    </row>
    <row r="220" ht="15.75" customHeight="1">
      <c r="B220" s="19"/>
      <c r="C220" s="319"/>
      <c r="D220" s="392" t="str">
        <f>'дети 5-ти лет К'!AG63</f>
        <v/>
      </c>
      <c r="E220" s="12"/>
      <c r="F220" s="392" t="str">
        <f>'дети 5-ти лет Т'!AG63</f>
        <v/>
      </c>
      <c r="G220" s="12"/>
    </row>
    <row r="221" ht="15.75" customHeight="1">
      <c r="B221" s="5">
        <v>11.0</v>
      </c>
      <c r="C221" s="319"/>
      <c r="D221" s="392" t="str">
        <f>'дети 5-ти лет К'!AH63</f>
        <v/>
      </c>
      <c r="E221" s="12"/>
      <c r="F221" s="392" t="str">
        <f>'дети 5-ти лет Т'!AH63</f>
        <v/>
      </c>
      <c r="G221" s="12"/>
    </row>
    <row r="222" ht="15.75" customHeight="1">
      <c r="B222" s="12"/>
      <c r="C222" s="319"/>
      <c r="D222" s="392">
        <f>'дети 5-ти лет К'!AI63</f>
        <v>1</v>
      </c>
      <c r="E222" s="12"/>
      <c r="F222" s="392">
        <f>'дети 5-ти лет Т'!AI63</f>
        <v>1</v>
      </c>
      <c r="G222" s="12"/>
    </row>
    <row r="223" ht="15.75" customHeight="1">
      <c r="B223" s="19"/>
      <c r="C223" s="319"/>
      <c r="D223" s="392" t="str">
        <f>'дети 5-ти лет К'!AJ63</f>
        <v/>
      </c>
      <c r="E223" s="12"/>
      <c r="F223" s="392" t="str">
        <f>'дети 5-ти лет Т'!AJ63</f>
        <v/>
      </c>
      <c r="G223" s="12"/>
    </row>
    <row r="224" ht="15.75" customHeight="1">
      <c r="B224" s="5">
        <v>12.0</v>
      </c>
      <c r="C224" s="319"/>
      <c r="D224" s="392" t="str">
        <f>'дети 5-ти лет К'!AK63</f>
        <v/>
      </c>
      <c r="E224" s="12"/>
      <c r="F224" s="392" t="str">
        <f>'дети 5-ти лет Т'!AK63</f>
        <v/>
      </c>
      <c r="G224" s="12"/>
    </row>
    <row r="225" ht="15.75" customHeight="1">
      <c r="B225" s="12"/>
      <c r="C225" s="319"/>
      <c r="D225" s="392">
        <f>'дети 5-ти лет К'!AL63</f>
        <v>1</v>
      </c>
      <c r="E225" s="12"/>
      <c r="F225" s="392">
        <f>'дети 5-ти лет Т'!AL63</f>
        <v>1</v>
      </c>
      <c r="G225" s="12"/>
    </row>
    <row r="226" ht="15.75" customHeight="1">
      <c r="B226" s="19"/>
      <c r="C226" s="319"/>
      <c r="D226" s="392" t="str">
        <f>'дети 5-ти лет К'!AM63</f>
        <v/>
      </c>
      <c r="E226" s="12"/>
      <c r="F226" s="392" t="str">
        <f>'дети 5-ти лет Т'!AM63</f>
        <v/>
      </c>
      <c r="G226" s="12"/>
    </row>
    <row r="227" ht="15.75" customHeight="1">
      <c r="B227" s="5">
        <v>13.0</v>
      </c>
      <c r="C227" s="319"/>
      <c r="D227" s="392" t="str">
        <f>'дети 5-ти лет К'!AN63</f>
        <v/>
      </c>
      <c r="E227" s="12"/>
      <c r="F227" s="392" t="str">
        <f>'дети 5-ти лет Т'!AN63</f>
        <v/>
      </c>
      <c r="G227" s="12"/>
    </row>
    <row r="228" ht="15.75" customHeight="1">
      <c r="B228" s="12"/>
      <c r="C228" s="319"/>
      <c r="D228" s="392">
        <f>'дети 5-ти лет К'!AO63</f>
        <v>1</v>
      </c>
      <c r="E228" s="12"/>
      <c r="F228" s="392">
        <f>'дети 5-ти лет Т'!AO63</f>
        <v>1</v>
      </c>
      <c r="G228" s="12"/>
    </row>
    <row r="229" ht="15.75" customHeight="1">
      <c r="B229" s="19"/>
      <c r="C229" s="319"/>
      <c r="D229" s="392" t="str">
        <f>'дети 5-ти лет К'!AP63</f>
        <v/>
      </c>
      <c r="E229" s="12"/>
      <c r="F229" s="392" t="str">
        <f>'дети 5-ти лет Т'!AP63</f>
        <v/>
      </c>
      <c r="G229" s="12"/>
    </row>
    <row r="230" ht="15.75" customHeight="1">
      <c r="B230" s="5">
        <v>14.0</v>
      </c>
      <c r="C230" s="319"/>
      <c r="D230" s="392">
        <f>'дети 5-ти лет К'!AQ63</f>
        <v>1</v>
      </c>
      <c r="E230" s="12"/>
      <c r="F230" s="392" t="str">
        <f>'дети 5-ти лет Т'!AQ63</f>
        <v/>
      </c>
      <c r="G230" s="12"/>
    </row>
    <row r="231" ht="15.75" customHeight="1">
      <c r="B231" s="12"/>
      <c r="C231" s="319"/>
      <c r="D231" s="392" t="str">
        <f>'дети 5-ти лет К'!AR63</f>
        <v/>
      </c>
      <c r="E231" s="12"/>
      <c r="F231" s="392">
        <f>'дети 5-ти лет Т'!AR63</f>
        <v>1</v>
      </c>
      <c r="G231" s="12"/>
    </row>
    <row r="232" ht="15.75" customHeight="1">
      <c r="B232" s="19"/>
      <c r="C232" s="319"/>
      <c r="D232" s="392" t="str">
        <f>'дети 5-ти лет К'!AS63</f>
        <v/>
      </c>
      <c r="E232" s="12"/>
      <c r="F232" s="392" t="str">
        <f>'дети 5-ти лет Т'!AS63</f>
        <v/>
      </c>
      <c r="G232" s="12"/>
    </row>
    <row r="233" ht="15.75" customHeight="1">
      <c r="B233" s="5">
        <v>15.0</v>
      </c>
      <c r="C233" s="319"/>
      <c r="D233" s="392" t="str">
        <f>'дети 5-ти лет К'!AT63</f>
        <v/>
      </c>
      <c r="E233" s="12"/>
      <c r="F233" s="392" t="str">
        <f>'дети 5-ти лет Т'!AT63</f>
        <v/>
      </c>
      <c r="G233" s="12"/>
    </row>
    <row r="234" ht="15.75" customHeight="1">
      <c r="B234" s="12"/>
      <c r="C234" s="319"/>
      <c r="D234" s="392">
        <f>'дети 5-ти лет К'!AU63</f>
        <v>1</v>
      </c>
      <c r="E234" s="12"/>
      <c r="F234" s="392">
        <f>'дети 5-ти лет Т'!AU63</f>
        <v>1</v>
      </c>
      <c r="G234" s="12"/>
    </row>
    <row r="235" ht="15.75" customHeight="1">
      <c r="B235" s="19"/>
      <c r="C235" s="319"/>
      <c r="D235" s="392" t="str">
        <f>'дети 5-ти лет К'!AV63</f>
        <v/>
      </c>
      <c r="E235" s="12"/>
      <c r="F235" s="392" t="str">
        <f>'дети 5-ти лет Т'!AV63</f>
        <v/>
      </c>
      <c r="G235" s="12"/>
    </row>
    <row r="236" ht="15.75" customHeight="1">
      <c r="B236" s="5">
        <v>16.0</v>
      </c>
      <c r="C236" s="319"/>
      <c r="D236" s="392" t="str">
        <f>'дети 5-ти лет К'!AW63</f>
        <v/>
      </c>
      <c r="E236" s="12"/>
      <c r="F236" s="392" t="str">
        <f>'дети 5-ти лет Т'!AW63</f>
        <v/>
      </c>
      <c r="G236" s="12"/>
    </row>
    <row r="237" ht="15.75" customHeight="1">
      <c r="B237" s="12"/>
      <c r="C237" s="319"/>
      <c r="D237" s="392">
        <f>'дети 5-ти лет К'!AX63</f>
        <v>1</v>
      </c>
      <c r="E237" s="12"/>
      <c r="F237" s="392">
        <f>'дети 5-ти лет Т'!AX63</f>
        <v>1</v>
      </c>
      <c r="G237" s="12"/>
    </row>
    <row r="238" ht="15.75" customHeight="1">
      <c r="B238" s="19"/>
      <c r="C238" s="319"/>
      <c r="D238" s="392" t="str">
        <f>'дети 5-ти лет К'!AY63</f>
        <v/>
      </c>
      <c r="E238" s="12"/>
      <c r="F238" s="392" t="str">
        <f>'дети 5-ти лет Т'!AY63</f>
        <v/>
      </c>
      <c r="G238" s="12"/>
    </row>
    <row r="239" ht="15.75" customHeight="1">
      <c r="B239" s="5">
        <v>17.0</v>
      </c>
      <c r="C239" s="319"/>
      <c r="D239" s="392" t="str">
        <f>'дети 5-ти лет К'!AZ63</f>
        <v/>
      </c>
      <c r="E239" s="12"/>
      <c r="F239" s="392" t="str">
        <f>'дети 5-ти лет Т'!AZ63</f>
        <v/>
      </c>
      <c r="G239" s="12"/>
    </row>
    <row r="240" ht="15.75" customHeight="1">
      <c r="B240" s="12"/>
      <c r="C240" s="319"/>
      <c r="D240" s="392">
        <f>'дети 5-ти лет К'!BA63</f>
        <v>1</v>
      </c>
      <c r="E240" s="12"/>
      <c r="F240" s="392">
        <f>'дети 5-ти лет Т'!BA63</f>
        <v>1</v>
      </c>
      <c r="G240" s="12"/>
    </row>
    <row r="241" ht="15.75" customHeight="1">
      <c r="B241" s="19"/>
      <c r="C241" s="319"/>
      <c r="D241" s="392" t="str">
        <f>'дети 5-ти лет К'!BB63</f>
        <v/>
      </c>
      <c r="E241" s="12"/>
      <c r="F241" s="392" t="str">
        <f>'дети 5-ти лет Т'!BB63</f>
        <v/>
      </c>
      <c r="G241" s="12"/>
    </row>
    <row r="242" ht="15.75" customHeight="1">
      <c r="B242" s="5">
        <v>18.0</v>
      </c>
      <c r="C242" s="319"/>
      <c r="D242" s="392" t="str">
        <f>'дети 5-ти лет К'!BC63</f>
        <v/>
      </c>
      <c r="E242" s="12"/>
      <c r="F242" s="392" t="str">
        <f>'дети 5-ти лет Т'!BC63</f>
        <v/>
      </c>
      <c r="G242" s="12"/>
    </row>
    <row r="243" ht="15.75" customHeight="1">
      <c r="B243" s="12"/>
      <c r="C243" s="319"/>
      <c r="D243" s="392">
        <f>'дети 5-ти лет К'!BD63</f>
        <v>1</v>
      </c>
      <c r="E243" s="12"/>
      <c r="F243" s="392">
        <f>'дети 5-ти лет Т'!BD63</f>
        <v>1</v>
      </c>
      <c r="G243" s="12"/>
    </row>
    <row r="244" ht="15.75" customHeight="1">
      <c r="B244" s="19"/>
      <c r="C244" s="319"/>
      <c r="D244" s="392" t="str">
        <f>'дети 5-ти лет К'!BE63</f>
        <v/>
      </c>
      <c r="E244" s="12"/>
      <c r="F244" s="392" t="str">
        <f>'дети 5-ти лет Т'!BE63</f>
        <v/>
      </c>
      <c r="G244" s="12"/>
    </row>
    <row r="245" ht="15.75" customHeight="1">
      <c r="B245" s="5">
        <v>19.0</v>
      </c>
      <c r="C245" s="319"/>
      <c r="D245" s="392">
        <f>'дети 5-ти лет К'!BF63</f>
        <v>1</v>
      </c>
      <c r="E245" s="12"/>
      <c r="F245" s="392" t="str">
        <f>'дети 5-ти лет Т'!BF63</f>
        <v/>
      </c>
      <c r="G245" s="12"/>
    </row>
    <row r="246" ht="15.75" customHeight="1">
      <c r="B246" s="12"/>
      <c r="C246" s="319"/>
      <c r="D246" s="392" t="str">
        <f>'дети 5-ти лет К'!BG63</f>
        <v/>
      </c>
      <c r="E246" s="12"/>
      <c r="F246" s="392" t="str">
        <f>'дети 5-ти лет Т'!BG63</f>
        <v/>
      </c>
      <c r="G246" s="12"/>
    </row>
    <row r="247" ht="15.75" customHeight="1">
      <c r="B247" s="19"/>
      <c r="C247" s="319"/>
      <c r="D247" s="392" t="str">
        <f>'дети 5-ти лет К'!BH63</f>
        <v/>
      </c>
      <c r="E247" s="12"/>
      <c r="F247" s="392">
        <f>'дети 5-ти лет Т'!BH63</f>
        <v>1</v>
      </c>
      <c r="G247" s="12"/>
    </row>
    <row r="248" ht="15.75" customHeight="1">
      <c r="B248" s="5">
        <v>20.0</v>
      </c>
      <c r="C248" s="319"/>
      <c r="D248" s="392">
        <f>'дети 5-ти лет К'!BI63</f>
        <v>1</v>
      </c>
      <c r="E248" s="12"/>
      <c r="F248" s="392" t="str">
        <f>'дети 5-ти лет Т'!BI63</f>
        <v/>
      </c>
      <c r="G248" s="12"/>
    </row>
    <row r="249" ht="15.75" customHeight="1">
      <c r="B249" s="12"/>
      <c r="C249" s="319"/>
      <c r="D249" s="392" t="str">
        <f>'дети 5-ти лет К'!BJ63</f>
        <v/>
      </c>
      <c r="E249" s="12"/>
      <c r="F249" s="392" t="str">
        <f>'дети 5-ти лет Т'!BJ63</f>
        <v/>
      </c>
      <c r="G249" s="12"/>
    </row>
    <row r="250" ht="15.75" customHeight="1">
      <c r="B250" s="19"/>
      <c r="C250" s="319"/>
      <c r="D250" s="392" t="str">
        <f>'дети 5-ти лет К'!BK63</f>
        <v/>
      </c>
      <c r="E250" s="12"/>
      <c r="F250" s="392">
        <f>'дети 5-ти лет Т'!BK63</f>
        <v>1</v>
      </c>
      <c r="G250" s="12"/>
    </row>
    <row r="251" ht="15.75" customHeight="1">
      <c r="B251" s="5">
        <v>21.0</v>
      </c>
      <c r="C251" s="319"/>
      <c r="D251" s="392">
        <f>'дети 5-ти лет К'!BL63</f>
        <v>1</v>
      </c>
      <c r="E251" s="12"/>
      <c r="F251" s="392" t="str">
        <f>'дети 5-ти лет Т'!BL63</f>
        <v/>
      </c>
      <c r="G251" s="12"/>
    </row>
    <row r="252" ht="15.75" customHeight="1">
      <c r="B252" s="12"/>
      <c r="C252" s="319"/>
      <c r="D252" s="392" t="str">
        <f>'дети 5-ти лет К'!BM63</f>
        <v/>
      </c>
      <c r="E252" s="12"/>
      <c r="F252" s="392">
        <f>'дети 5-ти лет Т'!BM63</f>
        <v>1</v>
      </c>
      <c r="G252" s="12"/>
    </row>
    <row r="253" ht="15.75" customHeight="1">
      <c r="B253" s="19"/>
      <c r="C253" s="319"/>
      <c r="D253" s="392" t="str">
        <f>'дети 5-ти лет К'!BN63</f>
        <v/>
      </c>
      <c r="E253" s="12"/>
      <c r="F253" s="392" t="str">
        <f>'дети 5-ти лет Т'!BN63</f>
        <v/>
      </c>
      <c r="G253" s="12"/>
    </row>
    <row r="254" ht="15.75" customHeight="1">
      <c r="B254" s="5">
        <v>22.0</v>
      </c>
      <c r="C254" s="319"/>
      <c r="D254" s="392" t="str">
        <f>'дети 5-ти лет К'!BO63</f>
        <v/>
      </c>
      <c r="E254" s="12"/>
      <c r="F254" s="392" t="str">
        <f>'дети 5-ти лет Т'!BO63</f>
        <v/>
      </c>
      <c r="G254" s="12"/>
    </row>
    <row r="255" ht="15.75" customHeight="1">
      <c r="B255" s="12"/>
      <c r="C255" s="319"/>
      <c r="D255" s="392">
        <f>'дети 5-ти лет К'!BP63</f>
        <v>1</v>
      </c>
      <c r="E255" s="12"/>
      <c r="F255" s="392">
        <f>'дети 5-ти лет Т'!BP63</f>
        <v>1</v>
      </c>
      <c r="G255" s="12"/>
    </row>
    <row r="256" ht="15.75" customHeight="1">
      <c r="B256" s="19"/>
      <c r="C256" s="319"/>
      <c r="D256" s="392" t="str">
        <f>'дети 5-ти лет К'!BQ63</f>
        <v/>
      </c>
      <c r="E256" s="12"/>
      <c r="F256" s="392" t="str">
        <f>'дети 5-ти лет Т'!BQ63</f>
        <v/>
      </c>
      <c r="G256" s="12"/>
    </row>
    <row r="257" ht="15.75" customHeight="1">
      <c r="B257" s="5">
        <v>23.0</v>
      </c>
      <c r="C257" s="319"/>
      <c r="D257" s="392" t="str">
        <f>'дети 5-ти лет К'!BR63</f>
        <v/>
      </c>
      <c r="E257" s="12"/>
      <c r="F257" s="392" t="str">
        <f>'дети 5-ти лет Т'!BR63</f>
        <v/>
      </c>
      <c r="G257" s="12"/>
    </row>
    <row r="258" ht="15.75" customHeight="1">
      <c r="B258" s="12"/>
      <c r="C258" s="319"/>
      <c r="D258" s="392">
        <f>'дети 5-ти лет К'!BS63</f>
        <v>1</v>
      </c>
      <c r="E258" s="12"/>
      <c r="F258" s="392">
        <f>'дети 5-ти лет Т'!BS63</f>
        <v>1</v>
      </c>
      <c r="G258" s="12"/>
    </row>
    <row r="259" ht="15.75" customHeight="1">
      <c r="B259" s="19"/>
      <c r="C259" s="319"/>
      <c r="D259" s="392" t="str">
        <f>'дети 5-ти лет К'!BT63</f>
        <v/>
      </c>
      <c r="E259" s="12"/>
      <c r="F259" s="392" t="str">
        <f>'дети 5-ти лет Т'!BT63</f>
        <v/>
      </c>
      <c r="G259" s="12"/>
    </row>
    <row r="260" ht="15.75" customHeight="1">
      <c r="B260" s="5">
        <v>24.0</v>
      </c>
      <c r="C260" s="319"/>
      <c r="D260" s="392" t="str">
        <f>'дети 5-ти лет К'!BU63</f>
        <v/>
      </c>
      <c r="E260" s="12"/>
      <c r="F260" s="392" t="str">
        <f>'дети 5-ти лет Т'!BU63</f>
        <v/>
      </c>
      <c r="G260" s="12"/>
    </row>
    <row r="261" ht="15.75" customHeight="1">
      <c r="B261" s="12"/>
      <c r="C261" s="319"/>
      <c r="D261" s="392">
        <f>'дети 5-ти лет К'!BV63</f>
        <v>1</v>
      </c>
      <c r="E261" s="12"/>
      <c r="F261" s="392">
        <f>'дети 5-ти лет Т'!BV63</f>
        <v>1</v>
      </c>
      <c r="G261" s="12"/>
    </row>
    <row r="262" ht="15.75" customHeight="1">
      <c r="B262" s="19"/>
      <c r="C262" s="319"/>
      <c r="D262" s="392" t="str">
        <f>'дети 5-ти лет К'!BW63</f>
        <v/>
      </c>
      <c r="E262" s="12"/>
      <c r="F262" s="392" t="str">
        <f>'дети 5-ти лет Т'!BW63</f>
        <v/>
      </c>
      <c r="G262" s="12"/>
    </row>
    <row r="263" ht="15.75" customHeight="1">
      <c r="B263" s="5">
        <v>25.0</v>
      </c>
      <c r="C263" s="319"/>
      <c r="D263" s="392" t="str">
        <f>'дети 5-ти лет К'!BX63</f>
        <v/>
      </c>
      <c r="E263" s="12"/>
      <c r="F263" s="392" t="str">
        <f>'дети 5-ти лет Т'!BX63</f>
        <v/>
      </c>
      <c r="G263" s="12"/>
    </row>
    <row r="264" ht="15.75" customHeight="1">
      <c r="B264" s="12"/>
      <c r="C264" s="319"/>
      <c r="D264" s="392">
        <f>'дети 5-ти лет К'!BY63</f>
        <v>1</v>
      </c>
      <c r="E264" s="12"/>
      <c r="F264" s="392">
        <f>'дети 5-ти лет Т'!BY63</f>
        <v>1</v>
      </c>
      <c r="G264" s="12"/>
    </row>
    <row r="265" ht="15.75" customHeight="1">
      <c r="B265" s="19"/>
      <c r="C265" s="319"/>
      <c r="D265" s="392" t="str">
        <f>'дети 5-ти лет К'!BZ63</f>
        <v/>
      </c>
      <c r="E265" s="12"/>
      <c r="F265" s="392" t="str">
        <f>'дети 5-ти лет Т'!BZ63</f>
        <v/>
      </c>
      <c r="G265" s="12"/>
    </row>
    <row r="266" ht="15.75" customHeight="1">
      <c r="B266" s="5">
        <v>26.0</v>
      </c>
      <c r="C266" s="319"/>
      <c r="D266" s="392" t="str">
        <f>'дети 5-ти лет К'!CA63</f>
        <v/>
      </c>
      <c r="E266" s="12"/>
      <c r="F266" s="392" t="str">
        <f>'дети 5-ти лет Т'!CA63</f>
        <v/>
      </c>
      <c r="G266" s="12"/>
    </row>
    <row r="267" ht="15.75" customHeight="1">
      <c r="B267" s="12"/>
      <c r="C267" s="319"/>
      <c r="D267" s="392">
        <f>'дети 5-ти лет К'!CB63</f>
        <v>1</v>
      </c>
      <c r="E267" s="12"/>
      <c r="F267" s="392">
        <f>'дети 5-ти лет Т'!CB63</f>
        <v>1</v>
      </c>
      <c r="G267" s="12"/>
    </row>
    <row r="268" ht="15.75" customHeight="1">
      <c r="B268" s="19"/>
      <c r="C268" s="319"/>
      <c r="D268" s="392" t="str">
        <f>'дети 5-ти лет К'!CC63</f>
        <v/>
      </c>
      <c r="E268" s="12"/>
      <c r="F268" s="392" t="str">
        <f>'дети 5-ти лет Т'!CC63</f>
        <v/>
      </c>
      <c r="G268" s="12"/>
    </row>
    <row r="269" ht="15.75" customHeight="1">
      <c r="B269" s="5">
        <v>27.0</v>
      </c>
      <c r="C269" s="319"/>
      <c r="D269" s="392" t="str">
        <f>'дети 5-ти лет К'!CD63</f>
        <v/>
      </c>
      <c r="E269" s="12"/>
      <c r="F269" s="392" t="str">
        <f>'дети 5-ти лет Т'!CD63</f>
        <v/>
      </c>
      <c r="G269" s="12"/>
    </row>
    <row r="270" ht="15.75" customHeight="1">
      <c r="B270" s="12"/>
      <c r="C270" s="319"/>
      <c r="D270" s="392">
        <f>'дети 5-ти лет К'!CE63</f>
        <v>1</v>
      </c>
      <c r="E270" s="12"/>
      <c r="F270" s="392">
        <f>'дети 5-ти лет Т'!CE63</f>
        <v>1</v>
      </c>
      <c r="G270" s="12"/>
    </row>
    <row r="271" ht="15.75" customHeight="1">
      <c r="B271" s="19"/>
      <c r="C271" s="319"/>
      <c r="D271" s="392" t="str">
        <f>'дети 5-ти лет К'!CF63</f>
        <v/>
      </c>
      <c r="E271" s="12"/>
      <c r="F271" s="392" t="str">
        <f>'дети 5-ти лет Т'!CF63</f>
        <v/>
      </c>
      <c r="G271" s="12"/>
    </row>
    <row r="272" ht="15.75" customHeight="1">
      <c r="B272" s="5">
        <v>28.0</v>
      </c>
      <c r="C272" s="319"/>
      <c r="D272" s="392" t="str">
        <f>'дети 5-ти лет К'!CG63</f>
        <v/>
      </c>
      <c r="E272" s="12"/>
      <c r="F272" s="392" t="str">
        <f>'дети 5-ти лет Т'!CG63</f>
        <v/>
      </c>
      <c r="G272" s="12"/>
    </row>
    <row r="273" ht="15.75" customHeight="1">
      <c r="B273" s="12"/>
      <c r="C273" s="319"/>
      <c r="D273" s="392">
        <f>'дети 5-ти лет К'!CH63</f>
        <v>1</v>
      </c>
      <c r="E273" s="12"/>
      <c r="F273" s="392">
        <f>'дети 5-ти лет Т'!CH63</f>
        <v>1</v>
      </c>
      <c r="G273" s="12"/>
    </row>
    <row r="274" ht="15.75" customHeight="1">
      <c r="B274" s="19"/>
      <c r="C274" s="319"/>
      <c r="D274" s="392" t="str">
        <f>'дети 5-ти лет К'!CI63</f>
        <v/>
      </c>
      <c r="E274" s="12"/>
      <c r="F274" s="392" t="str">
        <f>'дети 5-ти лет Т'!CI63</f>
        <v/>
      </c>
      <c r="G274" s="12"/>
    </row>
    <row r="275" ht="15.75" customHeight="1">
      <c r="B275" s="5">
        <v>29.0</v>
      </c>
      <c r="C275" s="319"/>
      <c r="D275" s="317"/>
      <c r="E275" s="12"/>
      <c r="F275" s="392" t="str">
        <f>'дети 5-ти лет Т'!CJ63</f>
        <v/>
      </c>
      <c r="G275" s="12"/>
    </row>
    <row r="276" ht="15.75" customHeight="1">
      <c r="B276" s="12"/>
      <c r="C276" s="319"/>
      <c r="D276" s="12"/>
      <c r="E276" s="12"/>
      <c r="F276" s="392" t="str">
        <f>'дети 5-ти лет Т'!CK63</f>
        <v/>
      </c>
      <c r="G276" s="12"/>
    </row>
    <row r="277" ht="15.75" customHeight="1">
      <c r="B277" s="19"/>
      <c r="C277" s="319"/>
      <c r="D277" s="12"/>
      <c r="E277" s="12"/>
      <c r="F277" s="392">
        <f>'дети 5-ти лет Т'!CL63</f>
        <v>1</v>
      </c>
      <c r="G277" s="12"/>
    </row>
    <row r="278" ht="15.75" customHeight="1">
      <c r="B278" s="5">
        <v>30.0</v>
      </c>
      <c r="C278" s="319"/>
      <c r="D278" s="12"/>
      <c r="E278" s="12"/>
      <c r="F278" s="392" t="str">
        <f>'дети 5-ти лет Т'!CM63</f>
        <v/>
      </c>
      <c r="G278" s="12"/>
    </row>
    <row r="279" ht="15.75" customHeight="1">
      <c r="B279" s="12"/>
      <c r="C279" s="319"/>
      <c r="D279" s="12"/>
      <c r="E279" s="12"/>
      <c r="F279" s="392">
        <f>'дети 5-ти лет Т'!CN63</f>
        <v>1</v>
      </c>
      <c r="G279" s="12"/>
    </row>
    <row r="280" ht="15.75" customHeight="1">
      <c r="B280" s="19"/>
      <c r="C280" s="319"/>
      <c r="D280" s="12"/>
      <c r="E280" s="12"/>
      <c r="F280" s="392" t="str">
        <f>'дети 5-ти лет Т'!CO63</f>
        <v/>
      </c>
      <c r="G280" s="12"/>
    </row>
    <row r="281" ht="15.75" customHeight="1">
      <c r="B281" s="5">
        <v>31.0</v>
      </c>
      <c r="C281" s="319"/>
      <c r="D281" s="12"/>
      <c r="E281" s="12"/>
      <c r="F281" s="392" t="str">
        <f>'дети 5-ти лет Т'!CP63</f>
        <v/>
      </c>
      <c r="G281" s="12"/>
    </row>
    <row r="282" ht="15.75" customHeight="1">
      <c r="B282" s="12"/>
      <c r="C282" s="319"/>
      <c r="D282" s="12"/>
      <c r="E282" s="12"/>
      <c r="F282" s="392" t="str">
        <f>'дети 5-ти лет Т'!CQ63</f>
        <v/>
      </c>
      <c r="G282" s="12"/>
    </row>
    <row r="283" ht="15.75" customHeight="1">
      <c r="B283" s="19"/>
      <c r="C283" s="319"/>
      <c r="D283" s="12"/>
      <c r="E283" s="12"/>
      <c r="F283" s="392">
        <f>'дети 5-ти лет Т'!CR63</f>
        <v>1</v>
      </c>
      <c r="G283" s="12"/>
    </row>
    <row r="284" ht="15.75" customHeight="1">
      <c r="B284" s="5">
        <v>32.0</v>
      </c>
      <c r="C284" s="319"/>
      <c r="D284" s="12"/>
      <c r="E284" s="12"/>
      <c r="F284" s="392" t="str">
        <f>'дети 5-ти лет Т'!CS63</f>
        <v/>
      </c>
      <c r="G284" s="12"/>
    </row>
    <row r="285" ht="15.75" customHeight="1">
      <c r="B285" s="12"/>
      <c r="C285" s="319"/>
      <c r="D285" s="12"/>
      <c r="E285" s="12"/>
      <c r="F285" s="392" t="str">
        <f>'дети 5-ти лет Т'!CT63</f>
        <v/>
      </c>
      <c r="G285" s="12"/>
    </row>
    <row r="286" ht="15.75" customHeight="1">
      <c r="B286" s="19"/>
      <c r="C286" s="319"/>
      <c r="D286" s="12"/>
      <c r="E286" s="12"/>
      <c r="F286" s="392">
        <f>'дети 5-ти лет Т'!CU63</f>
        <v>1</v>
      </c>
      <c r="G286" s="12"/>
    </row>
    <row r="287" ht="15.75" customHeight="1">
      <c r="B287" s="5">
        <v>33.0</v>
      </c>
      <c r="C287" s="319"/>
      <c r="D287" s="12"/>
      <c r="E287" s="12"/>
      <c r="F287" s="392" t="str">
        <f>'дети 5-ти лет Т'!CV63</f>
        <v/>
      </c>
      <c r="G287" s="12"/>
    </row>
    <row r="288" ht="15.75" customHeight="1">
      <c r="B288" s="12"/>
      <c r="C288" s="319"/>
      <c r="D288" s="12"/>
      <c r="E288" s="12"/>
      <c r="F288" s="392">
        <f>'дети 5-ти лет Т'!CW63</f>
        <v>1</v>
      </c>
      <c r="G288" s="12"/>
    </row>
    <row r="289" ht="15.75" customHeight="1">
      <c r="B289" s="19"/>
      <c r="C289" s="319"/>
      <c r="D289" s="12"/>
      <c r="E289" s="12"/>
      <c r="F289" s="392" t="str">
        <f>'дети 5-ти лет Т'!CX63</f>
        <v/>
      </c>
      <c r="G289" s="12"/>
    </row>
    <row r="290" ht="15.75" customHeight="1">
      <c r="B290" s="5">
        <v>34.0</v>
      </c>
      <c r="C290" s="319"/>
      <c r="D290" s="12"/>
      <c r="E290" s="12"/>
      <c r="F290" s="392" t="str">
        <f>'дети 5-ти лет Т'!CY63</f>
        <v/>
      </c>
      <c r="G290" s="12"/>
    </row>
    <row r="291" ht="15.75" customHeight="1">
      <c r="B291" s="12"/>
      <c r="C291" s="319"/>
      <c r="D291" s="12"/>
      <c r="E291" s="12"/>
      <c r="F291" s="392" t="str">
        <f>'дети 5-ти лет Т'!CZ63</f>
        <v/>
      </c>
      <c r="G291" s="12"/>
    </row>
    <row r="292" ht="15.75" customHeight="1">
      <c r="B292" s="19"/>
      <c r="C292" s="319"/>
      <c r="D292" s="12"/>
      <c r="E292" s="12"/>
      <c r="F292" s="392">
        <f>'дети 5-ти лет Т'!DA63</f>
        <v>1</v>
      </c>
      <c r="G292" s="12"/>
    </row>
    <row r="293" ht="15.75" customHeight="1">
      <c r="B293" s="5">
        <v>35.0</v>
      </c>
      <c r="C293" s="319"/>
      <c r="D293" s="12"/>
      <c r="E293" s="12"/>
      <c r="F293" s="392" t="str">
        <f>'дети 5-ти лет Т'!DB63</f>
        <v/>
      </c>
      <c r="G293" s="12"/>
    </row>
    <row r="294" ht="15.75" customHeight="1">
      <c r="B294" s="12"/>
      <c r="C294" s="319"/>
      <c r="D294" s="12"/>
      <c r="E294" s="12"/>
      <c r="F294" s="392">
        <f>'дети 5-ти лет Т'!DC63</f>
        <v>1</v>
      </c>
      <c r="G294" s="12"/>
    </row>
    <row r="295" ht="15.75" customHeight="1">
      <c r="B295" s="19"/>
      <c r="C295" s="320"/>
      <c r="D295" s="19"/>
      <c r="E295" s="19"/>
      <c r="F295" s="392" t="str">
        <f>'дети 5-ти лет Т'!DD63</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Ф'!D122</f>
        <v/>
      </c>
      <c r="D300" s="391" t="str">
        <f>'дети 5-ти лет К'!D122</f>
        <v/>
      </c>
      <c r="E300" s="391" t="str">
        <f>'дети 5-ти лет П'!D122</f>
        <v/>
      </c>
      <c r="F300" s="391" t="str">
        <f>'дети 5-ти лет Т'!D122</f>
        <v/>
      </c>
      <c r="G300" s="391" t="str">
        <f>'дети 5-ти лет С'!D122</f>
        <v/>
      </c>
    </row>
    <row r="301" ht="15.75" customHeight="1">
      <c r="B301" s="12"/>
      <c r="C301" s="391" t="str">
        <f>'дети 5-ти лет Ф'!E122</f>
        <v/>
      </c>
      <c r="D301" s="391" t="str">
        <f>'дети 5-ти лет К'!E122</f>
        <v/>
      </c>
      <c r="E301" s="391" t="str">
        <f>'дети 5-ти лет П'!E122</f>
        <v/>
      </c>
      <c r="F301" s="391" t="str">
        <f>'дети 5-ти лет Т'!E122</f>
        <v/>
      </c>
      <c r="G301" s="391" t="str">
        <f>'дети 5-ти лет С'!E122</f>
        <v/>
      </c>
    </row>
    <row r="302" ht="15.75" customHeight="1">
      <c r="B302" s="19"/>
      <c r="C302" s="391">
        <f>'дети 5-ти лет Ф'!F122</f>
        <v>1</v>
      </c>
      <c r="D302" s="391">
        <f>'дети 5-ти лет К'!F122</f>
        <v>1</v>
      </c>
      <c r="E302" s="391">
        <f>'дети 5-ти лет П'!F122</f>
        <v>1</v>
      </c>
      <c r="F302" s="391">
        <f>'дети 5-ти лет Т'!F122</f>
        <v>1</v>
      </c>
      <c r="G302" s="391">
        <f>'дети 5-ти лет С'!F122</f>
        <v>1</v>
      </c>
    </row>
    <row r="303" ht="15.75" customHeight="1">
      <c r="B303" s="5">
        <v>2.0</v>
      </c>
      <c r="C303" s="391" t="str">
        <f>'дети 5-ти лет Ф'!G122</f>
        <v/>
      </c>
      <c r="D303" s="391" t="str">
        <f>'дети 5-ти лет К'!G122</f>
        <v/>
      </c>
      <c r="E303" s="391" t="str">
        <f>'дети 5-ти лет П'!G122</f>
        <v/>
      </c>
      <c r="F303" s="391" t="str">
        <f>'дети 5-ти лет Т'!G122</f>
        <v/>
      </c>
      <c r="G303" s="391" t="str">
        <f>'дети 5-ти лет С'!G122</f>
        <v/>
      </c>
    </row>
    <row r="304" ht="15.75" customHeight="1">
      <c r="B304" s="12"/>
      <c r="C304" s="391" t="str">
        <f>'дети 5-ти лет Ф'!H122</f>
        <v/>
      </c>
      <c r="D304" s="391" t="str">
        <f>'дети 5-ти лет К'!H122</f>
        <v/>
      </c>
      <c r="E304" s="391" t="str">
        <f>'дети 5-ти лет П'!H122</f>
        <v/>
      </c>
      <c r="F304" s="391" t="str">
        <f>'дети 5-ти лет Т'!H122</f>
        <v/>
      </c>
      <c r="G304" s="391">
        <f>'дети 5-ти лет С'!H122</f>
        <v>1</v>
      </c>
    </row>
    <row r="305" ht="15.75" customHeight="1">
      <c r="B305" s="19"/>
      <c r="C305" s="391">
        <f>'дети 5-ти лет Ф'!I122</f>
        <v>1</v>
      </c>
      <c r="D305" s="391">
        <f>'дети 5-ти лет К'!I122</f>
        <v>1</v>
      </c>
      <c r="E305" s="391">
        <f>'дети 5-ти лет П'!I122</f>
        <v>1</v>
      </c>
      <c r="F305" s="391">
        <f>'дети 5-ти лет Т'!I122</f>
        <v>1</v>
      </c>
      <c r="G305" s="391" t="str">
        <f>'дети 5-ти лет С'!I122</f>
        <v/>
      </c>
    </row>
    <row r="306" ht="15.75" customHeight="1">
      <c r="B306" s="5">
        <v>3.0</v>
      </c>
      <c r="C306" s="391" t="str">
        <f>'дети 5-ти лет Ф'!J122</f>
        <v/>
      </c>
      <c r="D306" s="391" t="str">
        <f>'дети 5-ти лет К'!J122</f>
        <v/>
      </c>
      <c r="E306" s="391" t="str">
        <f>'дети 5-ти лет П'!J122</f>
        <v/>
      </c>
      <c r="F306" s="391" t="str">
        <f>'дети 5-ти лет Т'!J122</f>
        <v/>
      </c>
      <c r="G306" s="391" t="str">
        <f>'дети 5-ти лет С'!J122</f>
        <v/>
      </c>
    </row>
    <row r="307" ht="15.75" customHeight="1">
      <c r="B307" s="12"/>
      <c r="C307" s="391" t="str">
        <f>'дети 5-ти лет Ф'!K122</f>
        <v/>
      </c>
      <c r="D307" s="391" t="str">
        <f>'дети 5-ти лет К'!K122</f>
        <v/>
      </c>
      <c r="E307" s="391" t="str">
        <f>'дети 5-ти лет П'!K122</f>
        <v/>
      </c>
      <c r="F307" s="391" t="str">
        <f>'дети 5-ти лет Т'!K122</f>
        <v/>
      </c>
      <c r="G307" s="391" t="str">
        <f>'дети 5-ти лет С'!K122</f>
        <v/>
      </c>
    </row>
    <row r="308" ht="15.75" customHeight="1">
      <c r="B308" s="19"/>
      <c r="C308" s="391">
        <f>'дети 5-ти лет Ф'!L122</f>
        <v>1</v>
      </c>
      <c r="D308" s="391">
        <f>'дети 5-ти лет К'!L122</f>
        <v>1</v>
      </c>
      <c r="E308" s="391">
        <f>'дети 5-ти лет П'!L122</f>
        <v>1</v>
      </c>
      <c r="F308" s="391">
        <f>'дети 5-ти лет Т'!L122</f>
        <v>1</v>
      </c>
      <c r="G308" s="391">
        <f>'дети 5-ти лет С'!L122</f>
        <v>1</v>
      </c>
    </row>
    <row r="309" ht="15.75" customHeight="1">
      <c r="B309" s="5">
        <v>4.0</v>
      </c>
      <c r="C309" s="391" t="str">
        <f>'дети 5-ти лет Ф'!M122</f>
        <v/>
      </c>
      <c r="D309" s="391" t="str">
        <f>'дети 5-ти лет К'!M122</f>
        <v/>
      </c>
      <c r="E309" s="391" t="str">
        <f>'дети 5-ти лет П'!M122</f>
        <v/>
      </c>
      <c r="F309" s="391" t="str">
        <f>'дети 5-ти лет Т'!M122</f>
        <v/>
      </c>
      <c r="G309" s="391" t="str">
        <f>'дети 5-ти лет С'!M122</f>
        <v/>
      </c>
    </row>
    <row r="310" ht="15.75" customHeight="1">
      <c r="B310" s="12"/>
      <c r="C310" s="391" t="str">
        <f>'дети 5-ти лет Ф'!N122</f>
        <v/>
      </c>
      <c r="D310" s="391" t="str">
        <f>'дети 5-ти лет К'!N122</f>
        <v/>
      </c>
      <c r="E310" s="391" t="str">
        <f>'дети 5-ти лет П'!N122</f>
        <v/>
      </c>
      <c r="F310" s="391" t="str">
        <f>'дети 5-ти лет Т'!N122</f>
        <v/>
      </c>
      <c r="G310" s="391">
        <f>'дети 5-ти лет С'!N122</f>
        <v>1</v>
      </c>
    </row>
    <row r="311" ht="15.75" customHeight="1">
      <c r="B311" s="19"/>
      <c r="C311" s="391">
        <f>'дети 5-ти лет Ф'!O122</f>
        <v>1</v>
      </c>
      <c r="D311" s="391">
        <f>'дети 5-ти лет К'!O122</f>
        <v>1</v>
      </c>
      <c r="E311" s="391">
        <f>'дети 5-ти лет П'!O122</f>
        <v>1</v>
      </c>
      <c r="F311" s="391">
        <f>'дети 5-ти лет Т'!O122</f>
        <v>1</v>
      </c>
      <c r="G311" s="391" t="str">
        <f>'дети 5-ти лет С'!O122</f>
        <v/>
      </c>
    </row>
    <row r="312" ht="15.75" customHeight="1">
      <c r="B312" s="5">
        <v>5.0</v>
      </c>
      <c r="C312" s="391" t="str">
        <f>'дети 5-ти лет Ф'!P122</f>
        <v/>
      </c>
      <c r="D312" s="391" t="str">
        <f>'дети 5-ти лет К'!P122</f>
        <v/>
      </c>
      <c r="E312" s="391" t="str">
        <f>'дети 5-ти лет П'!P122</f>
        <v/>
      </c>
      <c r="F312" s="391" t="str">
        <f>'дети 5-ти лет Т'!P122</f>
        <v/>
      </c>
      <c r="G312" s="391" t="str">
        <f>'дети 5-ти лет С'!P122</f>
        <v/>
      </c>
    </row>
    <row r="313" ht="15.75" customHeight="1">
      <c r="B313" s="12"/>
      <c r="C313" s="391">
        <f>'дети 5-ти лет Ф'!Q122</f>
        <v>1</v>
      </c>
      <c r="D313" s="391" t="str">
        <f>'дети 5-ти лет К'!Q122</f>
        <v/>
      </c>
      <c r="E313" s="391" t="str">
        <f>'дети 5-ти лет П'!Q122</f>
        <v/>
      </c>
      <c r="F313" s="391" t="str">
        <f>'дети 5-ти лет Т'!Q122</f>
        <v/>
      </c>
      <c r="G313" s="391">
        <f>'дети 5-ти лет С'!Q122</f>
        <v>1</v>
      </c>
    </row>
    <row r="314" ht="15.75" customHeight="1">
      <c r="B314" s="19"/>
      <c r="C314" s="391" t="str">
        <f>'дети 5-ти лет Ф'!R122</f>
        <v/>
      </c>
      <c r="D314" s="391">
        <f>'дети 5-ти лет К'!R122</f>
        <v>1</v>
      </c>
      <c r="E314" s="391">
        <f>'дети 5-ти лет П'!R122</f>
        <v>1</v>
      </c>
      <c r="F314" s="391">
        <f>'дети 5-ти лет Т'!R122</f>
        <v>1</v>
      </c>
      <c r="G314" s="391" t="str">
        <f>'дети 5-ти лет С'!R122</f>
        <v/>
      </c>
    </row>
    <row r="315" ht="15.75" customHeight="1">
      <c r="B315" s="5">
        <v>6.0</v>
      </c>
      <c r="C315" s="391" t="str">
        <f>'дети 5-ти лет Ф'!S122</f>
        <v/>
      </c>
      <c r="D315" s="391" t="str">
        <f>'дети 5-ти лет К'!S122</f>
        <v/>
      </c>
      <c r="E315" s="391" t="str">
        <f>'дети 5-ти лет П'!S122</f>
        <v/>
      </c>
      <c r="F315" s="391" t="str">
        <f>'дети 5-ти лет Т'!S122</f>
        <v/>
      </c>
      <c r="G315" s="391" t="str">
        <f>'дети 5-ти лет С'!S122</f>
        <v/>
      </c>
    </row>
    <row r="316" ht="15.75" customHeight="1">
      <c r="B316" s="12"/>
      <c r="C316" s="391">
        <f>'дети 5-ти лет Ф'!T122</f>
        <v>1</v>
      </c>
      <c r="D316" s="391" t="str">
        <f>'дети 5-ти лет К'!T122</f>
        <v/>
      </c>
      <c r="E316" s="391" t="str">
        <f>'дети 5-ти лет П'!T122</f>
        <v/>
      </c>
      <c r="F316" s="391" t="str">
        <f>'дети 5-ти лет Т'!T122</f>
        <v/>
      </c>
      <c r="G316" s="391">
        <f>'дети 5-ти лет С'!T122</f>
        <v>1</v>
      </c>
    </row>
    <row r="317" ht="15.75" customHeight="1">
      <c r="B317" s="19"/>
      <c r="C317" s="391" t="str">
        <f>'дети 5-ти лет Ф'!U122</f>
        <v/>
      </c>
      <c r="D317" s="391">
        <f>'дети 5-ти лет К'!U122</f>
        <v>1</v>
      </c>
      <c r="E317" s="391">
        <f>'дети 5-ти лет П'!U122</f>
        <v>1</v>
      </c>
      <c r="F317" s="391">
        <f>'дети 5-ти лет Т'!U122</f>
        <v>1</v>
      </c>
      <c r="G317" s="391" t="str">
        <f>'дети 5-ти лет С'!U122</f>
        <v/>
      </c>
    </row>
    <row r="318" ht="15.75" customHeight="1">
      <c r="B318" s="5">
        <v>7.0</v>
      </c>
      <c r="C318" s="391" t="str">
        <f>'дети 5-ти лет Ф'!V122</f>
        <v/>
      </c>
      <c r="D318" s="391" t="str">
        <f>'дети 5-ти лет К'!V122</f>
        <v/>
      </c>
      <c r="E318" s="391" t="str">
        <f>'дети 5-ти лет П'!V122</f>
        <v/>
      </c>
      <c r="F318" s="391" t="str">
        <f>'дети 5-ти лет Т'!V122</f>
        <v/>
      </c>
      <c r="G318" s="391" t="str">
        <f>'дети 5-ти лет С'!V122</f>
        <v/>
      </c>
    </row>
    <row r="319" ht="15.75" customHeight="1">
      <c r="B319" s="12"/>
      <c r="C319" s="391" t="str">
        <f>'дети 5-ти лет Ф'!W122</f>
        <v/>
      </c>
      <c r="D319" s="391" t="str">
        <f>'дети 5-ти лет Т'!W122</f>
        <v/>
      </c>
      <c r="E319" s="391" t="str">
        <f>'дети 5-ти лет П'!W122</f>
        <v/>
      </c>
      <c r="F319" s="391" t="str">
        <f>'дети 5-ти лет Т'!W122</f>
        <v/>
      </c>
      <c r="G319" s="391" t="str">
        <f>'дети 5-ти лет С'!W122</f>
        <v/>
      </c>
    </row>
    <row r="320" ht="15.75" customHeight="1">
      <c r="B320" s="19"/>
      <c r="C320" s="391">
        <f>'дети 5-ти лет Ф'!X122</f>
        <v>1</v>
      </c>
      <c r="D320" s="391" t="str">
        <f>'дети 5-ти лет К'!X122</f>
        <v/>
      </c>
      <c r="E320" s="391">
        <f>'дети 5-ти лет П'!X122</f>
        <v>1</v>
      </c>
      <c r="F320" s="391">
        <f>'дети 5-ти лет Т'!X122</f>
        <v>1</v>
      </c>
      <c r="G320" s="391">
        <f>'дети 5-ти лет С'!X122</f>
        <v>1</v>
      </c>
    </row>
    <row r="321" ht="15.75" customHeight="1">
      <c r="B321" s="5">
        <v>8.0</v>
      </c>
      <c r="C321" s="318"/>
      <c r="D321" s="391" t="str">
        <f>'дети 5-ти лет К'!Y122</f>
        <v/>
      </c>
      <c r="E321" s="317"/>
      <c r="F321" s="391" t="str">
        <f>'дети 5-ти лет Т'!Y122</f>
        <v/>
      </c>
      <c r="G321" s="317"/>
    </row>
    <row r="322" ht="15.75" customHeight="1">
      <c r="B322" s="12"/>
      <c r="C322" s="319"/>
      <c r="D322" s="391" t="str">
        <f>'дети 5-ти лет К'!Z122</f>
        <v/>
      </c>
      <c r="E322" s="12"/>
      <c r="F322" s="391" t="str">
        <f>'дети 5-ти лет Т'!Z122</f>
        <v/>
      </c>
      <c r="G322" s="12"/>
    </row>
    <row r="323" ht="15.75" customHeight="1">
      <c r="B323" s="19"/>
      <c r="C323" s="319"/>
      <c r="D323" s="391">
        <f>'дети 5-ти лет К'!AA122</f>
        <v>1</v>
      </c>
      <c r="E323" s="12"/>
      <c r="F323" s="391">
        <f>'дети 5-ти лет Т'!AA122</f>
        <v>1</v>
      </c>
      <c r="G323" s="12"/>
    </row>
    <row r="324" ht="15.75" customHeight="1">
      <c r="B324" s="5">
        <v>9.0</v>
      </c>
      <c r="C324" s="319"/>
      <c r="D324" s="391" t="str">
        <f>'дети 5-ти лет К'!AB122</f>
        <v/>
      </c>
      <c r="E324" s="12"/>
      <c r="F324" s="391" t="str">
        <f>'дети 5-ти лет Т'!AB122</f>
        <v/>
      </c>
      <c r="G324" s="12"/>
    </row>
    <row r="325" ht="15.75" customHeight="1">
      <c r="B325" s="12"/>
      <c r="C325" s="319"/>
      <c r="D325" s="391" t="str">
        <f>'дети 5-ти лет К'!AC122</f>
        <v/>
      </c>
      <c r="E325" s="12"/>
      <c r="F325" s="391" t="str">
        <f>'дети 5-ти лет Т'!AC122</f>
        <v/>
      </c>
      <c r="G325" s="12"/>
    </row>
    <row r="326" ht="15.75" customHeight="1">
      <c r="B326" s="19"/>
      <c r="C326" s="319"/>
      <c r="D326" s="391">
        <f>'дети 5-ти лет К'!AD122</f>
        <v>1</v>
      </c>
      <c r="E326" s="12"/>
      <c r="F326" s="391">
        <f>'дети 5-ти лет Т'!AD122</f>
        <v>1</v>
      </c>
      <c r="G326" s="12"/>
    </row>
    <row r="327" ht="15.75" customHeight="1">
      <c r="B327" s="5">
        <v>10.0</v>
      </c>
      <c r="C327" s="319"/>
      <c r="D327" s="391" t="str">
        <f>'дети 5-ти лет К'!AE122</f>
        <v/>
      </c>
      <c r="E327" s="12"/>
      <c r="F327" s="391" t="str">
        <f>'дети 5-ти лет Т'!AE122</f>
        <v/>
      </c>
      <c r="G327" s="12"/>
    </row>
    <row r="328" ht="15.75" customHeight="1">
      <c r="B328" s="12"/>
      <c r="C328" s="319"/>
      <c r="D328" s="391">
        <f>'дети 5-ти лет К'!AF122</f>
        <v>1</v>
      </c>
      <c r="E328" s="12"/>
      <c r="F328" s="391" t="str">
        <f>'дети 5-ти лет Т'!AF122</f>
        <v/>
      </c>
      <c r="G328" s="12"/>
    </row>
    <row r="329" ht="15.75" customHeight="1">
      <c r="B329" s="19"/>
      <c r="C329" s="319"/>
      <c r="D329" s="391" t="str">
        <f>'дети 5-ти лет К'!AG122</f>
        <v/>
      </c>
      <c r="E329" s="12"/>
      <c r="F329" s="391">
        <f>'дети 5-ти лет Т'!AG122</f>
        <v>1</v>
      </c>
      <c r="G329" s="12"/>
    </row>
    <row r="330" ht="15.75" customHeight="1">
      <c r="B330" s="5">
        <v>11.0</v>
      </c>
      <c r="C330" s="319"/>
      <c r="D330" s="391" t="str">
        <f>'дети 5-ти лет К'!AH122</f>
        <v/>
      </c>
      <c r="E330" s="12"/>
      <c r="F330" s="391" t="str">
        <f>'дети 5-ти лет Т'!AH122</f>
        <v/>
      </c>
      <c r="G330" s="12"/>
    </row>
    <row r="331" ht="15.75" customHeight="1">
      <c r="B331" s="12"/>
      <c r="C331" s="319"/>
      <c r="D331" s="391" t="str">
        <f>'дети 5-ти лет К'!AI122</f>
        <v/>
      </c>
      <c r="E331" s="12"/>
      <c r="F331" s="391" t="str">
        <f>'дети 5-ти лет Т'!AI122</f>
        <v/>
      </c>
      <c r="G331" s="12"/>
    </row>
    <row r="332" ht="15.75" customHeight="1">
      <c r="B332" s="19"/>
      <c r="C332" s="319"/>
      <c r="D332" s="391">
        <f>'дети 5-ти лет К'!AJ122</f>
        <v>1</v>
      </c>
      <c r="E332" s="12"/>
      <c r="F332" s="391">
        <f>'дети 5-ти лет Т'!AJ122</f>
        <v>1</v>
      </c>
      <c r="G332" s="12"/>
    </row>
    <row r="333" ht="15.75" customHeight="1">
      <c r="B333" s="5">
        <v>12.0</v>
      </c>
      <c r="C333" s="319"/>
      <c r="D333" s="391" t="str">
        <f>'дети 5-ти лет К'!AK122</f>
        <v/>
      </c>
      <c r="E333" s="12"/>
      <c r="F333" s="391" t="str">
        <f>'дети 5-ти лет Т'!AK122</f>
        <v/>
      </c>
      <c r="G333" s="12"/>
    </row>
    <row r="334" ht="15.75" customHeight="1">
      <c r="B334" s="12"/>
      <c r="C334" s="319"/>
      <c r="D334" s="391" t="str">
        <f>'дети 5-ти лет К'!AL122</f>
        <v/>
      </c>
      <c r="E334" s="12"/>
      <c r="F334" s="391" t="str">
        <f>'дети 5-ти лет Т'!AL122</f>
        <v/>
      </c>
      <c r="G334" s="12"/>
    </row>
    <row r="335" ht="15.75" customHeight="1">
      <c r="B335" s="19"/>
      <c r="C335" s="319"/>
      <c r="D335" s="391">
        <f>'дети 5-ти лет К'!AM122</f>
        <v>1</v>
      </c>
      <c r="E335" s="12"/>
      <c r="F335" s="391">
        <f>'дети 5-ти лет Т'!AM122</f>
        <v>1</v>
      </c>
      <c r="G335" s="12"/>
    </row>
    <row r="336" ht="15.75" customHeight="1">
      <c r="B336" s="5">
        <v>13.0</v>
      </c>
      <c r="C336" s="319"/>
      <c r="D336" s="391" t="str">
        <f>'дети 5-ти лет К'!AN122</f>
        <v/>
      </c>
      <c r="E336" s="12"/>
      <c r="F336" s="391" t="str">
        <f>'дети 5-ти лет Т'!AN122</f>
        <v/>
      </c>
      <c r="G336" s="12"/>
    </row>
    <row r="337" ht="15.75" customHeight="1">
      <c r="B337" s="12"/>
      <c r="C337" s="319"/>
      <c r="D337" s="391" t="str">
        <f>'дети 5-ти лет К'!AO122</f>
        <v/>
      </c>
      <c r="E337" s="12"/>
      <c r="F337" s="391" t="str">
        <f>'дети 5-ти лет Т'!AO122</f>
        <v/>
      </c>
      <c r="G337" s="12"/>
    </row>
    <row r="338" ht="15.75" customHeight="1">
      <c r="B338" s="19"/>
      <c r="C338" s="319"/>
      <c r="D338" s="391">
        <f>'дети 5-ти лет К'!AP122</f>
        <v>1</v>
      </c>
      <c r="E338" s="12"/>
      <c r="F338" s="391">
        <f>'дети 5-ти лет Т'!AP122</f>
        <v>1</v>
      </c>
      <c r="G338" s="12"/>
    </row>
    <row r="339" ht="15.75" customHeight="1">
      <c r="B339" s="5">
        <v>14.0</v>
      </c>
      <c r="C339" s="319"/>
      <c r="D339" s="391" t="str">
        <f>'дети 5-ти лет К'!AQ122</f>
        <v/>
      </c>
      <c r="E339" s="12"/>
      <c r="F339" s="391" t="str">
        <f>'дети 5-ти лет Т'!AQ122</f>
        <v/>
      </c>
      <c r="G339" s="12"/>
    </row>
    <row r="340" ht="15.75" customHeight="1">
      <c r="B340" s="12"/>
      <c r="C340" s="319"/>
      <c r="D340" s="391" t="str">
        <f>'дети 5-ти лет К'!AR122</f>
        <v/>
      </c>
      <c r="E340" s="12"/>
      <c r="F340" s="391" t="str">
        <f>'дети 5-ти лет Т'!AR122</f>
        <v/>
      </c>
      <c r="G340" s="12"/>
    </row>
    <row r="341" ht="15.75" customHeight="1">
      <c r="B341" s="19"/>
      <c r="C341" s="319"/>
      <c r="D341" s="391">
        <f>'дети 5-ти лет К'!AS122</f>
        <v>1</v>
      </c>
      <c r="E341" s="12"/>
      <c r="F341" s="391">
        <f>'дети 5-ти лет Т'!AS122</f>
        <v>1</v>
      </c>
      <c r="G341" s="12"/>
    </row>
    <row r="342" ht="15.75" customHeight="1">
      <c r="B342" s="5">
        <v>15.0</v>
      </c>
      <c r="C342" s="319"/>
      <c r="D342" s="391" t="str">
        <f>'дети 5-ти лет К'!AT122</f>
        <v/>
      </c>
      <c r="E342" s="12"/>
      <c r="F342" s="391" t="str">
        <f>'дети 5-ти лет Т'!AT122</f>
        <v/>
      </c>
      <c r="G342" s="12"/>
    </row>
    <row r="343" ht="15.75" customHeight="1">
      <c r="B343" s="12"/>
      <c r="C343" s="319"/>
      <c r="D343" s="391" t="str">
        <f>'дети 5-ти лет К'!AU122</f>
        <v/>
      </c>
      <c r="E343" s="12"/>
      <c r="F343" s="391" t="str">
        <f>'дети 5-ти лет Т'!AU122</f>
        <v/>
      </c>
      <c r="G343" s="12"/>
    </row>
    <row r="344" ht="15.75" customHeight="1">
      <c r="B344" s="19"/>
      <c r="C344" s="319"/>
      <c r="D344" s="391">
        <f>'дети 5-ти лет К'!AV122</f>
        <v>1</v>
      </c>
      <c r="E344" s="12"/>
      <c r="F344" s="391">
        <f>'дети 5-ти лет Т'!AV122</f>
        <v>1</v>
      </c>
      <c r="G344" s="12"/>
    </row>
    <row r="345" ht="15.75" customHeight="1">
      <c r="B345" s="5">
        <v>16.0</v>
      </c>
      <c r="C345" s="319"/>
      <c r="D345" s="391" t="str">
        <f>'дети 5-ти лет К'!AW122</f>
        <v/>
      </c>
      <c r="E345" s="12"/>
      <c r="F345" s="391" t="str">
        <f>'дети 5-ти лет Т'!AW122</f>
        <v/>
      </c>
      <c r="G345" s="12"/>
    </row>
    <row r="346" ht="15.75" customHeight="1">
      <c r="B346" s="12"/>
      <c r="C346" s="319"/>
      <c r="D346" s="391" t="str">
        <f>'дети 5-ти лет К'!AX122</f>
        <v/>
      </c>
      <c r="E346" s="12"/>
      <c r="F346" s="391" t="str">
        <f>'дети 5-ти лет Т'!AX122</f>
        <v/>
      </c>
      <c r="G346" s="12"/>
    </row>
    <row r="347" ht="15.75" customHeight="1">
      <c r="B347" s="19"/>
      <c r="C347" s="319"/>
      <c r="D347" s="391">
        <f>'дети 5-ти лет К'!AY122</f>
        <v>1</v>
      </c>
      <c r="E347" s="12"/>
      <c r="F347" s="391">
        <f>'дети 5-ти лет Т'!AY122</f>
        <v>1</v>
      </c>
      <c r="G347" s="12"/>
    </row>
    <row r="348" ht="15.75" customHeight="1">
      <c r="B348" s="5">
        <v>17.0</v>
      </c>
      <c r="C348" s="319"/>
      <c r="D348" s="391" t="str">
        <f>'дети 5-ти лет К'!AZ122</f>
        <v/>
      </c>
      <c r="E348" s="12"/>
      <c r="F348" s="391" t="str">
        <f>'дети 5-ти лет Т'!AZ122</f>
        <v/>
      </c>
      <c r="G348" s="12"/>
    </row>
    <row r="349" ht="15.75" customHeight="1">
      <c r="B349" s="12"/>
      <c r="C349" s="319"/>
      <c r="D349" s="391" t="str">
        <f>'дети 5-ти лет К'!BA122</f>
        <v/>
      </c>
      <c r="E349" s="12"/>
      <c r="F349" s="391" t="str">
        <f>'дети 5-ти лет Т'!BA122</f>
        <v/>
      </c>
      <c r="G349" s="12"/>
    </row>
    <row r="350" ht="15.75" customHeight="1">
      <c r="B350" s="19"/>
      <c r="C350" s="319"/>
      <c r="D350" s="391">
        <f>'дети 5-ти лет К'!BB122</f>
        <v>1</v>
      </c>
      <c r="E350" s="12"/>
      <c r="F350" s="391">
        <f>'дети 5-ти лет Т'!BB122</f>
        <v>1</v>
      </c>
      <c r="G350" s="12"/>
    </row>
    <row r="351" ht="15.75" customHeight="1">
      <c r="B351" s="5">
        <v>18.0</v>
      </c>
      <c r="C351" s="319"/>
      <c r="D351" s="391" t="str">
        <f>'дети 5-ти лет К'!BC122</f>
        <v/>
      </c>
      <c r="E351" s="12"/>
      <c r="F351" s="391" t="str">
        <f>'дети 5-ти лет Т'!BC122</f>
        <v/>
      </c>
      <c r="G351" s="12"/>
    </row>
    <row r="352" ht="15.75" customHeight="1">
      <c r="B352" s="12"/>
      <c r="C352" s="319"/>
      <c r="D352" s="391" t="str">
        <f>'дети 5-ти лет К'!BD122</f>
        <v/>
      </c>
      <c r="E352" s="12"/>
      <c r="F352" s="391" t="str">
        <f>'дети 5-ти лет Т'!BD122</f>
        <v/>
      </c>
      <c r="G352" s="12"/>
    </row>
    <row r="353" ht="15.75" customHeight="1">
      <c r="B353" s="19"/>
      <c r="C353" s="319"/>
      <c r="D353" s="391">
        <f>'дети 5-ти лет К'!BE122</f>
        <v>1</v>
      </c>
      <c r="E353" s="12"/>
      <c r="F353" s="391">
        <f>'дети 5-ти лет Т'!BE122</f>
        <v>1</v>
      </c>
      <c r="G353" s="12"/>
    </row>
    <row r="354" ht="15.75" customHeight="1">
      <c r="B354" s="5">
        <v>19.0</v>
      </c>
      <c r="C354" s="319"/>
      <c r="D354" s="391" t="str">
        <f>'дети 5-ти лет К'!BF122</f>
        <v/>
      </c>
      <c r="E354" s="12"/>
      <c r="F354" s="391" t="str">
        <f>'дети 5-ти лет Т'!BF122</f>
        <v/>
      </c>
      <c r="G354" s="12"/>
    </row>
    <row r="355" ht="15.75" customHeight="1">
      <c r="B355" s="12"/>
      <c r="C355" s="319"/>
      <c r="D355" s="391">
        <f>'дети 5-ти лет К'!BG122</f>
        <v>1</v>
      </c>
      <c r="E355" s="12"/>
      <c r="F355" s="391" t="str">
        <f>'дети 5-ти лет Т'!BG122</f>
        <v/>
      </c>
      <c r="G355" s="12"/>
    </row>
    <row r="356" ht="15.75" customHeight="1">
      <c r="B356" s="19"/>
      <c r="C356" s="319"/>
      <c r="D356" s="391" t="str">
        <f>'дети 5-ти лет К'!BH122</f>
        <v/>
      </c>
      <c r="E356" s="12"/>
      <c r="F356" s="391">
        <f>'дети 5-ти лет Т'!BH122</f>
        <v>1</v>
      </c>
      <c r="G356" s="12"/>
    </row>
    <row r="357" ht="15.75" customHeight="1">
      <c r="B357" s="5">
        <v>20.0</v>
      </c>
      <c r="C357" s="319"/>
      <c r="D357" s="391" t="str">
        <f>'дети 5-ти лет К'!BI122</f>
        <v/>
      </c>
      <c r="E357" s="12"/>
      <c r="F357" s="391" t="str">
        <f>'дети 5-ти лет Т'!BI122</f>
        <v/>
      </c>
      <c r="G357" s="12"/>
    </row>
    <row r="358" ht="15.75" customHeight="1">
      <c r="B358" s="12"/>
      <c r="C358" s="319"/>
      <c r="D358" s="391" t="str">
        <f>'дети 5-ти лет К'!BJ122</f>
        <v/>
      </c>
      <c r="E358" s="12"/>
      <c r="F358" s="391" t="str">
        <f>'дети 5-ти лет Т'!BJ122</f>
        <v/>
      </c>
      <c r="G358" s="12"/>
    </row>
    <row r="359" ht="15.75" customHeight="1">
      <c r="B359" s="19"/>
      <c r="C359" s="319"/>
      <c r="D359" s="391">
        <f>'дети 5-ти лет К'!BK122</f>
        <v>1</v>
      </c>
      <c r="E359" s="12"/>
      <c r="F359" s="391">
        <f>'дети 5-ти лет Т'!BK122</f>
        <v>1</v>
      </c>
      <c r="G359" s="12"/>
    </row>
    <row r="360" ht="15.75" customHeight="1">
      <c r="B360" s="5">
        <v>21.0</v>
      </c>
      <c r="C360" s="319"/>
      <c r="D360" s="391" t="str">
        <f>'дети 5-ти лет К'!BL122</f>
        <v/>
      </c>
      <c r="E360" s="12"/>
      <c r="F360" s="391" t="str">
        <f>'дети 5-ти лет Т'!BL122</f>
        <v/>
      </c>
      <c r="G360" s="12"/>
    </row>
    <row r="361" ht="15.75" customHeight="1">
      <c r="B361" s="12"/>
      <c r="C361" s="319"/>
      <c r="D361" s="391" t="str">
        <f>'дети 5-ти лет К'!BM122</f>
        <v/>
      </c>
      <c r="E361" s="12"/>
      <c r="F361" s="391" t="str">
        <f>'дети 5-ти лет Т'!BM122</f>
        <v/>
      </c>
      <c r="G361" s="12"/>
    </row>
    <row r="362" ht="15.75" customHeight="1">
      <c r="B362" s="19"/>
      <c r="C362" s="319"/>
      <c r="D362" s="391">
        <f>'дети 5-ти лет К'!BN122</f>
        <v>1</v>
      </c>
      <c r="E362" s="12"/>
      <c r="F362" s="391">
        <f>'дети 5-ти лет Т'!BN122</f>
        <v>1</v>
      </c>
      <c r="G362" s="12"/>
    </row>
    <row r="363" ht="15.75" customHeight="1">
      <c r="B363" s="5">
        <v>22.0</v>
      </c>
      <c r="C363" s="319"/>
      <c r="D363" s="391" t="str">
        <f>'дети 5-ти лет К'!BO122</f>
        <v/>
      </c>
      <c r="E363" s="12"/>
      <c r="F363" s="391" t="str">
        <f>'дети 5-ти лет Т'!BO122</f>
        <v/>
      </c>
      <c r="G363" s="12"/>
    </row>
    <row r="364" ht="15.75" customHeight="1">
      <c r="B364" s="12"/>
      <c r="C364" s="319"/>
      <c r="D364" s="391" t="str">
        <f>'дети 5-ти лет К'!BP122</f>
        <v/>
      </c>
      <c r="E364" s="12"/>
      <c r="F364" s="391" t="str">
        <f>'дети 5-ти лет Т'!BP122</f>
        <v/>
      </c>
      <c r="G364" s="12"/>
    </row>
    <row r="365" ht="15.75" customHeight="1">
      <c r="B365" s="19"/>
      <c r="C365" s="319"/>
      <c r="D365" s="391">
        <f>'дети 5-ти лет К'!BQ122</f>
        <v>1</v>
      </c>
      <c r="E365" s="12"/>
      <c r="F365" s="391">
        <f>'дети 5-ти лет Т'!BQ122</f>
        <v>1</v>
      </c>
      <c r="G365" s="12"/>
    </row>
    <row r="366" ht="15.75" customHeight="1">
      <c r="B366" s="5">
        <v>23.0</v>
      </c>
      <c r="C366" s="319"/>
      <c r="D366" s="391" t="str">
        <f>'дети 5-ти лет К'!BR122</f>
        <v/>
      </c>
      <c r="E366" s="12"/>
      <c r="F366" s="391" t="str">
        <f>'дети 5-ти лет Т'!BR122</f>
        <v/>
      </c>
      <c r="G366" s="12"/>
    </row>
    <row r="367" ht="15.75" customHeight="1">
      <c r="B367" s="12"/>
      <c r="C367" s="319"/>
      <c r="D367" s="391" t="str">
        <f>'дети 5-ти лет К'!BS122</f>
        <v/>
      </c>
      <c r="E367" s="12"/>
      <c r="F367" s="391" t="str">
        <f>'дети 5-ти лет Т'!BS122</f>
        <v/>
      </c>
      <c r="G367" s="12"/>
    </row>
    <row r="368" ht="15.75" customHeight="1">
      <c r="B368" s="19"/>
      <c r="C368" s="319"/>
      <c r="D368" s="391">
        <f>'дети 5-ти лет К'!BT122</f>
        <v>1</v>
      </c>
      <c r="E368" s="12"/>
      <c r="F368" s="391">
        <f>'дети 5-ти лет Т'!BT122</f>
        <v>1</v>
      </c>
      <c r="G368" s="12"/>
    </row>
    <row r="369" ht="15.75" customHeight="1">
      <c r="B369" s="5">
        <v>24.0</v>
      </c>
      <c r="C369" s="319"/>
      <c r="D369" s="391" t="str">
        <f>'дети 5-ти лет К'!BU122</f>
        <v/>
      </c>
      <c r="E369" s="12"/>
      <c r="F369" s="391" t="str">
        <f>'дети 5-ти лет Т'!BU122</f>
        <v/>
      </c>
      <c r="G369" s="12"/>
    </row>
    <row r="370" ht="15.75" customHeight="1">
      <c r="B370" s="12"/>
      <c r="C370" s="319"/>
      <c r="D370" s="391">
        <f>'дети 5-ти лет К'!BV122</f>
        <v>1</v>
      </c>
      <c r="E370" s="12"/>
      <c r="F370" s="391" t="str">
        <f>'дети 5-ти лет Т'!BV122</f>
        <v/>
      </c>
      <c r="G370" s="12"/>
    </row>
    <row r="371" ht="15.75" customHeight="1">
      <c r="B371" s="19"/>
      <c r="C371" s="319"/>
      <c r="D371" s="391" t="str">
        <f>'дети 5-ти лет К'!BW122</f>
        <v/>
      </c>
      <c r="E371" s="12"/>
      <c r="F371" s="391">
        <f>'дети 5-ти лет Т'!BW122</f>
        <v>1</v>
      </c>
      <c r="G371" s="12"/>
    </row>
    <row r="372" ht="15.75" customHeight="1">
      <c r="B372" s="5">
        <v>25.0</v>
      </c>
      <c r="C372" s="319"/>
      <c r="D372" s="391" t="str">
        <f>'дети 5-ти лет К'!BX122</f>
        <v/>
      </c>
      <c r="E372" s="12"/>
      <c r="F372" s="391" t="str">
        <f>'дети 5-ти лет Т'!BX122</f>
        <v/>
      </c>
      <c r="G372" s="12"/>
    </row>
    <row r="373" ht="15.75" customHeight="1">
      <c r="B373" s="12"/>
      <c r="C373" s="319"/>
      <c r="D373" s="391" t="str">
        <f>'дети 5-ти лет К'!BY122</f>
        <v/>
      </c>
      <c r="E373" s="12"/>
      <c r="F373" s="391" t="str">
        <f>'дети 5-ти лет Т'!BY122</f>
        <v/>
      </c>
      <c r="G373" s="12"/>
    </row>
    <row r="374" ht="15.75" customHeight="1">
      <c r="B374" s="19"/>
      <c r="C374" s="319"/>
      <c r="D374" s="391">
        <f>'дети 5-ти лет К'!BZ122</f>
        <v>1</v>
      </c>
      <c r="E374" s="12"/>
      <c r="F374" s="391">
        <f>'дети 5-ти лет Т'!BZ122</f>
        <v>1</v>
      </c>
      <c r="G374" s="12"/>
    </row>
    <row r="375" ht="15.75" customHeight="1">
      <c r="B375" s="5">
        <v>26.0</v>
      </c>
      <c r="C375" s="319"/>
      <c r="D375" s="391" t="str">
        <f>'дети 5-ти лет К'!CA122</f>
        <v/>
      </c>
      <c r="E375" s="12"/>
      <c r="F375" s="391" t="str">
        <f>'дети 5-ти лет Т'!CA122</f>
        <v/>
      </c>
      <c r="G375" s="12"/>
    </row>
    <row r="376" ht="15.75" customHeight="1">
      <c r="B376" s="12"/>
      <c r="C376" s="319"/>
      <c r="D376" s="391" t="str">
        <f>'дети 5-ти лет К'!CB122</f>
        <v/>
      </c>
      <c r="E376" s="12"/>
      <c r="F376" s="391" t="str">
        <f>'дети 5-ти лет Т'!CB122</f>
        <v/>
      </c>
      <c r="G376" s="12"/>
    </row>
    <row r="377" ht="15.75" customHeight="1">
      <c r="B377" s="19"/>
      <c r="C377" s="319"/>
      <c r="D377" s="391">
        <f>'дети 5-ти лет К'!CC122</f>
        <v>1</v>
      </c>
      <c r="E377" s="12"/>
      <c r="F377" s="391">
        <f>'дети 5-ти лет Т'!CC122</f>
        <v>1</v>
      </c>
      <c r="G377" s="12"/>
    </row>
    <row r="378" ht="15.75" customHeight="1">
      <c r="B378" s="5">
        <v>27.0</v>
      </c>
      <c r="C378" s="319"/>
      <c r="D378" s="391" t="str">
        <f>'дети 5-ти лет К'!CD122</f>
        <v/>
      </c>
      <c r="E378" s="12"/>
      <c r="F378" s="391" t="str">
        <f>'дети 5-ти лет Т'!CD122</f>
        <v/>
      </c>
      <c r="G378" s="12"/>
    </row>
    <row r="379" ht="15.75" customHeight="1">
      <c r="B379" s="12"/>
      <c r="C379" s="319"/>
      <c r="D379" s="391" t="str">
        <f>'дети 5-ти лет К'!CE122</f>
        <v/>
      </c>
      <c r="E379" s="12"/>
      <c r="F379" s="391" t="str">
        <f>'дети 5-ти лет Т'!CE122</f>
        <v/>
      </c>
      <c r="G379" s="12"/>
    </row>
    <row r="380" ht="15.75" customHeight="1">
      <c r="B380" s="19"/>
      <c r="C380" s="319"/>
      <c r="D380" s="391">
        <f>'дети 5-ти лет К'!CF122</f>
        <v>1</v>
      </c>
      <c r="E380" s="12"/>
      <c r="F380" s="391">
        <f>'дети 5-ти лет Т'!CF122</f>
        <v>1</v>
      </c>
      <c r="G380" s="12"/>
    </row>
    <row r="381" ht="15.75" customHeight="1">
      <c r="B381" s="5">
        <v>28.0</v>
      </c>
      <c r="C381" s="319"/>
      <c r="D381" s="391" t="str">
        <f>'дети 5-ти лет К'!CG122</f>
        <v/>
      </c>
      <c r="E381" s="12"/>
      <c r="F381" s="391" t="str">
        <f>'дети 5-ти лет Т'!CG122</f>
        <v/>
      </c>
      <c r="G381" s="12"/>
    </row>
    <row r="382" ht="15.75" customHeight="1">
      <c r="B382" s="12"/>
      <c r="C382" s="319"/>
      <c r="D382" s="391">
        <f>'дети 5-ти лет К'!CH122</f>
        <v>1</v>
      </c>
      <c r="E382" s="12"/>
      <c r="F382" s="391" t="str">
        <f>'дети 5-ти лет Т'!CH122</f>
        <v/>
      </c>
      <c r="G382" s="12"/>
    </row>
    <row r="383" ht="15.75" customHeight="1">
      <c r="B383" s="19"/>
      <c r="C383" s="319"/>
      <c r="D383" s="391" t="str">
        <f>'дети 5-ти лет К'!CI122</f>
        <v/>
      </c>
      <c r="E383" s="12"/>
      <c r="F383" s="391">
        <f>'дети 5-ти лет Т'!CI122</f>
        <v>1</v>
      </c>
      <c r="G383" s="12"/>
    </row>
    <row r="384" ht="15.75" customHeight="1">
      <c r="B384" s="5">
        <v>29.0</v>
      </c>
      <c r="C384" s="319"/>
      <c r="D384" s="317"/>
      <c r="E384" s="12"/>
      <c r="F384" s="391" t="str">
        <f>'дети 5-ти лет Т'!CJ122</f>
        <v/>
      </c>
      <c r="G384" s="12"/>
    </row>
    <row r="385" ht="15.75" customHeight="1">
      <c r="B385" s="12"/>
      <c r="C385" s="319"/>
      <c r="D385" s="12"/>
      <c r="E385" s="12"/>
      <c r="F385" s="391" t="str">
        <f>'дети 5-ти лет Т'!CK122</f>
        <v/>
      </c>
      <c r="G385" s="12"/>
    </row>
    <row r="386" ht="15.75" customHeight="1">
      <c r="B386" s="19"/>
      <c r="C386" s="319"/>
      <c r="D386" s="12"/>
      <c r="E386" s="12"/>
      <c r="F386" s="391">
        <f>'дети 5-ти лет Т'!CL122</f>
        <v>1</v>
      </c>
      <c r="G386" s="12"/>
    </row>
    <row r="387" ht="15.75" customHeight="1">
      <c r="B387" s="5">
        <v>30.0</v>
      </c>
      <c r="C387" s="319"/>
      <c r="D387" s="12"/>
      <c r="E387" s="12"/>
      <c r="F387" s="391" t="str">
        <f>'дети 5-ти лет Т'!CM122</f>
        <v/>
      </c>
      <c r="G387" s="12"/>
    </row>
    <row r="388" ht="15.75" customHeight="1">
      <c r="B388" s="12"/>
      <c r="C388" s="319"/>
      <c r="D388" s="12"/>
      <c r="E388" s="12"/>
      <c r="F388" s="391" t="str">
        <f>'дети 5-ти лет Т'!CN122</f>
        <v/>
      </c>
      <c r="G388" s="12"/>
    </row>
    <row r="389" ht="15.75" customHeight="1">
      <c r="B389" s="19"/>
      <c r="C389" s="319"/>
      <c r="D389" s="12"/>
      <c r="E389" s="12"/>
      <c r="F389" s="391">
        <f>'дети 5-ти лет Т'!CO122</f>
        <v>1</v>
      </c>
      <c r="G389" s="12"/>
    </row>
    <row r="390" ht="15.75" customHeight="1">
      <c r="B390" s="5">
        <v>31.0</v>
      </c>
      <c r="C390" s="319"/>
      <c r="D390" s="12"/>
      <c r="E390" s="12"/>
      <c r="F390" s="391" t="str">
        <f>'дети 5-ти лет Т'!CP122</f>
        <v/>
      </c>
      <c r="G390" s="12"/>
    </row>
    <row r="391" ht="15.75" customHeight="1">
      <c r="B391" s="12"/>
      <c r="C391" s="319"/>
      <c r="D391" s="12"/>
      <c r="E391" s="12"/>
      <c r="F391" s="391" t="str">
        <f>'дети 5-ти лет Т'!CQ122</f>
        <v/>
      </c>
      <c r="G391" s="12"/>
    </row>
    <row r="392" ht="15.75" customHeight="1">
      <c r="B392" s="19"/>
      <c r="C392" s="319"/>
      <c r="D392" s="12"/>
      <c r="E392" s="12"/>
      <c r="F392" s="391">
        <f>'дети 5-ти лет Т'!CR122</f>
        <v>1</v>
      </c>
      <c r="G392" s="12"/>
    </row>
    <row r="393" ht="15.75" customHeight="1">
      <c r="B393" s="5">
        <v>32.0</v>
      </c>
      <c r="C393" s="319"/>
      <c r="D393" s="12"/>
      <c r="E393" s="12"/>
      <c r="F393" s="391" t="str">
        <f>'дети 5-ти лет Т'!CS122</f>
        <v/>
      </c>
      <c r="G393" s="12"/>
    </row>
    <row r="394" ht="15.75" customHeight="1">
      <c r="B394" s="12"/>
      <c r="C394" s="319"/>
      <c r="D394" s="12"/>
      <c r="E394" s="12"/>
      <c r="F394" s="391" t="str">
        <f>'дети 5-ти лет Т'!CT122</f>
        <v/>
      </c>
      <c r="G394" s="12"/>
    </row>
    <row r="395" ht="15.75" customHeight="1">
      <c r="B395" s="19"/>
      <c r="C395" s="319"/>
      <c r="D395" s="12"/>
      <c r="E395" s="12"/>
      <c r="F395" s="391">
        <f>'дети 5-ти лет Т'!CU122</f>
        <v>1</v>
      </c>
      <c r="G395" s="12"/>
    </row>
    <row r="396" ht="15.75" customHeight="1">
      <c r="B396" s="5">
        <v>33.0</v>
      </c>
      <c r="C396" s="319"/>
      <c r="D396" s="12"/>
      <c r="E396" s="12"/>
      <c r="F396" s="391" t="str">
        <f>'дети 5-ти лет Т'!CV122</f>
        <v/>
      </c>
      <c r="G396" s="12"/>
    </row>
    <row r="397" ht="15.75" customHeight="1">
      <c r="B397" s="12"/>
      <c r="C397" s="319"/>
      <c r="D397" s="12"/>
      <c r="E397" s="12"/>
      <c r="F397" s="391" t="str">
        <f>'дети 5-ти лет Т'!CW122</f>
        <v/>
      </c>
      <c r="G397" s="12"/>
    </row>
    <row r="398" ht="15.75" customHeight="1">
      <c r="B398" s="19"/>
      <c r="C398" s="319"/>
      <c r="D398" s="12"/>
      <c r="E398" s="12"/>
      <c r="F398" s="391">
        <f>'дети 5-ти лет Т'!CX122</f>
        <v>1</v>
      </c>
      <c r="G398" s="12"/>
    </row>
    <row r="399" ht="15.75" customHeight="1">
      <c r="B399" s="5">
        <v>34.0</v>
      </c>
      <c r="C399" s="319"/>
      <c r="D399" s="12"/>
      <c r="E399" s="12"/>
      <c r="F399" s="391" t="str">
        <f>'дети 5-ти лет Т'!CY122</f>
        <v/>
      </c>
      <c r="G399" s="12"/>
    </row>
    <row r="400" ht="15.75" customHeight="1">
      <c r="B400" s="12"/>
      <c r="C400" s="319"/>
      <c r="D400" s="12"/>
      <c r="E400" s="12"/>
      <c r="F400" s="391" t="str">
        <f>'дети 5-ти лет Т'!CZ122</f>
        <v/>
      </c>
      <c r="G400" s="12"/>
    </row>
    <row r="401" ht="15.75" customHeight="1">
      <c r="B401" s="19"/>
      <c r="C401" s="319"/>
      <c r="D401" s="12"/>
      <c r="E401" s="12"/>
      <c r="F401" s="391">
        <f>'дети 5-ти лет Т'!DA122</f>
        <v>1</v>
      </c>
      <c r="G401" s="12"/>
    </row>
    <row r="402" ht="15.75" customHeight="1">
      <c r="B402" s="5">
        <v>35.0</v>
      </c>
      <c r="C402" s="319"/>
      <c r="D402" s="12"/>
      <c r="E402" s="12"/>
      <c r="F402" s="391" t="str">
        <f>'дети 5-ти лет Т'!DB122</f>
        <v/>
      </c>
      <c r="G402" s="12"/>
    </row>
    <row r="403" ht="15.75" customHeight="1">
      <c r="B403" s="12"/>
      <c r="C403" s="319"/>
      <c r="D403" s="12"/>
      <c r="E403" s="12"/>
      <c r="F403" s="391" t="str">
        <f>'дети 5-ти лет Т'!DC122</f>
        <v/>
      </c>
      <c r="G403" s="12"/>
    </row>
    <row r="404" ht="15.75" customHeight="1">
      <c r="B404" s="19"/>
      <c r="C404" s="320"/>
      <c r="D404" s="19"/>
      <c r="E404" s="19"/>
      <c r="F404" s="391">
        <f>'дети 5-ти лет Т'!DD122</f>
        <v>1</v>
      </c>
      <c r="G404" s="19"/>
    </row>
    <row r="405" ht="15.75" customHeight="1">
      <c r="B405" s="321" t="str">
        <f>'СВОД3'!V17</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39.75" customHeight="1">
      <c r="B4" s="294" t="s">
        <v>829</v>
      </c>
      <c r="D4" s="295" t="str">
        <f>'дети 5-ти лет Ф'!C18</f>
        <v>Лукашев Макар</v>
      </c>
      <c r="E4" s="296"/>
      <c r="F4" s="296"/>
      <c r="G4" s="291"/>
      <c r="H4" s="291"/>
    </row>
    <row r="5">
      <c r="B5" s="297" t="s">
        <v>830</v>
      </c>
      <c r="D5" s="298">
        <f>'дети 5-ти лет Ф'!A18</f>
        <v>43006</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Закреплять умение ходит на пятках, на наружных сторонах стоп, приставным шагом, чередуя ходьбу с
бегом, прыжками, меняя направление и темп
</v>
      </c>
      <c r="D10" s="255" t="str">
        <f>IF(C99="","",VLOOKUP(C99,$O$509:$P$511,2,TRUE))</f>
        <v/>
      </c>
      <c r="E10" s="255" t="str">
        <f>IF(C100="","",VLOOKUP(C100,$Q$509:$R$511,2,TRUE))</f>
        <v/>
      </c>
      <c r="F10" s="255" t="str">
        <f>IF(C191="","",VLOOKUP(C191,$M$563:$N$565,2,TRUE))</f>
        <v>Закреплять умение ходить   колонне по одному, по двое, по трое, с перешагиванием через предметы, боком, 
с поворотом в другую сторону по сигналу
</v>
      </c>
      <c r="G10" s="255" t="str">
        <f>IF(C192="","",VLOOKUP(C192,$O$563:$P$565,2,TRUE))</f>
        <v/>
      </c>
      <c r="H10" s="255" t="str">
        <f>IF(C193="","",VLOOKUP(C193,$Q$563:$R$565,2,TRUE))</f>
        <v/>
      </c>
      <c r="I10" s="255" t="str">
        <f>IF(C300="","",VLOOKUP(C300,$M$563:$N$565,2,TRUE))</f>
        <v>Закреплять умение ходить   колонне по одному, по двое, по трое, с перешагиванием через предметы, боком, 
с поворотом в другую сторону по сигналу
</v>
      </c>
      <c r="J10" s="255" t="str">
        <f>IF(C301="","",VLOOKUP(C301,$O$563:$P$565,2,TRUE))</f>
        <v/>
      </c>
      <c r="K10" s="255" t="str">
        <f>IF(C302="","",VLOOKUP(C302,$Q$563:$R$565,2,TRUE))</f>
        <v/>
      </c>
      <c r="L10" s="393" t="s">
        <v>1333</v>
      </c>
    </row>
    <row r="11" ht="90.0" customHeight="1">
      <c r="B11" s="12"/>
      <c r="C11" s="255" t="str">
        <f>IF(C101="","",VLOOKUP(C101,$S$509:$T$511,2,TRUE))</f>
        <v/>
      </c>
      <c r="D11" s="255" t="str">
        <f>IF(C102="","",VLOOKUP(C102,$U$509:$V$511,2,TRUE))</f>
        <v>Продолжать развивать навыки ходьбы  по линии, веревке, доске, гимнастической скамейке, бревну сохраняя
равновесие
</v>
      </c>
      <c r="E11" s="255" t="str">
        <f>IF(C103="","",VLOOKUP(C103,$W$509:$X$511,2,TRUE))</f>
        <v/>
      </c>
      <c r="F11" s="255" t="str">
        <f>IF(C194="","",VLOOKUP(C194,$S$563:$T$565,2,TRUE))</f>
        <v>Закреплять умение бегаеть с разной  скоростью </v>
      </c>
      <c r="G11" s="255" t="str">
        <f>IF(C195="","",VLOOKUP(C195,$U$563:$V$565,2,TRUE))</f>
        <v/>
      </c>
      <c r="H11" s="255" t="str">
        <f>IF(C196="","",VLOOKUP(C196,$W$563:$X$565,2,TRUE))</f>
        <v/>
      </c>
      <c r="I11" s="255" t="str">
        <f>IF(C303="","",VLOOKUP(C303,$S$563:$T$565,2,TRUE))</f>
        <v>Закреплять умение бегаеть с разной  скоростью </v>
      </c>
      <c r="J11" s="255" t="str">
        <f>IF(C304="","",VLOOKUP(C304,$U$563:$V$565,2,TRUE))</f>
        <v/>
      </c>
      <c r="K11" s="255" t="str">
        <f>IF(C305="","",VLOOKUP(C305,$W$563:$X$565,2,TRUE))</f>
        <v/>
      </c>
      <c r="L11" s="12"/>
    </row>
    <row r="12" ht="90.0" customHeight="1">
      <c r="B12" s="12"/>
      <c r="C12" s="255" t="str">
        <f>IF(C104="","",VLOOKUP(C104,$Y$509:$Z$511,2,TRUE))</f>
        <v/>
      </c>
      <c r="D12" s="255" t="str">
        <f>IF(C105="","",VLOOKUP(C105,$AA$509:$AB$511,2,TRUE))</f>
        <v>Продолжать формировать  умение бегать на носках, с высоким подниманием колен, мелким и широким шагом, в
колонне по одному, в разных направлениях, с ускорением и замедлением темпа, со сменой ведущего выполняя разные задания
</v>
      </c>
      <c r="E12" s="255" t="str">
        <f>IF(C106="","",VLOOKUP(C106,$AC$509:$AD$511,2,TRUE))</f>
        <v/>
      </c>
      <c r="F12" s="255" t="str">
        <f>IF(C197="","",VLOOKUP(C197,$Y$563:$Z$565,2,TRUE))</f>
        <v/>
      </c>
      <c r="G12" s="255" t="str">
        <f>IF(C198="","",VLOOKUP(C198,$AA$563:$AB$565,2,TRUE))</f>
        <v>Закреплять умение участвовать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v>
      </c>
      <c r="H12" s="255" t="str">
        <f>IF(C199="","",VLOOKUP(C199,$AC$563:$AD$565,2,TRUE))</f>
        <v/>
      </c>
      <c r="I12" s="255" t="str">
        <f>IF(C306="","",VLOOKUP(C306,$Y$563:$Z$565,2,TRUE))</f>
        <v>Закреплять умение активно участвовать  и демнстрировать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Продолжать мотивировать желание  катать, бросать, метать мячи и ловить их</v>
      </c>
      <c r="E13" s="255" t="str">
        <f>IF(C109="","",VLOOKUP(C109,$AI$509:$AJ$511,2,TRUE))</f>
        <v/>
      </c>
      <c r="F13" s="255" t="str">
        <f>IF(C200="","",VLOOKUP(C200,$AE$563:$AF$565,2,TRUE))</f>
        <v>Закреплять умение проявлять  активность в спортивных играх и тренировках</v>
      </c>
      <c r="G13" s="255" t="str">
        <f>IF(C201="","",VLOOKUP(C201,$AG$563:$AH$565,2,TRUE))</f>
        <v/>
      </c>
      <c r="H13" s="255" t="str">
        <f>IF(C202="","",VLOOKUP(C202,$AI$563:$AJ$565,2,TRUE))</f>
        <v/>
      </c>
      <c r="I13" s="255" t="str">
        <f>IF(C309="","",VLOOKUP(C309,$AE$563:$AF$565,2,TRUE))</f>
        <v>Закреплять умение проявлять  активность в спортивных играх и тренировках</v>
      </c>
      <c r="J13" s="255" t="str">
        <f>IF(C310="","",VLOOKUP(C310,$AG$563:$AH$565,2,TRUE))</f>
        <v/>
      </c>
      <c r="K13" s="255" t="str">
        <f>IF(C311="","",VLOOKUP(C311,$AI$563:$AJ$565,2,TRUE))</f>
        <v/>
      </c>
      <c r="L13" s="12"/>
    </row>
    <row r="14" ht="90.0" customHeight="1">
      <c r="B14" s="12"/>
      <c r="C14" s="255" t="str">
        <f>IF(C110="","",VLOOKUP(C110,$AK$509:$AL$511,2,TRUE))</f>
        <v/>
      </c>
      <c r="D14" s="255" t="str">
        <f>IF(C111="","",VLOOKUP(C111,$AM$509:$AN$511,2,TRUE))</f>
        <v>Продолжать  развивать быстроту, силу, выносливость, гибкость, ловкость в подвижных
играх и соблюдать правила спортивных игр
</v>
      </c>
      <c r="E14" s="255" t="str">
        <f>IF(C112="","",VLOOKUP(C112,$AO$509:$AP$511,2,TRUE))</f>
        <v/>
      </c>
      <c r="F14" s="255" t="str">
        <f>IF(C203="","",VLOOKUP(C203,$AK$563:$AL$565,2,TRUE))</f>
        <v>Закреплять умение выполнять  самостоятельно гигиенические процедуры</v>
      </c>
      <c r="G14" s="255" t="str">
        <f>IF(C204="","",VLOOKUP(C204,$AM$563:$AN$565,2,TRUE))</f>
        <v/>
      </c>
      <c r="H14" s="255" t="str">
        <f>IF(C205="","",VLOOKUP(C205,$AO$563:$AP$565,2,TRUE))</f>
        <v/>
      </c>
      <c r="I14" s="255" t="str">
        <f>IF(C312="","",VLOOKUP(C312,$AK$563:$AL$565,2,TRUE))</f>
        <v>Закреплять умение выполнять  самостоятельно гигиенические процедуры</v>
      </c>
      <c r="J14" s="255" t="str">
        <f>IF(C313="","",VLOOKUP(C313,$AM$563:$AN$565,2,TRUE))</f>
        <v/>
      </c>
      <c r="K14" s="255" t="str">
        <f>IF(C314="","",VLOOKUP(C314,$AO$563:$AP$565,2,TRUE))</f>
        <v/>
      </c>
      <c r="L14" s="12"/>
    </row>
    <row r="15" ht="90.0" customHeight="1">
      <c r="B15" s="12"/>
      <c r="C15" s="255" t="str">
        <f>IF(C113="","",VLOOKUP(C113,$AQ$509:$AR$511,2,TRUE))</f>
        <v/>
      </c>
      <c r="D15" s="255" t="str">
        <f>IF(C114="","",VLOOKUP(C114,$AS$509:$AT$511,2,TRUE))</f>
        <v>Продолжать воспитывать желание соблюдать первоначальные  навыки личной гигиены, следить за своим внешним видом</v>
      </c>
      <c r="E15" s="255" t="str">
        <f>IF(C115="","",VLOOKUP(C115,$AU$509:$AV$511,2,TRUE))</f>
        <v/>
      </c>
      <c r="F15" s="255" t="str">
        <f>IF(C206="","",VLOOKUP(C206,$AQ$563:$AR$565,2,TRUE))</f>
        <v>Закреплять умение владеть  навыками самообслуживания и ухода за одеждой</v>
      </c>
      <c r="G15" s="255" t="str">
        <f>IF(C207="","",VLOOKUP(C207,$AS$563:$AT$565,2,TRUE))</f>
        <v/>
      </c>
      <c r="H15" s="255" t="str">
        <f>IF(C208="","",VLOOKUP(C208,$AU$563:$AV$565,2,TRUE))</f>
        <v/>
      </c>
      <c r="I15" s="255" t="str">
        <f>IF(C315="","",VLOOKUP(C315,$AQ$563:$AR$565,2,TRUE))</f>
        <v>Закреплять умение владеть  навыками самообслуживания и ухода за одеждой</v>
      </c>
      <c r="J15" s="255" t="str">
        <f>IF(C316="","",VLOOKUP(C316,$AS$563:$AT$565,2,TRUE))</f>
        <v/>
      </c>
      <c r="K15" s="255" t="str">
        <f>IF(C317="","",VLOOKUP(C317,$AU$563:$AV$565,2,TRUE))</f>
        <v/>
      </c>
      <c r="L15" s="12"/>
    </row>
    <row r="16" ht="90.0" customHeight="1">
      <c r="B16" s="19"/>
      <c r="C16" s="309"/>
      <c r="D16" s="7"/>
      <c r="E16" s="8"/>
      <c r="F16" s="255" t="str">
        <f>IF(C209="","",VLOOKUP(C209,$AW$563:$AX$565,2,TRUE))</f>
        <v>Закреплять первоначальные  представления о  здоровом образе  жизни </v>
      </c>
      <c r="G16" s="255" t="str">
        <f>IF(C210="","",VLOOKUP(C210,$AY$563:$AZ$565,2,TRUE))</f>
        <v/>
      </c>
      <c r="H16" s="255" t="str">
        <f>IF(C211="","",VLOOKUP(C211,$BA$563:$BB$565,2,TRUE))</f>
        <v/>
      </c>
      <c r="I16" s="255" t="str">
        <f>IF(C318="","",VLOOKUP(C318,$AW$563:$AX$565,2,TRUE))</f>
        <v>Закреплять первоначальные  представления о  здоровом образе  жизни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Продолжать развивать умение правильно произносить гласные и согласные звуки, подбирать устно слова на
определенный звук
</v>
      </c>
      <c r="E17" s="255" t="str">
        <f>IF(D100="","",VLOOKUP(D100,$Q$513:$R$515,2,TRUE))</f>
        <v/>
      </c>
      <c r="F17" s="255" t="str">
        <f>IF(D191="","",VLOOKUP(D191,$M$567:$N$569,2,TRUE))</f>
        <v>Закреплять умение выполнять  звуковой анализ слов</v>
      </c>
      <c r="G17" s="255" t="str">
        <f>IF(D192="","",VLOOKUP(D192,$O$567:$P$569,2,TRUE))</f>
        <v/>
      </c>
      <c r="H17" s="255" t="str">
        <f>IF(D193="","",VLOOKUP(D193,$Q$567:$R$569,2,TRUE))</f>
        <v/>
      </c>
      <c r="I17" s="255" t="str">
        <f>IF(D300="","",VLOOKUP(D300,$M$567:$N$569,2,TRUE))</f>
        <v>Закреплять умение выполнять  звуковой анализ слов</v>
      </c>
      <c r="J17" s="255" t="str">
        <f>IF(D301="","",VLOOKUP(D301,$O$567:$P$569,2,TRUE))</f>
        <v/>
      </c>
      <c r="K17" s="255" t="str">
        <f>IF(D302="","",VLOOKUP(D302,$Q$567:$R$569,2,TRUE))</f>
        <v/>
      </c>
      <c r="L17" s="12"/>
    </row>
    <row r="18" ht="90.0" customHeight="1">
      <c r="B18" s="12"/>
      <c r="C18" s="255" t="str">
        <f>IF(D101="","",VLOOKUP(D101,$S$513:$T$515,2,TRUE))</f>
        <v/>
      </c>
      <c r="D18" s="255" t="str">
        <f>IF(D102="","",VLOOKUP(D102,$U$513:$V$515,2,TRUE))</f>
        <v>Продолжать формировать умение использовать в речи разные типы предложений (простые и сложные),
прилагательные, глаголы, наречия, предлоги
</v>
      </c>
      <c r="E18" s="255" t="str">
        <f>IF(D103="","",VLOOKUP(D103,$W$513:$X$515,2,TRUE))</f>
        <v/>
      </c>
      <c r="F18" s="255" t="str">
        <f>IF(D194="","",VLOOKUP(D194,$S$567:$T$569,2,TRUE))</f>
        <v/>
      </c>
      <c r="G18" s="255" t="str">
        <f>IF(D195="","",VLOOKUP(D195,$U$567:$V$569,2,TRUE))</f>
        <v>Продолжать  учить  умению употреблять  в речи существительные, прилагательные, наречия, многозначные слова, синонимы и антонимы</v>
      </c>
      <c r="H18" s="255" t="str">
        <f>IF(D196="","",VLOOKUP(D196,$W$567:$X$569,2,TRUE))</f>
        <v/>
      </c>
      <c r="I18" s="255" t="str">
        <f>IF(D303="","",VLOOKUP(D303,$S$567:$T$569,2,TRUE))</f>
        <v>Закреплять умение употреблять  в речи существительные, прилагательные, наречия, многозначные слова, синонимы и антонимы</v>
      </c>
      <c r="J18" s="255" t="str">
        <f>IF(D304="","",VLOOKUP(D304,$U$567:$V$569,2,TRUE))</f>
        <v/>
      </c>
      <c r="K18" s="255" t="str">
        <f>IF(D305="","",VLOOKUP(D305,$W$567:$X$569,2,TRUE))</f>
        <v/>
      </c>
      <c r="L18" s="12"/>
    </row>
    <row r="19" ht="90.0" customHeight="1">
      <c r="B19" s="12"/>
      <c r="C19" s="255" t="str">
        <f>IF(D104="","",VLOOKUP(D104,$Y$513:$Z$515,2,TRUE))</f>
        <v/>
      </c>
      <c r="D19" s="255" t="str">
        <f>IF(D105="","",VLOOKUP(D105,$AA$513:$AB$515,2,TRUE))</f>
        <v>Продолжать знакомить с названиями предметов и явлений, выходящих за пределы его ближайшего
окружения
</v>
      </c>
      <c r="E19" s="255" t="str">
        <f>IF(D106="","",VLOOKUP(D106,$AC$513:$AD$515,2,TRUE))</f>
        <v/>
      </c>
      <c r="F19" s="255" t="str">
        <f>IF(D197="","",VLOOKUP(D197,$Y$567:$Z$569,2,TRUE))</f>
        <v/>
      </c>
      <c r="G19" s="255" t="str">
        <f>IF(D198="","",VLOOKUP(D198,$AA$567:$AB$569,2,TRUE))</f>
        <v>Продрлжать учить произносить частично имена существительные, связывая их с числительными и  прилагательными с существительными</v>
      </c>
      <c r="H19" s="255" t="str">
        <f>IF(D199="","",VLOOKUP(D199,$AC$567:$AD$569,2,TRUE))</f>
        <v/>
      </c>
      <c r="I19" s="255" t="str">
        <f>IF(D306="","",VLOOKUP(D306,$Y$567:$Z$569,2,TRUE))</f>
        <v>Закреплять умение произносить имена существительные, связывая их с числительными и  прилагательными с существительными</v>
      </c>
      <c r="J19" s="255" t="str">
        <f>IF(D307="","",VLOOKUP(D307,$AA$567:$AB$569,2,TRUE))</f>
        <v/>
      </c>
      <c r="K19" s="255" t="str">
        <f>IF(D308="","",VLOOKUP(D308,$AC$567:$AD$569,2,TRUE))</f>
        <v/>
      </c>
      <c r="L19" s="12"/>
    </row>
    <row r="20" ht="90.0" customHeight="1">
      <c r="B20" s="12"/>
      <c r="C20" s="255" t="str">
        <f>IF(D107="","",VLOOKUP(D107,$AE$513:$AF$515,2,TRUE))</f>
        <v/>
      </c>
      <c r="D20" s="255" t="str">
        <f>IF(D108="","",VLOOKUP(D108,$AG$513:$AH$515,2,TRUE))</f>
        <v>Продолжать развивать умение называть числительные по порядку, соотносить их с существительными в
падежах, в единственном и множественном числе
</v>
      </c>
      <c r="E20" s="255" t="str">
        <f>IF(D109="","",VLOOKUP(D109,$AI$513:$AJ$515,2,TRUE))</f>
        <v/>
      </c>
      <c r="F20" s="255" t="str">
        <f>IF(D200="","",VLOOKUP(D200,$AE$567:$AF$569,2,TRUE))</f>
        <v>Закреплять умение слушать собеседника,  задавать вопросы и  отвечать на них </v>
      </c>
      <c r="G20" s="255" t="str">
        <f>IF(D201="","",VLOOKUP(D201,$AG$567:$AH$569,2,TRUE))</f>
        <v/>
      </c>
      <c r="H20" s="255" t="str">
        <f>IF(D202="","",VLOOKUP(D202,$AI$567:$AJ$569,2,TRUE))</f>
        <v/>
      </c>
      <c r="I20" s="255" t="str">
        <f>IF(D309="","",VLOOKUP(D309,$AE$567:$AF$569,2,TRUE))</f>
        <v>Закреплять умение слушать собеседника,  задавать вопросы и  отвечать на них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Продолжать учить 
составлять рассказы по изображенным рисункам и предмету (изделиям
</v>
      </c>
      <c r="E21" s="255" t="str">
        <f>IF(D112="","",VLOOKUP(D112,$AO$513:$AP$515,2,TRUE))</f>
        <v/>
      </c>
      <c r="F21" s="255" t="str">
        <f>IF(D203="","",VLOOKUP(D203,$AK$567:$AL$569,2,TRUE))</f>
        <v/>
      </c>
      <c r="G21" s="255" t="str">
        <f>IF(D204="","",VLOOKUP(D204,$AM$567:$AN$569,2,TRUE))</f>
        <v>Продолжать учить сочинять  рассказы рассказы по наблюдениям и сюжетным картинкам</v>
      </c>
      <c r="H21" s="255" t="str">
        <f>IF(D205="","",VLOOKUP(D205,$AO$567:$AP$569,2,TRUE))</f>
        <v/>
      </c>
      <c r="I21" s="255" t="str">
        <f>IF(D312="","",VLOOKUP(D312,$AK$567:$AL$569,2,TRUE))</f>
        <v>Закрпеплять умение   сочинять  рассказы рассказы по наблюдениям и сюжетным картинкам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Продолжать развивать умение пересказывать интересные фрагменты произведений, сказок</v>
      </c>
      <c r="E22" s="255" t="str">
        <f>IF(D115="","",VLOOKUP(D115,$AU$513:$AV$515,2,TRUE))</f>
        <v/>
      </c>
      <c r="F22" s="255" t="str">
        <f>IF(D206="","",VLOOKUP(D206,$AQ$567:$AR$569,2,TRUE))</f>
        <v>Закреплять умение пересказыватьрассказы последовательно  </v>
      </c>
      <c r="G22" s="255" t="str">
        <f>IF(D207="","",VLOOKUP(D207,$AS$567:$AT$569,2,TRUE))</f>
        <v/>
      </c>
      <c r="H22" s="255" t="str">
        <f>IF(D208="","",VLOOKUP(D208,$AU$567:$AV$569,2,TRUE))</f>
        <v/>
      </c>
      <c r="I22" s="255" t="str">
        <f>IF(D315="","",VLOOKUP(D315,$AQ$567:$AR$569,2,TRUE))</f>
        <v>Закреплять умение пересказыватьрассказы последовательно  </v>
      </c>
      <c r="J22" s="255" t="str">
        <f>IF(D316="","",VLOOKUP(D316,$AS$567:$AT$569,2,TRUE))</f>
        <v/>
      </c>
      <c r="K22" s="255" t="str">
        <f>IF(D317="","",VLOOKUP(D317,$AU$567:$AV$569,2,TRUE))</f>
        <v/>
      </c>
      <c r="L22" s="12"/>
    </row>
    <row r="23" ht="90.0" customHeight="1">
      <c r="B23" s="12"/>
      <c r="C23" s="255" t="str">
        <f>IF(D116="","",VLOOKUP(D116,$M$517:$N$519,2,TRUE))</f>
        <v/>
      </c>
      <c r="D23" s="255" t="str">
        <f>IF(D117="","",VLOOKUP(D117,$O$517:$P$519,2,TRUE))</f>
        <v/>
      </c>
      <c r="E23" s="255" t="str">
        <f>IF(D118="","",VLOOKUP(D118,$Q$517:$R$519,2,TRUE))</f>
        <v/>
      </c>
      <c r="F23" s="255" t="str">
        <f>IF(D209="","",VLOOKUP(D209,$AW$567:$AX$569,2,TRUE))</f>
        <v>Закреплять умение вести себя культурно,  тактично во время  беседы </v>
      </c>
      <c r="G23" s="255" t="str">
        <f>IF(D210="","",VLOOKUP(D210,$AY$567:$AZ$569,2,TRUE))</f>
        <v>Продолжать учить   вести себя  культурно, тактично во время беседы </v>
      </c>
      <c r="H23" s="255" t="str">
        <f>IF(D211="","",VLOOKUP(D211,$BA$567:$BB$569,2,TRUE))</f>
        <v/>
      </c>
      <c r="I23" s="255" t="str">
        <f>IF(D318="","",VLOOKUP(D318,$AW$567:$AX$569,2,TRUE))</f>
        <v>Закреплять умение вести себя культурно,  тактично во время  беседы </v>
      </c>
      <c r="J23" s="255" t="str">
        <f>IF(D319="","",VLOOKUP(D319,$AY$567:$AZ$569,2,TRUE))</f>
        <v/>
      </c>
      <c r="K23" s="255" t="str">
        <f>IF(D320="","",VLOOKUP(D320,$BA$567:$BB$569,2,TRUE))</f>
        <v/>
      </c>
      <c r="L23" s="12"/>
    </row>
    <row r="24" ht="90.0" customHeight="1">
      <c r="B24" s="12"/>
      <c r="C24" s="255" t="str">
        <f>IF(D119="","",VLOOKUP(D119,$S$517:$T$519,2,TRUE))</f>
        <v/>
      </c>
      <c r="D24" s="255" t="str">
        <f>IF(D120="","",VLOOKUP(D120,$U$517:$V$519,2,TRUE))</f>
        <v>Продолжать  формировать умение рассматривать самостоятельно иллюстрации в книге, составлять сказку,
рассказ
</v>
      </c>
      <c r="E24" s="255" t="str">
        <f>IF(D121="","",VLOOKUP(D121,$W$517:$X$519,2,TRUE))</f>
        <v/>
      </c>
      <c r="F24" s="255" t="str">
        <f>IF(D212="","",VLOOKUP(D212,$M$571:$N$573,2,TRUE))</f>
        <v>Закреплять умение различать
причинно­следственные связи, литературные жанры   
</v>
      </c>
      <c r="G24" s="255" t="str">
        <f>IF(D213="","",VLOOKUP(D213,$O$571:$P$573,2,TRUE))</f>
        <v/>
      </c>
      <c r="H24" s="255" t="str">
        <f>IF(D214="","",VLOOKUP(D214,$Q$571:$R$573,2,TRUE))</f>
        <v/>
      </c>
      <c r="I24" s="255" t="str">
        <f>IF(D321="","",VLOOKUP(D321,$M$571:$N$573,2,TRUE))</f>
        <v>Закреплять умение различать
причинно­следственные связи, литературные жанры   
</v>
      </c>
      <c r="J24" s="255" t="str">
        <f>IF(D322="","",VLOOKUP(D322,$O$571:$P$573,2,TRUE))</f>
        <v/>
      </c>
      <c r="K24" s="255" t="str">
        <f>IF(D323="","",VLOOKUP(D323,$Q$571:$R$573,2,TRUE))</f>
        <v/>
      </c>
      <c r="L24" s="12"/>
    </row>
    <row r="25" ht="90.0" customHeight="1">
      <c r="B25" s="12"/>
      <c r="C25" s="255" t="str">
        <f>IF(D122="","",VLOOKUP(D122,$Y$517:$Z$519,2,TRUE))</f>
        <v/>
      </c>
      <c r="D25" s="255" t="str">
        <f>IF(D123="","",VLOOKUP(D123,$AA$517:$AB$519,2,TRUE))</f>
        <v>Продолжать воспиывать желание принимаеть участие в инсценировках, использовать средства выразительности для
изображения образа
</v>
      </c>
      <c r="E25" s="255" t="str">
        <f>IF(D124="","",VLOOKUP(D124,$AC$517:$AD$519,2,TRUE))</f>
        <v/>
      </c>
      <c r="F25" s="255" t="str">
        <f>IF(D215="","",VLOOKUP(D215,$S$571:$T$573,2,TRUE))</f>
        <v/>
      </c>
      <c r="G25" s="255" t="str">
        <f>IF(D216="","",VLOOKUP(D216,$U$571:$V$573,2,TRUE))</f>
        <v>Продолдать учить  читать выразительно, с  интонацией </v>
      </c>
      <c r="H25" s="255" t="str">
        <f>IF(D217="","",VLOOKUP(D217,$W$571:$X$573,2,TRUE))</f>
        <v/>
      </c>
      <c r="I25" s="255" t="str">
        <f>IF(D324="","",VLOOKUP(D324,$S$571:$T$573,2,TRUE))</f>
        <v>Закреплять умение читать выразительно,  с интонацией </v>
      </c>
      <c r="J25" s="255" t="str">
        <f>IF(D325="","",VLOOKUP(D325,$U$571:$V$573,2,TRUE))</f>
        <v/>
      </c>
      <c r="K25" s="255" t="str">
        <f>IF(D326="","",VLOOKUP(D326,$W$571:$X$573,2,TRUE))</f>
        <v/>
      </c>
      <c r="L25" s="12"/>
    </row>
    <row r="26" ht="90.0" customHeight="1">
      <c r="B26" s="12"/>
      <c r="C26" s="255" t="str">
        <f>IF(D125="","",VLOOKUP(D125,$AE$517:$AF$519,2,TRUE))</f>
        <v/>
      </c>
      <c r="D26" s="255" t="str">
        <f>IF(D126="","",VLOOKUP(D126,$AG$517:$AH$519,2,TRUE))</f>
        <v>Продолжать формировать умение воспроизводить различные интонации, меняя силу голоса</v>
      </c>
      <c r="E26" s="255" t="str">
        <f>IF(D127="","",VLOOKUP(D127,$AI$517:$AJ$519,2,TRUE))</f>
        <v/>
      </c>
      <c r="F26" s="255" t="str">
        <f>IF(D218="","",VLOOKUP(D218,$Y$571:$Z$573,2,TRUE))</f>
        <v>Закреплять умение пересказывать 
рассказ  самостоятельно 
</v>
      </c>
      <c r="G26" s="255" t="str">
        <f>IF(D219="","",VLOOKUP(D219,$AA$571:$AB$573,2,TRUE))</f>
        <v/>
      </c>
      <c r="H26" s="255" t="str">
        <f>IF(D220="","",VLOOKUP(D220,$AC$571:$AD$573,2,TRUE))</f>
        <v/>
      </c>
      <c r="I26" s="255" t="str">
        <f>IF(D327="","",VLOOKUP(D327,$Y$571:$Z$573,2,TRUE))</f>
        <v>Закреплять умение пересказывать 
рассказ  самостоятельно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Продолжать  развивать желание во время сободной игры самостоятельно обыгрывает знакомых персонажей </v>
      </c>
      <c r="E27" s="255" t="str">
        <f>IF(D130="","",VLOOKUP(D130,$AO$517:$AP$519,2,TRUE))</f>
        <v/>
      </c>
      <c r="F27" s="255" t="str">
        <f>IF(D221="","",VLOOKUP(D221,$AE$571:$AF$573,2,TRUE))</f>
        <v/>
      </c>
      <c r="G27" s="255" t="str">
        <f>IF(D222="","",VLOOKUP(D222,$AG$571:$AH$573,2,TRUE))</f>
        <v>Продлжать учить   передавать настроение, характер  героя, жесты, интонацию и мимику  образа </v>
      </c>
      <c r="H27" s="255" t="str">
        <f>IF(D223="","",VLOOKUP(D223,$AI$571:$AJ$573,2,TRUE))</f>
        <v/>
      </c>
      <c r="I27" s="255" t="str">
        <f>IF(D330="","",VLOOKUP(D330,$AE$571:$AF$573,2,TRUE))</f>
        <v>Закреплять умение передавать  настроение, характер героя,  жесты, интонацию и мимику образа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Продолжать развиать проявляет инициативу и самостоятельность в выборе роли, сюжета</v>
      </c>
      <c r="E28" s="255" t="str">
        <f>IF(D133="","",VLOOKUP(D133,$AU$517:$AV$519,2,TRUE))</f>
        <v/>
      </c>
      <c r="F28" s="255" t="str">
        <f>IF(D224="","",VLOOKUP(D224,$AK$571:$AL$573,2,TRUE))</f>
        <v/>
      </c>
      <c r="G28" s="255" t="str">
        <f>IF(D225="","",VLOOKUP(D225,$AM$571:$AN$573,2,TRUE))</f>
        <v>Продрлжать учить   выполнять 
свою роль  выразительно,  самостоятельно 
</v>
      </c>
      <c r="H28" s="255" t="str">
        <f>IF(D226="","",VLOOKUP(D226,$AO$571:$AP$573,2,TRUE))</f>
        <v/>
      </c>
      <c r="I28" s="255" t="str">
        <f>IF(D333="","",VLOOKUP(D333,$AK$571:$AL$573,2,TRUE))</f>
        <v>Закреплять умение выполнять свою роль выразительно,  самостоятельно </v>
      </c>
      <c r="J28" s="255" t="str">
        <f>IF(D334="","",VLOOKUP(D334,$AM$571:$AN$573,2,TRUE))</f>
        <v/>
      </c>
      <c r="K28" s="255" t="str">
        <f>IF(D335="","",VLOOKUP(D335,$AO$571:$AP$573,2,TRUE))</f>
        <v/>
      </c>
      <c r="L28" s="12"/>
    </row>
    <row r="29" ht="90.0" customHeight="1">
      <c r="B29" s="12"/>
      <c r="C29" s="255" t="str">
        <f>IF(D134="","",VLOOKUP(D134,$M$521:$N$523,2,TRUE))</f>
        <v/>
      </c>
      <c r="D29" s="255" t="str">
        <f>IF(D135="","",VLOOKUP(D135,$O$521:$P$523,2,TRUE))</f>
        <v>Продолжать развивать навыки  правильно произносить специфические звуки казахского языка: ә, ө, қ, ү, ұ, і, ғ</v>
      </c>
      <c r="E29" s="255" t="str">
        <f>IF(D136="","",VLOOKUP(D136,$Q$521:$R$523,2,TRUE))</f>
        <v/>
      </c>
      <c r="F29" s="255" t="str">
        <f>IF(D227="","",VLOOKUP(D227,$AQ$571:$AR$573,2,TRUE))</f>
        <v>Закреплять умение делиться  впечатлениями </v>
      </c>
      <c r="G29" s="255" t="str">
        <f>IF(D228="","",VLOOKUP(D228,$AS$571:$AT$573,2,TRUE))</f>
        <v/>
      </c>
      <c r="H29" s="255" t="str">
        <f>IF(D229="","",VLOOKUP(D229,$AU$571:$AV$573,2,TRUE))</f>
        <v/>
      </c>
      <c r="I29" s="255" t="str">
        <f>IF(D336="","",VLOOKUP(D336,$AQ$571:$AR$573,2,TRUE))</f>
        <v>Закреплять умение делиться  впечатлениями </v>
      </c>
      <c r="J29" s="255" t="str">
        <f>IF(D337="","",VLOOKUP(D337,$AS$571:$AT$573,2,TRUE))</f>
        <v/>
      </c>
      <c r="K29" s="255" t="str">
        <f>IF(D338="","",VLOOKUP(D338,$AU$571:$AV$573,2,TRUE))</f>
        <v/>
      </c>
      <c r="L29" s="12"/>
    </row>
    <row r="30" ht="90.0" customHeight="1">
      <c r="B30" s="12"/>
      <c r="C30" s="255" t="str">
        <f>IF(D137="","",VLOOKUP(D137,$S$521:$T$523,2,TRUE))</f>
        <v/>
      </c>
      <c r="D30" s="255" t="str">
        <f>IF(D138="","",VLOOKUP(D138,$U$521:$V$523,2,TRUE))</f>
        <v>Продолжать учить понимать и называть названия бытовых предметов, фруктов, овощей, животных,
птиц, частей тела человека часто употребляемых в повседневной жизни 
</v>
      </c>
      <c r="E30" s="255" t="str">
        <f>IF(D139="","",VLOOKUP(D139,$W$521:$X$523,2,TRUE))</f>
        <v/>
      </c>
      <c r="F30" s="255" t="str">
        <f>IF(D230="","",VLOOKUP(D230,$AW$571:$AX$573,2,TRUE))</f>
        <v>Закреплять умение выражать свое  отношение к происходящему вокруг</v>
      </c>
      <c r="G30" s="255" t="str">
        <f>IF(D231="","",VLOOKUP(D231,$AY$571:$AZ$573,2,TRUE))</f>
        <v/>
      </c>
      <c r="H30" s="255" t="str">
        <f>IF(D232="","",VLOOKUP(D232,$BA$571:$BB$573,2,TRUE))</f>
        <v/>
      </c>
      <c r="I30" s="255" t="str">
        <f>IF(D339="","",VLOOKUP(D339,$AW$571:$AX$573,2,TRUE))</f>
        <v>Закреплять умение выражать свое  отношение к происходящему вокруг</v>
      </c>
      <c r="J30" s="255" t="str">
        <f>IF(D340="","",VLOOKUP(D340,$AY$571:$AZ$573,2,TRUE))</f>
        <v/>
      </c>
      <c r="K30" s="255" t="str">
        <f>IF(D341="","",VLOOKUP(D341,$BA$571:$BB$573,2,TRUE))</f>
        <v/>
      </c>
      <c r="L30" s="12"/>
    </row>
    <row r="31" ht="90.0" customHeight="1">
      <c r="B31" s="12"/>
      <c r="C31" s="255" t="str">
        <f>IF(D140="","",VLOOKUP(D140,$Y$521:$Z$523,2,TRUE))</f>
        <v/>
      </c>
      <c r="D31" s="255" t="str">
        <f>IF(D141="","",VLOOKUP(D141,$AA$521:$AB$523,2,TRUE))</f>
        <v>Продолжать формировать умение произносить слова, обозначающие признаки, количество, действия предметов</v>
      </c>
      <c r="E31" s="255" t="str">
        <f>IF(D142="","",VLOOKUP(D142,$AC$521:$AD$523,2,TRUE))</f>
        <v/>
      </c>
      <c r="F31" s="255" t="str">
        <f>IF(D233="","",VLOOKUP(D233,$M$575:$N$577,2,TRUE))</f>
        <v>Закрпеплять умение определять порядок  звуков в слове </v>
      </c>
      <c r="G31" s="255" t="str">
        <f>IF(D234="","",VLOOKUP(D234,$O$575:$P$577,2,TRUE))</f>
        <v/>
      </c>
      <c r="H31" s="255" t="str">
        <f>IF(D235="","",VLOOKUP(D235,$Q$575:$R$577,2,TRUE))</f>
        <v/>
      </c>
      <c r="I31" s="255" t="str">
        <f>IF(D342="","",VLOOKUP(D342,$M$575:$N$577,2,TRUE))</f>
        <v>Закрпеплять умение определять порядок  звуков в слове </v>
      </c>
      <c r="J31" s="255" t="str">
        <f>IF(D343="","",VLOOKUP(D343,$O$575:$P$577,2,TRUE))</f>
        <v/>
      </c>
      <c r="K31" s="255" t="str">
        <f>IF(D344="","",VLOOKUP(D344,$Q$575:$R$577,2,TRUE))</f>
        <v/>
      </c>
      <c r="L31" s="12"/>
    </row>
    <row r="32" ht="90.0" customHeight="1">
      <c r="B32" s="12"/>
      <c r="C32" s="255" t="str">
        <f>IF(D143="","",VLOOKUP(D143,$AE$521:$AF$523,2,TRUE))</f>
        <v/>
      </c>
      <c r="D32" s="255" t="str">
        <f>IF(D144="","",VLOOKUP(D144,$AG$521:$AH$523,2,TRUE))</f>
        <v>Продолжать развивать умение описывать игрушки по образцу педагога</v>
      </c>
      <c r="E32" s="255" t="str">
        <f>IF(D145="","",VLOOKUP(D145,$AI$521:$AJ$523,2,TRUE))</f>
        <v/>
      </c>
      <c r="F32" s="255" t="str">
        <f>IF(D236="","",VLOOKUP(D236,$S$575:$T$577,2,TRUE))</f>
        <v/>
      </c>
      <c r="G32" s="255" t="str">
        <f>IF(D237="","",VLOOKUP(D237,$U$575:$V$577,2,TRUE))</f>
        <v>Продолжать учить четко произносить все звуки, различать некоторые из них </v>
      </c>
      <c r="H32" s="255" t="str">
        <f>IF(D238="","",VLOOKUP(D238,$W$575:$X$577,2,TRUE))</f>
        <v/>
      </c>
      <c r="I32" s="255" t="str">
        <f>IF(D345="","",VLOOKUP(D345,$S$575:$T$577,2,TRUE))</f>
        <v>Закреплять умение четко произносить все звуки, различать гласные и согласные </v>
      </c>
      <c r="J32" s="255" t="str">
        <f>IF(D346="","",VLOOKUP(D346,$U$575:$V$577,2,TRUE))</f>
        <v/>
      </c>
      <c r="K32" s="255" t="str">
        <f>IF(D347="","",VLOOKUP(D347,$W$575:$X$577,2,TRUE))</f>
        <v/>
      </c>
      <c r="L32" s="12"/>
    </row>
    <row r="33" ht="90.0" customHeight="1">
      <c r="B33" s="12"/>
      <c r="C33" s="255" t="str">
        <f>IF(D146="","",VLOOKUP(D146,$AK$521:$AL$523,2,TRUE))</f>
        <v/>
      </c>
      <c r="D33" s="255" t="str">
        <f>IF(D147="","",VLOOKUP(D147,$AM$521:$AN$523,2,TRUE))</f>
        <v>Продолжать учить составлять простые предложения</v>
      </c>
      <c r="E33" s="255" t="str">
        <f>IF(D148="","",VLOOKUP(D148,$AO$521:$AP$523,2,TRUE))</f>
        <v/>
      </c>
      <c r="F33" s="255" t="str">
        <f>IF(D239="","",VLOOKUP(D239,$Y$575:$Z$577,2,TRUE))</f>
        <v/>
      </c>
      <c r="G33" s="255" t="str">
        <f>IF(D240="","",VLOOKUP(D240,$AA$575:$AB$577,2,TRUE))</f>
        <v>Продолдать учить  составлять слово на заданный слог </v>
      </c>
      <c r="H33" s="255" t="str">
        <f>IF(D241="","",VLOOKUP(D241,$AC$575:$AD$577,2,TRUE))</f>
        <v/>
      </c>
      <c r="I33" s="255" t="str">
        <f>IF(D348="","",VLOOKUP(D348,$Y$575:$Z$577,2,TRUE))</f>
        <v>Закреплять умение составлять слово на  заданный слог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Продолжать формировать умение отвечать на простые вопросы</v>
      </c>
      <c r="E34" s="255" t="str">
        <f>IF(D151="","",VLOOKUP(D151,$AU$521:$AV$523,2,TRUE))</f>
        <v/>
      </c>
      <c r="F34" s="255" t="str">
        <f>IF(D242="","",VLOOKUP(D242,$AE$575:$AF$577,2,TRUE))</f>
        <v/>
      </c>
      <c r="G34" s="255" t="str">
        <f>IF(D243="","",VLOOKUP(D243,$AG$575:$AH$577,2,TRUE))</f>
        <v>Продолжать учить составлять простые предложения частично </v>
      </c>
      <c r="H34" s="255" t="str">
        <f>IF(D244="","",VLOOKUP(D244,$AI$575:$AJ$577,2,TRUE))</f>
        <v/>
      </c>
      <c r="I34" s="255" t="str">
        <f>IF(D351="","",VLOOKUP(D351,$AE$575:$AF$577,2,TRUE))</f>
        <v>Закреплять умение составлять простые предложения </v>
      </c>
      <c r="J34" s="255" t="str">
        <f>IF(D352="","",VLOOKUP(D352,$AG$575:$AH$577,2,TRUE))</f>
        <v/>
      </c>
      <c r="K34" s="255" t="str">
        <f>IF(D353="","",VLOOKUP(D353,$AI$575:$AJ$577,2,TRUE))</f>
        <v/>
      </c>
      <c r="L34" s="12"/>
    </row>
    <row r="35" ht="90.0" customHeight="1">
      <c r="B35" s="12"/>
      <c r="C35" s="311"/>
      <c r="D35" s="62"/>
      <c r="E35" s="63"/>
      <c r="F35" s="255" t="str">
        <f>IF(D245="","",VLOOKUP(D245,$AK$575:$AL$577,2,TRUE))</f>
        <v>Закреплять умение правильно держать ручку</v>
      </c>
      <c r="G35" s="255" t="str">
        <f>IF(D246="","",VLOOKUP(D246,$AM$575:$AN$577,2,TRUE))</f>
        <v/>
      </c>
      <c r="H35" s="255" t="str">
        <f>IF(D247="","",VLOOKUP(D247,$AO$575:$AP$577,2,TRUE))</f>
        <v/>
      </c>
      <c r="I35" s="255" t="str">
        <f>IF(D354="","",VLOOKUP(D354,$AK$575:$AL$577,2,TRUE))</f>
        <v>Закреплять умение правильно держать ручку</v>
      </c>
      <c r="J35" s="255" t="str">
        <f>IF(D355="","",VLOOKUP(D355,$AM$575:$AN$577,2,TRUE))</f>
        <v/>
      </c>
      <c r="K35" s="255" t="str">
        <f>IF(D356="","",VLOOKUP(D356,$AO$575:$AP$577,2,TRUE))</f>
        <v/>
      </c>
      <c r="L35" s="12"/>
    </row>
    <row r="36" ht="90.0" customHeight="1">
      <c r="B36" s="12"/>
      <c r="C36" s="68"/>
      <c r="E36" s="69"/>
      <c r="F36" s="255" t="str">
        <f>IF(D248="","",VLOOKUP(D248,$AQ$575:$AR$577,2,TRUE))</f>
        <v>Закреплять умение рисовать  различные  линии </v>
      </c>
      <c r="G36" s="255" t="str">
        <f>IF(D249="","",VLOOKUP(D249,$AS$575:$AT$577,2,TRUE))</f>
        <v/>
      </c>
      <c r="H36" s="255" t="str">
        <f>IF(D250="","",VLOOKUP(D250,$AU$575:$AV$577,2,TRUE))</f>
        <v/>
      </c>
      <c r="I36" s="255" t="str">
        <f>IF(D357="","",VLOOKUP(D357,$AQ$575:$AR$577,2,TRUE))</f>
        <v>Закреплять умение рисовать  различные  линии </v>
      </c>
      <c r="J36" s="255" t="str">
        <f>IF(D358="","",VLOOKUP(D358,$AS$575:$AT$577,2,TRUE))</f>
        <v/>
      </c>
      <c r="K36" s="255" t="str">
        <f>IF(D359="","",VLOOKUP(D359,$AU$575:$AV$577,2,TRUE))</f>
        <v/>
      </c>
      <c r="L36" s="12"/>
    </row>
    <row r="37" ht="90.0" customHeight="1">
      <c r="B37" s="12"/>
      <c r="C37" s="68"/>
      <c r="E37" s="69"/>
      <c r="F37" s="255" t="str">
        <f>IF(D251="","",VLOOKUP(D251,$AW$575:$AX$577,2,TRUE))</f>
        <v>Закреплять умение  
ориентироваться,  различать  пространство 
</v>
      </c>
      <c r="G37" s="255" t="str">
        <f>IF(D252="","",VLOOKUP(D252,$AY$575:$AZ$577,2,TRUE))</f>
        <v/>
      </c>
      <c r="H37" s="255" t="str">
        <f>IF(D253="","",VLOOKUP(D253,$BA$575:$BB$577,2,TRUE))</f>
        <v/>
      </c>
      <c r="I37" s="255" t="str">
        <f>IF(D360="","",VLOOKUP(D360,$AW$575:$AX$577,2,TRUE))</f>
        <v>Закреплять умение  
ориентироваться,  различать  пространство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Прододать учить произносить правиль специфические звуки казахского языка в слове </v>
      </c>
      <c r="H38" s="255" t="str">
        <f>IF(D256="","",VLOOKUP(D256,$Q$579:$R$581,2,TRUE))</f>
        <v/>
      </c>
      <c r="I38" s="255" t="str">
        <f>IF(D363="","",VLOOKUP(D363,$M$579:$N$581,2,TRUE))</f>
        <v>Закреплять умение  
правильно произносить специфические звуки казахского языка в слове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Прододать учить рассказывать  пословицы и поговорки </v>
      </c>
      <c r="H39" s="255" t="str">
        <f>IF(D259="","",VLOOKUP(D259,$W$579:$X$581,2,TRUE))</f>
        <v/>
      </c>
      <c r="I39" s="255" t="str">
        <f>IF(D366="","",VLOOKUP(D366,$S$579:$T$581,2,TRUE))</f>
        <v>Закреплять умение  
рассказывать пословицы и поговорки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Продолжать учить  называть названия продуктов, посуды, мебели, фруктов,  овощей, животных, птиц, частей тела человека, транспорта, встречающихся в  повседневной жизни</v>
      </c>
      <c r="H40" s="255" t="str">
        <f>IF(D262="","",VLOOKUP(D262,$AC$579:$AD$581,2,TRUE))</f>
        <v/>
      </c>
      <c r="I40" s="255" t="str">
        <f>IF(D369="","",VLOOKUP(D369,$Y$579:$Z$581,2,TRUE))</f>
        <v>Закреплять умение  названия продуктов, посуды, мебели, фруктов,  овощей, животных, птиц, частей тела человека, транспорта, встречающихся в  повседневной жизни</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Продржать учить называть и  употреблять слова, обозначающие признаки предметов (цвет, величина),  действия с предметами, употреблять их в разговорной речи</v>
      </c>
      <c r="H41" s="255" t="str">
        <f>IF(D265="","",VLOOKUP(D265,$AI$579:$AJ$581,2,TRUE))</f>
        <v/>
      </c>
      <c r="I41" s="255" t="str">
        <f>IF(D372="","",VLOOKUP(D372,$AE$579:$AF$581,2,TRUE))</f>
        <v>Закреплять умение называть и  употреблять слова, обозначающие признаки предметов (цвет, величина),  действия с предметами, употреблять их в разговорной речи</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Продолжать учить употреблять  знакомые слова в повседневной жизни</v>
      </c>
      <c r="H42" s="255" t="str">
        <f>IF(D268="","",VLOOKUP(D268,$AO$579:$AP$581,2,TRUE))</f>
        <v/>
      </c>
      <c r="I42" s="255" t="str">
        <f>IF(D375="","",VLOOKUP(D375,$AK$579:$AL$581,2,TRUE))</f>
        <v>Закреплять умение употреблять  знакомые слова в повседневной жизни</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Продолжать учить   составлять рассказы по образцу  педагога знакомые слова в повседневной жизни</v>
      </c>
      <c r="H43" s="255" t="str">
        <f>IF(D271="","",VLOOKUP(D271,$AU$579:$AV$581,2,TRUE))</f>
        <v/>
      </c>
      <c r="I43" s="255" t="str">
        <f>IF(D378="","",VLOOKUP(D378,$AQ$579:$AR$581,2,TRUE))</f>
        <v>Закреплять умение составлять рассказы  по образцу педагога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Продлжать учить  считать  прямо  и  обратно   до 10</v>
      </c>
      <c r="H44" s="255" t="str">
        <f>IF(D274="","",VLOOKUP(D274,$BA$579:$BB$581,2,TRUE))</f>
        <v/>
      </c>
      <c r="I44" s="255" t="str">
        <f>IF(D381="","",VLOOKUP(D381,$AW$579:$AX$581,2,TRUE))</f>
        <v>Закреплять умение считать  прямо  и  обратно   до 10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Продолжать учить считает в пределах 5­ти, называет числа по порядку</v>
      </c>
      <c r="E45" s="255" t="str">
        <f>IF(E100="","",VLOOKUP(E100,$Q$525:$R$527,2,TRUE))</f>
        <v/>
      </c>
      <c r="F45" s="255" t="str">
        <f>IF(E191="","",VLOOKUP(E191,$M$583:$N$585,2,TRUE))</f>
        <v>Закреплять умение делить и воссоединять  множества на части  </v>
      </c>
      <c r="G45" s="255" t="str">
        <f>IF(E192="","",VLOOKUP(E192,$O$583:$P$585,2,TRUE))</f>
        <v/>
      </c>
      <c r="H45" s="255" t="str">
        <f>IF(E193="","",VLOOKUP(E193,$Q$583:$R$585,2,TRUE))</f>
        <v/>
      </c>
      <c r="I45" s="255" t="str">
        <f>IF(E300="","",VLOOKUP(E300,$M$583:$N$585,2,TRUE))</f>
        <v>Закреплять умение делить и воссоединять  множества на части  </v>
      </c>
      <c r="J45" s="255" t="str">
        <f>IF(E301="","",VLOOKUP(E301,$O$583:$P$585,2,TRUE))</f>
        <v/>
      </c>
      <c r="K45" s="255" t="str">
        <f>IF(E302="","",VLOOKUP(E302,$Q$583:$R$585,2,TRUE))</f>
        <v/>
      </c>
      <c r="L45" s="12"/>
    </row>
    <row r="46" ht="90.0" customHeight="1">
      <c r="B46" s="12"/>
      <c r="C46" s="255" t="str">
        <f>IF(E101="","",VLOOKUP(E101,$S$525:$T$527,2,TRUE))</f>
        <v/>
      </c>
      <c r="D46" s="255" t="str">
        <f>IF(E102="","",VLOOKUP(E102,$U$525:$V$527,2,TRUE))</f>
        <v>Продолжать развивать навыки сравнения  2­3 предметов разной величины (по длине, высоте, ширине,
толщине) в возрастающем и убывающем порядке
</v>
      </c>
      <c r="E46" s="255" t="str">
        <f>IF(E103="","",VLOOKUP(E103,$W$525:$X$527,2,TRUE))</f>
        <v/>
      </c>
      <c r="F46" s="255" t="str">
        <f>IF(E194="","",VLOOKUP(E194,$S$583:$T$585,2,TRUE))</f>
        <v/>
      </c>
      <c r="G46" s="255" t="str">
        <f>IF(E195="","",VLOOKUP(E195,$U$583:$V$585,2,TRUE))</f>
        <v>Продолжать учить  в прямому и обратному счету в пределах 10­ти, различать вопросы "Сколько?", "Который?" ("Какой?") и правильно отвечать на них</v>
      </c>
      <c r="H46" s="255" t="str">
        <f>IF(E196="","",VLOOKUP(E196,$W$583:$X$585,2,TRUE))</f>
        <v/>
      </c>
      <c r="I46" s="255" t="str">
        <f>IF(E303="","",VLOOKUP(E303,$S$583:$T$585,2,TRUE))</f>
        <v>Закреплять умение в прямом и обратном счеет в пределах 10­ти, различать вопросы "Сколько?", "Который?" ("Какой?") и правильно отвечать на них</v>
      </c>
      <c r="J46" s="255" t="str">
        <f>IF(E304="","",VLOOKUP(E304,$U$583:$V$585,2,TRUE))</f>
        <v/>
      </c>
      <c r="K46" s="255" t="str">
        <f>IF(E305="","",VLOOKUP(E305,$W$583:$X$585,2,TRUE))</f>
        <v/>
      </c>
      <c r="L46" s="12"/>
    </row>
    <row r="47" ht="90.0" customHeight="1">
      <c r="B47" s="12"/>
      <c r="C47" s="255" t="str">
        <f>IF(E104="","",VLOOKUP(E104,$Y$525:$Z$527,2,TRUE))</f>
        <v/>
      </c>
      <c r="D47" s="255" t="str">
        <f>IF(E105="","",VLOOKUP(E105,$AA$525:$AB$527,2,TRUE))</f>
        <v>Продолжать развивать умение исследовать формы геометрических фигур, используя зрение и осязание, различать и называть геометрические фигуры и тела</v>
      </c>
      <c r="E47" s="255" t="str">
        <f>IF(E106="","",VLOOKUP(E106,$AC$525:$AD$527,2,TRUE))</f>
        <v/>
      </c>
      <c r="F47" s="255" t="str">
        <f>IF(E197="","",VLOOKUP(E197,$Y$583:$Z$585,2,TRUE))</f>
        <v>Закреплять умение сравнивать предметы  по   различным признакам цвет, форма, размер,  материал, применение. </v>
      </c>
      <c r="G47" s="255" t="str">
        <f>IF(E198="","",VLOOKUP(E198,$AA$583:$AB$585,2,TRUE))</f>
        <v/>
      </c>
      <c r="H47" s="255" t="str">
        <f>IF(E199="","",VLOOKUP(E199,$AC$583:$AD$585,2,TRUE))</f>
        <v/>
      </c>
      <c r="I47" s="255" t="str">
        <f>IF(E306="","",VLOOKUP(E306,$Y$583:$Z$585,2,TRUE))</f>
        <v>Закреплять умение сравнивать предметы  по   различным признакам цвет, форма, размер,  материал, применение.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Учить различать части суток, знать их характерные особенности</v>
      </c>
      <c r="F48" s="255" t="str">
        <f>IF(E200="","",VLOOKUP(E200,$AE$583:$AF$585,2,TRUE))</f>
        <v/>
      </c>
      <c r="G48" s="255" t="str">
        <f>IF(E201="","",VLOOKUP(E201,$AG$583:$AH$585,2,TRUE))</f>
        <v>Продолдать учить  распологаить  предметы в порядке  возрастания и убывания </v>
      </c>
      <c r="H48" s="255" t="str">
        <f>IF(E202="","",VLOOKUP(E202,$AI$583:$AJ$585,2,TRUE))</f>
        <v/>
      </c>
      <c r="I48" s="255" t="str">
        <f>IF(E309="","",VLOOKUP(E309,$AE$583:$AF$585,2,TRUE))</f>
        <v>Закрпелять умение располагать предметы в порядке  возрастания и  убывания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Продолжать развивать умение определять пространственные направления по отношению к себе</v>
      </c>
      <c r="E49" s="255" t="str">
        <f>IF(E112="","",VLOOKUP(E112,$AO$525:$AP$527,2,TRUE))</f>
        <v/>
      </c>
      <c r="F49" s="255" t="str">
        <f>IF(E203="","",VLOOKUP(E203,$AK$583:$AL$585,2,TRUE))</f>
        <v/>
      </c>
      <c r="G49" s="255" t="str">
        <f>IF(E204="","",VLOOKUP(E204,$AM$583:$AN$585,2,TRUE))</f>
        <v>Продолжать учить  ориентироваться на  листе бумаги,  называть  последовательно дни недели, месяцы по временам года</v>
      </c>
      <c r="H49" s="255" t="str">
        <f>IF(E205="","",VLOOKUP(E205,$AO$583:$AP$585,2,TRUE))</f>
        <v/>
      </c>
      <c r="I49" s="255" t="str">
        <f>IF(E312="","",VLOOKUP(E312,$AK$583:$AL$585,2,TRUE))</f>
        <v>Закреплять умение ориентироваться на  листе бумаги,  называть  последовательно дни недели, месяцы по временам года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Продолжать  учить устанавливать простейшие причинно­следственные связи</v>
      </c>
      <c r="E50" s="255" t="str">
        <f>IF(E115="","",VLOOKUP(E115,$AU$525:$AV$527,2,TRUE))</f>
        <v/>
      </c>
      <c r="F50" s="255" t="str">
        <f>IF(E206="","",VLOOKUP(E206,$AQ$583:$AR$585,2,TRUE))</f>
        <v>Закреплять умение различать и называть  геометрические  фигуры</v>
      </c>
      <c r="G50" s="255" t="str">
        <f>IF(E207="","",VLOOKUP(E207,$AS$583:$AT$585,2,TRUE))</f>
        <v/>
      </c>
      <c r="H50" s="255" t="str">
        <f>IF(E208="","",VLOOKUP(E208,$AU$583:$AV$585,2,TRUE))</f>
        <v/>
      </c>
      <c r="I50" s="255" t="str">
        <f>IF(E315="","",VLOOKUP(E315,$AQ$583:$AR$585,2,TRUE))</f>
        <v>Закреплять умение различать и называть  геометрические  фигуры</v>
      </c>
      <c r="J50" s="255" t="str">
        <f>IF(E316="","",VLOOKUP(E316,$AS$583:$AT$585,2,TRUE))</f>
        <v/>
      </c>
      <c r="K50" s="255" t="str">
        <f>IF(E317="","",VLOOKUP(E317,$AU$583:$AV$585,2,TRUE))</f>
        <v/>
      </c>
      <c r="L50" s="12"/>
    </row>
    <row r="51" ht="90.0" customHeight="1">
      <c r="B51" s="19"/>
      <c r="C51" s="309"/>
      <c r="D51" s="7"/>
      <c r="E51" s="8"/>
      <c r="F51" s="255" t="str">
        <f>IF(E209="","",VLOOKUP(E209,$AW$583:$AX$585,2,TRUE))</f>
        <v>Закрепять умение рисувать различные линии </v>
      </c>
      <c r="G51" s="255" t="str">
        <f>IF(E210="","",VLOOKUP(E210,$AY$583:$AZ$585,2,TRUE))</f>
        <v/>
      </c>
      <c r="H51" s="255" t="str">
        <f>IF(E211="","",VLOOKUP(E211,$BA$583:$BB$585,2,TRUE))</f>
        <v/>
      </c>
      <c r="I51" s="255" t="str">
        <f>IF(E318="","",VLOOKUP(E318,$AW$583:$AX$585,2,TRUE))</f>
        <v>Закрепять умение рисувать различные линии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Продолжать развивать умение рассматривать предметы, которые будет рисовать и может обследовать их используя
осязание
</v>
      </c>
      <c r="E52" s="255" t="str">
        <f>IF(F100="","",VLOOKUP(F100,$Q$529:$R$531,2,TRUE))</f>
        <v/>
      </c>
      <c r="F52" s="312" t="str">
        <f>IF(F191="","",VLOOKUP(F191,$M$587:$N$589,2,TRUE))</f>
        <v/>
      </c>
      <c r="G52" s="255" t="str">
        <f>IF(F192="","",VLOOKUP(F192,$O$587:$P$589,2,TRUE))</f>
        <v>Продолдать учить  передавать образы предметов живой природы через несложные движения и позы</v>
      </c>
      <c r="H52" s="255" t="str">
        <f>IF(F193="","",VLOOKUP(F193,$Q$587:$R$589,2,TRUE))</f>
        <v/>
      </c>
      <c r="I52" s="312" t="str">
        <f>IF(F300="","",VLOOKUP(F300,$M$587:$N$589,2,TRUE))</f>
        <v>Закреплять умение передавать образы предметов живой природы через несложные движения и позы </v>
      </c>
      <c r="J52" s="255" t="str">
        <f>IF(F301="","",VLOOKUP(F301,$O$587:$P$589,2,TRUE))</f>
        <v/>
      </c>
      <c r="K52" s="255" t="str">
        <f>IF(F302="","",VLOOKUP(F302,$Q$587:$R$589,2,TRUE))</f>
        <v/>
      </c>
      <c r="L52" s="12"/>
    </row>
    <row r="53" ht="90.0" customHeight="1">
      <c r="B53" s="12"/>
      <c r="C53" s="255" t="str">
        <f>IF(F101="","",VLOOKUP(F101,$S$529:$T$531,2,TRUE))</f>
        <v/>
      </c>
      <c r="D53" s="255" t="str">
        <f>IF(F102="","",VLOOKUP(F102,$U$529:$V$531,2,TRUE))</f>
        <v>Продолжать развивать навыки рисования отдельных предметов и создавать сюжетные композиции</v>
      </c>
      <c r="E53" s="255" t="str">
        <f>IF(F103="","",VLOOKUP(F103,$W$529:$X$531,2,TRUE))</f>
        <v/>
      </c>
      <c r="F53" s="255" t="str">
        <f>IF(F194="","",VLOOKUP(F194,$S$587:$T$589,2,TRUE))</f>
        <v/>
      </c>
      <c r="G53" s="255" t="str">
        <f>IF(F195="","",VLOOKUP(F195,$U$587:$V$589,2,TRUE))</f>
        <v>Продолдать учить  пользоваться красками, красит различными  принтами</v>
      </c>
      <c r="H53" s="255" t="str">
        <f>IF(F196="","",VLOOKUP(F196,$W$587:$X$589,2,TRUE))</f>
        <v/>
      </c>
      <c r="I53" s="255" t="str">
        <f>IF(F303="","",VLOOKUP(F303,$S$587:$T$589,2,TRUE))</f>
        <v>Закреплять умение пользоваться красками, красит различными  принтами </v>
      </c>
      <c r="J53" s="255" t="str">
        <f>IF(F304="","",VLOOKUP(F304,$U$587:$V$589,2,TRUE))</f>
        <v/>
      </c>
      <c r="K53" s="255" t="str">
        <f>IF(F305="","",VLOOKUP(F305,$W$587:$X$589,2,TRUE))</f>
        <v/>
      </c>
      <c r="L53" s="12"/>
    </row>
    <row r="54" ht="90.0" customHeight="1">
      <c r="B54" s="12"/>
      <c r="C54" s="255" t="str">
        <f>IF(F104="","",VLOOKUP(F104,$Y$529:$Z$531,2,TRUE))</f>
        <v/>
      </c>
      <c r="D54" s="255" t="str">
        <f>IF(F105="","",VLOOKUP(F105,$AA$529:$AB$531,2,TRUE))</f>
        <v>Продолжать развивать умение рисовать характерные особенности каждого предмета, их соотношение между собой</v>
      </c>
      <c r="E54" s="255" t="str">
        <f>IF(F106="","",VLOOKUP(F106,$AC$529:$AD$531,2,TRUE))</f>
        <v/>
      </c>
      <c r="F54" s="255" t="str">
        <f>IF(F197="","",VLOOKUP(F197,$Y$587:$Z$589,2,TRUE))</f>
        <v/>
      </c>
      <c r="G54" s="255" t="str">
        <f>IF(F198="","",VLOOKUP(F198,$AA$587:$AB$589,2,TRUE))</f>
        <v>Продолжать учить  получать  новые цвета (фиолетовый) и оттенки (синий, розовый, темнозеленый) путем смешивания красок</v>
      </c>
      <c r="H54" s="255" t="str">
        <f>IF(F199="","",VLOOKUP(F199,$AC$587:$AD$589,2,TRUE))</f>
        <v/>
      </c>
      <c r="I54" s="255" t="str">
        <f>IF(F306="","",VLOOKUP(F306,$Y$587:$Z$589,2,TRUE))</f>
        <v>Закреплять умение получать  новые цвета (фиолетовый) и оттенки (синий, розовый, темнозеленый) путем смешивания красок</v>
      </c>
      <c r="J54" s="255" t="str">
        <f>IF(F307="","",VLOOKUP(F307,$AA$587:$AB$589,2,TRUE))</f>
        <v/>
      </c>
      <c r="K54" s="255" t="str">
        <f>IF(F308="","",VLOOKUP(F308,$AC$587:$AD$589,2,TRUE))</f>
        <v/>
      </c>
      <c r="L54" s="12"/>
    </row>
    <row r="55" ht="90.0" customHeight="1">
      <c r="B55" s="12"/>
      <c r="C55" s="255" t="str">
        <f>IF(F107="","",VLOOKUP(F107,$AE$529:$AF$531,2,TRUE))</f>
        <v>Закреплять умение распознавать коричневые, оранжевые, светло­зеленые оттенки:</v>
      </c>
      <c r="D55" s="255" t="str">
        <f>IF(F108="","",VLOOKUP(F108,$AG$529:$AH$531,2,TRUE))</f>
        <v/>
      </c>
      <c r="E55" s="255" t="str">
        <f>IF(F109="","",VLOOKUP(F109,$AI$529:$AJ$531,2,TRUE))</f>
        <v/>
      </c>
      <c r="F55" s="255" t="str">
        <f>IF(F200="","",VLOOKUP(F200,$AE$587:$AF$589,2,TRUE))</f>
        <v/>
      </c>
      <c r="G55" s="255" t="str">
        <f>IF(F201="","",VLOOKUP(F201,$AG$587:$AH$589,2,TRUE))</f>
        <v/>
      </c>
      <c r="H55" s="255" t="str">
        <f>IF(F202="","",VLOOKUP(F202,$AI$587:$AJ$589,2,TRUE))</f>
        <v>Учить  работать с коллективом, выполнять задачи по обоюдному согласию</v>
      </c>
      <c r="I55" s="255" t="str">
        <f>IF(F309="","",VLOOKUP(F309,$AE$587:$AF$589,2,TRUE))</f>
        <v>Закреплять умение работать с коллективом, выполнять задачи по обоюдному согласию</v>
      </c>
      <c r="J55" s="255" t="str">
        <f>IF(F310="","",VLOOKUP(F310,$AG$587:$AH$589,2,TRUE))</f>
        <v/>
      </c>
      <c r="K55" s="255" t="str">
        <f>IF(F311="","",VLOOKUP(F311,$AI$587:$AJ$589,2,TRUE))</f>
        <v/>
      </c>
      <c r="L55" s="12"/>
    </row>
    <row r="56" ht="90.0" customHeight="1">
      <c r="B56" s="12"/>
      <c r="C56" s="255" t="str">
        <f>IF(F110="","",VLOOKUP(F110,$AK$529:$AL$531,2,TRUE))</f>
        <v>Закреплять навыки закрашивать рисунки карандашом, кистью</v>
      </c>
      <c r="D56" s="255" t="str">
        <f>IF(F111="","",VLOOKUP(F111,$AM$529:$AN$531,2,TRUE))</f>
        <v/>
      </c>
      <c r="E56" s="255" t="str">
        <f>IF(F112="","",VLOOKUP(F112,$AO$529:$AP$531,2,TRUE))</f>
        <v/>
      </c>
      <c r="F56" s="255" t="str">
        <f>IF(F203="","",VLOOKUP(F203,$AK$587:$AL$589,2,TRUE))</f>
        <v/>
      </c>
      <c r="G56" s="255" t="str">
        <f>IF(F204="","",VLOOKUP(F204,$AM$587:$AN$589,2,TRUE))</f>
        <v/>
      </c>
      <c r="H56" s="255" t="str">
        <f>IF(F205="","",VLOOKUP(F205,$AO$587:$AP$589,2,TRUE))</f>
        <v>Учить  рисовать   элементы казахского орнамента и украшать ими одежду, предметы  быта</v>
      </c>
      <c r="I56" s="255" t="str">
        <f>IF(F312="","",VLOOKUP(F312,$AK$587:$AL$589,2,TRUE))</f>
        <v>Закреплять умения рисовать    элементы казахского орнамента и украшать ими одежду, предметы  быта</v>
      </c>
      <c r="J56" s="255" t="str">
        <f>IF(F313="","",VLOOKUP(F313,$AM$587:$AN$589,2,TRUE))</f>
        <v/>
      </c>
      <c r="K56" s="255" t="str">
        <f>IF(F314="","",VLOOKUP(F314,$AO$587:$AP$589,2,TRUE))</f>
        <v/>
      </c>
      <c r="L56" s="12"/>
    </row>
    <row r="57" ht="90.0" customHeight="1">
      <c r="B57" s="12"/>
      <c r="C57" s="255" t="str">
        <f>IF(F113="","",VLOOKUP(F113,$AQ$529:$AR$531,2,TRUE))</f>
        <v/>
      </c>
      <c r="D57" s="255" t="str">
        <f>IF(F114="","",VLOOKUP(F114,$AS$529:$AT$531,2,TRUE))</f>
        <v>Продолжать развивать умение оценивать свою работу и других детей</v>
      </c>
      <c r="E57" s="255" t="str">
        <f>IF(F115="","",VLOOKUP(F115,$AU$529:$AV$531,2,TRUE))</f>
        <v/>
      </c>
      <c r="F57" s="312" t="str">
        <f>IF(F206="","",VLOOKUP(F206,$AQ$587:$AR$589,2,TRUE))</f>
        <v/>
      </c>
      <c r="G57" s="255" t="str">
        <f>IF(F207="","",VLOOKUP(F207,$AS$587:$AT$589,2,TRUE))</f>
        <v>Продолжать учить  изображать   сюжетные рисунки</v>
      </c>
      <c r="H57" s="255" t="str">
        <f>IF(F208="","",VLOOKUP(F208,$AU$587:$AV$589,2,TRUE))</f>
        <v/>
      </c>
      <c r="I57" s="312" t="str">
        <f>IF(F315="","",VLOOKUP(F315,$AQ$587:$AR$589,2,TRUE))</f>
        <v>Закреплять умения изображать   сюжетные рисунки </v>
      </c>
      <c r="J57" s="255" t="str">
        <f>IF(F316="","",VLOOKUP(F316,$AS$587:$AT$589,2,TRUE))</f>
        <v/>
      </c>
      <c r="K57" s="255" t="str">
        <f>IF(F317="","",VLOOKUP(F317,$AU$587:$AV$589,2,TRUE))</f>
        <v/>
      </c>
      <c r="L57" s="12"/>
    </row>
    <row r="58" ht="90.0" customHeight="1">
      <c r="B58" s="12"/>
      <c r="C58" s="255" t="str">
        <f>IF(F116="","",VLOOKUP(F116,$M$533:$N$535,2,TRUE))</f>
        <v>Закреплять умение изучать скульптурный предмет взяв в руки, пытаться придать ему характерные черты</v>
      </c>
      <c r="D58" s="255" t="str">
        <f>IF(F117="","",VLOOKUP(F117,$O$533:$P$535,2,TRUE))</f>
        <v/>
      </c>
      <c r="E58" s="255" t="str">
        <f>IF(F118="","",VLOOKUP(F118,$Q$533:$R$535,2,TRUE))</f>
        <v/>
      </c>
      <c r="F58" s="255" t="str">
        <f>IF(F209="","",VLOOKUP(F209,$AW$587:$AX$589,2,TRUE))</f>
        <v/>
      </c>
      <c r="G58" s="255" t="str">
        <f>IF(F210="","",VLOOKUP(F210,$AY$587:$AZ$589,2,TRUE))</f>
        <v>Продолжать учить  соблюдать аккуратность при рисовании, правила безопасного поведения</v>
      </c>
      <c r="H58" s="255" t="str">
        <f>IF(F211="","",VLOOKUP(F211,$BA$587:$BB$589,2,TRUE))</f>
        <v/>
      </c>
      <c r="I58" s="255" t="str">
        <f>IF(F318="","",VLOOKUP(F318,$AW$587:$AX$589,2,TRUE))</f>
        <v>Закреплять умения соблюдать аккуратность при рисовании, правила безопасного поведения</v>
      </c>
      <c r="J58" s="255" t="str">
        <f>IF(F319="","",VLOOKUP(F319,$AY$587:$AZ$589,2,TRUE))</f>
        <v/>
      </c>
      <c r="K58" s="255" t="str">
        <f>IF(F320="","",VLOOKUP(F320,$BA$587:$BB$589,2,TRUE))</f>
        <v/>
      </c>
      <c r="L58" s="12"/>
    </row>
    <row r="59" ht="90.0" customHeight="1">
      <c r="B59" s="12"/>
      <c r="C59" s="255" t="str">
        <f>IF(F119="","",VLOOKUP(F119,$S$533:$T$535,2,TRUE))</f>
        <v/>
      </c>
      <c r="D59" s="255" t="str">
        <f>IF(F120="","",VLOOKUP(F120,$U$533:$V$535,2,TRUE))</f>
        <v>Продолжать учить лепить из глины, пластилина, пластической массы знакомые предметы с
использованием разных приемов
</v>
      </c>
      <c r="E59" s="255" t="str">
        <f>IF(F121="","",VLOOKUP(F121,$W$533:$X$535,2,TRUE))</f>
        <v/>
      </c>
      <c r="F59" s="312" t="str">
        <f>IF(F212="","",VLOOKUP(F212,$M$591:$N$593,2,TRUE))</f>
        <v/>
      </c>
      <c r="G59" s="255" t="str">
        <f>IF(F213="","",VLOOKUP(F213,$O$591:$P$593,2,TRUE))</f>
        <v>Продолжать учить лепить с натуры  </v>
      </c>
      <c r="H59" s="255" t="str">
        <f>IF(F214="","",VLOOKUP(F214,$Q$591:$R$593,2,TRUE))</f>
        <v/>
      </c>
      <c r="I59" s="312" t="str">
        <f>IF(F321="","",VLOOKUP(F321,$M$591:$N$593,2,TRUE))</f>
        <v>Закреплять умение лепить с натуры  </v>
      </c>
      <c r="J59" s="255" t="str">
        <f>IF(F322="","",VLOOKUP(F322,$O$591:$P$593,2,TRUE))</f>
        <v/>
      </c>
      <c r="K59" s="255" t="str">
        <f>IF(F323="","",VLOOKUP(F323,$Q$591:$R$593,2,TRUE))</f>
        <v/>
      </c>
      <c r="L59" s="12"/>
    </row>
    <row r="60" ht="90.0" customHeight="1">
      <c r="B60" s="12"/>
      <c r="C60" s="255" t="str">
        <f>IF(F122="","",VLOOKUP(F122,$Y$533:$Z$535,2,TRUE))</f>
        <v/>
      </c>
      <c r="D60" s="255" t="str">
        <f>IF(F123="","",VLOOKUP(F123,$AA$533:$AB$535,2,TRUE))</f>
        <v>Продолжать учить лепит предметы из нескольких частей, учитывая их расположение, соблюдая
пропорции, соединяя части
</v>
      </c>
      <c r="E60" s="255" t="str">
        <f>IF(F124="","",VLOOKUP(F124,$AC$533:$AD$535,2,TRUE))</f>
        <v/>
      </c>
      <c r="F60" s="255" t="str">
        <f>IF(F215="","",VLOOKUP(F215,$S$591:$T$593,2,TRUE))</f>
        <v/>
      </c>
      <c r="G60" s="255" t="str">
        <f>IF(F216="","",VLOOKUP(F216,$U$591:$V$593,2,TRUE))</f>
        <v/>
      </c>
      <c r="H60" s="255" t="str">
        <f>IF(F217="","",VLOOKUP(F217,$W$591:$X$593,2,TRUE))</f>
        <v>Учить лепить фигуры  человека и животного </v>
      </c>
      <c r="I60" s="255" t="str">
        <f>IF(F324="","",VLOOKUP(F324,$S$591:$T$593,2,TRUE))</f>
        <v>Закреплять умение лепить фигуры 
человека и животного 
</v>
      </c>
      <c r="J60" s="255" t="str">
        <f>IF(F325="","",VLOOKUP(F325,$U$591:$V$593,2,TRUE))</f>
        <v/>
      </c>
      <c r="K60" s="255" t="str">
        <f>IF(F326="","",VLOOKUP(F326,$W$591:$X$593,2,TRUE))</f>
        <v/>
      </c>
      <c r="L60" s="12"/>
    </row>
    <row r="61" ht="90.0" customHeight="1">
      <c r="B61" s="12"/>
      <c r="C61" s="255" t="str">
        <f>IF(F125="","",VLOOKUP(F125,$AE$533:$AF$535,2,TRUE))</f>
        <v/>
      </c>
      <c r="D61" s="255" t="str">
        <f>IF(F126="","",VLOOKUP(F126,$AG$533:$AH$535,2,TRUE))</f>
        <v>Продолжать развивать умение создавать сюжетные композиции на темы сказок и окружающей жизни</v>
      </c>
      <c r="E61" s="255" t="str">
        <f>IF(F127="","",VLOOKUP(F127,$AI$533:$AJ$535,2,TRUE))</f>
        <v/>
      </c>
      <c r="F61" s="255" t="str">
        <f>IF(F218="","",VLOOKUP(F218,$Y$591:$Z$593,2,TRUE))</f>
        <v/>
      </c>
      <c r="G61" s="255" t="str">
        <f>IF(F219="","",VLOOKUP(F219,$AA$591:$AB$593,2,TRUE))</f>
        <v>Продолжать учить использовать различные  методы лепки </v>
      </c>
      <c r="H61" s="255" t="str">
        <f>IF(F220="","",VLOOKUP(F220,$AC$591:$AD$593,2,TRUE))</f>
        <v/>
      </c>
      <c r="I61" s="255" t="str">
        <f>IF(F327="","",VLOOKUP(F327,$Y$591:$Z$593,2,TRUE))</f>
        <v>Закреплять умения использовать  различные  методы лепки </v>
      </c>
      <c r="J61" s="255" t="str">
        <f>IF(F328="","",VLOOKUP(F328,$AA$591:$AB$593,2,TRUE))</f>
        <v/>
      </c>
      <c r="K61" s="255" t="str">
        <f>IF(F329="","",VLOOKUP(F329,$AC$591:$AD$593,2,TRUE))</f>
        <v/>
      </c>
      <c r="L61" s="12"/>
    </row>
    <row r="62" ht="90.0" customHeight="1">
      <c r="B62" s="12"/>
      <c r="C62" s="255" t="str">
        <f>IF(F128="","",VLOOKUP(F128,$AK$533:$AL$535,2,TRUE))</f>
        <v/>
      </c>
      <c r="D62" s="255" t="str">
        <f>IF(F129="","",VLOOKUP(F129,$AM$533:$AN$535,2,TRUE))</f>
        <v>Продолжать развивать умение участвует в коллективной работе</v>
      </c>
      <c r="E62" s="255" t="str">
        <f>IF(F130="","",VLOOKUP(F130,$AO$533:$AP$535,2,TRUE))</f>
        <v/>
      </c>
      <c r="F62" s="255" t="str">
        <f>IF(F221="","",VLOOKUP(F221,$AE$591:$AF$593,2,TRUE))</f>
        <v/>
      </c>
      <c r="G62" s="255" t="str">
        <f>IF(F222="","",VLOOKUP(F222,$AG$591:$AH$593,2,TRUE))</f>
        <v>составлять сюжетные композиции по содержанию сказок и рассказов: </v>
      </c>
      <c r="H62" s="255" t="str">
        <f>IF(F223="","",VLOOKUP(F223,$AI$591:$AJ$593,2,TRUE))</f>
        <v/>
      </c>
      <c r="I62" s="255" t="str">
        <f>IF(F330="","",VLOOKUP(F330,$AE$591:$AF$593,2,TRUE))</f>
        <v>составлять сюжетные композиции по содержанию сказок и рассказов: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Продолжать учить соблюдать правила безопасности при лепке</v>
      </c>
      <c r="E63" s="255" t="str">
        <f>IF(F133="","",VLOOKUP(F133,$AU$533:$AV$535,2,TRUE))</f>
        <v/>
      </c>
      <c r="F63" s="255" t="str">
        <f>IF(F224="","",VLOOKUP(F224,$AK$591:$AL$593,2,TRUE))</f>
        <v/>
      </c>
      <c r="G63" s="255" t="str">
        <f>IF(F225="","",VLOOKUP(F225,$AM$591:$AN$593,2,TRUE))</f>
        <v>Продолжать учить  лепить разнообразную казахскую посуду, предметы быта, ювелирные изделия  и украшает их орнаментами и аксессуарами</v>
      </c>
      <c r="H63" s="255" t="str">
        <f>IF(F226="","",VLOOKUP(F226,$AO$591:$AP$593,2,TRUE))</f>
        <v/>
      </c>
      <c r="I63" s="255" t="str">
        <f>IF(F333="","",VLOOKUP(F333,$AK$591:$AL$593,2,TRUE))</f>
        <v>Закреплять умения лепить разнообразную казахскую посуду, предметы быта, ювелирные изделия  и украшает их орнаментами и аксессуарами</v>
      </c>
      <c r="J63" s="255" t="str">
        <f>IF(F334="","",VLOOKUP(F334,$AM$591:$AN$593,2,TRUE))</f>
        <v/>
      </c>
      <c r="K63" s="255" t="str">
        <f>IF(F335="","",VLOOKUP(F335,$AO$591:$AP$593,2,TRUE))</f>
        <v/>
      </c>
      <c r="L63" s="12"/>
    </row>
    <row r="64" ht="90.0" customHeight="1">
      <c r="B64" s="12"/>
      <c r="C64" s="255" t="str">
        <f>IF(F134="","",VLOOKUP(F134,$M$537:$N$539,2,TRUE))</f>
        <v/>
      </c>
      <c r="D64" s="255" t="str">
        <f>IF(F135="","",VLOOKUP(F135,$O$537:$P$539,2,TRUE))</f>
        <v>Продолжать учить правильно держить ножницы и пользоваться ими</v>
      </c>
      <c r="E64" s="255" t="str">
        <f>IF(F136="","",VLOOKUP(F136,$Q$537:$R$539,2,TRUE))</f>
        <v/>
      </c>
      <c r="F64" s="312" t="str">
        <f>IF(F227="","",VLOOKUP(F227,$AQ$591:$AR$593,2,TRUE))</f>
        <v/>
      </c>
      <c r="G64" s="255" t="str">
        <f>IF(F228="","",VLOOKUP(F228,$AS$591:$AT$593,2,TRUE))</f>
        <v>Продолжать учить  владеть навыками навыками коллективной лепки для общей композиции</v>
      </c>
      <c r="H64" s="255" t="str">
        <f>IF(F229="","",VLOOKUP(F229,$AU$591:$AV$593,2,TRUE))</f>
        <v/>
      </c>
      <c r="I64" s="312" t="str">
        <f>IF(F336="","",VLOOKUP(F336,$AQ$591:$AR$593,2,TRUE))</f>
        <v>Закреплять умения владеть навыками навыками коллективной лепки для общей композиции</v>
      </c>
      <c r="J64" s="255" t="str">
        <f>IF(F337="","",VLOOKUP(F337,$AS$591:$AT$593,2,TRUE))</f>
        <v/>
      </c>
      <c r="K64" s="255" t="str">
        <f>IF(F338="","",VLOOKUP(F338,$AU$591:$AV$593,2,TRUE))</f>
        <v/>
      </c>
      <c r="L64" s="12"/>
    </row>
    <row r="65" ht="90.0" customHeight="1">
      <c r="B65" s="12"/>
      <c r="C65" s="255" t="str">
        <f>IF(F137="","",VLOOKUP(F137,$S$537:$T$539,2,TRUE))</f>
        <v>Закреплять умение использовать различные приемы для изображения в аппликации овощей,
фруктов, цветов и орнаментов
</v>
      </c>
      <c r="D65" s="255" t="str">
        <f>IF(F138="","",VLOOKUP(F138,$U$537:$V$539,2,TRUE))</f>
        <v/>
      </c>
      <c r="E65" s="255" t="str">
        <f>IF(F139="","",VLOOKUP(F139,$W$537:$X$539,2,TRUE))</f>
        <v/>
      </c>
      <c r="F65" s="255" t="str">
        <f>IF(F230="","",VLOOKUP(F230,$AW$591:$AX$593,2,TRUE))</f>
        <v/>
      </c>
      <c r="G65" s="255" t="str">
        <f>IF(F231="","",VLOOKUP(F231,$AY$591:$AZ$593,2,TRUE))</f>
        <v>Продолжать учить  аккуратно выполнять работу, соблюдать  правила безопасности</v>
      </c>
      <c r="H65" s="255" t="str">
        <f>IF(F232="","",VLOOKUP(F232,$BA$591:$BB$593,2,TRUE))</f>
        <v/>
      </c>
      <c r="I65" s="255" t="str">
        <f>IF(F339="","",VLOOKUP(F339,$AW$591:$AX$593,2,TRUE))</f>
        <v>Закреплять умение аккуратно выполнять работу, соблюдать  правила безопасности </v>
      </c>
      <c r="J65" s="255" t="str">
        <f>IF(F340="","",VLOOKUP(F340,$AY$591:$AZ$593,2,TRUE))</f>
        <v/>
      </c>
      <c r="K65" s="255" t="str">
        <f>IF(F341="","",VLOOKUP(F341,$BA$591:$BB$593,2,TRUE))</f>
        <v/>
      </c>
      <c r="L65" s="12"/>
    </row>
    <row r="66" ht="90.0" customHeight="1">
      <c r="B66" s="12"/>
      <c r="C66" s="255" t="str">
        <f>IF(F140="","",VLOOKUP(F140,$Y$537:$Z$539,2,TRUE))</f>
        <v/>
      </c>
      <c r="D66" s="255" t="str">
        <f>IF(F141="","",VLOOKUP(F141,$AA$537:$AB$539,2,TRUE))</f>
        <v>Продолжать развивать умение  размещать и склеивать предметы, состоящие из нескольких частей</v>
      </c>
      <c r="E66" s="255" t="str">
        <f>IF(F142="","",VLOOKUP(F142,$AC$537:$AD$539,2,TRUE))</f>
        <v/>
      </c>
      <c r="F66" s="312" t="str">
        <f>IF(F233="","",VLOOKUP(F233,$M$595:$N$597,2,TRUE))</f>
        <v/>
      </c>
      <c r="G66" s="255" t="str">
        <f>IF(F234="","",VLOOKUP(F234,$O$595:$P$597,2,TRUE))</f>
        <v>Продолжать учить  вырезать ножницами  различные  геометрические  фигуры</v>
      </c>
      <c r="H66" s="255" t="str">
        <f>IF(F235="","",VLOOKUP(F235,$Q$595:$R$597,2,TRUE))</f>
        <v/>
      </c>
      <c r="I66" s="312" t="str">
        <f>IF(F342="","",VLOOKUP(F342,$M$595:$N$597,2,TRUE))</f>
        <v>Закреплять умения вырезать ножницами  различные  геометрические  фигуры </v>
      </c>
      <c r="J66" s="255" t="str">
        <f>IF(F343="","",VLOOKUP(F343,$O$595:$P$597,2,TRUE))</f>
        <v/>
      </c>
      <c r="K66" s="255" t="str">
        <f>IF(F344="","",VLOOKUP(F344,$Q$595:$R$597,2,TRUE))</f>
        <v/>
      </c>
      <c r="L66" s="12"/>
    </row>
    <row r="67" ht="90.0" customHeight="1">
      <c r="B67" s="12"/>
      <c r="C67" s="255" t="str">
        <f>IF(F143="","",VLOOKUP(F143,$AE$537:$AF$539,2,TRUE))</f>
        <v/>
      </c>
      <c r="D67" s="255" t="str">
        <f>IF(F144="","",VLOOKUP(F144,$AG$537:$AH$539,2,TRUE))</f>
        <v>Продолжать формировать умение составлять узоры из элементов казахского орнамента, при помощи
геометрических форм, чередовать их, последовательно наклеивать
</v>
      </c>
      <c r="E67" s="255" t="str">
        <f>IF(F145="","",VLOOKUP(F145,$AI$537:$AJ$539,2,TRUE))</f>
        <v/>
      </c>
      <c r="F67" s="255" t="str">
        <f>IF(F236="","",VLOOKUP(F236,$S$595:$T$597,2,TRUE))</f>
        <v/>
      </c>
      <c r="G67" s="255" t="str">
        <f>IF(F237="","",VLOOKUP(F237,$U$595:$V$597,2,TRUE))</f>
        <v>Продолдать 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H67" s="255" t="str">
        <f>IF(F238="","",VLOOKUP(F238,$W$595:$X$597,2,TRUE))</f>
        <v/>
      </c>
      <c r="I67" s="255" t="str">
        <f>IF(F345="","",VLOOKUP(F345,$S$595:$T$597,2,TRUE))</f>
        <v>Закреплять умение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J67" s="255" t="str">
        <f>IF(F346="","",VLOOKUP(F346,$U$595:$V$597,2,TRUE))</f>
        <v/>
      </c>
      <c r="K67" s="255" t="str">
        <f>IF(F347="","",VLOOKUP(F347,$W$595:$X$597,2,TRUE))</f>
        <v/>
      </c>
      <c r="L67" s="12"/>
    </row>
    <row r="68" ht="90.0" customHeight="1">
      <c r="B68" s="12"/>
      <c r="C68" s="255" t="str">
        <f>IF(F146="","",VLOOKUP(F146,$AK$537:$AL$539,2,TRUE))</f>
        <v/>
      </c>
      <c r="D68" s="255" t="str">
        <f>IF(F147="","",VLOOKUP(F147,$AM$537:$AN$539,2,TRUE))</f>
        <v>Продолжать учить участвовать в выполнении коллективных работ</v>
      </c>
      <c r="E68" s="255" t="str">
        <f>IF(F148="","",VLOOKUP(F148,$AO$537:$AP$539,2,TRUE))</f>
        <v/>
      </c>
      <c r="F68" s="255" t="str">
        <f>IF(F239="","",VLOOKUP(F239,$Y$595:$Z$597,2,TRUE))</f>
        <v/>
      </c>
      <c r="G68" s="255" t="str">
        <f>IF(F240="","",VLOOKUP(F240,$AA$595:$AB$597,2,TRUE))</f>
        <v>Продолжать учить  выбирать и  обосновывать приемы  работы для аппликации</v>
      </c>
      <c r="H68" s="255" t="str">
        <f>IF(F241="","",VLOOKUP(F241,$AC$595:$AD$597,2,TRUE))</f>
        <v/>
      </c>
      <c r="I68" s="255" t="str">
        <f>IF(F348="","",VLOOKUP(F348,$Y$595:$Z$597,2,TRUE))</f>
        <v>Закреплять умения выбирать и  обосновывать приемы  работы для аппликации </v>
      </c>
      <c r="J68" s="255" t="str">
        <f>IF(F349="","",VLOOKUP(F349,$AA$595:$AB$597,2,TRUE))</f>
        <v/>
      </c>
      <c r="K68" s="255" t="str">
        <f>IF(F350="","",VLOOKUP(F350,$AC$595:$AD$597,2,TRUE))</f>
        <v/>
      </c>
      <c r="L68" s="12"/>
    </row>
    <row r="69" ht="90.0" customHeight="1">
      <c r="B69" s="12"/>
      <c r="C69" s="255" t="str">
        <f>IF(F149="","",VLOOKUP(F149,$AQ$537:$AR$539,2,TRUE))</f>
        <v/>
      </c>
      <c r="D69" s="255" t="str">
        <f>IF(F150="","",VLOOKUP(F150,$AS$537:$AT$539,2,TRUE))</f>
        <v>Продолжать учить  соблюдать правила безопасности при наклеивании, выполняет работу
аккуратно
</v>
      </c>
      <c r="E69" s="255" t="str">
        <f>IF(F151="","",VLOOKUP(F151,$AU$537:$AV$539,2,TRUE))</f>
        <v/>
      </c>
      <c r="F69" s="255" t="str">
        <f>IF(F242="","",VLOOKUP(F242,$AE$595:$AF$597,2,TRUE))</f>
        <v/>
      </c>
      <c r="G69" s="255" t="str">
        <f>IF(F243="","",VLOOKUP(F243,$AG$595:$AH$597,2,TRUE))</f>
        <v>Продолдать учить составлять образ из  нескольких частей  частично </v>
      </c>
      <c r="H69" s="255" t="str">
        <f>IF(F244="","",VLOOKUP(F244,$AI$595:$AJ$597,2,TRUE))</f>
        <v/>
      </c>
      <c r="I69" s="255" t="str">
        <f>IF(F351="","",VLOOKUP(F351,$AE$595:$AF$597,2,TRUE))</f>
        <v>Закреплять умения составлять  образ из  нескольких частей </v>
      </c>
      <c r="J69" s="255" t="str">
        <f>IF(F352="","",VLOOKUP(F352,$AG$595:$AH$597,2,TRUE))</f>
        <v/>
      </c>
      <c r="K69" s="255" t="str">
        <f>IF(F353="","",VLOOKUP(F353,$AI$595:$AJ$597,2,TRUE))</f>
        <v/>
      </c>
      <c r="L69" s="12"/>
    </row>
    <row r="70" ht="90.0" customHeight="1">
      <c r="B70" s="12"/>
      <c r="C70" s="255" t="str">
        <f>IF(F152="","",VLOOKUP(F152,$M$541:$N$543,2,TRUE))</f>
        <v/>
      </c>
      <c r="D70" s="255" t="str">
        <f>IF(F153="","",VLOOKUP(F153,$O$541:$P$543,2,TRUE))</f>
        <v>Продолжать учить различать и называть строительные детали, использует их с учетом
конструктивных свойств
</v>
      </c>
      <c r="E70" s="255" t="str">
        <f>IF(F154="","",VLOOKUP(F154,$Q$541:$R$543,2,TRUE))</f>
        <v/>
      </c>
      <c r="F70" s="255" t="str">
        <f>IF(F245="","",VLOOKUP(F245,$AK$595:$AL$597,2,TRUE))</f>
        <v/>
      </c>
      <c r="G70" s="255" t="str">
        <f>IF(F246="","",VLOOKUP(F246,$AM$595:$AN$597,2,TRUE))</f>
        <v/>
      </c>
      <c r="H70" s="255" t="str">
        <f>IF(F247="","",VLOOKUP(F247,$AO$595:$AP$597,2,TRUE))</f>
        <v>Учить  выполнять
сюжетные  композиции как  индивидуально, так и в небольших группах
</v>
      </c>
      <c r="I70" s="255" t="str">
        <f>IF(F354="","",VLOOKUP(F354,$AK$595:$AL$597,2,TRUE))</f>
        <v>Закреплять умение выполнять
сюжетные  композиции 
</v>
      </c>
      <c r="J70" s="255" t="str">
        <f>IF(F355="","",VLOOKUP(F355,$AM$595:$AN$597,2,TRUE))</f>
        <v/>
      </c>
      <c r="K70" s="255" t="str">
        <f>IF(F356="","",VLOOKUP(F356,$AO$595:$AP$597,2,TRUE))</f>
        <v/>
      </c>
      <c r="L70" s="12"/>
    </row>
    <row r="71" ht="90.0" customHeight="1">
      <c r="B71" s="12"/>
      <c r="C71" s="255" t="str">
        <f>IF(F155="","",VLOOKUP(F155,$S$541:$T$543,2,TRUE))</f>
        <v/>
      </c>
      <c r="D71" s="255" t="str">
        <f>IF(F156="","",VLOOKUP(F156,$U$541:$V$543,2,TRUE))</f>
        <v>Продолжать учить проявлять творческое воображение при конструировании</v>
      </c>
      <c r="E71" s="255" t="str">
        <f>IF(F157="","",VLOOKUP(F157,$W$541:$X$543,2,TRUE))</f>
        <v/>
      </c>
      <c r="F71" s="312" t="str">
        <f>IF(F248="","",VLOOKUP(F248,$AQ$595:$AR$597,2,TRUE))</f>
        <v/>
      </c>
      <c r="G71" s="255" t="str">
        <f>IF(F249="","",VLOOKUP(F249,$AS$595:$AT$597,2,TRUE))</f>
        <v/>
      </c>
      <c r="H71" s="255" t="str">
        <f>IF(F250="","",VLOOKUP(F250,$AU$595:$AV$597,2,TRUE))</f>
        <v>Учить   создавать сюжетные  
композиции, дополняя их модными деталями
</v>
      </c>
      <c r="I71" s="312" t="str">
        <f>IF(F357="","",VLOOKUP(F357,$AQ$595:$AR$597,2,TRUE))</f>
        <v>Закрепелять умение создавать сюжетные  
композиции, дополняя их модными деталями 
</v>
      </c>
      <c r="J71" s="255" t="str">
        <f>IF(F358="","",VLOOKUP(F358,$AS$595:$AT$597,2,TRUE))</f>
        <v/>
      </c>
      <c r="K71" s="255" t="str">
        <f>IF(F359="","",VLOOKUP(F359,$AU$595:$AV$597,2,TRUE))</f>
        <v/>
      </c>
      <c r="L71" s="12"/>
    </row>
    <row r="72" ht="90.0" customHeight="1">
      <c r="B72" s="12"/>
      <c r="C72" s="255" t="str">
        <f>IF(F158="","",VLOOKUP(F158,$Y$541:$Z$543,2,TRUE))</f>
        <v/>
      </c>
      <c r="D72" s="255" t="str">
        <f>IF(F159="","",VLOOKUP(F159,$AA$541:$AB$543,2,TRUE))</f>
        <v>Продолжать учить складывать простые формы по типу «оригами»:</v>
      </c>
      <c r="E72" s="255" t="str">
        <f>IF(F160="","",VLOOKUP(F160,$AC$541:$AD$543,2,TRUE))</f>
        <v/>
      </c>
      <c r="F72" s="255" t="str">
        <f>IF(F251="","",VLOOKUP(F251,$AW$595:$AX$597,2,TRUE))</f>
        <v/>
      </c>
      <c r="G72" s="255" t="str">
        <f>IF(F252="","",VLOOKUP(F252,$AY$595:$AZ$597,2,TRUE))</f>
        <v>Продолжать учить  соблюдать правила  безопасности труда и личной гигиены</v>
      </c>
      <c r="H72" s="255" t="str">
        <f>IF(F253="","",VLOOKUP(F253,$BA$595:$BB$597,2,TRUE))</f>
        <v/>
      </c>
      <c r="I72" s="255" t="str">
        <f>IF(F360="","",VLOOKUP(F360,$AW$595:$AX$597,2,TRUE))</f>
        <v>Закреплять умения соблюдать правила  безопасности труда и личной гигиены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Продолжать развивать навыки конструировать из природного и бросового материала</v>
      </c>
      <c r="E73" s="255" t="str">
        <f>IF(F163="","",VLOOKUP(F163,$AI$541:$AJ$543,2,TRUE))</f>
        <v/>
      </c>
      <c r="F73" s="312" t="str">
        <f>IF(F254="","",VLOOKUP(F254,$M$599:$N$601,2,TRUE))</f>
        <v/>
      </c>
      <c r="G73" s="255" t="str">
        <f>IF(F255="","",VLOOKUP(F255,$O$599:$P$601,2,TRUE))</f>
        <v>Продолжать учить  строить  самостоятельно на предложенную тему</v>
      </c>
      <c r="H73" s="255" t="str">
        <f>IF(F256="","",VLOOKUP(F256,$Q$599:$R$601,2,TRUE))</f>
        <v/>
      </c>
      <c r="I73" s="312" t="str">
        <f>IF(F363="","",VLOOKUP(F363,$M$599:$N$601,2,TRUE))</f>
        <v>Закреплять умения строить  самостоятельно на предложенную тему</v>
      </c>
      <c r="J73" s="255" t="str">
        <f>IF(F364="","",VLOOKUP(F364,$O$599:$P$601,2,TRUE))</f>
        <v/>
      </c>
      <c r="K73" s="255" t="str">
        <f>IF(F365="","",VLOOKUP(F365,$Q$599:$R$601,2,TRUE))</f>
        <v/>
      </c>
      <c r="L73" s="12"/>
    </row>
    <row r="74" ht="90.0" customHeight="1">
      <c r="B74" s="12"/>
      <c r="C74" s="255" t="str">
        <f>IF(F164="","",VLOOKUP(F164,$AK$541:$AL$543,2,TRUE))</f>
        <v>Закреплять умение самостоятельно выбирать материалы и придумывать композиции</v>
      </c>
      <c r="D74" s="255" t="str">
        <f>IF(F165="","",VLOOKUP(F165,$AM$541:$AN$543,2,TRUE))</f>
        <v/>
      </c>
      <c r="E74" s="255" t="str">
        <f>IF(F166="","",VLOOKUP(F166,$AO$541:$AP$543,2,TRUE))</f>
        <v/>
      </c>
      <c r="F74" s="255" t="str">
        <f>IF(F257="","",VLOOKUP(F257,$S$599:$T$601,2,TRUE))</f>
        <v/>
      </c>
      <c r="G74" s="255" t="str">
        <f>IF(F258="","",VLOOKUP(F258,$U$599:$V$601,2,TRUE))</f>
        <v>Продолдать учить  конструировать  из  бросового и  природного материала</v>
      </c>
      <c r="H74" s="255" t="str">
        <f>IF(F259="","",VLOOKUP(F259,$W$599:$X$601,2,TRUE))</f>
        <v/>
      </c>
      <c r="I74" s="255" t="str">
        <f>IF(F366="","",VLOOKUP(F366,$S$599:$T$601,2,TRUE))</f>
        <v>Закреплять умение конструировать  из  бросового и  природного материала </v>
      </c>
      <c r="J74" s="255" t="str">
        <f>IF(F367="","",VLOOKUP(F367,$U$599:$V$601,2,TRUE))</f>
        <v/>
      </c>
      <c r="K74" s="255" t="str">
        <f>IF(F368="","",VLOOKUP(F368,$W$599:$X$601,2,TRUE))</f>
        <v/>
      </c>
      <c r="L74" s="12"/>
    </row>
    <row r="75" ht="90.0" customHeight="1">
      <c r="B75" s="12"/>
      <c r="C75" s="255" t="str">
        <f>IF(F167="","",VLOOKUP(F167,$AQ$541:$AR$543,2,TRUE))</f>
        <v/>
      </c>
      <c r="D75" s="255" t="str">
        <f>IF(F168="","",VLOOKUP(F168,$AS$541:$AT$543,2,TRUE))</f>
        <v>Продолжать развивать знания изделий, предметы быта казахского народа изготовленных из природных
материалов и называть материал, из которого они изготовлены
</v>
      </c>
      <c r="E75" s="255" t="str">
        <f>IF(F169="","",VLOOKUP(F169,$AU$541:$AV$543,2,TRUE))</f>
        <v/>
      </c>
      <c r="F75" s="255" t="str">
        <f>IF(F260="","",VLOOKUP(F260,$Y$599:$Z$601,2,TRUE))</f>
        <v/>
      </c>
      <c r="G75" s="255" t="str">
        <f>IF(F261="","",VLOOKUP(F261,$AA$599:$AB$601,2,TRUE))</f>
        <v>Продолжать учить анализировать  построенное им сооружение, находить эффективные конструктивные решения, применять их при конструировании</v>
      </c>
      <c r="H75" s="255" t="str">
        <f>IF(F262="","",VLOOKUP(F262,$AC$599:$AD$601,2,TRUE))</f>
        <v/>
      </c>
      <c r="I75" s="255" t="str">
        <f>IF(F369="","",VLOOKUP(F369,$Y$599:$Z$601,2,TRUE))</f>
        <v>Закреплять умения анализировать  построенное им сооружение, находить эффективные конструктивные решения, применять их при конструировании</v>
      </c>
      <c r="J75" s="255" t="str">
        <f>IF(F370="","",VLOOKUP(F370,$AA$599:$AB$601,2,TRUE))</f>
        <v/>
      </c>
      <c r="K75" s="255" t="str">
        <f>IF(F371="","",VLOOKUP(F371,$AC$599:$AD$601,2,TRUE))</f>
        <v/>
      </c>
      <c r="L75" s="12"/>
    </row>
    <row r="76" ht="90.0" customHeight="1">
      <c r="B76" s="12"/>
      <c r="C76" s="255" t="str">
        <f>IF(F170="","",VLOOKUP(F170,$M$545:$N$547,2,TRUE))</f>
        <v>Закреплять любовь к музыке, сохранять культуру прослушивания музыки (слушать музыкальные
произведения до конца, не отвлекаясь
</v>
      </c>
      <c r="D76" s="255" t="str">
        <f>IF(F171="","",VLOOKUP(F171,$O$545:$P$547,2,TRUE))</f>
        <v/>
      </c>
      <c r="E76" s="255" t="str">
        <f>IF(F172="","",VLOOKUP(F172,$Q$545:$R$547,2,TRUE))</f>
        <v/>
      </c>
      <c r="F76" s="255" t="str">
        <f>IF(F263="","",VLOOKUP(F263,$AE$599:$AF$601,2,TRUE))</f>
        <v/>
      </c>
      <c r="G76" s="255" t="str">
        <f>IF(F264="","",VLOOKUP(F264,$AG$599:$AH$601,2,TRUE))</f>
        <v>Продолдать учить  совместно  конструировать, выполнять работу по согласованию</v>
      </c>
      <c r="H76" s="255" t="str">
        <f>IF(F265="","",VLOOKUP(F265,$AI$599:$AJ$601,2,TRUE))</f>
        <v/>
      </c>
      <c r="I76" s="255" t="str">
        <f>IF(F372="","",VLOOKUP(F372,$AE$599:$AF$601,2,TRUE))</f>
        <v>Закреплять умения совместно  конструировать, выполнять работу по согласованию </v>
      </c>
      <c r="J76" s="255" t="str">
        <f>IF(F373="","",VLOOKUP(F373,$AG$599:$AH$601,2,TRUE))</f>
        <v/>
      </c>
      <c r="K76" s="255" t="str">
        <f>IF(F374="","",VLOOKUP(F374,$AI$599:$AJ$601,2,TRUE))</f>
        <v/>
      </c>
      <c r="L76" s="12"/>
    </row>
    <row r="77" ht="90.0" customHeight="1">
      <c r="B77" s="12"/>
      <c r="C77" s="255" t="str">
        <f>IF(F173="","",VLOOKUP(F173,$S$545:$T$547,2,TRUE))</f>
        <v/>
      </c>
      <c r="D77" s="255" t="str">
        <f>IF(F174="","",VLOOKUP(F174,$U$545:$V$547,2,TRUE))</f>
        <v>Продолжать развивать  умение
растягивать песню, четко произносить слова, исполнять знакомые песни под
аккомпанемент и без сопровождения
</v>
      </c>
      <c r="E77" s="255" t="str">
        <f>IF(F175="","",VLOOKUP(F175,$W$545:$X$547,2,TRUE))</f>
        <v/>
      </c>
      <c r="F77" s="255" t="str">
        <f>IF(F266="","",VLOOKUP(F266,$AK$599:$AL$601,2,TRUE))</f>
        <v/>
      </c>
      <c r="G77" s="255" t="str">
        <f>IF(F267="","",VLOOKUP(F267,$AM$599:$AN$601,2,TRUE))</f>
        <v>Продолжать учить работать в команде </v>
      </c>
      <c r="H77" s="255" t="str">
        <f>IF(F268="","",VLOOKUP(F268,$AO$599:$AP$601,2,TRUE))</f>
        <v/>
      </c>
      <c r="I77" s="255" t="str">
        <f>IF(F375="","",VLOOKUP(F375,$AK$599:$AL$601,2,TRUE))</f>
        <v>закреплять умение работать в команде   </v>
      </c>
      <c r="J77" s="255" t="str">
        <f>IF(F376="","",VLOOKUP(F376,$AM$599:$AN$601,2,TRUE))</f>
        <v/>
      </c>
      <c r="K77" s="255" t="str">
        <f>IF(F377="","",VLOOKUP(F377,$AO$599:$AP$601,2,TRUE))</f>
        <v/>
      </c>
      <c r="L77" s="12"/>
    </row>
    <row r="78" ht="90.0" customHeight="1">
      <c r="B78" s="12"/>
      <c r="C78" s="255" t="str">
        <f>IF(F176="","",VLOOKUP(F176,$Y$545:$Z$547,2,TRUE))</f>
        <v/>
      </c>
      <c r="D78" s="255" t="str">
        <f>IF(F177="","",VLOOKUP(F177,$AA$545:$AB$547,2,TRUE))</f>
        <v>Продолжать формировать навыки ритмически выполнять ходьбу, согласовывать движения с музыкой, менять
движения во второй части музыки
</v>
      </c>
      <c r="E78" s="255" t="str">
        <f>IF(F178="","",VLOOKUP(F178,$AC$545:$AD$547,2,TRUE))</f>
        <v/>
      </c>
      <c r="F78" s="312" t="str">
        <f>IF(F269="","",VLOOKUP(F269,$AQ$599:$AR$601,2,TRUE))</f>
        <v/>
      </c>
      <c r="G78" s="255" t="str">
        <f>IF(F270="","",VLOOKUP(F270,$AS$599:$AT$601,2,TRUE))</f>
        <v>Продолжать учить  преобразовывать плоскостные бумажные формы в объемные</v>
      </c>
      <c r="H78" s="255" t="str">
        <f>IF(F271="","",VLOOKUP(F271,$AU$599:$AV$601,2,TRUE))</f>
        <v/>
      </c>
      <c r="I78" s="312" t="str">
        <f>IF(F378="","",VLOOKUP(F378,$AQ$599:$AR$601,2,TRUE))</f>
        <v>Закреплять умения преобразовывать плоскостные бумажные формы в объемные</v>
      </c>
      <c r="J78" s="255" t="str">
        <f>IF(F379="","",VLOOKUP(F379,$AS$599:$AT$601,2,TRUE))</f>
        <v/>
      </c>
      <c r="K78" s="255" t="str">
        <f>IF(F380="","",VLOOKUP(F380,$AU$599:$AV$601,2,TRUE))</f>
        <v/>
      </c>
      <c r="L78" s="12"/>
    </row>
    <row r="79" ht="90.0" customHeight="1">
      <c r="B79" s="12"/>
      <c r="C79" s="255" t="str">
        <f>IF(F179="","",VLOOKUP(F179,$AE$545:$AF$547,2,TRUE))</f>
        <v/>
      </c>
      <c r="D79" s="255" t="str">
        <f>IF(F180="","",VLOOKUP(F180,$AG$545:$AH$547,2,TRUE))</f>
        <v>Продолжать развивать умение проявлять интерес к национальному танцевальному искусству, выполнять
танцевальные движения
</v>
      </c>
      <c r="E79" s="255" t="str">
        <f>IF(F181="","",VLOOKUP(F181,$AI$545:$AJ$547,2,TRUE))</f>
        <v/>
      </c>
      <c r="F79" s="255" t="str">
        <f>IF(F272="","",VLOOKUP(F272,$AW$599:$AX$601,2,TRUE))</f>
        <v/>
      </c>
      <c r="G79" s="255" t="str">
        <f>IF(F273="","",VLOOKUP(F273,$AY$599:$AZ$601,2,TRUE))</f>
        <v>Продолдать учить соблюдать правила  безопасности на  рабочем месте</v>
      </c>
      <c r="H79" s="255" t="str">
        <f>IF(F274="","",VLOOKUP(F274,$BA$599:$BB$601,2,TRUE))</f>
        <v/>
      </c>
      <c r="I79" s="255" t="str">
        <f>IF(F381="","",VLOOKUP(F381,$AW$599:$AX$601,2,TRUE))</f>
        <v>Закреплять умения соблюдать правила  безопасности на  рабочем месте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Продолжать  развивать умение определять жанры музыки</v>
      </c>
      <c r="E80" s="255" t="str">
        <f>IF(F184="","",VLOOKUP(F184,$AO$545:$AP$547,2,TRUE))</f>
        <v/>
      </c>
      <c r="F80" s="312" t="str">
        <f>IF(F275="","",VLOOKUP(F275,$M$603:$N$605,2,TRUE))</f>
        <v/>
      </c>
      <c r="G80" s="255" t="str">
        <f>IF(F276="","",VLOOKUP(F276,$O$603:$P$605,2,TRUE))</f>
        <v/>
      </c>
      <c r="H80" s="255" t="str">
        <f>IF(F277="","",VLOOKUP(F277,$Q$603:$R$605,2,TRUE))</f>
        <v>Учить   различать  простые  музыкальные жанры</v>
      </c>
      <c r="I80" s="312" t="str">
        <f>IF(F384="","",VLOOKUP(F384,$M$603:$N$605,2,TRUE))</f>
        <v>Закреплять умения различать  простые  музыкальные жанры </v>
      </c>
      <c r="J80" s="255" t="str">
        <f>IF(F385="","",VLOOKUP(F385,$O$603:$P$605,2,TRUE))</f>
        <v/>
      </c>
      <c r="K80" s="255" t="str">
        <f>IF(F386="","",VLOOKUP(F386,$Q$603:$R$605,2,TRUE))</f>
        <v/>
      </c>
      <c r="L80" s="12"/>
    </row>
    <row r="81" ht="90.0" customHeight="1">
      <c r="B81" s="12"/>
      <c r="C81" s="255" t="str">
        <f>IF(F185="","",VLOOKUP(F185,$AQ$545:$AR$547,2,TRUE))</f>
        <v/>
      </c>
      <c r="D81" s="255" t="str">
        <f>IF(F186="","",VLOOKUP(F186,$AS$545:$AT$547,2,TRUE))</f>
        <v>Продолжать  играть простые мелодии деревянными ложками, на асатаяке, на сазсырнае, на
домбре
</v>
      </c>
      <c r="E81" s="255" t="str">
        <f>IF(F187="","",VLOOKUP(F187,$AU$545:$AV$547,2,TRUE))</f>
        <v/>
      </c>
      <c r="F81" s="255" t="str">
        <f>IF(F278="","",VLOOKUP(F278,$S$603:$T$605,2,TRUE))</f>
        <v/>
      </c>
      <c r="G81" s="255" t="str">
        <f>IF(F279="","",VLOOKUP(F279,$U$603:$V$605,2,TRUE))</f>
        <v>Продожлать  учить  исполнять знакомые песни самостоятельно с музыкальным сопровождением и  без сопровождения</v>
      </c>
      <c r="H81" s="255" t="str">
        <f>IF(F280="","",VLOOKUP(F280,$W$603:$X$605,2,TRUE))</f>
        <v/>
      </c>
      <c r="I81" s="255" t="str">
        <f>IF(F387="","",VLOOKUP(F387,$S$603:$T$605,2,TRUE))</f>
        <v>Закреплять умения исполнять знакомые песни самостоятельно с музыкальным сопровождением и  без сопровождения</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Учить  произносить текст  песни четко,  воспринимать и  передавать характер  музыки</v>
      </c>
      <c r="I82" s="255" t="str">
        <f>IF(F390="","",VLOOKUP(F390,$Y$603:$Z$605,2,TRUE))</f>
        <v>Закреплять умения произносить текст  песни четко,  воспринимать и  передавать характер  музыки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Учить выделять отдельные фрагменты произведения (вступление, припев,  заключение)</v>
      </c>
      <c r="I83" s="255" t="str">
        <f>IF(F393="","",VLOOKUP(F393,$AE$603:$AF$605,2,TRUE))</f>
        <v>Закреплять умения выделять отдельные фрагменты произведения (вступление, припев,  заключение)</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Продожлать учить  играть простые  мелодии на  музыкальных  инструментах</v>
      </c>
      <c r="H84" s="255" t="str">
        <f>IF(F289="","",VLOOKUP(F289,$AO$603:$AP$605,2,TRUE))</f>
        <v/>
      </c>
      <c r="I84" s="255" t="str">
        <f>IF(F396="","",VLOOKUP(F396,$AK$603:$AL$605,2,TRUE))</f>
        <v>Закреплять умения играть простые  мелодии на  музыкальных  инструментах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Учить   самостоятельно и  творчески исполнять песни различного  характера</v>
      </c>
      <c r="I85" s="312" t="str">
        <f>IF(F399="","",VLOOKUP(F399,$AQ$603:$AR$605,2,TRUE))</f>
        <v>Закреплять умения самостоятельно и  творчески исполнять песни различного  характера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Продолжать учить  выполнять движения в  соответствии с  характером музыки</v>
      </c>
      <c r="H86" s="255" t="str">
        <f>IF(F295="","",VLOOKUP(F295,$BA$603:$BB$605,2,TRUE))</f>
        <v/>
      </c>
      <c r="I86" s="255" t="str">
        <f>IF(F402="","",VLOOKUP(F402,$AW$603:$AX$605,2,TRUE))</f>
        <v>Закреплять умения выполнять движения в  соответствии с  характером музыки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Продолжать ормировать умение воспринимать себя как взрослого, позволять себе открыто выражать свое
мнение, считается с ним, уважать себя
</v>
      </c>
      <c r="E87" s="255" t="str">
        <f>IF(G100="","",VLOOKUP(G100,$Q$549:$R$551,2,TRUE))</f>
        <v/>
      </c>
      <c r="F87" s="255" t="str">
        <f>IF(G191="","",VLOOKUP(G191,$M$607:$N$609,2,TRUE))</f>
        <v>Закреплять умения верить в свои силы и возможности, понимать важность трудолюбия и ответственности </v>
      </c>
      <c r="G87" s="255" t="str">
        <f>IF(G192="","",VLOOKUP(G192,$O$607:$P$609,2,TRUE))</f>
        <v/>
      </c>
      <c r="H87" s="255" t="str">
        <f>IF(G193="","",VLOOKUP(G193,$Q$607:$R$609,2,TRUE))</f>
        <v/>
      </c>
      <c r="I87" s="255" t="str">
        <f>IF(G300="","",VLOOKUP(G300,$M$607:$N$609,2,TRUE))</f>
        <v>Закреплять умения верить в свои силы и возможности, понимать важность трудолюбия и ответственности </v>
      </c>
      <c r="J87" s="255" t="str">
        <f>IF(G301="","",VLOOKUP(G301,$O$607:$P$609,2,TRUE))</f>
        <v/>
      </c>
      <c r="K87" s="255" t="str">
        <f>IF(G302="","",VLOOKUP(G302,$Q$607:$R$609,2,TRUE))</f>
        <v/>
      </c>
      <c r="L87" s="12"/>
    </row>
    <row r="88" ht="90.0" customHeight="1">
      <c r="B88" s="12"/>
      <c r="C88" s="255" t="str">
        <f>IF(G101="","",VLOOKUP(G101,$S$549:$T$551,2,TRUE))</f>
        <v/>
      </c>
      <c r="D88" s="255" t="str">
        <f>IF(G102="","",VLOOKUP(G102,$U$549:$V$551,2,TRUE))</f>
        <v/>
      </c>
      <c r="E88" s="255" t="str">
        <f>IF(G103="","",VLOOKUP(G103,$W$549:$X$551,2,TRUE))</f>
        <v>Знакомить с профессиями и трудом взрослых, членов семьи, проявлять интерес, стараться
ответственно выполнять задание
</v>
      </c>
      <c r="F88" s="255" t="str">
        <f>IF(G194="","",VLOOKUP(G194,$S$607:$T$609,2,TRUE))</f>
        <v>Закреплять умения понимать родственные связи, уважает старших, заботится о младших </v>
      </c>
      <c r="G88" s="255" t="str">
        <f>IF(G195="","",VLOOKUP(G195,$U$607:$V$609,2,TRUE))</f>
        <v/>
      </c>
      <c r="H88" s="255" t="str">
        <f>IF(G196="","",VLOOKUP(G196,$W$607:$X$609,2,TRUE))</f>
        <v/>
      </c>
      <c r="I88" s="255" t="str">
        <f>IF(G303="","",VLOOKUP(G303,$S$607:$T$609,2,TRUE))</f>
        <v>Закреплять умения понимать родственные связи, уважает старших, заботится о младших </v>
      </c>
      <c r="J88" s="255" t="str">
        <f>IF(G304="","",VLOOKUP(G304,$U$607:$V$609,2,TRUE))</f>
        <v/>
      </c>
      <c r="K88" s="255" t="str">
        <f>IF(G305="","",VLOOKUP(G305,$W$607:$X$609,2,TRUE))</f>
        <v/>
      </c>
      <c r="L88" s="12"/>
    </row>
    <row r="89" ht="90.0" customHeight="1">
      <c r="B89" s="12"/>
      <c r="C89" s="255" t="str">
        <f>IF(G104="","",VLOOKUP(G104,$Y$549:$Z$551,2,TRUE))</f>
        <v/>
      </c>
      <c r="D89" s="255" t="str">
        <f>IF(G105="","",VLOOKUP(G105,$AA$549:$AB$551,2,TRUE))</f>
        <v>Продолжать учить высказывать свое мнение, размышлять над происходящим вокруг</v>
      </c>
      <c r="E89" s="255" t="str">
        <f>IF(G106="","",VLOOKUP(G106,$AC$549:$AD$551,2,TRUE))</f>
        <v/>
      </c>
      <c r="F89" s="255" t="str">
        <f>IF(G197="","",VLOOKUP(G197,$Y$607:$Z$609,2,TRUE))</f>
        <v>Закреплять умения говорить осознанно,  выражать свое 
мнение 
</v>
      </c>
      <c r="G89" s="255" t="str">
        <f>IF(G198="","",VLOOKUP(G198,$AA$607:$AB$609,2,TRUE))</f>
        <v/>
      </c>
      <c r="H89" s="255" t="str">
        <f>IF(G199="","",VLOOKUP(G199,$AC$607:$AD$609,2,TRUE))</f>
        <v/>
      </c>
      <c r="I89" s="255" t="str">
        <f>IF(G306="","",VLOOKUP(G306,$Y$607:$Z$609,2,TRUE))</f>
        <v>Закреплять умения говорить осознанно,  выражать свое 
мнение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Учить называть свою родину, с уважением относится к государственным символам
(флаг, герб, гимн), гордится своей Родиной ­ Республикой Казахстан
</v>
      </c>
      <c r="F90" s="255" t="str">
        <f>IF(G200="","",VLOOKUP(G200,$AE$607:$AF$609,2,TRUE))</f>
        <v>Закреплять знания о    применениеспециальных транспортных средств, знает элементарные правила дорожного движения</v>
      </c>
      <c r="G90" s="255" t="str">
        <f>IF(G201="","",VLOOKUP(G201,$AG$607:$AH$609,2,TRUE))</f>
        <v/>
      </c>
      <c r="H90" s="255" t="str">
        <f>IF(G202="","",VLOOKUP(G202,$AI$607:$AJ$609,2,TRUE))</f>
        <v/>
      </c>
      <c r="I90" s="255" t="str">
        <f>IF(G309="","",VLOOKUP(G309,$AE$607:$AF$609,2,TRUE))</f>
        <v>Закреплять знания о    применениеспециальных транспортных средств, знает элементарные правила дорожного движения</v>
      </c>
      <c r="J90" s="255" t="str">
        <f>IF(G310="","",VLOOKUP(G310,$AG$607:$AH$609,2,TRUE))</f>
        <v/>
      </c>
      <c r="K90" s="255" t="str">
        <f>IF(G311="","",VLOOKUP(G311,$AI$607:$AJ$609,2,TRUE))</f>
        <v/>
      </c>
      <c r="L90" s="12"/>
    </row>
    <row r="91" ht="90.0" customHeight="1">
      <c r="B91" s="12"/>
      <c r="C91" s="255" t="str">
        <f>IF(G110="","",VLOOKUP(G110,$AK$549:$AL$551,2,TRUE))</f>
        <v/>
      </c>
      <c r="D91" s="255" t="str">
        <f>IF(G111="","",VLOOKUP(G111,$AM$549:$AN$551,2,TRUE))</f>
        <v>Продолжать формировать знания о правилах дорожного движения, о правилах поведения в общественном транспорте</v>
      </c>
      <c r="E91" s="255" t="str">
        <f>IF(G112="","",VLOOKUP(G112,$AO$549:$AP$551,2,TRUE))</f>
        <v/>
      </c>
      <c r="F91" s="255" t="str">
        <f>IF(G203="","",VLOOKUP(G203,$AK$607:$AL$609,2,TRUE))</f>
        <v/>
      </c>
      <c r="G91" s="255" t="str">
        <f>IF(G204="","",VLOOKUP(G204,$AM$607:$AN$609,2,TRUE))</f>
        <v>Продолжать учить   гордиться, понимать  важность любить свою Родину, понимать важность живописной природы, достопримечательностей и исторических мест Казахстана</v>
      </c>
      <c r="H91" s="255" t="str">
        <f>IF(G205="","",VLOOKUP(G205,$AO$607:$AP$609,2,TRUE))</f>
        <v/>
      </c>
      <c r="I91" s="255" t="str">
        <f>IF(G312="","",VLOOKUP(G312,$AK$607:$AL$609,2,TRUE))</f>
        <v>Закреплять умения  гордиться, понимать  важность любить свою Родину, понимать важность живописной природы, достопримечательностей и исторических мест Казахстана</v>
      </c>
      <c r="J91" s="255" t="str">
        <f>IF(G313="","",VLOOKUP(G313,$AM$607:$AN$609,2,TRUE))</f>
        <v/>
      </c>
      <c r="K91" s="255" t="str">
        <f>IF(G314="","",VLOOKUP(G314,$AO$607:$AP$609,2,TRUE))</f>
        <v/>
      </c>
      <c r="L91" s="12"/>
    </row>
    <row r="92" ht="90.0" customHeight="1">
      <c r="B92" s="12"/>
      <c r="C92" s="255" t="str">
        <f>IF(G113="","",VLOOKUP(G112,$AQ$549:$AR$551,2,TRUE))</f>
        <v/>
      </c>
      <c r="D92" s="255" t="str">
        <f>IF(G114="","",VLOOKUP(G114,$AS$549:$AT$551,2,TRUE))</f>
        <v>Продолжать учить устанавливать элементарные связи в сезонных изменениях погоды и природы,
сохранять безопасность в окружающей среде, природе
</v>
      </c>
      <c r="E92" s="255" t="str">
        <f>IF(G115="","",VLOOKUP(G115,$AU$549:$AV$551,2,TRUE))</f>
        <v/>
      </c>
      <c r="F92" s="255" t="str">
        <f>IF(G206="","",VLOOKUP(G206,$AQ$607:$AR$609,2,TRUE))</f>
        <v/>
      </c>
      <c r="G92" s="255" t="str">
        <f>IF(G207="","",VLOOKUP(G207,$AS$607:$AT$609,2,TRUE))</f>
        <v>Продолжать учить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H92" s="255" t="str">
        <f>IF(G208="","",VLOOKUP(G208,$AU$607:$AV$609,2,TRUE))</f>
        <v/>
      </c>
      <c r="I92" s="255" t="str">
        <f>IF(G315="","",VLOOKUP(G315,$AQ$607:$AR$609,2,TRUE))</f>
        <v>Закреплять умения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J92" s="255" t="str">
        <f>IF(G316="","",VLOOKUP(G316,$AS$607:$AT$609,2,TRUE))</f>
        <v/>
      </c>
      <c r="K92" s="255" t="str">
        <f>IF(G317="","",VLOOKUP(G317,$AU$607:$AV$609,2,TRUE))</f>
        <v/>
      </c>
      <c r="L92" s="12"/>
    </row>
    <row r="93" ht="90.0" customHeight="1">
      <c r="B93" s="19"/>
      <c r="C93" s="309"/>
      <c r="D93" s="7"/>
      <c r="E93" s="8"/>
      <c r="F93" s="255" t="str">
        <f>IF(G209="","",VLOOKUP(G209,$AW$607:$AX$609,2,TRUE))</f>
        <v>Закреплять умения понимать и различать что «правильно» или «неправильно», «хорошо» или  «плохо»</v>
      </c>
      <c r="G93" s="255" t="str">
        <f>IF(G210="","",VLOOKUP(G210,$AY$607:$AZ$609,2,TRUE))</f>
        <v/>
      </c>
      <c r="H93" s="255" t="str">
        <f>IF(G211="","",VLOOKUP(G211,$BA$607:$BB$609,2,TRUE))</f>
        <v/>
      </c>
      <c r="I93" s="255" t="str">
        <f>IF(G318="","",VLOOKUP(G318,$AW$607:$AX$609,2,TRUE))</f>
        <v>Закреплять умения понимать и различать что «правильно» или «неправильно», «хорошо» или  «плохо»</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7.5" customHeight="1">
      <c r="B97" s="314"/>
      <c r="C97" s="315" t="s">
        <v>5</v>
      </c>
      <c r="D97" s="315" t="s">
        <v>107</v>
      </c>
      <c r="E97" s="315" t="s">
        <v>335</v>
      </c>
      <c r="F97" s="315" t="s">
        <v>398</v>
      </c>
      <c r="G97" s="178" t="s">
        <v>724</v>
      </c>
    </row>
    <row r="98" ht="15.0" customHeight="1">
      <c r="B98" s="5">
        <v>1.0</v>
      </c>
      <c r="C98" s="391">
        <f>'дети 5-ти лет Ф'!D18</f>
        <v>1</v>
      </c>
      <c r="D98" s="391" t="str">
        <f>'дети 5-ти лет К'!D18</f>
        <v/>
      </c>
      <c r="E98" s="391" t="str">
        <f>'дети 5-ти лет П'!D18</f>
        <v/>
      </c>
      <c r="F98" s="391" t="str">
        <f>'дети 5-ти лет Т'!D18</f>
        <v/>
      </c>
      <c r="G98" s="391" t="str">
        <f>'дети 5-ти лет С'!D18</f>
        <v/>
      </c>
    </row>
    <row r="99" ht="15.0" customHeight="1">
      <c r="B99" s="12"/>
      <c r="C99" s="391" t="str">
        <f>'дети 5-ти лет Ф'!E18</f>
        <v/>
      </c>
      <c r="D99" s="391">
        <f>'дети 5-ти лет К'!E18</f>
        <v>1</v>
      </c>
      <c r="E99" s="391">
        <f>'дети 5-ти лет П'!E18</f>
        <v>1</v>
      </c>
      <c r="F99" s="391">
        <f>'дети 5-ти лет Т'!E18</f>
        <v>1</v>
      </c>
      <c r="G99" s="391">
        <f>'дети 5-ти лет С'!E18</f>
        <v>1</v>
      </c>
    </row>
    <row r="100" ht="15.0" customHeight="1">
      <c r="B100" s="19"/>
      <c r="C100" s="391" t="str">
        <f>'дети 5-ти лет Ф'!F18</f>
        <v/>
      </c>
      <c r="D100" s="391" t="str">
        <f>'дети 5-ти лет К'!F18</f>
        <v/>
      </c>
      <c r="E100" s="391" t="str">
        <f>'дети 5-ти лет П'!F18</f>
        <v/>
      </c>
      <c r="F100" s="391" t="str">
        <f>'дети 5-ти лет Т'!F18</f>
        <v/>
      </c>
      <c r="G100" s="391" t="str">
        <f>'дети 5-ти лет С'!F18</f>
        <v/>
      </c>
    </row>
    <row r="101" ht="15.0" customHeight="1">
      <c r="B101" s="5">
        <v>2.0</v>
      </c>
      <c r="C101" s="391" t="str">
        <f>'дети 5-ти лет Ф'!G18</f>
        <v/>
      </c>
      <c r="D101" s="391" t="str">
        <f>'дети 5-ти лет К'!G18</f>
        <v/>
      </c>
      <c r="E101" s="391" t="str">
        <f>'дети 5-ти лет П'!G18</f>
        <v/>
      </c>
      <c r="F101" s="391" t="str">
        <f>'дети 5-ти лет Т'!G18</f>
        <v/>
      </c>
      <c r="G101" s="391" t="str">
        <f>'дети 5-ти лет С'!G18</f>
        <v/>
      </c>
    </row>
    <row r="102" ht="15.0" customHeight="1">
      <c r="B102" s="12"/>
      <c r="C102" s="391">
        <f>'дети 5-ти лет Ф'!H18</f>
        <v>1</v>
      </c>
      <c r="D102" s="391">
        <f>'дети 5-ти лет К'!H18</f>
        <v>1</v>
      </c>
      <c r="E102" s="391">
        <f>'дети 5-ти лет П'!H18</f>
        <v>1</v>
      </c>
      <c r="F102" s="391">
        <f>'дети 5-ти лет Т'!H18</f>
        <v>1</v>
      </c>
      <c r="G102" s="391" t="str">
        <f>'дети 5-ти лет С'!H18</f>
        <v/>
      </c>
    </row>
    <row r="103" ht="15.0" customHeight="1">
      <c r="B103" s="19"/>
      <c r="C103" s="391" t="str">
        <f>'дети 5-ти лет Ф'!I18</f>
        <v/>
      </c>
      <c r="D103" s="391" t="str">
        <f>'дети 5-ти лет К'!I18</f>
        <v/>
      </c>
      <c r="E103" s="391" t="str">
        <f>'дети 5-ти лет П'!I18</f>
        <v/>
      </c>
      <c r="F103" s="391" t="str">
        <f>'дети 5-ти лет Т'!I18</f>
        <v/>
      </c>
      <c r="G103" s="391">
        <f>'дети 5-ти лет С'!I18</f>
        <v>1</v>
      </c>
    </row>
    <row r="104" ht="15.0" customHeight="1">
      <c r="B104" s="5">
        <v>3.0</v>
      </c>
      <c r="C104" s="391" t="str">
        <f>'дети 5-ти лет Ф'!J18</f>
        <v/>
      </c>
      <c r="D104" s="391" t="str">
        <f>'дети 5-ти лет К'!J18</f>
        <v/>
      </c>
      <c r="E104" s="391" t="str">
        <f>'дети 5-ти лет П'!J18</f>
        <v/>
      </c>
      <c r="F104" s="391" t="str">
        <f>'дети 5-ти лет Т'!J18</f>
        <v/>
      </c>
      <c r="G104" s="391" t="str">
        <f>'дети 5-ти лет С'!J18</f>
        <v/>
      </c>
    </row>
    <row r="105" ht="15.0" customHeight="1">
      <c r="B105" s="12"/>
      <c r="C105" s="391">
        <f>'дети 5-ти лет Ф'!K18</f>
        <v>1</v>
      </c>
      <c r="D105" s="391">
        <f>'дети 5-ти лет К'!K18</f>
        <v>1</v>
      </c>
      <c r="E105" s="391">
        <f>'дети 5-ти лет П'!K18</f>
        <v>1</v>
      </c>
      <c r="F105" s="391">
        <f>'дети 5-ти лет Т'!K18</f>
        <v>1</v>
      </c>
      <c r="G105" s="391">
        <f>'дети 5-ти лет С'!K18</f>
        <v>1</v>
      </c>
    </row>
    <row r="106" ht="15.0" customHeight="1">
      <c r="B106" s="19"/>
      <c r="C106" s="391" t="str">
        <f>'дети 5-ти лет Ф'!L18</f>
        <v/>
      </c>
      <c r="D106" s="391" t="str">
        <f>'дети 5-ти лет К'!L18</f>
        <v/>
      </c>
      <c r="E106" s="391" t="str">
        <f>'дети 5-ти лет П'!L18</f>
        <v/>
      </c>
      <c r="F106" s="391" t="str">
        <f>'дети 5-ти лет Т'!L18</f>
        <v/>
      </c>
      <c r="G106" s="391" t="str">
        <f>'дети 5-ти лет С'!L18</f>
        <v/>
      </c>
    </row>
    <row r="107" ht="15.0" customHeight="1">
      <c r="B107" s="5">
        <v>4.0</v>
      </c>
      <c r="C107" s="391" t="str">
        <f>'дети 5-ти лет Ф'!M18</f>
        <v/>
      </c>
      <c r="D107" s="391" t="str">
        <f>'дети 5-ти лет К'!M18</f>
        <v/>
      </c>
      <c r="E107" s="391" t="str">
        <f>'дети 5-ти лет П'!M18</f>
        <v/>
      </c>
      <c r="F107" s="391">
        <f>'дети 5-ти лет Т'!M18</f>
        <v>1</v>
      </c>
      <c r="G107" s="391" t="str">
        <f>'дети 5-ти лет С'!M18</f>
        <v/>
      </c>
    </row>
    <row r="108" ht="15.0" customHeight="1">
      <c r="B108" s="12"/>
      <c r="C108" s="391">
        <f>'дети 5-ти лет Ф'!N18</f>
        <v>1</v>
      </c>
      <c r="D108" s="391">
        <f>'дети 5-ти лет К'!N18</f>
        <v>1</v>
      </c>
      <c r="E108" s="391" t="str">
        <f>'дети 5-ти лет П'!N18</f>
        <v/>
      </c>
      <c r="F108" s="391" t="str">
        <f>'дети 5-ти лет Т'!N18</f>
        <v/>
      </c>
      <c r="G108" s="391" t="str">
        <f>'дети 5-ти лет С'!N18</f>
        <v/>
      </c>
    </row>
    <row r="109" ht="15.0" customHeight="1">
      <c r="B109" s="19"/>
      <c r="C109" s="391" t="str">
        <f>'дети 5-ти лет Ф'!O18</f>
        <v/>
      </c>
      <c r="D109" s="391" t="str">
        <f>'дети 5-ти лет К'!O18</f>
        <v/>
      </c>
      <c r="E109" s="391">
        <f>'дети 5-ти лет П'!O18</f>
        <v>1</v>
      </c>
      <c r="F109" s="391" t="str">
        <f>'дети 5-ти лет Т'!O18</f>
        <v/>
      </c>
      <c r="G109" s="391">
        <f>'дети 5-ти лет С'!O18</f>
        <v>1</v>
      </c>
    </row>
    <row r="110" ht="15.0" customHeight="1">
      <c r="B110" s="5">
        <v>5.0</v>
      </c>
      <c r="C110" s="391" t="str">
        <f>'дети 5-ти лет Ф'!P18</f>
        <v/>
      </c>
      <c r="D110" s="391" t="str">
        <f>'дети 5-ти лет К'!P18</f>
        <v/>
      </c>
      <c r="E110" s="391" t="str">
        <f>'дети 5-ти лет П'!P18</f>
        <v/>
      </c>
      <c r="F110" s="391">
        <f>'дети 5-ти лет Т'!P18</f>
        <v>1</v>
      </c>
      <c r="G110" s="391" t="str">
        <f>'дети 5-ти лет С'!P18</f>
        <v/>
      </c>
    </row>
    <row r="111" ht="15.0" customHeight="1">
      <c r="B111" s="12"/>
      <c r="C111" s="391">
        <f>'дети 5-ти лет Ф'!Q18</f>
        <v>1</v>
      </c>
      <c r="D111" s="391">
        <f>'дети 5-ти лет К'!Q18</f>
        <v>1</v>
      </c>
      <c r="E111" s="391">
        <f>'дети 5-ти лет П'!Q18</f>
        <v>1</v>
      </c>
      <c r="F111" s="391" t="str">
        <f>'дети 5-ти лет Т'!Q18</f>
        <v/>
      </c>
      <c r="G111" s="391">
        <f>'дети 5-ти лет С'!Q18</f>
        <v>1</v>
      </c>
    </row>
    <row r="112" ht="15.0" customHeight="1">
      <c r="B112" s="19"/>
      <c r="C112" s="391" t="str">
        <f>'дети 5-ти лет Ф'!R18</f>
        <v/>
      </c>
      <c r="D112" s="391" t="str">
        <f>'дети 5-ти лет К'!R18</f>
        <v/>
      </c>
      <c r="E112" s="391" t="str">
        <f>'дети 5-ти лет П'!R18</f>
        <v/>
      </c>
      <c r="F112" s="391" t="str">
        <f>'дети 5-ти лет Т'!R18</f>
        <v/>
      </c>
      <c r="G112" s="391" t="str">
        <f>'дети 5-ти лет С'!R18</f>
        <v/>
      </c>
    </row>
    <row r="113" ht="15.0" customHeight="1">
      <c r="B113" s="5">
        <v>6.0</v>
      </c>
      <c r="C113" s="391" t="str">
        <f>'дети 5-ти лет Ф'!S18</f>
        <v/>
      </c>
      <c r="D113" s="391" t="str">
        <f>'дети 5-ти лет К'!S18</f>
        <v/>
      </c>
      <c r="E113" s="391" t="str">
        <f>'дети 5-ти лет П'!S18</f>
        <v/>
      </c>
      <c r="F113" s="391" t="str">
        <f>'дети 5-ти лет Т'!S18</f>
        <v/>
      </c>
      <c r="G113" s="391" t="str">
        <f>'дети 5-ти лет С'!S18</f>
        <v/>
      </c>
    </row>
    <row r="114" ht="15.0" customHeight="1">
      <c r="B114" s="12"/>
      <c r="C114" s="391">
        <f>'дети 5-ти лет Ф'!T18</f>
        <v>1</v>
      </c>
      <c r="D114" s="391">
        <f>'дети 5-ти лет К'!T18</f>
        <v>1</v>
      </c>
      <c r="E114" s="391">
        <f>'дети 5-ти лет П'!T18</f>
        <v>1</v>
      </c>
      <c r="F114" s="391">
        <f>'дети 5-ти лет Т'!T18</f>
        <v>1</v>
      </c>
      <c r="G114" s="391">
        <f>'дети 5-ти лет С'!T18</f>
        <v>1</v>
      </c>
    </row>
    <row r="115" ht="15.0" customHeight="1">
      <c r="B115" s="19"/>
      <c r="C115" s="391" t="str">
        <f>'дети 5-ти лет Ф'!U18</f>
        <v/>
      </c>
      <c r="D115" s="391" t="str">
        <f>'дети 5-ти лет К'!U18</f>
        <v/>
      </c>
      <c r="E115" s="391" t="str">
        <f>'дети 5-ти лет П'!U18</f>
        <v/>
      </c>
      <c r="F115" s="391" t="str">
        <f>'дети 5-ти лет Т'!U18</f>
        <v/>
      </c>
      <c r="G115" s="391" t="str">
        <f>'дети 5-ти лет С'!U18</f>
        <v/>
      </c>
    </row>
    <row r="116" ht="15.0" customHeight="1">
      <c r="B116" s="5">
        <v>7.0</v>
      </c>
      <c r="C116" s="317"/>
      <c r="D116" s="391" t="str">
        <f>'дети 5-ти лет К'!V18</f>
        <v/>
      </c>
      <c r="E116" s="317"/>
      <c r="F116" s="391">
        <f>'дети 5-ти лет Т'!V18</f>
        <v>1</v>
      </c>
      <c r="G116" s="317"/>
    </row>
    <row r="117" ht="15.0" customHeight="1">
      <c r="B117" s="12"/>
      <c r="C117" s="12"/>
      <c r="D117" s="391" t="str">
        <f>'дети 5-ти лет Т'!W18</f>
        <v/>
      </c>
      <c r="E117" s="12"/>
      <c r="F117" s="391" t="str">
        <f>'дети 5-ти лет Т'!W18</f>
        <v/>
      </c>
      <c r="G117" s="12"/>
    </row>
    <row r="118" ht="15.0" customHeight="1">
      <c r="B118" s="19"/>
      <c r="C118" s="12"/>
      <c r="D118" s="391" t="str">
        <f>'дети 5-ти лет К'!X18</f>
        <v/>
      </c>
      <c r="E118" s="12"/>
      <c r="F118" s="391" t="str">
        <f>'дети 5-ти лет Т'!X18</f>
        <v/>
      </c>
      <c r="G118" s="12"/>
    </row>
    <row r="119" ht="15.0" customHeight="1">
      <c r="B119" s="5">
        <v>8.0</v>
      </c>
      <c r="C119" s="12"/>
      <c r="D119" s="391" t="str">
        <f>'дети 5-ти лет К'!Y18</f>
        <v/>
      </c>
      <c r="E119" s="12"/>
      <c r="F119" s="391" t="str">
        <f>'дети 5-ти лет Т'!Y18</f>
        <v/>
      </c>
      <c r="G119" s="12"/>
    </row>
    <row r="120" ht="15.0" customHeight="1">
      <c r="B120" s="12"/>
      <c r="C120" s="12"/>
      <c r="D120" s="391">
        <f>'дети 5-ти лет К'!Z18</f>
        <v>1</v>
      </c>
      <c r="E120" s="12"/>
      <c r="F120" s="391">
        <f>'дети 5-ти лет Т'!Z18</f>
        <v>1</v>
      </c>
      <c r="G120" s="12"/>
    </row>
    <row r="121" ht="15.0" customHeight="1">
      <c r="B121" s="19"/>
      <c r="C121" s="12"/>
      <c r="D121" s="391" t="str">
        <f>'дети 5-ти лет К'!AA18</f>
        <v/>
      </c>
      <c r="E121" s="12"/>
      <c r="F121" s="391" t="str">
        <f>'дети 5-ти лет Т'!AA18</f>
        <v/>
      </c>
      <c r="G121" s="12"/>
    </row>
    <row r="122" ht="15.0" customHeight="1">
      <c r="B122" s="5">
        <v>9.0</v>
      </c>
      <c r="C122" s="12"/>
      <c r="D122" s="391" t="str">
        <f>'дети 5-ти лет К'!AB18</f>
        <v/>
      </c>
      <c r="E122" s="12"/>
      <c r="F122" s="391" t="str">
        <f>'дети 5-ти лет Т'!AB18</f>
        <v/>
      </c>
      <c r="G122" s="12"/>
    </row>
    <row r="123" ht="15.0" customHeight="1">
      <c r="B123" s="12"/>
      <c r="C123" s="12"/>
      <c r="D123" s="391">
        <f>'дети 5-ти лет К'!AC18</f>
        <v>1</v>
      </c>
      <c r="E123" s="12"/>
      <c r="F123" s="391">
        <f>'дети 5-ти лет Т'!AC18</f>
        <v>1</v>
      </c>
      <c r="G123" s="12"/>
    </row>
    <row r="124" ht="15.0" customHeight="1">
      <c r="B124" s="19"/>
      <c r="C124" s="12"/>
      <c r="D124" s="391" t="str">
        <f>'дети 5-ти лет К'!AD18</f>
        <v/>
      </c>
      <c r="E124" s="12"/>
      <c r="F124" s="391" t="str">
        <f>'дети 5-ти лет Т'!AD18</f>
        <v/>
      </c>
      <c r="G124" s="12"/>
    </row>
    <row r="125" ht="15.0" customHeight="1">
      <c r="B125" s="5">
        <v>10.0</v>
      </c>
      <c r="C125" s="12"/>
      <c r="D125" s="391" t="str">
        <f>'дети 5-ти лет К'!AE18</f>
        <v/>
      </c>
      <c r="E125" s="12"/>
      <c r="F125" s="391" t="str">
        <f>'дети 5-ти лет Т'!AE18</f>
        <v/>
      </c>
      <c r="G125" s="12"/>
    </row>
    <row r="126" ht="15.0" customHeight="1">
      <c r="B126" s="12"/>
      <c r="C126" s="12"/>
      <c r="D126" s="391">
        <f>'дети 5-ти лет К'!AF18</f>
        <v>1</v>
      </c>
      <c r="E126" s="12"/>
      <c r="F126" s="391">
        <f>'дети 5-ти лет Т'!AF18</f>
        <v>1</v>
      </c>
      <c r="G126" s="12"/>
    </row>
    <row r="127" ht="15.0" customHeight="1">
      <c r="B127" s="19"/>
      <c r="C127" s="12"/>
      <c r="D127" s="391" t="str">
        <f>'дети 5-ти лет К'!AG18</f>
        <v/>
      </c>
      <c r="E127" s="12"/>
      <c r="F127" s="391" t="str">
        <f>'дети 5-ти лет Т'!AG18</f>
        <v/>
      </c>
      <c r="G127" s="12"/>
    </row>
    <row r="128" ht="15.0" customHeight="1">
      <c r="B128" s="5">
        <v>11.0</v>
      </c>
      <c r="C128" s="12"/>
      <c r="D128" s="391" t="str">
        <f>'дети 5-ти лет К'!AH18</f>
        <v/>
      </c>
      <c r="E128" s="12"/>
      <c r="F128" s="391" t="str">
        <f>'дети 5-ти лет Т'!AH18</f>
        <v/>
      </c>
      <c r="G128" s="12"/>
    </row>
    <row r="129" ht="15.0" customHeight="1">
      <c r="B129" s="12"/>
      <c r="C129" s="12"/>
      <c r="D129" s="391">
        <f>'дети 5-ти лет К'!AI18</f>
        <v>1</v>
      </c>
      <c r="E129" s="12"/>
      <c r="F129" s="391">
        <f>'дети 5-ти лет Т'!AI18</f>
        <v>1</v>
      </c>
      <c r="G129" s="12"/>
    </row>
    <row r="130" ht="15.75" customHeight="1">
      <c r="B130" s="19"/>
      <c r="C130" s="12"/>
      <c r="D130" s="391" t="str">
        <f>'дети 5-ти лет К'!AJ18</f>
        <v/>
      </c>
      <c r="E130" s="12"/>
      <c r="F130" s="391" t="str">
        <f>'дети 5-ти лет Т'!AJ18</f>
        <v/>
      </c>
      <c r="G130" s="12"/>
    </row>
    <row r="131" ht="15.75" customHeight="1">
      <c r="B131" s="5">
        <v>12.0</v>
      </c>
      <c r="C131" s="12"/>
      <c r="D131" s="391" t="str">
        <f>'дети 5-ти лет К'!AK18</f>
        <v/>
      </c>
      <c r="E131" s="12"/>
      <c r="F131" s="391" t="str">
        <f>'дети 5-ти лет Т'!AK18</f>
        <v/>
      </c>
      <c r="G131" s="12"/>
    </row>
    <row r="132" ht="15.75" customHeight="1">
      <c r="B132" s="12"/>
      <c r="C132" s="12"/>
      <c r="D132" s="391">
        <f>'дети 5-ти лет К'!AL18</f>
        <v>1</v>
      </c>
      <c r="E132" s="12"/>
      <c r="F132" s="391">
        <f>'дети 5-ти лет Т'!AL18</f>
        <v>1</v>
      </c>
      <c r="G132" s="12"/>
    </row>
    <row r="133" ht="15.75" customHeight="1">
      <c r="B133" s="19"/>
      <c r="C133" s="12"/>
      <c r="D133" s="391" t="str">
        <f>'дети 5-ти лет К'!AM18</f>
        <v/>
      </c>
      <c r="E133" s="12"/>
      <c r="F133" s="391" t="str">
        <f>'дети 5-ти лет Т'!AM18</f>
        <v/>
      </c>
      <c r="G133" s="12"/>
    </row>
    <row r="134" ht="15.75" customHeight="1">
      <c r="B134" s="5">
        <v>13.0</v>
      </c>
      <c r="C134" s="12"/>
      <c r="D134" s="391" t="str">
        <f>'дети 5-ти лет К'!AN18</f>
        <v/>
      </c>
      <c r="E134" s="12"/>
      <c r="F134" s="391" t="str">
        <f>'дети 5-ти лет Т'!AN18</f>
        <v/>
      </c>
      <c r="G134" s="12"/>
    </row>
    <row r="135" ht="15.75" customHeight="1">
      <c r="B135" s="12"/>
      <c r="C135" s="12"/>
      <c r="D135" s="391">
        <f>'дети 5-ти лет К'!AO18</f>
        <v>1</v>
      </c>
      <c r="E135" s="12"/>
      <c r="F135" s="391">
        <f>'дети 5-ти лет Т'!AO18</f>
        <v>1</v>
      </c>
      <c r="G135" s="12"/>
    </row>
    <row r="136" ht="15.75" customHeight="1">
      <c r="B136" s="19"/>
      <c r="C136" s="12"/>
      <c r="D136" s="391" t="str">
        <f>'дети 5-ти лет К'!AP18</f>
        <v/>
      </c>
      <c r="E136" s="12"/>
      <c r="F136" s="391" t="str">
        <f>'дети 5-ти лет Т'!AP18</f>
        <v/>
      </c>
      <c r="G136" s="12"/>
    </row>
    <row r="137" ht="15.75" customHeight="1">
      <c r="B137" s="5">
        <v>14.0</v>
      </c>
      <c r="C137" s="12"/>
      <c r="D137" s="391" t="str">
        <f>'дети 5-ти лет К'!AQ18</f>
        <v/>
      </c>
      <c r="E137" s="12"/>
      <c r="F137" s="391">
        <f>'дети 5-ти лет Т'!AQ18</f>
        <v>1</v>
      </c>
      <c r="G137" s="12"/>
    </row>
    <row r="138" ht="15.75" customHeight="1">
      <c r="B138" s="12"/>
      <c r="C138" s="12"/>
      <c r="D138" s="391">
        <f>'дети 5-ти лет К'!AR18</f>
        <v>1</v>
      </c>
      <c r="E138" s="12"/>
      <c r="F138" s="391" t="str">
        <f>'дети 5-ти лет Т'!AR18</f>
        <v/>
      </c>
      <c r="G138" s="12"/>
    </row>
    <row r="139" ht="15.75" customHeight="1">
      <c r="B139" s="19"/>
      <c r="C139" s="12"/>
      <c r="D139" s="391" t="str">
        <f>'дети 5-ти лет К'!AS18</f>
        <v/>
      </c>
      <c r="E139" s="12"/>
      <c r="F139" s="391" t="str">
        <f>'дети 5-ти лет Т'!AS18</f>
        <v/>
      </c>
      <c r="G139" s="12"/>
    </row>
    <row r="140" ht="15.75" customHeight="1">
      <c r="B140" s="5">
        <v>15.0</v>
      </c>
      <c r="C140" s="12"/>
      <c r="D140" s="391" t="str">
        <f>'дети 5-ти лет К'!AT18</f>
        <v/>
      </c>
      <c r="E140" s="12"/>
      <c r="F140" s="391" t="str">
        <f>'дети 5-ти лет Т'!AT18</f>
        <v/>
      </c>
      <c r="G140" s="12"/>
    </row>
    <row r="141" ht="15.75" customHeight="1">
      <c r="B141" s="12"/>
      <c r="C141" s="12"/>
      <c r="D141" s="391">
        <f>'дети 5-ти лет К'!AU18</f>
        <v>1</v>
      </c>
      <c r="E141" s="12"/>
      <c r="F141" s="391">
        <f>'дети 5-ти лет Т'!AU18</f>
        <v>1</v>
      </c>
      <c r="G141" s="12"/>
    </row>
    <row r="142" ht="15.75" customHeight="1">
      <c r="B142" s="19"/>
      <c r="C142" s="12"/>
      <c r="D142" s="391" t="str">
        <f>'дети 5-ти лет К'!AV18</f>
        <v/>
      </c>
      <c r="E142" s="12"/>
      <c r="F142" s="391" t="str">
        <f>'дети 5-ти лет Т'!AV18</f>
        <v/>
      </c>
      <c r="G142" s="12"/>
    </row>
    <row r="143" ht="15.75" customHeight="1">
      <c r="B143" s="5">
        <v>16.0</v>
      </c>
      <c r="C143" s="12"/>
      <c r="D143" s="391" t="str">
        <f>'дети 5-ти лет К'!AW18</f>
        <v/>
      </c>
      <c r="E143" s="12"/>
      <c r="F143" s="391" t="str">
        <f>'дети 5-ти лет Т'!AW18</f>
        <v/>
      </c>
      <c r="G143" s="12"/>
    </row>
    <row r="144" ht="15.75" customHeight="1">
      <c r="B144" s="12"/>
      <c r="C144" s="12"/>
      <c r="D144" s="391">
        <f>'дети 5-ти лет К'!AX18</f>
        <v>1</v>
      </c>
      <c r="E144" s="12"/>
      <c r="F144" s="391">
        <f>'дети 5-ти лет Т'!AX18</f>
        <v>1</v>
      </c>
      <c r="G144" s="12"/>
    </row>
    <row r="145" ht="15.75" customHeight="1">
      <c r="B145" s="19"/>
      <c r="C145" s="12"/>
      <c r="D145" s="391" t="str">
        <f>'дети 5-ти лет К'!AY18</f>
        <v/>
      </c>
      <c r="E145" s="12"/>
      <c r="F145" s="391" t="str">
        <f>'дети 5-ти лет Т'!AY18</f>
        <v/>
      </c>
      <c r="G145" s="12"/>
    </row>
    <row r="146" ht="15.75" customHeight="1">
      <c r="B146" s="5">
        <v>17.0</v>
      </c>
      <c r="C146" s="12"/>
      <c r="D146" s="391" t="str">
        <f>'дети 5-ти лет К'!AZ18</f>
        <v/>
      </c>
      <c r="E146" s="12"/>
      <c r="F146" s="391" t="str">
        <f>'дети 5-ти лет Т'!AZ18</f>
        <v/>
      </c>
      <c r="G146" s="12"/>
    </row>
    <row r="147" ht="15.75" customHeight="1">
      <c r="B147" s="12"/>
      <c r="C147" s="12"/>
      <c r="D147" s="391">
        <f>'дети 5-ти лет К'!BA18</f>
        <v>1</v>
      </c>
      <c r="E147" s="12"/>
      <c r="F147" s="391">
        <f>'дети 5-ти лет Т'!BA18</f>
        <v>1</v>
      </c>
      <c r="G147" s="12"/>
    </row>
    <row r="148" ht="15.75" customHeight="1">
      <c r="B148" s="19"/>
      <c r="C148" s="12"/>
      <c r="D148" s="391" t="str">
        <f>'дети 5-ти лет К'!BB18</f>
        <v/>
      </c>
      <c r="E148" s="12"/>
      <c r="F148" s="391" t="str">
        <f>'дети 5-ти лет Т'!BB18</f>
        <v/>
      </c>
      <c r="G148" s="12"/>
    </row>
    <row r="149" ht="15.75" customHeight="1">
      <c r="B149" s="5">
        <v>18.0</v>
      </c>
      <c r="C149" s="12"/>
      <c r="D149" s="391" t="str">
        <f>'дети 5-ти лет К'!BC18</f>
        <v/>
      </c>
      <c r="E149" s="12"/>
      <c r="F149" s="391" t="str">
        <f>'дети 5-ти лет Т'!BC18</f>
        <v/>
      </c>
      <c r="G149" s="12"/>
    </row>
    <row r="150" ht="15.75" customHeight="1">
      <c r="B150" s="12"/>
      <c r="C150" s="12"/>
      <c r="D150" s="391">
        <f>'дети 5-ти лет К'!BD18</f>
        <v>1</v>
      </c>
      <c r="E150" s="12"/>
      <c r="F150" s="391">
        <f>'дети 5-ти лет Т'!BD18</f>
        <v>1</v>
      </c>
      <c r="G150" s="12"/>
    </row>
    <row r="151" ht="15.75" customHeight="1">
      <c r="B151" s="19"/>
      <c r="C151" s="12"/>
      <c r="D151" s="391" t="str">
        <f>'дети 5-ти лет К'!BE18</f>
        <v/>
      </c>
      <c r="E151" s="12"/>
      <c r="F151" s="391" t="str">
        <f>'дети 5-ти лет Т'!BE18</f>
        <v/>
      </c>
      <c r="G151" s="12"/>
    </row>
    <row r="152" ht="15.75" customHeight="1">
      <c r="B152" s="5">
        <v>19.0</v>
      </c>
      <c r="C152" s="12"/>
      <c r="D152" s="317"/>
      <c r="E152" s="12"/>
      <c r="F152" s="391" t="str">
        <f>'дети 5-ти лет Т'!BF18</f>
        <v/>
      </c>
      <c r="G152" s="12"/>
    </row>
    <row r="153" ht="15.75" customHeight="1">
      <c r="B153" s="12"/>
      <c r="C153" s="12"/>
      <c r="D153" s="12"/>
      <c r="E153" s="12"/>
      <c r="F153" s="391">
        <f>'дети 5-ти лет Т'!BG18</f>
        <v>1</v>
      </c>
      <c r="G153" s="12"/>
    </row>
    <row r="154" ht="15.75" customHeight="1">
      <c r="B154" s="19"/>
      <c r="C154" s="12"/>
      <c r="D154" s="12"/>
      <c r="E154" s="12"/>
      <c r="F154" s="391" t="str">
        <f>'дети 5-ти лет Т'!BH18</f>
        <v/>
      </c>
      <c r="G154" s="12"/>
    </row>
    <row r="155" ht="15.75" customHeight="1">
      <c r="B155" s="5">
        <v>20.0</v>
      </c>
      <c r="C155" s="12"/>
      <c r="D155" s="12"/>
      <c r="E155" s="12"/>
      <c r="F155" s="391" t="str">
        <f>'дети 5-ти лет Т'!BI18</f>
        <v/>
      </c>
      <c r="G155" s="12"/>
    </row>
    <row r="156" ht="15.75" customHeight="1">
      <c r="B156" s="12"/>
      <c r="C156" s="12"/>
      <c r="D156" s="12"/>
      <c r="E156" s="12"/>
      <c r="F156" s="391">
        <f>'дети 5-ти лет Т'!BJ18</f>
        <v>1</v>
      </c>
      <c r="G156" s="12"/>
    </row>
    <row r="157" ht="15.75" customHeight="1">
      <c r="B157" s="19"/>
      <c r="C157" s="12"/>
      <c r="D157" s="12"/>
      <c r="E157" s="12"/>
      <c r="F157" s="391" t="str">
        <f>'дети 5-ти лет Т'!BK18</f>
        <v/>
      </c>
      <c r="G157" s="12"/>
    </row>
    <row r="158" ht="15.75" customHeight="1">
      <c r="B158" s="5">
        <v>21.0</v>
      </c>
      <c r="C158" s="12"/>
      <c r="D158" s="12"/>
      <c r="E158" s="12"/>
      <c r="F158" s="391" t="str">
        <f>'дети 5-ти лет Т'!BL18</f>
        <v/>
      </c>
      <c r="G158" s="12"/>
    </row>
    <row r="159" ht="15.0" customHeight="1">
      <c r="B159" s="12"/>
      <c r="C159" s="12"/>
      <c r="D159" s="12"/>
      <c r="E159" s="12"/>
      <c r="F159" s="391">
        <f>'дети 5-ти лет Т'!BM18</f>
        <v>1</v>
      </c>
      <c r="G159" s="12"/>
    </row>
    <row r="160" ht="15.75" customHeight="1">
      <c r="B160" s="19"/>
      <c r="C160" s="12"/>
      <c r="D160" s="12"/>
      <c r="E160" s="12"/>
      <c r="F160" s="391" t="str">
        <f>'дети 5-ти лет Т'!BN18</f>
        <v/>
      </c>
      <c r="G160" s="12"/>
    </row>
    <row r="161" ht="15.75" customHeight="1">
      <c r="B161" s="5">
        <v>22.0</v>
      </c>
      <c r="C161" s="12"/>
      <c r="D161" s="12"/>
      <c r="E161" s="12"/>
      <c r="F161" s="391" t="str">
        <f>'дети 5-ти лет Т'!BO18</f>
        <v/>
      </c>
      <c r="G161" s="12"/>
    </row>
    <row r="162" ht="15.75" customHeight="1">
      <c r="B162" s="12"/>
      <c r="C162" s="12"/>
      <c r="D162" s="12"/>
      <c r="E162" s="12"/>
      <c r="F162" s="391">
        <f>'дети 5-ти лет Т'!BP18</f>
        <v>1</v>
      </c>
      <c r="G162" s="12"/>
    </row>
    <row r="163" ht="15.75" customHeight="1">
      <c r="B163" s="19"/>
      <c r="C163" s="12"/>
      <c r="D163" s="12"/>
      <c r="E163" s="12"/>
      <c r="F163" s="391" t="str">
        <f>'дети 5-ти лет Т'!BQ18</f>
        <v/>
      </c>
      <c r="G163" s="12"/>
    </row>
    <row r="164" ht="15.75" customHeight="1">
      <c r="B164" s="5">
        <v>23.0</v>
      </c>
      <c r="C164" s="12"/>
      <c r="D164" s="12"/>
      <c r="E164" s="12"/>
      <c r="F164" s="391">
        <f>'дети 5-ти лет Т'!BR18</f>
        <v>1</v>
      </c>
      <c r="G164" s="12"/>
    </row>
    <row r="165" ht="15.75" customHeight="1">
      <c r="B165" s="12"/>
      <c r="C165" s="12"/>
      <c r="D165" s="12"/>
      <c r="E165" s="12"/>
      <c r="F165" s="391" t="str">
        <f>'дети 5-ти лет Т'!BS18</f>
        <v/>
      </c>
      <c r="G165" s="12"/>
    </row>
    <row r="166" ht="15.0" customHeight="1">
      <c r="B166" s="19"/>
      <c r="C166" s="12"/>
      <c r="D166" s="12"/>
      <c r="E166" s="12"/>
      <c r="F166" s="391" t="str">
        <f>'дети 5-ти лет Т'!BT18</f>
        <v/>
      </c>
      <c r="G166" s="12"/>
    </row>
    <row r="167" ht="15.0" customHeight="1">
      <c r="B167" s="5">
        <v>24.0</v>
      </c>
      <c r="C167" s="12"/>
      <c r="D167" s="12"/>
      <c r="E167" s="12"/>
      <c r="F167" s="391" t="str">
        <f>'дети 5-ти лет Т'!BU18</f>
        <v/>
      </c>
      <c r="G167" s="12"/>
    </row>
    <row r="168" ht="15.0" customHeight="1">
      <c r="B168" s="12"/>
      <c r="C168" s="12"/>
      <c r="D168" s="12"/>
      <c r="E168" s="12"/>
      <c r="F168" s="391">
        <f>'дети 5-ти лет Т'!BV18</f>
        <v>1</v>
      </c>
      <c r="G168" s="12"/>
    </row>
    <row r="169" ht="15.0" customHeight="1">
      <c r="B169" s="19"/>
      <c r="C169" s="12"/>
      <c r="D169" s="12"/>
      <c r="E169" s="12"/>
      <c r="F169" s="391" t="str">
        <f>'дети 5-ти лет Т'!BW18</f>
        <v/>
      </c>
      <c r="G169" s="12"/>
    </row>
    <row r="170" ht="15.0" customHeight="1">
      <c r="B170" s="5">
        <v>25.0</v>
      </c>
      <c r="C170" s="12"/>
      <c r="D170" s="12"/>
      <c r="E170" s="12"/>
      <c r="F170" s="391">
        <f>'дети 5-ти лет Т'!BX18</f>
        <v>1</v>
      </c>
      <c r="G170" s="12"/>
    </row>
    <row r="171" ht="15.0" customHeight="1">
      <c r="B171" s="12"/>
      <c r="C171" s="12"/>
      <c r="D171" s="12"/>
      <c r="E171" s="12"/>
      <c r="F171" s="391" t="str">
        <f>'дети 5-ти лет Т'!BY18</f>
        <v/>
      </c>
      <c r="G171" s="12"/>
    </row>
    <row r="172" ht="15.0" customHeight="1">
      <c r="B172" s="19"/>
      <c r="C172" s="12"/>
      <c r="D172" s="12"/>
      <c r="E172" s="12"/>
      <c r="F172" s="391" t="str">
        <f>'дети 5-ти лет Т'!BZ18</f>
        <v/>
      </c>
      <c r="G172" s="12"/>
    </row>
    <row r="173" ht="15.0" customHeight="1">
      <c r="B173" s="5">
        <v>26.0</v>
      </c>
      <c r="C173" s="12"/>
      <c r="D173" s="12"/>
      <c r="E173" s="12"/>
      <c r="F173" s="391" t="str">
        <f>'дети 5-ти лет Т'!CA18</f>
        <v/>
      </c>
      <c r="G173" s="12"/>
    </row>
    <row r="174" ht="15.0" customHeight="1">
      <c r="B174" s="12"/>
      <c r="C174" s="12"/>
      <c r="D174" s="12"/>
      <c r="E174" s="12"/>
      <c r="F174" s="391">
        <f>'дети 5-ти лет Т'!CB18</f>
        <v>1</v>
      </c>
      <c r="G174" s="12"/>
    </row>
    <row r="175" ht="15.0" customHeight="1">
      <c r="B175" s="19"/>
      <c r="C175" s="12"/>
      <c r="D175" s="12"/>
      <c r="E175" s="12"/>
      <c r="F175" s="391" t="str">
        <f>'дети 5-ти лет Т'!CC18</f>
        <v/>
      </c>
      <c r="G175" s="12"/>
    </row>
    <row r="176" ht="15.0" customHeight="1">
      <c r="B176" s="5">
        <v>27.0</v>
      </c>
      <c r="C176" s="12"/>
      <c r="D176" s="12"/>
      <c r="E176" s="12"/>
      <c r="F176" s="391" t="str">
        <f>'дети 5-ти лет Т'!CD18</f>
        <v/>
      </c>
      <c r="G176" s="12"/>
    </row>
    <row r="177" ht="15.0" customHeight="1">
      <c r="B177" s="12"/>
      <c r="C177" s="12"/>
      <c r="D177" s="12"/>
      <c r="E177" s="12"/>
      <c r="F177" s="391">
        <f>'дети 5-ти лет Т'!CE18</f>
        <v>1</v>
      </c>
      <c r="G177" s="12"/>
    </row>
    <row r="178" ht="15.0" customHeight="1">
      <c r="B178" s="19"/>
      <c r="C178" s="12"/>
      <c r="D178" s="12"/>
      <c r="E178" s="12"/>
      <c r="F178" s="391" t="str">
        <f>'дети 5-ти лет Т'!CF18</f>
        <v/>
      </c>
      <c r="G178" s="12"/>
    </row>
    <row r="179" ht="15.0" customHeight="1">
      <c r="B179" s="5">
        <v>28.0</v>
      </c>
      <c r="C179" s="12"/>
      <c r="D179" s="12"/>
      <c r="E179" s="12"/>
      <c r="F179" s="391" t="str">
        <f>'дети 5-ти лет Т'!CG18</f>
        <v/>
      </c>
      <c r="G179" s="12"/>
    </row>
    <row r="180" ht="15.0" customHeight="1">
      <c r="B180" s="12"/>
      <c r="C180" s="12"/>
      <c r="D180" s="12"/>
      <c r="E180" s="12"/>
      <c r="F180" s="391">
        <f>'дети 5-ти лет Т'!CH18</f>
        <v>1</v>
      </c>
      <c r="G180" s="12"/>
    </row>
    <row r="181" ht="15.0" customHeight="1">
      <c r="B181" s="19"/>
      <c r="C181" s="12"/>
      <c r="D181" s="12"/>
      <c r="E181" s="12"/>
      <c r="F181" s="391" t="str">
        <f>'дети 5-ти лет Т'!CI18</f>
        <v/>
      </c>
      <c r="G181" s="12"/>
    </row>
    <row r="182" ht="15.0" customHeight="1">
      <c r="B182" s="5">
        <v>29.0</v>
      </c>
      <c r="C182" s="12"/>
      <c r="D182" s="12"/>
      <c r="E182" s="12"/>
      <c r="F182" s="391" t="str">
        <f>'дети 5-ти лет Т'!CJ18</f>
        <v/>
      </c>
      <c r="G182" s="12"/>
    </row>
    <row r="183" ht="15.0" customHeight="1">
      <c r="B183" s="12"/>
      <c r="C183" s="12"/>
      <c r="D183" s="12"/>
      <c r="E183" s="12"/>
      <c r="F183" s="391">
        <f>'дети 5-ти лет Т'!CK18</f>
        <v>1</v>
      </c>
      <c r="G183" s="12"/>
    </row>
    <row r="184" ht="15.0" customHeight="1">
      <c r="B184" s="19"/>
      <c r="C184" s="12"/>
      <c r="D184" s="12"/>
      <c r="E184" s="12"/>
      <c r="F184" s="391" t="str">
        <f>'дети 5-ти лет Т'!CL18</f>
        <v/>
      </c>
      <c r="G184" s="12"/>
    </row>
    <row r="185" ht="15.0" customHeight="1">
      <c r="B185" s="5">
        <v>30.0</v>
      </c>
      <c r="C185" s="12"/>
      <c r="D185" s="12"/>
      <c r="E185" s="12"/>
      <c r="F185" s="391" t="str">
        <f>'дети 5-ти лет Т'!CM18</f>
        <v/>
      </c>
      <c r="G185" s="12"/>
    </row>
    <row r="186" ht="15.0" customHeight="1">
      <c r="B186" s="12"/>
      <c r="C186" s="12"/>
      <c r="D186" s="12"/>
      <c r="E186" s="12"/>
      <c r="F186" s="391">
        <f>'дети 5-ти лет Т'!CN18</f>
        <v>1</v>
      </c>
      <c r="G186" s="12"/>
    </row>
    <row r="187" ht="15.0" customHeight="1">
      <c r="B187" s="19"/>
      <c r="C187" s="19"/>
      <c r="D187" s="19"/>
      <c r="E187" s="19"/>
      <c r="F187" s="391" t="str">
        <f>'дети 5-ти лет Т'!CO18</f>
        <v/>
      </c>
      <c r="G187" s="19"/>
    </row>
    <row r="188" ht="15.0" customHeight="1"/>
    <row r="189" ht="15.0" customHeight="1">
      <c r="B189" s="237" t="s">
        <v>922</v>
      </c>
      <c r="C189" s="7"/>
      <c r="D189" s="7"/>
      <c r="E189" s="7"/>
      <c r="F189" s="7"/>
      <c r="G189" s="8"/>
    </row>
    <row r="190" ht="31.5" customHeight="1">
      <c r="B190" s="314"/>
      <c r="C190" s="315" t="s">
        <v>5</v>
      </c>
      <c r="D190" s="315" t="s">
        <v>107</v>
      </c>
      <c r="E190" s="315" t="s">
        <v>335</v>
      </c>
      <c r="F190" s="315" t="s">
        <v>398</v>
      </c>
      <c r="G190" s="178" t="s">
        <v>724</v>
      </c>
    </row>
    <row r="191" ht="15.0" customHeight="1">
      <c r="B191" s="5">
        <v>1.0</v>
      </c>
      <c r="C191" s="392">
        <f>'дети 5-ти лет Ф'!D64</f>
        <v>1</v>
      </c>
      <c r="D191" s="392">
        <f>'дети 5-ти лет К'!D64</f>
        <v>1</v>
      </c>
      <c r="E191" s="392">
        <f>'дети 5-ти лет П'!D64</f>
        <v>1</v>
      </c>
      <c r="F191" s="392" t="str">
        <f>'дети 5-ти лет Т'!D64</f>
        <v/>
      </c>
      <c r="G191" s="392">
        <f>'дети 5-ти лет С'!D64</f>
        <v>1</v>
      </c>
    </row>
    <row r="192" ht="15.0" customHeight="1">
      <c r="B192" s="12"/>
      <c r="C192" s="392" t="str">
        <f>'дети 5-ти лет Ф'!E64</f>
        <v/>
      </c>
      <c r="D192" s="392" t="str">
        <f>'дети 5-ти лет К'!E64</f>
        <v/>
      </c>
      <c r="E192" s="392" t="str">
        <f>'дети 5-ти лет П'!E64</f>
        <v/>
      </c>
      <c r="F192" s="392">
        <f>'дети 5-ти лет Т'!E64</f>
        <v>1</v>
      </c>
      <c r="G192" s="392" t="str">
        <f>'дети 5-ти лет С'!E64</f>
        <v/>
      </c>
    </row>
    <row r="193" ht="15.0" customHeight="1">
      <c r="B193" s="19"/>
      <c r="C193" s="392" t="str">
        <f>'дети 5-ти лет Ф'!F64</f>
        <v/>
      </c>
      <c r="D193" s="392" t="str">
        <f>'дети 5-ти лет К'!F64</f>
        <v/>
      </c>
      <c r="E193" s="392" t="str">
        <f>'дети 5-ти лет П'!F64</f>
        <v/>
      </c>
      <c r="F193" s="392" t="str">
        <f>'дети 5-ти лет Т'!F64</f>
        <v/>
      </c>
      <c r="G193" s="392" t="str">
        <f>'дети 5-ти лет С'!F64</f>
        <v/>
      </c>
    </row>
    <row r="194" ht="15.0" customHeight="1">
      <c r="B194" s="5">
        <v>2.0</v>
      </c>
      <c r="C194" s="392">
        <f>'дети 5-ти лет Ф'!G64</f>
        <v>1</v>
      </c>
      <c r="D194" s="392" t="str">
        <f>'дети 5-ти лет К'!G64</f>
        <v/>
      </c>
      <c r="E194" s="392" t="str">
        <f>'дети 5-ти лет П'!G64</f>
        <v/>
      </c>
      <c r="F194" s="392" t="str">
        <f>'дети 5-ти лет Т'!G64</f>
        <v/>
      </c>
      <c r="G194" s="392">
        <f>'дети 5-ти лет С'!G64</f>
        <v>1</v>
      </c>
    </row>
    <row r="195" ht="15.0" customHeight="1">
      <c r="B195" s="12"/>
      <c r="C195" s="392" t="str">
        <f>'дети 5-ти лет Ф'!H64</f>
        <v/>
      </c>
      <c r="D195" s="392">
        <f>'дети 5-ти лет К'!H64</f>
        <v>1</v>
      </c>
      <c r="E195" s="392">
        <f>'дети 5-ти лет П'!H64</f>
        <v>1</v>
      </c>
      <c r="F195" s="392">
        <f>'дети 5-ти лет Т'!H64</f>
        <v>1</v>
      </c>
      <c r="G195" s="392" t="str">
        <f>'дети 5-ти лет С'!H64</f>
        <v/>
      </c>
    </row>
    <row r="196" ht="15.0" customHeight="1">
      <c r="B196" s="19"/>
      <c r="C196" s="392" t="str">
        <f>'дети 5-ти лет Ф'!I64</f>
        <v/>
      </c>
      <c r="D196" s="392" t="str">
        <f>'дети 5-ти лет К'!I64</f>
        <v/>
      </c>
      <c r="E196" s="392" t="str">
        <f>'дети 5-ти лет П'!I64</f>
        <v/>
      </c>
      <c r="F196" s="392" t="str">
        <f>'дети 5-ти лет Т'!I64</f>
        <v/>
      </c>
      <c r="G196" s="392" t="str">
        <f>'дети 5-ти лет С'!I64</f>
        <v/>
      </c>
    </row>
    <row r="197" ht="15.0" customHeight="1">
      <c r="B197" s="5">
        <v>3.0</v>
      </c>
      <c r="C197" s="392" t="str">
        <f>'дети 5-ти лет Ф'!J64</f>
        <v/>
      </c>
      <c r="D197" s="392" t="str">
        <f>'дети 5-ти лет К'!J64</f>
        <v/>
      </c>
      <c r="E197" s="392">
        <f>'дети 5-ти лет П'!J64</f>
        <v>1</v>
      </c>
      <c r="F197" s="392" t="str">
        <f>'дети 5-ти лет Т'!J64</f>
        <v/>
      </c>
      <c r="G197" s="392">
        <f>'дети 5-ти лет С'!J64</f>
        <v>1</v>
      </c>
    </row>
    <row r="198" ht="15.0" customHeight="1">
      <c r="B198" s="12"/>
      <c r="C198" s="392">
        <f>'дети 5-ти лет Ф'!K64</f>
        <v>1</v>
      </c>
      <c r="D198" s="392">
        <f>'дети 5-ти лет К'!K64</f>
        <v>1</v>
      </c>
      <c r="E198" s="392" t="str">
        <f>'дети 5-ти лет П'!K64</f>
        <v/>
      </c>
      <c r="F198" s="392">
        <f>'дети 5-ти лет Т'!K64</f>
        <v>1</v>
      </c>
      <c r="G198" s="392" t="str">
        <f>'дети 5-ти лет С'!K64</f>
        <v/>
      </c>
    </row>
    <row r="199" ht="15.0" customHeight="1">
      <c r="B199" s="19"/>
      <c r="C199" s="392" t="str">
        <f>'дети 5-ти лет Ф'!L64</f>
        <v/>
      </c>
      <c r="D199" s="392" t="str">
        <f>'дети 5-ти лет К'!L64</f>
        <v/>
      </c>
      <c r="E199" s="392" t="str">
        <f>'дети 5-ти лет П'!L64</f>
        <v/>
      </c>
      <c r="F199" s="392" t="str">
        <f>'дети 5-ти лет Т'!L64</f>
        <v/>
      </c>
      <c r="G199" s="392" t="str">
        <f>'дети 5-ти лет С'!L64</f>
        <v/>
      </c>
    </row>
    <row r="200" ht="15.0" customHeight="1">
      <c r="B200" s="5">
        <v>4.0</v>
      </c>
      <c r="C200" s="392">
        <f>'дети 5-ти лет Ф'!M64</f>
        <v>1</v>
      </c>
      <c r="D200" s="392">
        <f>'дети 5-ти лет К'!M64</f>
        <v>1</v>
      </c>
      <c r="E200" s="392" t="str">
        <f>'дети 5-ти лет П'!M64</f>
        <v/>
      </c>
      <c r="F200" s="392" t="str">
        <f>'дети 5-ти лет Т'!M64</f>
        <v/>
      </c>
      <c r="G200" s="392">
        <f>'дети 5-ти лет С'!M64</f>
        <v>1</v>
      </c>
    </row>
    <row r="201" ht="15.0" customHeight="1">
      <c r="B201" s="12"/>
      <c r="C201" s="392" t="str">
        <f>'дети 5-ти лет Ф'!N64</f>
        <v/>
      </c>
      <c r="D201" s="392" t="str">
        <f>'дети 5-ти лет К'!N64</f>
        <v/>
      </c>
      <c r="E201" s="392">
        <f>'дети 5-ти лет П'!N64</f>
        <v>1</v>
      </c>
      <c r="F201" s="392" t="str">
        <f>'дети 5-ти лет Т'!N64</f>
        <v/>
      </c>
      <c r="G201" s="392" t="str">
        <f>'дети 5-ти лет С'!N64</f>
        <v/>
      </c>
    </row>
    <row r="202" ht="15.0" customHeight="1">
      <c r="B202" s="19"/>
      <c r="C202" s="392" t="str">
        <f>'дети 5-ти лет Ф'!O64</f>
        <v/>
      </c>
      <c r="D202" s="392" t="str">
        <f>'дети 5-ти лет К'!O64</f>
        <v/>
      </c>
      <c r="E202" s="392" t="str">
        <f>'дети 5-ти лет П'!O64</f>
        <v/>
      </c>
      <c r="F202" s="392">
        <f>'дети 5-ти лет Т'!O64</f>
        <v>1</v>
      </c>
      <c r="G202" s="392" t="str">
        <f>'дети 5-ти лет С'!O64</f>
        <v/>
      </c>
    </row>
    <row r="203" ht="15.0" customHeight="1">
      <c r="B203" s="5">
        <v>5.0</v>
      </c>
      <c r="C203" s="392">
        <f>'дети 5-ти лет Ф'!P64</f>
        <v>1</v>
      </c>
      <c r="D203" s="392" t="str">
        <f>'дети 5-ти лет К'!P64</f>
        <v/>
      </c>
      <c r="E203" s="392" t="str">
        <f>'дети 5-ти лет П'!P64</f>
        <v/>
      </c>
      <c r="F203" s="392" t="str">
        <f>'дети 5-ти лет Т'!P64</f>
        <v/>
      </c>
      <c r="G203" s="392" t="str">
        <f>'дети 5-ти лет С'!P64</f>
        <v/>
      </c>
    </row>
    <row r="204" ht="15.0" customHeight="1">
      <c r="B204" s="12"/>
      <c r="C204" s="392" t="str">
        <f>'дети 5-ти лет Ф'!Q64</f>
        <v/>
      </c>
      <c r="D204" s="392">
        <f>'дети 5-ти лет К'!Q64</f>
        <v>1</v>
      </c>
      <c r="E204" s="392">
        <f>'дети 5-ти лет П'!Q64</f>
        <v>1</v>
      </c>
      <c r="F204" s="392" t="str">
        <f>'дети 5-ти лет Т'!Q64</f>
        <v/>
      </c>
      <c r="G204" s="392">
        <f>'дети 5-ти лет С'!Q64</f>
        <v>1</v>
      </c>
    </row>
    <row r="205" ht="15.0" customHeight="1">
      <c r="B205" s="19"/>
      <c r="C205" s="392" t="str">
        <f>'дети 5-ти лет Ф'!R64</f>
        <v/>
      </c>
      <c r="D205" s="392" t="str">
        <f>'дети 5-ти лет К'!R64</f>
        <v/>
      </c>
      <c r="E205" s="392" t="str">
        <f>'дети 5-ти лет П'!R64</f>
        <v/>
      </c>
      <c r="F205" s="392">
        <f>'дети 5-ти лет Т'!R64</f>
        <v>1</v>
      </c>
      <c r="G205" s="392" t="str">
        <f>'дети 5-ти лет С'!R64</f>
        <v/>
      </c>
    </row>
    <row r="206" ht="15.0" customHeight="1">
      <c r="B206" s="5">
        <v>6.0</v>
      </c>
      <c r="C206" s="392">
        <f>'дети 5-ти лет Ф'!S64</f>
        <v>1</v>
      </c>
      <c r="D206" s="392">
        <f>'дети 5-ти лет К'!S64</f>
        <v>1</v>
      </c>
      <c r="E206" s="392">
        <f>'дети 5-ти лет П'!S64</f>
        <v>1</v>
      </c>
      <c r="F206" s="392" t="str">
        <f>'дети 5-ти лет Т'!S64</f>
        <v/>
      </c>
      <c r="G206" s="392" t="str">
        <f>'дети 5-ти лет С'!S64</f>
        <v/>
      </c>
    </row>
    <row r="207" ht="15.0" customHeight="1">
      <c r="B207" s="12"/>
      <c r="C207" s="392" t="str">
        <f>'дети 5-ти лет Ф'!T64</f>
        <v/>
      </c>
      <c r="D207" s="392" t="str">
        <f>'дети 5-ти лет К'!T64</f>
        <v/>
      </c>
      <c r="E207" s="392" t="str">
        <f>'дети 5-ти лет П'!T64</f>
        <v/>
      </c>
      <c r="F207" s="392">
        <f>'дети 5-ти лет Т'!T64</f>
        <v>1</v>
      </c>
      <c r="G207" s="392">
        <f>'дети 5-ти лет С'!T64</f>
        <v>1</v>
      </c>
    </row>
    <row r="208" ht="15.0" customHeight="1">
      <c r="B208" s="19"/>
      <c r="C208" s="392" t="str">
        <f>'дети 5-ти лет Ф'!U64</f>
        <v/>
      </c>
      <c r="D208" s="392" t="str">
        <f>'дети 5-ти лет К'!U64</f>
        <v/>
      </c>
      <c r="E208" s="392" t="str">
        <f>'дети 5-ти лет П'!U64</f>
        <v/>
      </c>
      <c r="F208" s="392" t="str">
        <f>'дети 5-ти лет Т'!U64</f>
        <v/>
      </c>
      <c r="G208" s="392" t="str">
        <f>'дети 5-ти лет С'!U64</f>
        <v/>
      </c>
    </row>
    <row r="209" ht="15.0" customHeight="1">
      <c r="B209" s="5">
        <v>7.0</v>
      </c>
      <c r="C209" s="392">
        <f>'дети 5-ти лет Ф'!V64</f>
        <v>1</v>
      </c>
      <c r="D209" s="392">
        <f>'дети 5-ти лет К'!V64</f>
        <v>1</v>
      </c>
      <c r="E209" s="392">
        <f>'дети 5-ти лет П'!V64</f>
        <v>1</v>
      </c>
      <c r="F209" s="392" t="str">
        <f>'дети 5-ти лет Т'!V64</f>
        <v/>
      </c>
      <c r="G209" s="392">
        <f>'дети 5-ти лет С'!V64</f>
        <v>1</v>
      </c>
    </row>
    <row r="210" ht="15.0" customHeight="1">
      <c r="B210" s="12"/>
      <c r="C210" s="392" t="str">
        <f>'дети 5-ти лет Ф'!W64</f>
        <v/>
      </c>
      <c r="D210" s="392">
        <f>'дети 5-ти лет Т'!W64</f>
        <v>1</v>
      </c>
      <c r="E210" s="392" t="str">
        <f>'дети 5-ти лет П'!W64</f>
        <v/>
      </c>
      <c r="F210" s="392">
        <f>'дети 5-ти лет Т'!W64</f>
        <v>1</v>
      </c>
      <c r="G210" s="392" t="str">
        <f>'дети 5-ти лет С'!W64</f>
        <v/>
      </c>
    </row>
    <row r="211" ht="15.0" customHeight="1">
      <c r="B211" s="19"/>
      <c r="C211" s="392" t="str">
        <f>'дети 5-ти лет Ф'!X64</f>
        <v/>
      </c>
      <c r="D211" s="392" t="str">
        <f>'дети 5-ти лет К'!X64</f>
        <v/>
      </c>
      <c r="E211" s="392" t="str">
        <f>'дети 5-ти лет П'!X64</f>
        <v/>
      </c>
      <c r="F211" s="392" t="str">
        <f>'дети 5-ти лет Т'!X64</f>
        <v/>
      </c>
      <c r="G211" s="392" t="str">
        <f>'дети 5-ти лет С'!X64</f>
        <v/>
      </c>
    </row>
    <row r="212" ht="15.0" customHeight="1">
      <c r="B212" s="5">
        <v>8.0</v>
      </c>
      <c r="C212" s="318"/>
      <c r="D212" s="392">
        <f>'дети 5-ти лет К'!Y64</f>
        <v>1</v>
      </c>
      <c r="E212" s="317"/>
      <c r="F212" s="392" t="str">
        <f>'дети 5-ти лет Т'!Y64</f>
        <v/>
      </c>
      <c r="G212" s="317"/>
    </row>
    <row r="213" ht="15.0" customHeight="1">
      <c r="B213" s="12"/>
      <c r="C213" s="319"/>
      <c r="D213" s="392" t="str">
        <f>'дети 5-ти лет К'!Z64</f>
        <v/>
      </c>
      <c r="E213" s="12"/>
      <c r="F213" s="392">
        <f>'дети 5-ти лет Т'!Z64</f>
        <v>1</v>
      </c>
      <c r="G213" s="12"/>
    </row>
    <row r="214" ht="15.0" customHeight="1">
      <c r="B214" s="19"/>
      <c r="C214" s="319"/>
      <c r="D214" s="392" t="str">
        <f>'дети 5-ти лет К'!AA64</f>
        <v/>
      </c>
      <c r="E214" s="12"/>
      <c r="F214" s="392" t="str">
        <f>'дети 5-ти лет Т'!AA64</f>
        <v/>
      </c>
      <c r="G214" s="12"/>
    </row>
    <row r="215" ht="15.0" customHeight="1">
      <c r="B215" s="5">
        <v>9.0</v>
      </c>
      <c r="C215" s="319"/>
      <c r="D215" s="392" t="str">
        <f>'дети 5-ти лет К'!AB64</f>
        <v/>
      </c>
      <c r="E215" s="12"/>
      <c r="F215" s="392" t="str">
        <f>'дети 5-ти лет Т'!AB64</f>
        <v/>
      </c>
      <c r="G215" s="12"/>
    </row>
    <row r="216" ht="15.0" customHeight="1">
      <c r="B216" s="12"/>
      <c r="C216" s="319"/>
      <c r="D216" s="392">
        <f>'дети 5-ти лет К'!AC64</f>
        <v>1</v>
      </c>
      <c r="E216" s="12"/>
      <c r="F216" s="392" t="str">
        <f>'дети 5-ти лет Т'!AC64</f>
        <v/>
      </c>
      <c r="G216" s="12"/>
    </row>
    <row r="217" ht="15.0" customHeight="1">
      <c r="B217" s="19"/>
      <c r="C217" s="319"/>
      <c r="D217" s="392" t="str">
        <f>'дети 5-ти лет К'!AD64</f>
        <v/>
      </c>
      <c r="E217" s="12"/>
      <c r="F217" s="392">
        <f>'дети 5-ти лет Т'!AD64</f>
        <v>1</v>
      </c>
      <c r="G217" s="12"/>
    </row>
    <row r="218" ht="15.0" customHeight="1">
      <c r="B218" s="5">
        <v>10.0</v>
      </c>
      <c r="C218" s="319"/>
      <c r="D218" s="392">
        <f>'дети 5-ти лет К'!AE64</f>
        <v>1</v>
      </c>
      <c r="E218" s="12"/>
      <c r="F218" s="392" t="str">
        <f>'дети 5-ти лет Т'!AE64</f>
        <v/>
      </c>
      <c r="G218" s="12"/>
    </row>
    <row r="219" ht="15.0" customHeight="1">
      <c r="B219" s="12"/>
      <c r="C219" s="319"/>
      <c r="D219" s="392" t="str">
        <f>'дети 5-ти лет К'!AF64</f>
        <v/>
      </c>
      <c r="E219" s="12"/>
      <c r="F219" s="392">
        <f>'дети 5-ти лет Т'!AF64</f>
        <v>1</v>
      </c>
      <c r="G219" s="12"/>
    </row>
    <row r="220" ht="15.0" customHeight="1">
      <c r="B220" s="19"/>
      <c r="C220" s="319"/>
      <c r="D220" s="392" t="str">
        <f>'дети 5-ти лет К'!AG64</f>
        <v/>
      </c>
      <c r="E220" s="12"/>
      <c r="F220" s="392" t="str">
        <f>'дети 5-ти лет Т'!AG64</f>
        <v/>
      </c>
      <c r="G220" s="12"/>
    </row>
    <row r="221" ht="15.0" customHeight="1">
      <c r="B221" s="5">
        <v>11.0</v>
      </c>
      <c r="C221" s="319"/>
      <c r="D221" s="392" t="str">
        <f>'дети 5-ти лет К'!AH64</f>
        <v/>
      </c>
      <c r="E221" s="12"/>
      <c r="F221" s="392" t="str">
        <f>'дети 5-ти лет Т'!AH64</f>
        <v/>
      </c>
      <c r="G221" s="12"/>
    </row>
    <row r="222" ht="15.0" customHeight="1">
      <c r="B222" s="12"/>
      <c r="C222" s="319"/>
      <c r="D222" s="392">
        <f>'дети 5-ти лет К'!AI64</f>
        <v>1</v>
      </c>
      <c r="E222" s="12"/>
      <c r="F222" s="392">
        <f>'дети 5-ти лет Т'!AI64</f>
        <v>1</v>
      </c>
      <c r="G222" s="12"/>
    </row>
    <row r="223" ht="15.0" customHeight="1">
      <c r="B223" s="19"/>
      <c r="C223" s="319"/>
      <c r="D223" s="392" t="str">
        <f>'дети 5-ти лет К'!AJ64</f>
        <v/>
      </c>
      <c r="E223" s="12"/>
      <c r="F223" s="392" t="str">
        <f>'дети 5-ти лет Т'!AJ64</f>
        <v/>
      </c>
      <c r="G223" s="12"/>
    </row>
    <row r="224" ht="15.0" customHeight="1">
      <c r="B224" s="5">
        <v>12.0</v>
      </c>
      <c r="C224" s="319"/>
      <c r="D224" s="392" t="str">
        <f>'дети 5-ти лет К'!AK64</f>
        <v/>
      </c>
      <c r="E224" s="12"/>
      <c r="F224" s="392" t="str">
        <f>'дети 5-ти лет Т'!AK64</f>
        <v/>
      </c>
      <c r="G224" s="12"/>
    </row>
    <row r="225" ht="15.0" customHeight="1">
      <c r="B225" s="12"/>
      <c r="C225" s="319"/>
      <c r="D225" s="392">
        <f>'дети 5-ти лет К'!AL64</f>
        <v>1</v>
      </c>
      <c r="E225" s="12"/>
      <c r="F225" s="392">
        <f>'дети 5-ти лет Т'!AL64</f>
        <v>1</v>
      </c>
      <c r="G225" s="12"/>
    </row>
    <row r="226" ht="15.0" customHeight="1">
      <c r="B226" s="19"/>
      <c r="C226" s="319"/>
      <c r="D226" s="392" t="str">
        <f>'дети 5-ти лет К'!AM64</f>
        <v/>
      </c>
      <c r="E226" s="12"/>
      <c r="F226" s="392" t="str">
        <f>'дети 5-ти лет Т'!AM64</f>
        <v/>
      </c>
      <c r="G226" s="12"/>
    </row>
    <row r="227" ht="15.0" customHeight="1">
      <c r="B227" s="5">
        <v>13.0</v>
      </c>
      <c r="C227" s="319"/>
      <c r="D227" s="392">
        <f>'дети 5-ти лет К'!AN64</f>
        <v>1</v>
      </c>
      <c r="E227" s="12"/>
      <c r="F227" s="392" t="str">
        <f>'дети 5-ти лет Т'!AN64</f>
        <v/>
      </c>
      <c r="G227" s="12"/>
    </row>
    <row r="228" ht="15.0" customHeight="1">
      <c r="B228" s="12"/>
      <c r="C228" s="319"/>
      <c r="D228" s="392" t="str">
        <f>'дети 5-ти лет К'!AO64</f>
        <v/>
      </c>
      <c r="E228" s="12"/>
      <c r="F228" s="392">
        <f>'дети 5-ти лет Т'!AO64</f>
        <v>1</v>
      </c>
      <c r="G228" s="12"/>
    </row>
    <row r="229" ht="15.0" customHeight="1">
      <c r="B229" s="19"/>
      <c r="C229" s="319"/>
      <c r="D229" s="392" t="str">
        <f>'дети 5-ти лет К'!AP64</f>
        <v/>
      </c>
      <c r="E229" s="12"/>
      <c r="F229" s="392" t="str">
        <f>'дети 5-ти лет Т'!AP64</f>
        <v/>
      </c>
      <c r="G229" s="12"/>
    </row>
    <row r="230" ht="15.0" customHeight="1">
      <c r="B230" s="5">
        <v>14.0</v>
      </c>
      <c r="C230" s="319"/>
      <c r="D230" s="392">
        <f>'дети 5-ти лет К'!AQ64</f>
        <v>1</v>
      </c>
      <c r="E230" s="12"/>
      <c r="F230" s="392" t="str">
        <f>'дети 5-ти лет Т'!AQ64</f>
        <v/>
      </c>
      <c r="G230" s="12"/>
    </row>
    <row r="231" ht="15.0" customHeight="1">
      <c r="B231" s="12"/>
      <c r="C231" s="319"/>
      <c r="D231" s="392" t="str">
        <f>'дети 5-ти лет К'!AR64</f>
        <v/>
      </c>
      <c r="E231" s="12"/>
      <c r="F231" s="392">
        <f>'дети 5-ти лет Т'!AR64</f>
        <v>1</v>
      </c>
      <c r="G231" s="12"/>
    </row>
    <row r="232" ht="15.0" customHeight="1">
      <c r="B232" s="19"/>
      <c r="C232" s="319"/>
      <c r="D232" s="392" t="str">
        <f>'дети 5-ти лет К'!AS64</f>
        <v/>
      </c>
      <c r="E232" s="12"/>
      <c r="F232" s="392" t="str">
        <f>'дети 5-ти лет Т'!AS64</f>
        <v/>
      </c>
      <c r="G232" s="12"/>
    </row>
    <row r="233" ht="15.0" customHeight="1">
      <c r="B233" s="5">
        <v>15.0</v>
      </c>
      <c r="C233" s="319"/>
      <c r="D233" s="392">
        <f>'дети 5-ти лет К'!AT64</f>
        <v>1</v>
      </c>
      <c r="E233" s="12"/>
      <c r="F233" s="392" t="str">
        <f>'дети 5-ти лет Т'!AT64</f>
        <v/>
      </c>
      <c r="G233" s="12"/>
    </row>
    <row r="234" ht="15.0" customHeight="1">
      <c r="B234" s="12"/>
      <c r="C234" s="319"/>
      <c r="D234" s="392" t="str">
        <f>'дети 5-ти лет К'!AU64</f>
        <v/>
      </c>
      <c r="E234" s="12"/>
      <c r="F234" s="392">
        <f>'дети 5-ти лет Т'!AU64</f>
        <v>1</v>
      </c>
      <c r="G234" s="12"/>
    </row>
    <row r="235" ht="15.75" customHeight="1">
      <c r="B235" s="19"/>
      <c r="C235" s="319"/>
      <c r="D235" s="392" t="str">
        <f>'дети 5-ти лет К'!AV64</f>
        <v/>
      </c>
      <c r="E235" s="12"/>
      <c r="F235" s="392" t="str">
        <f>'дети 5-ти лет Т'!AV64</f>
        <v/>
      </c>
      <c r="G235" s="12"/>
    </row>
    <row r="236" ht="15.75" customHeight="1">
      <c r="B236" s="5">
        <v>16.0</v>
      </c>
      <c r="C236" s="319"/>
      <c r="D236" s="392" t="str">
        <f>'дети 5-ти лет К'!AW64</f>
        <v/>
      </c>
      <c r="E236" s="12"/>
      <c r="F236" s="392" t="str">
        <f>'дети 5-ти лет Т'!AW64</f>
        <v/>
      </c>
      <c r="G236" s="12"/>
    </row>
    <row r="237" ht="15.75" customHeight="1">
      <c r="B237" s="12"/>
      <c r="C237" s="319"/>
      <c r="D237" s="392">
        <f>'дети 5-ти лет К'!AX64</f>
        <v>1</v>
      </c>
      <c r="E237" s="12"/>
      <c r="F237" s="392">
        <f>'дети 5-ти лет Т'!AX64</f>
        <v>1</v>
      </c>
      <c r="G237" s="12"/>
    </row>
    <row r="238" ht="15.75" customHeight="1">
      <c r="B238" s="19"/>
      <c r="C238" s="319"/>
      <c r="D238" s="392" t="str">
        <f>'дети 5-ти лет К'!AY64</f>
        <v/>
      </c>
      <c r="E238" s="12"/>
      <c r="F238" s="392" t="str">
        <f>'дети 5-ти лет Т'!AY64</f>
        <v/>
      </c>
      <c r="G238" s="12"/>
    </row>
    <row r="239" ht="15.75" customHeight="1">
      <c r="B239" s="5">
        <v>17.0</v>
      </c>
      <c r="C239" s="319"/>
      <c r="D239" s="392" t="str">
        <f>'дети 5-ти лет К'!AZ64</f>
        <v/>
      </c>
      <c r="E239" s="12"/>
      <c r="F239" s="392" t="str">
        <f>'дети 5-ти лет Т'!AZ64</f>
        <v/>
      </c>
      <c r="G239" s="12"/>
    </row>
    <row r="240" ht="15.75" customHeight="1">
      <c r="B240" s="12"/>
      <c r="C240" s="319"/>
      <c r="D240" s="392">
        <f>'дети 5-ти лет К'!BA64</f>
        <v>1</v>
      </c>
      <c r="E240" s="12"/>
      <c r="F240" s="392">
        <f>'дети 5-ти лет Т'!BA64</f>
        <v>1</v>
      </c>
      <c r="G240" s="12"/>
    </row>
    <row r="241" ht="15.75" customHeight="1">
      <c r="B241" s="19"/>
      <c r="C241" s="319"/>
      <c r="D241" s="392" t="str">
        <f>'дети 5-ти лет К'!BB64</f>
        <v/>
      </c>
      <c r="E241" s="12"/>
      <c r="F241" s="392" t="str">
        <f>'дети 5-ти лет Т'!BB64</f>
        <v/>
      </c>
      <c r="G241" s="12"/>
    </row>
    <row r="242" ht="15.75" customHeight="1">
      <c r="B242" s="5">
        <v>18.0</v>
      </c>
      <c r="C242" s="319"/>
      <c r="D242" s="392" t="str">
        <f>'дети 5-ти лет К'!BC64</f>
        <v/>
      </c>
      <c r="E242" s="12"/>
      <c r="F242" s="392" t="str">
        <f>'дети 5-ти лет Т'!BC64</f>
        <v/>
      </c>
      <c r="G242" s="12"/>
    </row>
    <row r="243" ht="15.75" customHeight="1">
      <c r="B243" s="12"/>
      <c r="C243" s="319"/>
      <c r="D243" s="392">
        <f>'дети 5-ти лет К'!BD64</f>
        <v>1</v>
      </c>
      <c r="E243" s="12"/>
      <c r="F243" s="392">
        <f>'дети 5-ти лет Т'!BD64</f>
        <v>1</v>
      </c>
      <c r="G243" s="12"/>
    </row>
    <row r="244" ht="15.75" customHeight="1">
      <c r="B244" s="19"/>
      <c r="C244" s="319"/>
      <c r="D244" s="392" t="str">
        <f>'дети 5-ти лет К'!BE64</f>
        <v/>
      </c>
      <c r="E244" s="12"/>
      <c r="F244" s="392" t="str">
        <f>'дети 5-ти лет Т'!BE64</f>
        <v/>
      </c>
      <c r="G244" s="12"/>
    </row>
    <row r="245" ht="15.75" customHeight="1">
      <c r="B245" s="5">
        <v>19.0</v>
      </c>
      <c r="C245" s="319"/>
      <c r="D245" s="392">
        <f>'дети 5-ти лет К'!BF64</f>
        <v>1</v>
      </c>
      <c r="E245" s="12"/>
      <c r="F245" s="392" t="str">
        <f>'дети 5-ти лет Т'!BF64</f>
        <v/>
      </c>
      <c r="G245" s="12"/>
    </row>
    <row r="246" ht="15.75" customHeight="1">
      <c r="B246" s="12"/>
      <c r="C246" s="319"/>
      <c r="D246" s="392" t="str">
        <f>'дети 5-ти лет К'!BG64</f>
        <v/>
      </c>
      <c r="E246" s="12"/>
      <c r="F246" s="392" t="str">
        <f>'дети 5-ти лет Т'!BG64</f>
        <v/>
      </c>
      <c r="G246" s="12"/>
    </row>
    <row r="247" ht="15.75" customHeight="1">
      <c r="B247" s="19"/>
      <c r="C247" s="319"/>
      <c r="D247" s="392" t="str">
        <f>'дети 5-ти лет К'!BH64</f>
        <v/>
      </c>
      <c r="E247" s="12"/>
      <c r="F247" s="392">
        <f>'дети 5-ти лет Т'!BH64</f>
        <v>1</v>
      </c>
      <c r="G247" s="12"/>
    </row>
    <row r="248" ht="15.75" customHeight="1">
      <c r="B248" s="5">
        <v>20.0</v>
      </c>
      <c r="C248" s="319"/>
      <c r="D248" s="392">
        <f>'дети 5-ти лет К'!BI64</f>
        <v>1</v>
      </c>
      <c r="E248" s="12"/>
      <c r="F248" s="392" t="str">
        <f>'дети 5-ти лет Т'!BI64</f>
        <v/>
      </c>
      <c r="G248" s="12"/>
    </row>
    <row r="249" ht="15.75" customHeight="1">
      <c r="B249" s="12"/>
      <c r="C249" s="319"/>
      <c r="D249" s="392" t="str">
        <f>'дети 5-ти лет К'!BJ64</f>
        <v/>
      </c>
      <c r="E249" s="12"/>
      <c r="F249" s="392" t="str">
        <f>'дети 5-ти лет Т'!BJ64</f>
        <v/>
      </c>
      <c r="G249" s="12"/>
    </row>
    <row r="250" ht="15.75" customHeight="1">
      <c r="B250" s="19"/>
      <c r="C250" s="319"/>
      <c r="D250" s="392" t="str">
        <f>'дети 5-ти лет К'!BK64</f>
        <v/>
      </c>
      <c r="E250" s="12"/>
      <c r="F250" s="392">
        <f>'дети 5-ти лет Т'!BK64</f>
        <v>1</v>
      </c>
      <c r="G250" s="12"/>
    </row>
    <row r="251" ht="15.75" customHeight="1">
      <c r="B251" s="5">
        <v>21.0</v>
      </c>
      <c r="C251" s="319"/>
      <c r="D251" s="392">
        <f>'дети 5-ти лет К'!BL64</f>
        <v>1</v>
      </c>
      <c r="E251" s="12"/>
      <c r="F251" s="392" t="str">
        <f>'дети 5-ти лет Т'!BL64</f>
        <v/>
      </c>
      <c r="G251" s="12"/>
    </row>
    <row r="252" ht="15.75" customHeight="1">
      <c r="B252" s="12"/>
      <c r="C252" s="319"/>
      <c r="D252" s="392" t="str">
        <f>'дети 5-ти лет К'!BM64</f>
        <v/>
      </c>
      <c r="E252" s="12"/>
      <c r="F252" s="392">
        <f>'дети 5-ти лет Т'!BM64</f>
        <v>1</v>
      </c>
      <c r="G252" s="12"/>
    </row>
    <row r="253" ht="15.75" customHeight="1">
      <c r="B253" s="19"/>
      <c r="C253" s="319"/>
      <c r="D253" s="392" t="str">
        <f>'дети 5-ти лет К'!BN64</f>
        <v/>
      </c>
      <c r="E253" s="12"/>
      <c r="F253" s="392" t="str">
        <f>'дети 5-ти лет Т'!BN64</f>
        <v/>
      </c>
      <c r="G253" s="12"/>
    </row>
    <row r="254" ht="15.75" customHeight="1">
      <c r="B254" s="5">
        <v>22.0</v>
      </c>
      <c r="C254" s="319"/>
      <c r="D254" s="392" t="str">
        <f>'дети 5-ти лет К'!BO64</f>
        <v/>
      </c>
      <c r="E254" s="12"/>
      <c r="F254" s="392" t="str">
        <f>'дети 5-ти лет Т'!BO64</f>
        <v/>
      </c>
      <c r="G254" s="12"/>
    </row>
    <row r="255" ht="15.75" customHeight="1">
      <c r="B255" s="12"/>
      <c r="C255" s="319"/>
      <c r="D255" s="392">
        <f>'дети 5-ти лет К'!BP64</f>
        <v>1</v>
      </c>
      <c r="E255" s="12"/>
      <c r="F255" s="392">
        <f>'дети 5-ти лет Т'!BP64</f>
        <v>1</v>
      </c>
      <c r="G255" s="12"/>
    </row>
    <row r="256" ht="15.75" customHeight="1">
      <c r="B256" s="19"/>
      <c r="C256" s="319"/>
      <c r="D256" s="392" t="str">
        <f>'дети 5-ти лет К'!BQ64</f>
        <v/>
      </c>
      <c r="E256" s="12"/>
      <c r="F256" s="392" t="str">
        <f>'дети 5-ти лет Т'!BQ64</f>
        <v/>
      </c>
      <c r="G256" s="12"/>
    </row>
    <row r="257" ht="15.75" customHeight="1">
      <c r="B257" s="5">
        <v>23.0</v>
      </c>
      <c r="C257" s="319"/>
      <c r="D257" s="392" t="str">
        <f>'дети 5-ти лет К'!BR64</f>
        <v/>
      </c>
      <c r="E257" s="12"/>
      <c r="F257" s="392" t="str">
        <f>'дети 5-ти лет Т'!BR64</f>
        <v/>
      </c>
      <c r="G257" s="12"/>
    </row>
    <row r="258" ht="15.75" customHeight="1">
      <c r="B258" s="12"/>
      <c r="C258" s="319"/>
      <c r="D258" s="392">
        <f>'дети 5-ти лет К'!BS64</f>
        <v>1</v>
      </c>
      <c r="E258" s="12"/>
      <c r="F258" s="392">
        <f>'дети 5-ти лет Т'!BS64</f>
        <v>1</v>
      </c>
      <c r="G258" s="12"/>
    </row>
    <row r="259" ht="15.75" customHeight="1">
      <c r="B259" s="19"/>
      <c r="C259" s="319"/>
      <c r="D259" s="392" t="str">
        <f>'дети 5-ти лет К'!BT64</f>
        <v/>
      </c>
      <c r="E259" s="12"/>
      <c r="F259" s="392" t="str">
        <f>'дети 5-ти лет Т'!BT64</f>
        <v/>
      </c>
      <c r="G259" s="12"/>
    </row>
    <row r="260" ht="15.75" customHeight="1">
      <c r="B260" s="5">
        <v>24.0</v>
      </c>
      <c r="C260" s="319"/>
      <c r="D260" s="392" t="str">
        <f>'дети 5-ти лет К'!BU64</f>
        <v/>
      </c>
      <c r="E260" s="12"/>
      <c r="F260" s="392" t="str">
        <f>'дети 5-ти лет Т'!BU64</f>
        <v/>
      </c>
      <c r="G260" s="12"/>
    </row>
    <row r="261" ht="15.75" customHeight="1">
      <c r="B261" s="12"/>
      <c r="C261" s="319"/>
      <c r="D261" s="392">
        <f>'дети 5-ти лет К'!BV64</f>
        <v>1</v>
      </c>
      <c r="E261" s="12"/>
      <c r="F261" s="392">
        <f>'дети 5-ти лет Т'!BV64</f>
        <v>1</v>
      </c>
      <c r="G261" s="12"/>
    </row>
    <row r="262" ht="15.75" customHeight="1">
      <c r="B262" s="19"/>
      <c r="C262" s="319"/>
      <c r="D262" s="392" t="str">
        <f>'дети 5-ти лет К'!BW64</f>
        <v/>
      </c>
      <c r="E262" s="12"/>
      <c r="F262" s="392" t="str">
        <f>'дети 5-ти лет Т'!BW64</f>
        <v/>
      </c>
      <c r="G262" s="12"/>
    </row>
    <row r="263" ht="15.75" customHeight="1">
      <c r="B263" s="5">
        <v>25.0</v>
      </c>
      <c r="C263" s="319"/>
      <c r="D263" s="392" t="str">
        <f>'дети 5-ти лет К'!BX64</f>
        <v/>
      </c>
      <c r="E263" s="12"/>
      <c r="F263" s="392" t="str">
        <f>'дети 5-ти лет Т'!BX64</f>
        <v/>
      </c>
      <c r="G263" s="12"/>
    </row>
    <row r="264" ht="15.75" customHeight="1">
      <c r="B264" s="12"/>
      <c r="C264" s="319"/>
      <c r="D264" s="392">
        <f>'дети 5-ти лет К'!BY64</f>
        <v>1</v>
      </c>
      <c r="E264" s="12"/>
      <c r="F264" s="392">
        <f>'дети 5-ти лет Т'!BY64</f>
        <v>1</v>
      </c>
      <c r="G264" s="12"/>
    </row>
    <row r="265" ht="15.75" customHeight="1">
      <c r="B265" s="19"/>
      <c r="C265" s="319"/>
      <c r="D265" s="392" t="str">
        <f>'дети 5-ти лет К'!BZ64</f>
        <v/>
      </c>
      <c r="E265" s="12"/>
      <c r="F265" s="392" t="str">
        <f>'дети 5-ти лет Т'!BZ64</f>
        <v/>
      </c>
      <c r="G265" s="12"/>
    </row>
    <row r="266" ht="15.75" customHeight="1">
      <c r="B266" s="5">
        <v>26.0</v>
      </c>
      <c r="C266" s="319"/>
      <c r="D266" s="392" t="str">
        <f>'дети 5-ти лет К'!CA64</f>
        <v/>
      </c>
      <c r="E266" s="12"/>
      <c r="F266" s="392" t="str">
        <f>'дети 5-ти лет Т'!CA64</f>
        <v/>
      </c>
      <c r="G266" s="12"/>
    </row>
    <row r="267" ht="15.75" customHeight="1">
      <c r="B267" s="12"/>
      <c r="C267" s="319"/>
      <c r="D267" s="392">
        <f>'дети 5-ти лет К'!CB64</f>
        <v>1</v>
      </c>
      <c r="E267" s="12"/>
      <c r="F267" s="392">
        <f>'дети 5-ти лет Т'!CB64</f>
        <v>1</v>
      </c>
      <c r="G267" s="12"/>
    </row>
    <row r="268" ht="15.75" customHeight="1">
      <c r="B268" s="19"/>
      <c r="C268" s="319"/>
      <c r="D268" s="392" t="str">
        <f>'дети 5-ти лет К'!CC64</f>
        <v/>
      </c>
      <c r="E268" s="12"/>
      <c r="F268" s="392" t="str">
        <f>'дети 5-ти лет Т'!CC64</f>
        <v/>
      </c>
      <c r="G268" s="12"/>
    </row>
    <row r="269" ht="15.75" customHeight="1">
      <c r="B269" s="5">
        <v>27.0</v>
      </c>
      <c r="C269" s="319"/>
      <c r="D269" s="392" t="str">
        <f>'дети 5-ти лет К'!CD64</f>
        <v/>
      </c>
      <c r="E269" s="12"/>
      <c r="F269" s="392" t="str">
        <f>'дети 5-ти лет Т'!CD64</f>
        <v/>
      </c>
      <c r="G269" s="12"/>
    </row>
    <row r="270" ht="15.75" customHeight="1">
      <c r="B270" s="12"/>
      <c r="C270" s="319"/>
      <c r="D270" s="392">
        <f>'дети 5-ти лет К'!CE64</f>
        <v>1</v>
      </c>
      <c r="E270" s="12"/>
      <c r="F270" s="392">
        <f>'дети 5-ти лет Т'!CE64</f>
        <v>1</v>
      </c>
      <c r="G270" s="12"/>
    </row>
    <row r="271" ht="15.75" customHeight="1">
      <c r="B271" s="19"/>
      <c r="C271" s="319"/>
      <c r="D271" s="392" t="str">
        <f>'дети 5-ти лет К'!CF64</f>
        <v/>
      </c>
      <c r="E271" s="12"/>
      <c r="F271" s="392" t="str">
        <f>'дети 5-ти лет Т'!CF64</f>
        <v/>
      </c>
      <c r="G271" s="12"/>
    </row>
    <row r="272" ht="15.75" customHeight="1">
      <c r="B272" s="5">
        <v>28.0</v>
      </c>
      <c r="C272" s="319"/>
      <c r="D272" s="392" t="str">
        <f>'дети 5-ти лет К'!CG64</f>
        <v/>
      </c>
      <c r="E272" s="12"/>
      <c r="F272" s="392" t="str">
        <f>'дети 5-ти лет Т'!CG64</f>
        <v/>
      </c>
      <c r="G272" s="12"/>
    </row>
    <row r="273" ht="15.75" customHeight="1">
      <c r="B273" s="12"/>
      <c r="C273" s="319"/>
      <c r="D273" s="392">
        <f>'дети 5-ти лет К'!CH64</f>
        <v>1</v>
      </c>
      <c r="E273" s="12"/>
      <c r="F273" s="392">
        <f>'дети 5-ти лет Т'!CH64</f>
        <v>1</v>
      </c>
      <c r="G273" s="12"/>
    </row>
    <row r="274" ht="15.75" customHeight="1">
      <c r="B274" s="19"/>
      <c r="C274" s="319"/>
      <c r="D274" s="392" t="str">
        <f>'дети 5-ти лет К'!CI64</f>
        <v/>
      </c>
      <c r="E274" s="12"/>
      <c r="F274" s="392" t="str">
        <f>'дети 5-ти лет Т'!CI64</f>
        <v/>
      </c>
      <c r="G274" s="12"/>
    </row>
    <row r="275" ht="15.75" customHeight="1">
      <c r="B275" s="5">
        <v>29.0</v>
      </c>
      <c r="C275" s="319"/>
      <c r="D275" s="317"/>
      <c r="E275" s="12"/>
      <c r="F275" s="392" t="str">
        <f>'дети 5-ти лет Т'!CJ64</f>
        <v/>
      </c>
      <c r="G275" s="12"/>
    </row>
    <row r="276" ht="15.75" customHeight="1">
      <c r="B276" s="12"/>
      <c r="C276" s="319"/>
      <c r="D276" s="12"/>
      <c r="E276" s="12"/>
      <c r="F276" s="392" t="str">
        <f>'дети 5-ти лет Т'!CK64</f>
        <v/>
      </c>
      <c r="G276" s="12"/>
    </row>
    <row r="277" ht="15.75" customHeight="1">
      <c r="B277" s="19"/>
      <c r="C277" s="319"/>
      <c r="D277" s="12"/>
      <c r="E277" s="12"/>
      <c r="F277" s="392">
        <f>'дети 5-ти лет Т'!CL64</f>
        <v>1</v>
      </c>
      <c r="G277" s="12"/>
    </row>
    <row r="278" ht="15.75" customHeight="1">
      <c r="B278" s="5">
        <v>30.0</v>
      </c>
      <c r="C278" s="319"/>
      <c r="D278" s="12"/>
      <c r="E278" s="12"/>
      <c r="F278" s="392" t="str">
        <f>'дети 5-ти лет Т'!CM64</f>
        <v/>
      </c>
      <c r="G278" s="12"/>
    </row>
    <row r="279" ht="15.75" customHeight="1">
      <c r="B279" s="12"/>
      <c r="C279" s="319"/>
      <c r="D279" s="12"/>
      <c r="E279" s="12"/>
      <c r="F279" s="392">
        <f>'дети 5-ти лет Т'!CN64</f>
        <v>1</v>
      </c>
      <c r="G279" s="12"/>
    </row>
    <row r="280" ht="15.75" customHeight="1">
      <c r="B280" s="19"/>
      <c r="C280" s="319"/>
      <c r="D280" s="12"/>
      <c r="E280" s="12"/>
      <c r="F280" s="392" t="str">
        <f>'дети 5-ти лет Т'!CO64</f>
        <v/>
      </c>
      <c r="G280" s="12"/>
    </row>
    <row r="281" ht="15.75" customHeight="1">
      <c r="B281" s="5">
        <v>31.0</v>
      </c>
      <c r="C281" s="319"/>
      <c r="D281" s="12"/>
      <c r="E281" s="12"/>
      <c r="F281" s="392" t="str">
        <f>'дети 5-ти лет Т'!CP64</f>
        <v/>
      </c>
      <c r="G281" s="12"/>
    </row>
    <row r="282" ht="15.75" customHeight="1">
      <c r="B282" s="12"/>
      <c r="C282" s="319"/>
      <c r="D282" s="12"/>
      <c r="E282" s="12"/>
      <c r="F282" s="392" t="str">
        <f>'дети 5-ти лет Т'!CQ64</f>
        <v/>
      </c>
      <c r="G282" s="12"/>
    </row>
    <row r="283" ht="15.75" customHeight="1">
      <c r="B283" s="19"/>
      <c r="C283" s="319"/>
      <c r="D283" s="12"/>
      <c r="E283" s="12"/>
      <c r="F283" s="392">
        <f>'дети 5-ти лет Т'!CR64</f>
        <v>1</v>
      </c>
      <c r="G283" s="12"/>
    </row>
    <row r="284" ht="15.75" customHeight="1">
      <c r="B284" s="5">
        <v>32.0</v>
      </c>
      <c r="C284" s="319"/>
      <c r="D284" s="12"/>
      <c r="E284" s="12"/>
      <c r="F284" s="392" t="str">
        <f>'дети 5-ти лет Т'!CS64</f>
        <v/>
      </c>
      <c r="G284" s="12"/>
    </row>
    <row r="285" ht="15.75" customHeight="1">
      <c r="B285" s="12"/>
      <c r="C285" s="319"/>
      <c r="D285" s="12"/>
      <c r="E285" s="12"/>
      <c r="F285" s="392" t="str">
        <f>'дети 5-ти лет Т'!CT64</f>
        <v/>
      </c>
      <c r="G285" s="12"/>
    </row>
    <row r="286" ht="15.75" customHeight="1">
      <c r="B286" s="19"/>
      <c r="C286" s="319"/>
      <c r="D286" s="12"/>
      <c r="E286" s="12"/>
      <c r="F286" s="392">
        <f>'дети 5-ти лет Т'!CU64</f>
        <v>1</v>
      </c>
      <c r="G286" s="12"/>
    </row>
    <row r="287" ht="15.75" customHeight="1">
      <c r="B287" s="5">
        <v>33.0</v>
      </c>
      <c r="C287" s="319"/>
      <c r="D287" s="12"/>
      <c r="E287" s="12"/>
      <c r="F287" s="392" t="str">
        <f>'дети 5-ти лет Т'!CV64</f>
        <v/>
      </c>
      <c r="G287" s="12"/>
    </row>
    <row r="288" ht="15.75" customHeight="1">
      <c r="B288" s="12"/>
      <c r="C288" s="319"/>
      <c r="D288" s="12"/>
      <c r="E288" s="12"/>
      <c r="F288" s="392">
        <f>'дети 5-ти лет Т'!CW64</f>
        <v>1</v>
      </c>
      <c r="G288" s="12"/>
    </row>
    <row r="289" ht="15.75" customHeight="1">
      <c r="B289" s="19"/>
      <c r="C289" s="319"/>
      <c r="D289" s="12"/>
      <c r="E289" s="12"/>
      <c r="F289" s="392" t="str">
        <f>'дети 5-ти лет Т'!CX64</f>
        <v/>
      </c>
      <c r="G289" s="12"/>
    </row>
    <row r="290" ht="15.75" customHeight="1">
      <c r="B290" s="5">
        <v>34.0</v>
      </c>
      <c r="C290" s="319"/>
      <c r="D290" s="12"/>
      <c r="E290" s="12"/>
      <c r="F290" s="392" t="str">
        <f>'дети 5-ти лет Т'!CY64</f>
        <v/>
      </c>
      <c r="G290" s="12"/>
    </row>
    <row r="291" ht="15.75" customHeight="1">
      <c r="B291" s="12"/>
      <c r="C291" s="319"/>
      <c r="D291" s="12"/>
      <c r="E291" s="12"/>
      <c r="F291" s="392" t="str">
        <f>'дети 5-ти лет Т'!CZ64</f>
        <v/>
      </c>
      <c r="G291" s="12"/>
    </row>
    <row r="292" ht="15.75" customHeight="1">
      <c r="B292" s="19"/>
      <c r="C292" s="319"/>
      <c r="D292" s="12"/>
      <c r="E292" s="12"/>
      <c r="F292" s="392">
        <f>'дети 5-ти лет Т'!DA64</f>
        <v>1</v>
      </c>
      <c r="G292" s="12"/>
    </row>
    <row r="293" ht="15.75" customHeight="1">
      <c r="B293" s="5">
        <v>35.0</v>
      </c>
      <c r="C293" s="319"/>
      <c r="D293" s="12"/>
      <c r="E293" s="12"/>
      <c r="F293" s="392" t="str">
        <f>'дети 5-ти лет Т'!DB64</f>
        <v/>
      </c>
      <c r="G293" s="12"/>
    </row>
    <row r="294" ht="15.75" customHeight="1">
      <c r="B294" s="12"/>
      <c r="C294" s="319"/>
      <c r="D294" s="12"/>
      <c r="E294" s="12"/>
      <c r="F294" s="392">
        <f>'дети 5-ти лет Т'!DC64</f>
        <v>1</v>
      </c>
      <c r="G294" s="12"/>
    </row>
    <row r="295" ht="15.75" customHeight="1">
      <c r="B295" s="19"/>
      <c r="C295" s="320"/>
      <c r="D295" s="19"/>
      <c r="E295" s="19"/>
      <c r="F295" s="392" t="str">
        <f>'дети 5-ти лет Т'!DD64</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f>'дети 5-ти лет Ф'!D123</f>
        <v>1</v>
      </c>
      <c r="D300" s="391">
        <f>'дети 5-ти лет К'!D123</f>
        <v>1</v>
      </c>
      <c r="E300" s="391">
        <f>'дети 5-ти лет П'!D123</f>
        <v>1</v>
      </c>
      <c r="F300" s="391">
        <f>'дети 5-ти лет Т'!D123</f>
        <v>1</v>
      </c>
      <c r="G300" s="391">
        <f>'дети 5-ти лет С'!D123</f>
        <v>1</v>
      </c>
    </row>
    <row r="301" ht="15.75" customHeight="1">
      <c r="B301" s="12"/>
      <c r="C301" s="391" t="str">
        <f>'дети 5-ти лет Ф'!E123</f>
        <v/>
      </c>
      <c r="D301" s="391" t="str">
        <f>'дети 5-ти лет К'!E123</f>
        <v/>
      </c>
      <c r="E301" s="391" t="str">
        <f>'дети 5-ти лет П'!E123</f>
        <v/>
      </c>
      <c r="F301" s="391" t="str">
        <f>'дети 5-ти лет Т'!E123</f>
        <v/>
      </c>
      <c r="G301" s="391" t="str">
        <f>'дети 5-ти лет С'!E123</f>
        <v/>
      </c>
    </row>
    <row r="302" ht="15.75" customHeight="1">
      <c r="B302" s="19"/>
      <c r="C302" s="391" t="str">
        <f>'дети 5-ти лет Ф'!F123</f>
        <v/>
      </c>
      <c r="D302" s="391" t="str">
        <f>'дети 5-ти лет К'!F123</f>
        <v/>
      </c>
      <c r="E302" s="391" t="str">
        <f>'дети 5-ти лет П'!F123</f>
        <v/>
      </c>
      <c r="F302" s="391" t="str">
        <f>'дети 5-ти лет Т'!F123</f>
        <v/>
      </c>
      <c r="G302" s="391" t="str">
        <f>'дети 5-ти лет С'!F123</f>
        <v/>
      </c>
    </row>
    <row r="303" ht="15.75" customHeight="1">
      <c r="B303" s="5">
        <v>2.0</v>
      </c>
      <c r="C303" s="391">
        <f>'дети 5-ти лет Ф'!G123</f>
        <v>1</v>
      </c>
      <c r="D303" s="391">
        <f>'дети 5-ти лет К'!G123</f>
        <v>1</v>
      </c>
      <c r="E303" s="391">
        <f>'дети 5-ти лет П'!G123</f>
        <v>1</v>
      </c>
      <c r="F303" s="391">
        <f>'дети 5-ти лет Т'!G123</f>
        <v>1</v>
      </c>
      <c r="G303" s="391">
        <f>'дети 5-ти лет С'!G123</f>
        <v>1</v>
      </c>
    </row>
    <row r="304" ht="15.75" customHeight="1">
      <c r="B304" s="12"/>
      <c r="C304" s="391" t="str">
        <f>'дети 5-ти лет Ф'!H123</f>
        <v/>
      </c>
      <c r="D304" s="391" t="str">
        <f>'дети 5-ти лет К'!H123</f>
        <v/>
      </c>
      <c r="E304" s="391" t="str">
        <f>'дети 5-ти лет П'!H123</f>
        <v/>
      </c>
      <c r="F304" s="391" t="str">
        <f>'дети 5-ти лет Т'!H123</f>
        <v/>
      </c>
      <c r="G304" s="391" t="str">
        <f>'дети 5-ти лет С'!H123</f>
        <v/>
      </c>
    </row>
    <row r="305" ht="15.75" customHeight="1">
      <c r="B305" s="19"/>
      <c r="C305" s="391" t="str">
        <f>'дети 5-ти лет Ф'!I123</f>
        <v/>
      </c>
      <c r="D305" s="391" t="str">
        <f>'дети 5-ти лет К'!I123</f>
        <v/>
      </c>
      <c r="E305" s="391" t="str">
        <f>'дети 5-ти лет П'!I123</f>
        <v/>
      </c>
      <c r="F305" s="391" t="str">
        <f>'дети 5-ти лет Т'!I123</f>
        <v/>
      </c>
      <c r="G305" s="391" t="str">
        <f>'дети 5-ти лет С'!I123</f>
        <v/>
      </c>
    </row>
    <row r="306" ht="15.75" customHeight="1">
      <c r="B306" s="5">
        <v>3.0</v>
      </c>
      <c r="C306" s="391">
        <f>'дети 5-ти лет Ф'!J123</f>
        <v>1</v>
      </c>
      <c r="D306" s="391">
        <f>'дети 5-ти лет К'!J123</f>
        <v>1</v>
      </c>
      <c r="E306" s="391">
        <f>'дети 5-ти лет П'!J123</f>
        <v>1</v>
      </c>
      <c r="F306" s="391">
        <f>'дети 5-ти лет Т'!J123</f>
        <v>1</v>
      </c>
      <c r="G306" s="391">
        <f>'дети 5-ти лет С'!J123</f>
        <v>1</v>
      </c>
    </row>
    <row r="307" ht="15.75" customHeight="1">
      <c r="B307" s="12"/>
      <c r="C307" s="391" t="str">
        <f>'дети 5-ти лет Ф'!K123</f>
        <v/>
      </c>
      <c r="D307" s="391" t="str">
        <f>'дети 5-ти лет К'!K123</f>
        <v/>
      </c>
      <c r="E307" s="391" t="str">
        <f>'дети 5-ти лет П'!K123</f>
        <v/>
      </c>
      <c r="F307" s="391" t="str">
        <f>'дети 5-ти лет Т'!K123</f>
        <v/>
      </c>
      <c r="G307" s="391" t="str">
        <f>'дети 5-ти лет С'!K123</f>
        <v/>
      </c>
    </row>
    <row r="308" ht="15.75" customHeight="1">
      <c r="B308" s="19"/>
      <c r="C308" s="391" t="str">
        <f>'дети 5-ти лет Ф'!L123</f>
        <v/>
      </c>
      <c r="D308" s="391" t="str">
        <f>'дети 5-ти лет К'!L123</f>
        <v/>
      </c>
      <c r="E308" s="391" t="str">
        <f>'дети 5-ти лет П'!L123</f>
        <v/>
      </c>
      <c r="F308" s="391" t="str">
        <f>'дети 5-ти лет Т'!L123</f>
        <v/>
      </c>
      <c r="G308" s="391" t="str">
        <f>'дети 5-ти лет С'!L123</f>
        <v/>
      </c>
    </row>
    <row r="309" ht="15.75" customHeight="1">
      <c r="B309" s="5">
        <v>4.0</v>
      </c>
      <c r="C309" s="391">
        <f>'дети 5-ти лет Ф'!M123</f>
        <v>1</v>
      </c>
      <c r="D309" s="391">
        <f>'дети 5-ти лет К'!M123</f>
        <v>1</v>
      </c>
      <c r="E309" s="391">
        <f>'дети 5-ти лет П'!M123</f>
        <v>1</v>
      </c>
      <c r="F309" s="391">
        <f>'дети 5-ти лет Т'!M123</f>
        <v>1</v>
      </c>
      <c r="G309" s="391">
        <f>'дети 5-ти лет С'!M123</f>
        <v>1</v>
      </c>
    </row>
    <row r="310" ht="15.75" customHeight="1">
      <c r="B310" s="12"/>
      <c r="C310" s="391" t="str">
        <f>'дети 5-ти лет Ф'!N123</f>
        <v/>
      </c>
      <c r="D310" s="391" t="str">
        <f>'дети 5-ти лет К'!N123</f>
        <v/>
      </c>
      <c r="E310" s="391" t="str">
        <f>'дети 5-ти лет П'!N123</f>
        <v/>
      </c>
      <c r="F310" s="391" t="str">
        <f>'дети 5-ти лет Т'!N123</f>
        <v/>
      </c>
      <c r="G310" s="391" t="str">
        <f>'дети 5-ти лет С'!N123</f>
        <v/>
      </c>
    </row>
    <row r="311" ht="15.75" customHeight="1">
      <c r="B311" s="19"/>
      <c r="C311" s="391" t="str">
        <f>'дети 5-ти лет Ф'!O123</f>
        <v/>
      </c>
      <c r="D311" s="391" t="str">
        <f>'дети 5-ти лет К'!O123</f>
        <v/>
      </c>
      <c r="E311" s="391" t="str">
        <f>'дети 5-ти лет П'!O123</f>
        <v/>
      </c>
      <c r="F311" s="391" t="str">
        <f>'дети 5-ти лет Т'!O123</f>
        <v/>
      </c>
      <c r="G311" s="391" t="str">
        <f>'дети 5-ти лет С'!O123</f>
        <v/>
      </c>
    </row>
    <row r="312" ht="15.75" customHeight="1">
      <c r="B312" s="5">
        <v>5.0</v>
      </c>
      <c r="C312" s="391">
        <f>'дети 5-ти лет Ф'!P123</f>
        <v>1</v>
      </c>
      <c r="D312" s="391">
        <f>'дети 5-ти лет К'!P123</f>
        <v>1</v>
      </c>
      <c r="E312" s="391">
        <f>'дети 5-ти лет П'!P123</f>
        <v>1</v>
      </c>
      <c r="F312" s="391">
        <f>'дети 5-ти лет Т'!P123</f>
        <v>1</v>
      </c>
      <c r="G312" s="391">
        <f>'дети 5-ти лет С'!P123</f>
        <v>1</v>
      </c>
    </row>
    <row r="313" ht="15.75" customHeight="1">
      <c r="B313" s="12"/>
      <c r="C313" s="391" t="str">
        <f>'дети 5-ти лет Ф'!Q123</f>
        <v/>
      </c>
      <c r="D313" s="391" t="str">
        <f>'дети 5-ти лет К'!Q123</f>
        <v/>
      </c>
      <c r="E313" s="391" t="str">
        <f>'дети 5-ти лет П'!Q123</f>
        <v/>
      </c>
      <c r="F313" s="391" t="str">
        <f>'дети 5-ти лет Т'!Q123</f>
        <v/>
      </c>
      <c r="G313" s="391" t="str">
        <f>'дети 5-ти лет С'!Q123</f>
        <v/>
      </c>
    </row>
    <row r="314" ht="15.75" customHeight="1">
      <c r="B314" s="19"/>
      <c r="C314" s="391" t="str">
        <f>'дети 5-ти лет Ф'!R123</f>
        <v/>
      </c>
      <c r="D314" s="391" t="str">
        <f>'дети 5-ти лет К'!R123</f>
        <v/>
      </c>
      <c r="E314" s="391" t="str">
        <f>'дети 5-ти лет П'!R123</f>
        <v/>
      </c>
      <c r="F314" s="391" t="str">
        <f>'дети 5-ти лет Т'!R123</f>
        <v/>
      </c>
      <c r="G314" s="391" t="str">
        <f>'дети 5-ти лет С'!R123</f>
        <v/>
      </c>
    </row>
    <row r="315" ht="15.75" customHeight="1">
      <c r="B315" s="5">
        <v>6.0</v>
      </c>
      <c r="C315" s="391">
        <f>'дети 5-ти лет Ф'!S123</f>
        <v>1</v>
      </c>
      <c r="D315" s="391">
        <f>'дети 5-ти лет К'!S123</f>
        <v>1</v>
      </c>
      <c r="E315" s="391">
        <f>'дети 5-ти лет П'!S123</f>
        <v>1</v>
      </c>
      <c r="F315" s="391">
        <f>'дети 5-ти лет Т'!S123</f>
        <v>1</v>
      </c>
      <c r="G315" s="391">
        <f>'дети 5-ти лет С'!S123</f>
        <v>1</v>
      </c>
    </row>
    <row r="316" ht="15.75" customHeight="1">
      <c r="B316" s="12"/>
      <c r="C316" s="391" t="str">
        <f>'дети 5-ти лет Ф'!T123</f>
        <v/>
      </c>
      <c r="D316" s="391" t="str">
        <f>'дети 5-ти лет К'!T123</f>
        <v/>
      </c>
      <c r="E316" s="391" t="str">
        <f>'дети 5-ти лет П'!T123</f>
        <v/>
      </c>
      <c r="F316" s="391" t="str">
        <f>'дети 5-ти лет Т'!T123</f>
        <v/>
      </c>
      <c r="G316" s="391" t="str">
        <f>'дети 5-ти лет С'!T123</f>
        <v/>
      </c>
    </row>
    <row r="317" ht="15.75" customHeight="1">
      <c r="B317" s="19"/>
      <c r="C317" s="391" t="str">
        <f>'дети 5-ти лет Ф'!U123</f>
        <v/>
      </c>
      <c r="D317" s="391" t="str">
        <f>'дети 5-ти лет К'!U123</f>
        <v/>
      </c>
      <c r="E317" s="391" t="str">
        <f>'дети 5-ти лет П'!U123</f>
        <v/>
      </c>
      <c r="F317" s="391" t="str">
        <f>'дети 5-ти лет Т'!U123</f>
        <v/>
      </c>
      <c r="G317" s="391" t="str">
        <f>'дети 5-ти лет С'!U123</f>
        <v/>
      </c>
    </row>
    <row r="318" ht="15.75" customHeight="1">
      <c r="B318" s="5">
        <v>7.0</v>
      </c>
      <c r="C318" s="391">
        <f>'дети 5-ти лет Ф'!V123</f>
        <v>1</v>
      </c>
      <c r="D318" s="391">
        <f>'дети 5-ти лет К'!V123</f>
        <v>1</v>
      </c>
      <c r="E318" s="391">
        <f>'дети 5-ти лет П'!V123</f>
        <v>1</v>
      </c>
      <c r="F318" s="391">
        <f>'дети 5-ти лет Т'!V123</f>
        <v>1</v>
      </c>
      <c r="G318" s="391">
        <f>'дети 5-ти лет С'!V123</f>
        <v>1</v>
      </c>
    </row>
    <row r="319" ht="15.75" customHeight="1">
      <c r="B319" s="12"/>
      <c r="C319" s="391" t="str">
        <f>'дети 5-ти лет Ф'!W123</f>
        <v/>
      </c>
      <c r="D319" s="391" t="str">
        <f>'дети 5-ти лет Т'!W123</f>
        <v/>
      </c>
      <c r="E319" s="391" t="str">
        <f>'дети 5-ти лет П'!W123</f>
        <v/>
      </c>
      <c r="F319" s="391" t="str">
        <f>'дети 5-ти лет Т'!W123</f>
        <v/>
      </c>
      <c r="G319" s="391" t="str">
        <f>'дети 5-ти лет С'!W123</f>
        <v/>
      </c>
    </row>
    <row r="320" ht="15.75" customHeight="1">
      <c r="B320" s="19"/>
      <c r="C320" s="391" t="str">
        <f>'дети 5-ти лет Ф'!X123</f>
        <v/>
      </c>
      <c r="D320" s="391" t="str">
        <f>'дети 5-ти лет К'!X123</f>
        <v/>
      </c>
      <c r="E320" s="391" t="str">
        <f>'дети 5-ти лет П'!X123</f>
        <v/>
      </c>
      <c r="F320" s="391" t="str">
        <f>'дети 5-ти лет Т'!X123</f>
        <v/>
      </c>
      <c r="G320" s="391" t="str">
        <f>'дети 5-ти лет С'!X123</f>
        <v/>
      </c>
    </row>
    <row r="321" ht="15.75" customHeight="1">
      <c r="B321" s="5">
        <v>8.0</v>
      </c>
      <c r="C321" s="318"/>
      <c r="D321" s="391">
        <f>'дети 5-ти лет К'!Y123</f>
        <v>1</v>
      </c>
      <c r="E321" s="317"/>
      <c r="F321" s="391">
        <f>'дети 5-ти лет Т'!Y123</f>
        <v>1</v>
      </c>
      <c r="G321" s="317"/>
    </row>
    <row r="322" ht="15.75" customHeight="1">
      <c r="B322" s="12"/>
      <c r="C322" s="319"/>
      <c r="D322" s="391" t="str">
        <f>'дети 5-ти лет К'!Z123</f>
        <v/>
      </c>
      <c r="E322" s="12"/>
      <c r="F322" s="391" t="str">
        <f>'дети 5-ти лет Т'!Z123</f>
        <v/>
      </c>
      <c r="G322" s="12"/>
    </row>
    <row r="323" ht="15.75" customHeight="1">
      <c r="B323" s="19"/>
      <c r="C323" s="319"/>
      <c r="D323" s="391" t="str">
        <f>'дети 5-ти лет К'!AA123</f>
        <v/>
      </c>
      <c r="E323" s="12"/>
      <c r="F323" s="391" t="str">
        <f>'дети 5-ти лет Т'!AA123</f>
        <v/>
      </c>
      <c r="G323" s="12"/>
    </row>
    <row r="324" ht="15.75" customHeight="1">
      <c r="B324" s="5">
        <v>9.0</v>
      </c>
      <c r="C324" s="319"/>
      <c r="D324" s="391">
        <f>'дети 5-ти лет К'!AB123</f>
        <v>1</v>
      </c>
      <c r="E324" s="12"/>
      <c r="F324" s="391">
        <f>'дети 5-ти лет Т'!AB123</f>
        <v>1</v>
      </c>
      <c r="G324" s="12"/>
    </row>
    <row r="325" ht="15.75" customHeight="1">
      <c r="B325" s="12"/>
      <c r="C325" s="319"/>
      <c r="D325" s="391" t="str">
        <f>'дети 5-ти лет К'!AC123</f>
        <v/>
      </c>
      <c r="E325" s="12"/>
      <c r="F325" s="391" t="str">
        <f>'дети 5-ти лет Т'!AC123</f>
        <v/>
      </c>
      <c r="G325" s="12"/>
    </row>
    <row r="326" ht="15.75" customHeight="1">
      <c r="B326" s="19"/>
      <c r="C326" s="319"/>
      <c r="D326" s="391" t="str">
        <f>'дети 5-ти лет К'!AD123</f>
        <v/>
      </c>
      <c r="E326" s="12"/>
      <c r="F326" s="391" t="str">
        <f>'дети 5-ти лет Т'!AD123</f>
        <v/>
      </c>
      <c r="G326" s="12"/>
    </row>
    <row r="327" ht="15.75" customHeight="1">
      <c r="B327" s="5">
        <v>10.0</v>
      </c>
      <c r="C327" s="319"/>
      <c r="D327" s="391">
        <f>'дети 5-ти лет К'!AE123</f>
        <v>1</v>
      </c>
      <c r="E327" s="12"/>
      <c r="F327" s="391">
        <f>'дети 5-ти лет Т'!AE123</f>
        <v>1</v>
      </c>
      <c r="G327" s="12"/>
    </row>
    <row r="328" ht="15.75" customHeight="1">
      <c r="B328" s="12"/>
      <c r="C328" s="319"/>
      <c r="D328" s="391" t="str">
        <f>'дети 5-ти лет К'!AF123</f>
        <v/>
      </c>
      <c r="E328" s="12"/>
      <c r="F328" s="391" t="str">
        <f>'дети 5-ти лет Т'!AF123</f>
        <v/>
      </c>
      <c r="G328" s="12"/>
    </row>
    <row r="329" ht="15.75" customHeight="1">
      <c r="B329" s="19"/>
      <c r="C329" s="319"/>
      <c r="D329" s="391" t="str">
        <f>'дети 5-ти лет К'!AG123</f>
        <v/>
      </c>
      <c r="E329" s="12"/>
      <c r="F329" s="391" t="str">
        <f>'дети 5-ти лет Т'!AG123</f>
        <v/>
      </c>
      <c r="G329" s="12"/>
    </row>
    <row r="330" ht="15.75" customHeight="1">
      <c r="B330" s="5">
        <v>11.0</v>
      </c>
      <c r="C330" s="319"/>
      <c r="D330" s="391">
        <f>'дети 5-ти лет К'!AH123</f>
        <v>1</v>
      </c>
      <c r="E330" s="12"/>
      <c r="F330" s="391">
        <f>'дети 5-ти лет Т'!AH123</f>
        <v>1</v>
      </c>
      <c r="G330" s="12"/>
    </row>
    <row r="331" ht="15.75" customHeight="1">
      <c r="B331" s="12"/>
      <c r="C331" s="319"/>
      <c r="D331" s="391" t="str">
        <f>'дети 5-ти лет К'!AI123</f>
        <v/>
      </c>
      <c r="E331" s="12"/>
      <c r="F331" s="391" t="str">
        <f>'дети 5-ти лет Т'!AI123</f>
        <v/>
      </c>
      <c r="G331" s="12"/>
    </row>
    <row r="332" ht="15.75" customHeight="1">
      <c r="B332" s="19"/>
      <c r="C332" s="319"/>
      <c r="D332" s="391" t="str">
        <f>'дети 5-ти лет К'!AJ123</f>
        <v/>
      </c>
      <c r="E332" s="12"/>
      <c r="F332" s="391" t="str">
        <f>'дети 5-ти лет Т'!AJ123</f>
        <v/>
      </c>
      <c r="G332" s="12"/>
    </row>
    <row r="333" ht="15.75" customHeight="1">
      <c r="B333" s="5">
        <v>12.0</v>
      </c>
      <c r="C333" s="319"/>
      <c r="D333" s="391">
        <f>'дети 5-ти лет К'!AK123</f>
        <v>1</v>
      </c>
      <c r="E333" s="12"/>
      <c r="F333" s="391">
        <f>'дети 5-ти лет Т'!AK123</f>
        <v>1</v>
      </c>
      <c r="G333" s="12"/>
    </row>
    <row r="334" ht="15.75" customHeight="1">
      <c r="B334" s="12"/>
      <c r="C334" s="319"/>
      <c r="D334" s="391" t="str">
        <f>'дети 5-ти лет К'!AL123</f>
        <v/>
      </c>
      <c r="E334" s="12"/>
      <c r="F334" s="391" t="str">
        <f>'дети 5-ти лет Т'!AL123</f>
        <v/>
      </c>
      <c r="G334" s="12"/>
    </row>
    <row r="335" ht="15.75" customHeight="1">
      <c r="B335" s="19"/>
      <c r="C335" s="319"/>
      <c r="D335" s="391" t="str">
        <f>'дети 5-ти лет К'!AM123</f>
        <v/>
      </c>
      <c r="E335" s="12"/>
      <c r="F335" s="391" t="str">
        <f>'дети 5-ти лет Т'!AM123</f>
        <v/>
      </c>
      <c r="G335" s="12"/>
    </row>
    <row r="336" ht="15.75" customHeight="1">
      <c r="B336" s="5">
        <v>13.0</v>
      </c>
      <c r="C336" s="319"/>
      <c r="D336" s="391">
        <f>'дети 5-ти лет К'!AN123</f>
        <v>1</v>
      </c>
      <c r="E336" s="12"/>
      <c r="F336" s="391">
        <f>'дети 5-ти лет Т'!AN123</f>
        <v>1</v>
      </c>
      <c r="G336" s="12"/>
    </row>
    <row r="337" ht="15.75" customHeight="1">
      <c r="B337" s="12"/>
      <c r="C337" s="319"/>
      <c r="D337" s="391" t="str">
        <f>'дети 5-ти лет К'!AO123</f>
        <v/>
      </c>
      <c r="E337" s="12"/>
      <c r="F337" s="391" t="str">
        <f>'дети 5-ти лет Т'!AO123</f>
        <v/>
      </c>
      <c r="G337" s="12"/>
    </row>
    <row r="338" ht="15.75" customHeight="1">
      <c r="B338" s="19"/>
      <c r="C338" s="319"/>
      <c r="D338" s="391" t="str">
        <f>'дети 5-ти лет К'!AP123</f>
        <v/>
      </c>
      <c r="E338" s="12"/>
      <c r="F338" s="391" t="str">
        <f>'дети 5-ти лет Т'!AP123</f>
        <v/>
      </c>
      <c r="G338" s="12"/>
    </row>
    <row r="339" ht="15.75" customHeight="1">
      <c r="B339" s="5">
        <v>14.0</v>
      </c>
      <c r="C339" s="319"/>
      <c r="D339" s="391">
        <f>'дети 5-ти лет К'!AQ123</f>
        <v>1</v>
      </c>
      <c r="E339" s="12"/>
      <c r="F339" s="391">
        <f>'дети 5-ти лет Т'!AQ123</f>
        <v>1</v>
      </c>
      <c r="G339" s="12"/>
    </row>
    <row r="340" ht="15.75" customHeight="1">
      <c r="B340" s="12"/>
      <c r="C340" s="319"/>
      <c r="D340" s="391" t="str">
        <f>'дети 5-ти лет К'!AR123</f>
        <v/>
      </c>
      <c r="E340" s="12"/>
      <c r="F340" s="391" t="str">
        <f>'дети 5-ти лет Т'!AR123</f>
        <v/>
      </c>
      <c r="G340" s="12"/>
    </row>
    <row r="341" ht="15.75" customHeight="1">
      <c r="B341" s="19"/>
      <c r="C341" s="319"/>
      <c r="D341" s="391" t="str">
        <f>'дети 5-ти лет К'!AS123</f>
        <v/>
      </c>
      <c r="E341" s="12"/>
      <c r="F341" s="391" t="str">
        <f>'дети 5-ти лет Т'!AS123</f>
        <v/>
      </c>
      <c r="G341" s="12"/>
    </row>
    <row r="342" ht="15.75" customHeight="1">
      <c r="B342" s="5">
        <v>15.0</v>
      </c>
      <c r="C342" s="319"/>
      <c r="D342" s="391">
        <f>'дети 5-ти лет К'!AT123</f>
        <v>1</v>
      </c>
      <c r="E342" s="12"/>
      <c r="F342" s="391">
        <f>'дети 5-ти лет Т'!AT123</f>
        <v>1</v>
      </c>
      <c r="G342" s="12"/>
    </row>
    <row r="343" ht="15.75" customHeight="1">
      <c r="B343" s="12"/>
      <c r="C343" s="319"/>
      <c r="D343" s="391" t="str">
        <f>'дети 5-ти лет К'!AU123</f>
        <v/>
      </c>
      <c r="E343" s="12"/>
      <c r="F343" s="391" t="str">
        <f>'дети 5-ти лет Т'!AU123</f>
        <v/>
      </c>
      <c r="G343" s="12"/>
    </row>
    <row r="344" ht="15.75" customHeight="1">
      <c r="B344" s="19"/>
      <c r="C344" s="319"/>
      <c r="D344" s="391" t="str">
        <f>'дети 5-ти лет К'!AV123</f>
        <v/>
      </c>
      <c r="E344" s="12"/>
      <c r="F344" s="391" t="str">
        <f>'дети 5-ти лет Т'!AV123</f>
        <v/>
      </c>
      <c r="G344" s="12"/>
    </row>
    <row r="345" ht="15.75" customHeight="1">
      <c r="B345" s="5">
        <v>16.0</v>
      </c>
      <c r="C345" s="319"/>
      <c r="D345" s="391">
        <f>'дети 5-ти лет К'!AW123</f>
        <v>1</v>
      </c>
      <c r="E345" s="12"/>
      <c r="F345" s="391">
        <f>'дети 5-ти лет Т'!AW123</f>
        <v>1</v>
      </c>
      <c r="G345" s="12"/>
    </row>
    <row r="346" ht="15.75" customHeight="1">
      <c r="B346" s="12"/>
      <c r="C346" s="319"/>
      <c r="D346" s="391" t="str">
        <f>'дети 5-ти лет К'!AX123</f>
        <v/>
      </c>
      <c r="E346" s="12"/>
      <c r="F346" s="391" t="str">
        <f>'дети 5-ти лет Т'!AX123</f>
        <v/>
      </c>
      <c r="G346" s="12"/>
    </row>
    <row r="347" ht="15.75" customHeight="1">
      <c r="B347" s="19"/>
      <c r="C347" s="319"/>
      <c r="D347" s="391" t="str">
        <f>'дети 5-ти лет К'!AY123</f>
        <v/>
      </c>
      <c r="E347" s="12"/>
      <c r="F347" s="391" t="str">
        <f>'дети 5-ти лет Т'!AY123</f>
        <v/>
      </c>
      <c r="G347" s="12"/>
    </row>
    <row r="348" ht="15.75" customHeight="1">
      <c r="B348" s="5">
        <v>17.0</v>
      </c>
      <c r="C348" s="319"/>
      <c r="D348" s="391">
        <f>'дети 5-ти лет К'!AZ123</f>
        <v>1</v>
      </c>
      <c r="E348" s="12"/>
      <c r="F348" s="391">
        <f>'дети 5-ти лет Т'!AZ123</f>
        <v>1</v>
      </c>
      <c r="G348" s="12"/>
    </row>
    <row r="349" ht="15.75" customHeight="1">
      <c r="B349" s="12"/>
      <c r="C349" s="319"/>
      <c r="D349" s="391" t="str">
        <f>'дети 5-ти лет К'!BA123</f>
        <v/>
      </c>
      <c r="E349" s="12"/>
      <c r="F349" s="391" t="str">
        <f>'дети 5-ти лет Т'!BA123</f>
        <v/>
      </c>
      <c r="G349" s="12"/>
    </row>
    <row r="350" ht="15.75" customHeight="1">
      <c r="B350" s="19"/>
      <c r="C350" s="319"/>
      <c r="D350" s="391" t="str">
        <f>'дети 5-ти лет К'!BB123</f>
        <v/>
      </c>
      <c r="E350" s="12"/>
      <c r="F350" s="391" t="str">
        <f>'дети 5-ти лет Т'!BB123</f>
        <v/>
      </c>
      <c r="G350" s="12"/>
    </row>
    <row r="351" ht="15.75" customHeight="1">
      <c r="B351" s="5">
        <v>18.0</v>
      </c>
      <c r="C351" s="319"/>
      <c r="D351" s="391">
        <f>'дети 5-ти лет К'!BC123</f>
        <v>1</v>
      </c>
      <c r="E351" s="12"/>
      <c r="F351" s="391">
        <f>'дети 5-ти лет Т'!BC123</f>
        <v>1</v>
      </c>
      <c r="G351" s="12"/>
    </row>
    <row r="352" ht="15.75" customHeight="1">
      <c r="B352" s="12"/>
      <c r="C352" s="319"/>
      <c r="D352" s="391" t="str">
        <f>'дети 5-ти лет К'!BD123</f>
        <v/>
      </c>
      <c r="E352" s="12"/>
      <c r="F352" s="391" t="str">
        <f>'дети 5-ти лет Т'!BD123</f>
        <v/>
      </c>
      <c r="G352" s="12"/>
    </row>
    <row r="353" ht="15.75" customHeight="1">
      <c r="B353" s="19"/>
      <c r="C353" s="319"/>
      <c r="D353" s="391" t="str">
        <f>'дети 5-ти лет К'!BE123</f>
        <v/>
      </c>
      <c r="E353" s="12"/>
      <c r="F353" s="391" t="str">
        <f>'дети 5-ти лет Т'!BE123</f>
        <v/>
      </c>
      <c r="G353" s="12"/>
    </row>
    <row r="354" ht="15.75" customHeight="1">
      <c r="B354" s="5">
        <v>19.0</v>
      </c>
      <c r="C354" s="319"/>
      <c r="D354" s="391">
        <f>'дети 5-ти лет К'!BF123</f>
        <v>1</v>
      </c>
      <c r="E354" s="12"/>
      <c r="F354" s="391">
        <f>'дети 5-ти лет Т'!BF123</f>
        <v>1</v>
      </c>
      <c r="G354" s="12"/>
    </row>
    <row r="355" ht="15.75" customHeight="1">
      <c r="B355" s="12"/>
      <c r="C355" s="319"/>
      <c r="D355" s="391" t="str">
        <f>'дети 5-ти лет К'!BG123</f>
        <v/>
      </c>
      <c r="E355" s="12"/>
      <c r="F355" s="391" t="str">
        <f>'дети 5-ти лет Т'!BG123</f>
        <v/>
      </c>
      <c r="G355" s="12"/>
    </row>
    <row r="356" ht="15.75" customHeight="1">
      <c r="B356" s="19"/>
      <c r="C356" s="319"/>
      <c r="D356" s="391" t="str">
        <f>'дети 5-ти лет К'!BH123</f>
        <v/>
      </c>
      <c r="E356" s="12"/>
      <c r="F356" s="391" t="str">
        <f>'дети 5-ти лет Т'!BH123</f>
        <v/>
      </c>
      <c r="G356" s="12"/>
    </row>
    <row r="357" ht="15.75" customHeight="1">
      <c r="B357" s="5">
        <v>20.0</v>
      </c>
      <c r="C357" s="319"/>
      <c r="D357" s="391">
        <f>'дети 5-ти лет К'!BI123</f>
        <v>1</v>
      </c>
      <c r="E357" s="12"/>
      <c r="F357" s="391">
        <f>'дети 5-ти лет Т'!BI123</f>
        <v>1</v>
      </c>
      <c r="G357" s="12"/>
    </row>
    <row r="358" ht="15.75" customHeight="1">
      <c r="B358" s="12"/>
      <c r="C358" s="319"/>
      <c r="D358" s="391" t="str">
        <f>'дети 5-ти лет К'!BJ123</f>
        <v/>
      </c>
      <c r="E358" s="12"/>
      <c r="F358" s="391" t="str">
        <f>'дети 5-ти лет Т'!BJ123</f>
        <v/>
      </c>
      <c r="G358" s="12"/>
    </row>
    <row r="359" ht="15.75" customHeight="1">
      <c r="B359" s="19"/>
      <c r="C359" s="319"/>
      <c r="D359" s="391" t="str">
        <f>'дети 5-ти лет К'!BK123</f>
        <v/>
      </c>
      <c r="E359" s="12"/>
      <c r="F359" s="391" t="str">
        <f>'дети 5-ти лет Т'!BK123</f>
        <v/>
      </c>
      <c r="G359" s="12"/>
    </row>
    <row r="360" ht="15.75" customHeight="1">
      <c r="B360" s="5">
        <v>21.0</v>
      </c>
      <c r="C360" s="319"/>
      <c r="D360" s="391">
        <f>'дети 5-ти лет К'!BL123</f>
        <v>1</v>
      </c>
      <c r="E360" s="12"/>
      <c r="F360" s="391">
        <f>'дети 5-ти лет Т'!BL123</f>
        <v>1</v>
      </c>
      <c r="G360" s="12"/>
    </row>
    <row r="361" ht="15.75" customHeight="1">
      <c r="B361" s="12"/>
      <c r="C361" s="319"/>
      <c r="D361" s="391" t="str">
        <f>'дети 5-ти лет К'!BM123</f>
        <v/>
      </c>
      <c r="E361" s="12"/>
      <c r="F361" s="391" t="str">
        <f>'дети 5-ти лет Т'!BM123</f>
        <v/>
      </c>
      <c r="G361" s="12"/>
    </row>
    <row r="362" ht="15.75" customHeight="1">
      <c r="B362" s="19"/>
      <c r="C362" s="319"/>
      <c r="D362" s="391" t="str">
        <f>'дети 5-ти лет К'!BN123</f>
        <v/>
      </c>
      <c r="E362" s="12"/>
      <c r="F362" s="391" t="str">
        <f>'дети 5-ти лет Т'!BN123</f>
        <v/>
      </c>
      <c r="G362" s="12"/>
    </row>
    <row r="363" ht="15.75" customHeight="1">
      <c r="B363" s="5">
        <v>22.0</v>
      </c>
      <c r="C363" s="319"/>
      <c r="D363" s="391">
        <f>'дети 5-ти лет К'!BO123</f>
        <v>1</v>
      </c>
      <c r="E363" s="12"/>
      <c r="F363" s="391">
        <f>'дети 5-ти лет Т'!BO123</f>
        <v>1</v>
      </c>
      <c r="G363" s="12"/>
    </row>
    <row r="364" ht="15.75" customHeight="1">
      <c r="B364" s="12"/>
      <c r="C364" s="319"/>
      <c r="D364" s="391" t="str">
        <f>'дети 5-ти лет К'!BP123</f>
        <v/>
      </c>
      <c r="E364" s="12"/>
      <c r="F364" s="391" t="str">
        <f>'дети 5-ти лет Т'!BP123</f>
        <v/>
      </c>
      <c r="G364" s="12"/>
    </row>
    <row r="365" ht="15.75" customHeight="1">
      <c r="B365" s="19"/>
      <c r="C365" s="319"/>
      <c r="D365" s="391" t="str">
        <f>'дети 5-ти лет К'!BQ123</f>
        <v/>
      </c>
      <c r="E365" s="12"/>
      <c r="F365" s="391" t="str">
        <f>'дети 5-ти лет Т'!BQ123</f>
        <v/>
      </c>
      <c r="G365" s="12"/>
    </row>
    <row r="366" ht="15.75" customHeight="1">
      <c r="B366" s="5">
        <v>23.0</v>
      </c>
      <c r="C366" s="319"/>
      <c r="D366" s="391">
        <f>'дети 5-ти лет К'!BR123</f>
        <v>1</v>
      </c>
      <c r="E366" s="12"/>
      <c r="F366" s="391">
        <f>'дети 5-ти лет Т'!BR123</f>
        <v>1</v>
      </c>
      <c r="G366" s="12"/>
    </row>
    <row r="367" ht="15.75" customHeight="1">
      <c r="B367" s="12"/>
      <c r="C367" s="319"/>
      <c r="D367" s="391" t="str">
        <f>'дети 5-ти лет К'!BS123</f>
        <v/>
      </c>
      <c r="E367" s="12"/>
      <c r="F367" s="391" t="str">
        <f>'дети 5-ти лет Т'!BS123</f>
        <v/>
      </c>
      <c r="G367" s="12"/>
    </row>
    <row r="368" ht="15.75" customHeight="1">
      <c r="B368" s="19"/>
      <c r="C368" s="319"/>
      <c r="D368" s="391" t="str">
        <f>'дети 5-ти лет К'!BT123</f>
        <v/>
      </c>
      <c r="E368" s="12"/>
      <c r="F368" s="391" t="str">
        <f>'дети 5-ти лет Т'!BT123</f>
        <v/>
      </c>
      <c r="G368" s="12"/>
    </row>
    <row r="369" ht="15.75" customHeight="1">
      <c r="B369" s="5">
        <v>24.0</v>
      </c>
      <c r="C369" s="319"/>
      <c r="D369" s="391">
        <f>'дети 5-ти лет К'!BU123</f>
        <v>1</v>
      </c>
      <c r="E369" s="12"/>
      <c r="F369" s="391">
        <f>'дети 5-ти лет Т'!BU123</f>
        <v>1</v>
      </c>
      <c r="G369" s="12"/>
    </row>
    <row r="370" ht="15.75" customHeight="1">
      <c r="B370" s="12"/>
      <c r="C370" s="319"/>
      <c r="D370" s="391" t="str">
        <f>'дети 5-ти лет К'!BV123</f>
        <v/>
      </c>
      <c r="E370" s="12"/>
      <c r="F370" s="391" t="str">
        <f>'дети 5-ти лет Т'!BV123</f>
        <v/>
      </c>
      <c r="G370" s="12"/>
    </row>
    <row r="371" ht="15.75" customHeight="1">
      <c r="B371" s="19"/>
      <c r="C371" s="319"/>
      <c r="D371" s="391" t="str">
        <f>'дети 5-ти лет К'!BW123</f>
        <v/>
      </c>
      <c r="E371" s="12"/>
      <c r="F371" s="391" t="str">
        <f>'дети 5-ти лет Т'!BW123</f>
        <v/>
      </c>
      <c r="G371" s="12"/>
    </row>
    <row r="372" ht="15.75" customHeight="1">
      <c r="B372" s="5">
        <v>25.0</v>
      </c>
      <c r="C372" s="319"/>
      <c r="D372" s="391">
        <f>'дети 5-ти лет К'!BX123</f>
        <v>1</v>
      </c>
      <c r="E372" s="12"/>
      <c r="F372" s="391">
        <f>'дети 5-ти лет Т'!BX123</f>
        <v>1</v>
      </c>
      <c r="G372" s="12"/>
    </row>
    <row r="373" ht="15.75" customHeight="1">
      <c r="B373" s="12"/>
      <c r="C373" s="319"/>
      <c r="D373" s="391" t="str">
        <f>'дети 5-ти лет К'!BY123</f>
        <v/>
      </c>
      <c r="E373" s="12"/>
      <c r="F373" s="391" t="str">
        <f>'дети 5-ти лет Т'!BY123</f>
        <v/>
      </c>
      <c r="G373" s="12"/>
    </row>
    <row r="374" ht="15.75" customHeight="1">
      <c r="B374" s="19"/>
      <c r="C374" s="319"/>
      <c r="D374" s="391" t="str">
        <f>'дети 5-ти лет К'!BZ123</f>
        <v/>
      </c>
      <c r="E374" s="12"/>
      <c r="F374" s="391" t="str">
        <f>'дети 5-ти лет Т'!BZ123</f>
        <v/>
      </c>
      <c r="G374" s="12"/>
    </row>
    <row r="375" ht="15.75" customHeight="1">
      <c r="B375" s="5">
        <v>26.0</v>
      </c>
      <c r="C375" s="319"/>
      <c r="D375" s="391">
        <f>'дети 5-ти лет К'!CA123</f>
        <v>1</v>
      </c>
      <c r="E375" s="12"/>
      <c r="F375" s="391">
        <f>'дети 5-ти лет Т'!CA123</f>
        <v>1</v>
      </c>
      <c r="G375" s="12"/>
    </row>
    <row r="376" ht="15.75" customHeight="1">
      <c r="B376" s="12"/>
      <c r="C376" s="319"/>
      <c r="D376" s="391" t="str">
        <f>'дети 5-ти лет К'!CB123</f>
        <v/>
      </c>
      <c r="E376" s="12"/>
      <c r="F376" s="391" t="str">
        <f>'дети 5-ти лет Т'!CB123</f>
        <v/>
      </c>
      <c r="G376" s="12"/>
    </row>
    <row r="377" ht="15.75" customHeight="1">
      <c r="B377" s="19"/>
      <c r="C377" s="319"/>
      <c r="D377" s="391" t="str">
        <f>'дети 5-ти лет К'!CC123</f>
        <v/>
      </c>
      <c r="E377" s="12"/>
      <c r="F377" s="391" t="str">
        <f>'дети 5-ти лет Т'!CC123</f>
        <v/>
      </c>
      <c r="G377" s="12"/>
    </row>
    <row r="378" ht="15.75" customHeight="1">
      <c r="B378" s="5">
        <v>27.0</v>
      </c>
      <c r="C378" s="319"/>
      <c r="D378" s="391">
        <f>'дети 5-ти лет К'!CD123</f>
        <v>1</v>
      </c>
      <c r="E378" s="12"/>
      <c r="F378" s="391">
        <f>'дети 5-ти лет Т'!CD123</f>
        <v>1</v>
      </c>
      <c r="G378" s="12"/>
    </row>
    <row r="379" ht="15.75" customHeight="1">
      <c r="B379" s="12"/>
      <c r="C379" s="319"/>
      <c r="D379" s="391" t="str">
        <f>'дети 5-ти лет К'!CE123</f>
        <v/>
      </c>
      <c r="E379" s="12"/>
      <c r="F379" s="391" t="str">
        <f>'дети 5-ти лет Т'!CE123</f>
        <v/>
      </c>
      <c r="G379" s="12"/>
    </row>
    <row r="380" ht="15.75" customHeight="1">
      <c r="B380" s="19"/>
      <c r="C380" s="319"/>
      <c r="D380" s="391" t="str">
        <f>'дети 5-ти лет К'!CF123</f>
        <v/>
      </c>
      <c r="E380" s="12"/>
      <c r="F380" s="391" t="str">
        <f>'дети 5-ти лет Т'!CF123</f>
        <v/>
      </c>
      <c r="G380" s="12"/>
    </row>
    <row r="381" ht="15.75" customHeight="1">
      <c r="B381" s="5">
        <v>28.0</v>
      </c>
      <c r="C381" s="319"/>
      <c r="D381" s="391">
        <f>'дети 5-ти лет К'!CG123</f>
        <v>1</v>
      </c>
      <c r="E381" s="12"/>
      <c r="F381" s="391">
        <f>'дети 5-ти лет Т'!CG123</f>
        <v>1</v>
      </c>
      <c r="G381" s="12"/>
    </row>
    <row r="382" ht="15.75" customHeight="1">
      <c r="B382" s="12"/>
      <c r="C382" s="319"/>
      <c r="D382" s="391" t="str">
        <f>'дети 5-ти лет К'!CH123</f>
        <v/>
      </c>
      <c r="E382" s="12"/>
      <c r="F382" s="391" t="str">
        <f>'дети 5-ти лет Т'!CH123</f>
        <v/>
      </c>
      <c r="G382" s="12"/>
    </row>
    <row r="383" ht="15.75" customHeight="1">
      <c r="B383" s="19"/>
      <c r="C383" s="319"/>
      <c r="D383" s="391" t="str">
        <f>'дети 5-ти лет К'!CI123</f>
        <v/>
      </c>
      <c r="E383" s="12"/>
      <c r="F383" s="391" t="str">
        <f>'дети 5-ти лет Т'!CI123</f>
        <v/>
      </c>
      <c r="G383" s="12"/>
    </row>
    <row r="384" ht="15.75" customHeight="1">
      <c r="B384" s="5">
        <v>29.0</v>
      </c>
      <c r="C384" s="319"/>
      <c r="D384" s="317"/>
      <c r="E384" s="12"/>
      <c r="F384" s="391">
        <f>'дети 5-ти лет Т'!CJ123</f>
        <v>1</v>
      </c>
      <c r="G384" s="12"/>
    </row>
    <row r="385" ht="15.75" customHeight="1">
      <c r="B385" s="12"/>
      <c r="C385" s="319"/>
      <c r="D385" s="12"/>
      <c r="E385" s="12"/>
      <c r="F385" s="391" t="str">
        <f>'дети 5-ти лет Т'!CK123</f>
        <v/>
      </c>
      <c r="G385" s="12"/>
    </row>
    <row r="386" ht="15.75" customHeight="1">
      <c r="B386" s="19"/>
      <c r="C386" s="319"/>
      <c r="D386" s="12"/>
      <c r="E386" s="12"/>
      <c r="F386" s="391" t="str">
        <f>'дети 5-ти лет Т'!CL123</f>
        <v/>
      </c>
      <c r="G386" s="12"/>
    </row>
    <row r="387" ht="15.75" customHeight="1">
      <c r="B387" s="5">
        <v>30.0</v>
      </c>
      <c r="C387" s="319"/>
      <c r="D387" s="12"/>
      <c r="E387" s="12"/>
      <c r="F387" s="391">
        <f>'дети 5-ти лет Т'!CM123</f>
        <v>1</v>
      </c>
      <c r="G387" s="12"/>
    </row>
    <row r="388" ht="15.75" customHeight="1">
      <c r="B388" s="12"/>
      <c r="C388" s="319"/>
      <c r="D388" s="12"/>
      <c r="E388" s="12"/>
      <c r="F388" s="391" t="str">
        <f>'дети 5-ти лет Т'!CN123</f>
        <v/>
      </c>
      <c r="G388" s="12"/>
    </row>
    <row r="389" ht="15.75" customHeight="1">
      <c r="B389" s="19"/>
      <c r="C389" s="319"/>
      <c r="D389" s="12"/>
      <c r="E389" s="12"/>
      <c r="F389" s="391" t="str">
        <f>'дети 5-ти лет Т'!CO123</f>
        <v/>
      </c>
      <c r="G389" s="12"/>
    </row>
    <row r="390" ht="15.75" customHeight="1">
      <c r="B390" s="5">
        <v>31.0</v>
      </c>
      <c r="C390" s="319"/>
      <c r="D390" s="12"/>
      <c r="E390" s="12"/>
      <c r="F390" s="391">
        <f>'дети 5-ти лет Т'!CP123</f>
        <v>1</v>
      </c>
      <c r="G390" s="12"/>
    </row>
    <row r="391" ht="15.75" customHeight="1">
      <c r="B391" s="12"/>
      <c r="C391" s="319"/>
      <c r="D391" s="12"/>
      <c r="E391" s="12"/>
      <c r="F391" s="391" t="str">
        <f>'дети 5-ти лет Т'!CQ123</f>
        <v/>
      </c>
      <c r="G391" s="12"/>
    </row>
    <row r="392" ht="15.75" customHeight="1">
      <c r="B392" s="19"/>
      <c r="C392" s="319"/>
      <c r="D392" s="12"/>
      <c r="E392" s="12"/>
      <c r="F392" s="391" t="str">
        <f>'дети 5-ти лет Т'!CR123</f>
        <v/>
      </c>
      <c r="G392" s="12"/>
    </row>
    <row r="393" ht="15.75" customHeight="1">
      <c r="B393" s="5">
        <v>32.0</v>
      </c>
      <c r="C393" s="319"/>
      <c r="D393" s="12"/>
      <c r="E393" s="12"/>
      <c r="F393" s="391">
        <f>'дети 5-ти лет Т'!CS123</f>
        <v>1</v>
      </c>
      <c r="G393" s="12"/>
    </row>
    <row r="394" ht="15.75" customHeight="1">
      <c r="B394" s="12"/>
      <c r="C394" s="319"/>
      <c r="D394" s="12"/>
      <c r="E394" s="12"/>
      <c r="F394" s="391" t="str">
        <f>'дети 5-ти лет Т'!CT123</f>
        <v/>
      </c>
      <c r="G394" s="12"/>
    </row>
    <row r="395" ht="15.75" customHeight="1">
      <c r="B395" s="19"/>
      <c r="C395" s="319"/>
      <c r="D395" s="12"/>
      <c r="E395" s="12"/>
      <c r="F395" s="391" t="str">
        <f>'дети 5-ти лет Т'!CU123</f>
        <v/>
      </c>
      <c r="G395" s="12"/>
    </row>
    <row r="396" ht="15.75" customHeight="1">
      <c r="B396" s="5">
        <v>33.0</v>
      </c>
      <c r="C396" s="319"/>
      <c r="D396" s="12"/>
      <c r="E396" s="12"/>
      <c r="F396" s="391">
        <f>'дети 5-ти лет Т'!CV123</f>
        <v>1</v>
      </c>
      <c r="G396" s="12"/>
    </row>
    <row r="397" ht="15.75" customHeight="1">
      <c r="B397" s="12"/>
      <c r="C397" s="319"/>
      <c r="D397" s="12"/>
      <c r="E397" s="12"/>
      <c r="F397" s="391" t="str">
        <f>'дети 5-ти лет Т'!CW123</f>
        <v/>
      </c>
      <c r="G397" s="12"/>
    </row>
    <row r="398" ht="15.75" customHeight="1">
      <c r="B398" s="19"/>
      <c r="C398" s="319"/>
      <c r="D398" s="12"/>
      <c r="E398" s="12"/>
      <c r="F398" s="391" t="str">
        <f>'дети 5-ти лет Т'!CX123</f>
        <v/>
      </c>
      <c r="G398" s="12"/>
    </row>
    <row r="399" ht="15.75" customHeight="1">
      <c r="B399" s="5">
        <v>34.0</v>
      </c>
      <c r="C399" s="319"/>
      <c r="D399" s="12"/>
      <c r="E399" s="12"/>
      <c r="F399" s="391">
        <f>'дети 5-ти лет Т'!CY123</f>
        <v>1</v>
      </c>
      <c r="G399" s="12"/>
    </row>
    <row r="400" ht="15.75" customHeight="1">
      <c r="B400" s="12"/>
      <c r="C400" s="319"/>
      <c r="D400" s="12"/>
      <c r="E400" s="12"/>
      <c r="F400" s="391" t="str">
        <f>'дети 5-ти лет Т'!CZ123</f>
        <v/>
      </c>
      <c r="G400" s="12"/>
    </row>
    <row r="401" ht="15.75" customHeight="1">
      <c r="B401" s="19"/>
      <c r="C401" s="319"/>
      <c r="D401" s="12"/>
      <c r="E401" s="12"/>
      <c r="F401" s="391" t="str">
        <f>'дети 5-ти лет Т'!DA123</f>
        <v/>
      </c>
      <c r="G401" s="12"/>
    </row>
    <row r="402" ht="15.75" customHeight="1">
      <c r="B402" s="5">
        <v>35.0</v>
      </c>
      <c r="C402" s="319"/>
      <c r="D402" s="12"/>
      <c r="E402" s="12"/>
      <c r="F402" s="391">
        <f>'дети 5-ти лет Т'!DB123</f>
        <v>1</v>
      </c>
      <c r="G402" s="12"/>
    </row>
    <row r="403" ht="15.75" customHeight="1">
      <c r="B403" s="12"/>
      <c r="C403" s="319"/>
      <c r="D403" s="12"/>
      <c r="E403" s="12"/>
      <c r="F403" s="391" t="str">
        <f>'дети 5-ти лет Т'!DC123</f>
        <v/>
      </c>
      <c r="G403" s="12"/>
    </row>
    <row r="404" ht="15.75" customHeight="1">
      <c r="B404" s="19"/>
      <c r="C404" s="320"/>
      <c r="D404" s="19"/>
      <c r="E404" s="19"/>
      <c r="F404" s="391" t="str">
        <f>'дети 5-ти лет Т'!DD123</f>
        <v/>
      </c>
      <c r="G404" s="19"/>
    </row>
    <row r="405" ht="15.75" customHeight="1">
      <c r="B405" s="321" t="str">
        <f>'СВОД3'!V18</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row r="619" ht="15.0" customHeight="1"/>
    <row r="620"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38.25" customHeight="1">
      <c r="B4" s="294" t="s">
        <v>829</v>
      </c>
      <c r="D4" s="295" t="str">
        <f>'дети 5-ти лет Ф'!C19</f>
        <v>Пименов Ярослав отчислен 20.02.24</v>
      </c>
      <c r="E4" s="296"/>
      <c r="F4" s="296"/>
      <c r="G4" s="291"/>
      <c r="H4" s="291"/>
    </row>
    <row r="5">
      <c r="B5" s="297" t="s">
        <v>830</v>
      </c>
      <c r="D5" s="298">
        <f>'дети 5-ти лет Ф'!A19</f>
        <v>43286</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Закреплять умение ходит на пятках, на наружных сторонах стоп, приставным шагом, чередуя ходьбу с
бегом, прыжками, меняя направление и темп
</v>
      </c>
      <c r="D10" s="255" t="str">
        <f>IF(C99="","",VLOOKUP(C99,$O$509:$P$511,2,TRUE))</f>
        <v/>
      </c>
      <c r="E10" s="255" t="str">
        <f>IF(C100="","",VLOOKUP(C100,$Q$509:$R$511,2,TRUE))</f>
        <v/>
      </c>
      <c r="F10" s="255" t="str">
        <f>IF(C191="","",VLOOKUP(C191,$M$563:$N$565,2,TRUE))</f>
        <v>Закреплять умение ходить   колонне по одному, по двое, по трое, с перешагиванием через предметы, боком, 
с поворотом в другую сторону по сигналу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3" t="s">
        <v>1334</v>
      </c>
    </row>
    <row r="11" ht="90.0" customHeight="1">
      <c r="B11" s="12"/>
      <c r="C11" s="255" t="str">
        <f>IF(C101="","",VLOOKUP(C101,$S$509:$T$511,2,TRUE))</f>
        <v/>
      </c>
      <c r="D11" s="255" t="str">
        <f>IF(C102="","",VLOOKUP(C102,$U$509:$V$511,2,TRUE))</f>
        <v>Продолжать развивать навыки ходьбы  по линии, веревке, доске, гимнастической скамейке, бревну сохраняя
равновесие
</v>
      </c>
      <c r="E11" s="255" t="str">
        <f>IF(C103="","",VLOOKUP(C103,$W$509:$X$511,2,TRUE))</f>
        <v/>
      </c>
      <c r="F11" s="255" t="str">
        <f>IF(C194="","",VLOOKUP(C194,$S$563:$T$565,2,TRUE))</f>
        <v>Закреплять умение бегаеть с разной  скоростью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255" t="str">
        <f>IF(C104="","",VLOOKUP(C104,$Y$509:$Z$511,2,TRUE))</f>
        <v/>
      </c>
      <c r="D12" s="255" t="str">
        <f>IF(C105="","",VLOOKUP(C105,$AA$509:$AB$511,2,TRUE))</f>
        <v>Продолжать формировать  умение бегать на носках, с высоким подниманием колен, мелким и широким шагом, в
колонне по одному, в разных направлениях, с ускорением и замедлением темпа, со сменой ведущего выполняя разные задания
</v>
      </c>
      <c r="E12" s="255" t="str">
        <f>IF(C106="","",VLOOKUP(C106,$AC$509:$AD$511,2,TRUE))</f>
        <v/>
      </c>
      <c r="F12" s="255" t="str">
        <f>IF(C197="","",VLOOKUP(C197,$Y$563:$Z$565,2,TRUE))</f>
        <v/>
      </c>
      <c r="G12" s="255" t="str">
        <f>IF(C198="","",VLOOKUP(C198,$AA$563:$AB$565,2,TRUE))</f>
        <v>Закреплять умение участвовать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Продолжать мотивировать желание  катать, бросать, метать мячи и ловить их</v>
      </c>
      <c r="E13" s="255" t="str">
        <f>IF(C109="","",VLOOKUP(C109,$AI$509:$AJ$511,2,TRUE))</f>
        <v/>
      </c>
      <c r="F13" s="255" t="str">
        <f>IF(C200="","",VLOOKUP(C200,$AE$563:$AF$565,2,TRUE))</f>
        <v/>
      </c>
      <c r="G13" s="255" t="str">
        <f>IF(C201="","",VLOOKUP(C201,$AG$563:$AH$565,2,TRUE))</f>
        <v>Продолжать учить проявлять активность частично в спортивных играх и тренировках</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255" t="str">
        <f>IF(C110="","",VLOOKUP(C110,$AK$509:$AL$511,2,TRUE))</f>
        <v/>
      </c>
      <c r="D14" s="255" t="str">
        <f>IF(C111="","",VLOOKUP(C111,$AM$509:$AN$511,2,TRUE))</f>
        <v>Продолжать  развивать быстроту, силу, выносливость, гибкость, ловкость в подвижных
играх и соблюдать правила спортивных игр
</v>
      </c>
      <c r="E14" s="255" t="str">
        <f>IF(C112="","",VLOOKUP(C112,$AO$509:$AP$511,2,TRUE))</f>
        <v/>
      </c>
      <c r="F14" s="255" t="str">
        <f>IF(C203="","",VLOOKUP(C203,$AK$563:$AL$565,2,TRUE))</f>
        <v/>
      </c>
      <c r="G14" s="255" t="str">
        <f>IF(C204="","",VLOOKUP(C204,$AM$563:$AN$565,2,TRUE))</f>
        <v>Продрлжать учить  о выполнять   самостоятельно  гигиенические процедуры</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255" t="str">
        <f>IF(C113="","",VLOOKUP(C113,$AQ$509:$AR$511,2,TRUE))</f>
        <v/>
      </c>
      <c r="D15" s="255" t="str">
        <f>IF(C114="","",VLOOKUP(C114,$AS$509:$AT$511,2,TRUE))</f>
        <v>Продолжать воспитывать желание соблюдать первоначальные  навыки личной гигиены, следить за своим внешним видом</v>
      </c>
      <c r="E15" s="255" t="str">
        <f>IF(C115="","",VLOOKUP(C115,$AU$509:$AV$511,2,TRUE))</f>
        <v/>
      </c>
      <c r="F15" s="255" t="str">
        <f>IF(C206="","",VLOOKUP(C206,$AQ$563:$AR$565,2,TRUE))</f>
        <v/>
      </c>
      <c r="G15" s="255" t="str">
        <f>IF(C207="","",VLOOKUP(C207,$AS$563:$AT$565,2,TRUE))</f>
        <v>Продолжать учить   владеть  навыками самообслуживания и ухода за одеждой</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309"/>
      <c r="D16" s="7"/>
      <c r="E16" s="8"/>
      <c r="F16" s="255" t="str">
        <f>IF(C209="","",VLOOKUP(C209,$AW$563:$AX$565,2,TRUE))</f>
        <v>Закреплять первоначальные  представления о  здоровом образе  жизни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Продолжать развивать умение правильно произносить гласные и согласные звуки, подбирать устно слова на
определенный звук
</v>
      </c>
      <c r="E17" s="255" t="str">
        <f>IF(D100="","",VLOOKUP(D100,$Q$513:$R$515,2,TRUE))</f>
        <v/>
      </c>
      <c r="F17" s="255" t="str">
        <f>IF(D191="","",VLOOKUP(D191,$M$567:$N$569,2,TRUE))</f>
        <v>Закреплять умение выполнять  звуковой анализ слов</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255" t="str">
        <f>IF(D101="","",VLOOKUP(D101,$S$513:$T$515,2,TRUE))</f>
        <v/>
      </c>
      <c r="D18" s="255" t="str">
        <f>IF(D102="","",VLOOKUP(D102,$U$513:$V$515,2,TRUE))</f>
        <v>Продолжать формировать умение использовать в речи разные типы предложений (простые и сложные),
прилагательные, глаголы, наречия, предлоги
</v>
      </c>
      <c r="E18" s="255" t="str">
        <f>IF(D103="","",VLOOKUP(D103,$W$513:$X$515,2,TRUE))</f>
        <v/>
      </c>
      <c r="F18" s="255" t="str">
        <f>IF(D194="","",VLOOKUP(D194,$S$567:$T$569,2,TRUE))</f>
        <v/>
      </c>
      <c r="G18" s="255" t="str">
        <f>IF(D195="","",VLOOKUP(D195,$U$567:$V$569,2,TRUE))</f>
        <v>Продолжать  учить  умению употреблять  в речи существительные, прилагательные, наречия, многозначные слова, синонимы и антонимы</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255" t="str">
        <f>IF(D104="","",VLOOKUP(D104,$Y$513:$Z$515,2,TRUE))</f>
        <v/>
      </c>
      <c r="D19" s="255" t="str">
        <f>IF(D105="","",VLOOKUP(D105,$AA$513:$AB$515,2,TRUE))</f>
        <v>Продолжать знакомить с названиями предметов и явлений, выходящих за пределы его ближайшего
окружения
</v>
      </c>
      <c r="E19" s="255" t="str">
        <f>IF(D106="","",VLOOKUP(D106,$AC$513:$AD$515,2,TRUE))</f>
        <v/>
      </c>
      <c r="F19" s="255" t="str">
        <f>IF(D197="","",VLOOKUP(D197,$Y$567:$Z$569,2,TRUE))</f>
        <v/>
      </c>
      <c r="G19" s="255" t="str">
        <f>IF(D198="","",VLOOKUP(D198,$AA$567:$AB$569,2,TRUE))</f>
        <v>Продрлжать учить произносить частично имена существительные, связывая их с числительными и  прилагательными с существительными</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255" t="str">
        <f>IF(D107="","",VLOOKUP(D107,$AE$513:$AF$515,2,TRUE))</f>
        <v/>
      </c>
      <c r="D20" s="255" t="str">
        <f>IF(D108="","",VLOOKUP(D108,$AG$513:$AH$515,2,TRUE))</f>
        <v>Продолжать развивать умение называть числительные по порядку, соотносить их с существительными в
падежах, в единственном и множественном числе
</v>
      </c>
      <c r="E20" s="255" t="str">
        <f>IF(D109="","",VLOOKUP(D109,$AI$513:$AJ$515,2,TRUE))</f>
        <v/>
      </c>
      <c r="F20" s="255" t="str">
        <f>IF(D200="","",VLOOKUP(D200,$AE$567:$AF$569,2,TRUE))</f>
        <v>Закреплять умение слушать собеседника,  задавать вопросы и  отвечать на них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Продолжать учить 
составлять рассказы по изображенным рисункам и предмету (изделиям
</v>
      </c>
      <c r="E21" s="255" t="str">
        <f>IF(D112="","",VLOOKUP(D112,$AO$513:$AP$515,2,TRUE))</f>
        <v/>
      </c>
      <c r="F21" s="255" t="str">
        <f>IF(D203="","",VLOOKUP(D203,$AK$567:$AL$569,2,TRUE))</f>
        <v/>
      </c>
      <c r="G21" s="255" t="str">
        <f>IF(D204="","",VLOOKUP(D204,$AM$567:$AN$569,2,TRUE))</f>
        <v>Продолжать учить сочинять  рассказы рассказы по наблюдениям и сюжетным картинкам</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Продолжать развивать умение пересказывать интересные фрагменты произведений, сказок</v>
      </c>
      <c r="E22" s="255" t="str">
        <f>IF(D115="","",VLOOKUP(D115,$AU$513:$AV$515,2,TRUE))</f>
        <v/>
      </c>
      <c r="F22" s="255" t="str">
        <f>IF(D206="","",VLOOKUP(D206,$AQ$567:$AR$569,2,TRUE))</f>
        <v>Закреплять умение пересказыватьрассказы последовательно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255" t="str">
        <f>IF(D116="","",VLOOKUP(D116,$M$517:$N$519,2,TRUE))</f>
        <v/>
      </c>
      <c r="D23" s="255" t="str">
        <f>IF(D117="","",VLOOKUP(D117,$O$517:$P$519,2,TRUE))</f>
        <v>Продолжать формировать навык соблюдения последовательности сюжетной линии при повторении содержания
произведения
</v>
      </c>
      <c r="E23" s="255" t="str">
        <f>IF(D118="","",VLOOKUP(D118,$Q$517:$R$519,2,TRUE))</f>
        <v/>
      </c>
      <c r="F23" s="255" t="str">
        <f>IF(D209="","",VLOOKUP(D209,$AW$567:$AX$569,2,TRUE))</f>
        <v>Закреплять умение вести себя культурно,  тактично во время  беседы </v>
      </c>
      <c r="G23" s="255" t="str">
        <f>IF(D210="","",VLOOKUP(D210,$AY$567:$AZ$569,2,TRUE))</f>
        <v>Продолжать учить   вести себя  культурно, тактично во время беседы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255" t="str">
        <f>IF(D119="","",VLOOKUP(D119,$S$517:$T$519,2,TRUE))</f>
        <v/>
      </c>
      <c r="D24" s="255" t="str">
        <f>IF(D120="","",VLOOKUP(D120,$U$517:$V$519,2,TRUE))</f>
        <v>Продолжать  формировать умение рассматривать самостоятельно иллюстрации в книге, составлять сказку,
рассказ
</v>
      </c>
      <c r="E24" s="255" t="str">
        <f>IF(D121="","",VLOOKUP(D121,$W$517:$X$519,2,TRUE))</f>
        <v/>
      </c>
      <c r="F24" s="255" t="str">
        <f>IF(D212="","",VLOOKUP(D212,$M$571:$N$573,2,TRUE))</f>
        <v>Закреплять умение различать
причинно­следственные связи, литературные жанры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255" t="str">
        <f>IF(D122="","",VLOOKUP(D122,$Y$517:$Z$519,2,TRUE))</f>
        <v/>
      </c>
      <c r="D25" s="255" t="str">
        <f>IF(D123="","",VLOOKUP(D123,$AA$517:$AB$519,2,TRUE))</f>
        <v>Продолжать воспиывать желание принимаеть участие в инсценировках, использовать средства выразительности для
изображения образа
</v>
      </c>
      <c r="E25" s="255" t="str">
        <f>IF(D124="","",VLOOKUP(D124,$AC$517:$AD$519,2,TRUE))</f>
        <v/>
      </c>
      <c r="F25" s="255" t="str">
        <f>IF(D215="","",VLOOKUP(D215,$S$571:$T$573,2,TRUE))</f>
        <v/>
      </c>
      <c r="G25" s="255" t="str">
        <f>IF(D216="","",VLOOKUP(D216,$U$571:$V$573,2,TRUE))</f>
        <v>Продолдать учить  читать выразительно, с  интонацией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255" t="str">
        <f>IF(D125="","",VLOOKUP(D125,$AE$517:$AF$519,2,TRUE))</f>
        <v/>
      </c>
      <c r="D26" s="255" t="str">
        <f>IF(D126="","",VLOOKUP(D126,$AG$517:$AH$519,2,TRUE))</f>
        <v>Продолжать формировать умение воспроизводить различные интонации, меняя силу голоса</v>
      </c>
      <c r="E26" s="255" t="str">
        <f>IF(D127="","",VLOOKUP(D127,$AI$517:$AJ$519,2,TRUE))</f>
        <v/>
      </c>
      <c r="F26" s="255" t="str">
        <f>IF(D218="","",VLOOKUP(D218,$Y$571:$Z$573,2,TRUE))</f>
        <v>Закреплять умение пересказывать 
рассказ  самостоятельно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Продолжать  развивать желание во время сободной игры самостоятельно обыгрывает знакомых персонажей </v>
      </c>
      <c r="E27" s="255" t="str">
        <f>IF(D130="","",VLOOKUP(D130,$AO$517:$AP$519,2,TRUE))</f>
        <v/>
      </c>
      <c r="F27" s="255" t="str">
        <f>IF(D221="","",VLOOKUP(D221,$AE$571:$AF$573,2,TRUE))</f>
        <v/>
      </c>
      <c r="G27" s="255" t="str">
        <f>IF(D222="","",VLOOKUP(D222,$AG$571:$AH$573,2,TRUE))</f>
        <v>Продлжать учить   передавать настроение, характер  героя, жесты, интонацию и мимику  образа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Продолжать развиать проявляет инициативу и самостоятельность в выборе роли, сюжета</v>
      </c>
      <c r="E28" s="255" t="str">
        <f>IF(D133="","",VLOOKUP(D133,$AU$517:$AV$519,2,TRUE))</f>
        <v/>
      </c>
      <c r="F28" s="255" t="str">
        <f>IF(D224="","",VLOOKUP(D224,$AK$571:$AL$573,2,TRUE))</f>
        <v/>
      </c>
      <c r="G28" s="255" t="str">
        <f>IF(D225="","",VLOOKUP(D225,$AM$571:$AN$573,2,TRUE))</f>
        <v>Продрлжать учить   выполнять 
свою роль  выразительно,  самостоятельно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255" t="str">
        <f>IF(D134="","",VLOOKUP(D134,$M$521:$N$523,2,TRUE))</f>
        <v/>
      </c>
      <c r="D29" s="255" t="str">
        <f>IF(D135="","",VLOOKUP(D135,$O$521:$P$523,2,TRUE))</f>
        <v>Продолжать развивать навыки  правильно произносить специфические звуки казахского языка: ә, ө, қ, ү, ұ, і, ғ</v>
      </c>
      <c r="E29" s="255" t="str">
        <f>IF(D136="","",VLOOKUP(D136,$Q$521:$R$523,2,TRUE))</f>
        <v/>
      </c>
      <c r="F29" s="255" t="str">
        <f>IF(D227="","",VLOOKUP(D227,$AQ$571:$AR$573,2,TRUE))</f>
        <v>Закреплять умение делиться  впечатлениями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255" t="str">
        <f>IF(D137="","",VLOOKUP(D137,$S$521:$T$523,2,TRUE))</f>
        <v/>
      </c>
      <c r="D30" s="255" t="str">
        <f>IF(D138="","",VLOOKUP(D138,$U$521:$V$523,2,TRUE))</f>
        <v>Продолжать учить понимать и называть названия бытовых предметов, фруктов, овощей, животных,
птиц, частей тела человека часто употребляемых в повседневной жизни 
</v>
      </c>
      <c r="E30" s="255" t="str">
        <f>IF(D139="","",VLOOKUP(D139,$W$521:$X$523,2,TRUE))</f>
        <v/>
      </c>
      <c r="F30" s="255" t="str">
        <f>IF(D230="","",VLOOKUP(D230,$AW$571:$AX$573,2,TRUE))</f>
        <v>Закреплять умение выражать свое  отношение к происходящему вокруг</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255" t="str">
        <f>IF(D140="","",VLOOKUP(D140,$Y$521:$Z$523,2,TRUE))</f>
        <v/>
      </c>
      <c r="D31" s="255" t="str">
        <f>IF(D141="","",VLOOKUP(D141,$AA$521:$AB$523,2,TRUE))</f>
        <v>Продолжать формировать умение произносить слова, обозначающие признаки, количество, действия предметов</v>
      </c>
      <c r="E31" s="255" t="str">
        <f>IF(D142="","",VLOOKUP(D142,$AC$521:$AD$523,2,TRUE))</f>
        <v/>
      </c>
      <c r="F31" s="255" t="str">
        <f>IF(D233="","",VLOOKUP(D233,$M$575:$N$577,2,TRUE))</f>
        <v>Закрпеплять умение определять порядок  звуков в слове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255" t="str">
        <f>IF(D143="","",VLOOKUP(D143,$AE$521:$AF$523,2,TRUE))</f>
        <v/>
      </c>
      <c r="D32" s="255" t="str">
        <f>IF(D144="","",VLOOKUP(D144,$AG$521:$AH$523,2,TRUE))</f>
        <v>Продолжать развивать умение описывать игрушки по образцу педагога</v>
      </c>
      <c r="E32" s="255" t="str">
        <f>IF(D145="","",VLOOKUP(D145,$AI$521:$AJ$523,2,TRUE))</f>
        <v/>
      </c>
      <c r="F32" s="255" t="str">
        <f>IF(D236="","",VLOOKUP(D236,$S$575:$T$577,2,TRUE))</f>
        <v/>
      </c>
      <c r="G32" s="255" t="str">
        <f>IF(D237="","",VLOOKUP(D237,$U$575:$V$577,2,TRUE))</f>
        <v>Продолжать учить четко произносить все звуки, различать некоторые из них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255" t="str">
        <f>IF(D146="","",VLOOKUP(D146,$AK$521:$AL$523,2,TRUE))</f>
        <v/>
      </c>
      <c r="D33" s="255" t="str">
        <f>IF(D147="","",VLOOKUP(D147,$AM$521:$AN$523,2,TRUE))</f>
        <v>Продолжать учить составлять простые предложения</v>
      </c>
      <c r="E33" s="255" t="str">
        <f>IF(D148="","",VLOOKUP(D148,$AO$521:$AP$523,2,TRUE))</f>
        <v/>
      </c>
      <c r="F33" s="255" t="str">
        <f>IF(D239="","",VLOOKUP(D239,$Y$575:$Z$577,2,TRUE))</f>
        <v/>
      </c>
      <c r="G33" s="255" t="str">
        <f>IF(D240="","",VLOOKUP(D240,$AA$575:$AB$577,2,TRUE))</f>
        <v>Продолдать учить  составлять слово на заданный слог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Продолжать формировать умение отвечать на простые вопросы</v>
      </c>
      <c r="E34" s="255" t="str">
        <f>IF(D151="","",VLOOKUP(D151,$AU$521:$AV$523,2,TRUE))</f>
        <v/>
      </c>
      <c r="F34" s="255" t="str">
        <f>IF(D242="","",VLOOKUP(D242,$AE$575:$AF$577,2,TRUE))</f>
        <v/>
      </c>
      <c r="G34" s="255" t="str">
        <f>IF(D243="","",VLOOKUP(D243,$AG$575:$AH$577,2,TRUE))</f>
        <v>Продолжать учить составлять простые предложения частично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311"/>
      <c r="D35" s="62"/>
      <c r="E35" s="63"/>
      <c r="F35" s="255" t="str">
        <f>IF(D245="","",VLOOKUP(D245,$AK$575:$AL$577,2,TRUE))</f>
        <v>Закреплять умение правильно держать ручку</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Закреплять умение рисовать  различные  линии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Закреплять умение  
ориентироваться,  различать  пространство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Прододать учить произносить правиль специфические звуки казахского языка в слове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Прододать учить рассказывать  пословицы и поговорки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Продолжать учить  называть названия продуктов, посуды, мебели, фруктов,  овощей, животных, птиц, частей тела человека, транспорта, встречающихся в  повседневной жизни</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Продржать учить называть и  употреблять слова, обозначающие признаки предметов (цвет, величина),  действия с предметами, употреблять их в разговорной речи</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Продолжать учить употреблять  знакомые слова в повседневной жизни</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Продолжать учить   составлять рассказы по образцу  педагога знакомые слова в повседневной жизни</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Продлжать учить  считать  прямо  и  обратно   до 10</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Продолжать учить считает в пределах 5­ти, называет числа по порядку</v>
      </c>
      <c r="E45" s="255" t="str">
        <f>IF(E100="","",VLOOKUP(E100,$Q$525:$R$527,2,TRUE))</f>
        <v/>
      </c>
      <c r="F45" s="255" t="str">
        <f>IF(E191="","",VLOOKUP(E191,$M$583:$N$585,2,TRUE))</f>
        <v>Закреплять умение делить и воссоединять  множества на части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255" t="str">
        <f>IF(E101="","",VLOOKUP(E101,$S$525:$T$527,2,TRUE))</f>
        <v/>
      </c>
      <c r="D46" s="255" t="str">
        <f>IF(E102="","",VLOOKUP(E102,$U$525:$V$527,2,TRUE))</f>
        <v>Продолжать развивать навыки сравнения  2­3 предметов разной величины (по длине, высоте, ширине,
толщине) в возрастающем и убывающем порядке
</v>
      </c>
      <c r="E46" s="255" t="str">
        <f>IF(E103="","",VLOOKUP(E103,$W$525:$X$527,2,TRUE))</f>
        <v/>
      </c>
      <c r="F46" s="255" t="str">
        <f>IF(E194="","",VLOOKUP(E194,$S$583:$T$585,2,TRUE))</f>
        <v/>
      </c>
      <c r="G46" s="255" t="str">
        <f>IF(E195="","",VLOOKUP(E195,$U$583:$V$585,2,TRUE))</f>
        <v>Продолжать учить  в прямому и обратному счету в пределах 10­ти, различать вопросы "Сколько?", "Который?" ("Какой?") и правильно отвечать на них</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255" t="str">
        <f>IF(E104="","",VLOOKUP(E104,$Y$525:$Z$527,2,TRUE))</f>
        <v/>
      </c>
      <c r="D47" s="255" t="str">
        <f>IF(E105="","",VLOOKUP(E105,$AA$525:$AB$527,2,TRUE))</f>
        <v>Продолжать развивать умение исследовать формы геометрических фигур, используя зрение и осязание, различать и называть геометрические фигуры и тела</v>
      </c>
      <c r="E47" s="255" t="str">
        <f>IF(E106="","",VLOOKUP(E106,$AC$525:$AD$527,2,TRUE))</f>
        <v/>
      </c>
      <c r="F47" s="255" t="str">
        <f>IF(E197="","",VLOOKUP(E197,$Y$583:$Z$585,2,TRUE))</f>
        <v>Закреплять умение сравнивать предметы  по   различным признакам цвет, форма, размер,  материал, применение.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Учить различать части суток, знать их характерные особенности</v>
      </c>
      <c r="F48" s="255" t="str">
        <f>IF(E200="","",VLOOKUP(E200,$AE$583:$AF$585,2,TRUE))</f>
        <v/>
      </c>
      <c r="G48" s="255" t="str">
        <f>IF(E201="","",VLOOKUP(E201,$AG$583:$AH$585,2,TRUE))</f>
        <v>Продолдать учить  распологаить  предметы в порядке  возрастания и убывания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Продолжать развивать умение определять пространственные направления по отношению к себе</v>
      </c>
      <c r="E49" s="255" t="str">
        <f>IF(E112="","",VLOOKUP(E112,$AO$525:$AP$527,2,TRUE))</f>
        <v/>
      </c>
      <c r="F49" s="255" t="str">
        <f>IF(E203="","",VLOOKUP(E203,$AK$583:$AL$585,2,TRUE))</f>
        <v/>
      </c>
      <c r="G49" s="255" t="str">
        <f>IF(E204="","",VLOOKUP(E204,$AM$583:$AN$585,2,TRUE))</f>
        <v>Продолжать учить  ориентироваться на  листе бумаги,  называть  последовательно дни недели, месяцы по временам года</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Продолжать  учить устанавливать простейшие причинно­следственные связи</v>
      </c>
      <c r="E50" s="255" t="str">
        <f>IF(E115="","",VLOOKUP(E115,$AU$525:$AV$527,2,TRUE))</f>
        <v/>
      </c>
      <c r="F50" s="255" t="str">
        <f>IF(E206="","",VLOOKUP(E206,$AQ$583:$AR$585,2,TRUE))</f>
        <v>Закреплять умение различать и называть  геометрические  фигуры</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309"/>
      <c r="D51" s="7"/>
      <c r="E51" s="8"/>
      <c r="F51" s="255" t="str">
        <f>IF(E209="","",VLOOKUP(E209,$AW$583:$AX$585,2,TRUE))</f>
        <v>Закрепять умение рисувать различные линии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Продолжать развивать умение рассматривать предметы, которые будет рисовать и может обследовать их используя
осязание
</v>
      </c>
      <c r="E52" s="255" t="str">
        <f>IF(F100="","",VLOOKUP(F100,$Q$529:$R$531,2,TRUE))</f>
        <v/>
      </c>
      <c r="F52" s="312" t="str">
        <f>IF(F191="","",VLOOKUP(F191,$M$587:$N$589,2,TRUE))</f>
        <v/>
      </c>
      <c r="G52" s="255" t="str">
        <f>IF(F192="","",VLOOKUP(F192,$O$587:$P$589,2,TRUE))</f>
        <v>Продолдать учить  передавать образы предметов живой природы через несложные движения и позы</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255" t="str">
        <f>IF(F101="","",VLOOKUP(F101,$S$529:$T$531,2,TRUE))</f>
        <v/>
      </c>
      <c r="D53" s="255" t="str">
        <f>IF(F102="","",VLOOKUP(F102,$U$529:$V$531,2,TRUE))</f>
        <v>Продолжать развивать навыки рисования отдельных предметов и создавать сюжетные композиции</v>
      </c>
      <c r="E53" s="255" t="str">
        <f>IF(F103="","",VLOOKUP(F103,$W$529:$X$531,2,TRUE))</f>
        <v/>
      </c>
      <c r="F53" s="255" t="str">
        <f>IF(F194="","",VLOOKUP(F194,$S$587:$T$589,2,TRUE))</f>
        <v/>
      </c>
      <c r="G53" s="255" t="str">
        <f>IF(F195="","",VLOOKUP(F195,$U$587:$V$589,2,TRUE))</f>
        <v>Продолдать учить  пользоваться красками, красит различными  принтами</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255" t="str">
        <f>IF(F104="","",VLOOKUP(F104,$Y$529:$Z$531,2,TRUE))</f>
        <v/>
      </c>
      <c r="D54" s="255" t="str">
        <f>IF(F105="","",VLOOKUP(F105,$AA$529:$AB$531,2,TRUE))</f>
        <v>Продолжать развивать умение рисовать характерные особенности каждого предмета, их соотношение между собой</v>
      </c>
      <c r="E54" s="255" t="str">
        <f>IF(F106="","",VLOOKUP(F106,$AC$529:$AD$531,2,TRUE))</f>
        <v/>
      </c>
      <c r="F54" s="255" t="str">
        <f>IF(F197="","",VLOOKUP(F197,$Y$587:$Z$589,2,TRUE))</f>
        <v/>
      </c>
      <c r="G54" s="255" t="str">
        <f>IF(F198="","",VLOOKUP(F198,$AA$587:$AB$589,2,TRUE))</f>
        <v>Продолжать учить  получать  новые цвета (фиолетовый) и оттенки (синий, розовый, темнозеленый) путем смешивания красок</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255" t="str">
        <f>IF(F107="","",VLOOKUP(F107,$AE$529:$AF$531,2,TRUE))</f>
        <v>Закреплять умение распознавать коричневые, оранжевые, светло­зеленые оттенки:</v>
      </c>
      <c r="D55" s="255" t="str">
        <f>IF(F108="","",VLOOKUP(F108,$AG$529:$AH$531,2,TRUE))</f>
        <v/>
      </c>
      <c r="E55" s="255" t="str">
        <f>IF(F109="","",VLOOKUP(F109,$AI$529:$AJ$531,2,TRUE))</f>
        <v/>
      </c>
      <c r="F55" s="255" t="str">
        <f>IF(F200="","",VLOOKUP(F200,$AE$587:$AF$589,2,TRUE))</f>
        <v/>
      </c>
      <c r="G55" s="255" t="str">
        <f>IF(F201="","",VLOOKUP(F201,$AG$587:$AH$589,2,TRUE))</f>
        <v/>
      </c>
      <c r="H55" s="255" t="str">
        <f>IF(F202="","",VLOOKUP(F202,$AI$587:$AJ$589,2,TRUE))</f>
        <v>Учить  работать с коллективом, выполнять задачи по обоюдному согласию</v>
      </c>
      <c r="I55" s="255" t="str">
        <f>IF(F309="","",VLOOKUP(F309,$AE$587:$AF$589,2,TRUE))</f>
        <v/>
      </c>
      <c r="J55" s="255" t="str">
        <f>IF(F310="","",VLOOKUP(F310,$AG$587:$AH$589,2,TRUE))</f>
        <v/>
      </c>
      <c r="K55" s="255" t="str">
        <f>IF(F311="","",VLOOKUP(F311,$AI$587:$AJ$589,2,TRUE))</f>
        <v/>
      </c>
      <c r="L55" s="12"/>
    </row>
    <row r="56" ht="90.0" customHeight="1">
      <c r="B56" s="12"/>
      <c r="C56" s="255" t="str">
        <f>IF(F110="","",VLOOKUP(F110,$AK$529:$AL$531,2,TRUE))</f>
        <v>Закреплять навыки закрашивать рисунки карандашом, кистью</v>
      </c>
      <c r="D56" s="255" t="str">
        <f>IF(F111="","",VLOOKUP(F111,$AM$529:$AN$531,2,TRUE))</f>
        <v/>
      </c>
      <c r="E56" s="255" t="str">
        <f>IF(F112="","",VLOOKUP(F112,$AO$529:$AP$531,2,TRUE))</f>
        <v/>
      </c>
      <c r="F56" s="255" t="str">
        <f>IF(F203="","",VLOOKUP(F203,$AK$587:$AL$589,2,TRUE))</f>
        <v/>
      </c>
      <c r="G56" s="255" t="str">
        <f>IF(F204="","",VLOOKUP(F204,$AM$587:$AN$589,2,TRUE))</f>
        <v/>
      </c>
      <c r="H56" s="255" t="str">
        <f>IF(F205="","",VLOOKUP(F205,$AO$587:$AP$589,2,TRUE))</f>
        <v>Учить  рисовать   элементы казахского орнамента и украшать ими одежду, предметы  быта</v>
      </c>
      <c r="I56" s="255" t="str">
        <f>IF(F312="","",VLOOKUP(F312,$AK$587:$AL$589,2,TRUE))</f>
        <v/>
      </c>
      <c r="J56" s="255" t="str">
        <f>IF(F313="","",VLOOKUP(F313,$AM$587:$AN$589,2,TRUE))</f>
        <v/>
      </c>
      <c r="K56" s="255" t="str">
        <f>IF(F314="","",VLOOKUP(F314,$AO$587:$AP$589,2,TRUE))</f>
        <v/>
      </c>
      <c r="L56" s="12"/>
    </row>
    <row r="57" ht="90.0" customHeight="1">
      <c r="B57" s="12"/>
      <c r="C57" s="255" t="str">
        <f>IF(F113="","",VLOOKUP(F113,$AQ$529:$AR$531,2,TRUE))</f>
        <v>Закреплять умение оценивать свою работу и других детей</v>
      </c>
      <c r="D57" s="255" t="str">
        <f>IF(F114="","",VLOOKUP(F114,$AS$529:$AT$531,2,TRUE))</f>
        <v/>
      </c>
      <c r="E57" s="255" t="str">
        <f>IF(F115="","",VLOOKUP(F115,$AU$529:$AV$531,2,TRUE))</f>
        <v/>
      </c>
      <c r="F57" s="312" t="str">
        <f>IF(F206="","",VLOOKUP(F206,$AQ$587:$AR$589,2,TRUE))</f>
        <v/>
      </c>
      <c r="G57" s="255" t="str">
        <f>IF(F207="","",VLOOKUP(F207,$AS$587:$AT$589,2,TRUE))</f>
        <v>Продолжать учить  изображать   сюжетные рисунки</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255" t="str">
        <f>IF(F116="","",VLOOKUP(F116,$M$533:$N$535,2,TRUE))</f>
        <v/>
      </c>
      <c r="D58" s="255" t="str">
        <f>IF(F117="","",VLOOKUP(F117,$O$533:$P$535,2,TRUE))</f>
        <v>Продолжать формировать умение изучать скульптурный предмет взяв в руки, пытаться придать ему характерные черты</v>
      </c>
      <c r="E58" s="255" t="str">
        <f>IF(F118="","",VLOOKUP(F118,$Q$533:$R$535,2,TRUE))</f>
        <v/>
      </c>
      <c r="F58" s="255" t="str">
        <f>IF(F209="","",VLOOKUP(F209,$AW$587:$AX$589,2,TRUE))</f>
        <v/>
      </c>
      <c r="G58" s="255" t="str">
        <f>IF(F210="","",VLOOKUP(F210,$AY$587:$AZ$589,2,TRUE))</f>
        <v>Продолжать учить  соблюдать аккуратность при рисовании, правила безопасного поведения</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255" t="str">
        <f>IF(F119="","",VLOOKUP(F119,$S$533:$T$535,2,TRUE))</f>
        <v/>
      </c>
      <c r="D59" s="255" t="str">
        <f>IF(F120="","",VLOOKUP(F120,$U$533:$V$535,2,TRUE))</f>
        <v>Продолжать учить лепить из глины, пластилина, пластической массы знакомые предметы с
использованием разных приемов
</v>
      </c>
      <c r="E59" s="255" t="str">
        <f>IF(F121="","",VLOOKUP(F121,$W$533:$X$535,2,TRUE))</f>
        <v/>
      </c>
      <c r="F59" s="312" t="str">
        <f>IF(F212="","",VLOOKUP(F212,$M$591:$N$593,2,TRUE))</f>
        <v/>
      </c>
      <c r="G59" s="255" t="str">
        <f>IF(F213="","",VLOOKUP(F213,$O$591:$P$593,2,TRUE))</f>
        <v>Продолжать учить лепить с натуры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255" t="str">
        <f>IF(F122="","",VLOOKUP(F122,$Y$533:$Z$535,2,TRUE))</f>
        <v>Закреплять навыки лепки предметов из нескольких частей, учитывая их расположение, соблюдая
пропорции, соединяя части
</v>
      </c>
      <c r="D60" s="255" t="str">
        <f>IF(F123="","",VLOOKUP(F123,$AA$533:$AB$535,2,TRUE))</f>
        <v/>
      </c>
      <c r="E60" s="255" t="str">
        <f>IF(F124="","",VLOOKUP(F124,$AC$533:$AD$535,2,TRUE))</f>
        <v/>
      </c>
      <c r="F60" s="255" t="str">
        <f>IF(F215="","",VLOOKUP(F215,$S$591:$T$593,2,TRUE))</f>
        <v/>
      </c>
      <c r="G60" s="255" t="str">
        <f>IF(F216="","",VLOOKUP(F216,$U$591:$V$593,2,TRUE))</f>
        <v/>
      </c>
      <c r="H60" s="255" t="str">
        <f>IF(F217="","",VLOOKUP(F217,$W$591:$X$593,2,TRUE))</f>
        <v>Учить лепить фигуры  человека и животного </v>
      </c>
      <c r="I60" s="255" t="str">
        <f>IF(F324="","",VLOOKUP(F324,$S$591:$T$593,2,TRUE))</f>
        <v/>
      </c>
      <c r="J60" s="255" t="str">
        <f>IF(F325="","",VLOOKUP(F325,$U$591:$V$593,2,TRUE))</f>
        <v/>
      </c>
      <c r="K60" s="255" t="str">
        <f>IF(F326="","",VLOOKUP(F326,$W$591:$X$593,2,TRUE))</f>
        <v/>
      </c>
      <c r="L60" s="12"/>
    </row>
    <row r="61" ht="90.0" customHeight="1">
      <c r="B61" s="12"/>
      <c r="C61" s="255" t="str">
        <f>IF(F125="","",VLOOKUP(F125,$AE$533:$AF$535,2,TRUE))</f>
        <v/>
      </c>
      <c r="D61" s="255" t="str">
        <f>IF(F126="","",VLOOKUP(F126,$AG$533:$AH$535,2,TRUE))</f>
        <v>Продолжать развивать умение создавать сюжетные композиции на темы сказок и окружающей жизни</v>
      </c>
      <c r="E61" s="255" t="str">
        <f>IF(F127="","",VLOOKUP(F127,$AI$533:$AJ$535,2,TRUE))</f>
        <v/>
      </c>
      <c r="F61" s="255" t="str">
        <f>IF(F218="","",VLOOKUP(F218,$Y$591:$Z$593,2,TRUE))</f>
        <v/>
      </c>
      <c r="G61" s="255" t="str">
        <f>IF(F219="","",VLOOKUP(F219,$AA$591:$AB$593,2,TRUE))</f>
        <v>Продолжать учить использовать различные  методы лепки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255" t="str">
        <f>IF(F128="","",VLOOKUP(F128,$AK$533:$AL$535,2,TRUE))</f>
        <v/>
      </c>
      <c r="D62" s="255" t="str">
        <f>IF(F129="","",VLOOKUP(F129,$AM$533:$AN$535,2,TRUE))</f>
        <v>Продолжать развивать умение участвует в коллективной работе</v>
      </c>
      <c r="E62" s="255" t="str">
        <f>IF(F130="","",VLOOKUP(F130,$AO$533:$AP$535,2,TRUE))</f>
        <v/>
      </c>
      <c r="F62" s="255" t="str">
        <f>IF(F221="","",VLOOKUP(F221,$AE$591:$AF$593,2,TRUE))</f>
        <v/>
      </c>
      <c r="G62" s="255" t="str">
        <f>IF(F222="","",VLOOKUP(F222,$AG$591:$AH$593,2,TRUE))</f>
        <v>составлять сюжетные композиции по содержанию сказок и рассказов: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Продолжать учить соблюдать правила безопасности при лепке</v>
      </c>
      <c r="E63" s="255" t="str">
        <f>IF(F133="","",VLOOKUP(F133,$AU$533:$AV$535,2,TRUE))</f>
        <v/>
      </c>
      <c r="F63" s="255" t="str">
        <f>IF(F224="","",VLOOKUP(F224,$AK$591:$AL$593,2,TRUE))</f>
        <v/>
      </c>
      <c r="G63" s="255" t="str">
        <f>IF(F225="","",VLOOKUP(F225,$AM$591:$AN$593,2,TRUE))</f>
        <v>Продолжать учить  лепить разнообразную казахскую посуду, предметы быта, ювелирные изделия  и украшает их орнаментами и аксессуарами</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255" t="str">
        <f>IF(F134="","",VLOOKUP(F134,$M$537:$N$539,2,TRUE))</f>
        <v/>
      </c>
      <c r="D64" s="255" t="str">
        <f>IF(F135="","",VLOOKUP(F135,$O$537:$P$539,2,TRUE))</f>
        <v>Продолжать учить правильно держить ножницы и пользоваться ими</v>
      </c>
      <c r="E64" s="255" t="str">
        <f>IF(F136="","",VLOOKUP(F136,$Q$537:$R$539,2,TRUE))</f>
        <v/>
      </c>
      <c r="F64" s="312" t="str">
        <f>IF(F227="","",VLOOKUP(F227,$AQ$591:$AR$593,2,TRUE))</f>
        <v/>
      </c>
      <c r="G64" s="255" t="str">
        <f>IF(F228="","",VLOOKUP(F228,$AS$591:$AT$593,2,TRUE))</f>
        <v>Продолжать учить  владеть навыками навыками коллективной лепки для общей композиции</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255" t="str">
        <f>IF(F137="","",VLOOKUP(F137,$S$537:$T$539,2,TRUE))</f>
        <v/>
      </c>
      <c r="D65" s="255" t="str">
        <f>IF(F138="","",VLOOKUP(F138,$U$537:$V$539,2,TRUE))</f>
        <v>Продолжать умение использовать различные приемы для изображения в аппликации овощей,
фруктов, цветов и орнаментов
</v>
      </c>
      <c r="E65" s="255" t="str">
        <f>IF(F139="","",VLOOKUP(F139,$W$537:$X$539,2,TRUE))</f>
        <v/>
      </c>
      <c r="F65" s="255" t="str">
        <f>IF(F230="","",VLOOKUP(F230,$AW$591:$AX$593,2,TRUE))</f>
        <v/>
      </c>
      <c r="G65" s="255" t="str">
        <f>IF(F231="","",VLOOKUP(F231,$AY$591:$AZ$593,2,TRUE))</f>
        <v>Продолжать учить  аккуратно выполнять работу, соблюдать  правила безопасности</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255" t="str">
        <f>IF(F140="","",VLOOKUP(F140,$Y$537:$Z$539,2,TRUE))</f>
        <v/>
      </c>
      <c r="D66" s="255" t="str">
        <f>IF(F141="","",VLOOKUP(F141,$AA$537:$AB$539,2,TRUE))</f>
        <v>Продолжать развивать умение  размещать и склеивать предметы, состоящие из нескольких частей</v>
      </c>
      <c r="E66" s="255" t="str">
        <f>IF(F142="","",VLOOKUP(F142,$AC$537:$AD$539,2,TRUE))</f>
        <v/>
      </c>
      <c r="F66" s="312" t="str">
        <f>IF(F233="","",VLOOKUP(F233,$M$595:$N$597,2,TRUE))</f>
        <v/>
      </c>
      <c r="G66" s="255" t="str">
        <f>IF(F234="","",VLOOKUP(F234,$O$595:$P$597,2,TRUE))</f>
        <v>Продолжать учить  вырезать ножницами  различные  геометрические  фигуры</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255" t="str">
        <f>IF(F143="","",VLOOKUP(F143,$AE$537:$AF$539,2,TRUE))</f>
        <v/>
      </c>
      <c r="D67" s="255" t="str">
        <f>IF(F144="","",VLOOKUP(F144,$AG$537:$AH$539,2,TRUE))</f>
        <v>Продолжать формировать умение составлять узоры из элементов казахского орнамента, при помощи
геометрических форм, чередовать их, последовательно наклеивать
</v>
      </c>
      <c r="E67" s="255" t="str">
        <f>IF(F145="","",VLOOKUP(F145,$AI$537:$AJ$539,2,TRUE))</f>
        <v/>
      </c>
      <c r="F67" s="255" t="str">
        <f>IF(F236="","",VLOOKUP(F236,$S$595:$T$597,2,TRUE))</f>
        <v/>
      </c>
      <c r="G67" s="255" t="str">
        <f>IF(F237="","",VLOOKUP(F237,$U$595:$V$597,2,TRUE))</f>
        <v>Продолдать 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255" t="str">
        <f>IF(F146="","",VLOOKUP(F146,$AK$537:$AL$539,2,TRUE))</f>
        <v/>
      </c>
      <c r="D68" s="255" t="str">
        <f>IF(F147="","",VLOOKUP(F147,$AM$537:$AN$539,2,TRUE))</f>
        <v>Продолжать учить участвовать в выполнении коллективных работ</v>
      </c>
      <c r="E68" s="255" t="str">
        <f>IF(F148="","",VLOOKUP(F148,$AO$537:$AP$539,2,TRUE))</f>
        <v/>
      </c>
      <c r="F68" s="255" t="str">
        <f>IF(F239="","",VLOOKUP(F239,$Y$595:$Z$597,2,TRUE))</f>
        <v/>
      </c>
      <c r="G68" s="255" t="str">
        <f>IF(F240="","",VLOOKUP(F240,$AA$595:$AB$597,2,TRUE))</f>
        <v>Продолжать учить  выбирать и  обосновывать приемы  работы для аппликации</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255" t="str">
        <f>IF(F149="","",VLOOKUP(F149,$AQ$537:$AR$539,2,TRUE))</f>
        <v/>
      </c>
      <c r="D69" s="255" t="str">
        <f>IF(F150="","",VLOOKUP(F150,$AS$537:$AT$539,2,TRUE))</f>
        <v>Продолжать учить  соблюдать правила безопасности при наклеивании, выполняет работу
аккуратно
</v>
      </c>
      <c r="E69" s="255" t="str">
        <f>IF(F151="","",VLOOKUP(F151,$AU$537:$AV$539,2,TRUE))</f>
        <v/>
      </c>
      <c r="F69" s="255" t="str">
        <f>IF(F242="","",VLOOKUP(F242,$AE$595:$AF$597,2,TRUE))</f>
        <v/>
      </c>
      <c r="G69" s="255" t="str">
        <f>IF(F243="","",VLOOKUP(F243,$AG$595:$AH$597,2,TRUE))</f>
        <v>Продолдать учить составлять образ из  нескольких частей  частично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255" t="str">
        <f>IF(F152="","",VLOOKUP(F152,$M$541:$N$543,2,TRUE))</f>
        <v/>
      </c>
      <c r="D70" s="255" t="str">
        <f>IF(F153="","",VLOOKUP(F153,$O$541:$P$543,2,TRUE))</f>
        <v>Продолжать учить различать и называть строительные детали, использует их с учетом
конструктивных свойств
</v>
      </c>
      <c r="E70" s="255" t="str">
        <f>IF(F154="","",VLOOKUP(F154,$Q$541:$R$543,2,TRUE))</f>
        <v/>
      </c>
      <c r="F70" s="255" t="str">
        <f>IF(F245="","",VLOOKUP(F245,$AK$595:$AL$597,2,TRUE))</f>
        <v/>
      </c>
      <c r="G70" s="255" t="str">
        <f>IF(F246="","",VLOOKUP(F246,$AM$595:$AN$597,2,TRUE))</f>
        <v/>
      </c>
      <c r="H70" s="255" t="str">
        <f>IF(F247="","",VLOOKUP(F247,$AO$595:$AP$597,2,TRUE))</f>
        <v>Учить  выполнять
сюжетные  композиции как  индивидуально, так и в небольших группах
</v>
      </c>
      <c r="I70" s="255" t="str">
        <f>IF(F354="","",VLOOKUP(F354,$AK$595:$AL$597,2,TRUE))</f>
        <v/>
      </c>
      <c r="J70" s="255" t="str">
        <f>IF(F355="","",VLOOKUP(F355,$AM$595:$AN$597,2,TRUE))</f>
        <v/>
      </c>
      <c r="K70" s="255" t="str">
        <f>IF(F356="","",VLOOKUP(F356,$AO$595:$AP$597,2,TRUE))</f>
        <v/>
      </c>
      <c r="L70" s="12"/>
    </row>
    <row r="71" ht="90.0" customHeight="1">
      <c r="B71" s="12"/>
      <c r="C71" s="255" t="str">
        <f>IF(F155="","",VLOOKUP(F155,$S$541:$T$543,2,TRUE))</f>
        <v>Закреплять умение  проявлять творческое воображение при конструировании</v>
      </c>
      <c r="D71" s="255" t="str">
        <f>IF(F156="","",VLOOKUP(F156,$U$541:$V$543,2,TRUE))</f>
        <v/>
      </c>
      <c r="E71" s="255" t="str">
        <f>IF(F157="","",VLOOKUP(F157,$W$541:$X$543,2,TRUE))</f>
        <v/>
      </c>
      <c r="F71" s="312" t="str">
        <f>IF(F248="","",VLOOKUP(F248,$AQ$595:$AR$597,2,TRUE))</f>
        <v/>
      </c>
      <c r="G71" s="255" t="str">
        <f>IF(F249="","",VLOOKUP(F249,$AS$595:$AT$597,2,TRUE))</f>
        <v/>
      </c>
      <c r="H71" s="255" t="str">
        <f>IF(F250="","",VLOOKUP(F250,$AU$595:$AV$597,2,TRUE))</f>
        <v>Учить   создавать сюжетные  
композиции, дополняя их модными деталями
</v>
      </c>
      <c r="I71" s="312" t="str">
        <f>IF(F357="","",VLOOKUP(F357,$AQ$595:$AR$597,2,TRUE))</f>
        <v/>
      </c>
      <c r="J71" s="255" t="str">
        <f>IF(F358="","",VLOOKUP(F358,$AS$595:$AT$597,2,TRUE))</f>
        <v/>
      </c>
      <c r="K71" s="255" t="str">
        <f>IF(F359="","",VLOOKUP(F359,$AU$595:$AV$597,2,TRUE))</f>
        <v/>
      </c>
      <c r="L71" s="12"/>
    </row>
    <row r="72" ht="90.0" customHeight="1">
      <c r="B72" s="12"/>
      <c r="C72" s="255" t="str">
        <f>IF(F158="","",VLOOKUP(F158,$Y$541:$Z$543,2,TRUE))</f>
        <v/>
      </c>
      <c r="D72" s="255" t="str">
        <f>IF(F159="","",VLOOKUP(F159,$AA$541:$AB$543,2,TRUE))</f>
        <v>Продолжать учить складывать простые формы по типу «оригами»:</v>
      </c>
      <c r="E72" s="255" t="str">
        <f>IF(F160="","",VLOOKUP(F160,$AC$541:$AD$543,2,TRUE))</f>
        <v/>
      </c>
      <c r="F72" s="255" t="str">
        <f>IF(F251="","",VLOOKUP(F251,$AW$595:$AX$597,2,TRUE))</f>
        <v/>
      </c>
      <c r="G72" s="255" t="str">
        <f>IF(F252="","",VLOOKUP(F252,$AY$595:$AZ$597,2,TRUE))</f>
        <v>Продолжать учить  соблюдать правила  безопасности труда и личной гигиены</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Продолжать развивать навыки конструировать из природного и бросового материала</v>
      </c>
      <c r="E73" s="255" t="str">
        <f>IF(F163="","",VLOOKUP(F163,$AI$541:$AJ$543,2,TRUE))</f>
        <v/>
      </c>
      <c r="F73" s="312" t="str">
        <f>IF(F254="","",VLOOKUP(F254,$M$599:$N$601,2,TRUE))</f>
        <v/>
      </c>
      <c r="G73" s="255" t="str">
        <f>IF(F255="","",VLOOKUP(F255,$O$599:$P$601,2,TRUE))</f>
        <v>Продолжать учить  строить  самостоятельно на предложенную тему</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255" t="str">
        <f>IF(F164="","",VLOOKUP(F164,$AK$541:$AL$543,2,TRUE))</f>
        <v>Закреплять умение самостоятельно выбирать материалы и придумывать композиции</v>
      </c>
      <c r="D74" s="255" t="str">
        <f>IF(F165="","",VLOOKUP(F165,$AM$541:$AN$543,2,TRUE))</f>
        <v/>
      </c>
      <c r="E74" s="255" t="str">
        <f>IF(F166="","",VLOOKUP(F166,$AO$541:$AP$543,2,TRUE))</f>
        <v/>
      </c>
      <c r="F74" s="255" t="str">
        <f>IF(F257="","",VLOOKUP(F257,$S$599:$T$601,2,TRUE))</f>
        <v/>
      </c>
      <c r="G74" s="255" t="str">
        <f>IF(F258="","",VLOOKUP(F258,$U$599:$V$601,2,TRUE))</f>
        <v>Продолдать учить  конструировать  из  бросового и  природного материала</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255" t="str">
        <f>IF(F167="","",VLOOKUP(F167,$AQ$541:$AR$543,2,TRUE))</f>
        <v/>
      </c>
      <c r="D75" s="255" t="str">
        <f>IF(F168="","",VLOOKUP(F168,$AS$541:$AT$543,2,TRUE))</f>
        <v>Продолжать развивать знания изделий, предметы быта казахского народа изготовленных из природных
материалов и называть материал, из которого они изготовлены
</v>
      </c>
      <c r="E75" s="255" t="str">
        <f>IF(F169="","",VLOOKUP(F169,$AU$541:$AV$543,2,TRUE))</f>
        <v/>
      </c>
      <c r="F75" s="255" t="str">
        <f>IF(F260="","",VLOOKUP(F260,$Y$599:$Z$601,2,TRUE))</f>
        <v/>
      </c>
      <c r="G75" s="255" t="str">
        <f>IF(F261="","",VLOOKUP(F261,$AA$599:$AB$601,2,TRUE))</f>
        <v>Продолжать учить анализировать  построенное им сооружение, находить эффективные конструктивные решения, применять их при конструировании</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255" t="str">
        <f>IF(F170="","",VLOOKUP(F170,$M$545:$N$547,2,TRUE))</f>
        <v>Закреплять любовь к музыке, сохранять культуру прослушивания музыки (слушать музыкальные
произведения до конца, не отвлекаясь
</v>
      </c>
      <c r="D76" s="255" t="str">
        <f>IF(F171="","",VLOOKUP(F171,$O$545:$P$547,2,TRUE))</f>
        <v/>
      </c>
      <c r="E76" s="255" t="str">
        <f>IF(F172="","",VLOOKUP(F172,$Q$545:$R$547,2,TRUE))</f>
        <v/>
      </c>
      <c r="F76" s="255" t="str">
        <f>IF(F263="","",VLOOKUP(F263,$AE$599:$AF$601,2,TRUE))</f>
        <v/>
      </c>
      <c r="G76" s="255" t="str">
        <f>IF(F264="","",VLOOKUP(F264,$AG$599:$AH$601,2,TRUE))</f>
        <v>Продолдать учить  совместно  конструировать, выполнять работу по согласованию</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255" t="str">
        <f>IF(F173="","",VLOOKUP(F173,$S$545:$T$547,2,TRUE))</f>
        <v/>
      </c>
      <c r="D77" s="255" t="str">
        <f>IF(F174="","",VLOOKUP(F174,$U$545:$V$547,2,TRUE))</f>
        <v>Продолжать развивать  умение
растягивать песню, четко произносить слова, исполнять знакомые песни под
аккомпанемент и без сопровождения
</v>
      </c>
      <c r="E77" s="255" t="str">
        <f>IF(F175="","",VLOOKUP(F175,$W$545:$X$547,2,TRUE))</f>
        <v/>
      </c>
      <c r="F77" s="255" t="str">
        <f>IF(F266="","",VLOOKUP(F266,$AK$599:$AL$601,2,TRUE))</f>
        <v/>
      </c>
      <c r="G77" s="255" t="str">
        <f>IF(F267="","",VLOOKUP(F267,$AM$599:$AN$601,2,TRUE))</f>
        <v>Продолжать учить работать в команде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255" t="str">
        <f>IF(F176="","",VLOOKUP(F176,$Y$545:$Z$547,2,TRUE))</f>
        <v/>
      </c>
      <c r="D78" s="255" t="str">
        <f>IF(F177="","",VLOOKUP(F177,$AA$545:$AB$547,2,TRUE))</f>
        <v>Продолжать формировать навыки ритмически выполнять ходьбу, согласовывать движения с музыкой, менять
движения во второй части музыки
</v>
      </c>
      <c r="E78" s="255" t="str">
        <f>IF(F178="","",VLOOKUP(F178,$AC$545:$AD$547,2,TRUE))</f>
        <v/>
      </c>
      <c r="F78" s="312" t="str">
        <f>IF(F269="","",VLOOKUP(F269,$AQ$599:$AR$601,2,TRUE))</f>
        <v>Закреплять умения преобразовывать плоскостные бумажные формы в объемные</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255" t="str">
        <f>IF(F179="","",VLOOKUP(F179,$AE$545:$AF$547,2,TRUE))</f>
        <v/>
      </c>
      <c r="D79" s="255" t="str">
        <f>IF(F180="","",VLOOKUP(F180,$AG$545:$AH$547,2,TRUE))</f>
        <v>Продолжать развивать умение проявлять интерес к национальному танцевальному искусству, выполнять
танцевальные движения
</v>
      </c>
      <c r="E79" s="255" t="str">
        <f>IF(F181="","",VLOOKUP(F181,$AI$545:$AJ$547,2,TRUE))</f>
        <v/>
      </c>
      <c r="F79" s="255" t="str">
        <f>IF(F272="","",VLOOKUP(F272,$AW$599:$AX$601,2,TRUE))</f>
        <v/>
      </c>
      <c r="G79" s="255" t="str">
        <f>IF(F273="","",VLOOKUP(F273,$AY$599:$AZ$601,2,TRUE))</f>
        <v>Продолдать учить соблюдать правила  безопасности на  рабочем месте</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Продолжать  развивать умение определять жанры музыки</v>
      </c>
      <c r="E80" s="255" t="str">
        <f>IF(F184="","",VLOOKUP(F184,$AO$545:$AP$547,2,TRUE))</f>
        <v/>
      </c>
      <c r="F80" s="312" t="str">
        <f>IF(F275="","",VLOOKUP(F275,$M$603:$N$605,2,TRUE))</f>
        <v/>
      </c>
      <c r="G80" s="255" t="str">
        <f>IF(F276="","",VLOOKUP(F276,$O$603:$P$605,2,TRUE))</f>
        <v/>
      </c>
      <c r="H80" s="255" t="str">
        <f>IF(F277="","",VLOOKUP(F277,$Q$603:$R$605,2,TRUE))</f>
        <v>Учить   различать  простые  музыкальные жанры</v>
      </c>
      <c r="I80" s="312" t="str">
        <f>IF(F384="","",VLOOKUP(F384,$M$603:$N$605,2,TRUE))</f>
        <v/>
      </c>
      <c r="J80" s="255" t="str">
        <f>IF(F385="","",VLOOKUP(F385,$O$603:$P$605,2,TRUE))</f>
        <v/>
      </c>
      <c r="K80" s="255" t="str">
        <f>IF(F386="","",VLOOKUP(F386,$Q$603:$R$605,2,TRUE))</f>
        <v/>
      </c>
      <c r="L80" s="12"/>
    </row>
    <row r="81" ht="90.0" customHeight="1">
      <c r="B81" s="12"/>
      <c r="C81" s="255" t="str">
        <f>IF(F185="","",VLOOKUP(F185,$AQ$545:$AR$547,2,TRUE))</f>
        <v/>
      </c>
      <c r="D81" s="255" t="str">
        <f>IF(F186="","",VLOOKUP(F186,$AS$545:$AT$547,2,TRUE))</f>
        <v>Продолжать  играть простые мелодии деревянными ложками, на асатаяке, на сазсырнае, на
домбре
</v>
      </c>
      <c r="E81" s="255" t="str">
        <f>IF(F187="","",VLOOKUP(F187,$AU$545:$AV$547,2,TRUE))</f>
        <v/>
      </c>
      <c r="F81" s="255" t="str">
        <f>IF(F278="","",VLOOKUP(F278,$S$603:$T$605,2,TRUE))</f>
        <v/>
      </c>
      <c r="G81" s="255" t="str">
        <f>IF(F279="","",VLOOKUP(F279,$U$603:$V$605,2,TRUE))</f>
        <v>Продожлать  учить  исполнять знакомые песни самостоятельно с музыкальным сопровождением и  без сопровождения</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Учить  произносить текст  песни четко,  воспринимать и  передавать характер  музыки</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Учить выделять отдельные фрагменты произведения (вступление, припев,  заключение)</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Продожлать учить  играть простые  мелодии на  музыкальных  инструментах</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Учить   самостоятельно и  творчески исполнять песни различного  характера</v>
      </c>
      <c r="I85" s="312" t="str">
        <f>IF(F399="","",VLOOKUP(F399,$AQ$603:$AR$605,2,TRUE))</f>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Продолжать учить  выполнять движения в  соответствии с  характером музыки</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
      </c>
      <c r="E87" s="255" t="str">
        <f>IF(G100="","",VLOOKUP(G100,$Q$549:$R$551,2,TRUE))</f>
        <v>Учить воспринимать себя как взрослого, позволять себе открыто выражать свое
мнение, считается с ним, уважать себя
</v>
      </c>
      <c r="F87" s="255" t="str">
        <f>IF(G191="","",VLOOKUP(G191,$M$607:$N$609,2,TRUE))</f>
        <v>Закреплять умения верить в свои силы и возможности, понимать важность трудолюбия и ответственности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255" t="str">
        <f>IF(G101="","",VLOOKUP(G101,$S$549:$T$551,2,TRUE))</f>
        <v/>
      </c>
      <c r="D88" s="255" t="str">
        <f>IF(G102="","",VLOOKUP(G102,$U$549:$V$551,2,TRUE))</f>
        <v>Продолжать знакомить с профессиями и трудом взрослых, членов семьи, проявлять интерес, стараться
ответственно выполнять задание
</v>
      </c>
      <c r="E88" s="255" t="str">
        <f>IF(G103="","",VLOOKUP(G103,$W$549:$X$551,2,TRUE))</f>
        <v/>
      </c>
      <c r="F88" s="255" t="str">
        <f>IF(G194="","",VLOOKUP(G194,$S$607:$T$609,2,TRUE))</f>
        <v>Закреплять умения понимать родственные связи, уважает старших, заботится о младших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255" t="str">
        <f>IF(G104="","",VLOOKUP(G104,$Y$549:$Z$551,2,TRUE))</f>
        <v/>
      </c>
      <c r="D89" s="255" t="str">
        <f>IF(G105="","",VLOOKUP(G105,$AA$549:$AB$551,2,TRUE))</f>
        <v/>
      </c>
      <c r="E89" s="255" t="str">
        <f>IF(G106="","",VLOOKUP(G106,$AC$549:$AD$551,2,TRUE))</f>
        <v>Учить высказывать свое мнение, размышлять над происходящим вокруг</v>
      </c>
      <c r="F89" s="255" t="str">
        <f>IF(G197="","",VLOOKUP(G197,$Y$607:$Z$609,2,TRUE))</f>
        <v>Закреплять умения говорить осознанно,  выражать свое 
мнение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Учить называть свою родину, с уважением относится к государственным символам
(флаг, герб, гимн), гордится своей Родиной ­ Республикой Казахстан
</v>
      </c>
      <c r="F90" s="255" t="str">
        <f>IF(G200="","",VLOOKUP(G200,$AE$607:$AF$609,2,TRUE))</f>
        <v>Закреплять знания о    применениеспециальных транспортных средств, знает элементарные правила дорожного движения</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255" t="str">
        <f>IF(G110="","",VLOOKUP(G110,$AK$549:$AL$551,2,TRUE))</f>
        <v/>
      </c>
      <c r="D91" s="255" t="str">
        <f>IF(G111="","",VLOOKUP(G111,$AM$549:$AN$551,2,TRUE))</f>
        <v>Продолжать формировать знания о правилах дорожного движения, о правилах поведения в общественном транспорте</v>
      </c>
      <c r="E91" s="255" t="str">
        <f>IF(G112="","",VLOOKUP(G112,$AO$549:$AP$551,2,TRUE))</f>
        <v/>
      </c>
      <c r="F91" s="255" t="str">
        <f>IF(G203="","",VLOOKUP(G203,$AK$607:$AL$609,2,TRUE))</f>
        <v/>
      </c>
      <c r="G91" s="255" t="str">
        <f>IF(G204="","",VLOOKUP(G204,$AM$607:$AN$609,2,TRUE))</f>
        <v>Продолжать учить   гордиться, понимать  важность любить свою Родину, понимать важность живописной природы, достопримечательностей и исторических мест Казахстана</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255" t="str">
        <f>IF(G113="","",VLOOKUP(G112,$AQ$549:$AR$551,2,TRUE))</f>
        <v/>
      </c>
      <c r="D92" s="255" t="str">
        <f>IF(G114="","",VLOOKUP(G114,$AS$549:$AT$551,2,TRUE))</f>
        <v>Продолжать учить устанавливать элементарные связи в сезонных изменениях погоды и природы,
сохранять безопасность в окружающей среде, природе
</v>
      </c>
      <c r="E92" s="255" t="str">
        <f>IF(G115="","",VLOOKUP(G115,$AU$549:$AV$551,2,TRUE))</f>
        <v/>
      </c>
      <c r="F92" s="255" t="str">
        <f>IF(G206="","",VLOOKUP(G206,$AQ$607:$AR$609,2,TRUE))</f>
        <v/>
      </c>
      <c r="G92" s="255" t="str">
        <f>IF(G207="","",VLOOKUP(G207,$AS$607:$AT$609,2,TRUE))</f>
        <v>Продолжать учить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309"/>
      <c r="D93" s="7"/>
      <c r="E93" s="8"/>
      <c r="F93" s="255" t="str">
        <f>IF(G209="","",VLOOKUP(G209,$AW$607:$AX$609,2,TRUE))</f>
        <v>Закреплять умения понимать и различать что «правильно» или «неправильно», «хорошо» или  «плохо»</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5.25" customHeight="1">
      <c r="B97" s="314"/>
      <c r="C97" s="315" t="s">
        <v>5</v>
      </c>
      <c r="D97" s="315" t="s">
        <v>107</v>
      </c>
      <c r="E97" s="315" t="s">
        <v>335</v>
      </c>
      <c r="F97" s="315" t="s">
        <v>398</v>
      </c>
      <c r="G97" s="178" t="s">
        <v>724</v>
      </c>
    </row>
    <row r="98" ht="15.0" customHeight="1">
      <c r="B98" s="5">
        <v>1.0</v>
      </c>
      <c r="C98" s="391">
        <f>'дети 5-ти лет Ф'!D19</f>
        <v>1</v>
      </c>
      <c r="D98" s="391" t="str">
        <f>'дети 5-ти лет К'!D19</f>
        <v/>
      </c>
      <c r="E98" s="391" t="str">
        <f>'дети 5-ти лет П'!D19</f>
        <v/>
      </c>
      <c r="F98" s="391" t="str">
        <f>'дети 5-ти лет Т'!D19</f>
        <v/>
      </c>
      <c r="G98" s="391" t="str">
        <f>'дети 5-ти лет С'!D19</f>
        <v/>
      </c>
    </row>
    <row r="99" ht="15.0" customHeight="1">
      <c r="B99" s="12"/>
      <c r="C99" s="391" t="str">
        <f>'дети 5-ти лет Ф'!E19</f>
        <v/>
      </c>
      <c r="D99" s="391">
        <f>'дети 5-ти лет К'!E19</f>
        <v>1</v>
      </c>
      <c r="E99" s="391">
        <f>'дети 5-ти лет П'!E19</f>
        <v>1</v>
      </c>
      <c r="F99" s="391">
        <f>'дети 5-ти лет Т'!E19</f>
        <v>1</v>
      </c>
      <c r="G99" s="391" t="str">
        <f>'дети 5-ти лет С'!E19</f>
        <v/>
      </c>
    </row>
    <row r="100" ht="15.0" customHeight="1">
      <c r="B100" s="19"/>
      <c r="C100" s="391" t="str">
        <f>'дети 5-ти лет Ф'!F19</f>
        <v/>
      </c>
      <c r="D100" s="391" t="str">
        <f>'дети 5-ти лет К'!F19</f>
        <v/>
      </c>
      <c r="E100" s="391" t="str">
        <f>'дети 5-ти лет П'!F19</f>
        <v/>
      </c>
      <c r="F100" s="391" t="str">
        <f>'дети 5-ти лет Т'!F19</f>
        <v/>
      </c>
      <c r="G100" s="391">
        <f>'дети 5-ти лет С'!F19</f>
        <v>1</v>
      </c>
    </row>
    <row r="101" ht="15.0" customHeight="1">
      <c r="B101" s="5">
        <v>2.0</v>
      </c>
      <c r="C101" s="391" t="str">
        <f>'дети 5-ти лет Ф'!G19</f>
        <v/>
      </c>
      <c r="D101" s="391" t="str">
        <f>'дети 5-ти лет К'!G19</f>
        <v/>
      </c>
      <c r="E101" s="391" t="str">
        <f>'дети 5-ти лет П'!G19</f>
        <v/>
      </c>
      <c r="F101" s="391" t="str">
        <f>'дети 5-ти лет Т'!G19</f>
        <v/>
      </c>
      <c r="G101" s="391" t="str">
        <f>'дети 5-ти лет С'!G19</f>
        <v/>
      </c>
    </row>
    <row r="102" ht="15.0" customHeight="1">
      <c r="B102" s="12"/>
      <c r="C102" s="391">
        <f>'дети 5-ти лет Ф'!H19</f>
        <v>1</v>
      </c>
      <c r="D102" s="391">
        <f>'дети 5-ти лет К'!H19</f>
        <v>1</v>
      </c>
      <c r="E102" s="391">
        <f>'дети 5-ти лет П'!H19</f>
        <v>1</v>
      </c>
      <c r="F102" s="391">
        <f>'дети 5-ти лет Т'!H19</f>
        <v>1</v>
      </c>
      <c r="G102" s="391">
        <f>'дети 5-ти лет С'!H19</f>
        <v>1</v>
      </c>
    </row>
    <row r="103" ht="15.0" customHeight="1">
      <c r="B103" s="19"/>
      <c r="C103" s="391" t="str">
        <f>'дети 5-ти лет Ф'!I19</f>
        <v/>
      </c>
      <c r="D103" s="391" t="str">
        <f>'дети 5-ти лет К'!I19</f>
        <v/>
      </c>
      <c r="E103" s="391" t="str">
        <f>'дети 5-ти лет П'!I19</f>
        <v/>
      </c>
      <c r="F103" s="391" t="str">
        <f>'дети 5-ти лет Т'!I19</f>
        <v/>
      </c>
      <c r="G103" s="391" t="str">
        <f>'дети 5-ти лет С'!I19</f>
        <v/>
      </c>
    </row>
    <row r="104" ht="15.0" customHeight="1">
      <c r="B104" s="5">
        <v>3.0</v>
      </c>
      <c r="C104" s="391" t="str">
        <f>'дети 5-ти лет Ф'!J19</f>
        <v/>
      </c>
      <c r="D104" s="391" t="str">
        <f>'дети 5-ти лет К'!J19</f>
        <v/>
      </c>
      <c r="E104" s="391" t="str">
        <f>'дети 5-ти лет П'!J19</f>
        <v/>
      </c>
      <c r="F104" s="391" t="str">
        <f>'дети 5-ти лет Т'!J19</f>
        <v/>
      </c>
      <c r="G104" s="391" t="str">
        <f>'дети 5-ти лет С'!J19</f>
        <v/>
      </c>
    </row>
    <row r="105" ht="15.0" customHeight="1">
      <c r="B105" s="12"/>
      <c r="C105" s="391">
        <f>'дети 5-ти лет Ф'!K19</f>
        <v>1</v>
      </c>
      <c r="D105" s="391">
        <f>'дети 5-ти лет К'!K19</f>
        <v>1</v>
      </c>
      <c r="E105" s="391">
        <f>'дети 5-ти лет П'!K19</f>
        <v>1</v>
      </c>
      <c r="F105" s="391">
        <f>'дети 5-ти лет Т'!K19</f>
        <v>1</v>
      </c>
      <c r="G105" s="391" t="str">
        <f>'дети 5-ти лет С'!K19</f>
        <v/>
      </c>
    </row>
    <row r="106" ht="15.0" customHeight="1">
      <c r="B106" s="19"/>
      <c r="C106" s="391" t="str">
        <f>'дети 5-ти лет Ф'!L19</f>
        <v/>
      </c>
      <c r="D106" s="391" t="str">
        <f>'дети 5-ти лет К'!L19</f>
        <v/>
      </c>
      <c r="E106" s="391" t="str">
        <f>'дети 5-ти лет П'!L19</f>
        <v/>
      </c>
      <c r="F106" s="391" t="str">
        <f>'дети 5-ти лет Т'!L19</f>
        <v/>
      </c>
      <c r="G106" s="391">
        <f>'дети 5-ти лет С'!L19</f>
        <v>1</v>
      </c>
    </row>
    <row r="107" ht="15.0" customHeight="1">
      <c r="B107" s="5">
        <v>4.0</v>
      </c>
      <c r="C107" s="391" t="str">
        <f>'дети 5-ти лет Ф'!M19</f>
        <v/>
      </c>
      <c r="D107" s="391" t="str">
        <f>'дети 5-ти лет К'!M19</f>
        <v/>
      </c>
      <c r="E107" s="391" t="str">
        <f>'дети 5-ти лет П'!M19</f>
        <v/>
      </c>
      <c r="F107" s="391">
        <f>'дети 5-ти лет Т'!M19</f>
        <v>1</v>
      </c>
      <c r="G107" s="391" t="str">
        <f>'дети 5-ти лет С'!M19</f>
        <v/>
      </c>
    </row>
    <row r="108" ht="15.0" customHeight="1">
      <c r="B108" s="12"/>
      <c r="C108" s="391">
        <f>'дети 5-ти лет Ф'!N19</f>
        <v>1</v>
      </c>
      <c r="D108" s="391">
        <f>'дети 5-ти лет К'!N19</f>
        <v>1</v>
      </c>
      <c r="E108" s="391" t="str">
        <f>'дети 5-ти лет П'!N19</f>
        <v/>
      </c>
      <c r="F108" s="391" t="str">
        <f>'дети 5-ти лет Т'!N19</f>
        <v/>
      </c>
      <c r="G108" s="391" t="str">
        <f>'дети 5-ти лет С'!N19</f>
        <v/>
      </c>
    </row>
    <row r="109" ht="15.0" customHeight="1">
      <c r="B109" s="19"/>
      <c r="C109" s="391" t="str">
        <f>'дети 5-ти лет Ф'!O19</f>
        <v/>
      </c>
      <c r="D109" s="391" t="str">
        <f>'дети 5-ти лет К'!O19</f>
        <v/>
      </c>
      <c r="E109" s="391">
        <f>'дети 5-ти лет П'!O19</f>
        <v>1</v>
      </c>
      <c r="F109" s="391" t="str">
        <f>'дети 5-ти лет Т'!O19</f>
        <v/>
      </c>
      <c r="G109" s="391">
        <f>'дети 5-ти лет С'!O19</f>
        <v>1</v>
      </c>
    </row>
    <row r="110" ht="15.0" customHeight="1">
      <c r="B110" s="5">
        <v>5.0</v>
      </c>
      <c r="C110" s="391" t="str">
        <f>'дети 5-ти лет Ф'!P19</f>
        <v/>
      </c>
      <c r="D110" s="391" t="str">
        <f>'дети 5-ти лет К'!P19</f>
        <v/>
      </c>
      <c r="E110" s="391" t="str">
        <f>'дети 5-ти лет П'!P19</f>
        <v/>
      </c>
      <c r="F110" s="391">
        <f>'дети 5-ти лет Т'!P19</f>
        <v>1</v>
      </c>
      <c r="G110" s="391" t="str">
        <f>'дети 5-ти лет С'!P19</f>
        <v/>
      </c>
    </row>
    <row r="111" ht="15.0" customHeight="1">
      <c r="B111" s="12"/>
      <c r="C111" s="391">
        <f>'дети 5-ти лет Ф'!Q19</f>
        <v>1</v>
      </c>
      <c r="D111" s="391">
        <f>'дети 5-ти лет К'!Q19</f>
        <v>1</v>
      </c>
      <c r="E111" s="391">
        <f>'дети 5-ти лет П'!Q19</f>
        <v>1</v>
      </c>
      <c r="F111" s="391" t="str">
        <f>'дети 5-ти лет Т'!Q19</f>
        <v/>
      </c>
      <c r="G111" s="391">
        <f>'дети 5-ти лет С'!Q19</f>
        <v>1</v>
      </c>
    </row>
    <row r="112" ht="15.0" customHeight="1">
      <c r="B112" s="19"/>
      <c r="C112" s="391" t="str">
        <f>'дети 5-ти лет Ф'!R19</f>
        <v/>
      </c>
      <c r="D112" s="391" t="str">
        <f>'дети 5-ти лет К'!R19</f>
        <v/>
      </c>
      <c r="E112" s="391" t="str">
        <f>'дети 5-ти лет П'!R19</f>
        <v/>
      </c>
      <c r="F112" s="391" t="str">
        <f>'дети 5-ти лет Т'!R19</f>
        <v/>
      </c>
      <c r="G112" s="391" t="str">
        <f>'дети 5-ти лет С'!R19</f>
        <v/>
      </c>
    </row>
    <row r="113" ht="15.0" customHeight="1">
      <c r="B113" s="5">
        <v>6.0</v>
      </c>
      <c r="C113" s="391" t="str">
        <f>'дети 5-ти лет Ф'!S19</f>
        <v/>
      </c>
      <c r="D113" s="391" t="str">
        <f>'дети 5-ти лет К'!S19</f>
        <v/>
      </c>
      <c r="E113" s="391" t="str">
        <f>'дети 5-ти лет П'!S19</f>
        <v/>
      </c>
      <c r="F113" s="391">
        <f>'дети 5-ти лет Т'!S19</f>
        <v>1</v>
      </c>
      <c r="G113" s="391" t="str">
        <f>'дети 5-ти лет С'!S19</f>
        <v/>
      </c>
    </row>
    <row r="114" ht="15.0" customHeight="1">
      <c r="B114" s="12"/>
      <c r="C114" s="391">
        <f>'дети 5-ти лет Ф'!T19</f>
        <v>1</v>
      </c>
      <c r="D114" s="391">
        <f>'дети 5-ти лет К'!T19</f>
        <v>1</v>
      </c>
      <c r="E114" s="391">
        <f>'дети 5-ти лет П'!T19</f>
        <v>1</v>
      </c>
      <c r="F114" s="391" t="str">
        <f>'дети 5-ти лет Т'!T19</f>
        <v/>
      </c>
      <c r="G114" s="391">
        <f>'дети 5-ти лет С'!T19</f>
        <v>1</v>
      </c>
    </row>
    <row r="115" ht="15.0" customHeight="1">
      <c r="B115" s="19"/>
      <c r="C115" s="391" t="str">
        <f>'дети 5-ти лет Ф'!U19</f>
        <v/>
      </c>
      <c r="D115" s="391" t="str">
        <f>'дети 5-ти лет К'!U19</f>
        <v/>
      </c>
      <c r="E115" s="391" t="str">
        <f>'дети 5-ти лет П'!U19</f>
        <v/>
      </c>
      <c r="F115" s="391" t="str">
        <f>'дети 5-ти лет Т'!U19</f>
        <v/>
      </c>
      <c r="G115" s="391" t="str">
        <f>'дети 5-ти лет С'!U19</f>
        <v/>
      </c>
    </row>
    <row r="116" ht="15.0" customHeight="1">
      <c r="B116" s="5">
        <v>7.0</v>
      </c>
      <c r="C116" s="317"/>
      <c r="D116" s="391" t="str">
        <f>'дети 5-ти лет К'!V19</f>
        <v/>
      </c>
      <c r="E116" s="317"/>
      <c r="F116" s="391" t="str">
        <f>'дети 5-ти лет Т'!V19</f>
        <v/>
      </c>
      <c r="G116" s="317"/>
    </row>
    <row r="117" ht="15.0" customHeight="1">
      <c r="B117" s="12"/>
      <c r="C117" s="12"/>
      <c r="D117" s="391">
        <f>'дети 5-ти лет Т'!W19</f>
        <v>1</v>
      </c>
      <c r="E117" s="12"/>
      <c r="F117" s="391">
        <f>'дети 5-ти лет Т'!W19</f>
        <v>1</v>
      </c>
      <c r="G117" s="12"/>
    </row>
    <row r="118" ht="15.0" customHeight="1">
      <c r="B118" s="19"/>
      <c r="C118" s="12"/>
      <c r="D118" s="391" t="str">
        <f>'дети 5-ти лет К'!X19</f>
        <v/>
      </c>
      <c r="E118" s="12"/>
      <c r="F118" s="391" t="str">
        <f>'дети 5-ти лет Т'!X19</f>
        <v/>
      </c>
      <c r="G118" s="12"/>
    </row>
    <row r="119" ht="15.0" customHeight="1">
      <c r="B119" s="5">
        <v>8.0</v>
      </c>
      <c r="C119" s="12"/>
      <c r="D119" s="391" t="str">
        <f>'дети 5-ти лет К'!Y19</f>
        <v/>
      </c>
      <c r="E119" s="12"/>
      <c r="F119" s="391" t="str">
        <f>'дети 5-ти лет Т'!Y19</f>
        <v/>
      </c>
      <c r="G119" s="12"/>
    </row>
    <row r="120" ht="15.0" customHeight="1">
      <c r="B120" s="12"/>
      <c r="C120" s="12"/>
      <c r="D120" s="391">
        <f>'дети 5-ти лет К'!Z19</f>
        <v>1</v>
      </c>
      <c r="E120" s="12"/>
      <c r="F120" s="391">
        <f>'дети 5-ти лет Т'!Z19</f>
        <v>1</v>
      </c>
      <c r="G120" s="12"/>
    </row>
    <row r="121" ht="15.0" customHeight="1">
      <c r="B121" s="19"/>
      <c r="C121" s="12"/>
      <c r="D121" s="391" t="str">
        <f>'дети 5-ти лет К'!AA19</f>
        <v/>
      </c>
      <c r="E121" s="12"/>
      <c r="F121" s="391" t="str">
        <f>'дети 5-ти лет Т'!AA19</f>
        <v/>
      </c>
      <c r="G121" s="12"/>
    </row>
    <row r="122" ht="15.0" customHeight="1">
      <c r="B122" s="5">
        <v>9.0</v>
      </c>
      <c r="C122" s="12"/>
      <c r="D122" s="391" t="str">
        <f>'дети 5-ти лет К'!AB19</f>
        <v/>
      </c>
      <c r="E122" s="12"/>
      <c r="F122" s="391">
        <f>'дети 5-ти лет Т'!AB19</f>
        <v>1</v>
      </c>
      <c r="G122" s="12"/>
    </row>
    <row r="123" ht="15.0" customHeight="1">
      <c r="B123" s="12"/>
      <c r="C123" s="12"/>
      <c r="D123" s="391">
        <f>'дети 5-ти лет К'!AC19</f>
        <v>1</v>
      </c>
      <c r="E123" s="12"/>
      <c r="F123" s="391" t="str">
        <f>'дети 5-ти лет Т'!AC19</f>
        <v/>
      </c>
      <c r="G123" s="12"/>
    </row>
    <row r="124" ht="15.0" customHeight="1">
      <c r="B124" s="19"/>
      <c r="C124" s="12"/>
      <c r="D124" s="391" t="str">
        <f>'дети 5-ти лет К'!AD19</f>
        <v/>
      </c>
      <c r="E124" s="12"/>
      <c r="F124" s="391" t="str">
        <f>'дети 5-ти лет Т'!AD19</f>
        <v/>
      </c>
      <c r="G124" s="12"/>
    </row>
    <row r="125" ht="15.0" customHeight="1">
      <c r="B125" s="5">
        <v>10.0</v>
      </c>
      <c r="C125" s="12"/>
      <c r="D125" s="391" t="str">
        <f>'дети 5-ти лет К'!AE19</f>
        <v/>
      </c>
      <c r="E125" s="12"/>
      <c r="F125" s="391" t="str">
        <f>'дети 5-ти лет Т'!AE19</f>
        <v/>
      </c>
      <c r="G125" s="12"/>
    </row>
    <row r="126" ht="15.0" customHeight="1">
      <c r="B126" s="12"/>
      <c r="C126" s="12"/>
      <c r="D126" s="391">
        <f>'дети 5-ти лет К'!AF19</f>
        <v>1</v>
      </c>
      <c r="E126" s="12"/>
      <c r="F126" s="391">
        <f>'дети 5-ти лет Т'!AF19</f>
        <v>1</v>
      </c>
      <c r="G126" s="12"/>
    </row>
    <row r="127" ht="15.0" customHeight="1">
      <c r="B127" s="19"/>
      <c r="C127" s="12"/>
      <c r="D127" s="391" t="str">
        <f>'дети 5-ти лет К'!AG19</f>
        <v/>
      </c>
      <c r="E127" s="12"/>
      <c r="F127" s="391" t="str">
        <f>'дети 5-ти лет Т'!AG19</f>
        <v/>
      </c>
      <c r="G127" s="12"/>
    </row>
    <row r="128" ht="15.0" customHeight="1">
      <c r="B128" s="5">
        <v>11.0</v>
      </c>
      <c r="C128" s="12"/>
      <c r="D128" s="391" t="str">
        <f>'дети 5-ти лет К'!AH19</f>
        <v/>
      </c>
      <c r="E128" s="12"/>
      <c r="F128" s="391" t="str">
        <f>'дети 5-ти лет Т'!AH19</f>
        <v/>
      </c>
      <c r="G128" s="12"/>
    </row>
    <row r="129" ht="15.0" customHeight="1">
      <c r="B129" s="12"/>
      <c r="C129" s="12"/>
      <c r="D129" s="391">
        <f>'дети 5-ти лет К'!AI19</f>
        <v>1</v>
      </c>
      <c r="E129" s="12"/>
      <c r="F129" s="391">
        <f>'дети 5-ти лет Т'!AI19</f>
        <v>1</v>
      </c>
      <c r="G129" s="12"/>
    </row>
    <row r="130" ht="15.75" customHeight="1">
      <c r="B130" s="19"/>
      <c r="C130" s="12"/>
      <c r="D130" s="391" t="str">
        <f>'дети 5-ти лет К'!AJ19</f>
        <v/>
      </c>
      <c r="E130" s="12"/>
      <c r="F130" s="391" t="str">
        <f>'дети 5-ти лет Т'!AJ19</f>
        <v/>
      </c>
      <c r="G130" s="12"/>
    </row>
    <row r="131" ht="15.75" customHeight="1">
      <c r="B131" s="5">
        <v>12.0</v>
      </c>
      <c r="C131" s="12"/>
      <c r="D131" s="391" t="str">
        <f>'дети 5-ти лет К'!AK19</f>
        <v/>
      </c>
      <c r="E131" s="12"/>
      <c r="F131" s="391" t="str">
        <f>'дети 5-ти лет Т'!AK19</f>
        <v/>
      </c>
      <c r="G131" s="12"/>
    </row>
    <row r="132" ht="15.75" customHeight="1">
      <c r="B132" s="12"/>
      <c r="C132" s="12"/>
      <c r="D132" s="391">
        <f>'дети 5-ти лет К'!AL19</f>
        <v>1</v>
      </c>
      <c r="E132" s="12"/>
      <c r="F132" s="391">
        <f>'дети 5-ти лет Т'!AL19</f>
        <v>1</v>
      </c>
      <c r="G132" s="12"/>
    </row>
    <row r="133" ht="15.75" customHeight="1">
      <c r="B133" s="19"/>
      <c r="C133" s="12"/>
      <c r="D133" s="391" t="str">
        <f>'дети 5-ти лет К'!AM19</f>
        <v/>
      </c>
      <c r="E133" s="12"/>
      <c r="F133" s="391" t="str">
        <f>'дети 5-ти лет Т'!AM19</f>
        <v/>
      </c>
      <c r="G133" s="12"/>
    </row>
    <row r="134" ht="15.75" customHeight="1">
      <c r="B134" s="5">
        <v>13.0</v>
      </c>
      <c r="C134" s="12"/>
      <c r="D134" s="391" t="str">
        <f>'дети 5-ти лет К'!AN19</f>
        <v/>
      </c>
      <c r="E134" s="12"/>
      <c r="F134" s="391" t="str">
        <f>'дети 5-ти лет Т'!AN19</f>
        <v/>
      </c>
      <c r="G134" s="12"/>
    </row>
    <row r="135" ht="15.75" customHeight="1">
      <c r="B135" s="12"/>
      <c r="C135" s="12"/>
      <c r="D135" s="391">
        <f>'дети 5-ти лет К'!AO19</f>
        <v>1</v>
      </c>
      <c r="E135" s="12"/>
      <c r="F135" s="391">
        <f>'дети 5-ти лет Т'!AO19</f>
        <v>1</v>
      </c>
      <c r="G135" s="12"/>
    </row>
    <row r="136" ht="15.75" customHeight="1">
      <c r="B136" s="19"/>
      <c r="C136" s="12"/>
      <c r="D136" s="391" t="str">
        <f>'дети 5-ти лет К'!AP19</f>
        <v/>
      </c>
      <c r="E136" s="12"/>
      <c r="F136" s="391" t="str">
        <f>'дети 5-ти лет Т'!AP19</f>
        <v/>
      </c>
      <c r="G136" s="12"/>
    </row>
    <row r="137" ht="15.75" customHeight="1">
      <c r="B137" s="5">
        <v>14.0</v>
      </c>
      <c r="C137" s="12"/>
      <c r="D137" s="391" t="str">
        <f>'дети 5-ти лет К'!AQ19</f>
        <v/>
      </c>
      <c r="E137" s="12"/>
      <c r="F137" s="391" t="str">
        <f>'дети 5-ти лет Т'!AQ19</f>
        <v/>
      </c>
      <c r="G137" s="12"/>
    </row>
    <row r="138" ht="15.75" customHeight="1">
      <c r="B138" s="12"/>
      <c r="C138" s="12"/>
      <c r="D138" s="391">
        <f>'дети 5-ти лет К'!AR19</f>
        <v>1</v>
      </c>
      <c r="E138" s="12"/>
      <c r="F138" s="391">
        <f>'дети 5-ти лет Т'!AR19</f>
        <v>1</v>
      </c>
      <c r="G138" s="12"/>
    </row>
    <row r="139" ht="15.75" customHeight="1">
      <c r="B139" s="19"/>
      <c r="C139" s="12"/>
      <c r="D139" s="391" t="str">
        <f>'дети 5-ти лет К'!AS19</f>
        <v/>
      </c>
      <c r="E139" s="12"/>
      <c r="F139" s="391" t="str">
        <f>'дети 5-ти лет Т'!AS19</f>
        <v/>
      </c>
      <c r="G139" s="12"/>
    </row>
    <row r="140" ht="15.75" customHeight="1">
      <c r="B140" s="5">
        <v>15.0</v>
      </c>
      <c r="C140" s="12"/>
      <c r="D140" s="391" t="str">
        <f>'дети 5-ти лет К'!AT19</f>
        <v/>
      </c>
      <c r="E140" s="12"/>
      <c r="F140" s="391" t="str">
        <f>'дети 5-ти лет Т'!AT19</f>
        <v/>
      </c>
      <c r="G140" s="12"/>
    </row>
    <row r="141" ht="15.75" customHeight="1">
      <c r="B141" s="12"/>
      <c r="C141" s="12"/>
      <c r="D141" s="391">
        <f>'дети 5-ти лет К'!AU19</f>
        <v>1</v>
      </c>
      <c r="E141" s="12"/>
      <c r="F141" s="391">
        <f>'дети 5-ти лет Т'!AU19</f>
        <v>1</v>
      </c>
      <c r="G141" s="12"/>
    </row>
    <row r="142" ht="15.75" customHeight="1">
      <c r="B142" s="19"/>
      <c r="C142" s="12"/>
      <c r="D142" s="391" t="str">
        <f>'дети 5-ти лет К'!AV19</f>
        <v/>
      </c>
      <c r="E142" s="12"/>
      <c r="F142" s="391" t="str">
        <f>'дети 5-ти лет Т'!AV19</f>
        <v/>
      </c>
      <c r="G142" s="12"/>
    </row>
    <row r="143" ht="15.75" customHeight="1">
      <c r="B143" s="5">
        <v>16.0</v>
      </c>
      <c r="C143" s="12"/>
      <c r="D143" s="391" t="str">
        <f>'дети 5-ти лет К'!AW19</f>
        <v/>
      </c>
      <c r="E143" s="12"/>
      <c r="F143" s="391" t="str">
        <f>'дети 5-ти лет Т'!AW19</f>
        <v/>
      </c>
      <c r="G143" s="12"/>
    </row>
    <row r="144" ht="15.75" customHeight="1">
      <c r="B144" s="12"/>
      <c r="C144" s="12"/>
      <c r="D144" s="391">
        <f>'дети 5-ти лет К'!AX19</f>
        <v>1</v>
      </c>
      <c r="E144" s="12"/>
      <c r="F144" s="391">
        <f>'дети 5-ти лет Т'!AX19</f>
        <v>1</v>
      </c>
      <c r="G144" s="12"/>
    </row>
    <row r="145" ht="15.75" customHeight="1">
      <c r="B145" s="19"/>
      <c r="C145" s="12"/>
      <c r="D145" s="391" t="str">
        <f>'дети 5-ти лет К'!AY19</f>
        <v/>
      </c>
      <c r="E145" s="12"/>
      <c r="F145" s="391" t="str">
        <f>'дети 5-ти лет Т'!AY19</f>
        <v/>
      </c>
      <c r="G145" s="12"/>
    </row>
    <row r="146" ht="15.75" customHeight="1">
      <c r="B146" s="5">
        <v>17.0</v>
      </c>
      <c r="C146" s="12"/>
      <c r="D146" s="391" t="str">
        <f>'дети 5-ти лет К'!AZ19</f>
        <v/>
      </c>
      <c r="E146" s="12"/>
      <c r="F146" s="391" t="str">
        <f>'дети 5-ти лет Т'!AZ19</f>
        <v/>
      </c>
      <c r="G146" s="12"/>
    </row>
    <row r="147" ht="15.75" customHeight="1">
      <c r="B147" s="12"/>
      <c r="C147" s="12"/>
      <c r="D147" s="391">
        <f>'дети 5-ти лет К'!BA19</f>
        <v>1</v>
      </c>
      <c r="E147" s="12"/>
      <c r="F147" s="391">
        <f>'дети 5-ти лет Т'!BA19</f>
        <v>1</v>
      </c>
      <c r="G147" s="12"/>
    </row>
    <row r="148" ht="15.75" customHeight="1">
      <c r="B148" s="19"/>
      <c r="C148" s="12"/>
      <c r="D148" s="391" t="str">
        <f>'дети 5-ти лет К'!BB19</f>
        <v/>
      </c>
      <c r="E148" s="12"/>
      <c r="F148" s="391" t="str">
        <f>'дети 5-ти лет Т'!BB19</f>
        <v/>
      </c>
      <c r="G148" s="12"/>
    </row>
    <row r="149" ht="15.75" customHeight="1">
      <c r="B149" s="5">
        <v>18.0</v>
      </c>
      <c r="C149" s="12"/>
      <c r="D149" s="391" t="str">
        <f>'дети 5-ти лет К'!BC19</f>
        <v/>
      </c>
      <c r="E149" s="12"/>
      <c r="F149" s="391" t="str">
        <f>'дети 5-ти лет Т'!BC19</f>
        <v/>
      </c>
      <c r="G149" s="12"/>
    </row>
    <row r="150" ht="15.75" customHeight="1">
      <c r="B150" s="12"/>
      <c r="C150" s="12"/>
      <c r="D150" s="391">
        <f>'дети 5-ти лет К'!BD19</f>
        <v>1</v>
      </c>
      <c r="E150" s="12"/>
      <c r="F150" s="391">
        <f>'дети 5-ти лет Т'!BD19</f>
        <v>1</v>
      </c>
      <c r="G150" s="12"/>
    </row>
    <row r="151" ht="15.75" customHeight="1">
      <c r="B151" s="19"/>
      <c r="C151" s="12"/>
      <c r="D151" s="391" t="str">
        <f>'дети 5-ти лет К'!BE19</f>
        <v/>
      </c>
      <c r="E151" s="12"/>
      <c r="F151" s="391" t="str">
        <f>'дети 5-ти лет Т'!BE19</f>
        <v/>
      </c>
      <c r="G151" s="12"/>
    </row>
    <row r="152" ht="15.75" customHeight="1">
      <c r="B152" s="5">
        <v>19.0</v>
      </c>
      <c r="C152" s="12"/>
      <c r="D152" s="317"/>
      <c r="E152" s="12"/>
      <c r="F152" s="391" t="str">
        <f>'дети 5-ти лет Т'!BF19</f>
        <v/>
      </c>
      <c r="G152" s="12"/>
    </row>
    <row r="153" ht="15.75" customHeight="1">
      <c r="B153" s="12"/>
      <c r="C153" s="12"/>
      <c r="D153" s="12"/>
      <c r="E153" s="12"/>
      <c r="F153" s="391">
        <f>'дети 5-ти лет Т'!BG19</f>
        <v>1</v>
      </c>
      <c r="G153" s="12"/>
    </row>
    <row r="154" ht="15.75" customHeight="1">
      <c r="B154" s="19"/>
      <c r="C154" s="12"/>
      <c r="D154" s="12"/>
      <c r="E154" s="12"/>
      <c r="F154" s="391" t="str">
        <f>'дети 5-ти лет Т'!BH19</f>
        <v/>
      </c>
      <c r="G154" s="12"/>
    </row>
    <row r="155" ht="15.75" customHeight="1">
      <c r="B155" s="5">
        <v>20.0</v>
      </c>
      <c r="C155" s="12"/>
      <c r="D155" s="12"/>
      <c r="E155" s="12"/>
      <c r="F155" s="391">
        <f>'дети 5-ти лет Т'!BI19</f>
        <v>1</v>
      </c>
      <c r="G155" s="12"/>
    </row>
    <row r="156" ht="15.75" customHeight="1">
      <c r="B156" s="12"/>
      <c r="C156" s="12"/>
      <c r="D156" s="12"/>
      <c r="E156" s="12"/>
      <c r="F156" s="391" t="str">
        <f>'дети 5-ти лет Т'!BJ19</f>
        <v/>
      </c>
      <c r="G156" s="12"/>
    </row>
    <row r="157" ht="15.75" customHeight="1">
      <c r="B157" s="19"/>
      <c r="C157" s="12"/>
      <c r="D157" s="12"/>
      <c r="E157" s="12"/>
      <c r="F157" s="391" t="str">
        <f>'дети 5-ти лет Т'!BK19</f>
        <v/>
      </c>
      <c r="G157" s="12"/>
    </row>
    <row r="158" ht="15.75" customHeight="1">
      <c r="B158" s="5">
        <v>21.0</v>
      </c>
      <c r="C158" s="12"/>
      <c r="D158" s="12"/>
      <c r="E158" s="12"/>
      <c r="F158" s="391" t="str">
        <f>'дети 5-ти лет Т'!BL19</f>
        <v/>
      </c>
      <c r="G158" s="12"/>
    </row>
    <row r="159" ht="15.0" customHeight="1">
      <c r="B159" s="12"/>
      <c r="C159" s="12"/>
      <c r="D159" s="12"/>
      <c r="E159" s="12"/>
      <c r="F159" s="391">
        <f>'дети 5-ти лет Т'!BM19</f>
        <v>1</v>
      </c>
      <c r="G159" s="12"/>
    </row>
    <row r="160" ht="15.75" customHeight="1">
      <c r="B160" s="19"/>
      <c r="C160" s="12"/>
      <c r="D160" s="12"/>
      <c r="E160" s="12"/>
      <c r="F160" s="391" t="str">
        <f>'дети 5-ти лет Т'!BN19</f>
        <v/>
      </c>
      <c r="G160" s="12"/>
    </row>
    <row r="161" ht="15.75" customHeight="1">
      <c r="B161" s="5">
        <v>22.0</v>
      </c>
      <c r="C161" s="12"/>
      <c r="D161" s="12"/>
      <c r="E161" s="12"/>
      <c r="F161" s="391" t="str">
        <f>'дети 5-ти лет Т'!BO19</f>
        <v/>
      </c>
      <c r="G161" s="12"/>
    </row>
    <row r="162" ht="15.75" customHeight="1">
      <c r="B162" s="12"/>
      <c r="C162" s="12"/>
      <c r="D162" s="12"/>
      <c r="E162" s="12"/>
      <c r="F162" s="391">
        <f>'дети 5-ти лет Т'!BP19</f>
        <v>1</v>
      </c>
      <c r="G162" s="12"/>
    </row>
    <row r="163" ht="15.75" customHeight="1">
      <c r="B163" s="19"/>
      <c r="C163" s="12"/>
      <c r="D163" s="12"/>
      <c r="E163" s="12"/>
      <c r="F163" s="391" t="str">
        <f>'дети 5-ти лет Т'!BQ19</f>
        <v/>
      </c>
      <c r="G163" s="12"/>
    </row>
    <row r="164" ht="15.75" customHeight="1">
      <c r="B164" s="5">
        <v>23.0</v>
      </c>
      <c r="C164" s="12"/>
      <c r="D164" s="12"/>
      <c r="E164" s="12"/>
      <c r="F164" s="391">
        <f>'дети 5-ти лет Т'!BR19</f>
        <v>1</v>
      </c>
      <c r="G164" s="12"/>
    </row>
    <row r="165" ht="15.75" customHeight="1">
      <c r="B165" s="12"/>
      <c r="C165" s="12"/>
      <c r="D165" s="12"/>
      <c r="E165" s="12"/>
      <c r="F165" s="391" t="str">
        <f>'дети 5-ти лет Т'!BS19</f>
        <v/>
      </c>
      <c r="G165" s="12"/>
    </row>
    <row r="166" ht="15.0" customHeight="1">
      <c r="B166" s="19"/>
      <c r="C166" s="12"/>
      <c r="D166" s="12"/>
      <c r="E166" s="12"/>
      <c r="F166" s="391" t="str">
        <f>'дети 5-ти лет Т'!BT19</f>
        <v/>
      </c>
      <c r="G166" s="12"/>
    </row>
    <row r="167" ht="15.0" customHeight="1">
      <c r="B167" s="5">
        <v>24.0</v>
      </c>
      <c r="C167" s="12"/>
      <c r="D167" s="12"/>
      <c r="E167" s="12"/>
      <c r="F167" s="391" t="str">
        <f>'дети 5-ти лет Т'!BU19</f>
        <v/>
      </c>
      <c r="G167" s="12"/>
    </row>
    <row r="168" ht="15.0" customHeight="1">
      <c r="B168" s="12"/>
      <c r="C168" s="12"/>
      <c r="D168" s="12"/>
      <c r="E168" s="12"/>
      <c r="F168" s="391">
        <f>'дети 5-ти лет Т'!BV19</f>
        <v>1</v>
      </c>
      <c r="G168" s="12"/>
    </row>
    <row r="169" ht="15.0" customHeight="1">
      <c r="B169" s="19"/>
      <c r="C169" s="12"/>
      <c r="D169" s="12"/>
      <c r="E169" s="12"/>
      <c r="F169" s="391" t="str">
        <f>'дети 5-ти лет Т'!BW19</f>
        <v/>
      </c>
      <c r="G169" s="12"/>
    </row>
    <row r="170" ht="15.0" customHeight="1">
      <c r="B170" s="5">
        <v>25.0</v>
      </c>
      <c r="C170" s="12"/>
      <c r="D170" s="12"/>
      <c r="E170" s="12"/>
      <c r="F170" s="391">
        <f>'дети 5-ти лет Т'!BX19</f>
        <v>1</v>
      </c>
      <c r="G170" s="12"/>
    </row>
    <row r="171" ht="15.0" customHeight="1">
      <c r="B171" s="12"/>
      <c r="C171" s="12"/>
      <c r="D171" s="12"/>
      <c r="E171" s="12"/>
      <c r="F171" s="391" t="str">
        <f>'дети 5-ти лет Т'!BY19</f>
        <v/>
      </c>
      <c r="G171" s="12"/>
    </row>
    <row r="172" ht="15.0" customHeight="1">
      <c r="B172" s="19"/>
      <c r="C172" s="12"/>
      <c r="D172" s="12"/>
      <c r="E172" s="12"/>
      <c r="F172" s="391" t="str">
        <f>'дети 5-ти лет Т'!BZ19</f>
        <v/>
      </c>
      <c r="G172" s="12"/>
    </row>
    <row r="173" ht="15.0" customHeight="1">
      <c r="B173" s="5">
        <v>26.0</v>
      </c>
      <c r="C173" s="12"/>
      <c r="D173" s="12"/>
      <c r="E173" s="12"/>
      <c r="F173" s="391" t="str">
        <f>'дети 5-ти лет Т'!CA19</f>
        <v/>
      </c>
      <c r="G173" s="12"/>
    </row>
    <row r="174" ht="15.0" customHeight="1">
      <c r="B174" s="12"/>
      <c r="C174" s="12"/>
      <c r="D174" s="12"/>
      <c r="E174" s="12"/>
      <c r="F174" s="391">
        <f>'дети 5-ти лет Т'!CB19</f>
        <v>1</v>
      </c>
      <c r="G174" s="12"/>
    </row>
    <row r="175" ht="15.0" customHeight="1">
      <c r="B175" s="19"/>
      <c r="C175" s="12"/>
      <c r="D175" s="12"/>
      <c r="E175" s="12"/>
      <c r="F175" s="391" t="str">
        <f>'дети 5-ти лет Т'!CC19</f>
        <v/>
      </c>
      <c r="G175" s="12"/>
    </row>
    <row r="176" ht="15.0" customHeight="1">
      <c r="B176" s="5">
        <v>27.0</v>
      </c>
      <c r="C176" s="12"/>
      <c r="D176" s="12"/>
      <c r="E176" s="12"/>
      <c r="F176" s="391" t="str">
        <f>'дети 5-ти лет Т'!CD19</f>
        <v/>
      </c>
      <c r="G176" s="12"/>
    </row>
    <row r="177" ht="15.0" customHeight="1">
      <c r="B177" s="12"/>
      <c r="C177" s="12"/>
      <c r="D177" s="12"/>
      <c r="E177" s="12"/>
      <c r="F177" s="391">
        <f>'дети 5-ти лет Т'!CE19</f>
        <v>1</v>
      </c>
      <c r="G177" s="12"/>
    </row>
    <row r="178" ht="15.0" customHeight="1">
      <c r="B178" s="19"/>
      <c r="C178" s="12"/>
      <c r="D178" s="12"/>
      <c r="E178" s="12"/>
      <c r="F178" s="391" t="str">
        <f>'дети 5-ти лет Т'!CF19</f>
        <v/>
      </c>
      <c r="G178" s="12"/>
    </row>
    <row r="179" ht="15.0" customHeight="1">
      <c r="B179" s="5">
        <v>28.0</v>
      </c>
      <c r="C179" s="12"/>
      <c r="D179" s="12"/>
      <c r="E179" s="12"/>
      <c r="F179" s="391" t="str">
        <f>'дети 5-ти лет Т'!CG19</f>
        <v/>
      </c>
      <c r="G179" s="12"/>
    </row>
    <row r="180" ht="15.0" customHeight="1">
      <c r="B180" s="12"/>
      <c r="C180" s="12"/>
      <c r="D180" s="12"/>
      <c r="E180" s="12"/>
      <c r="F180" s="391">
        <f>'дети 5-ти лет Т'!CH19</f>
        <v>1</v>
      </c>
      <c r="G180" s="12"/>
    </row>
    <row r="181" ht="15.0" customHeight="1">
      <c r="B181" s="19"/>
      <c r="C181" s="12"/>
      <c r="D181" s="12"/>
      <c r="E181" s="12"/>
      <c r="F181" s="391" t="str">
        <f>'дети 5-ти лет Т'!CI19</f>
        <v/>
      </c>
      <c r="G181" s="12"/>
    </row>
    <row r="182" ht="15.0" customHeight="1">
      <c r="B182" s="5">
        <v>29.0</v>
      </c>
      <c r="C182" s="12"/>
      <c r="D182" s="12"/>
      <c r="E182" s="12"/>
      <c r="F182" s="391" t="str">
        <f>'дети 5-ти лет Т'!CJ19</f>
        <v/>
      </c>
      <c r="G182" s="12"/>
    </row>
    <row r="183" ht="15.0" customHeight="1">
      <c r="B183" s="12"/>
      <c r="C183" s="12"/>
      <c r="D183" s="12"/>
      <c r="E183" s="12"/>
      <c r="F183" s="391">
        <f>'дети 5-ти лет Т'!CK19</f>
        <v>1</v>
      </c>
      <c r="G183" s="12"/>
    </row>
    <row r="184" ht="15.0" customHeight="1">
      <c r="B184" s="19"/>
      <c r="C184" s="12"/>
      <c r="D184" s="12"/>
      <c r="E184" s="12"/>
      <c r="F184" s="391" t="str">
        <f>'дети 5-ти лет Т'!CL19</f>
        <v/>
      </c>
      <c r="G184" s="12"/>
    </row>
    <row r="185" ht="15.0" customHeight="1">
      <c r="B185" s="5">
        <v>30.0</v>
      </c>
      <c r="C185" s="12"/>
      <c r="D185" s="12"/>
      <c r="E185" s="12"/>
      <c r="F185" s="391" t="str">
        <f>'дети 5-ти лет Т'!CM19</f>
        <v/>
      </c>
      <c r="G185" s="12"/>
    </row>
    <row r="186" ht="15.0" customHeight="1">
      <c r="B186" s="12"/>
      <c r="C186" s="12"/>
      <c r="D186" s="12"/>
      <c r="E186" s="12"/>
      <c r="F186" s="391">
        <f>'дети 5-ти лет Т'!CN19</f>
        <v>1</v>
      </c>
      <c r="G186" s="12"/>
    </row>
    <row r="187" ht="15.0" customHeight="1">
      <c r="B187" s="19"/>
      <c r="C187" s="19"/>
      <c r="D187" s="19"/>
      <c r="E187" s="19"/>
      <c r="F187" s="391" t="str">
        <f>'дети 5-ти лет Т'!CO19</f>
        <v/>
      </c>
      <c r="G187" s="19"/>
    </row>
    <row r="188" ht="15.0" customHeight="1"/>
    <row r="189" ht="15.0" customHeight="1">
      <c r="B189" s="237" t="s">
        <v>922</v>
      </c>
      <c r="C189" s="7"/>
      <c r="D189" s="7"/>
      <c r="E189" s="7"/>
      <c r="F189" s="7"/>
      <c r="G189" s="8"/>
    </row>
    <row r="190" ht="28.5" customHeight="1">
      <c r="B190" s="314"/>
      <c r="C190" s="315" t="s">
        <v>5</v>
      </c>
      <c r="D190" s="315" t="s">
        <v>107</v>
      </c>
      <c r="E190" s="315" t="s">
        <v>335</v>
      </c>
      <c r="F190" s="315" t="s">
        <v>398</v>
      </c>
      <c r="G190" s="178" t="s">
        <v>724</v>
      </c>
    </row>
    <row r="191" ht="15.0" customHeight="1">
      <c r="B191" s="5">
        <v>1.0</v>
      </c>
      <c r="C191" s="392">
        <f>'дети 5-ти лет Ф'!D65</f>
        <v>1</v>
      </c>
      <c r="D191" s="392">
        <f>'дети 5-ти лет К'!D65</f>
        <v>1</v>
      </c>
      <c r="E191" s="392">
        <f>'дети 5-ти лет П'!D65</f>
        <v>1</v>
      </c>
      <c r="F191" s="392" t="str">
        <f>'дети 5-ти лет Т'!D65</f>
        <v/>
      </c>
      <c r="G191" s="392">
        <f>'дети 5-ти лет С'!D65</f>
        <v>1</v>
      </c>
    </row>
    <row r="192" ht="15.0" customHeight="1">
      <c r="B192" s="12"/>
      <c r="C192" s="392" t="str">
        <f>'дети 5-ти лет Ф'!E65</f>
        <v/>
      </c>
      <c r="D192" s="392" t="str">
        <f>'дети 5-ти лет К'!E65</f>
        <v/>
      </c>
      <c r="E192" s="392" t="str">
        <f>'дети 5-ти лет П'!E65</f>
        <v/>
      </c>
      <c r="F192" s="392">
        <f>'дети 5-ти лет Т'!E65</f>
        <v>1</v>
      </c>
      <c r="G192" s="392" t="str">
        <f>'дети 5-ти лет С'!E65</f>
        <v/>
      </c>
    </row>
    <row r="193" ht="15.0" customHeight="1">
      <c r="B193" s="19"/>
      <c r="C193" s="392" t="str">
        <f>'дети 5-ти лет Ф'!F65</f>
        <v/>
      </c>
      <c r="D193" s="392" t="str">
        <f>'дети 5-ти лет К'!F65</f>
        <v/>
      </c>
      <c r="E193" s="392" t="str">
        <f>'дети 5-ти лет П'!F65</f>
        <v/>
      </c>
      <c r="F193" s="392" t="str">
        <f>'дети 5-ти лет Т'!F65</f>
        <v/>
      </c>
      <c r="G193" s="392" t="str">
        <f>'дети 5-ти лет С'!F65</f>
        <v/>
      </c>
    </row>
    <row r="194" ht="15.0" customHeight="1">
      <c r="B194" s="5">
        <v>2.0</v>
      </c>
      <c r="C194" s="392">
        <f>'дети 5-ти лет Ф'!G65</f>
        <v>1</v>
      </c>
      <c r="D194" s="392" t="str">
        <f>'дети 5-ти лет К'!G65</f>
        <v/>
      </c>
      <c r="E194" s="392" t="str">
        <f>'дети 5-ти лет П'!G65</f>
        <v/>
      </c>
      <c r="F194" s="392" t="str">
        <f>'дети 5-ти лет Т'!G65</f>
        <v/>
      </c>
      <c r="G194" s="392">
        <f>'дети 5-ти лет С'!G65</f>
        <v>1</v>
      </c>
    </row>
    <row r="195" ht="15.0" customHeight="1">
      <c r="B195" s="12"/>
      <c r="C195" s="392" t="str">
        <f>'дети 5-ти лет Ф'!H65</f>
        <v/>
      </c>
      <c r="D195" s="392">
        <f>'дети 5-ти лет К'!H65</f>
        <v>1</v>
      </c>
      <c r="E195" s="392">
        <f>'дети 5-ти лет П'!H65</f>
        <v>1</v>
      </c>
      <c r="F195" s="392">
        <f>'дети 5-ти лет Т'!H65</f>
        <v>1</v>
      </c>
      <c r="G195" s="392" t="str">
        <f>'дети 5-ти лет С'!H65</f>
        <v/>
      </c>
    </row>
    <row r="196" ht="15.0" customHeight="1">
      <c r="B196" s="19"/>
      <c r="C196" s="392" t="str">
        <f>'дети 5-ти лет Ф'!I65</f>
        <v/>
      </c>
      <c r="D196" s="392" t="str">
        <f>'дети 5-ти лет К'!I65</f>
        <v/>
      </c>
      <c r="E196" s="392" t="str">
        <f>'дети 5-ти лет П'!I65</f>
        <v/>
      </c>
      <c r="F196" s="392" t="str">
        <f>'дети 5-ти лет Т'!I65</f>
        <v/>
      </c>
      <c r="G196" s="392" t="str">
        <f>'дети 5-ти лет С'!I65</f>
        <v/>
      </c>
    </row>
    <row r="197" ht="15.0" customHeight="1">
      <c r="B197" s="5">
        <v>3.0</v>
      </c>
      <c r="C197" s="392" t="str">
        <f>'дети 5-ти лет Ф'!J65</f>
        <v/>
      </c>
      <c r="D197" s="392" t="str">
        <f>'дети 5-ти лет К'!J65</f>
        <v/>
      </c>
      <c r="E197" s="392">
        <f>'дети 5-ти лет П'!J65</f>
        <v>1</v>
      </c>
      <c r="F197" s="392" t="str">
        <f>'дети 5-ти лет Т'!J65</f>
        <v/>
      </c>
      <c r="G197" s="392">
        <f>'дети 5-ти лет С'!J65</f>
        <v>1</v>
      </c>
    </row>
    <row r="198" ht="15.0" customHeight="1">
      <c r="B198" s="12"/>
      <c r="C198" s="392">
        <f>'дети 5-ти лет Ф'!K65</f>
        <v>1</v>
      </c>
      <c r="D198" s="392">
        <f>'дети 5-ти лет К'!K65</f>
        <v>1</v>
      </c>
      <c r="E198" s="392" t="str">
        <f>'дети 5-ти лет П'!K65</f>
        <v/>
      </c>
      <c r="F198" s="392">
        <f>'дети 5-ти лет Т'!K65</f>
        <v>1</v>
      </c>
      <c r="G198" s="392" t="str">
        <f>'дети 5-ти лет С'!K65</f>
        <v/>
      </c>
    </row>
    <row r="199" ht="15.0" customHeight="1">
      <c r="B199" s="19"/>
      <c r="C199" s="392" t="str">
        <f>'дети 5-ти лет Ф'!L65</f>
        <v/>
      </c>
      <c r="D199" s="392" t="str">
        <f>'дети 5-ти лет К'!L65</f>
        <v/>
      </c>
      <c r="E199" s="392" t="str">
        <f>'дети 5-ти лет П'!L65</f>
        <v/>
      </c>
      <c r="F199" s="392" t="str">
        <f>'дети 5-ти лет Т'!L65</f>
        <v/>
      </c>
      <c r="G199" s="392" t="str">
        <f>'дети 5-ти лет С'!L65</f>
        <v/>
      </c>
    </row>
    <row r="200" ht="15.0" customHeight="1">
      <c r="B200" s="5">
        <v>4.0</v>
      </c>
      <c r="C200" s="392" t="str">
        <f>'дети 5-ти лет Ф'!M65</f>
        <v/>
      </c>
      <c r="D200" s="392">
        <f>'дети 5-ти лет К'!M65</f>
        <v>1</v>
      </c>
      <c r="E200" s="392" t="str">
        <f>'дети 5-ти лет П'!M65</f>
        <v/>
      </c>
      <c r="F200" s="392" t="str">
        <f>'дети 5-ти лет Т'!M65</f>
        <v/>
      </c>
      <c r="G200" s="392">
        <f>'дети 5-ти лет С'!M65</f>
        <v>1</v>
      </c>
    </row>
    <row r="201" ht="15.0" customHeight="1">
      <c r="B201" s="12"/>
      <c r="C201" s="392">
        <f>'дети 5-ти лет Ф'!N65</f>
        <v>1</v>
      </c>
      <c r="D201" s="392" t="str">
        <f>'дети 5-ти лет К'!N65</f>
        <v/>
      </c>
      <c r="E201" s="392">
        <f>'дети 5-ти лет П'!N65</f>
        <v>1</v>
      </c>
      <c r="F201" s="392" t="str">
        <f>'дети 5-ти лет Т'!N65</f>
        <v/>
      </c>
      <c r="G201" s="392" t="str">
        <f>'дети 5-ти лет С'!N65</f>
        <v/>
      </c>
    </row>
    <row r="202" ht="15.0" customHeight="1">
      <c r="B202" s="19"/>
      <c r="C202" s="392" t="str">
        <f>'дети 5-ти лет Ф'!O65</f>
        <v/>
      </c>
      <c r="D202" s="392" t="str">
        <f>'дети 5-ти лет К'!O65</f>
        <v/>
      </c>
      <c r="E202" s="392" t="str">
        <f>'дети 5-ти лет П'!O65</f>
        <v/>
      </c>
      <c r="F202" s="392">
        <f>'дети 5-ти лет Т'!O65</f>
        <v>1</v>
      </c>
      <c r="G202" s="392" t="str">
        <f>'дети 5-ти лет С'!O65</f>
        <v/>
      </c>
    </row>
    <row r="203" ht="15.0" customHeight="1">
      <c r="B203" s="5">
        <v>5.0</v>
      </c>
      <c r="C203" s="392" t="str">
        <f>'дети 5-ти лет Ф'!P65</f>
        <v/>
      </c>
      <c r="D203" s="392" t="str">
        <f>'дети 5-ти лет К'!P65</f>
        <v/>
      </c>
      <c r="E203" s="392" t="str">
        <f>'дети 5-ти лет П'!P65</f>
        <v/>
      </c>
      <c r="F203" s="392" t="str">
        <f>'дети 5-ти лет Т'!P65</f>
        <v/>
      </c>
      <c r="G203" s="392" t="str">
        <f>'дети 5-ти лет С'!P65</f>
        <v/>
      </c>
    </row>
    <row r="204" ht="15.0" customHeight="1">
      <c r="B204" s="12"/>
      <c r="C204" s="392">
        <f>'дети 5-ти лет Ф'!Q65</f>
        <v>1</v>
      </c>
      <c r="D204" s="392">
        <f>'дети 5-ти лет К'!Q65</f>
        <v>1</v>
      </c>
      <c r="E204" s="392">
        <f>'дети 5-ти лет П'!Q65</f>
        <v>1</v>
      </c>
      <c r="F204" s="392" t="str">
        <f>'дети 5-ти лет Т'!Q65</f>
        <v/>
      </c>
      <c r="G204" s="392">
        <f>'дети 5-ти лет С'!Q65</f>
        <v>1</v>
      </c>
    </row>
    <row r="205" ht="15.0" customHeight="1">
      <c r="B205" s="19"/>
      <c r="C205" s="392" t="str">
        <f>'дети 5-ти лет Ф'!R65</f>
        <v/>
      </c>
      <c r="D205" s="392" t="str">
        <f>'дети 5-ти лет К'!R65</f>
        <v/>
      </c>
      <c r="E205" s="392" t="str">
        <f>'дети 5-ти лет П'!R65</f>
        <v/>
      </c>
      <c r="F205" s="392">
        <f>'дети 5-ти лет Т'!R65</f>
        <v>1</v>
      </c>
      <c r="G205" s="392" t="str">
        <f>'дети 5-ти лет С'!R65</f>
        <v/>
      </c>
    </row>
    <row r="206" ht="15.0" customHeight="1">
      <c r="B206" s="5">
        <v>6.0</v>
      </c>
      <c r="C206" s="392" t="str">
        <f>'дети 5-ти лет Ф'!S65</f>
        <v/>
      </c>
      <c r="D206" s="392">
        <f>'дети 5-ти лет К'!S65</f>
        <v>1</v>
      </c>
      <c r="E206" s="392">
        <f>'дети 5-ти лет П'!S65</f>
        <v>1</v>
      </c>
      <c r="F206" s="392" t="str">
        <f>'дети 5-ти лет Т'!S65</f>
        <v/>
      </c>
      <c r="G206" s="392" t="str">
        <f>'дети 5-ти лет С'!S65</f>
        <v/>
      </c>
    </row>
    <row r="207" ht="15.0" customHeight="1">
      <c r="B207" s="12"/>
      <c r="C207" s="392">
        <f>'дети 5-ти лет Ф'!T65</f>
        <v>1</v>
      </c>
      <c r="D207" s="392" t="str">
        <f>'дети 5-ти лет К'!T65</f>
        <v/>
      </c>
      <c r="E207" s="392" t="str">
        <f>'дети 5-ти лет П'!T65</f>
        <v/>
      </c>
      <c r="F207" s="392">
        <f>'дети 5-ти лет Т'!T65</f>
        <v>1</v>
      </c>
      <c r="G207" s="392">
        <f>'дети 5-ти лет С'!T65</f>
        <v>1</v>
      </c>
    </row>
    <row r="208" ht="15.0" customHeight="1">
      <c r="B208" s="19"/>
      <c r="C208" s="392" t="str">
        <f>'дети 5-ти лет Ф'!U65</f>
        <v/>
      </c>
      <c r="D208" s="392" t="str">
        <f>'дети 5-ти лет К'!U65</f>
        <v/>
      </c>
      <c r="E208" s="392" t="str">
        <f>'дети 5-ти лет П'!U65</f>
        <v/>
      </c>
      <c r="F208" s="392" t="str">
        <f>'дети 5-ти лет Т'!U65</f>
        <v/>
      </c>
      <c r="G208" s="392" t="str">
        <f>'дети 5-ти лет С'!U65</f>
        <v/>
      </c>
    </row>
    <row r="209" ht="15.0" customHeight="1">
      <c r="B209" s="5">
        <v>7.0</v>
      </c>
      <c r="C209" s="392">
        <f>'дети 5-ти лет Ф'!V65</f>
        <v>1</v>
      </c>
      <c r="D209" s="392">
        <f>'дети 5-ти лет К'!V65</f>
        <v>1</v>
      </c>
      <c r="E209" s="392">
        <f>'дети 5-ти лет П'!V65</f>
        <v>1</v>
      </c>
      <c r="F209" s="392" t="str">
        <f>'дети 5-ти лет Т'!V65</f>
        <v/>
      </c>
      <c r="G209" s="392">
        <f>'дети 5-ти лет С'!V65</f>
        <v>1</v>
      </c>
    </row>
    <row r="210" ht="15.0" customHeight="1">
      <c r="B210" s="12"/>
      <c r="C210" s="392" t="str">
        <f>'дети 5-ти лет Ф'!W65</f>
        <v/>
      </c>
      <c r="D210" s="392">
        <f>'дети 5-ти лет Т'!W65</f>
        <v>1</v>
      </c>
      <c r="E210" s="392" t="str">
        <f>'дети 5-ти лет П'!W65</f>
        <v/>
      </c>
      <c r="F210" s="392">
        <f>'дети 5-ти лет Т'!W65</f>
        <v>1</v>
      </c>
      <c r="G210" s="392" t="str">
        <f>'дети 5-ти лет С'!W65</f>
        <v/>
      </c>
    </row>
    <row r="211" ht="15.0" customHeight="1">
      <c r="B211" s="19"/>
      <c r="C211" s="392" t="str">
        <f>'дети 5-ти лет Ф'!X65</f>
        <v/>
      </c>
      <c r="D211" s="392" t="str">
        <f>'дети 5-ти лет К'!X65</f>
        <v/>
      </c>
      <c r="E211" s="392" t="str">
        <f>'дети 5-ти лет П'!X65</f>
        <v/>
      </c>
      <c r="F211" s="392" t="str">
        <f>'дети 5-ти лет Т'!X65</f>
        <v/>
      </c>
      <c r="G211" s="392" t="str">
        <f>'дети 5-ти лет С'!X65</f>
        <v/>
      </c>
    </row>
    <row r="212" ht="15.0" customHeight="1">
      <c r="B212" s="5">
        <v>8.0</v>
      </c>
      <c r="C212" s="318"/>
      <c r="D212" s="392">
        <f>'дети 5-ти лет К'!Y65</f>
        <v>1</v>
      </c>
      <c r="E212" s="317"/>
      <c r="F212" s="392" t="str">
        <f>'дети 5-ти лет Т'!Y65</f>
        <v/>
      </c>
      <c r="G212" s="317"/>
    </row>
    <row r="213" ht="15.0" customHeight="1">
      <c r="B213" s="12"/>
      <c r="C213" s="319"/>
      <c r="D213" s="392" t="str">
        <f>'дети 5-ти лет К'!Z65</f>
        <v/>
      </c>
      <c r="E213" s="12"/>
      <c r="F213" s="392">
        <f>'дети 5-ти лет Т'!Z65</f>
        <v>1</v>
      </c>
      <c r="G213" s="12"/>
    </row>
    <row r="214" ht="15.0" customHeight="1">
      <c r="B214" s="19"/>
      <c r="C214" s="319"/>
      <c r="D214" s="392" t="str">
        <f>'дети 5-ти лет К'!AA65</f>
        <v/>
      </c>
      <c r="E214" s="12"/>
      <c r="F214" s="392" t="str">
        <f>'дети 5-ти лет Т'!AA65</f>
        <v/>
      </c>
      <c r="G214" s="12"/>
    </row>
    <row r="215" ht="15.0" customHeight="1">
      <c r="B215" s="5">
        <v>9.0</v>
      </c>
      <c r="C215" s="319"/>
      <c r="D215" s="392" t="str">
        <f>'дети 5-ти лет К'!AB65</f>
        <v/>
      </c>
      <c r="E215" s="12"/>
      <c r="F215" s="392" t="str">
        <f>'дети 5-ти лет Т'!AB65</f>
        <v/>
      </c>
      <c r="G215" s="12"/>
    </row>
    <row r="216" ht="15.0" customHeight="1">
      <c r="B216" s="12"/>
      <c r="C216" s="319"/>
      <c r="D216" s="392">
        <f>'дети 5-ти лет К'!AC65</f>
        <v>1</v>
      </c>
      <c r="E216" s="12"/>
      <c r="F216" s="392" t="str">
        <f>'дети 5-ти лет Т'!AC65</f>
        <v/>
      </c>
      <c r="G216" s="12"/>
    </row>
    <row r="217" ht="15.0" customHeight="1">
      <c r="B217" s="19"/>
      <c r="C217" s="319"/>
      <c r="D217" s="392" t="str">
        <f>'дети 5-ти лет К'!AD65</f>
        <v/>
      </c>
      <c r="E217" s="12"/>
      <c r="F217" s="392">
        <f>'дети 5-ти лет Т'!AD65</f>
        <v>1</v>
      </c>
      <c r="G217" s="12"/>
    </row>
    <row r="218" ht="15.0" customHeight="1">
      <c r="B218" s="5">
        <v>10.0</v>
      </c>
      <c r="C218" s="319"/>
      <c r="D218" s="392">
        <f>'дети 5-ти лет К'!AE65</f>
        <v>1</v>
      </c>
      <c r="E218" s="12"/>
      <c r="F218" s="392" t="str">
        <f>'дети 5-ти лет Т'!AE65</f>
        <v/>
      </c>
      <c r="G218" s="12"/>
    </row>
    <row r="219" ht="15.0" customHeight="1">
      <c r="B219" s="12"/>
      <c r="C219" s="319"/>
      <c r="D219" s="392" t="str">
        <f>'дети 5-ти лет К'!AF65</f>
        <v/>
      </c>
      <c r="E219" s="12"/>
      <c r="F219" s="392">
        <f>'дети 5-ти лет Т'!AF65</f>
        <v>1</v>
      </c>
      <c r="G219" s="12"/>
    </row>
    <row r="220" ht="15.0" customHeight="1">
      <c r="B220" s="19"/>
      <c r="C220" s="319"/>
      <c r="D220" s="392" t="str">
        <f>'дети 5-ти лет К'!AG65</f>
        <v/>
      </c>
      <c r="E220" s="12"/>
      <c r="F220" s="392" t="str">
        <f>'дети 5-ти лет Т'!AG65</f>
        <v/>
      </c>
      <c r="G220" s="12"/>
    </row>
    <row r="221" ht="15.0" customHeight="1">
      <c r="B221" s="5">
        <v>11.0</v>
      </c>
      <c r="C221" s="319"/>
      <c r="D221" s="392" t="str">
        <f>'дети 5-ти лет К'!AH65</f>
        <v/>
      </c>
      <c r="E221" s="12"/>
      <c r="F221" s="392" t="str">
        <f>'дети 5-ти лет Т'!AH65</f>
        <v/>
      </c>
      <c r="G221" s="12"/>
    </row>
    <row r="222" ht="15.0" customHeight="1">
      <c r="B222" s="12"/>
      <c r="C222" s="319"/>
      <c r="D222" s="392">
        <f>'дети 5-ти лет К'!AI65</f>
        <v>1</v>
      </c>
      <c r="E222" s="12"/>
      <c r="F222" s="392">
        <f>'дети 5-ти лет Т'!AI65</f>
        <v>1</v>
      </c>
      <c r="G222" s="12"/>
    </row>
    <row r="223" ht="15.0" customHeight="1">
      <c r="B223" s="19"/>
      <c r="C223" s="319"/>
      <c r="D223" s="392" t="str">
        <f>'дети 5-ти лет К'!AJ65</f>
        <v/>
      </c>
      <c r="E223" s="12"/>
      <c r="F223" s="392" t="str">
        <f>'дети 5-ти лет Т'!AJ65</f>
        <v/>
      </c>
      <c r="G223" s="12"/>
    </row>
    <row r="224" ht="15.0" customHeight="1">
      <c r="B224" s="5">
        <v>12.0</v>
      </c>
      <c r="C224" s="319"/>
      <c r="D224" s="392" t="str">
        <f>'дети 5-ти лет К'!AK65</f>
        <v/>
      </c>
      <c r="E224" s="12"/>
      <c r="F224" s="392" t="str">
        <f>'дети 5-ти лет Т'!AK65</f>
        <v/>
      </c>
      <c r="G224" s="12"/>
    </row>
    <row r="225" ht="15.0" customHeight="1">
      <c r="B225" s="12"/>
      <c r="C225" s="319"/>
      <c r="D225" s="392">
        <f>'дети 5-ти лет К'!AL65</f>
        <v>1</v>
      </c>
      <c r="E225" s="12"/>
      <c r="F225" s="392">
        <f>'дети 5-ти лет Т'!AL65</f>
        <v>1</v>
      </c>
      <c r="G225" s="12"/>
    </row>
    <row r="226" ht="15.0" customHeight="1">
      <c r="B226" s="19"/>
      <c r="C226" s="319"/>
      <c r="D226" s="392" t="str">
        <f>'дети 5-ти лет К'!AM65</f>
        <v/>
      </c>
      <c r="E226" s="12"/>
      <c r="F226" s="392" t="str">
        <f>'дети 5-ти лет Т'!AM65</f>
        <v/>
      </c>
      <c r="G226" s="12"/>
    </row>
    <row r="227" ht="15.0" customHeight="1">
      <c r="B227" s="5">
        <v>13.0</v>
      </c>
      <c r="C227" s="319"/>
      <c r="D227" s="392">
        <f>'дети 5-ти лет К'!AN65</f>
        <v>1</v>
      </c>
      <c r="E227" s="12"/>
      <c r="F227" s="392" t="str">
        <f>'дети 5-ти лет Т'!AN65</f>
        <v/>
      </c>
      <c r="G227" s="12"/>
    </row>
    <row r="228" ht="15.0" customHeight="1">
      <c r="B228" s="12"/>
      <c r="C228" s="319"/>
      <c r="D228" s="392" t="str">
        <f>'дети 5-ти лет К'!AO65</f>
        <v/>
      </c>
      <c r="E228" s="12"/>
      <c r="F228" s="392">
        <f>'дети 5-ти лет Т'!AO65</f>
        <v>1</v>
      </c>
      <c r="G228" s="12"/>
    </row>
    <row r="229" ht="15.0" customHeight="1">
      <c r="B229" s="19"/>
      <c r="C229" s="319"/>
      <c r="D229" s="392" t="str">
        <f>'дети 5-ти лет К'!AP65</f>
        <v/>
      </c>
      <c r="E229" s="12"/>
      <c r="F229" s="392" t="str">
        <f>'дети 5-ти лет Т'!AP65</f>
        <v/>
      </c>
      <c r="G229" s="12"/>
    </row>
    <row r="230" ht="15.0" customHeight="1">
      <c r="B230" s="5">
        <v>14.0</v>
      </c>
      <c r="C230" s="319"/>
      <c r="D230" s="392">
        <f>'дети 5-ти лет К'!AQ65</f>
        <v>1</v>
      </c>
      <c r="E230" s="12"/>
      <c r="F230" s="392" t="str">
        <f>'дети 5-ти лет Т'!AQ65</f>
        <v/>
      </c>
      <c r="G230" s="12"/>
    </row>
    <row r="231" ht="15.0" customHeight="1">
      <c r="B231" s="12"/>
      <c r="C231" s="319"/>
      <c r="D231" s="392" t="str">
        <f>'дети 5-ти лет К'!AR65</f>
        <v/>
      </c>
      <c r="E231" s="12"/>
      <c r="F231" s="392">
        <f>'дети 5-ти лет Т'!AR65</f>
        <v>1</v>
      </c>
      <c r="G231" s="12"/>
    </row>
    <row r="232" ht="15.0" customHeight="1">
      <c r="B232" s="19"/>
      <c r="C232" s="319"/>
      <c r="D232" s="392" t="str">
        <f>'дети 5-ти лет К'!AS65</f>
        <v/>
      </c>
      <c r="E232" s="12"/>
      <c r="F232" s="392" t="str">
        <f>'дети 5-ти лет Т'!AS65</f>
        <v/>
      </c>
      <c r="G232" s="12"/>
    </row>
    <row r="233" ht="15.0" customHeight="1">
      <c r="B233" s="5">
        <v>15.0</v>
      </c>
      <c r="C233" s="319"/>
      <c r="D233" s="392">
        <f>'дети 5-ти лет К'!AT65</f>
        <v>1</v>
      </c>
      <c r="E233" s="12"/>
      <c r="F233" s="392" t="str">
        <f>'дети 5-ти лет Т'!AT65</f>
        <v/>
      </c>
      <c r="G233" s="12"/>
    </row>
    <row r="234" ht="15.0" customHeight="1">
      <c r="B234" s="12"/>
      <c r="C234" s="319"/>
      <c r="D234" s="392" t="str">
        <f>'дети 5-ти лет К'!AU65</f>
        <v/>
      </c>
      <c r="E234" s="12"/>
      <c r="F234" s="392">
        <f>'дети 5-ти лет Т'!AU65</f>
        <v>1</v>
      </c>
      <c r="G234" s="12"/>
    </row>
    <row r="235" ht="15.75" customHeight="1">
      <c r="B235" s="19"/>
      <c r="C235" s="319"/>
      <c r="D235" s="392" t="str">
        <f>'дети 5-ти лет К'!AV65</f>
        <v/>
      </c>
      <c r="E235" s="12"/>
      <c r="F235" s="392" t="str">
        <f>'дети 5-ти лет Т'!AV65</f>
        <v/>
      </c>
      <c r="G235" s="12"/>
    </row>
    <row r="236" ht="15.75" customHeight="1">
      <c r="B236" s="5">
        <v>16.0</v>
      </c>
      <c r="C236" s="319"/>
      <c r="D236" s="392" t="str">
        <f>'дети 5-ти лет К'!AW65</f>
        <v/>
      </c>
      <c r="E236" s="12"/>
      <c r="F236" s="392" t="str">
        <f>'дети 5-ти лет Т'!AW65</f>
        <v/>
      </c>
      <c r="G236" s="12"/>
    </row>
    <row r="237" ht="15.75" customHeight="1">
      <c r="B237" s="12"/>
      <c r="C237" s="319"/>
      <c r="D237" s="392">
        <f>'дети 5-ти лет К'!AX65</f>
        <v>1</v>
      </c>
      <c r="E237" s="12"/>
      <c r="F237" s="392">
        <f>'дети 5-ти лет Т'!AX65</f>
        <v>1</v>
      </c>
      <c r="G237" s="12"/>
    </row>
    <row r="238" ht="15.75" customHeight="1">
      <c r="B238" s="19"/>
      <c r="C238" s="319"/>
      <c r="D238" s="392" t="str">
        <f>'дети 5-ти лет К'!AY65</f>
        <v/>
      </c>
      <c r="E238" s="12"/>
      <c r="F238" s="392" t="str">
        <f>'дети 5-ти лет Т'!AY65</f>
        <v/>
      </c>
      <c r="G238" s="12"/>
    </row>
    <row r="239" ht="15.75" customHeight="1">
      <c r="B239" s="5">
        <v>17.0</v>
      </c>
      <c r="C239" s="319"/>
      <c r="D239" s="392" t="str">
        <f>'дети 5-ти лет К'!AZ65</f>
        <v/>
      </c>
      <c r="E239" s="12"/>
      <c r="F239" s="392" t="str">
        <f>'дети 5-ти лет Т'!AZ65</f>
        <v/>
      </c>
      <c r="G239" s="12"/>
    </row>
    <row r="240" ht="15.75" customHeight="1">
      <c r="B240" s="12"/>
      <c r="C240" s="319"/>
      <c r="D240" s="392">
        <f>'дети 5-ти лет К'!BA65</f>
        <v>1</v>
      </c>
      <c r="E240" s="12"/>
      <c r="F240" s="392">
        <f>'дети 5-ти лет Т'!BA65</f>
        <v>1</v>
      </c>
      <c r="G240" s="12"/>
    </row>
    <row r="241" ht="15.75" customHeight="1">
      <c r="B241" s="19"/>
      <c r="C241" s="319"/>
      <c r="D241" s="392" t="str">
        <f>'дети 5-ти лет К'!BB65</f>
        <v/>
      </c>
      <c r="E241" s="12"/>
      <c r="F241" s="392" t="str">
        <f>'дети 5-ти лет Т'!BB65</f>
        <v/>
      </c>
      <c r="G241" s="12"/>
    </row>
    <row r="242" ht="15.75" customHeight="1">
      <c r="B242" s="5">
        <v>18.0</v>
      </c>
      <c r="C242" s="319"/>
      <c r="D242" s="392" t="str">
        <f>'дети 5-ти лет К'!BC65</f>
        <v/>
      </c>
      <c r="E242" s="12"/>
      <c r="F242" s="392" t="str">
        <f>'дети 5-ти лет Т'!BC65</f>
        <v/>
      </c>
      <c r="G242" s="12"/>
    </row>
    <row r="243" ht="15.75" customHeight="1">
      <c r="B243" s="12"/>
      <c r="C243" s="319"/>
      <c r="D243" s="392">
        <f>'дети 5-ти лет К'!BD65</f>
        <v>1</v>
      </c>
      <c r="E243" s="12"/>
      <c r="F243" s="392">
        <f>'дети 5-ти лет Т'!BD65</f>
        <v>1</v>
      </c>
      <c r="G243" s="12"/>
    </row>
    <row r="244" ht="15.75" customHeight="1">
      <c r="B244" s="19"/>
      <c r="C244" s="319"/>
      <c r="D244" s="392" t="str">
        <f>'дети 5-ти лет К'!BE65</f>
        <v/>
      </c>
      <c r="E244" s="12"/>
      <c r="F244" s="392" t="str">
        <f>'дети 5-ти лет Т'!BE65</f>
        <v/>
      </c>
      <c r="G244" s="12"/>
    </row>
    <row r="245" ht="15.75" customHeight="1">
      <c r="B245" s="5">
        <v>19.0</v>
      </c>
      <c r="C245" s="319"/>
      <c r="D245" s="392">
        <f>'дети 5-ти лет К'!BF65</f>
        <v>1</v>
      </c>
      <c r="E245" s="12"/>
      <c r="F245" s="392" t="str">
        <f>'дети 5-ти лет Т'!BF65</f>
        <v/>
      </c>
      <c r="G245" s="12"/>
    </row>
    <row r="246" ht="15.75" customHeight="1">
      <c r="B246" s="12"/>
      <c r="C246" s="319"/>
      <c r="D246" s="392" t="str">
        <f>'дети 5-ти лет К'!BG65</f>
        <v/>
      </c>
      <c r="E246" s="12"/>
      <c r="F246" s="392" t="str">
        <f>'дети 5-ти лет Т'!BG65</f>
        <v/>
      </c>
      <c r="G246" s="12"/>
    </row>
    <row r="247" ht="15.75" customHeight="1">
      <c r="B247" s="19"/>
      <c r="C247" s="319"/>
      <c r="D247" s="392" t="str">
        <f>'дети 5-ти лет К'!BH65</f>
        <v/>
      </c>
      <c r="E247" s="12"/>
      <c r="F247" s="392">
        <f>'дети 5-ти лет Т'!BH65</f>
        <v>1</v>
      </c>
      <c r="G247" s="12"/>
    </row>
    <row r="248" ht="15.75" customHeight="1">
      <c r="B248" s="5">
        <v>20.0</v>
      </c>
      <c r="C248" s="319"/>
      <c r="D248" s="392">
        <f>'дети 5-ти лет К'!BI65</f>
        <v>1</v>
      </c>
      <c r="E248" s="12"/>
      <c r="F248" s="392" t="str">
        <f>'дети 5-ти лет Т'!BI65</f>
        <v/>
      </c>
      <c r="G248" s="12"/>
    </row>
    <row r="249" ht="15.75" customHeight="1">
      <c r="B249" s="12"/>
      <c r="C249" s="319"/>
      <c r="D249" s="392" t="str">
        <f>'дети 5-ти лет К'!BJ65</f>
        <v/>
      </c>
      <c r="E249" s="12"/>
      <c r="F249" s="392" t="str">
        <f>'дети 5-ти лет Т'!BJ65</f>
        <v/>
      </c>
      <c r="G249" s="12"/>
    </row>
    <row r="250" ht="15.75" customHeight="1">
      <c r="B250" s="19"/>
      <c r="C250" s="319"/>
      <c r="D250" s="392" t="str">
        <f>'дети 5-ти лет К'!BK65</f>
        <v/>
      </c>
      <c r="E250" s="12"/>
      <c r="F250" s="392">
        <f>'дети 5-ти лет Т'!BK65</f>
        <v>1</v>
      </c>
      <c r="G250" s="12"/>
    </row>
    <row r="251" ht="15.75" customHeight="1">
      <c r="B251" s="5">
        <v>21.0</v>
      </c>
      <c r="C251" s="319"/>
      <c r="D251" s="392">
        <f>'дети 5-ти лет К'!BL65</f>
        <v>1</v>
      </c>
      <c r="E251" s="12"/>
      <c r="F251" s="392" t="str">
        <f>'дети 5-ти лет Т'!BL65</f>
        <v/>
      </c>
      <c r="G251" s="12"/>
    </row>
    <row r="252" ht="15.75" customHeight="1">
      <c r="B252" s="12"/>
      <c r="C252" s="319"/>
      <c r="D252" s="392" t="str">
        <f>'дети 5-ти лет К'!BM65</f>
        <v/>
      </c>
      <c r="E252" s="12"/>
      <c r="F252" s="392">
        <f>'дети 5-ти лет Т'!BM65</f>
        <v>1</v>
      </c>
      <c r="G252" s="12"/>
    </row>
    <row r="253" ht="15.75" customHeight="1">
      <c r="B253" s="19"/>
      <c r="C253" s="319"/>
      <c r="D253" s="392" t="str">
        <f>'дети 5-ти лет К'!BN65</f>
        <v/>
      </c>
      <c r="E253" s="12"/>
      <c r="F253" s="392" t="str">
        <f>'дети 5-ти лет Т'!BN65</f>
        <v/>
      </c>
      <c r="G253" s="12"/>
    </row>
    <row r="254" ht="15.75" customHeight="1">
      <c r="B254" s="5">
        <v>22.0</v>
      </c>
      <c r="C254" s="319"/>
      <c r="D254" s="392" t="str">
        <f>'дети 5-ти лет К'!BO65</f>
        <v/>
      </c>
      <c r="E254" s="12"/>
      <c r="F254" s="392" t="str">
        <f>'дети 5-ти лет Т'!BO65</f>
        <v/>
      </c>
      <c r="G254" s="12"/>
    </row>
    <row r="255" ht="15.75" customHeight="1">
      <c r="B255" s="12"/>
      <c r="C255" s="319"/>
      <c r="D255" s="392">
        <f>'дети 5-ти лет К'!BP65</f>
        <v>1</v>
      </c>
      <c r="E255" s="12"/>
      <c r="F255" s="392">
        <f>'дети 5-ти лет Т'!BP65</f>
        <v>1</v>
      </c>
      <c r="G255" s="12"/>
    </row>
    <row r="256" ht="15.75" customHeight="1">
      <c r="B256" s="19"/>
      <c r="C256" s="319"/>
      <c r="D256" s="392" t="str">
        <f>'дети 5-ти лет К'!BQ65</f>
        <v/>
      </c>
      <c r="E256" s="12"/>
      <c r="F256" s="392" t="str">
        <f>'дети 5-ти лет Т'!BQ65</f>
        <v/>
      </c>
      <c r="G256" s="12"/>
    </row>
    <row r="257" ht="15.75" customHeight="1">
      <c r="B257" s="5">
        <v>23.0</v>
      </c>
      <c r="C257" s="319"/>
      <c r="D257" s="392" t="str">
        <f>'дети 5-ти лет К'!BR65</f>
        <v/>
      </c>
      <c r="E257" s="12"/>
      <c r="F257" s="392" t="str">
        <f>'дети 5-ти лет Т'!BR65</f>
        <v/>
      </c>
      <c r="G257" s="12"/>
    </row>
    <row r="258" ht="15.75" customHeight="1">
      <c r="B258" s="12"/>
      <c r="C258" s="319"/>
      <c r="D258" s="392">
        <f>'дети 5-ти лет К'!BS65</f>
        <v>1</v>
      </c>
      <c r="E258" s="12"/>
      <c r="F258" s="392">
        <f>'дети 5-ти лет Т'!BS65</f>
        <v>1</v>
      </c>
      <c r="G258" s="12"/>
    </row>
    <row r="259" ht="15.75" customHeight="1">
      <c r="B259" s="19"/>
      <c r="C259" s="319"/>
      <c r="D259" s="392" t="str">
        <f>'дети 5-ти лет К'!BT65</f>
        <v/>
      </c>
      <c r="E259" s="12"/>
      <c r="F259" s="392" t="str">
        <f>'дети 5-ти лет Т'!BT65</f>
        <v/>
      </c>
      <c r="G259" s="12"/>
    </row>
    <row r="260" ht="15.75" customHeight="1">
      <c r="B260" s="5">
        <v>24.0</v>
      </c>
      <c r="C260" s="319"/>
      <c r="D260" s="392" t="str">
        <f>'дети 5-ти лет К'!BU65</f>
        <v/>
      </c>
      <c r="E260" s="12"/>
      <c r="F260" s="392" t="str">
        <f>'дети 5-ти лет Т'!BU65</f>
        <v/>
      </c>
      <c r="G260" s="12"/>
    </row>
    <row r="261" ht="15.75" customHeight="1">
      <c r="B261" s="12"/>
      <c r="C261" s="319"/>
      <c r="D261" s="392">
        <f>'дети 5-ти лет К'!BV65</f>
        <v>1</v>
      </c>
      <c r="E261" s="12"/>
      <c r="F261" s="392">
        <f>'дети 5-ти лет Т'!BV65</f>
        <v>1</v>
      </c>
      <c r="G261" s="12"/>
    </row>
    <row r="262" ht="15.75" customHeight="1">
      <c r="B262" s="19"/>
      <c r="C262" s="319"/>
      <c r="D262" s="392" t="str">
        <f>'дети 5-ти лет К'!BW65</f>
        <v/>
      </c>
      <c r="E262" s="12"/>
      <c r="F262" s="392" t="str">
        <f>'дети 5-ти лет Т'!BW65</f>
        <v/>
      </c>
      <c r="G262" s="12"/>
    </row>
    <row r="263" ht="15.75" customHeight="1">
      <c r="B263" s="5">
        <v>25.0</v>
      </c>
      <c r="C263" s="319"/>
      <c r="D263" s="392" t="str">
        <f>'дети 5-ти лет К'!BX65</f>
        <v/>
      </c>
      <c r="E263" s="12"/>
      <c r="F263" s="392" t="str">
        <f>'дети 5-ти лет Т'!BX65</f>
        <v/>
      </c>
      <c r="G263" s="12"/>
    </row>
    <row r="264" ht="15.75" customHeight="1">
      <c r="B264" s="12"/>
      <c r="C264" s="319"/>
      <c r="D264" s="392">
        <f>'дети 5-ти лет К'!BY65</f>
        <v>1</v>
      </c>
      <c r="E264" s="12"/>
      <c r="F264" s="392">
        <f>'дети 5-ти лет Т'!BY65</f>
        <v>1</v>
      </c>
      <c r="G264" s="12"/>
    </row>
    <row r="265" ht="15.75" customHeight="1">
      <c r="B265" s="19"/>
      <c r="C265" s="319"/>
      <c r="D265" s="392" t="str">
        <f>'дети 5-ти лет К'!BZ65</f>
        <v/>
      </c>
      <c r="E265" s="12"/>
      <c r="F265" s="392" t="str">
        <f>'дети 5-ти лет Т'!BZ65</f>
        <v/>
      </c>
      <c r="G265" s="12"/>
    </row>
    <row r="266" ht="15.75" customHeight="1">
      <c r="B266" s="5">
        <v>26.0</v>
      </c>
      <c r="C266" s="319"/>
      <c r="D266" s="392" t="str">
        <f>'дети 5-ти лет К'!CA65</f>
        <v/>
      </c>
      <c r="E266" s="12"/>
      <c r="F266" s="392" t="str">
        <f>'дети 5-ти лет Т'!CA65</f>
        <v/>
      </c>
      <c r="G266" s="12"/>
    </row>
    <row r="267" ht="15.75" customHeight="1">
      <c r="B267" s="12"/>
      <c r="C267" s="319"/>
      <c r="D267" s="392">
        <f>'дети 5-ти лет К'!CB65</f>
        <v>1</v>
      </c>
      <c r="E267" s="12"/>
      <c r="F267" s="392">
        <f>'дети 5-ти лет Т'!CB65</f>
        <v>1</v>
      </c>
      <c r="G267" s="12"/>
    </row>
    <row r="268" ht="15.75" customHeight="1">
      <c r="B268" s="19"/>
      <c r="C268" s="319"/>
      <c r="D268" s="392" t="str">
        <f>'дети 5-ти лет К'!CC65</f>
        <v/>
      </c>
      <c r="E268" s="12"/>
      <c r="F268" s="392" t="str">
        <f>'дети 5-ти лет Т'!CC65</f>
        <v/>
      </c>
      <c r="G268" s="12"/>
    </row>
    <row r="269" ht="15.75" customHeight="1">
      <c r="B269" s="5">
        <v>27.0</v>
      </c>
      <c r="C269" s="319"/>
      <c r="D269" s="392" t="str">
        <f>'дети 5-ти лет К'!CD65</f>
        <v/>
      </c>
      <c r="E269" s="12"/>
      <c r="F269" s="392">
        <f>'дети 5-ти лет Т'!CD65</f>
        <v>1</v>
      </c>
      <c r="G269" s="12"/>
    </row>
    <row r="270" ht="15.75" customHeight="1">
      <c r="B270" s="12"/>
      <c r="C270" s="319"/>
      <c r="D270" s="392">
        <f>'дети 5-ти лет К'!CE65</f>
        <v>1</v>
      </c>
      <c r="E270" s="12"/>
      <c r="F270" s="392" t="str">
        <f>'дети 5-ти лет Т'!CE65</f>
        <v/>
      </c>
      <c r="G270" s="12"/>
    </row>
    <row r="271" ht="15.75" customHeight="1">
      <c r="B271" s="19"/>
      <c r="C271" s="319"/>
      <c r="D271" s="392" t="str">
        <f>'дети 5-ти лет К'!CF65</f>
        <v/>
      </c>
      <c r="E271" s="12"/>
      <c r="F271" s="392" t="str">
        <f>'дети 5-ти лет Т'!CF65</f>
        <v/>
      </c>
      <c r="G271" s="12"/>
    </row>
    <row r="272" ht="15.75" customHeight="1">
      <c r="B272" s="5">
        <v>28.0</v>
      </c>
      <c r="C272" s="319"/>
      <c r="D272" s="392" t="str">
        <f>'дети 5-ти лет К'!CG65</f>
        <v/>
      </c>
      <c r="E272" s="12"/>
      <c r="F272" s="392" t="str">
        <f>'дети 5-ти лет Т'!CG65</f>
        <v/>
      </c>
      <c r="G272" s="12"/>
    </row>
    <row r="273" ht="15.75" customHeight="1">
      <c r="B273" s="12"/>
      <c r="C273" s="319"/>
      <c r="D273" s="392">
        <f>'дети 5-ти лет К'!CH65</f>
        <v>1</v>
      </c>
      <c r="E273" s="12"/>
      <c r="F273" s="392">
        <f>'дети 5-ти лет Т'!CH65</f>
        <v>1</v>
      </c>
      <c r="G273" s="12"/>
    </row>
    <row r="274" ht="15.75" customHeight="1">
      <c r="B274" s="19"/>
      <c r="C274" s="319"/>
      <c r="D274" s="392" t="str">
        <f>'дети 5-ти лет К'!CI65</f>
        <v/>
      </c>
      <c r="E274" s="12"/>
      <c r="F274" s="392" t="str">
        <f>'дети 5-ти лет Т'!CI65</f>
        <v/>
      </c>
      <c r="G274" s="12"/>
    </row>
    <row r="275" ht="15.75" customHeight="1">
      <c r="B275" s="5">
        <v>29.0</v>
      </c>
      <c r="C275" s="319"/>
      <c r="D275" s="317"/>
      <c r="E275" s="12"/>
      <c r="F275" s="392" t="str">
        <f>'дети 5-ти лет Т'!CJ65</f>
        <v/>
      </c>
      <c r="G275" s="12"/>
    </row>
    <row r="276" ht="15.75" customHeight="1">
      <c r="B276" s="12"/>
      <c r="C276" s="319"/>
      <c r="D276" s="12"/>
      <c r="E276" s="12"/>
      <c r="F276" s="392" t="str">
        <f>'дети 5-ти лет Т'!CK65</f>
        <v/>
      </c>
      <c r="G276" s="12"/>
    </row>
    <row r="277" ht="15.75" customHeight="1">
      <c r="B277" s="19"/>
      <c r="C277" s="319"/>
      <c r="D277" s="12"/>
      <c r="E277" s="12"/>
      <c r="F277" s="392">
        <f>'дети 5-ти лет Т'!CL65</f>
        <v>1</v>
      </c>
      <c r="G277" s="12"/>
    </row>
    <row r="278" ht="15.75" customHeight="1">
      <c r="B278" s="5">
        <v>30.0</v>
      </c>
      <c r="C278" s="319"/>
      <c r="D278" s="12"/>
      <c r="E278" s="12"/>
      <c r="F278" s="392" t="str">
        <f>'дети 5-ти лет Т'!CM65</f>
        <v/>
      </c>
      <c r="G278" s="12"/>
    </row>
    <row r="279" ht="15.75" customHeight="1">
      <c r="B279" s="12"/>
      <c r="C279" s="319"/>
      <c r="D279" s="12"/>
      <c r="E279" s="12"/>
      <c r="F279" s="392">
        <f>'дети 5-ти лет Т'!CN65</f>
        <v>1</v>
      </c>
      <c r="G279" s="12"/>
    </row>
    <row r="280" ht="15.75" customHeight="1">
      <c r="B280" s="19"/>
      <c r="C280" s="319"/>
      <c r="D280" s="12"/>
      <c r="E280" s="12"/>
      <c r="F280" s="392" t="str">
        <f>'дети 5-ти лет Т'!CO65</f>
        <v/>
      </c>
      <c r="G280" s="12"/>
    </row>
    <row r="281" ht="15.75" customHeight="1">
      <c r="B281" s="5">
        <v>31.0</v>
      </c>
      <c r="C281" s="319"/>
      <c r="D281" s="12"/>
      <c r="E281" s="12"/>
      <c r="F281" s="392" t="str">
        <f>'дети 5-ти лет Т'!CP65</f>
        <v/>
      </c>
      <c r="G281" s="12"/>
    </row>
    <row r="282" ht="15.75" customHeight="1">
      <c r="B282" s="12"/>
      <c r="C282" s="319"/>
      <c r="D282" s="12"/>
      <c r="E282" s="12"/>
      <c r="F282" s="392" t="str">
        <f>'дети 5-ти лет Т'!CQ65</f>
        <v/>
      </c>
      <c r="G282" s="12"/>
    </row>
    <row r="283" ht="15.75" customHeight="1">
      <c r="B283" s="19"/>
      <c r="C283" s="319"/>
      <c r="D283" s="12"/>
      <c r="E283" s="12"/>
      <c r="F283" s="392">
        <f>'дети 5-ти лет Т'!CR65</f>
        <v>1</v>
      </c>
      <c r="G283" s="12"/>
    </row>
    <row r="284" ht="15.75" customHeight="1">
      <c r="B284" s="5">
        <v>32.0</v>
      </c>
      <c r="C284" s="319"/>
      <c r="D284" s="12"/>
      <c r="E284" s="12"/>
      <c r="F284" s="392" t="str">
        <f>'дети 5-ти лет Т'!CS65</f>
        <v/>
      </c>
      <c r="G284" s="12"/>
    </row>
    <row r="285" ht="15.75" customHeight="1">
      <c r="B285" s="12"/>
      <c r="C285" s="319"/>
      <c r="D285" s="12"/>
      <c r="E285" s="12"/>
      <c r="F285" s="392" t="str">
        <f>'дети 5-ти лет Т'!CT65</f>
        <v/>
      </c>
      <c r="G285" s="12"/>
    </row>
    <row r="286" ht="15.75" customHeight="1">
      <c r="B286" s="19"/>
      <c r="C286" s="319"/>
      <c r="D286" s="12"/>
      <c r="E286" s="12"/>
      <c r="F286" s="392">
        <f>'дети 5-ти лет Т'!CU65</f>
        <v>1</v>
      </c>
      <c r="G286" s="12"/>
    </row>
    <row r="287" ht="15.75" customHeight="1">
      <c r="B287" s="5">
        <v>33.0</v>
      </c>
      <c r="C287" s="319"/>
      <c r="D287" s="12"/>
      <c r="E287" s="12"/>
      <c r="F287" s="392" t="str">
        <f>'дети 5-ти лет Т'!CV65</f>
        <v/>
      </c>
      <c r="G287" s="12"/>
    </row>
    <row r="288" ht="15.75" customHeight="1">
      <c r="B288" s="12"/>
      <c r="C288" s="319"/>
      <c r="D288" s="12"/>
      <c r="E288" s="12"/>
      <c r="F288" s="392">
        <f>'дети 5-ти лет Т'!CW65</f>
        <v>1</v>
      </c>
      <c r="G288" s="12"/>
    </row>
    <row r="289" ht="15.75" customHeight="1">
      <c r="B289" s="19"/>
      <c r="C289" s="319"/>
      <c r="D289" s="12"/>
      <c r="E289" s="12"/>
      <c r="F289" s="392" t="str">
        <f>'дети 5-ти лет Т'!CX65</f>
        <v/>
      </c>
      <c r="G289" s="12"/>
    </row>
    <row r="290" ht="15.75" customHeight="1">
      <c r="B290" s="5">
        <v>34.0</v>
      </c>
      <c r="C290" s="319"/>
      <c r="D290" s="12"/>
      <c r="E290" s="12"/>
      <c r="F290" s="392" t="str">
        <f>'дети 5-ти лет Т'!CY65</f>
        <v/>
      </c>
      <c r="G290" s="12"/>
    </row>
    <row r="291" ht="15.75" customHeight="1">
      <c r="B291" s="12"/>
      <c r="C291" s="319"/>
      <c r="D291" s="12"/>
      <c r="E291" s="12"/>
      <c r="F291" s="392" t="str">
        <f>'дети 5-ти лет Т'!CZ65</f>
        <v/>
      </c>
      <c r="G291" s="12"/>
    </row>
    <row r="292" ht="15.75" customHeight="1">
      <c r="B292" s="19"/>
      <c r="C292" s="319"/>
      <c r="D292" s="12"/>
      <c r="E292" s="12"/>
      <c r="F292" s="392">
        <f>'дети 5-ти лет Т'!DA65</f>
        <v>1</v>
      </c>
      <c r="G292" s="12"/>
    </row>
    <row r="293" ht="15.75" customHeight="1">
      <c r="B293" s="5">
        <v>35.0</v>
      </c>
      <c r="C293" s="319"/>
      <c r="D293" s="12"/>
      <c r="E293" s="12"/>
      <c r="F293" s="392" t="str">
        <f>'дети 5-ти лет Т'!DB65</f>
        <v/>
      </c>
      <c r="G293" s="12"/>
    </row>
    <row r="294" ht="15.75" customHeight="1">
      <c r="B294" s="12"/>
      <c r="C294" s="319"/>
      <c r="D294" s="12"/>
      <c r="E294" s="12"/>
      <c r="F294" s="392">
        <f>'дети 5-ти лет Т'!DC65</f>
        <v>1</v>
      </c>
      <c r="G294" s="12"/>
    </row>
    <row r="295" ht="15.75" customHeight="1">
      <c r="B295" s="19"/>
      <c r="C295" s="320"/>
      <c r="D295" s="19"/>
      <c r="E295" s="19"/>
      <c r="F295" s="392" t="str">
        <f>'дети 5-ти лет Т'!DD65</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Ф'!D124</f>
        <v/>
      </c>
      <c r="D300" s="391" t="str">
        <f>'дети 5-ти лет К'!D124</f>
        <v/>
      </c>
      <c r="E300" s="391" t="str">
        <f>'дети 5-ти лет П'!D124</f>
        <v/>
      </c>
      <c r="F300" s="391" t="str">
        <f>'дети 5-ти лет Т'!D124</f>
        <v/>
      </c>
      <c r="G300" s="391" t="str">
        <f>'дети 5-ти лет С'!D124</f>
        <v/>
      </c>
    </row>
    <row r="301" ht="15.75" customHeight="1">
      <c r="B301" s="12"/>
      <c r="C301" s="391" t="str">
        <f>'дети 5-ти лет Ф'!E124</f>
        <v/>
      </c>
      <c r="D301" s="391" t="str">
        <f>'дети 5-ти лет К'!E124</f>
        <v/>
      </c>
      <c r="E301" s="391" t="str">
        <f>'дети 5-ти лет П'!E124</f>
        <v/>
      </c>
      <c r="F301" s="391" t="str">
        <f>'дети 5-ти лет Т'!E124</f>
        <v/>
      </c>
      <c r="G301" s="391" t="str">
        <f>'дети 5-ти лет С'!E124</f>
        <v/>
      </c>
    </row>
    <row r="302" ht="15.75" customHeight="1">
      <c r="B302" s="19"/>
      <c r="C302" s="391" t="str">
        <f>'дети 5-ти лет Ф'!F124</f>
        <v/>
      </c>
      <c r="D302" s="391" t="str">
        <f>'дети 5-ти лет К'!F124</f>
        <v/>
      </c>
      <c r="E302" s="391" t="str">
        <f>'дети 5-ти лет П'!F124</f>
        <v/>
      </c>
      <c r="F302" s="391" t="str">
        <f>'дети 5-ти лет Т'!F124</f>
        <v/>
      </c>
      <c r="G302" s="391" t="str">
        <f>'дети 5-ти лет С'!F124</f>
        <v/>
      </c>
    </row>
    <row r="303" ht="15.75" customHeight="1">
      <c r="B303" s="5">
        <v>2.0</v>
      </c>
      <c r="C303" s="391" t="str">
        <f>'дети 5-ти лет Ф'!G124</f>
        <v/>
      </c>
      <c r="D303" s="391" t="str">
        <f>'дети 5-ти лет К'!G124</f>
        <v/>
      </c>
      <c r="E303" s="391" t="str">
        <f>'дети 5-ти лет П'!G124</f>
        <v/>
      </c>
      <c r="F303" s="391" t="str">
        <f>'дети 5-ти лет Т'!G124</f>
        <v/>
      </c>
      <c r="G303" s="391" t="str">
        <f>'дети 5-ти лет С'!G124</f>
        <v/>
      </c>
    </row>
    <row r="304" ht="15.75" customHeight="1">
      <c r="B304" s="12"/>
      <c r="C304" s="391" t="str">
        <f>'дети 5-ти лет Ф'!H124</f>
        <v/>
      </c>
      <c r="D304" s="391" t="str">
        <f>'дети 5-ти лет К'!H124</f>
        <v/>
      </c>
      <c r="E304" s="391" t="str">
        <f>'дети 5-ти лет П'!H124</f>
        <v/>
      </c>
      <c r="F304" s="391" t="str">
        <f>'дети 5-ти лет Т'!H124</f>
        <v/>
      </c>
      <c r="G304" s="391" t="str">
        <f>'дети 5-ти лет С'!H124</f>
        <v/>
      </c>
    </row>
    <row r="305" ht="15.75" customHeight="1">
      <c r="B305" s="19"/>
      <c r="C305" s="391" t="str">
        <f>'дети 5-ти лет Ф'!I124</f>
        <v/>
      </c>
      <c r="D305" s="391" t="str">
        <f>'дети 5-ти лет К'!I124</f>
        <v/>
      </c>
      <c r="E305" s="391" t="str">
        <f>'дети 5-ти лет П'!I124</f>
        <v/>
      </c>
      <c r="F305" s="391" t="str">
        <f>'дети 5-ти лет Т'!I124</f>
        <v/>
      </c>
      <c r="G305" s="391" t="str">
        <f>'дети 5-ти лет С'!I124</f>
        <v/>
      </c>
    </row>
    <row r="306" ht="15.75" customHeight="1">
      <c r="B306" s="5">
        <v>3.0</v>
      </c>
      <c r="C306" s="391" t="str">
        <f>'дети 5-ти лет Ф'!J124</f>
        <v/>
      </c>
      <c r="D306" s="391" t="str">
        <f>'дети 5-ти лет К'!J124</f>
        <v/>
      </c>
      <c r="E306" s="391" t="str">
        <f>'дети 5-ти лет П'!J124</f>
        <v/>
      </c>
      <c r="F306" s="391" t="str">
        <f>'дети 5-ти лет Т'!J124</f>
        <v/>
      </c>
      <c r="G306" s="391" t="str">
        <f>'дети 5-ти лет С'!J124</f>
        <v/>
      </c>
    </row>
    <row r="307" ht="15.75" customHeight="1">
      <c r="B307" s="12"/>
      <c r="C307" s="391" t="str">
        <f>'дети 5-ти лет Ф'!K124</f>
        <v/>
      </c>
      <c r="D307" s="391" t="str">
        <f>'дети 5-ти лет К'!K124</f>
        <v/>
      </c>
      <c r="E307" s="391" t="str">
        <f>'дети 5-ти лет П'!K124</f>
        <v/>
      </c>
      <c r="F307" s="391" t="str">
        <f>'дети 5-ти лет Т'!K124</f>
        <v/>
      </c>
      <c r="G307" s="391" t="str">
        <f>'дети 5-ти лет С'!K124</f>
        <v/>
      </c>
    </row>
    <row r="308" ht="15.75" customHeight="1">
      <c r="B308" s="19"/>
      <c r="C308" s="391" t="str">
        <f>'дети 5-ти лет Ф'!L124</f>
        <v/>
      </c>
      <c r="D308" s="391" t="str">
        <f>'дети 5-ти лет К'!L124</f>
        <v/>
      </c>
      <c r="E308" s="391" t="str">
        <f>'дети 5-ти лет П'!L124</f>
        <v/>
      </c>
      <c r="F308" s="391" t="str">
        <f>'дети 5-ти лет Т'!L124</f>
        <v/>
      </c>
      <c r="G308" s="391" t="str">
        <f>'дети 5-ти лет С'!L124</f>
        <v/>
      </c>
    </row>
    <row r="309" ht="15.75" customHeight="1">
      <c r="B309" s="5">
        <v>4.0</v>
      </c>
      <c r="C309" s="391" t="str">
        <f>'дети 5-ти лет Ф'!M124</f>
        <v/>
      </c>
      <c r="D309" s="391" t="str">
        <f>'дети 5-ти лет К'!M124</f>
        <v/>
      </c>
      <c r="E309" s="391" t="str">
        <f>'дети 5-ти лет П'!M124</f>
        <v/>
      </c>
      <c r="F309" s="391" t="str">
        <f>'дети 5-ти лет Т'!M124</f>
        <v/>
      </c>
      <c r="G309" s="391" t="str">
        <f>'дети 5-ти лет С'!M124</f>
        <v/>
      </c>
    </row>
    <row r="310" ht="15.75" customHeight="1">
      <c r="B310" s="12"/>
      <c r="C310" s="391" t="str">
        <f>'дети 5-ти лет Ф'!N124</f>
        <v/>
      </c>
      <c r="D310" s="391" t="str">
        <f>'дети 5-ти лет К'!N124</f>
        <v/>
      </c>
      <c r="E310" s="391" t="str">
        <f>'дети 5-ти лет П'!N124</f>
        <v/>
      </c>
      <c r="F310" s="391" t="str">
        <f>'дети 5-ти лет Т'!N124</f>
        <v/>
      </c>
      <c r="G310" s="391" t="str">
        <f>'дети 5-ти лет С'!N124</f>
        <v/>
      </c>
    </row>
    <row r="311" ht="15.75" customHeight="1">
      <c r="B311" s="19"/>
      <c r="C311" s="391" t="str">
        <f>'дети 5-ти лет Ф'!O124</f>
        <v/>
      </c>
      <c r="D311" s="391" t="str">
        <f>'дети 5-ти лет К'!O124</f>
        <v/>
      </c>
      <c r="E311" s="391" t="str">
        <f>'дети 5-ти лет П'!O124</f>
        <v/>
      </c>
      <c r="F311" s="391" t="str">
        <f>'дети 5-ти лет Т'!O124</f>
        <v/>
      </c>
      <c r="G311" s="391" t="str">
        <f>'дети 5-ти лет С'!O124</f>
        <v/>
      </c>
    </row>
    <row r="312" ht="15.75" customHeight="1">
      <c r="B312" s="5">
        <v>5.0</v>
      </c>
      <c r="C312" s="391" t="str">
        <f>'дети 5-ти лет Ф'!P124</f>
        <v/>
      </c>
      <c r="D312" s="391" t="str">
        <f>'дети 5-ти лет К'!P124</f>
        <v/>
      </c>
      <c r="E312" s="391" t="str">
        <f>'дети 5-ти лет П'!P124</f>
        <v/>
      </c>
      <c r="F312" s="391" t="str">
        <f>'дети 5-ти лет Т'!P124</f>
        <v/>
      </c>
      <c r="G312" s="391" t="str">
        <f>'дети 5-ти лет С'!P124</f>
        <v/>
      </c>
    </row>
    <row r="313" ht="15.75" customHeight="1">
      <c r="B313" s="12"/>
      <c r="C313" s="391" t="str">
        <f>'дети 5-ти лет Ф'!Q124</f>
        <v/>
      </c>
      <c r="D313" s="391" t="str">
        <f>'дети 5-ти лет К'!Q124</f>
        <v/>
      </c>
      <c r="E313" s="391" t="str">
        <f>'дети 5-ти лет П'!Q124</f>
        <v/>
      </c>
      <c r="F313" s="391" t="str">
        <f>'дети 5-ти лет Т'!Q124</f>
        <v/>
      </c>
      <c r="G313" s="391" t="str">
        <f>'дети 5-ти лет С'!Q124</f>
        <v/>
      </c>
    </row>
    <row r="314" ht="15.75" customHeight="1">
      <c r="B314" s="19"/>
      <c r="C314" s="391" t="str">
        <f>'дети 5-ти лет Ф'!R124</f>
        <v/>
      </c>
      <c r="D314" s="391" t="str">
        <f>'дети 5-ти лет К'!R124</f>
        <v/>
      </c>
      <c r="E314" s="391" t="str">
        <f>'дети 5-ти лет П'!R124</f>
        <v/>
      </c>
      <c r="F314" s="391" t="str">
        <f>'дети 5-ти лет Т'!R124</f>
        <v/>
      </c>
      <c r="G314" s="391" t="str">
        <f>'дети 5-ти лет С'!R124</f>
        <v/>
      </c>
    </row>
    <row r="315" ht="15.75" customHeight="1">
      <c r="B315" s="5">
        <v>6.0</v>
      </c>
      <c r="C315" s="391" t="str">
        <f>'дети 5-ти лет Ф'!S124</f>
        <v/>
      </c>
      <c r="D315" s="391" t="str">
        <f>'дети 5-ти лет К'!S124</f>
        <v/>
      </c>
      <c r="E315" s="391" t="str">
        <f>'дети 5-ти лет П'!S124</f>
        <v/>
      </c>
      <c r="F315" s="391" t="str">
        <f>'дети 5-ти лет Т'!S124</f>
        <v/>
      </c>
      <c r="G315" s="391" t="str">
        <f>'дети 5-ти лет С'!S124</f>
        <v/>
      </c>
    </row>
    <row r="316" ht="15.75" customHeight="1">
      <c r="B316" s="12"/>
      <c r="C316" s="391" t="str">
        <f>'дети 5-ти лет Ф'!T124</f>
        <v/>
      </c>
      <c r="D316" s="391" t="str">
        <f>'дети 5-ти лет К'!T124</f>
        <v/>
      </c>
      <c r="E316" s="391" t="str">
        <f>'дети 5-ти лет П'!T124</f>
        <v/>
      </c>
      <c r="F316" s="391" t="str">
        <f>'дети 5-ти лет Т'!T124</f>
        <v/>
      </c>
      <c r="G316" s="391" t="str">
        <f>'дети 5-ти лет С'!T124</f>
        <v/>
      </c>
    </row>
    <row r="317" ht="15.75" customHeight="1">
      <c r="B317" s="19"/>
      <c r="C317" s="391" t="str">
        <f>'дети 5-ти лет Ф'!U124</f>
        <v/>
      </c>
      <c r="D317" s="391" t="str">
        <f>'дети 5-ти лет К'!U124</f>
        <v/>
      </c>
      <c r="E317" s="391" t="str">
        <f>'дети 5-ти лет П'!U124</f>
        <v/>
      </c>
      <c r="F317" s="391" t="str">
        <f>'дети 5-ти лет Т'!U124</f>
        <v/>
      </c>
      <c r="G317" s="391" t="str">
        <f>'дети 5-ти лет С'!U124</f>
        <v/>
      </c>
    </row>
    <row r="318" ht="15.75" customHeight="1">
      <c r="B318" s="5">
        <v>7.0</v>
      </c>
      <c r="C318" s="391" t="str">
        <f>'дети 5-ти лет Ф'!V124</f>
        <v/>
      </c>
      <c r="D318" s="391" t="str">
        <f>'дети 5-ти лет К'!V124</f>
        <v/>
      </c>
      <c r="E318" s="391" t="str">
        <f>'дети 5-ти лет П'!V124</f>
        <v/>
      </c>
      <c r="F318" s="391" t="str">
        <f>'дети 5-ти лет Т'!V124</f>
        <v/>
      </c>
      <c r="G318" s="391" t="str">
        <f>'дети 5-ти лет С'!V124</f>
        <v/>
      </c>
    </row>
    <row r="319" ht="15.75" customHeight="1">
      <c r="B319" s="12"/>
      <c r="C319" s="391" t="str">
        <f>'дети 5-ти лет Ф'!W124</f>
        <v/>
      </c>
      <c r="D319" s="391" t="str">
        <f>'дети 5-ти лет Т'!W124</f>
        <v/>
      </c>
      <c r="E319" s="391" t="str">
        <f>'дети 5-ти лет П'!W124</f>
        <v/>
      </c>
      <c r="F319" s="391" t="str">
        <f>'дети 5-ти лет Т'!W124</f>
        <v/>
      </c>
      <c r="G319" s="391" t="str">
        <f>'дети 5-ти лет С'!W124</f>
        <v/>
      </c>
    </row>
    <row r="320" ht="15.75" customHeight="1">
      <c r="B320" s="19"/>
      <c r="C320" s="391" t="str">
        <f>'дети 5-ти лет Ф'!X124</f>
        <v/>
      </c>
      <c r="D320" s="391" t="str">
        <f>'дети 5-ти лет К'!X124</f>
        <v/>
      </c>
      <c r="E320" s="391" t="str">
        <f>'дети 5-ти лет П'!X124</f>
        <v/>
      </c>
      <c r="F320" s="391" t="str">
        <f>'дети 5-ти лет Т'!X124</f>
        <v/>
      </c>
      <c r="G320" s="391" t="str">
        <f>'дети 5-ти лет С'!X124</f>
        <v/>
      </c>
    </row>
    <row r="321" ht="15.75" customHeight="1">
      <c r="B321" s="5">
        <v>8.0</v>
      </c>
      <c r="C321" s="318"/>
      <c r="D321" s="391" t="str">
        <f>'дети 5-ти лет К'!Y124</f>
        <v/>
      </c>
      <c r="E321" s="317"/>
      <c r="F321" s="391" t="str">
        <f>'дети 5-ти лет Т'!Y124</f>
        <v/>
      </c>
      <c r="G321" s="317"/>
    </row>
    <row r="322" ht="15.75" customHeight="1">
      <c r="B322" s="12"/>
      <c r="C322" s="319"/>
      <c r="D322" s="391" t="str">
        <f>'дети 5-ти лет К'!Z124</f>
        <v/>
      </c>
      <c r="E322" s="12"/>
      <c r="F322" s="391" t="str">
        <f>'дети 5-ти лет Т'!Z124</f>
        <v/>
      </c>
      <c r="G322" s="12"/>
    </row>
    <row r="323" ht="15.75" customHeight="1">
      <c r="B323" s="19"/>
      <c r="C323" s="319"/>
      <c r="D323" s="391" t="str">
        <f>'дети 5-ти лет К'!AA124</f>
        <v/>
      </c>
      <c r="E323" s="12"/>
      <c r="F323" s="391" t="str">
        <f>'дети 5-ти лет Т'!AA124</f>
        <v/>
      </c>
      <c r="G323" s="12"/>
    </row>
    <row r="324" ht="15.75" customHeight="1">
      <c r="B324" s="5">
        <v>9.0</v>
      </c>
      <c r="C324" s="319"/>
      <c r="D324" s="391" t="str">
        <f>'дети 5-ти лет К'!AB124</f>
        <v/>
      </c>
      <c r="E324" s="12"/>
      <c r="F324" s="391" t="str">
        <f>'дети 5-ти лет Т'!AB124</f>
        <v/>
      </c>
      <c r="G324" s="12"/>
    </row>
    <row r="325" ht="15.75" customHeight="1">
      <c r="B325" s="12"/>
      <c r="C325" s="319"/>
      <c r="D325" s="391" t="str">
        <f>'дети 5-ти лет К'!AC124</f>
        <v/>
      </c>
      <c r="E325" s="12"/>
      <c r="F325" s="391" t="str">
        <f>'дети 5-ти лет Т'!AC124</f>
        <v/>
      </c>
      <c r="G325" s="12"/>
    </row>
    <row r="326" ht="15.75" customHeight="1">
      <c r="B326" s="19"/>
      <c r="C326" s="319"/>
      <c r="D326" s="391" t="str">
        <f>'дети 5-ти лет К'!AD124</f>
        <v/>
      </c>
      <c r="E326" s="12"/>
      <c r="F326" s="391" t="str">
        <f>'дети 5-ти лет Т'!AD124</f>
        <v/>
      </c>
      <c r="G326" s="12"/>
    </row>
    <row r="327" ht="15.75" customHeight="1">
      <c r="B327" s="5">
        <v>10.0</v>
      </c>
      <c r="C327" s="319"/>
      <c r="D327" s="391" t="str">
        <f>'дети 5-ти лет К'!AE124</f>
        <v/>
      </c>
      <c r="E327" s="12"/>
      <c r="F327" s="391" t="str">
        <f>'дети 5-ти лет Т'!AE124</f>
        <v/>
      </c>
      <c r="G327" s="12"/>
    </row>
    <row r="328" ht="15.75" customHeight="1">
      <c r="B328" s="12"/>
      <c r="C328" s="319"/>
      <c r="D328" s="391" t="str">
        <f>'дети 5-ти лет К'!AF124</f>
        <v/>
      </c>
      <c r="E328" s="12"/>
      <c r="F328" s="391" t="str">
        <f>'дети 5-ти лет Т'!AF124</f>
        <v/>
      </c>
      <c r="G328" s="12"/>
    </row>
    <row r="329" ht="15.75" customHeight="1">
      <c r="B329" s="19"/>
      <c r="C329" s="319"/>
      <c r="D329" s="391" t="str">
        <f>'дети 5-ти лет К'!AG124</f>
        <v/>
      </c>
      <c r="E329" s="12"/>
      <c r="F329" s="391" t="str">
        <f>'дети 5-ти лет Т'!AG124</f>
        <v/>
      </c>
      <c r="G329" s="12"/>
    </row>
    <row r="330" ht="15.75" customHeight="1">
      <c r="B330" s="5">
        <v>11.0</v>
      </c>
      <c r="C330" s="319"/>
      <c r="D330" s="391" t="str">
        <f>'дети 5-ти лет К'!AH124</f>
        <v/>
      </c>
      <c r="E330" s="12"/>
      <c r="F330" s="391" t="str">
        <f>'дети 5-ти лет Т'!AH124</f>
        <v/>
      </c>
      <c r="G330" s="12"/>
    </row>
    <row r="331" ht="15.75" customHeight="1">
      <c r="B331" s="12"/>
      <c r="C331" s="319"/>
      <c r="D331" s="391" t="str">
        <f>'дети 5-ти лет К'!AI124</f>
        <v/>
      </c>
      <c r="E331" s="12"/>
      <c r="F331" s="391" t="str">
        <f>'дети 5-ти лет Т'!AI124</f>
        <v/>
      </c>
      <c r="G331" s="12"/>
    </row>
    <row r="332" ht="15.75" customHeight="1">
      <c r="B332" s="19"/>
      <c r="C332" s="319"/>
      <c r="D332" s="391" t="str">
        <f>'дети 5-ти лет К'!AJ124</f>
        <v/>
      </c>
      <c r="E332" s="12"/>
      <c r="F332" s="391" t="str">
        <f>'дети 5-ти лет Т'!AJ124</f>
        <v/>
      </c>
      <c r="G332" s="12"/>
    </row>
    <row r="333" ht="15.75" customHeight="1">
      <c r="B333" s="5">
        <v>12.0</v>
      </c>
      <c r="C333" s="319"/>
      <c r="D333" s="391" t="str">
        <f>'дети 5-ти лет К'!AK124</f>
        <v/>
      </c>
      <c r="E333" s="12"/>
      <c r="F333" s="391" t="str">
        <f>'дети 5-ти лет Т'!AK124</f>
        <v/>
      </c>
      <c r="G333" s="12"/>
    </row>
    <row r="334" ht="15.75" customHeight="1">
      <c r="B334" s="12"/>
      <c r="C334" s="319"/>
      <c r="D334" s="391" t="str">
        <f>'дети 5-ти лет К'!AL124</f>
        <v/>
      </c>
      <c r="E334" s="12"/>
      <c r="F334" s="391" t="str">
        <f>'дети 5-ти лет Т'!AL124</f>
        <v/>
      </c>
      <c r="G334" s="12"/>
    </row>
    <row r="335" ht="15.75" customHeight="1">
      <c r="B335" s="19"/>
      <c r="C335" s="319"/>
      <c r="D335" s="391" t="str">
        <f>'дети 5-ти лет К'!AM124</f>
        <v/>
      </c>
      <c r="E335" s="12"/>
      <c r="F335" s="391" t="str">
        <f>'дети 5-ти лет Т'!AM124</f>
        <v/>
      </c>
      <c r="G335" s="12"/>
    </row>
    <row r="336" ht="15.75" customHeight="1">
      <c r="B336" s="5">
        <v>13.0</v>
      </c>
      <c r="C336" s="319"/>
      <c r="D336" s="391" t="str">
        <f>'дети 5-ти лет К'!AN124</f>
        <v/>
      </c>
      <c r="E336" s="12"/>
      <c r="F336" s="391" t="str">
        <f>'дети 5-ти лет Т'!AN124</f>
        <v/>
      </c>
      <c r="G336" s="12"/>
    </row>
    <row r="337" ht="15.75" customHeight="1">
      <c r="B337" s="12"/>
      <c r="C337" s="319"/>
      <c r="D337" s="391" t="str">
        <f>'дети 5-ти лет К'!AO124</f>
        <v/>
      </c>
      <c r="E337" s="12"/>
      <c r="F337" s="391" t="str">
        <f>'дети 5-ти лет Т'!AO124</f>
        <v/>
      </c>
      <c r="G337" s="12"/>
    </row>
    <row r="338" ht="15.75" customHeight="1">
      <c r="B338" s="19"/>
      <c r="C338" s="319"/>
      <c r="D338" s="391" t="str">
        <f>'дети 5-ти лет К'!AP124</f>
        <v/>
      </c>
      <c r="E338" s="12"/>
      <c r="F338" s="391" t="str">
        <f>'дети 5-ти лет Т'!AP124</f>
        <v/>
      </c>
      <c r="G338" s="12"/>
    </row>
    <row r="339" ht="15.75" customHeight="1">
      <c r="B339" s="5">
        <v>14.0</v>
      </c>
      <c r="C339" s="319"/>
      <c r="D339" s="391" t="str">
        <f>'дети 5-ти лет К'!AQ124</f>
        <v/>
      </c>
      <c r="E339" s="12"/>
      <c r="F339" s="391" t="str">
        <f>'дети 5-ти лет Т'!AQ124</f>
        <v/>
      </c>
      <c r="G339" s="12"/>
    </row>
    <row r="340" ht="15.75" customHeight="1">
      <c r="B340" s="12"/>
      <c r="C340" s="319"/>
      <c r="D340" s="391" t="str">
        <f>'дети 5-ти лет К'!AR124</f>
        <v/>
      </c>
      <c r="E340" s="12"/>
      <c r="F340" s="391" t="str">
        <f>'дети 5-ти лет Т'!AR124</f>
        <v/>
      </c>
      <c r="G340" s="12"/>
    </row>
    <row r="341" ht="15.75" customHeight="1">
      <c r="B341" s="19"/>
      <c r="C341" s="319"/>
      <c r="D341" s="391" t="str">
        <f>'дети 5-ти лет К'!AS124</f>
        <v/>
      </c>
      <c r="E341" s="12"/>
      <c r="F341" s="391" t="str">
        <f>'дети 5-ти лет Т'!AS124</f>
        <v/>
      </c>
      <c r="G341" s="12"/>
    </row>
    <row r="342" ht="15.75" customHeight="1">
      <c r="B342" s="5">
        <v>15.0</v>
      </c>
      <c r="C342" s="319"/>
      <c r="D342" s="391" t="str">
        <f>'дети 5-ти лет К'!AT124</f>
        <v/>
      </c>
      <c r="E342" s="12"/>
      <c r="F342" s="391" t="str">
        <f>'дети 5-ти лет Т'!AT124</f>
        <v/>
      </c>
      <c r="G342" s="12"/>
    </row>
    <row r="343" ht="15.75" customHeight="1">
      <c r="B343" s="12"/>
      <c r="C343" s="319"/>
      <c r="D343" s="391" t="str">
        <f>'дети 5-ти лет К'!AU124</f>
        <v/>
      </c>
      <c r="E343" s="12"/>
      <c r="F343" s="391" t="str">
        <f>'дети 5-ти лет Т'!AU124</f>
        <v/>
      </c>
      <c r="G343" s="12"/>
    </row>
    <row r="344" ht="15.75" customHeight="1">
      <c r="B344" s="19"/>
      <c r="C344" s="319"/>
      <c r="D344" s="391" t="str">
        <f>'дети 5-ти лет К'!AV124</f>
        <v/>
      </c>
      <c r="E344" s="12"/>
      <c r="F344" s="391" t="str">
        <f>'дети 5-ти лет Т'!AV124</f>
        <v/>
      </c>
      <c r="G344" s="12"/>
    </row>
    <row r="345" ht="15.75" customHeight="1">
      <c r="B345" s="5">
        <v>16.0</v>
      </c>
      <c r="C345" s="319"/>
      <c r="D345" s="391" t="str">
        <f>'дети 5-ти лет К'!AW124</f>
        <v/>
      </c>
      <c r="E345" s="12"/>
      <c r="F345" s="391" t="str">
        <f>'дети 5-ти лет Т'!AW124</f>
        <v/>
      </c>
      <c r="G345" s="12"/>
    </row>
    <row r="346" ht="15.75" customHeight="1">
      <c r="B346" s="12"/>
      <c r="C346" s="319"/>
      <c r="D346" s="391" t="str">
        <f>'дети 5-ти лет К'!AX124</f>
        <v/>
      </c>
      <c r="E346" s="12"/>
      <c r="F346" s="391" t="str">
        <f>'дети 5-ти лет Т'!AX124</f>
        <v/>
      </c>
      <c r="G346" s="12"/>
    </row>
    <row r="347" ht="15.75" customHeight="1">
      <c r="B347" s="19"/>
      <c r="C347" s="319"/>
      <c r="D347" s="391" t="str">
        <f>'дети 5-ти лет К'!AY124</f>
        <v/>
      </c>
      <c r="E347" s="12"/>
      <c r="F347" s="391" t="str">
        <f>'дети 5-ти лет Т'!AY124</f>
        <v/>
      </c>
      <c r="G347" s="12"/>
    </row>
    <row r="348" ht="15.75" customHeight="1">
      <c r="B348" s="5">
        <v>17.0</v>
      </c>
      <c r="C348" s="319"/>
      <c r="D348" s="391" t="str">
        <f>'дети 5-ти лет К'!AZ124</f>
        <v/>
      </c>
      <c r="E348" s="12"/>
      <c r="F348" s="391" t="str">
        <f>'дети 5-ти лет Т'!AZ124</f>
        <v/>
      </c>
      <c r="G348" s="12"/>
    </row>
    <row r="349" ht="15.75" customHeight="1">
      <c r="B349" s="12"/>
      <c r="C349" s="319"/>
      <c r="D349" s="391" t="str">
        <f>'дети 5-ти лет К'!BA124</f>
        <v/>
      </c>
      <c r="E349" s="12"/>
      <c r="F349" s="391" t="str">
        <f>'дети 5-ти лет Т'!BA124</f>
        <v/>
      </c>
      <c r="G349" s="12"/>
    </row>
    <row r="350" ht="15.75" customHeight="1">
      <c r="B350" s="19"/>
      <c r="C350" s="319"/>
      <c r="D350" s="391" t="str">
        <f>'дети 5-ти лет К'!BB124</f>
        <v/>
      </c>
      <c r="E350" s="12"/>
      <c r="F350" s="391" t="str">
        <f>'дети 5-ти лет Т'!BB124</f>
        <v/>
      </c>
      <c r="G350" s="12"/>
    </row>
    <row r="351" ht="15.75" customHeight="1">
      <c r="B351" s="5">
        <v>18.0</v>
      </c>
      <c r="C351" s="319"/>
      <c r="D351" s="391" t="str">
        <f>'дети 5-ти лет К'!BC124</f>
        <v/>
      </c>
      <c r="E351" s="12"/>
      <c r="F351" s="391" t="str">
        <f>'дети 5-ти лет Т'!BC124</f>
        <v/>
      </c>
      <c r="G351" s="12"/>
    </row>
    <row r="352" ht="15.75" customHeight="1">
      <c r="B352" s="12"/>
      <c r="C352" s="319"/>
      <c r="D352" s="391" t="str">
        <f>'дети 5-ти лет К'!BD124</f>
        <v/>
      </c>
      <c r="E352" s="12"/>
      <c r="F352" s="391" t="str">
        <f>'дети 5-ти лет Т'!BD124</f>
        <v/>
      </c>
      <c r="G352" s="12"/>
    </row>
    <row r="353" ht="15.75" customHeight="1">
      <c r="B353" s="19"/>
      <c r="C353" s="319"/>
      <c r="D353" s="391" t="str">
        <f>'дети 5-ти лет К'!BE124</f>
        <v/>
      </c>
      <c r="E353" s="12"/>
      <c r="F353" s="391" t="str">
        <f>'дети 5-ти лет Т'!BE124</f>
        <v/>
      </c>
      <c r="G353" s="12"/>
    </row>
    <row r="354" ht="15.75" customHeight="1">
      <c r="B354" s="5">
        <v>19.0</v>
      </c>
      <c r="C354" s="319"/>
      <c r="D354" s="391" t="str">
        <f>'дети 5-ти лет К'!BF124</f>
        <v/>
      </c>
      <c r="E354" s="12"/>
      <c r="F354" s="391" t="str">
        <f>'дети 5-ти лет Т'!BF124</f>
        <v/>
      </c>
      <c r="G354" s="12"/>
    </row>
    <row r="355" ht="15.75" customHeight="1">
      <c r="B355" s="12"/>
      <c r="C355" s="319"/>
      <c r="D355" s="391" t="str">
        <f>'дети 5-ти лет К'!BG124</f>
        <v/>
      </c>
      <c r="E355" s="12"/>
      <c r="F355" s="391" t="str">
        <f>'дети 5-ти лет Т'!BG124</f>
        <v/>
      </c>
      <c r="G355" s="12"/>
    </row>
    <row r="356" ht="15.75" customHeight="1">
      <c r="B356" s="19"/>
      <c r="C356" s="319"/>
      <c r="D356" s="391" t="str">
        <f>'дети 5-ти лет К'!BH124</f>
        <v/>
      </c>
      <c r="E356" s="12"/>
      <c r="F356" s="391" t="str">
        <f>'дети 5-ти лет Т'!BH124</f>
        <v/>
      </c>
      <c r="G356" s="12"/>
    </row>
    <row r="357" ht="15.75" customHeight="1">
      <c r="B357" s="5">
        <v>20.0</v>
      </c>
      <c r="C357" s="319"/>
      <c r="D357" s="391" t="str">
        <f>'дети 5-ти лет К'!BI124</f>
        <v/>
      </c>
      <c r="E357" s="12"/>
      <c r="F357" s="391" t="str">
        <f>'дети 5-ти лет Т'!BI124</f>
        <v/>
      </c>
      <c r="G357" s="12"/>
    </row>
    <row r="358" ht="15.75" customHeight="1">
      <c r="B358" s="12"/>
      <c r="C358" s="319"/>
      <c r="D358" s="391" t="str">
        <f>'дети 5-ти лет К'!BJ124</f>
        <v/>
      </c>
      <c r="E358" s="12"/>
      <c r="F358" s="391" t="str">
        <f>'дети 5-ти лет Т'!BJ124</f>
        <v/>
      </c>
      <c r="G358" s="12"/>
    </row>
    <row r="359" ht="15.75" customHeight="1">
      <c r="B359" s="19"/>
      <c r="C359" s="319"/>
      <c r="D359" s="391" t="str">
        <f>'дети 5-ти лет К'!BK124</f>
        <v/>
      </c>
      <c r="E359" s="12"/>
      <c r="F359" s="391" t="str">
        <f>'дети 5-ти лет Т'!BK124</f>
        <v/>
      </c>
      <c r="G359" s="12"/>
    </row>
    <row r="360" ht="15.75" customHeight="1">
      <c r="B360" s="5">
        <v>21.0</v>
      </c>
      <c r="C360" s="319"/>
      <c r="D360" s="391" t="str">
        <f>'дети 5-ти лет К'!BL124</f>
        <v/>
      </c>
      <c r="E360" s="12"/>
      <c r="F360" s="391" t="str">
        <f>'дети 5-ти лет Т'!BL124</f>
        <v/>
      </c>
      <c r="G360" s="12"/>
    </row>
    <row r="361" ht="15.75" customHeight="1">
      <c r="B361" s="12"/>
      <c r="C361" s="319"/>
      <c r="D361" s="391" t="str">
        <f>'дети 5-ти лет К'!BM124</f>
        <v/>
      </c>
      <c r="E361" s="12"/>
      <c r="F361" s="391" t="str">
        <f>'дети 5-ти лет Т'!BM124</f>
        <v/>
      </c>
      <c r="G361" s="12"/>
    </row>
    <row r="362" ht="15.75" customHeight="1">
      <c r="B362" s="19"/>
      <c r="C362" s="319"/>
      <c r="D362" s="391" t="str">
        <f>'дети 5-ти лет К'!BN124</f>
        <v/>
      </c>
      <c r="E362" s="12"/>
      <c r="F362" s="391" t="str">
        <f>'дети 5-ти лет Т'!BN124</f>
        <v/>
      </c>
      <c r="G362" s="12"/>
    </row>
    <row r="363" ht="15.75" customHeight="1">
      <c r="B363" s="5">
        <v>22.0</v>
      </c>
      <c r="C363" s="319"/>
      <c r="D363" s="391" t="str">
        <f>'дети 5-ти лет К'!BO124</f>
        <v/>
      </c>
      <c r="E363" s="12"/>
      <c r="F363" s="391" t="str">
        <f>'дети 5-ти лет Т'!BO124</f>
        <v/>
      </c>
      <c r="G363" s="12"/>
    </row>
    <row r="364" ht="15.75" customHeight="1">
      <c r="B364" s="12"/>
      <c r="C364" s="319"/>
      <c r="D364" s="391" t="str">
        <f>'дети 5-ти лет К'!BP124</f>
        <v/>
      </c>
      <c r="E364" s="12"/>
      <c r="F364" s="391" t="str">
        <f>'дети 5-ти лет Т'!BP124</f>
        <v/>
      </c>
      <c r="G364" s="12"/>
    </row>
    <row r="365" ht="15.75" customHeight="1">
      <c r="B365" s="19"/>
      <c r="C365" s="319"/>
      <c r="D365" s="391" t="str">
        <f>'дети 5-ти лет К'!BQ124</f>
        <v/>
      </c>
      <c r="E365" s="12"/>
      <c r="F365" s="391" t="str">
        <f>'дети 5-ти лет Т'!BQ124</f>
        <v/>
      </c>
      <c r="G365" s="12"/>
    </row>
    <row r="366" ht="15.75" customHeight="1">
      <c r="B366" s="5">
        <v>23.0</v>
      </c>
      <c r="C366" s="319"/>
      <c r="D366" s="391" t="str">
        <f>'дети 5-ти лет К'!BR124</f>
        <v/>
      </c>
      <c r="E366" s="12"/>
      <c r="F366" s="391" t="str">
        <f>'дети 5-ти лет Т'!BR124</f>
        <v/>
      </c>
      <c r="G366" s="12"/>
    </row>
    <row r="367" ht="15.75" customHeight="1">
      <c r="B367" s="12"/>
      <c r="C367" s="319"/>
      <c r="D367" s="391" t="str">
        <f>'дети 5-ти лет К'!BS124</f>
        <v/>
      </c>
      <c r="E367" s="12"/>
      <c r="F367" s="391" t="str">
        <f>'дети 5-ти лет Т'!BS124</f>
        <v/>
      </c>
      <c r="G367" s="12"/>
    </row>
    <row r="368" ht="15.75" customHeight="1">
      <c r="B368" s="19"/>
      <c r="C368" s="319"/>
      <c r="D368" s="391" t="str">
        <f>'дети 5-ти лет К'!BT124</f>
        <v/>
      </c>
      <c r="E368" s="12"/>
      <c r="F368" s="391" t="str">
        <f>'дети 5-ти лет Т'!BT124</f>
        <v/>
      </c>
      <c r="G368" s="12"/>
    </row>
    <row r="369" ht="15.75" customHeight="1">
      <c r="B369" s="5">
        <v>24.0</v>
      </c>
      <c r="C369" s="319"/>
      <c r="D369" s="391" t="str">
        <f>'дети 5-ти лет К'!BU124</f>
        <v/>
      </c>
      <c r="E369" s="12"/>
      <c r="F369" s="391" t="str">
        <f>'дети 5-ти лет Т'!BU124</f>
        <v/>
      </c>
      <c r="G369" s="12"/>
    </row>
    <row r="370" ht="15.75" customHeight="1">
      <c r="B370" s="12"/>
      <c r="C370" s="319"/>
      <c r="D370" s="391" t="str">
        <f>'дети 5-ти лет К'!BV124</f>
        <v/>
      </c>
      <c r="E370" s="12"/>
      <c r="F370" s="391" t="str">
        <f>'дети 5-ти лет Т'!BV124</f>
        <v/>
      </c>
      <c r="G370" s="12"/>
    </row>
    <row r="371" ht="15.75" customHeight="1">
      <c r="B371" s="19"/>
      <c r="C371" s="319"/>
      <c r="D371" s="391" t="str">
        <f>'дети 5-ти лет К'!BW124</f>
        <v/>
      </c>
      <c r="E371" s="12"/>
      <c r="F371" s="391" t="str">
        <f>'дети 5-ти лет Т'!BW124</f>
        <v/>
      </c>
      <c r="G371" s="12"/>
    </row>
    <row r="372" ht="15.75" customHeight="1">
      <c r="B372" s="5">
        <v>25.0</v>
      </c>
      <c r="C372" s="319"/>
      <c r="D372" s="391" t="str">
        <f>'дети 5-ти лет К'!BX124</f>
        <v/>
      </c>
      <c r="E372" s="12"/>
      <c r="F372" s="391" t="str">
        <f>'дети 5-ти лет Т'!BX124</f>
        <v/>
      </c>
      <c r="G372" s="12"/>
    </row>
    <row r="373" ht="15.75" customHeight="1">
      <c r="B373" s="12"/>
      <c r="C373" s="319"/>
      <c r="D373" s="391" t="str">
        <f>'дети 5-ти лет К'!BY124</f>
        <v/>
      </c>
      <c r="E373" s="12"/>
      <c r="F373" s="391" t="str">
        <f>'дети 5-ти лет Т'!BY124</f>
        <v/>
      </c>
      <c r="G373" s="12"/>
    </row>
    <row r="374" ht="15.75" customHeight="1">
      <c r="B374" s="19"/>
      <c r="C374" s="319"/>
      <c r="D374" s="391" t="str">
        <f>'дети 5-ти лет К'!BZ124</f>
        <v/>
      </c>
      <c r="E374" s="12"/>
      <c r="F374" s="391" t="str">
        <f>'дети 5-ти лет Т'!BZ124</f>
        <v/>
      </c>
      <c r="G374" s="12"/>
    </row>
    <row r="375" ht="15.75" customHeight="1">
      <c r="B375" s="5">
        <v>26.0</v>
      </c>
      <c r="C375" s="319"/>
      <c r="D375" s="391" t="str">
        <f>'дети 5-ти лет К'!CA124</f>
        <v/>
      </c>
      <c r="E375" s="12"/>
      <c r="F375" s="391" t="str">
        <f>'дети 5-ти лет Т'!CA124</f>
        <v/>
      </c>
      <c r="G375" s="12"/>
    </row>
    <row r="376" ht="15.75" customHeight="1">
      <c r="B376" s="12"/>
      <c r="C376" s="319"/>
      <c r="D376" s="391" t="str">
        <f>'дети 5-ти лет К'!CB124</f>
        <v/>
      </c>
      <c r="E376" s="12"/>
      <c r="F376" s="391" t="str">
        <f>'дети 5-ти лет Т'!CB124</f>
        <v/>
      </c>
      <c r="G376" s="12"/>
    </row>
    <row r="377" ht="15.75" customHeight="1">
      <c r="B377" s="19"/>
      <c r="C377" s="319"/>
      <c r="D377" s="391" t="str">
        <f>'дети 5-ти лет К'!CC124</f>
        <v/>
      </c>
      <c r="E377" s="12"/>
      <c r="F377" s="391" t="str">
        <f>'дети 5-ти лет Т'!CC124</f>
        <v/>
      </c>
      <c r="G377" s="12"/>
    </row>
    <row r="378" ht="15.75" customHeight="1">
      <c r="B378" s="5">
        <v>27.0</v>
      </c>
      <c r="C378" s="319"/>
      <c r="D378" s="391" t="str">
        <f>'дети 5-ти лет К'!CD124</f>
        <v/>
      </c>
      <c r="E378" s="12"/>
      <c r="F378" s="391" t="str">
        <f>'дети 5-ти лет Т'!CD124</f>
        <v/>
      </c>
      <c r="G378" s="12"/>
    </row>
    <row r="379" ht="15.75" customHeight="1">
      <c r="B379" s="12"/>
      <c r="C379" s="319"/>
      <c r="D379" s="391" t="str">
        <f>'дети 5-ти лет К'!CE124</f>
        <v/>
      </c>
      <c r="E379" s="12"/>
      <c r="F379" s="391" t="str">
        <f>'дети 5-ти лет Т'!CE124</f>
        <v/>
      </c>
      <c r="G379" s="12"/>
    </row>
    <row r="380" ht="15.75" customHeight="1">
      <c r="B380" s="19"/>
      <c r="C380" s="319"/>
      <c r="D380" s="391" t="str">
        <f>'дети 5-ти лет К'!CF124</f>
        <v/>
      </c>
      <c r="E380" s="12"/>
      <c r="F380" s="391" t="str">
        <f>'дети 5-ти лет Т'!CF124</f>
        <v/>
      </c>
      <c r="G380" s="12"/>
    </row>
    <row r="381" ht="15.75" customHeight="1">
      <c r="B381" s="5">
        <v>28.0</v>
      </c>
      <c r="C381" s="319"/>
      <c r="D381" s="391" t="str">
        <f>'дети 5-ти лет К'!CG124</f>
        <v/>
      </c>
      <c r="E381" s="12"/>
      <c r="F381" s="391" t="str">
        <f>'дети 5-ти лет Т'!CG124</f>
        <v/>
      </c>
      <c r="G381" s="12"/>
    </row>
    <row r="382" ht="15.75" customHeight="1">
      <c r="B382" s="12"/>
      <c r="C382" s="319"/>
      <c r="D382" s="391" t="str">
        <f>'дети 5-ти лет К'!CH124</f>
        <v/>
      </c>
      <c r="E382" s="12"/>
      <c r="F382" s="391" t="str">
        <f>'дети 5-ти лет Т'!CH124</f>
        <v/>
      </c>
      <c r="G382" s="12"/>
    </row>
    <row r="383" ht="15.75" customHeight="1">
      <c r="B383" s="19"/>
      <c r="C383" s="319"/>
      <c r="D383" s="391" t="str">
        <f>'дети 5-ти лет К'!CI124</f>
        <v/>
      </c>
      <c r="E383" s="12"/>
      <c r="F383" s="391" t="str">
        <f>'дети 5-ти лет Т'!CI124</f>
        <v/>
      </c>
      <c r="G383" s="12"/>
    </row>
    <row r="384" ht="15.75" customHeight="1">
      <c r="B384" s="5">
        <v>29.0</v>
      </c>
      <c r="C384" s="319"/>
      <c r="D384" s="317"/>
      <c r="E384" s="12"/>
      <c r="F384" s="391" t="str">
        <f>'дети 5-ти лет Т'!CJ124</f>
        <v/>
      </c>
      <c r="G384" s="12"/>
    </row>
    <row r="385" ht="15.75" customHeight="1">
      <c r="B385" s="12"/>
      <c r="C385" s="319"/>
      <c r="D385" s="12"/>
      <c r="E385" s="12"/>
      <c r="F385" s="391" t="str">
        <f>'дети 5-ти лет Т'!CK124</f>
        <v/>
      </c>
      <c r="G385" s="12"/>
    </row>
    <row r="386" ht="15.75" customHeight="1">
      <c r="B386" s="19"/>
      <c r="C386" s="319"/>
      <c r="D386" s="12"/>
      <c r="E386" s="12"/>
      <c r="F386" s="391" t="str">
        <f>'дети 5-ти лет Т'!CL124</f>
        <v/>
      </c>
      <c r="G386" s="12"/>
    </row>
    <row r="387" ht="15.75" customHeight="1">
      <c r="B387" s="5">
        <v>30.0</v>
      </c>
      <c r="C387" s="319"/>
      <c r="D387" s="12"/>
      <c r="E387" s="12"/>
      <c r="F387" s="391" t="str">
        <f>'дети 5-ти лет Т'!CM124</f>
        <v/>
      </c>
      <c r="G387" s="12"/>
    </row>
    <row r="388" ht="15.75" customHeight="1">
      <c r="B388" s="12"/>
      <c r="C388" s="319"/>
      <c r="D388" s="12"/>
      <c r="E388" s="12"/>
      <c r="F388" s="391" t="str">
        <f>'дети 5-ти лет Т'!CN124</f>
        <v/>
      </c>
      <c r="G388" s="12"/>
    </row>
    <row r="389" ht="15.75" customHeight="1">
      <c r="B389" s="19"/>
      <c r="C389" s="319"/>
      <c r="D389" s="12"/>
      <c r="E389" s="12"/>
      <c r="F389" s="391" t="str">
        <f>'дети 5-ти лет Т'!CO124</f>
        <v/>
      </c>
      <c r="G389" s="12"/>
    </row>
    <row r="390" ht="15.75" customHeight="1">
      <c r="B390" s="5">
        <v>31.0</v>
      </c>
      <c r="C390" s="319"/>
      <c r="D390" s="12"/>
      <c r="E390" s="12"/>
      <c r="F390" s="391" t="str">
        <f>'дети 5-ти лет Т'!CP124</f>
        <v/>
      </c>
      <c r="G390" s="12"/>
    </row>
    <row r="391" ht="15.75" customHeight="1">
      <c r="B391" s="12"/>
      <c r="C391" s="319"/>
      <c r="D391" s="12"/>
      <c r="E391" s="12"/>
      <c r="F391" s="391" t="str">
        <f>'дети 5-ти лет Т'!CQ124</f>
        <v/>
      </c>
      <c r="G391" s="12"/>
    </row>
    <row r="392" ht="15.75" customHeight="1">
      <c r="B392" s="19"/>
      <c r="C392" s="319"/>
      <c r="D392" s="12"/>
      <c r="E392" s="12"/>
      <c r="F392" s="391" t="str">
        <f>'дети 5-ти лет Т'!CR124</f>
        <v/>
      </c>
      <c r="G392" s="12"/>
    </row>
    <row r="393" ht="15.75" customHeight="1">
      <c r="B393" s="5">
        <v>32.0</v>
      </c>
      <c r="C393" s="319"/>
      <c r="D393" s="12"/>
      <c r="E393" s="12"/>
      <c r="F393" s="391" t="str">
        <f>'дети 5-ти лет Т'!CS124</f>
        <v/>
      </c>
      <c r="G393" s="12"/>
    </row>
    <row r="394" ht="15.75" customHeight="1">
      <c r="B394" s="12"/>
      <c r="C394" s="319"/>
      <c r="D394" s="12"/>
      <c r="E394" s="12"/>
      <c r="F394" s="391" t="str">
        <f>'дети 5-ти лет Т'!CT124</f>
        <v/>
      </c>
      <c r="G394" s="12"/>
    </row>
    <row r="395" ht="15.75" customHeight="1">
      <c r="B395" s="19"/>
      <c r="C395" s="319"/>
      <c r="D395" s="12"/>
      <c r="E395" s="12"/>
      <c r="F395" s="391" t="str">
        <f>'дети 5-ти лет Т'!CU124</f>
        <v/>
      </c>
      <c r="G395" s="12"/>
    </row>
    <row r="396" ht="15.75" customHeight="1">
      <c r="B396" s="5">
        <v>33.0</v>
      </c>
      <c r="C396" s="319"/>
      <c r="D396" s="12"/>
      <c r="E396" s="12"/>
      <c r="F396" s="391" t="str">
        <f>'дети 5-ти лет Т'!CV124</f>
        <v/>
      </c>
      <c r="G396" s="12"/>
    </row>
    <row r="397" ht="15.75" customHeight="1">
      <c r="B397" s="12"/>
      <c r="C397" s="319"/>
      <c r="D397" s="12"/>
      <c r="E397" s="12"/>
      <c r="F397" s="391" t="str">
        <f>'дети 5-ти лет Т'!CW124</f>
        <v/>
      </c>
      <c r="G397" s="12"/>
    </row>
    <row r="398" ht="15.75" customHeight="1">
      <c r="B398" s="19"/>
      <c r="C398" s="319"/>
      <c r="D398" s="12"/>
      <c r="E398" s="12"/>
      <c r="F398" s="391" t="str">
        <f>'дети 5-ти лет Т'!CX124</f>
        <v/>
      </c>
      <c r="G398" s="12"/>
    </row>
    <row r="399" ht="15.75" customHeight="1">
      <c r="B399" s="5">
        <v>34.0</v>
      </c>
      <c r="C399" s="319"/>
      <c r="D399" s="12"/>
      <c r="E399" s="12"/>
      <c r="F399" s="391" t="str">
        <f>'дети 5-ти лет Т'!CY124</f>
        <v/>
      </c>
      <c r="G399" s="12"/>
    </row>
    <row r="400" ht="15.75" customHeight="1">
      <c r="B400" s="12"/>
      <c r="C400" s="319"/>
      <c r="D400" s="12"/>
      <c r="E400" s="12"/>
      <c r="F400" s="391" t="str">
        <f>'дети 5-ти лет Т'!CZ124</f>
        <v/>
      </c>
      <c r="G400" s="12"/>
    </row>
    <row r="401" ht="15.75" customHeight="1">
      <c r="B401" s="19"/>
      <c r="C401" s="319"/>
      <c r="D401" s="12"/>
      <c r="E401" s="12"/>
      <c r="F401" s="391" t="str">
        <f>'дети 5-ти лет Т'!DA124</f>
        <v/>
      </c>
      <c r="G401" s="12"/>
    </row>
    <row r="402" ht="15.75" customHeight="1">
      <c r="B402" s="5">
        <v>35.0</v>
      </c>
      <c r="C402" s="319"/>
      <c r="D402" s="12"/>
      <c r="E402" s="12"/>
      <c r="F402" s="391" t="str">
        <f>'дети 5-ти лет Т'!DB124</f>
        <v/>
      </c>
      <c r="G402" s="12"/>
    </row>
    <row r="403" ht="15.75" customHeight="1">
      <c r="B403" s="12"/>
      <c r="C403" s="319"/>
      <c r="D403" s="12"/>
      <c r="E403" s="12"/>
      <c r="F403" s="391" t="str">
        <f>'дети 5-ти лет Т'!DC124</f>
        <v/>
      </c>
      <c r="G403" s="12"/>
    </row>
    <row r="404" ht="15.75" customHeight="1">
      <c r="B404" s="19"/>
      <c r="C404" s="320"/>
      <c r="D404" s="19"/>
      <c r="E404" s="19"/>
      <c r="F404" s="391" t="str">
        <f>'дети 5-ти лет Т'!DD124</f>
        <v/>
      </c>
      <c r="G404" s="19"/>
    </row>
    <row r="405" ht="15.75" customHeight="1">
      <c r="B405" s="321" t="str">
        <f>'СВОД3'!V19</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1.25" customHeight="1">
      <c r="B4" s="294" t="s">
        <v>829</v>
      </c>
      <c r="D4" s="295" t="str">
        <f>'дети 5-ти лет Ф'!C20</f>
        <v>Попов Роман отчислен 19.02.24</v>
      </c>
      <c r="E4" s="296"/>
      <c r="F4" s="296"/>
      <c r="G4" s="291"/>
      <c r="H4" s="291"/>
    </row>
    <row r="5">
      <c r="B5" s="297" t="s">
        <v>830</v>
      </c>
      <c r="D5" s="298">
        <f>'дети 5-ти лет Ф'!A20</f>
        <v>43196</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Закреплять умение ходит на пятках, на наружных сторонах стоп, приставным шагом, чередуя ходьбу с
бегом, прыжками, меняя направление и темп
</v>
      </c>
      <c r="D10" s="255" t="str">
        <f>IF(C99="","",VLOOKUP(C99,$O$509:$P$511,2,TRUE))</f>
        <v/>
      </c>
      <c r="E10" s="255" t="str">
        <f>IF(C100="","",VLOOKUP(C100,$Q$509:$R$511,2,TRUE))</f>
        <v/>
      </c>
      <c r="F10" s="255" t="str">
        <f>IF(C191="","",VLOOKUP(C191,$M$563:$N$565,2,TRUE))</f>
        <v>Закреплять умение ходить   колонне по одному, по двое, по трое, с перешагиванием через предметы, боком, 
с поворотом в другую сторону по сигналу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3" t="s">
        <v>1335</v>
      </c>
    </row>
    <row r="11" ht="90.0" customHeight="1">
      <c r="B11" s="12"/>
      <c r="C11" s="255" t="str">
        <f>IF(C101="","",VLOOKUP(C101,$S$509:$T$511,2,TRUE))</f>
        <v/>
      </c>
      <c r="D11" s="255" t="str">
        <f>IF(C102="","",VLOOKUP(C102,$U$509:$V$511,2,TRUE))</f>
        <v>Продолжать развивать навыки ходьбы  по линии, веревке, доске, гимнастической скамейке, бревну сохраняя
равновесие
</v>
      </c>
      <c r="E11" s="255" t="str">
        <f>IF(C103="","",VLOOKUP(C103,$W$509:$X$511,2,TRUE))</f>
        <v/>
      </c>
      <c r="F11" s="255" t="str">
        <f>IF(C194="","",VLOOKUP(C194,$S$563:$T$565,2,TRUE))</f>
        <v>Закреплять умение бегаеть с разной  скоростью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255" t="str">
        <f>IF(C104="","",VLOOKUP(C104,$Y$509:$Z$511,2,TRUE))</f>
        <v/>
      </c>
      <c r="D12" s="255" t="str">
        <f>IF(C105="","",VLOOKUP(C105,$AA$509:$AB$511,2,TRUE))</f>
        <v>Продолжать формировать  умение бегать на носках, с высоким подниманием колен, мелким и широким шагом, в
колонне по одному, в разных направлениях, с ускорением и замедлением темпа, со сменой ведущего выполняя разные задания
</v>
      </c>
      <c r="E12" s="255" t="str">
        <f>IF(C106="","",VLOOKUP(C106,$AC$509:$AD$511,2,TRUE))</f>
        <v/>
      </c>
      <c r="F12" s="255" t="str">
        <f>IF(C197="","",VLOOKUP(C197,$Y$563:$Z$565,2,TRUE))</f>
        <v/>
      </c>
      <c r="G12" s="255" t="str">
        <f>IF(C198="","",VLOOKUP(C198,$AA$563:$AB$565,2,TRUE))</f>
        <v>Закреплять умение участвовать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Продолжать мотивировать желание  катать, бросать, метать мячи и ловить их</v>
      </c>
      <c r="E13" s="255" t="str">
        <f>IF(C109="","",VLOOKUP(C109,$AI$509:$AJ$511,2,TRUE))</f>
        <v/>
      </c>
      <c r="F13" s="255" t="str">
        <f>IF(C200="","",VLOOKUP(C200,$AE$563:$AF$565,2,TRUE))</f>
        <v/>
      </c>
      <c r="G13" s="255" t="str">
        <f>IF(C201="","",VLOOKUP(C201,$AG$563:$AH$565,2,TRUE))</f>
        <v>Продолжать учить проявлять активность частично в спортивных играх и тренировках</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255" t="str">
        <f>IF(C110="","",VLOOKUP(C110,$AK$509:$AL$511,2,TRUE))</f>
        <v/>
      </c>
      <c r="D14" s="255" t="str">
        <f>IF(C111="","",VLOOKUP(C111,$AM$509:$AN$511,2,TRUE))</f>
        <v>Продолжать  развивать быстроту, силу, выносливость, гибкость, ловкость в подвижных
играх и соблюдать правила спортивных игр
</v>
      </c>
      <c r="E14" s="255" t="str">
        <f>IF(C112="","",VLOOKUP(C112,$AO$509:$AP$511,2,TRUE))</f>
        <v/>
      </c>
      <c r="F14" s="255" t="str">
        <f>IF(C203="","",VLOOKUP(C203,$AK$563:$AL$565,2,TRUE))</f>
        <v/>
      </c>
      <c r="G14" s="255" t="str">
        <f>IF(C204="","",VLOOKUP(C204,$AM$563:$AN$565,2,TRUE))</f>
        <v>Продрлжать учить  о выполнять   самостоятельно  гигиенические процедуры</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255" t="str">
        <f>IF(C113="","",VLOOKUP(C113,$AQ$509:$AR$511,2,TRUE))</f>
        <v/>
      </c>
      <c r="D15" s="255" t="str">
        <f>IF(C114="","",VLOOKUP(C114,$AS$509:$AT$511,2,TRUE))</f>
        <v>Продолжать воспитывать желание соблюдать первоначальные  навыки личной гигиены, следить за своим внешним видом</v>
      </c>
      <c r="E15" s="255" t="str">
        <f>IF(C115="","",VLOOKUP(C115,$AU$509:$AV$511,2,TRUE))</f>
        <v/>
      </c>
      <c r="F15" s="255" t="str">
        <f>IF(C206="","",VLOOKUP(C206,$AQ$563:$AR$565,2,TRUE))</f>
        <v/>
      </c>
      <c r="G15" s="255" t="str">
        <f>IF(C207="","",VLOOKUP(C207,$AS$563:$AT$565,2,TRUE))</f>
        <v>Продолжать учить   владеть  навыками самообслуживания и ухода за одеждой</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309"/>
      <c r="D16" s="7"/>
      <c r="E16" s="8"/>
      <c r="F16" s="255" t="str">
        <f>IF(C209="","",VLOOKUP(C209,$AW$563:$AX$565,2,TRUE))</f>
        <v>Закреплять первоначальные  представления о  здоровом образе  жизни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Продолжать развивать умение правильно произносить гласные и согласные звуки, подбирать устно слова на
определенный звук
</v>
      </c>
      <c r="E17" s="255" t="str">
        <f>IF(D100="","",VLOOKUP(D100,$Q$513:$R$515,2,TRUE))</f>
        <v/>
      </c>
      <c r="F17" s="255" t="str">
        <f>IF(D191="","",VLOOKUP(D191,$M$567:$N$569,2,TRUE))</f>
        <v>Закреплять умение выполнять  звуковой анализ слов</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255" t="str">
        <f>IF(D101="","",VLOOKUP(D101,$S$513:$T$515,2,TRUE))</f>
        <v/>
      </c>
      <c r="D18" s="255" t="str">
        <f>IF(D102="","",VLOOKUP(D102,$U$513:$V$515,2,TRUE))</f>
        <v>Продолжать формировать умение использовать в речи разные типы предложений (простые и сложные),
прилагательные, глаголы, наречия, предлоги
</v>
      </c>
      <c r="E18" s="255" t="str">
        <f>IF(D103="","",VLOOKUP(D103,$W$513:$X$515,2,TRUE))</f>
        <v/>
      </c>
      <c r="F18" s="255" t="str">
        <f>IF(D194="","",VLOOKUP(D194,$S$567:$T$569,2,TRUE))</f>
        <v/>
      </c>
      <c r="G18" s="255" t="str">
        <f>IF(D195="","",VLOOKUP(D195,$U$567:$V$569,2,TRUE))</f>
        <v>Продолжать  учить  умению употреблять  в речи существительные, прилагательные, наречия, многозначные слова, синонимы и антонимы</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255" t="str">
        <f>IF(D104="","",VLOOKUP(D104,$Y$513:$Z$515,2,TRUE))</f>
        <v/>
      </c>
      <c r="D19" s="255" t="str">
        <f>IF(D105="","",VLOOKUP(D105,$AA$513:$AB$515,2,TRUE))</f>
        <v>Продолжать знакомить с названиями предметов и явлений, выходящих за пределы его ближайшего
окружения
</v>
      </c>
      <c r="E19" s="255" t="str">
        <f>IF(D106="","",VLOOKUP(D106,$AC$513:$AD$515,2,TRUE))</f>
        <v/>
      </c>
      <c r="F19" s="255" t="str">
        <f>IF(D197="","",VLOOKUP(D197,$Y$567:$Z$569,2,TRUE))</f>
        <v/>
      </c>
      <c r="G19" s="255" t="str">
        <f>IF(D198="","",VLOOKUP(D198,$AA$567:$AB$569,2,TRUE))</f>
        <v>Продрлжать учить произносить частично имена существительные, связывая их с числительными и  прилагательными с существительными</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255" t="str">
        <f>IF(D107="","",VLOOKUP(D107,$AE$513:$AF$515,2,TRUE))</f>
        <v/>
      </c>
      <c r="D20" s="255" t="str">
        <f>IF(D108="","",VLOOKUP(D108,$AG$513:$AH$515,2,TRUE))</f>
        <v>Продолжать развивать умение называть числительные по порядку, соотносить их с существительными в
падежах, в единственном и множественном числе
</v>
      </c>
      <c r="E20" s="255" t="str">
        <f>IF(D109="","",VLOOKUP(D109,$AI$513:$AJ$515,2,TRUE))</f>
        <v/>
      </c>
      <c r="F20" s="255" t="str">
        <f>IF(D200="","",VLOOKUP(D200,$AE$567:$AF$569,2,TRUE))</f>
        <v>Закреплять умение слушать собеседника,  задавать вопросы и  отвечать на них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Продолжать учить 
составлять рассказы по изображенным рисункам и предмету (изделиям
</v>
      </c>
      <c r="E21" s="255" t="str">
        <f>IF(D112="","",VLOOKUP(D112,$AO$513:$AP$515,2,TRUE))</f>
        <v/>
      </c>
      <c r="F21" s="255" t="str">
        <f>IF(D203="","",VLOOKUP(D203,$AK$567:$AL$569,2,TRUE))</f>
        <v/>
      </c>
      <c r="G21" s="255" t="str">
        <f>IF(D204="","",VLOOKUP(D204,$AM$567:$AN$569,2,TRUE))</f>
        <v>Продолжать учить сочинять  рассказы рассказы по наблюдениям и сюжетным картинкам</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Продолжать развивать умение пересказывать интересные фрагменты произведений, сказок</v>
      </c>
      <c r="E22" s="255" t="str">
        <f>IF(D115="","",VLOOKUP(D115,$AU$513:$AV$515,2,TRUE))</f>
        <v/>
      </c>
      <c r="F22" s="255" t="str">
        <f>IF(D206="","",VLOOKUP(D206,$AQ$567:$AR$569,2,TRUE))</f>
        <v>Закреплять умение пересказыватьрассказы последовательно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255" t="str">
        <f>IF(D116="","",VLOOKUP(D116,$M$517:$N$519,2,TRUE))</f>
        <v/>
      </c>
      <c r="D23" s="255" t="str">
        <f>IF(D117="","",VLOOKUP(D117,$O$517:$P$519,2,TRUE))</f>
        <v/>
      </c>
      <c r="E23" s="255" t="str">
        <f>IF(D118="","",VLOOKUP(D118,$Q$517:$R$519,2,TRUE))</f>
        <v/>
      </c>
      <c r="F23" s="255" t="str">
        <f>IF(D209="","",VLOOKUP(D209,$AW$567:$AX$569,2,TRUE))</f>
        <v>Закреплять умение вести себя культурно,  тактично во время  беседы </v>
      </c>
      <c r="G23" s="255" t="str">
        <f>IF(D210="","",VLOOKUP(D210,$AY$567:$AZ$569,2,TRUE))</f>
        <v>Продолжать учить   вести себя  культурно, тактично во время беседы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255" t="str">
        <f>IF(D119="","",VLOOKUP(D119,$S$517:$T$519,2,TRUE))</f>
        <v/>
      </c>
      <c r="D24" s="255" t="str">
        <f>IF(D120="","",VLOOKUP(D120,$U$517:$V$519,2,TRUE))</f>
        <v>Продолжать  формировать умение рассматривать самостоятельно иллюстрации в книге, составлять сказку,
рассказ
</v>
      </c>
      <c r="E24" s="255" t="str">
        <f>IF(D121="","",VLOOKUP(D121,$W$517:$X$519,2,TRUE))</f>
        <v/>
      </c>
      <c r="F24" s="255" t="str">
        <f>IF(D212="","",VLOOKUP(D212,$M$571:$N$573,2,TRUE))</f>
        <v>Закреплять умение различать
причинно­следственные связи, литературные жанры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255" t="str">
        <f>IF(D122="","",VLOOKUP(D122,$Y$517:$Z$519,2,TRUE))</f>
        <v/>
      </c>
      <c r="D25" s="255" t="str">
        <f>IF(D123="","",VLOOKUP(D123,$AA$517:$AB$519,2,TRUE))</f>
        <v>Продолжать воспиывать желание принимаеть участие в инсценировках, использовать средства выразительности для
изображения образа
</v>
      </c>
      <c r="E25" s="255" t="str">
        <f>IF(D124="","",VLOOKUP(D124,$AC$517:$AD$519,2,TRUE))</f>
        <v/>
      </c>
      <c r="F25" s="255" t="str">
        <f>IF(D215="","",VLOOKUP(D215,$S$571:$T$573,2,TRUE))</f>
        <v/>
      </c>
      <c r="G25" s="255" t="str">
        <f>IF(D216="","",VLOOKUP(D216,$U$571:$V$573,2,TRUE))</f>
        <v>Продолдать учить  читать выразительно, с  интонацией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255" t="str">
        <f>IF(D125="","",VLOOKUP(D125,$AE$517:$AF$519,2,TRUE))</f>
        <v/>
      </c>
      <c r="D26" s="255" t="str">
        <f>IF(D126="","",VLOOKUP(D126,$AG$517:$AH$519,2,TRUE))</f>
        <v>Продолжать формировать умение воспроизводить различные интонации, меняя силу голоса</v>
      </c>
      <c r="E26" s="255" t="str">
        <f>IF(D127="","",VLOOKUP(D127,$AI$517:$AJ$519,2,TRUE))</f>
        <v/>
      </c>
      <c r="F26" s="255" t="str">
        <f>IF(D218="","",VLOOKUP(D218,$Y$571:$Z$573,2,TRUE))</f>
        <v>Закреплять умение пересказывать 
рассказ  самостоятельно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Продолжать  развивать желание во время сободной игры самостоятельно обыгрывает знакомых персонажей </v>
      </c>
      <c r="E27" s="255" t="str">
        <f>IF(D130="","",VLOOKUP(D130,$AO$517:$AP$519,2,TRUE))</f>
        <v/>
      </c>
      <c r="F27" s="255" t="str">
        <f>IF(D221="","",VLOOKUP(D221,$AE$571:$AF$573,2,TRUE))</f>
        <v/>
      </c>
      <c r="G27" s="255" t="str">
        <f>IF(D222="","",VLOOKUP(D222,$AG$571:$AH$573,2,TRUE))</f>
        <v>Продлжать учить   передавать настроение, характер  героя, жесты, интонацию и мимику  образа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Продолжать развиать проявляет инициативу и самостоятельность в выборе роли, сюжета</v>
      </c>
      <c r="E28" s="255" t="str">
        <f>IF(D133="","",VLOOKUP(D133,$AU$517:$AV$519,2,TRUE))</f>
        <v/>
      </c>
      <c r="F28" s="255" t="str">
        <f>IF(D224="","",VLOOKUP(D224,$AK$571:$AL$573,2,TRUE))</f>
        <v/>
      </c>
      <c r="G28" s="255" t="str">
        <f>IF(D225="","",VLOOKUP(D225,$AM$571:$AN$573,2,TRUE))</f>
        <v>Продрлжать учить   выполнять 
свою роль  выразительно,  самостоятельно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255" t="str">
        <f>IF(D134="","",VLOOKUP(D134,$M$521:$N$523,2,TRUE))</f>
        <v/>
      </c>
      <c r="D29" s="255" t="str">
        <f>IF(D135="","",VLOOKUP(D135,$O$521:$P$523,2,TRUE))</f>
        <v>Продолжать развивать навыки  правильно произносить специфические звуки казахского языка: ә, ө, қ, ү, ұ, і, ғ</v>
      </c>
      <c r="E29" s="255" t="str">
        <f>IF(D136="","",VLOOKUP(D136,$Q$521:$R$523,2,TRUE))</f>
        <v/>
      </c>
      <c r="F29" s="255" t="str">
        <f>IF(D227="","",VLOOKUP(D227,$AQ$571:$AR$573,2,TRUE))</f>
        <v>Закреплять умение делиться  впечатлениями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255" t="str">
        <f>IF(D137="","",VLOOKUP(D137,$S$521:$T$523,2,TRUE))</f>
        <v/>
      </c>
      <c r="D30" s="255" t="str">
        <f>IF(D138="","",VLOOKUP(D138,$U$521:$V$523,2,TRUE))</f>
        <v>Продолжать учить понимать и называть названия бытовых предметов, фруктов, овощей, животных,
птиц, частей тела человека часто употребляемых в повседневной жизни 
</v>
      </c>
      <c r="E30" s="255" t="str">
        <f>IF(D139="","",VLOOKUP(D139,$W$521:$X$523,2,TRUE))</f>
        <v/>
      </c>
      <c r="F30" s="255" t="str">
        <f>IF(D230="","",VLOOKUP(D230,$AW$571:$AX$573,2,TRUE))</f>
        <v>Закреплять умение выражать свое  отношение к происходящему вокруг</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255" t="str">
        <f>IF(D140="","",VLOOKUP(D140,$Y$521:$Z$523,2,TRUE))</f>
        <v/>
      </c>
      <c r="D31" s="255" t="str">
        <f>IF(D141="","",VLOOKUP(D141,$AA$521:$AB$523,2,TRUE))</f>
        <v>Продолжать формировать умение произносить слова, обозначающие признаки, количество, действия предметов</v>
      </c>
      <c r="E31" s="255" t="str">
        <f>IF(D142="","",VLOOKUP(D142,$AC$521:$AD$523,2,TRUE))</f>
        <v/>
      </c>
      <c r="F31" s="255" t="str">
        <f>IF(D233="","",VLOOKUP(D233,$M$575:$N$577,2,TRUE))</f>
        <v>Закрпеплять умение определять порядок  звуков в слове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255" t="str">
        <f>IF(D143="","",VLOOKUP(D143,$AE$521:$AF$523,2,TRUE))</f>
        <v/>
      </c>
      <c r="D32" s="255" t="str">
        <f>IF(D144="","",VLOOKUP(D144,$AG$521:$AH$523,2,TRUE))</f>
        <v>Продолжать развивать умение описывать игрушки по образцу педагога</v>
      </c>
      <c r="E32" s="255" t="str">
        <f>IF(D145="","",VLOOKUP(D145,$AI$521:$AJ$523,2,TRUE))</f>
        <v/>
      </c>
      <c r="F32" s="255" t="str">
        <f>IF(D236="","",VLOOKUP(D236,$S$575:$T$577,2,TRUE))</f>
        <v/>
      </c>
      <c r="G32" s="255" t="str">
        <f>IF(D237="","",VLOOKUP(D237,$U$575:$V$577,2,TRUE))</f>
        <v>Продолжать учить четко произносить все звуки, различать некоторые из них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255" t="str">
        <f>IF(D146="","",VLOOKUP(D146,$AK$521:$AL$523,2,TRUE))</f>
        <v/>
      </c>
      <c r="D33" s="255" t="str">
        <f>IF(D147="","",VLOOKUP(D147,$AM$521:$AN$523,2,TRUE))</f>
        <v>Продолжать учить составлять простые предложения</v>
      </c>
      <c r="E33" s="255" t="str">
        <f>IF(D148="","",VLOOKUP(D148,$AO$521:$AP$523,2,TRUE))</f>
        <v/>
      </c>
      <c r="F33" s="255" t="str">
        <f>IF(D239="","",VLOOKUP(D239,$Y$575:$Z$577,2,TRUE))</f>
        <v/>
      </c>
      <c r="G33" s="255" t="str">
        <f>IF(D240="","",VLOOKUP(D240,$AA$575:$AB$577,2,TRUE))</f>
        <v>Продолдать учить  составлять слово на заданный слог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Продолжать формировать умение отвечать на простые вопросы</v>
      </c>
      <c r="E34" s="255" t="str">
        <f>IF(D151="","",VLOOKUP(D151,$AU$521:$AV$523,2,TRUE))</f>
        <v/>
      </c>
      <c r="F34" s="255" t="str">
        <f>IF(D242="","",VLOOKUP(D242,$AE$575:$AF$577,2,TRUE))</f>
        <v/>
      </c>
      <c r="G34" s="255" t="str">
        <f>IF(D243="","",VLOOKUP(D243,$AG$575:$AH$577,2,TRUE))</f>
        <v>Продолжать учить составлять простые предложения частично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311"/>
      <c r="D35" s="62"/>
      <c r="E35" s="63"/>
      <c r="F35" s="255" t="str">
        <f>IF(D245="","",VLOOKUP(D245,$AK$575:$AL$577,2,TRUE))</f>
        <v>Закреплять умение правильно держать ручку</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Закреплять умение рисовать  различные  линии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Закреплять умение  
ориентироваться,  различать  пространство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Прододать учить произносить правиль специфические звуки казахского языка в слове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Прододать учить рассказывать  пословицы и поговорки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Продолжать учить  называть названия продуктов, посуды, мебели, фруктов,  овощей, животных, птиц, частей тела человека, транспорта, встречающихся в  повседневной жизни</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Продржать учить называть и  употреблять слова, обозначающие признаки предметов (цвет, величина),  действия с предметами, употреблять их в разговорной речи</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Продолжать учить употреблять  знакомые слова в повседневной жизни</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Продолжать учить   составлять рассказы по образцу  педагога знакомые слова в повседневной жизни</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Продлжать учить  считать  прямо  и  обратно   до 10</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Продолжать учить считает в пределах 5­ти, называет числа по порядку</v>
      </c>
      <c r="E45" s="255" t="str">
        <f>IF(E100="","",VLOOKUP(E100,$Q$525:$R$527,2,TRUE))</f>
        <v/>
      </c>
      <c r="F45" s="255" t="str">
        <f>IF(E191="","",VLOOKUP(E191,$M$583:$N$585,2,TRUE))</f>
        <v>Закреплять умение делить и воссоединять  множества на части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255" t="str">
        <f>IF(E101="","",VLOOKUP(E101,$S$525:$T$527,2,TRUE))</f>
        <v/>
      </c>
      <c r="D46" s="255" t="str">
        <f>IF(E102="","",VLOOKUP(E102,$U$525:$V$527,2,TRUE))</f>
        <v>Продолжать развивать навыки сравнения  2­3 предметов разной величины (по длине, высоте, ширине,
толщине) в возрастающем и убывающем порядке
</v>
      </c>
      <c r="E46" s="255" t="str">
        <f>IF(E103="","",VLOOKUP(E103,$W$525:$X$527,2,TRUE))</f>
        <v/>
      </c>
      <c r="F46" s="255" t="str">
        <f>IF(E194="","",VLOOKUP(E194,$S$583:$T$585,2,TRUE))</f>
        <v/>
      </c>
      <c r="G46" s="255" t="str">
        <f>IF(E195="","",VLOOKUP(E195,$U$583:$V$585,2,TRUE))</f>
        <v>Продолжать учить  в прямому и обратному счету в пределах 10­ти, различать вопросы "Сколько?", "Который?" ("Какой?") и правильно отвечать на них</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255" t="str">
        <f>IF(E104="","",VLOOKUP(E104,$Y$525:$Z$527,2,TRUE))</f>
        <v/>
      </c>
      <c r="D47" s="255" t="str">
        <f>IF(E105="","",VLOOKUP(E105,$AA$525:$AB$527,2,TRUE))</f>
        <v>Продолжать развивать умение исследовать формы геометрических фигур, используя зрение и осязание, различать и называть геометрические фигуры и тела</v>
      </c>
      <c r="E47" s="255" t="str">
        <f>IF(E106="","",VLOOKUP(E106,$AC$525:$AD$527,2,TRUE))</f>
        <v/>
      </c>
      <c r="F47" s="255" t="str">
        <f>IF(E197="","",VLOOKUP(E197,$Y$583:$Z$585,2,TRUE))</f>
        <v>Закреплять умение сравнивать предметы  по   различным признакам цвет, форма, размер,  материал, применение.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Учить различать части суток, знать их характерные особенности</v>
      </c>
      <c r="F48" s="255" t="str">
        <f>IF(E200="","",VLOOKUP(E200,$AE$583:$AF$585,2,TRUE))</f>
        <v/>
      </c>
      <c r="G48" s="255" t="str">
        <f>IF(E201="","",VLOOKUP(E201,$AG$583:$AH$585,2,TRUE))</f>
        <v>Продолдать учить  распологаить  предметы в порядке  возрастания и убывания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Продолжать развивать умение определять пространственные направления по отношению к себе</v>
      </c>
      <c r="E49" s="255" t="str">
        <f>IF(E112="","",VLOOKUP(E112,$AO$525:$AP$527,2,TRUE))</f>
        <v/>
      </c>
      <c r="F49" s="255" t="str">
        <f>IF(E203="","",VLOOKUP(E203,$AK$583:$AL$585,2,TRUE))</f>
        <v/>
      </c>
      <c r="G49" s="255" t="str">
        <f>IF(E204="","",VLOOKUP(E204,$AM$583:$AN$585,2,TRUE))</f>
        <v>Продолжать учить  ориентироваться на  листе бумаги,  называть  последовательно дни недели, месяцы по временам года</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Продолжать  учить устанавливать простейшие причинно­следственные связи</v>
      </c>
      <c r="E50" s="255" t="str">
        <f>IF(E115="","",VLOOKUP(E115,$AU$525:$AV$527,2,TRUE))</f>
        <v/>
      </c>
      <c r="F50" s="255" t="str">
        <f>IF(E206="","",VLOOKUP(E206,$AQ$583:$AR$585,2,TRUE))</f>
        <v>Закреплять умение различать и называть  геометрические  фигуры</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309"/>
      <c r="D51" s="7"/>
      <c r="E51" s="8"/>
      <c r="F51" s="255" t="str">
        <f>IF(E209="","",VLOOKUP(E209,$AW$583:$AX$585,2,TRUE))</f>
        <v>Закрепять умение рисувать различные линии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Продолжать развивать умение рассматривать предметы, которые будет рисовать и может обследовать их используя
осязание
</v>
      </c>
      <c r="E52" s="255" t="str">
        <f>IF(F100="","",VLOOKUP(F100,$Q$529:$R$531,2,TRUE))</f>
        <v/>
      </c>
      <c r="F52" s="312" t="str">
        <f>IF(F191="","",VLOOKUP(F191,$M$587:$N$589,2,TRUE))</f>
        <v/>
      </c>
      <c r="G52" s="255" t="str">
        <f>IF(F192="","",VLOOKUP(F192,$O$587:$P$589,2,TRUE))</f>
        <v>Продолдать учить  передавать образы предметов живой природы через несложные движения и позы</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255" t="str">
        <f>IF(F101="","",VLOOKUP(F101,$S$529:$T$531,2,TRUE))</f>
        <v/>
      </c>
      <c r="D53" s="255" t="str">
        <f>IF(F102="","",VLOOKUP(F102,$U$529:$V$531,2,TRUE))</f>
        <v>Продолжать развивать навыки рисования отдельных предметов и создавать сюжетные композиции</v>
      </c>
      <c r="E53" s="255" t="str">
        <f>IF(F103="","",VLOOKUP(F103,$W$529:$X$531,2,TRUE))</f>
        <v/>
      </c>
      <c r="F53" s="255" t="str">
        <f>IF(F194="","",VLOOKUP(F194,$S$587:$T$589,2,TRUE))</f>
        <v/>
      </c>
      <c r="G53" s="255" t="str">
        <f>IF(F195="","",VLOOKUP(F195,$U$587:$V$589,2,TRUE))</f>
        <v>Продолдать учить  пользоваться красками, красит различными  принтами</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255" t="str">
        <f>IF(F104="","",VLOOKUP(F104,$Y$529:$Z$531,2,TRUE))</f>
        <v/>
      </c>
      <c r="D54" s="255" t="str">
        <f>IF(F105="","",VLOOKUP(F105,$AA$529:$AB$531,2,TRUE))</f>
        <v>Продолжать развивать умение рисовать характерные особенности каждого предмета, их соотношение между собой</v>
      </c>
      <c r="E54" s="255" t="str">
        <f>IF(F106="","",VLOOKUP(F106,$AC$529:$AD$531,2,TRUE))</f>
        <v/>
      </c>
      <c r="F54" s="255" t="str">
        <f>IF(F197="","",VLOOKUP(F197,$Y$587:$Z$589,2,TRUE))</f>
        <v/>
      </c>
      <c r="G54" s="255" t="str">
        <f>IF(F198="","",VLOOKUP(F198,$AA$587:$AB$589,2,TRUE))</f>
        <v>Продолжать учить  получать  новые цвета (фиолетовый) и оттенки (синий, розовый, темнозеленый) путем смешивания красок</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255" t="str">
        <f>IF(F107="","",VLOOKUP(F107,$AE$529:$AF$531,2,TRUE))</f>
        <v>Закреплять умение распознавать коричневые, оранжевые, светло­зеленые оттенки:</v>
      </c>
      <c r="D55" s="255" t="str">
        <f>IF(F108="","",VLOOKUP(F108,$AG$529:$AH$531,2,TRUE))</f>
        <v/>
      </c>
      <c r="E55" s="255" t="str">
        <f>IF(F109="","",VLOOKUP(F109,$AI$529:$AJ$531,2,TRUE))</f>
        <v/>
      </c>
      <c r="F55" s="255" t="str">
        <f>IF(F200="","",VLOOKUP(F200,$AE$587:$AF$589,2,TRUE))</f>
        <v/>
      </c>
      <c r="G55" s="255" t="str">
        <f>IF(F201="","",VLOOKUP(F201,$AG$587:$AH$589,2,TRUE))</f>
        <v/>
      </c>
      <c r="H55" s="255" t="str">
        <f>IF(F202="","",VLOOKUP(F202,$AI$587:$AJ$589,2,TRUE))</f>
        <v>Учить  работать с коллективом, выполнять задачи по обоюдному согласию</v>
      </c>
      <c r="I55" s="255" t="str">
        <f>IF(F309="","",VLOOKUP(F309,$AE$587:$AF$589,2,TRUE))</f>
        <v/>
      </c>
      <c r="J55" s="255" t="str">
        <f>IF(F310="","",VLOOKUP(F310,$AG$587:$AH$589,2,TRUE))</f>
        <v/>
      </c>
      <c r="K55" s="255" t="str">
        <f>IF(F311="","",VLOOKUP(F311,$AI$587:$AJ$589,2,TRUE))</f>
        <v/>
      </c>
      <c r="L55" s="12"/>
    </row>
    <row r="56" ht="90.0" customHeight="1">
      <c r="B56" s="12"/>
      <c r="C56" s="255" t="str">
        <f>IF(F110="","",VLOOKUP(F110,$AK$529:$AL$531,2,TRUE))</f>
        <v>Закреплять навыки закрашивать рисунки карандашом, кистью</v>
      </c>
      <c r="D56" s="255" t="str">
        <f>IF(F111="","",VLOOKUP(F111,$AM$529:$AN$531,2,TRUE))</f>
        <v/>
      </c>
      <c r="E56" s="255" t="str">
        <f>IF(F112="","",VLOOKUP(F112,$AO$529:$AP$531,2,TRUE))</f>
        <v/>
      </c>
      <c r="F56" s="255" t="str">
        <f>IF(F203="","",VLOOKUP(F203,$AK$587:$AL$589,2,TRUE))</f>
        <v/>
      </c>
      <c r="G56" s="255" t="str">
        <f>IF(F204="","",VLOOKUP(F204,$AM$587:$AN$589,2,TRUE))</f>
        <v/>
      </c>
      <c r="H56" s="255" t="str">
        <f>IF(F205="","",VLOOKUP(F205,$AO$587:$AP$589,2,TRUE))</f>
        <v>Учить  рисовать   элементы казахского орнамента и украшать ими одежду, предметы  быта</v>
      </c>
      <c r="I56" s="255" t="str">
        <f>IF(F312="","",VLOOKUP(F312,$AK$587:$AL$589,2,TRUE))</f>
        <v/>
      </c>
      <c r="J56" s="255" t="str">
        <f>IF(F313="","",VLOOKUP(F313,$AM$587:$AN$589,2,TRUE))</f>
        <v/>
      </c>
      <c r="K56" s="255" t="str">
        <f>IF(F314="","",VLOOKUP(F314,$AO$587:$AP$589,2,TRUE))</f>
        <v/>
      </c>
      <c r="L56" s="12"/>
    </row>
    <row r="57" ht="90.0" customHeight="1">
      <c r="B57" s="12"/>
      <c r="C57" s="255" t="str">
        <f>IF(F113="","",VLOOKUP(F113,$AQ$529:$AR$531,2,TRUE))</f>
        <v>Закреплять умение оценивать свою работу и других детей</v>
      </c>
      <c r="D57" s="255" t="str">
        <f>IF(F114="","",VLOOKUP(F114,$AS$529:$AT$531,2,TRUE))</f>
        <v/>
      </c>
      <c r="E57" s="255" t="str">
        <f>IF(F115="","",VLOOKUP(F115,$AU$529:$AV$531,2,TRUE))</f>
        <v/>
      </c>
      <c r="F57" s="312" t="str">
        <f>IF(F206="","",VLOOKUP(F206,$AQ$587:$AR$589,2,TRUE))</f>
        <v/>
      </c>
      <c r="G57" s="255" t="str">
        <f>IF(F207="","",VLOOKUP(F207,$AS$587:$AT$589,2,TRUE))</f>
        <v>Продолжать учить  изображать   сюжетные рисунки</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255" t="str">
        <f>IF(F116="","",VLOOKUP(F116,$M$533:$N$535,2,TRUE))</f>
        <v>Закреплять умение изучать скульптурный предмет взяв в руки, пытаться придать ему характерные черты</v>
      </c>
      <c r="D58" s="255" t="str">
        <f>IF(F117="","",VLOOKUP(F117,$O$533:$P$535,2,TRUE))</f>
        <v/>
      </c>
      <c r="E58" s="255" t="str">
        <f>IF(F118="","",VLOOKUP(F118,$Q$533:$R$535,2,TRUE))</f>
        <v/>
      </c>
      <c r="F58" s="255" t="str">
        <f>IF(F209="","",VLOOKUP(F209,$AW$587:$AX$589,2,TRUE))</f>
        <v/>
      </c>
      <c r="G58" s="255" t="str">
        <f>IF(F210="","",VLOOKUP(F210,$AY$587:$AZ$589,2,TRUE))</f>
        <v>Продолжать учить  соблюдать аккуратность при рисовании, правила безопасного поведения</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255" t="str">
        <f>IF(F119="","",VLOOKUP(F119,$S$533:$T$535,2,TRUE))</f>
        <v>Закреплять умение лепить из глины, пластилина, пластической массы знакомые предметы с
использованием разных приемов ть
</v>
      </c>
      <c r="D59" s="255" t="str">
        <f>IF(F120="","",VLOOKUP(F120,$U$533:$V$535,2,TRUE))</f>
        <v/>
      </c>
      <c r="E59" s="255" t="str">
        <f>IF(F121="","",VLOOKUP(F121,$W$533:$X$535,2,TRUE))</f>
        <v/>
      </c>
      <c r="F59" s="312" t="str">
        <f>IF(F212="","",VLOOKUP(F212,$M$591:$N$593,2,TRUE))</f>
        <v/>
      </c>
      <c r="G59" s="255" t="str">
        <f>IF(F213="","",VLOOKUP(F213,$O$591:$P$593,2,TRUE))</f>
        <v>Продолжать учить лепить с натуры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255" t="str">
        <f>IF(F122="","",VLOOKUP(F122,$Y$533:$Z$535,2,TRUE))</f>
        <v>Закреплять навыки лепки предметов из нескольких частей, учитывая их расположение, соблюдая
пропорции, соединяя части
</v>
      </c>
      <c r="D60" s="255" t="str">
        <f>IF(F123="","",VLOOKUP(F123,$AA$533:$AB$535,2,TRUE))</f>
        <v/>
      </c>
      <c r="E60" s="255" t="str">
        <f>IF(F124="","",VLOOKUP(F124,$AC$533:$AD$535,2,TRUE))</f>
        <v/>
      </c>
      <c r="F60" s="255" t="str">
        <f>IF(F215="","",VLOOKUP(F215,$S$591:$T$593,2,TRUE))</f>
        <v/>
      </c>
      <c r="G60" s="255" t="str">
        <f>IF(F216="","",VLOOKUP(F216,$U$591:$V$593,2,TRUE))</f>
        <v/>
      </c>
      <c r="H60" s="255" t="str">
        <f>IF(F217="","",VLOOKUP(F217,$W$591:$X$593,2,TRUE))</f>
        <v>Учить лепить фигуры  человека и животного </v>
      </c>
      <c r="I60" s="255" t="str">
        <f>IF(F324="","",VLOOKUP(F324,$S$591:$T$593,2,TRUE))</f>
        <v/>
      </c>
      <c r="J60" s="255" t="str">
        <f>IF(F325="","",VLOOKUP(F325,$U$591:$V$593,2,TRUE))</f>
        <v/>
      </c>
      <c r="K60" s="255" t="str">
        <f>IF(F326="","",VLOOKUP(F326,$W$591:$X$593,2,TRUE))</f>
        <v/>
      </c>
      <c r="L60" s="12"/>
    </row>
    <row r="61" ht="90.0" customHeight="1">
      <c r="B61" s="12"/>
      <c r="C61" s="255" t="str">
        <f>IF(F125="","",VLOOKUP(F125,$AE$533:$AF$535,2,TRUE))</f>
        <v>Закрепить умение создавать  сюжетные композиции на темы сказок и окружающей жизни</v>
      </c>
      <c r="D61" s="255" t="str">
        <f>IF(F126="","",VLOOKUP(F126,$AG$533:$AH$535,2,TRUE))</f>
        <v/>
      </c>
      <c r="E61" s="255" t="str">
        <f>IF(F127="","",VLOOKUP(F127,$AI$533:$AJ$535,2,TRUE))</f>
        <v/>
      </c>
      <c r="F61" s="255" t="str">
        <f>IF(F218="","",VLOOKUP(F218,$Y$591:$Z$593,2,TRUE))</f>
        <v/>
      </c>
      <c r="G61" s="255" t="str">
        <f>IF(F219="","",VLOOKUP(F219,$AA$591:$AB$593,2,TRUE))</f>
        <v>Продолжать учить использовать различные  методы лепки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255" t="str">
        <f>IF(F128="","",VLOOKUP(F128,$AK$533:$AL$535,2,TRUE))</f>
        <v>Закрепить участвует в коллективной работе  </v>
      </c>
      <c r="D62" s="255" t="str">
        <f>IF(F129="","",VLOOKUP(F129,$AM$533:$AN$535,2,TRUE))</f>
        <v/>
      </c>
      <c r="E62" s="255" t="str">
        <f>IF(F130="","",VLOOKUP(F130,$AO$533:$AP$535,2,TRUE))</f>
        <v/>
      </c>
      <c r="F62" s="255" t="str">
        <f>IF(F221="","",VLOOKUP(F221,$AE$591:$AF$593,2,TRUE))</f>
        <v/>
      </c>
      <c r="G62" s="255" t="str">
        <f>IF(F222="","",VLOOKUP(F222,$AG$591:$AH$593,2,TRUE))</f>
        <v>составлять сюжетные композиции по содержанию сказок и рассказов: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Продолжать учить соблюдать правила безопасности при лепке</v>
      </c>
      <c r="E63" s="255" t="str">
        <f>IF(F133="","",VLOOKUP(F133,$AU$533:$AV$535,2,TRUE))</f>
        <v/>
      </c>
      <c r="F63" s="255" t="str">
        <f>IF(F224="","",VLOOKUP(F224,$AK$591:$AL$593,2,TRUE))</f>
        <v/>
      </c>
      <c r="G63" s="255" t="str">
        <f>IF(F225="","",VLOOKUP(F225,$AM$591:$AN$593,2,TRUE))</f>
        <v>Продолжать учить  лепить разнообразную казахскую посуду, предметы быта, ювелирные изделия  и украшает их орнаментами и аксессуарами</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255" t="str">
        <f>IF(F134="","",VLOOKUP(F134,$M$537:$N$539,2,TRUE))</f>
        <v>Закреплять умение правильно держать ножницы и пользоваться ими</v>
      </c>
      <c r="D64" s="255" t="str">
        <f>IF(F135="","",VLOOKUP(F135,$O$537:$P$539,2,TRUE))</f>
        <v/>
      </c>
      <c r="E64" s="255" t="str">
        <f>IF(F136="","",VLOOKUP(F136,$Q$537:$R$539,2,TRUE))</f>
        <v/>
      </c>
      <c r="F64" s="312" t="str">
        <f>IF(F227="","",VLOOKUP(F227,$AQ$591:$AR$593,2,TRUE))</f>
        <v/>
      </c>
      <c r="G64" s="255" t="str">
        <f>IF(F228="","",VLOOKUP(F228,$AS$591:$AT$593,2,TRUE))</f>
        <v>Продолжать учить  владеть навыками навыками коллективной лепки для общей композиции</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255" t="str">
        <f>IF(F137="","",VLOOKUP(F137,$S$537:$T$539,2,TRUE))</f>
        <v>Закреплять умение использовать различные приемы для изображения в аппликации овощей,
фруктов, цветов и орнаментов
</v>
      </c>
      <c r="D65" s="255" t="str">
        <f>IF(F138="","",VLOOKUP(F138,$U$537:$V$539,2,TRUE))</f>
        <v/>
      </c>
      <c r="E65" s="255" t="str">
        <f>IF(F139="","",VLOOKUP(F139,$W$537:$X$539,2,TRUE))</f>
        <v/>
      </c>
      <c r="F65" s="255" t="str">
        <f>IF(F230="","",VLOOKUP(F230,$AW$591:$AX$593,2,TRUE))</f>
        <v/>
      </c>
      <c r="G65" s="255" t="str">
        <f>IF(F231="","",VLOOKUP(F231,$AY$591:$AZ$593,2,TRUE))</f>
        <v>Продолжать учить  аккуратно выполнять работу, соблюдать  правила безопасности</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255" t="str">
        <f>IF(F140="","",VLOOKUP(F140,$Y$537:$Z$539,2,TRUE))</f>
        <v>Закреплять  умение  размещать и склеивать предметы, состоящие из нескольких частей</v>
      </c>
      <c r="D66" s="255" t="str">
        <f>IF(F141="","",VLOOKUP(F141,$AA$537:$AB$539,2,TRUE))</f>
        <v/>
      </c>
      <c r="E66" s="255" t="str">
        <f>IF(F142="","",VLOOKUP(F142,$AC$537:$AD$539,2,TRUE))</f>
        <v/>
      </c>
      <c r="F66" s="312" t="str">
        <f>IF(F233="","",VLOOKUP(F233,$M$595:$N$597,2,TRUE))</f>
        <v/>
      </c>
      <c r="G66" s="255" t="str">
        <f>IF(F234="","",VLOOKUP(F234,$O$595:$P$597,2,TRUE))</f>
        <v>Продолжать учить  вырезать ножницами  различные  геометрические  фигуры</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255" t="str">
        <f>IF(F143="","",VLOOKUP(F143,$AE$537:$AF$539,2,TRUE))</f>
        <v/>
      </c>
      <c r="D67" s="255" t="str">
        <f>IF(F144="","",VLOOKUP(F144,$AG$537:$AH$539,2,TRUE))</f>
        <v>Продолжать формировать умение составлять узоры из элементов казахского орнамента, при помощи
геометрических форм, чередовать их, последовательно наклеивать
</v>
      </c>
      <c r="E67" s="255" t="str">
        <f>IF(F145="","",VLOOKUP(F145,$AI$537:$AJ$539,2,TRUE))</f>
        <v/>
      </c>
      <c r="F67" s="255" t="str">
        <f>IF(F236="","",VLOOKUP(F236,$S$595:$T$597,2,TRUE))</f>
        <v/>
      </c>
      <c r="G67" s="255" t="str">
        <f>IF(F237="","",VLOOKUP(F237,$U$595:$V$597,2,TRUE))</f>
        <v>Продолдать 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255" t="str">
        <f>IF(F146="","",VLOOKUP(F146,$AK$537:$AL$539,2,TRUE))</f>
        <v>Закреплять умение  участвовать в выполнении коллективных работ</v>
      </c>
      <c r="D68" s="255" t="str">
        <f>IF(F147="","",VLOOKUP(F147,$AM$537:$AN$539,2,TRUE))</f>
        <v/>
      </c>
      <c r="E68" s="255" t="str">
        <f>IF(F148="","",VLOOKUP(F148,$AO$537:$AP$539,2,TRUE))</f>
        <v/>
      </c>
      <c r="F68" s="255" t="str">
        <f>IF(F239="","",VLOOKUP(F239,$Y$595:$Z$597,2,TRUE))</f>
        <v/>
      </c>
      <c r="G68" s="255" t="str">
        <f>IF(F240="","",VLOOKUP(F240,$AA$595:$AB$597,2,TRUE))</f>
        <v>Продолжать учить  выбирать и  обосновывать приемы  работы для аппликации</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255" t="str">
        <f>IF(F149="","",VLOOKUP(F149,$AQ$537:$AR$539,2,TRUE))</f>
        <v>Закреплять умение  соблюдать правила безопасности при наклеивании, выполняет работу
аккуратно
</v>
      </c>
      <c r="D69" s="255" t="str">
        <f>IF(F150="","",VLOOKUP(F150,$AS$537:$AT$539,2,TRUE))</f>
        <v/>
      </c>
      <c r="E69" s="255" t="str">
        <f>IF(F151="","",VLOOKUP(F151,$AU$537:$AV$539,2,TRUE))</f>
        <v/>
      </c>
      <c r="F69" s="255" t="str">
        <f>IF(F242="","",VLOOKUP(F242,$AE$595:$AF$597,2,TRUE))</f>
        <v/>
      </c>
      <c r="G69" s="255" t="str">
        <f>IF(F243="","",VLOOKUP(F243,$AG$595:$AH$597,2,TRUE))</f>
        <v>Продолдать учить составлять образ из  нескольких частей  частично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255" t="str">
        <f>IF(F152="","",VLOOKUP(F152,$M$541:$N$543,2,TRUE))</f>
        <v/>
      </c>
      <c r="D70" s="255" t="str">
        <f>IF(F153="","",VLOOKUP(F153,$O$541:$P$543,2,TRUE))</f>
        <v>Продолжать учить различать и называть строительные детали, использует их с учетом
конструктивных свойств
</v>
      </c>
      <c r="E70" s="255" t="str">
        <f>IF(F154="","",VLOOKUP(F154,$Q$541:$R$543,2,TRUE))</f>
        <v/>
      </c>
      <c r="F70" s="255" t="str">
        <f>IF(F245="","",VLOOKUP(F245,$AK$595:$AL$597,2,TRUE))</f>
        <v/>
      </c>
      <c r="G70" s="255" t="str">
        <f>IF(F246="","",VLOOKUP(F246,$AM$595:$AN$597,2,TRUE))</f>
        <v/>
      </c>
      <c r="H70" s="255" t="str">
        <f>IF(F247="","",VLOOKUP(F247,$AO$595:$AP$597,2,TRUE))</f>
        <v>Учить  выполнять
сюжетные  композиции как  индивидуально, так и в небольших группах
</v>
      </c>
      <c r="I70" s="255" t="str">
        <f>IF(F354="","",VLOOKUP(F354,$AK$595:$AL$597,2,TRUE))</f>
        <v/>
      </c>
      <c r="J70" s="255" t="str">
        <f>IF(F355="","",VLOOKUP(F355,$AM$595:$AN$597,2,TRUE))</f>
        <v/>
      </c>
      <c r="K70" s="255" t="str">
        <f>IF(F356="","",VLOOKUP(F356,$AO$595:$AP$597,2,TRUE))</f>
        <v/>
      </c>
      <c r="L70" s="12"/>
    </row>
    <row r="71" ht="90.0" customHeight="1">
      <c r="B71" s="12"/>
      <c r="C71" s="255" t="str">
        <f>IF(F155="","",VLOOKUP(F155,$S$541:$T$543,2,TRUE))</f>
        <v>Закреплять умение  проявлять творческое воображение при конструировании</v>
      </c>
      <c r="D71" s="255" t="str">
        <f>IF(F156="","",VLOOKUP(F156,$U$541:$V$543,2,TRUE))</f>
        <v/>
      </c>
      <c r="E71" s="255" t="str">
        <f>IF(F157="","",VLOOKUP(F157,$W$541:$X$543,2,TRUE))</f>
        <v/>
      </c>
      <c r="F71" s="312" t="str">
        <f>IF(F248="","",VLOOKUP(F248,$AQ$595:$AR$597,2,TRUE))</f>
        <v/>
      </c>
      <c r="G71" s="255" t="str">
        <f>IF(F249="","",VLOOKUP(F249,$AS$595:$AT$597,2,TRUE))</f>
        <v>Продолжать учить  создавать сюжетные  
композиции, дополняя их модными деталями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255" t="str">
        <f>IF(F158="","",VLOOKUP(F158,$Y$541:$Z$543,2,TRUE))</f>
        <v>Закреплять умение  складывать простые формы по типу «оригами»:</v>
      </c>
      <c r="D72" s="255" t="str">
        <f>IF(F159="","",VLOOKUP(F159,$AA$541:$AB$543,2,TRUE))</f>
        <v/>
      </c>
      <c r="E72" s="255" t="str">
        <f>IF(F160="","",VLOOKUP(F160,$AC$541:$AD$543,2,TRUE))</f>
        <v/>
      </c>
      <c r="F72" s="255" t="str">
        <f>IF(F251="","",VLOOKUP(F251,$AW$595:$AX$597,2,TRUE))</f>
        <v/>
      </c>
      <c r="G72" s="255" t="str">
        <f>IF(F252="","",VLOOKUP(F252,$AY$595:$AZ$597,2,TRUE))</f>
        <v>Продолжать учить  соблюдать правила  безопасности труда и личной гигиены</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Продолжать развивать навыки конструировать из природного и бросового материала</v>
      </c>
      <c r="E73" s="255" t="str">
        <f>IF(F163="","",VLOOKUP(F163,$AI$541:$AJ$543,2,TRUE))</f>
        <v/>
      </c>
      <c r="F73" s="312" t="str">
        <f>IF(F254="","",VLOOKUP(F254,$M$599:$N$601,2,TRUE))</f>
        <v/>
      </c>
      <c r="G73" s="255" t="str">
        <f>IF(F255="","",VLOOKUP(F255,$O$599:$P$601,2,TRUE))</f>
        <v>Продолжать учить  строить  самостоятельно на предложенную тему</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255" t="str">
        <f>IF(F164="","",VLOOKUP(F164,$AK$541:$AL$543,2,TRUE))</f>
        <v>Закреплять умение самостоятельно выбирать материалы и придумывать композиции</v>
      </c>
      <c r="D74" s="255" t="str">
        <f>IF(F165="","",VLOOKUP(F165,$AM$541:$AN$543,2,TRUE))</f>
        <v/>
      </c>
      <c r="E74" s="255" t="str">
        <f>IF(F166="","",VLOOKUP(F166,$AO$541:$AP$543,2,TRUE))</f>
        <v/>
      </c>
      <c r="F74" s="255" t="str">
        <f>IF(F257="","",VLOOKUP(F257,$S$599:$T$601,2,TRUE))</f>
        <v/>
      </c>
      <c r="G74" s="255" t="str">
        <f>IF(F258="","",VLOOKUP(F258,$U$599:$V$601,2,TRUE))</f>
        <v>Продолдать учить  конструировать  из  бросового и  природного материала</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255" t="str">
        <f>IF(F167="","",VLOOKUP(F167,$AQ$541:$AR$543,2,TRUE))</f>
        <v/>
      </c>
      <c r="D75" s="255" t="str">
        <f>IF(F168="","",VLOOKUP(F168,$AS$541:$AT$543,2,TRUE))</f>
        <v>Продолжать развивать знания изделий, предметы быта казахского народа изготовленных из природных
материалов и называть материал, из которого они изготовлены
</v>
      </c>
      <c r="E75" s="255" t="str">
        <f>IF(F169="","",VLOOKUP(F169,$AU$541:$AV$543,2,TRUE))</f>
        <v/>
      </c>
      <c r="F75" s="255" t="str">
        <f>IF(F260="","",VLOOKUP(F260,$Y$599:$Z$601,2,TRUE))</f>
        <v/>
      </c>
      <c r="G75" s="255" t="str">
        <f>IF(F261="","",VLOOKUP(F261,$AA$599:$AB$601,2,TRUE))</f>
        <v>Продолжать учить анализировать  построенное им сооружение, находить эффективные конструктивные решения, применять их при конструировании</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255" t="str">
        <f>IF(F170="","",VLOOKUP(F170,$M$545:$N$547,2,TRUE))</f>
        <v>Закреплять любовь к музыке, сохранять культуру прослушивания музыки (слушать музыкальные
произведения до конца, не отвлекаясь
</v>
      </c>
      <c r="D76" s="255" t="str">
        <f>IF(F171="","",VLOOKUP(F171,$O$545:$P$547,2,TRUE))</f>
        <v/>
      </c>
      <c r="E76" s="255" t="str">
        <f>IF(F172="","",VLOOKUP(F172,$Q$545:$R$547,2,TRUE))</f>
        <v/>
      </c>
      <c r="F76" s="255" t="str">
        <f>IF(F263="","",VLOOKUP(F263,$AE$599:$AF$601,2,TRUE))</f>
        <v/>
      </c>
      <c r="G76" s="255" t="str">
        <f>IF(F264="","",VLOOKUP(F264,$AG$599:$AH$601,2,TRUE))</f>
        <v>Продолдать учить  совместно  конструировать, выполнять работу по согласованию</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255" t="str">
        <f>IF(F173="","",VLOOKUP(F173,$S$545:$T$547,2,TRUE))</f>
        <v>Закреплять умение
растягивать песню, четко произносить слова, исполнять знакомые песни под
аккомпанемент и без сопровождения
</v>
      </c>
      <c r="D77" s="255" t="str">
        <f>IF(F174="","",VLOOKUP(F174,$U$545:$V$547,2,TRUE))</f>
        <v/>
      </c>
      <c r="E77" s="255" t="str">
        <f>IF(F175="","",VLOOKUP(F175,$W$545:$X$547,2,TRUE))</f>
        <v/>
      </c>
      <c r="F77" s="255" t="str">
        <f>IF(F266="","",VLOOKUP(F266,$AK$599:$AL$601,2,TRUE))</f>
        <v/>
      </c>
      <c r="G77" s="255" t="str">
        <f>IF(F267="","",VLOOKUP(F267,$AM$599:$AN$601,2,TRUE))</f>
        <v>Продолжать учить работать в команде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255" t="str">
        <f>IF(F176="","",VLOOKUP(F176,$Y$545:$Z$547,2,TRUE))</f>
        <v/>
      </c>
      <c r="D78" s="255" t="str">
        <f>IF(F177="","",VLOOKUP(F177,$AA$545:$AB$547,2,TRUE))</f>
        <v>Продолжать формировать навыки ритмически выполнять ходьбу, согласовывать движения с музыкой, менять
движения во второй части музыки
</v>
      </c>
      <c r="E78" s="255" t="str">
        <f>IF(F178="","",VLOOKUP(F178,$AC$545:$AD$547,2,TRUE))</f>
        <v/>
      </c>
      <c r="F78" s="312" t="str">
        <f>IF(F269="","",VLOOKUP(F269,$AQ$599:$AR$601,2,TRUE))</f>
        <v>Закреплять умения преобразовывать плоскостные бумажные формы в объемные</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255" t="str">
        <f>IF(F179="","",VLOOKUP(F179,$AE$545:$AF$547,2,TRUE))</f>
        <v>Закреплять  умение проявлять интерес к национальному танцевальному искусству, выполнять
танцевальные движения
</v>
      </c>
      <c r="D79" s="255" t="str">
        <f>IF(F180="","",VLOOKUP(F180,$AG$545:$AH$547,2,TRUE))</f>
        <v/>
      </c>
      <c r="E79" s="255" t="str">
        <f>IF(F181="","",VLOOKUP(F181,$AI$545:$AJ$547,2,TRUE))</f>
        <v/>
      </c>
      <c r="F79" s="255" t="str">
        <f>IF(F272="","",VLOOKUP(F272,$AW$599:$AX$601,2,TRUE))</f>
        <v/>
      </c>
      <c r="G79" s="255" t="str">
        <f>IF(F273="","",VLOOKUP(F273,$AY$599:$AZ$601,2,TRUE))</f>
        <v>Продолдать учить соблюдать правила  безопасности на  рабочем месте</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Продолжать  развивать умение определять жанры музыки</v>
      </c>
      <c r="E80" s="255" t="str">
        <f>IF(F184="","",VLOOKUP(F184,$AO$545:$AP$547,2,TRUE))</f>
        <v/>
      </c>
      <c r="F80" s="312" t="str">
        <f>IF(F275="","",VLOOKUP(F275,$M$603:$N$605,2,TRUE))</f>
        <v/>
      </c>
      <c r="G80" s="255" t="str">
        <f>IF(F276="","",VLOOKUP(F276,$O$603:$P$605,2,TRUE))</f>
        <v/>
      </c>
      <c r="H80" s="255" t="str">
        <f>IF(F277="","",VLOOKUP(F277,$Q$603:$R$605,2,TRUE))</f>
        <v>Учить   различать  простые  музыкальные жанры</v>
      </c>
      <c r="I80" s="312" t="str">
        <f>IF(F384="","",VLOOKUP(F384,$M$603:$N$605,2,TRUE))</f>
        <v/>
      </c>
      <c r="J80" s="255" t="str">
        <f>IF(F385="","",VLOOKUP(F385,$O$603:$P$605,2,TRUE))</f>
        <v/>
      </c>
      <c r="K80" s="255" t="str">
        <f>IF(F386="","",VLOOKUP(F386,$Q$603:$R$605,2,TRUE))</f>
        <v/>
      </c>
      <c r="L80" s="12"/>
    </row>
    <row r="81" ht="90.0" customHeight="1">
      <c r="B81" s="12"/>
      <c r="C81" s="255" t="str">
        <f>IF(F185="","",VLOOKUP(F185,$AQ$545:$AR$547,2,TRUE))</f>
        <v/>
      </c>
      <c r="D81" s="255" t="str">
        <f>IF(F186="","",VLOOKUP(F186,$AS$545:$AT$547,2,TRUE))</f>
        <v>Продолжать  играть простые мелодии деревянными ложками, на асатаяке, на сазсырнае, на
домбре
</v>
      </c>
      <c r="E81" s="255" t="str">
        <f>IF(F187="","",VLOOKUP(F187,$AU$545:$AV$547,2,TRUE))</f>
        <v/>
      </c>
      <c r="F81" s="255" t="str">
        <f>IF(F278="","",VLOOKUP(F278,$S$603:$T$605,2,TRUE))</f>
        <v/>
      </c>
      <c r="G81" s="255" t="str">
        <f>IF(F279="","",VLOOKUP(F279,$U$603:$V$605,2,TRUE))</f>
        <v>Продожлать  учить  исполнять знакомые песни самостоятельно с музыкальным сопровождением и  без сопровождения</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Учить  произносить текст  песни четко,  воспринимать и  передавать характер  музыки</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Учить выделять отдельные фрагменты произведения (вступление, припев,  заключение)</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Продожлать учить  играть простые  мелодии на  музыкальных  инструментах</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Учить   самостоятельно и  творчески исполнять песни различного  характера</v>
      </c>
      <c r="I85" s="312" t="str">
        <f>IF(F399="","",VLOOKUP(F399,$AQ$603:$AR$605,2,TRUE))</f>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Продолжать учить  выполнять движения в  соответствии с  характером музыки</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Продолжать ормировать умение воспринимать себя как взрослого, позволять себе открыто выражать свое
мнение, считается с ним, уважать себя
</v>
      </c>
      <c r="E87" s="255" t="str">
        <f>IF(G100="","",VLOOKUP(G100,$Q$549:$R$551,2,TRUE))</f>
        <v/>
      </c>
      <c r="F87" s="255" t="str">
        <f>IF(G191="","",VLOOKUP(G191,$M$607:$N$609,2,TRUE))</f>
        <v>Закреплять умения верить в свои силы и возможности, понимать важность трудолюбия и ответственности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255" t="str">
        <f>IF(G101="","",VLOOKUP(G101,$S$549:$T$551,2,TRUE))</f>
        <v/>
      </c>
      <c r="D88" s="255" t="str">
        <f>IF(G102="","",VLOOKUP(G102,$U$549:$V$551,2,TRUE))</f>
        <v>Продолжать знакомить с профессиями и трудом взрослых, членов семьи, проявлять интерес, стараться
ответственно выполнять задание
</v>
      </c>
      <c r="E88" s="255" t="str">
        <f>IF(G103="","",VLOOKUP(G103,$W$549:$X$551,2,TRUE))</f>
        <v/>
      </c>
      <c r="F88" s="255" t="str">
        <f>IF(G194="","",VLOOKUP(G194,$S$607:$T$609,2,TRUE))</f>
        <v>Закреплять умения понимать родственные связи, уважает старших, заботится о младших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255" t="str">
        <f>IF(G104="","",VLOOKUP(G104,$Y$549:$Z$551,2,TRUE))</f>
        <v/>
      </c>
      <c r="D89" s="255" t="str">
        <f>IF(G105="","",VLOOKUP(G105,$AA$549:$AB$551,2,TRUE))</f>
        <v/>
      </c>
      <c r="E89" s="255" t="str">
        <f>IF(G106="","",VLOOKUP(G106,$AC$549:$AD$551,2,TRUE))</f>
        <v>Учить высказывать свое мнение, размышлять над происходящим вокруг</v>
      </c>
      <c r="F89" s="255" t="str">
        <f>IF(G197="","",VLOOKUP(G197,$Y$607:$Z$609,2,TRUE))</f>
        <v>Закреплять умения говорить осознанно,  выражать свое 
мнение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Учить называть свою родину, с уважением относится к государственным символам
(флаг, герб, гимн), гордится своей Родиной ­ Республикой Казахстан
</v>
      </c>
      <c r="F90" s="255" t="str">
        <f>IF(G200="","",VLOOKUP(G200,$AE$607:$AF$609,2,TRUE))</f>
        <v>Закреплять знания о    применениеспециальных транспортных средств, знает элементарные правила дорожного движения</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255" t="str">
        <f>IF(G110="","",VLOOKUP(G110,$AK$549:$AL$551,2,TRUE))</f>
        <v/>
      </c>
      <c r="D91" s="255" t="str">
        <f>IF(G111="","",VLOOKUP(G111,$AM$549:$AN$551,2,TRUE))</f>
        <v>Продолжать формировать знания о правилах дорожного движения, о правилах поведения в общественном транспорте</v>
      </c>
      <c r="E91" s="255" t="str">
        <f>IF(G112="","",VLOOKUP(G112,$AO$549:$AP$551,2,TRUE))</f>
        <v/>
      </c>
      <c r="F91" s="255" t="str">
        <f>IF(G203="","",VLOOKUP(G203,$AK$607:$AL$609,2,TRUE))</f>
        <v/>
      </c>
      <c r="G91" s="255" t="str">
        <f>IF(G204="","",VLOOKUP(G204,$AM$607:$AN$609,2,TRUE))</f>
        <v>Продолжать учить   гордиться, понимать  важность любить свою Родину, понимать важность живописной природы, достопримечательностей и исторических мест Казахстана</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255" t="str">
        <f>IF(G113="","",VLOOKUP(G112,$AQ$549:$AR$551,2,TRUE))</f>
        <v/>
      </c>
      <c r="D92" s="255" t="str">
        <f>IF(G114="","",VLOOKUP(G114,$AS$549:$AT$551,2,TRUE))</f>
        <v>Продолжать учить устанавливать элементарные связи в сезонных изменениях погоды и природы,
сохранять безопасность в окружающей среде, природе
</v>
      </c>
      <c r="E92" s="255" t="str">
        <f>IF(G115="","",VLOOKUP(G115,$AU$549:$AV$551,2,TRUE))</f>
        <v/>
      </c>
      <c r="F92" s="255" t="str">
        <f>IF(G206="","",VLOOKUP(G206,$AQ$607:$AR$609,2,TRUE))</f>
        <v/>
      </c>
      <c r="G92" s="255" t="str">
        <f>IF(G207="","",VLOOKUP(G207,$AS$607:$AT$609,2,TRUE))</f>
        <v>Продолжать учить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309"/>
      <c r="D93" s="7"/>
      <c r="E93" s="8"/>
      <c r="F93" s="255" t="str">
        <f>IF(G209="","",VLOOKUP(G209,$AW$607:$AX$609,2,TRUE))</f>
        <v>Закреплять умения понимать и различать что «правильно» или «неправильно», «хорошо» или  «плохо»</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3.75" customHeight="1">
      <c r="B97" s="314"/>
      <c r="C97" s="315" t="s">
        <v>5</v>
      </c>
      <c r="D97" s="315" t="s">
        <v>107</v>
      </c>
      <c r="E97" s="315" t="s">
        <v>335</v>
      </c>
      <c r="F97" s="315" t="s">
        <v>398</v>
      </c>
      <c r="G97" s="178" t="s">
        <v>724</v>
      </c>
    </row>
    <row r="98" ht="15.0" customHeight="1">
      <c r="B98" s="5">
        <v>1.0</v>
      </c>
      <c r="C98" s="391">
        <f>'дети 5-ти лет Ф'!D20</f>
        <v>1</v>
      </c>
      <c r="D98" s="391" t="str">
        <f>'дети 5-ти лет К'!D20</f>
        <v/>
      </c>
      <c r="E98" s="391" t="str">
        <f>'дети 5-ти лет П'!D20</f>
        <v/>
      </c>
      <c r="F98" s="391" t="str">
        <f>'дети 5-ти лет Т'!D20</f>
        <v/>
      </c>
      <c r="G98" s="391" t="str">
        <f>'дети 5-ти лет С'!D20</f>
        <v/>
      </c>
    </row>
    <row r="99" ht="15.0" customHeight="1">
      <c r="B99" s="12"/>
      <c r="C99" s="391" t="str">
        <f>'дети 5-ти лет Ф'!E20</f>
        <v/>
      </c>
      <c r="D99" s="391">
        <f>'дети 5-ти лет К'!E20</f>
        <v>1</v>
      </c>
      <c r="E99" s="391">
        <f>'дети 5-ти лет П'!E20</f>
        <v>1</v>
      </c>
      <c r="F99" s="391">
        <f>'дети 5-ти лет Т'!E20</f>
        <v>1</v>
      </c>
      <c r="G99" s="391">
        <f>'дети 5-ти лет С'!E20</f>
        <v>1</v>
      </c>
    </row>
    <row r="100" ht="15.0" customHeight="1">
      <c r="B100" s="19"/>
      <c r="C100" s="391" t="str">
        <f>'дети 5-ти лет Ф'!F20</f>
        <v/>
      </c>
      <c r="D100" s="391" t="str">
        <f>'дети 5-ти лет К'!F20</f>
        <v/>
      </c>
      <c r="E100" s="391" t="str">
        <f>'дети 5-ти лет П'!F20</f>
        <v/>
      </c>
      <c r="F100" s="391" t="str">
        <f>'дети 5-ти лет Т'!F20</f>
        <v/>
      </c>
      <c r="G100" s="391" t="str">
        <f>'дети 5-ти лет С'!F20</f>
        <v/>
      </c>
    </row>
    <row r="101" ht="15.0" customHeight="1">
      <c r="B101" s="5">
        <v>2.0</v>
      </c>
      <c r="C101" s="391" t="str">
        <f>'дети 5-ти лет Ф'!G20</f>
        <v/>
      </c>
      <c r="D101" s="391" t="str">
        <f>'дети 5-ти лет К'!G20</f>
        <v/>
      </c>
      <c r="E101" s="391" t="str">
        <f>'дети 5-ти лет П'!G20</f>
        <v/>
      </c>
      <c r="F101" s="391" t="str">
        <f>'дети 5-ти лет Т'!G20</f>
        <v/>
      </c>
      <c r="G101" s="391" t="str">
        <f>'дети 5-ти лет С'!G20</f>
        <v/>
      </c>
    </row>
    <row r="102" ht="15.0" customHeight="1">
      <c r="B102" s="12"/>
      <c r="C102" s="391">
        <f>'дети 5-ти лет Ф'!H20</f>
        <v>1</v>
      </c>
      <c r="D102" s="391">
        <f>'дети 5-ти лет К'!H20</f>
        <v>1</v>
      </c>
      <c r="E102" s="391">
        <f>'дети 5-ти лет П'!H20</f>
        <v>1</v>
      </c>
      <c r="F102" s="391">
        <f>'дети 5-ти лет Т'!H20</f>
        <v>1</v>
      </c>
      <c r="G102" s="391">
        <f>'дети 5-ти лет С'!H20</f>
        <v>1</v>
      </c>
    </row>
    <row r="103" ht="15.0" customHeight="1">
      <c r="B103" s="19"/>
      <c r="C103" s="391" t="str">
        <f>'дети 5-ти лет Ф'!I20</f>
        <v/>
      </c>
      <c r="D103" s="391" t="str">
        <f>'дети 5-ти лет К'!I20</f>
        <v/>
      </c>
      <c r="E103" s="391" t="str">
        <f>'дети 5-ти лет П'!I20</f>
        <v/>
      </c>
      <c r="F103" s="391" t="str">
        <f>'дети 5-ти лет Т'!I20</f>
        <v/>
      </c>
      <c r="G103" s="391" t="str">
        <f>'дети 5-ти лет С'!I20</f>
        <v/>
      </c>
    </row>
    <row r="104" ht="15.0" customHeight="1">
      <c r="B104" s="5">
        <v>3.0</v>
      </c>
      <c r="C104" s="391" t="str">
        <f>'дети 5-ти лет Ф'!J20</f>
        <v/>
      </c>
      <c r="D104" s="391" t="str">
        <f>'дети 5-ти лет К'!J20</f>
        <v/>
      </c>
      <c r="E104" s="391" t="str">
        <f>'дети 5-ти лет П'!J20</f>
        <v/>
      </c>
      <c r="F104" s="391" t="str">
        <f>'дети 5-ти лет Т'!J20</f>
        <v/>
      </c>
      <c r="G104" s="391" t="str">
        <f>'дети 5-ти лет С'!J20</f>
        <v/>
      </c>
    </row>
    <row r="105" ht="15.0" customHeight="1">
      <c r="B105" s="12"/>
      <c r="C105" s="391">
        <f>'дети 5-ти лет Ф'!K20</f>
        <v>1</v>
      </c>
      <c r="D105" s="391">
        <f>'дети 5-ти лет К'!K20</f>
        <v>1</v>
      </c>
      <c r="E105" s="391">
        <f>'дети 5-ти лет П'!K20</f>
        <v>1</v>
      </c>
      <c r="F105" s="391">
        <f>'дети 5-ти лет Т'!K20</f>
        <v>1</v>
      </c>
      <c r="G105" s="391" t="str">
        <f>'дети 5-ти лет С'!K20</f>
        <v/>
      </c>
    </row>
    <row r="106" ht="15.0" customHeight="1">
      <c r="B106" s="19"/>
      <c r="C106" s="391" t="str">
        <f>'дети 5-ти лет Ф'!L20</f>
        <v/>
      </c>
      <c r="D106" s="391" t="str">
        <f>'дети 5-ти лет К'!L20</f>
        <v/>
      </c>
      <c r="E106" s="391" t="str">
        <f>'дети 5-ти лет П'!L20</f>
        <v/>
      </c>
      <c r="F106" s="391" t="str">
        <f>'дети 5-ти лет Т'!L20</f>
        <v/>
      </c>
      <c r="G106" s="391">
        <f>'дети 5-ти лет С'!L20</f>
        <v>1</v>
      </c>
    </row>
    <row r="107" ht="15.0" customHeight="1">
      <c r="B107" s="5">
        <v>4.0</v>
      </c>
      <c r="C107" s="391" t="str">
        <f>'дети 5-ти лет Ф'!M20</f>
        <v/>
      </c>
      <c r="D107" s="391" t="str">
        <f>'дети 5-ти лет К'!M20</f>
        <v/>
      </c>
      <c r="E107" s="391" t="str">
        <f>'дети 5-ти лет П'!M20</f>
        <v/>
      </c>
      <c r="F107" s="391">
        <f>'дети 5-ти лет Т'!M20</f>
        <v>1</v>
      </c>
      <c r="G107" s="391" t="str">
        <f>'дети 5-ти лет С'!M20</f>
        <v/>
      </c>
    </row>
    <row r="108" ht="15.0" customHeight="1">
      <c r="B108" s="12"/>
      <c r="C108" s="391">
        <f>'дети 5-ти лет Ф'!N20</f>
        <v>1</v>
      </c>
      <c r="D108" s="391">
        <f>'дети 5-ти лет К'!N20</f>
        <v>1</v>
      </c>
      <c r="E108" s="391" t="str">
        <f>'дети 5-ти лет П'!N20</f>
        <v/>
      </c>
      <c r="F108" s="391" t="str">
        <f>'дети 5-ти лет Т'!N20</f>
        <v/>
      </c>
      <c r="G108" s="391" t="str">
        <f>'дети 5-ти лет С'!N20</f>
        <v/>
      </c>
    </row>
    <row r="109" ht="15.0" customHeight="1">
      <c r="B109" s="19"/>
      <c r="C109" s="391" t="str">
        <f>'дети 5-ти лет Ф'!O20</f>
        <v/>
      </c>
      <c r="D109" s="391" t="str">
        <f>'дети 5-ти лет К'!O20</f>
        <v/>
      </c>
      <c r="E109" s="391">
        <f>'дети 5-ти лет П'!O20</f>
        <v>1</v>
      </c>
      <c r="F109" s="391" t="str">
        <f>'дети 5-ти лет Т'!O20</f>
        <v/>
      </c>
      <c r="G109" s="391">
        <f>'дети 5-ти лет С'!O20</f>
        <v>1</v>
      </c>
    </row>
    <row r="110" ht="15.0" customHeight="1">
      <c r="B110" s="5">
        <v>5.0</v>
      </c>
      <c r="C110" s="391" t="str">
        <f>'дети 5-ти лет Ф'!P20</f>
        <v/>
      </c>
      <c r="D110" s="391" t="str">
        <f>'дети 5-ти лет К'!P20</f>
        <v/>
      </c>
      <c r="E110" s="391" t="str">
        <f>'дети 5-ти лет П'!P20</f>
        <v/>
      </c>
      <c r="F110" s="391">
        <f>'дети 5-ти лет Т'!P20</f>
        <v>1</v>
      </c>
      <c r="G110" s="391" t="str">
        <f>'дети 5-ти лет С'!P20</f>
        <v/>
      </c>
    </row>
    <row r="111" ht="15.0" customHeight="1">
      <c r="B111" s="12"/>
      <c r="C111" s="391">
        <f>'дети 5-ти лет Ф'!Q20</f>
        <v>1</v>
      </c>
      <c r="D111" s="391">
        <f>'дети 5-ти лет К'!Q20</f>
        <v>1</v>
      </c>
      <c r="E111" s="391">
        <f>'дети 5-ти лет П'!Q20</f>
        <v>1</v>
      </c>
      <c r="F111" s="391" t="str">
        <f>'дети 5-ти лет Т'!Q20</f>
        <v/>
      </c>
      <c r="G111" s="391">
        <f>'дети 5-ти лет С'!Q20</f>
        <v>1</v>
      </c>
    </row>
    <row r="112" ht="15.0" customHeight="1">
      <c r="B112" s="19"/>
      <c r="C112" s="391" t="str">
        <f>'дети 5-ти лет Ф'!R20</f>
        <v/>
      </c>
      <c r="D112" s="391" t="str">
        <f>'дети 5-ти лет К'!R20</f>
        <v/>
      </c>
      <c r="E112" s="391" t="str">
        <f>'дети 5-ти лет П'!R20</f>
        <v/>
      </c>
      <c r="F112" s="391" t="str">
        <f>'дети 5-ти лет Т'!R20</f>
        <v/>
      </c>
      <c r="G112" s="391" t="str">
        <f>'дети 5-ти лет С'!R20</f>
        <v/>
      </c>
    </row>
    <row r="113" ht="15.0" customHeight="1">
      <c r="B113" s="5">
        <v>6.0</v>
      </c>
      <c r="C113" s="391" t="str">
        <f>'дети 5-ти лет Ф'!S20</f>
        <v/>
      </c>
      <c r="D113" s="391" t="str">
        <f>'дети 5-ти лет К'!S20</f>
        <v/>
      </c>
      <c r="E113" s="391" t="str">
        <f>'дети 5-ти лет П'!S20</f>
        <v/>
      </c>
      <c r="F113" s="391">
        <f>'дети 5-ти лет Т'!S20</f>
        <v>1</v>
      </c>
      <c r="G113" s="391" t="str">
        <f>'дети 5-ти лет С'!S20</f>
        <v/>
      </c>
    </row>
    <row r="114" ht="15.0" customHeight="1">
      <c r="B114" s="12"/>
      <c r="C114" s="391">
        <f>'дети 5-ти лет Ф'!T20</f>
        <v>1</v>
      </c>
      <c r="D114" s="391">
        <f>'дети 5-ти лет К'!T20</f>
        <v>1</v>
      </c>
      <c r="E114" s="391">
        <f>'дети 5-ти лет П'!T20</f>
        <v>1</v>
      </c>
      <c r="F114" s="391" t="str">
        <f>'дети 5-ти лет Т'!T20</f>
        <v/>
      </c>
      <c r="G114" s="391">
        <f>'дети 5-ти лет С'!T20</f>
        <v>1</v>
      </c>
    </row>
    <row r="115" ht="15.0" customHeight="1">
      <c r="B115" s="19"/>
      <c r="C115" s="391" t="str">
        <f>'дети 5-ти лет Ф'!U20</f>
        <v/>
      </c>
      <c r="D115" s="391" t="str">
        <f>'дети 5-ти лет К'!U20</f>
        <v/>
      </c>
      <c r="E115" s="391" t="str">
        <f>'дети 5-ти лет П'!U20</f>
        <v/>
      </c>
      <c r="F115" s="391" t="str">
        <f>'дети 5-ти лет Т'!U20</f>
        <v/>
      </c>
      <c r="G115" s="391" t="str">
        <f>'дети 5-ти лет С'!U20</f>
        <v/>
      </c>
    </row>
    <row r="116" ht="15.0" customHeight="1">
      <c r="B116" s="5">
        <v>7.0</v>
      </c>
      <c r="C116" s="317"/>
      <c r="D116" s="391" t="str">
        <f>'дети 5-ти лет К'!V20</f>
        <v/>
      </c>
      <c r="E116" s="317"/>
      <c r="F116" s="391">
        <f>'дети 5-ти лет Т'!V20</f>
        <v>1</v>
      </c>
      <c r="G116" s="317"/>
    </row>
    <row r="117" ht="15.0" customHeight="1">
      <c r="B117" s="12"/>
      <c r="C117" s="12"/>
      <c r="D117" s="391" t="str">
        <f>'дети 5-ти лет Т'!W20</f>
        <v/>
      </c>
      <c r="E117" s="12"/>
      <c r="F117" s="391" t="str">
        <f>'дети 5-ти лет Т'!W20</f>
        <v/>
      </c>
      <c r="G117" s="12"/>
    </row>
    <row r="118" ht="15.0" customHeight="1">
      <c r="B118" s="19"/>
      <c r="C118" s="12"/>
      <c r="D118" s="391" t="str">
        <f>'дети 5-ти лет К'!X20</f>
        <v/>
      </c>
      <c r="E118" s="12"/>
      <c r="F118" s="391" t="str">
        <f>'дети 5-ти лет Т'!X20</f>
        <v/>
      </c>
      <c r="G118" s="12"/>
    </row>
    <row r="119" ht="15.0" customHeight="1">
      <c r="B119" s="5">
        <v>8.0</v>
      </c>
      <c r="C119" s="12"/>
      <c r="D119" s="391" t="str">
        <f>'дети 5-ти лет К'!Y20</f>
        <v/>
      </c>
      <c r="E119" s="12"/>
      <c r="F119" s="391">
        <f>'дети 5-ти лет Т'!Y20</f>
        <v>1</v>
      </c>
      <c r="G119" s="12"/>
    </row>
    <row r="120" ht="15.0" customHeight="1">
      <c r="B120" s="12"/>
      <c r="C120" s="12"/>
      <c r="D120" s="391">
        <f>'дети 5-ти лет К'!Z20</f>
        <v>1</v>
      </c>
      <c r="E120" s="12"/>
      <c r="F120" s="391" t="str">
        <f>'дети 5-ти лет Т'!Z20</f>
        <v/>
      </c>
      <c r="G120" s="12"/>
    </row>
    <row r="121" ht="15.0" customHeight="1">
      <c r="B121" s="19"/>
      <c r="C121" s="12"/>
      <c r="D121" s="391" t="str">
        <f>'дети 5-ти лет К'!AA20</f>
        <v/>
      </c>
      <c r="E121" s="12"/>
      <c r="F121" s="391" t="str">
        <f>'дети 5-ти лет Т'!AA20</f>
        <v/>
      </c>
      <c r="G121" s="12"/>
    </row>
    <row r="122" ht="15.0" customHeight="1">
      <c r="B122" s="5">
        <v>9.0</v>
      </c>
      <c r="C122" s="12"/>
      <c r="D122" s="391" t="str">
        <f>'дети 5-ти лет К'!AB20</f>
        <v/>
      </c>
      <c r="E122" s="12"/>
      <c r="F122" s="391">
        <f>'дети 5-ти лет Т'!AB20</f>
        <v>1</v>
      </c>
      <c r="G122" s="12"/>
    </row>
    <row r="123" ht="15.0" customHeight="1">
      <c r="B123" s="12"/>
      <c r="C123" s="12"/>
      <c r="D123" s="391">
        <f>'дети 5-ти лет К'!AC20</f>
        <v>1</v>
      </c>
      <c r="E123" s="12"/>
      <c r="F123" s="391" t="str">
        <f>'дети 5-ти лет Т'!AC20</f>
        <v/>
      </c>
      <c r="G123" s="12"/>
    </row>
    <row r="124" ht="15.0" customHeight="1">
      <c r="B124" s="19"/>
      <c r="C124" s="12"/>
      <c r="D124" s="391" t="str">
        <f>'дети 5-ти лет К'!AD20</f>
        <v/>
      </c>
      <c r="E124" s="12"/>
      <c r="F124" s="391" t="str">
        <f>'дети 5-ти лет Т'!AD20</f>
        <v/>
      </c>
      <c r="G124" s="12"/>
    </row>
    <row r="125" ht="15.0" customHeight="1">
      <c r="B125" s="5">
        <v>10.0</v>
      </c>
      <c r="C125" s="12"/>
      <c r="D125" s="391" t="str">
        <f>'дети 5-ти лет К'!AE20</f>
        <v/>
      </c>
      <c r="E125" s="12"/>
      <c r="F125" s="391">
        <f>'дети 5-ти лет Т'!AE20</f>
        <v>1</v>
      </c>
      <c r="G125" s="12"/>
    </row>
    <row r="126" ht="15.0" customHeight="1">
      <c r="B126" s="12"/>
      <c r="C126" s="12"/>
      <c r="D126" s="391">
        <f>'дети 5-ти лет К'!AF20</f>
        <v>1</v>
      </c>
      <c r="E126" s="12"/>
      <c r="F126" s="391" t="str">
        <f>'дети 5-ти лет Т'!AF20</f>
        <v/>
      </c>
      <c r="G126" s="12"/>
    </row>
    <row r="127" ht="15.0" customHeight="1">
      <c r="B127" s="19"/>
      <c r="C127" s="12"/>
      <c r="D127" s="391" t="str">
        <f>'дети 5-ти лет К'!AG20</f>
        <v/>
      </c>
      <c r="E127" s="12"/>
      <c r="F127" s="391" t="str">
        <f>'дети 5-ти лет Т'!AG20</f>
        <v/>
      </c>
      <c r="G127" s="12"/>
    </row>
    <row r="128" ht="15.0" customHeight="1">
      <c r="B128" s="5">
        <v>11.0</v>
      </c>
      <c r="C128" s="12"/>
      <c r="D128" s="391" t="str">
        <f>'дети 5-ти лет К'!AH20</f>
        <v/>
      </c>
      <c r="E128" s="12"/>
      <c r="F128" s="391">
        <f>'дети 5-ти лет Т'!AH20</f>
        <v>1</v>
      </c>
      <c r="G128" s="12"/>
    </row>
    <row r="129" ht="15.0" customHeight="1">
      <c r="B129" s="12"/>
      <c r="C129" s="12"/>
      <c r="D129" s="391">
        <f>'дети 5-ти лет К'!AI20</f>
        <v>1</v>
      </c>
      <c r="E129" s="12"/>
      <c r="F129" s="391" t="str">
        <f>'дети 5-ти лет Т'!AI20</f>
        <v/>
      </c>
      <c r="G129" s="12"/>
    </row>
    <row r="130" ht="15.75" customHeight="1">
      <c r="B130" s="19"/>
      <c r="C130" s="12"/>
      <c r="D130" s="391" t="str">
        <f>'дети 5-ти лет К'!AJ20</f>
        <v/>
      </c>
      <c r="E130" s="12"/>
      <c r="F130" s="391" t="str">
        <f>'дети 5-ти лет Т'!AJ20</f>
        <v/>
      </c>
      <c r="G130" s="12"/>
    </row>
    <row r="131" ht="15.75" customHeight="1">
      <c r="B131" s="5">
        <v>12.0</v>
      </c>
      <c r="C131" s="12"/>
      <c r="D131" s="391" t="str">
        <f>'дети 5-ти лет К'!AK20</f>
        <v/>
      </c>
      <c r="E131" s="12"/>
      <c r="F131" s="391" t="str">
        <f>'дети 5-ти лет Т'!AK20</f>
        <v/>
      </c>
      <c r="G131" s="12"/>
    </row>
    <row r="132" ht="15.75" customHeight="1">
      <c r="B132" s="12"/>
      <c r="C132" s="12"/>
      <c r="D132" s="391">
        <f>'дети 5-ти лет К'!AL20</f>
        <v>1</v>
      </c>
      <c r="E132" s="12"/>
      <c r="F132" s="391">
        <f>'дети 5-ти лет Т'!AL20</f>
        <v>1</v>
      </c>
      <c r="G132" s="12"/>
    </row>
    <row r="133" ht="15.75" customHeight="1">
      <c r="B133" s="19"/>
      <c r="C133" s="12"/>
      <c r="D133" s="391" t="str">
        <f>'дети 5-ти лет К'!AM20</f>
        <v/>
      </c>
      <c r="E133" s="12"/>
      <c r="F133" s="391" t="str">
        <f>'дети 5-ти лет Т'!AM20</f>
        <v/>
      </c>
      <c r="G133" s="12"/>
    </row>
    <row r="134" ht="15.75" customHeight="1">
      <c r="B134" s="5">
        <v>13.0</v>
      </c>
      <c r="C134" s="12"/>
      <c r="D134" s="391" t="str">
        <f>'дети 5-ти лет К'!AN20</f>
        <v/>
      </c>
      <c r="E134" s="12"/>
      <c r="F134" s="391">
        <f>'дети 5-ти лет Т'!AN20</f>
        <v>1</v>
      </c>
      <c r="G134" s="12"/>
    </row>
    <row r="135" ht="15.75" customHeight="1">
      <c r="B135" s="12"/>
      <c r="C135" s="12"/>
      <c r="D135" s="391">
        <f>'дети 5-ти лет К'!AO20</f>
        <v>1</v>
      </c>
      <c r="E135" s="12"/>
      <c r="F135" s="391" t="str">
        <f>'дети 5-ти лет Т'!AO20</f>
        <v/>
      </c>
      <c r="G135" s="12"/>
    </row>
    <row r="136" ht="15.75" customHeight="1">
      <c r="B136" s="19"/>
      <c r="C136" s="12"/>
      <c r="D136" s="391" t="str">
        <f>'дети 5-ти лет К'!AP20</f>
        <v/>
      </c>
      <c r="E136" s="12"/>
      <c r="F136" s="391" t="str">
        <f>'дети 5-ти лет Т'!AP20</f>
        <v/>
      </c>
      <c r="G136" s="12"/>
    </row>
    <row r="137" ht="15.75" customHeight="1">
      <c r="B137" s="5">
        <v>14.0</v>
      </c>
      <c r="C137" s="12"/>
      <c r="D137" s="391" t="str">
        <f>'дети 5-ти лет К'!AQ20</f>
        <v/>
      </c>
      <c r="E137" s="12"/>
      <c r="F137" s="391">
        <f>'дети 5-ти лет Т'!AQ20</f>
        <v>1</v>
      </c>
      <c r="G137" s="12"/>
    </row>
    <row r="138" ht="15.75" customHeight="1">
      <c r="B138" s="12"/>
      <c r="C138" s="12"/>
      <c r="D138" s="391">
        <f>'дети 5-ти лет К'!AR20</f>
        <v>1</v>
      </c>
      <c r="E138" s="12"/>
      <c r="F138" s="391" t="str">
        <f>'дети 5-ти лет Т'!AR20</f>
        <v/>
      </c>
      <c r="G138" s="12"/>
    </row>
    <row r="139" ht="15.75" customHeight="1">
      <c r="B139" s="19"/>
      <c r="C139" s="12"/>
      <c r="D139" s="391" t="str">
        <f>'дети 5-ти лет К'!AS20</f>
        <v/>
      </c>
      <c r="E139" s="12"/>
      <c r="F139" s="391" t="str">
        <f>'дети 5-ти лет Т'!AS20</f>
        <v/>
      </c>
      <c r="G139" s="12"/>
    </row>
    <row r="140" ht="15.75" customHeight="1">
      <c r="B140" s="5">
        <v>15.0</v>
      </c>
      <c r="C140" s="12"/>
      <c r="D140" s="391" t="str">
        <f>'дети 5-ти лет К'!AT20</f>
        <v/>
      </c>
      <c r="E140" s="12"/>
      <c r="F140" s="391">
        <f>'дети 5-ти лет Т'!AT20</f>
        <v>1</v>
      </c>
      <c r="G140" s="12"/>
    </row>
    <row r="141" ht="15.75" customHeight="1">
      <c r="B141" s="12"/>
      <c r="C141" s="12"/>
      <c r="D141" s="391">
        <f>'дети 5-ти лет К'!AU20</f>
        <v>1</v>
      </c>
      <c r="E141" s="12"/>
      <c r="F141" s="391" t="str">
        <f>'дети 5-ти лет Т'!AU20</f>
        <v/>
      </c>
      <c r="G141" s="12"/>
    </row>
    <row r="142" ht="15.75" customHeight="1">
      <c r="B142" s="19"/>
      <c r="C142" s="12"/>
      <c r="D142" s="391" t="str">
        <f>'дети 5-ти лет К'!AV20</f>
        <v/>
      </c>
      <c r="E142" s="12"/>
      <c r="F142" s="391" t="str">
        <f>'дети 5-ти лет Т'!AV20</f>
        <v/>
      </c>
      <c r="G142" s="12"/>
    </row>
    <row r="143" ht="15.75" customHeight="1">
      <c r="B143" s="5">
        <v>16.0</v>
      </c>
      <c r="C143" s="12"/>
      <c r="D143" s="391" t="str">
        <f>'дети 5-ти лет К'!AW20</f>
        <v/>
      </c>
      <c r="E143" s="12"/>
      <c r="F143" s="391" t="str">
        <f>'дети 5-ти лет Т'!AW20</f>
        <v/>
      </c>
      <c r="G143" s="12"/>
    </row>
    <row r="144" ht="15.75" customHeight="1">
      <c r="B144" s="12"/>
      <c r="C144" s="12"/>
      <c r="D144" s="391">
        <f>'дети 5-ти лет К'!AX20</f>
        <v>1</v>
      </c>
      <c r="E144" s="12"/>
      <c r="F144" s="391">
        <f>'дети 5-ти лет Т'!AX20</f>
        <v>1</v>
      </c>
      <c r="G144" s="12"/>
    </row>
    <row r="145" ht="15.75" customHeight="1">
      <c r="B145" s="19"/>
      <c r="C145" s="12"/>
      <c r="D145" s="391" t="str">
        <f>'дети 5-ти лет К'!AY20</f>
        <v/>
      </c>
      <c r="E145" s="12"/>
      <c r="F145" s="391" t="str">
        <f>'дети 5-ти лет Т'!AY20</f>
        <v/>
      </c>
      <c r="G145" s="12"/>
    </row>
    <row r="146" ht="15.75" customHeight="1">
      <c r="B146" s="5">
        <v>17.0</v>
      </c>
      <c r="C146" s="12"/>
      <c r="D146" s="391" t="str">
        <f>'дети 5-ти лет К'!AZ20</f>
        <v/>
      </c>
      <c r="E146" s="12"/>
      <c r="F146" s="391">
        <f>'дети 5-ти лет Т'!AZ20</f>
        <v>1</v>
      </c>
      <c r="G146" s="12"/>
    </row>
    <row r="147" ht="15.75" customHeight="1">
      <c r="B147" s="12"/>
      <c r="C147" s="12"/>
      <c r="D147" s="391">
        <f>'дети 5-ти лет К'!BA20</f>
        <v>1</v>
      </c>
      <c r="E147" s="12"/>
      <c r="F147" s="391" t="str">
        <f>'дети 5-ти лет Т'!BA20</f>
        <v/>
      </c>
      <c r="G147" s="12"/>
    </row>
    <row r="148" ht="15.75" customHeight="1">
      <c r="B148" s="19"/>
      <c r="C148" s="12"/>
      <c r="D148" s="391" t="str">
        <f>'дети 5-ти лет К'!BB20</f>
        <v/>
      </c>
      <c r="E148" s="12"/>
      <c r="F148" s="391" t="str">
        <f>'дети 5-ти лет Т'!BB20</f>
        <v/>
      </c>
      <c r="G148" s="12"/>
    </row>
    <row r="149" ht="15.75" customHeight="1">
      <c r="B149" s="5">
        <v>18.0</v>
      </c>
      <c r="C149" s="12"/>
      <c r="D149" s="391" t="str">
        <f>'дети 5-ти лет К'!BC20</f>
        <v/>
      </c>
      <c r="E149" s="12"/>
      <c r="F149" s="391">
        <f>'дети 5-ти лет Т'!BC20</f>
        <v>1</v>
      </c>
      <c r="G149" s="12"/>
    </row>
    <row r="150" ht="15.75" customHeight="1">
      <c r="B150" s="12"/>
      <c r="C150" s="12"/>
      <c r="D150" s="391">
        <f>'дети 5-ти лет К'!BD20</f>
        <v>1</v>
      </c>
      <c r="E150" s="12"/>
      <c r="F150" s="391" t="str">
        <f>'дети 5-ти лет Т'!BD20</f>
        <v/>
      </c>
      <c r="G150" s="12"/>
    </row>
    <row r="151" ht="15.75" customHeight="1">
      <c r="B151" s="19"/>
      <c r="C151" s="12"/>
      <c r="D151" s="391" t="str">
        <f>'дети 5-ти лет К'!BE20</f>
        <v/>
      </c>
      <c r="E151" s="12"/>
      <c r="F151" s="391" t="str">
        <f>'дети 5-ти лет Т'!BE20</f>
        <v/>
      </c>
      <c r="G151" s="12"/>
    </row>
    <row r="152" ht="15.75" customHeight="1">
      <c r="B152" s="5">
        <v>19.0</v>
      </c>
      <c r="C152" s="12"/>
      <c r="D152" s="317"/>
      <c r="E152" s="12"/>
      <c r="F152" s="391" t="str">
        <f>'дети 5-ти лет Т'!BF20</f>
        <v/>
      </c>
      <c r="G152" s="12"/>
    </row>
    <row r="153" ht="15.75" customHeight="1">
      <c r="B153" s="12"/>
      <c r="C153" s="12"/>
      <c r="D153" s="12"/>
      <c r="E153" s="12"/>
      <c r="F153" s="391">
        <f>'дети 5-ти лет Т'!BG20</f>
        <v>1</v>
      </c>
      <c r="G153" s="12"/>
    </row>
    <row r="154" ht="15.75" customHeight="1">
      <c r="B154" s="19"/>
      <c r="C154" s="12"/>
      <c r="D154" s="12"/>
      <c r="E154" s="12"/>
      <c r="F154" s="391" t="str">
        <f>'дети 5-ти лет Т'!BH20</f>
        <v/>
      </c>
      <c r="G154" s="12"/>
    </row>
    <row r="155" ht="15.75" customHeight="1">
      <c r="B155" s="5">
        <v>20.0</v>
      </c>
      <c r="C155" s="12"/>
      <c r="D155" s="12"/>
      <c r="E155" s="12"/>
      <c r="F155" s="391">
        <f>'дети 5-ти лет Т'!BI20</f>
        <v>1</v>
      </c>
      <c r="G155" s="12"/>
    </row>
    <row r="156" ht="15.75" customHeight="1">
      <c r="B156" s="12"/>
      <c r="C156" s="12"/>
      <c r="D156" s="12"/>
      <c r="E156" s="12"/>
      <c r="F156" s="391" t="str">
        <f>'дети 5-ти лет Т'!BJ20</f>
        <v/>
      </c>
      <c r="G156" s="12"/>
    </row>
    <row r="157" ht="15.75" customHeight="1">
      <c r="B157" s="19"/>
      <c r="C157" s="12"/>
      <c r="D157" s="12"/>
      <c r="E157" s="12"/>
      <c r="F157" s="391" t="str">
        <f>'дети 5-ти лет Т'!BK20</f>
        <v/>
      </c>
      <c r="G157" s="12"/>
    </row>
    <row r="158" ht="15.75" customHeight="1">
      <c r="B158" s="5">
        <v>21.0</v>
      </c>
      <c r="C158" s="12"/>
      <c r="D158" s="12"/>
      <c r="E158" s="12"/>
      <c r="F158" s="391">
        <f>'дети 5-ти лет Т'!BL20</f>
        <v>1</v>
      </c>
      <c r="G158" s="12"/>
    </row>
    <row r="159" ht="15.0" customHeight="1">
      <c r="B159" s="12"/>
      <c r="C159" s="12"/>
      <c r="D159" s="12"/>
      <c r="E159" s="12"/>
      <c r="F159" s="391" t="str">
        <f>'дети 5-ти лет Т'!BM20</f>
        <v/>
      </c>
      <c r="G159" s="12"/>
    </row>
    <row r="160" ht="15.75" customHeight="1">
      <c r="B160" s="19"/>
      <c r="C160" s="12"/>
      <c r="D160" s="12"/>
      <c r="E160" s="12"/>
      <c r="F160" s="391" t="str">
        <f>'дети 5-ти лет Т'!BN20</f>
        <v/>
      </c>
      <c r="G160" s="12"/>
    </row>
    <row r="161" ht="15.75" customHeight="1">
      <c r="B161" s="5">
        <v>22.0</v>
      </c>
      <c r="C161" s="12"/>
      <c r="D161" s="12"/>
      <c r="E161" s="12"/>
      <c r="F161" s="391" t="str">
        <f>'дети 5-ти лет Т'!BO20</f>
        <v/>
      </c>
      <c r="G161" s="12"/>
    </row>
    <row r="162" ht="15.75" customHeight="1">
      <c r="B162" s="12"/>
      <c r="C162" s="12"/>
      <c r="D162" s="12"/>
      <c r="E162" s="12"/>
      <c r="F162" s="391">
        <f>'дети 5-ти лет Т'!BP20</f>
        <v>1</v>
      </c>
      <c r="G162" s="12"/>
    </row>
    <row r="163" ht="15.75" customHeight="1">
      <c r="B163" s="19"/>
      <c r="C163" s="12"/>
      <c r="D163" s="12"/>
      <c r="E163" s="12"/>
      <c r="F163" s="391" t="str">
        <f>'дети 5-ти лет Т'!BQ20</f>
        <v/>
      </c>
      <c r="G163" s="12"/>
    </row>
    <row r="164" ht="15.75" customHeight="1">
      <c r="B164" s="5">
        <v>23.0</v>
      </c>
      <c r="C164" s="12"/>
      <c r="D164" s="12"/>
      <c r="E164" s="12"/>
      <c r="F164" s="391">
        <f>'дети 5-ти лет Т'!BR20</f>
        <v>1</v>
      </c>
      <c r="G164" s="12"/>
    </row>
    <row r="165" ht="15.75" customHeight="1">
      <c r="B165" s="12"/>
      <c r="C165" s="12"/>
      <c r="D165" s="12"/>
      <c r="E165" s="12"/>
      <c r="F165" s="391" t="str">
        <f>'дети 5-ти лет Т'!BS20</f>
        <v/>
      </c>
      <c r="G165" s="12"/>
    </row>
    <row r="166" ht="15.0" customHeight="1">
      <c r="B166" s="19"/>
      <c r="C166" s="12"/>
      <c r="D166" s="12"/>
      <c r="E166" s="12"/>
      <c r="F166" s="391" t="str">
        <f>'дети 5-ти лет Т'!BT20</f>
        <v/>
      </c>
      <c r="G166" s="12"/>
    </row>
    <row r="167" ht="15.0" customHeight="1">
      <c r="B167" s="5">
        <v>24.0</v>
      </c>
      <c r="C167" s="12"/>
      <c r="D167" s="12"/>
      <c r="E167" s="12"/>
      <c r="F167" s="391" t="str">
        <f>'дети 5-ти лет Т'!BU20</f>
        <v/>
      </c>
      <c r="G167" s="12"/>
    </row>
    <row r="168" ht="15.0" customHeight="1">
      <c r="B168" s="12"/>
      <c r="C168" s="12"/>
      <c r="D168" s="12"/>
      <c r="E168" s="12"/>
      <c r="F168" s="391">
        <f>'дети 5-ти лет Т'!BV20</f>
        <v>1</v>
      </c>
      <c r="G168" s="12"/>
    </row>
    <row r="169" ht="15.0" customHeight="1">
      <c r="B169" s="19"/>
      <c r="C169" s="12"/>
      <c r="D169" s="12"/>
      <c r="E169" s="12"/>
      <c r="F169" s="391" t="str">
        <f>'дети 5-ти лет Т'!BW20</f>
        <v/>
      </c>
      <c r="G169" s="12"/>
    </row>
    <row r="170" ht="15.0" customHeight="1">
      <c r="B170" s="5">
        <v>25.0</v>
      </c>
      <c r="C170" s="12"/>
      <c r="D170" s="12"/>
      <c r="E170" s="12"/>
      <c r="F170" s="391">
        <f>'дети 5-ти лет Т'!BX20</f>
        <v>1</v>
      </c>
      <c r="G170" s="12"/>
    </row>
    <row r="171" ht="15.0" customHeight="1">
      <c r="B171" s="12"/>
      <c r="C171" s="12"/>
      <c r="D171" s="12"/>
      <c r="E171" s="12"/>
      <c r="F171" s="391" t="str">
        <f>'дети 5-ти лет Т'!BY20</f>
        <v/>
      </c>
      <c r="G171" s="12"/>
    </row>
    <row r="172" ht="15.0" customHeight="1">
      <c r="B172" s="19"/>
      <c r="C172" s="12"/>
      <c r="D172" s="12"/>
      <c r="E172" s="12"/>
      <c r="F172" s="391" t="str">
        <f>'дети 5-ти лет Т'!BZ20</f>
        <v/>
      </c>
      <c r="G172" s="12"/>
    </row>
    <row r="173" ht="15.0" customHeight="1">
      <c r="B173" s="5">
        <v>26.0</v>
      </c>
      <c r="C173" s="12"/>
      <c r="D173" s="12"/>
      <c r="E173" s="12"/>
      <c r="F173" s="391">
        <f>'дети 5-ти лет Т'!CA20</f>
        <v>1</v>
      </c>
      <c r="G173" s="12"/>
    </row>
    <row r="174" ht="15.0" customHeight="1">
      <c r="B174" s="12"/>
      <c r="C174" s="12"/>
      <c r="D174" s="12"/>
      <c r="E174" s="12"/>
      <c r="F174" s="391" t="str">
        <f>'дети 5-ти лет Т'!CB20</f>
        <v/>
      </c>
      <c r="G174" s="12"/>
    </row>
    <row r="175" ht="15.0" customHeight="1">
      <c r="B175" s="19"/>
      <c r="C175" s="12"/>
      <c r="D175" s="12"/>
      <c r="E175" s="12"/>
      <c r="F175" s="391" t="str">
        <f>'дети 5-ти лет Т'!CC20</f>
        <v/>
      </c>
      <c r="G175" s="12"/>
    </row>
    <row r="176" ht="15.0" customHeight="1">
      <c r="B176" s="5">
        <v>27.0</v>
      </c>
      <c r="C176" s="12"/>
      <c r="D176" s="12"/>
      <c r="E176" s="12"/>
      <c r="F176" s="391" t="str">
        <f>'дети 5-ти лет Т'!CD20</f>
        <v/>
      </c>
      <c r="G176" s="12"/>
    </row>
    <row r="177" ht="15.0" customHeight="1">
      <c r="B177" s="12"/>
      <c r="C177" s="12"/>
      <c r="D177" s="12"/>
      <c r="E177" s="12"/>
      <c r="F177" s="391">
        <f>'дети 5-ти лет Т'!CE20</f>
        <v>1</v>
      </c>
      <c r="G177" s="12"/>
    </row>
    <row r="178" ht="15.0" customHeight="1">
      <c r="B178" s="19"/>
      <c r="C178" s="12"/>
      <c r="D178" s="12"/>
      <c r="E178" s="12"/>
      <c r="F178" s="391" t="str">
        <f>'дети 5-ти лет Т'!CF20</f>
        <v/>
      </c>
      <c r="G178" s="12"/>
    </row>
    <row r="179" ht="15.0" customHeight="1">
      <c r="B179" s="5">
        <v>28.0</v>
      </c>
      <c r="C179" s="12"/>
      <c r="D179" s="12"/>
      <c r="E179" s="12"/>
      <c r="F179" s="391">
        <f>'дети 5-ти лет Т'!CG20</f>
        <v>1</v>
      </c>
      <c r="G179" s="12"/>
    </row>
    <row r="180" ht="15.0" customHeight="1">
      <c r="B180" s="12"/>
      <c r="C180" s="12"/>
      <c r="D180" s="12"/>
      <c r="E180" s="12"/>
      <c r="F180" s="391" t="str">
        <f>'дети 5-ти лет Т'!CH20</f>
        <v/>
      </c>
      <c r="G180" s="12"/>
    </row>
    <row r="181" ht="15.0" customHeight="1">
      <c r="B181" s="19"/>
      <c r="C181" s="12"/>
      <c r="D181" s="12"/>
      <c r="E181" s="12"/>
      <c r="F181" s="391" t="str">
        <f>'дети 5-ти лет Т'!CI20</f>
        <v/>
      </c>
      <c r="G181" s="12"/>
    </row>
    <row r="182" ht="15.0" customHeight="1">
      <c r="B182" s="5">
        <v>29.0</v>
      </c>
      <c r="C182" s="12"/>
      <c r="D182" s="12"/>
      <c r="E182" s="12"/>
      <c r="F182" s="391" t="str">
        <f>'дети 5-ти лет Т'!CJ20</f>
        <v/>
      </c>
      <c r="G182" s="12"/>
    </row>
    <row r="183" ht="15.0" customHeight="1">
      <c r="B183" s="12"/>
      <c r="C183" s="12"/>
      <c r="D183" s="12"/>
      <c r="E183" s="12"/>
      <c r="F183" s="391">
        <f>'дети 5-ти лет Т'!CK20</f>
        <v>1</v>
      </c>
      <c r="G183" s="12"/>
    </row>
    <row r="184" ht="15.0" customHeight="1">
      <c r="B184" s="19"/>
      <c r="C184" s="12"/>
      <c r="D184" s="12"/>
      <c r="E184" s="12"/>
      <c r="F184" s="391" t="str">
        <f>'дети 5-ти лет Т'!CL20</f>
        <v/>
      </c>
      <c r="G184" s="12"/>
    </row>
    <row r="185" ht="15.0" customHeight="1">
      <c r="B185" s="5">
        <v>30.0</v>
      </c>
      <c r="C185" s="12"/>
      <c r="D185" s="12"/>
      <c r="E185" s="12"/>
      <c r="F185" s="391" t="str">
        <f>'дети 5-ти лет Т'!CM20</f>
        <v/>
      </c>
      <c r="G185" s="12"/>
    </row>
    <row r="186" ht="15.0" customHeight="1">
      <c r="B186" s="12"/>
      <c r="C186" s="12"/>
      <c r="D186" s="12"/>
      <c r="E186" s="12"/>
      <c r="F186" s="391">
        <f>'дети 5-ти лет Т'!CN20</f>
        <v>1</v>
      </c>
      <c r="G186" s="12"/>
    </row>
    <row r="187" ht="15.0" customHeight="1">
      <c r="B187" s="19"/>
      <c r="C187" s="19"/>
      <c r="D187" s="19"/>
      <c r="E187" s="19"/>
      <c r="F187" s="391" t="str">
        <f>'дети 5-ти лет Т'!CO20</f>
        <v/>
      </c>
      <c r="G187" s="19"/>
    </row>
    <row r="188" ht="15.0" customHeight="1"/>
    <row r="189" ht="15.0" customHeight="1">
      <c r="B189" s="237" t="s">
        <v>922</v>
      </c>
      <c r="C189" s="7"/>
      <c r="D189" s="7"/>
      <c r="E189" s="7"/>
      <c r="F189" s="7"/>
      <c r="G189" s="8"/>
    </row>
    <row r="190" ht="28.5" customHeight="1">
      <c r="B190" s="314"/>
      <c r="C190" s="315" t="s">
        <v>5</v>
      </c>
      <c r="D190" s="315" t="s">
        <v>107</v>
      </c>
      <c r="E190" s="315" t="s">
        <v>335</v>
      </c>
      <c r="F190" s="315" t="s">
        <v>398</v>
      </c>
      <c r="G190" s="178" t="s">
        <v>724</v>
      </c>
    </row>
    <row r="191" ht="15.0" customHeight="1">
      <c r="B191" s="5">
        <v>1.0</v>
      </c>
      <c r="C191" s="392">
        <f>'дети 5-ти лет Ф'!D66</f>
        <v>1</v>
      </c>
      <c r="D191" s="392">
        <f>'дети 5-ти лет К'!D66</f>
        <v>1</v>
      </c>
      <c r="E191" s="392">
        <f>'дети 5-ти лет П'!D66</f>
        <v>1</v>
      </c>
      <c r="F191" s="392" t="str">
        <f>'дети 5-ти лет Т'!D66</f>
        <v/>
      </c>
      <c r="G191" s="392">
        <f>'дети 5-ти лет С'!D66</f>
        <v>1</v>
      </c>
    </row>
    <row r="192" ht="15.0" customHeight="1">
      <c r="B192" s="12"/>
      <c r="C192" s="392" t="str">
        <f>'дети 5-ти лет Ф'!E66</f>
        <v/>
      </c>
      <c r="D192" s="392" t="str">
        <f>'дети 5-ти лет К'!E66</f>
        <v/>
      </c>
      <c r="E192" s="392" t="str">
        <f>'дети 5-ти лет П'!E66</f>
        <v/>
      </c>
      <c r="F192" s="392">
        <f>'дети 5-ти лет Т'!E66</f>
        <v>1</v>
      </c>
      <c r="G192" s="392" t="str">
        <f>'дети 5-ти лет С'!E66</f>
        <v/>
      </c>
    </row>
    <row r="193" ht="15.0" customHeight="1">
      <c r="B193" s="19"/>
      <c r="C193" s="392" t="str">
        <f>'дети 5-ти лет Ф'!F66</f>
        <v/>
      </c>
      <c r="D193" s="392" t="str">
        <f>'дети 5-ти лет К'!F66</f>
        <v/>
      </c>
      <c r="E193" s="392" t="str">
        <f>'дети 5-ти лет П'!F66</f>
        <v/>
      </c>
      <c r="F193" s="392" t="str">
        <f>'дети 5-ти лет Т'!F66</f>
        <v/>
      </c>
      <c r="G193" s="392" t="str">
        <f>'дети 5-ти лет С'!F66</f>
        <v/>
      </c>
    </row>
    <row r="194" ht="15.0" customHeight="1">
      <c r="B194" s="5">
        <v>2.0</v>
      </c>
      <c r="C194" s="392">
        <f>'дети 5-ти лет Ф'!G66</f>
        <v>1</v>
      </c>
      <c r="D194" s="392" t="str">
        <f>'дети 5-ти лет К'!G66</f>
        <v/>
      </c>
      <c r="E194" s="392" t="str">
        <f>'дети 5-ти лет П'!G66</f>
        <v/>
      </c>
      <c r="F194" s="392" t="str">
        <f>'дети 5-ти лет Т'!G66</f>
        <v/>
      </c>
      <c r="G194" s="392">
        <f>'дети 5-ти лет С'!G66</f>
        <v>1</v>
      </c>
    </row>
    <row r="195" ht="15.0" customHeight="1">
      <c r="B195" s="12"/>
      <c r="C195" s="392" t="str">
        <f>'дети 5-ти лет Ф'!H66</f>
        <v/>
      </c>
      <c r="D195" s="392">
        <f>'дети 5-ти лет К'!H66</f>
        <v>1</v>
      </c>
      <c r="E195" s="392">
        <f>'дети 5-ти лет П'!H66</f>
        <v>1</v>
      </c>
      <c r="F195" s="392">
        <f>'дети 5-ти лет Т'!H66</f>
        <v>1</v>
      </c>
      <c r="G195" s="392" t="str">
        <f>'дети 5-ти лет С'!H66</f>
        <v/>
      </c>
    </row>
    <row r="196" ht="15.0" customHeight="1">
      <c r="B196" s="19"/>
      <c r="C196" s="392" t="str">
        <f>'дети 5-ти лет Ф'!I66</f>
        <v/>
      </c>
      <c r="D196" s="392" t="str">
        <f>'дети 5-ти лет К'!I66</f>
        <v/>
      </c>
      <c r="E196" s="392" t="str">
        <f>'дети 5-ти лет П'!I66</f>
        <v/>
      </c>
      <c r="F196" s="392" t="str">
        <f>'дети 5-ти лет Т'!I66</f>
        <v/>
      </c>
      <c r="G196" s="392" t="str">
        <f>'дети 5-ти лет С'!I66</f>
        <v/>
      </c>
    </row>
    <row r="197" ht="15.0" customHeight="1">
      <c r="B197" s="5">
        <v>3.0</v>
      </c>
      <c r="C197" s="392" t="str">
        <f>'дети 5-ти лет Ф'!J66</f>
        <v/>
      </c>
      <c r="D197" s="392" t="str">
        <f>'дети 5-ти лет К'!J66</f>
        <v/>
      </c>
      <c r="E197" s="392">
        <f>'дети 5-ти лет П'!J66</f>
        <v>1</v>
      </c>
      <c r="F197" s="392" t="str">
        <f>'дети 5-ти лет Т'!J66</f>
        <v/>
      </c>
      <c r="G197" s="392">
        <f>'дети 5-ти лет С'!J66</f>
        <v>1</v>
      </c>
    </row>
    <row r="198" ht="15.0" customHeight="1">
      <c r="B198" s="12"/>
      <c r="C198" s="392">
        <f>'дети 5-ти лет Ф'!K66</f>
        <v>1</v>
      </c>
      <c r="D198" s="392">
        <f>'дети 5-ти лет К'!K66</f>
        <v>1</v>
      </c>
      <c r="E198" s="392" t="str">
        <f>'дети 5-ти лет П'!K66</f>
        <v/>
      </c>
      <c r="F198" s="392">
        <f>'дети 5-ти лет Т'!K66</f>
        <v>1</v>
      </c>
      <c r="G198" s="392" t="str">
        <f>'дети 5-ти лет С'!K66</f>
        <v/>
      </c>
    </row>
    <row r="199" ht="15.0" customHeight="1">
      <c r="B199" s="19"/>
      <c r="C199" s="392" t="str">
        <f>'дети 5-ти лет Ф'!L66</f>
        <v/>
      </c>
      <c r="D199" s="392" t="str">
        <f>'дети 5-ти лет К'!L66</f>
        <v/>
      </c>
      <c r="E199" s="392" t="str">
        <f>'дети 5-ти лет П'!L66</f>
        <v/>
      </c>
      <c r="F199" s="392" t="str">
        <f>'дети 5-ти лет Т'!L66</f>
        <v/>
      </c>
      <c r="G199" s="392" t="str">
        <f>'дети 5-ти лет С'!L66</f>
        <v/>
      </c>
    </row>
    <row r="200" ht="15.0" customHeight="1">
      <c r="B200" s="5">
        <v>4.0</v>
      </c>
      <c r="C200" s="392" t="str">
        <f>'дети 5-ти лет Ф'!M66</f>
        <v/>
      </c>
      <c r="D200" s="392">
        <f>'дети 5-ти лет К'!M66</f>
        <v>1</v>
      </c>
      <c r="E200" s="392" t="str">
        <f>'дети 5-ти лет П'!M66</f>
        <v/>
      </c>
      <c r="F200" s="392" t="str">
        <f>'дети 5-ти лет Т'!M66</f>
        <v/>
      </c>
      <c r="G200" s="392">
        <f>'дети 5-ти лет С'!M66</f>
        <v>1</v>
      </c>
    </row>
    <row r="201" ht="15.0" customHeight="1">
      <c r="B201" s="12"/>
      <c r="C201" s="392">
        <f>'дети 5-ти лет Ф'!N66</f>
        <v>1</v>
      </c>
      <c r="D201" s="392" t="str">
        <f>'дети 5-ти лет К'!N66</f>
        <v/>
      </c>
      <c r="E201" s="392">
        <f>'дети 5-ти лет П'!N66</f>
        <v>1</v>
      </c>
      <c r="F201" s="392" t="str">
        <f>'дети 5-ти лет Т'!N66</f>
        <v/>
      </c>
      <c r="G201" s="392" t="str">
        <f>'дети 5-ти лет С'!N66</f>
        <v/>
      </c>
    </row>
    <row r="202" ht="15.0" customHeight="1">
      <c r="B202" s="19"/>
      <c r="C202" s="392" t="str">
        <f>'дети 5-ти лет Ф'!O66</f>
        <v/>
      </c>
      <c r="D202" s="392" t="str">
        <f>'дети 5-ти лет К'!O66</f>
        <v/>
      </c>
      <c r="E202" s="392" t="str">
        <f>'дети 5-ти лет П'!O66</f>
        <v/>
      </c>
      <c r="F202" s="392">
        <f>'дети 5-ти лет Т'!O66</f>
        <v>1</v>
      </c>
      <c r="G202" s="392" t="str">
        <f>'дети 5-ти лет С'!O66</f>
        <v/>
      </c>
    </row>
    <row r="203" ht="15.0" customHeight="1">
      <c r="B203" s="5">
        <v>5.0</v>
      </c>
      <c r="C203" s="392" t="str">
        <f>'дети 5-ти лет Ф'!P66</f>
        <v/>
      </c>
      <c r="D203" s="392" t="str">
        <f>'дети 5-ти лет К'!P66</f>
        <v/>
      </c>
      <c r="E203" s="392" t="str">
        <f>'дети 5-ти лет П'!P66</f>
        <v/>
      </c>
      <c r="F203" s="392" t="str">
        <f>'дети 5-ти лет Т'!P66</f>
        <v/>
      </c>
      <c r="G203" s="392" t="str">
        <f>'дети 5-ти лет С'!P66</f>
        <v/>
      </c>
    </row>
    <row r="204" ht="15.0" customHeight="1">
      <c r="B204" s="12"/>
      <c r="C204" s="392">
        <f>'дети 5-ти лет Ф'!Q66</f>
        <v>1</v>
      </c>
      <c r="D204" s="392">
        <f>'дети 5-ти лет К'!Q66</f>
        <v>1</v>
      </c>
      <c r="E204" s="392">
        <f>'дети 5-ти лет П'!Q66</f>
        <v>1</v>
      </c>
      <c r="F204" s="392" t="str">
        <f>'дети 5-ти лет Т'!Q66</f>
        <v/>
      </c>
      <c r="G204" s="392">
        <f>'дети 5-ти лет С'!Q66</f>
        <v>1</v>
      </c>
    </row>
    <row r="205" ht="15.0" customHeight="1">
      <c r="B205" s="19"/>
      <c r="C205" s="392" t="str">
        <f>'дети 5-ти лет Ф'!R66</f>
        <v/>
      </c>
      <c r="D205" s="392" t="str">
        <f>'дети 5-ти лет К'!R66</f>
        <v/>
      </c>
      <c r="E205" s="392" t="str">
        <f>'дети 5-ти лет П'!R66</f>
        <v/>
      </c>
      <c r="F205" s="392">
        <f>'дети 5-ти лет Т'!R66</f>
        <v>1</v>
      </c>
      <c r="G205" s="392" t="str">
        <f>'дети 5-ти лет С'!R66</f>
        <v/>
      </c>
    </row>
    <row r="206" ht="15.0" customHeight="1">
      <c r="B206" s="5">
        <v>6.0</v>
      </c>
      <c r="C206" s="392" t="str">
        <f>'дети 5-ти лет Ф'!S66</f>
        <v/>
      </c>
      <c r="D206" s="392">
        <f>'дети 5-ти лет К'!S66</f>
        <v>1</v>
      </c>
      <c r="E206" s="392">
        <f>'дети 5-ти лет П'!S66</f>
        <v>1</v>
      </c>
      <c r="F206" s="392" t="str">
        <f>'дети 5-ти лет Т'!S66</f>
        <v/>
      </c>
      <c r="G206" s="392" t="str">
        <f>'дети 5-ти лет С'!S66</f>
        <v/>
      </c>
    </row>
    <row r="207" ht="15.0" customHeight="1">
      <c r="B207" s="12"/>
      <c r="C207" s="392">
        <f>'дети 5-ти лет Ф'!T66</f>
        <v>1</v>
      </c>
      <c r="D207" s="392" t="str">
        <f>'дети 5-ти лет К'!T66</f>
        <v/>
      </c>
      <c r="E207" s="392" t="str">
        <f>'дети 5-ти лет П'!T66</f>
        <v/>
      </c>
      <c r="F207" s="392">
        <f>'дети 5-ти лет Т'!T66</f>
        <v>1</v>
      </c>
      <c r="G207" s="392">
        <f>'дети 5-ти лет С'!T66</f>
        <v>1</v>
      </c>
    </row>
    <row r="208" ht="15.0" customHeight="1">
      <c r="B208" s="19"/>
      <c r="C208" s="392" t="str">
        <f>'дети 5-ти лет Ф'!U66</f>
        <v/>
      </c>
      <c r="D208" s="392" t="str">
        <f>'дети 5-ти лет К'!U66</f>
        <v/>
      </c>
      <c r="E208" s="392" t="str">
        <f>'дети 5-ти лет П'!U66</f>
        <v/>
      </c>
      <c r="F208" s="392" t="str">
        <f>'дети 5-ти лет Т'!U66</f>
        <v/>
      </c>
      <c r="G208" s="392" t="str">
        <f>'дети 5-ти лет С'!U66</f>
        <v/>
      </c>
    </row>
    <row r="209" ht="15.0" customHeight="1">
      <c r="B209" s="5">
        <v>7.0</v>
      </c>
      <c r="C209" s="392">
        <f>'дети 5-ти лет Ф'!V66</f>
        <v>1</v>
      </c>
      <c r="D209" s="392">
        <f>'дети 5-ти лет К'!V66</f>
        <v>1</v>
      </c>
      <c r="E209" s="392">
        <f>'дети 5-ти лет П'!V66</f>
        <v>1</v>
      </c>
      <c r="F209" s="392" t="str">
        <f>'дети 5-ти лет Т'!V66</f>
        <v/>
      </c>
      <c r="G209" s="392">
        <f>'дети 5-ти лет С'!V66</f>
        <v>1</v>
      </c>
    </row>
    <row r="210" ht="15.0" customHeight="1">
      <c r="B210" s="12"/>
      <c r="C210" s="392" t="str">
        <f>'дети 5-ти лет Ф'!W66</f>
        <v/>
      </c>
      <c r="D210" s="392">
        <f>'дети 5-ти лет Т'!W66</f>
        <v>1</v>
      </c>
      <c r="E210" s="392" t="str">
        <f>'дети 5-ти лет П'!W66</f>
        <v/>
      </c>
      <c r="F210" s="392">
        <f>'дети 5-ти лет Т'!W66</f>
        <v>1</v>
      </c>
      <c r="G210" s="392" t="str">
        <f>'дети 5-ти лет С'!W66</f>
        <v/>
      </c>
    </row>
    <row r="211" ht="15.0" customHeight="1">
      <c r="B211" s="19"/>
      <c r="C211" s="392" t="str">
        <f>'дети 5-ти лет Ф'!X66</f>
        <v/>
      </c>
      <c r="D211" s="392" t="str">
        <f>'дети 5-ти лет К'!X66</f>
        <v/>
      </c>
      <c r="E211" s="392" t="str">
        <f>'дети 5-ти лет П'!X66</f>
        <v/>
      </c>
      <c r="F211" s="392" t="str">
        <f>'дети 5-ти лет Т'!X66</f>
        <v/>
      </c>
      <c r="G211" s="392" t="str">
        <f>'дети 5-ти лет С'!X66</f>
        <v/>
      </c>
    </row>
    <row r="212" ht="15.0" customHeight="1">
      <c r="B212" s="5">
        <v>8.0</v>
      </c>
      <c r="C212" s="318"/>
      <c r="D212" s="392">
        <f>'дети 5-ти лет К'!Y66</f>
        <v>1</v>
      </c>
      <c r="E212" s="317"/>
      <c r="F212" s="392" t="str">
        <f>'дети 5-ти лет Т'!Y66</f>
        <v/>
      </c>
      <c r="G212" s="317"/>
    </row>
    <row r="213" ht="15.0" customHeight="1">
      <c r="B213" s="12"/>
      <c r="C213" s="319"/>
      <c r="D213" s="392" t="str">
        <f>'дети 5-ти лет К'!Z66</f>
        <v/>
      </c>
      <c r="E213" s="12"/>
      <c r="F213" s="392">
        <f>'дети 5-ти лет Т'!Z66</f>
        <v>1</v>
      </c>
      <c r="G213" s="12"/>
    </row>
    <row r="214" ht="15.0" customHeight="1">
      <c r="B214" s="19"/>
      <c r="C214" s="319"/>
      <c r="D214" s="392" t="str">
        <f>'дети 5-ти лет К'!AA66</f>
        <v/>
      </c>
      <c r="E214" s="12"/>
      <c r="F214" s="392" t="str">
        <f>'дети 5-ти лет Т'!AA66</f>
        <v/>
      </c>
      <c r="G214" s="12"/>
    </row>
    <row r="215" ht="15.0" customHeight="1">
      <c r="B215" s="5">
        <v>9.0</v>
      </c>
      <c r="C215" s="319"/>
      <c r="D215" s="392" t="str">
        <f>'дети 5-ти лет К'!AB66</f>
        <v/>
      </c>
      <c r="E215" s="12"/>
      <c r="F215" s="392" t="str">
        <f>'дети 5-ти лет Т'!AB66</f>
        <v/>
      </c>
      <c r="G215" s="12"/>
    </row>
    <row r="216" ht="15.0" customHeight="1">
      <c r="B216" s="12"/>
      <c r="C216" s="319"/>
      <c r="D216" s="392">
        <f>'дети 5-ти лет К'!AC66</f>
        <v>1</v>
      </c>
      <c r="E216" s="12"/>
      <c r="F216" s="392" t="str">
        <f>'дети 5-ти лет Т'!AC66</f>
        <v/>
      </c>
      <c r="G216" s="12"/>
    </row>
    <row r="217" ht="15.0" customHeight="1">
      <c r="B217" s="19"/>
      <c r="C217" s="319"/>
      <c r="D217" s="392" t="str">
        <f>'дети 5-ти лет К'!AD66</f>
        <v/>
      </c>
      <c r="E217" s="12"/>
      <c r="F217" s="392">
        <f>'дети 5-ти лет Т'!AD66</f>
        <v>1</v>
      </c>
      <c r="G217" s="12"/>
    </row>
    <row r="218" ht="15.0" customHeight="1">
      <c r="B218" s="5">
        <v>10.0</v>
      </c>
      <c r="C218" s="319"/>
      <c r="D218" s="392">
        <f>'дети 5-ти лет К'!AE66</f>
        <v>1</v>
      </c>
      <c r="E218" s="12"/>
      <c r="F218" s="392" t="str">
        <f>'дети 5-ти лет Т'!AE66</f>
        <v/>
      </c>
      <c r="G218" s="12"/>
    </row>
    <row r="219" ht="15.0" customHeight="1">
      <c r="B219" s="12"/>
      <c r="C219" s="319"/>
      <c r="D219" s="392" t="str">
        <f>'дети 5-ти лет К'!AF66</f>
        <v/>
      </c>
      <c r="E219" s="12"/>
      <c r="F219" s="392">
        <f>'дети 5-ти лет Т'!AF66</f>
        <v>1</v>
      </c>
      <c r="G219" s="12"/>
    </row>
    <row r="220" ht="15.0" customHeight="1">
      <c r="B220" s="19"/>
      <c r="C220" s="319"/>
      <c r="D220" s="392" t="str">
        <f>'дети 5-ти лет К'!AG66</f>
        <v/>
      </c>
      <c r="E220" s="12"/>
      <c r="F220" s="392" t="str">
        <f>'дети 5-ти лет Т'!AG66</f>
        <v/>
      </c>
      <c r="G220" s="12"/>
    </row>
    <row r="221" ht="15.0" customHeight="1">
      <c r="B221" s="5">
        <v>11.0</v>
      </c>
      <c r="C221" s="319"/>
      <c r="D221" s="392" t="str">
        <f>'дети 5-ти лет К'!AH66</f>
        <v/>
      </c>
      <c r="E221" s="12"/>
      <c r="F221" s="392" t="str">
        <f>'дети 5-ти лет Т'!AH66</f>
        <v/>
      </c>
      <c r="G221" s="12"/>
    </row>
    <row r="222" ht="15.0" customHeight="1">
      <c r="B222" s="12"/>
      <c r="C222" s="319"/>
      <c r="D222" s="392">
        <f>'дети 5-ти лет К'!AI66</f>
        <v>1</v>
      </c>
      <c r="E222" s="12"/>
      <c r="F222" s="392">
        <f>'дети 5-ти лет Т'!AI66</f>
        <v>1</v>
      </c>
      <c r="G222" s="12"/>
    </row>
    <row r="223" ht="15.0" customHeight="1">
      <c r="B223" s="19"/>
      <c r="C223" s="319"/>
      <c r="D223" s="392" t="str">
        <f>'дети 5-ти лет К'!AJ66</f>
        <v/>
      </c>
      <c r="E223" s="12"/>
      <c r="F223" s="392" t="str">
        <f>'дети 5-ти лет Т'!AJ66</f>
        <v/>
      </c>
      <c r="G223" s="12"/>
    </row>
    <row r="224" ht="15.0" customHeight="1">
      <c r="B224" s="5">
        <v>12.0</v>
      </c>
      <c r="C224" s="319"/>
      <c r="D224" s="392" t="str">
        <f>'дети 5-ти лет К'!AK66</f>
        <v/>
      </c>
      <c r="E224" s="12"/>
      <c r="F224" s="392" t="str">
        <f>'дети 5-ти лет Т'!AK66</f>
        <v/>
      </c>
      <c r="G224" s="12"/>
    </row>
    <row r="225" ht="15.0" customHeight="1">
      <c r="B225" s="12"/>
      <c r="C225" s="319"/>
      <c r="D225" s="392">
        <f>'дети 5-ти лет К'!AL66</f>
        <v>1</v>
      </c>
      <c r="E225" s="12"/>
      <c r="F225" s="392">
        <f>'дети 5-ти лет Т'!AL66</f>
        <v>1</v>
      </c>
      <c r="G225" s="12"/>
    </row>
    <row r="226" ht="15.0" customHeight="1">
      <c r="B226" s="19"/>
      <c r="C226" s="319"/>
      <c r="D226" s="392" t="str">
        <f>'дети 5-ти лет К'!AM66</f>
        <v/>
      </c>
      <c r="E226" s="12"/>
      <c r="F226" s="392" t="str">
        <f>'дети 5-ти лет Т'!AM66</f>
        <v/>
      </c>
      <c r="G226" s="12"/>
    </row>
    <row r="227" ht="15.0" customHeight="1">
      <c r="B227" s="5">
        <v>13.0</v>
      </c>
      <c r="C227" s="319"/>
      <c r="D227" s="392">
        <f>'дети 5-ти лет К'!AN66</f>
        <v>1</v>
      </c>
      <c r="E227" s="12"/>
      <c r="F227" s="392" t="str">
        <f>'дети 5-ти лет Т'!AN66</f>
        <v/>
      </c>
      <c r="G227" s="12"/>
    </row>
    <row r="228" ht="15.0" customHeight="1">
      <c r="B228" s="12"/>
      <c r="C228" s="319"/>
      <c r="D228" s="392" t="str">
        <f>'дети 5-ти лет К'!AO66</f>
        <v/>
      </c>
      <c r="E228" s="12"/>
      <c r="F228" s="392">
        <f>'дети 5-ти лет Т'!AO66</f>
        <v>1</v>
      </c>
      <c r="G228" s="12"/>
    </row>
    <row r="229" ht="15.0" customHeight="1">
      <c r="B229" s="19"/>
      <c r="C229" s="319"/>
      <c r="D229" s="392" t="str">
        <f>'дети 5-ти лет К'!AP66</f>
        <v/>
      </c>
      <c r="E229" s="12"/>
      <c r="F229" s="392" t="str">
        <f>'дети 5-ти лет Т'!AP66</f>
        <v/>
      </c>
      <c r="G229" s="12"/>
    </row>
    <row r="230" ht="15.0" customHeight="1">
      <c r="B230" s="5">
        <v>14.0</v>
      </c>
      <c r="C230" s="319"/>
      <c r="D230" s="392">
        <f>'дети 5-ти лет К'!AQ66</f>
        <v>1</v>
      </c>
      <c r="E230" s="12"/>
      <c r="F230" s="392" t="str">
        <f>'дети 5-ти лет Т'!AQ66</f>
        <v/>
      </c>
      <c r="G230" s="12"/>
    </row>
    <row r="231" ht="15.0" customHeight="1">
      <c r="B231" s="12"/>
      <c r="C231" s="319"/>
      <c r="D231" s="392" t="str">
        <f>'дети 5-ти лет К'!AR66</f>
        <v/>
      </c>
      <c r="E231" s="12"/>
      <c r="F231" s="392">
        <f>'дети 5-ти лет Т'!AR66</f>
        <v>1</v>
      </c>
      <c r="G231" s="12"/>
    </row>
    <row r="232" ht="15.0" customHeight="1">
      <c r="B232" s="19"/>
      <c r="C232" s="319"/>
      <c r="D232" s="392" t="str">
        <f>'дети 5-ти лет К'!AS66</f>
        <v/>
      </c>
      <c r="E232" s="12"/>
      <c r="F232" s="392" t="str">
        <f>'дети 5-ти лет Т'!AS66</f>
        <v/>
      </c>
      <c r="G232" s="12"/>
    </row>
    <row r="233" ht="15.0" customHeight="1">
      <c r="B233" s="5">
        <v>15.0</v>
      </c>
      <c r="C233" s="319"/>
      <c r="D233" s="392">
        <f>'дети 5-ти лет К'!AT66</f>
        <v>1</v>
      </c>
      <c r="E233" s="12"/>
      <c r="F233" s="392" t="str">
        <f>'дети 5-ти лет Т'!AT66</f>
        <v/>
      </c>
      <c r="G233" s="12"/>
    </row>
    <row r="234" ht="15.0" customHeight="1">
      <c r="B234" s="12"/>
      <c r="C234" s="319"/>
      <c r="D234" s="392" t="str">
        <f>'дети 5-ти лет К'!AU66</f>
        <v/>
      </c>
      <c r="E234" s="12"/>
      <c r="F234" s="392">
        <f>'дети 5-ти лет Т'!AU66</f>
        <v>1</v>
      </c>
      <c r="G234" s="12"/>
    </row>
    <row r="235" ht="15.75" customHeight="1">
      <c r="B235" s="19"/>
      <c r="C235" s="319"/>
      <c r="D235" s="392" t="str">
        <f>'дети 5-ти лет К'!AV66</f>
        <v/>
      </c>
      <c r="E235" s="12"/>
      <c r="F235" s="392" t="str">
        <f>'дети 5-ти лет Т'!AV66</f>
        <v/>
      </c>
      <c r="G235" s="12"/>
    </row>
    <row r="236" ht="15.75" customHeight="1">
      <c r="B236" s="5">
        <v>16.0</v>
      </c>
      <c r="C236" s="319"/>
      <c r="D236" s="392" t="str">
        <f>'дети 5-ти лет К'!AW66</f>
        <v/>
      </c>
      <c r="E236" s="12"/>
      <c r="F236" s="392" t="str">
        <f>'дети 5-ти лет Т'!AW66</f>
        <v/>
      </c>
      <c r="G236" s="12"/>
    </row>
    <row r="237" ht="15.75" customHeight="1">
      <c r="B237" s="12"/>
      <c r="C237" s="319"/>
      <c r="D237" s="392">
        <f>'дети 5-ти лет К'!AX66</f>
        <v>1</v>
      </c>
      <c r="E237" s="12"/>
      <c r="F237" s="392">
        <f>'дети 5-ти лет Т'!AX66</f>
        <v>1</v>
      </c>
      <c r="G237" s="12"/>
    </row>
    <row r="238" ht="15.75" customHeight="1">
      <c r="B238" s="19"/>
      <c r="C238" s="319"/>
      <c r="D238" s="392" t="str">
        <f>'дети 5-ти лет К'!AY66</f>
        <v/>
      </c>
      <c r="E238" s="12"/>
      <c r="F238" s="392" t="str">
        <f>'дети 5-ти лет Т'!AY66</f>
        <v/>
      </c>
      <c r="G238" s="12"/>
    </row>
    <row r="239" ht="15.75" customHeight="1">
      <c r="B239" s="5">
        <v>17.0</v>
      </c>
      <c r="C239" s="319"/>
      <c r="D239" s="392" t="str">
        <f>'дети 5-ти лет К'!AZ66</f>
        <v/>
      </c>
      <c r="E239" s="12"/>
      <c r="F239" s="392" t="str">
        <f>'дети 5-ти лет Т'!AZ66</f>
        <v/>
      </c>
      <c r="G239" s="12"/>
    </row>
    <row r="240" ht="15.75" customHeight="1">
      <c r="B240" s="12"/>
      <c r="C240" s="319"/>
      <c r="D240" s="392">
        <f>'дети 5-ти лет К'!BA66</f>
        <v>1</v>
      </c>
      <c r="E240" s="12"/>
      <c r="F240" s="392">
        <f>'дети 5-ти лет Т'!BA66</f>
        <v>1</v>
      </c>
      <c r="G240" s="12"/>
    </row>
    <row r="241" ht="15.75" customHeight="1">
      <c r="B241" s="19"/>
      <c r="C241" s="319"/>
      <c r="D241" s="392" t="str">
        <f>'дети 5-ти лет К'!BB66</f>
        <v/>
      </c>
      <c r="E241" s="12"/>
      <c r="F241" s="392" t="str">
        <f>'дети 5-ти лет Т'!BB66</f>
        <v/>
      </c>
      <c r="G241" s="12"/>
    </row>
    <row r="242" ht="15.75" customHeight="1">
      <c r="B242" s="5">
        <v>18.0</v>
      </c>
      <c r="C242" s="319"/>
      <c r="D242" s="392" t="str">
        <f>'дети 5-ти лет К'!BC66</f>
        <v/>
      </c>
      <c r="E242" s="12"/>
      <c r="F242" s="392" t="str">
        <f>'дети 5-ти лет Т'!BC66</f>
        <v/>
      </c>
      <c r="G242" s="12"/>
    </row>
    <row r="243" ht="15.75" customHeight="1">
      <c r="B243" s="12"/>
      <c r="C243" s="319"/>
      <c r="D243" s="392">
        <f>'дети 5-ти лет К'!BD66</f>
        <v>1</v>
      </c>
      <c r="E243" s="12"/>
      <c r="F243" s="392">
        <f>'дети 5-ти лет Т'!BD66</f>
        <v>1</v>
      </c>
      <c r="G243" s="12"/>
    </row>
    <row r="244" ht="15.75" customHeight="1">
      <c r="B244" s="19"/>
      <c r="C244" s="319"/>
      <c r="D244" s="392" t="str">
        <f>'дети 5-ти лет К'!BE66</f>
        <v/>
      </c>
      <c r="E244" s="12"/>
      <c r="F244" s="392" t="str">
        <f>'дети 5-ти лет Т'!BE66</f>
        <v/>
      </c>
      <c r="G244" s="12"/>
    </row>
    <row r="245" ht="15.75" customHeight="1">
      <c r="B245" s="5">
        <v>19.0</v>
      </c>
      <c r="C245" s="319"/>
      <c r="D245" s="392">
        <f>'дети 5-ти лет К'!BF66</f>
        <v>1</v>
      </c>
      <c r="E245" s="12"/>
      <c r="F245" s="392" t="str">
        <f>'дети 5-ти лет Т'!BF66</f>
        <v/>
      </c>
      <c r="G245" s="12"/>
    </row>
    <row r="246" ht="15.75" customHeight="1">
      <c r="B246" s="12"/>
      <c r="C246" s="319"/>
      <c r="D246" s="392" t="str">
        <f>'дети 5-ти лет К'!BG66</f>
        <v/>
      </c>
      <c r="E246" s="12"/>
      <c r="F246" s="392" t="str">
        <f>'дети 5-ти лет Т'!BG66</f>
        <v/>
      </c>
      <c r="G246" s="12"/>
    </row>
    <row r="247" ht="15.75" customHeight="1">
      <c r="B247" s="19"/>
      <c r="C247" s="319"/>
      <c r="D247" s="392" t="str">
        <f>'дети 5-ти лет К'!BH66</f>
        <v/>
      </c>
      <c r="E247" s="12"/>
      <c r="F247" s="392">
        <f>'дети 5-ти лет Т'!BH66</f>
        <v>1</v>
      </c>
      <c r="G247" s="12"/>
    </row>
    <row r="248" ht="15.75" customHeight="1">
      <c r="B248" s="5">
        <v>20.0</v>
      </c>
      <c r="C248" s="319"/>
      <c r="D248" s="392">
        <f>'дети 5-ти лет К'!BI66</f>
        <v>1</v>
      </c>
      <c r="E248" s="12"/>
      <c r="F248" s="392" t="str">
        <f>'дети 5-ти лет Т'!BI66</f>
        <v/>
      </c>
      <c r="G248" s="12"/>
    </row>
    <row r="249" ht="15.75" customHeight="1">
      <c r="B249" s="12"/>
      <c r="C249" s="319"/>
      <c r="D249" s="392" t="str">
        <f>'дети 5-ти лет К'!BJ66</f>
        <v/>
      </c>
      <c r="E249" s="12"/>
      <c r="F249" s="392">
        <f>'дети 5-ти лет Т'!BJ66</f>
        <v>1</v>
      </c>
      <c r="G249" s="12"/>
    </row>
    <row r="250" ht="15.75" customHeight="1">
      <c r="B250" s="19"/>
      <c r="C250" s="319"/>
      <c r="D250" s="392" t="str">
        <f>'дети 5-ти лет К'!BK66</f>
        <v/>
      </c>
      <c r="E250" s="12"/>
      <c r="F250" s="392" t="str">
        <f>'дети 5-ти лет Т'!BK66</f>
        <v/>
      </c>
      <c r="G250" s="12"/>
    </row>
    <row r="251" ht="15.75" customHeight="1">
      <c r="B251" s="5">
        <v>21.0</v>
      </c>
      <c r="C251" s="319"/>
      <c r="D251" s="392">
        <f>'дети 5-ти лет К'!BL66</f>
        <v>1</v>
      </c>
      <c r="E251" s="12"/>
      <c r="F251" s="392" t="str">
        <f>'дети 5-ти лет Т'!BL66</f>
        <v/>
      </c>
      <c r="G251" s="12"/>
    </row>
    <row r="252" ht="15.75" customHeight="1">
      <c r="B252" s="12"/>
      <c r="C252" s="319"/>
      <c r="D252" s="392" t="str">
        <f>'дети 5-ти лет К'!BM66</f>
        <v/>
      </c>
      <c r="E252" s="12"/>
      <c r="F252" s="392">
        <f>'дети 5-ти лет Т'!BM66</f>
        <v>1</v>
      </c>
      <c r="G252" s="12"/>
    </row>
    <row r="253" ht="15.75" customHeight="1">
      <c r="B253" s="19"/>
      <c r="C253" s="319"/>
      <c r="D253" s="392" t="str">
        <f>'дети 5-ти лет К'!BN66</f>
        <v/>
      </c>
      <c r="E253" s="12"/>
      <c r="F253" s="392" t="str">
        <f>'дети 5-ти лет Т'!BN66</f>
        <v/>
      </c>
      <c r="G253" s="12"/>
    </row>
    <row r="254" ht="15.75" customHeight="1">
      <c r="B254" s="5">
        <v>22.0</v>
      </c>
      <c r="C254" s="319"/>
      <c r="D254" s="392" t="str">
        <f>'дети 5-ти лет К'!BO66</f>
        <v/>
      </c>
      <c r="E254" s="12"/>
      <c r="F254" s="392" t="str">
        <f>'дети 5-ти лет Т'!BO66</f>
        <v/>
      </c>
      <c r="G254" s="12"/>
    </row>
    <row r="255" ht="15.75" customHeight="1">
      <c r="B255" s="12"/>
      <c r="C255" s="319"/>
      <c r="D255" s="392">
        <f>'дети 5-ти лет К'!BP66</f>
        <v>1</v>
      </c>
      <c r="E255" s="12"/>
      <c r="F255" s="392">
        <f>'дети 5-ти лет Т'!BP66</f>
        <v>1</v>
      </c>
      <c r="G255" s="12"/>
    </row>
    <row r="256" ht="15.75" customHeight="1">
      <c r="B256" s="19"/>
      <c r="C256" s="319"/>
      <c r="D256" s="392" t="str">
        <f>'дети 5-ти лет К'!BQ66</f>
        <v/>
      </c>
      <c r="E256" s="12"/>
      <c r="F256" s="392" t="str">
        <f>'дети 5-ти лет Т'!BQ66</f>
        <v/>
      </c>
      <c r="G256" s="12"/>
    </row>
    <row r="257" ht="15.75" customHeight="1">
      <c r="B257" s="5">
        <v>23.0</v>
      </c>
      <c r="C257" s="319"/>
      <c r="D257" s="392" t="str">
        <f>'дети 5-ти лет К'!BR66</f>
        <v/>
      </c>
      <c r="E257" s="12"/>
      <c r="F257" s="392" t="str">
        <f>'дети 5-ти лет Т'!BR66</f>
        <v/>
      </c>
      <c r="G257" s="12"/>
    </row>
    <row r="258" ht="15.75" customHeight="1">
      <c r="B258" s="12"/>
      <c r="C258" s="319"/>
      <c r="D258" s="392">
        <f>'дети 5-ти лет К'!BS66</f>
        <v>1</v>
      </c>
      <c r="E258" s="12"/>
      <c r="F258" s="392">
        <f>'дети 5-ти лет Т'!BS66</f>
        <v>1</v>
      </c>
      <c r="G258" s="12"/>
    </row>
    <row r="259" ht="15.75" customHeight="1">
      <c r="B259" s="19"/>
      <c r="C259" s="319"/>
      <c r="D259" s="392" t="str">
        <f>'дети 5-ти лет К'!BT66</f>
        <v/>
      </c>
      <c r="E259" s="12"/>
      <c r="F259" s="392" t="str">
        <f>'дети 5-ти лет Т'!BT66</f>
        <v/>
      </c>
      <c r="G259" s="12"/>
    </row>
    <row r="260" ht="15.75" customHeight="1">
      <c r="B260" s="5">
        <v>24.0</v>
      </c>
      <c r="C260" s="319"/>
      <c r="D260" s="392" t="str">
        <f>'дети 5-ти лет К'!BU66</f>
        <v/>
      </c>
      <c r="E260" s="12"/>
      <c r="F260" s="392" t="str">
        <f>'дети 5-ти лет Т'!BU66</f>
        <v/>
      </c>
      <c r="G260" s="12"/>
    </row>
    <row r="261" ht="15.75" customHeight="1">
      <c r="B261" s="12"/>
      <c r="C261" s="319"/>
      <c r="D261" s="392">
        <f>'дети 5-ти лет К'!BV66</f>
        <v>1</v>
      </c>
      <c r="E261" s="12"/>
      <c r="F261" s="392">
        <f>'дети 5-ти лет Т'!BV66</f>
        <v>1</v>
      </c>
      <c r="G261" s="12"/>
    </row>
    <row r="262" ht="15.75" customHeight="1">
      <c r="B262" s="19"/>
      <c r="C262" s="319"/>
      <c r="D262" s="392" t="str">
        <f>'дети 5-ти лет К'!BW66</f>
        <v/>
      </c>
      <c r="E262" s="12"/>
      <c r="F262" s="392" t="str">
        <f>'дети 5-ти лет Т'!BW66</f>
        <v/>
      </c>
      <c r="G262" s="12"/>
    </row>
    <row r="263" ht="15.75" customHeight="1">
      <c r="B263" s="5">
        <v>25.0</v>
      </c>
      <c r="C263" s="319"/>
      <c r="D263" s="392" t="str">
        <f>'дети 5-ти лет К'!BX66</f>
        <v/>
      </c>
      <c r="E263" s="12"/>
      <c r="F263" s="392" t="str">
        <f>'дети 5-ти лет Т'!BX66</f>
        <v/>
      </c>
      <c r="G263" s="12"/>
    </row>
    <row r="264" ht="15.75" customHeight="1">
      <c r="B264" s="12"/>
      <c r="C264" s="319"/>
      <c r="D264" s="392">
        <f>'дети 5-ти лет К'!BY66</f>
        <v>1</v>
      </c>
      <c r="E264" s="12"/>
      <c r="F264" s="392">
        <f>'дети 5-ти лет Т'!BY66</f>
        <v>1</v>
      </c>
      <c r="G264" s="12"/>
    </row>
    <row r="265" ht="15.75" customHeight="1">
      <c r="B265" s="19"/>
      <c r="C265" s="319"/>
      <c r="D265" s="392" t="str">
        <f>'дети 5-ти лет К'!BZ66</f>
        <v/>
      </c>
      <c r="E265" s="12"/>
      <c r="F265" s="392" t="str">
        <f>'дети 5-ти лет Т'!BZ66</f>
        <v/>
      </c>
      <c r="G265" s="12"/>
    </row>
    <row r="266" ht="15.75" customHeight="1">
      <c r="B266" s="5">
        <v>26.0</v>
      </c>
      <c r="C266" s="319"/>
      <c r="D266" s="392" t="str">
        <f>'дети 5-ти лет К'!CA66</f>
        <v/>
      </c>
      <c r="E266" s="12"/>
      <c r="F266" s="392" t="str">
        <f>'дети 5-ти лет Т'!CA66</f>
        <v/>
      </c>
      <c r="G266" s="12"/>
    </row>
    <row r="267" ht="15.75" customHeight="1">
      <c r="B267" s="12"/>
      <c r="C267" s="319"/>
      <c r="D267" s="392">
        <f>'дети 5-ти лет К'!CB66</f>
        <v>1</v>
      </c>
      <c r="E267" s="12"/>
      <c r="F267" s="392">
        <f>'дети 5-ти лет Т'!CB66</f>
        <v>1</v>
      </c>
      <c r="G267" s="12"/>
    </row>
    <row r="268" ht="15.75" customHeight="1">
      <c r="B268" s="19"/>
      <c r="C268" s="319"/>
      <c r="D268" s="392" t="str">
        <f>'дети 5-ти лет К'!CC66</f>
        <v/>
      </c>
      <c r="E268" s="12"/>
      <c r="F268" s="392" t="str">
        <f>'дети 5-ти лет Т'!CC66</f>
        <v/>
      </c>
      <c r="G268" s="12"/>
    </row>
    <row r="269" ht="15.75" customHeight="1">
      <c r="B269" s="5">
        <v>27.0</v>
      </c>
      <c r="C269" s="319"/>
      <c r="D269" s="392" t="str">
        <f>'дети 5-ти лет К'!CD66</f>
        <v/>
      </c>
      <c r="E269" s="12"/>
      <c r="F269" s="392">
        <f>'дети 5-ти лет Т'!CD66</f>
        <v>1</v>
      </c>
      <c r="G269" s="12"/>
    </row>
    <row r="270" ht="15.75" customHeight="1">
      <c r="B270" s="12"/>
      <c r="C270" s="319"/>
      <c r="D270" s="392">
        <f>'дети 5-ти лет К'!CE66</f>
        <v>1</v>
      </c>
      <c r="E270" s="12"/>
      <c r="F270" s="392" t="str">
        <f>'дети 5-ти лет Т'!CE66</f>
        <v/>
      </c>
      <c r="G270" s="12"/>
    </row>
    <row r="271" ht="15.75" customHeight="1">
      <c r="B271" s="19"/>
      <c r="C271" s="319"/>
      <c r="D271" s="392" t="str">
        <f>'дети 5-ти лет К'!CF66</f>
        <v/>
      </c>
      <c r="E271" s="12"/>
      <c r="F271" s="392" t="str">
        <f>'дети 5-ти лет Т'!CF66</f>
        <v/>
      </c>
      <c r="G271" s="12"/>
    </row>
    <row r="272" ht="15.75" customHeight="1">
      <c r="B272" s="5">
        <v>28.0</v>
      </c>
      <c r="C272" s="319"/>
      <c r="D272" s="392" t="str">
        <f>'дети 5-ти лет К'!CG66</f>
        <v/>
      </c>
      <c r="E272" s="12"/>
      <c r="F272" s="392" t="str">
        <f>'дети 5-ти лет Т'!CG66</f>
        <v/>
      </c>
      <c r="G272" s="12"/>
    </row>
    <row r="273" ht="15.75" customHeight="1">
      <c r="B273" s="12"/>
      <c r="C273" s="319"/>
      <c r="D273" s="392">
        <f>'дети 5-ти лет К'!CH66</f>
        <v>1</v>
      </c>
      <c r="E273" s="12"/>
      <c r="F273" s="392">
        <f>'дети 5-ти лет Т'!CH66</f>
        <v>1</v>
      </c>
      <c r="G273" s="12"/>
    </row>
    <row r="274" ht="15.75" customHeight="1">
      <c r="B274" s="19"/>
      <c r="C274" s="319"/>
      <c r="D274" s="392" t="str">
        <f>'дети 5-ти лет К'!CI66</f>
        <v/>
      </c>
      <c r="E274" s="12"/>
      <c r="F274" s="392" t="str">
        <f>'дети 5-ти лет Т'!CI66</f>
        <v/>
      </c>
      <c r="G274" s="12"/>
    </row>
    <row r="275" ht="15.75" customHeight="1">
      <c r="B275" s="5">
        <v>29.0</v>
      </c>
      <c r="C275" s="319"/>
      <c r="D275" s="317"/>
      <c r="E275" s="12"/>
      <c r="F275" s="392" t="str">
        <f>'дети 5-ти лет Т'!CJ66</f>
        <v/>
      </c>
      <c r="G275" s="12"/>
    </row>
    <row r="276" ht="15.75" customHeight="1">
      <c r="B276" s="12"/>
      <c r="C276" s="319"/>
      <c r="D276" s="12"/>
      <c r="E276" s="12"/>
      <c r="F276" s="392" t="str">
        <f>'дети 5-ти лет Т'!CK66</f>
        <v/>
      </c>
      <c r="G276" s="12"/>
    </row>
    <row r="277" ht="15.75" customHeight="1">
      <c r="B277" s="19"/>
      <c r="C277" s="319"/>
      <c r="D277" s="12"/>
      <c r="E277" s="12"/>
      <c r="F277" s="392">
        <f>'дети 5-ти лет Т'!CL66</f>
        <v>1</v>
      </c>
      <c r="G277" s="12"/>
    </row>
    <row r="278" ht="15.75" customHeight="1">
      <c r="B278" s="5">
        <v>30.0</v>
      </c>
      <c r="C278" s="319"/>
      <c r="D278" s="12"/>
      <c r="E278" s="12"/>
      <c r="F278" s="392" t="str">
        <f>'дети 5-ти лет Т'!CM66</f>
        <v/>
      </c>
      <c r="G278" s="12"/>
    </row>
    <row r="279" ht="15.75" customHeight="1">
      <c r="B279" s="12"/>
      <c r="C279" s="319"/>
      <c r="D279" s="12"/>
      <c r="E279" s="12"/>
      <c r="F279" s="392">
        <f>'дети 5-ти лет Т'!CN66</f>
        <v>1</v>
      </c>
      <c r="G279" s="12"/>
    </row>
    <row r="280" ht="15.75" customHeight="1">
      <c r="B280" s="19"/>
      <c r="C280" s="319"/>
      <c r="D280" s="12"/>
      <c r="E280" s="12"/>
      <c r="F280" s="392" t="str">
        <f>'дети 5-ти лет Т'!CO66</f>
        <v/>
      </c>
      <c r="G280" s="12"/>
    </row>
    <row r="281" ht="15.75" customHeight="1">
      <c r="B281" s="5">
        <v>31.0</v>
      </c>
      <c r="C281" s="319"/>
      <c r="D281" s="12"/>
      <c r="E281" s="12"/>
      <c r="F281" s="392" t="str">
        <f>'дети 5-ти лет Т'!CP66</f>
        <v/>
      </c>
      <c r="G281" s="12"/>
    </row>
    <row r="282" ht="15.75" customHeight="1">
      <c r="B282" s="12"/>
      <c r="C282" s="319"/>
      <c r="D282" s="12"/>
      <c r="E282" s="12"/>
      <c r="F282" s="392" t="str">
        <f>'дети 5-ти лет Т'!CQ66</f>
        <v/>
      </c>
      <c r="G282" s="12"/>
    </row>
    <row r="283" ht="15.75" customHeight="1">
      <c r="B283" s="19"/>
      <c r="C283" s="319"/>
      <c r="D283" s="12"/>
      <c r="E283" s="12"/>
      <c r="F283" s="392">
        <f>'дети 5-ти лет Т'!CR66</f>
        <v>1</v>
      </c>
      <c r="G283" s="12"/>
    </row>
    <row r="284" ht="15.75" customHeight="1">
      <c r="B284" s="5">
        <v>32.0</v>
      </c>
      <c r="C284" s="319"/>
      <c r="D284" s="12"/>
      <c r="E284" s="12"/>
      <c r="F284" s="392" t="str">
        <f>'дети 5-ти лет Т'!CS66</f>
        <v/>
      </c>
      <c r="G284" s="12"/>
    </row>
    <row r="285" ht="15.75" customHeight="1">
      <c r="B285" s="12"/>
      <c r="C285" s="319"/>
      <c r="D285" s="12"/>
      <c r="E285" s="12"/>
      <c r="F285" s="392" t="str">
        <f>'дети 5-ти лет Т'!CT66</f>
        <v/>
      </c>
      <c r="G285" s="12"/>
    </row>
    <row r="286" ht="15.75" customHeight="1">
      <c r="B286" s="19"/>
      <c r="C286" s="319"/>
      <c r="D286" s="12"/>
      <c r="E286" s="12"/>
      <c r="F286" s="392">
        <f>'дети 5-ти лет Т'!CU66</f>
        <v>1</v>
      </c>
      <c r="G286" s="12"/>
    </row>
    <row r="287" ht="15.75" customHeight="1">
      <c r="B287" s="5">
        <v>33.0</v>
      </c>
      <c r="C287" s="319"/>
      <c r="D287" s="12"/>
      <c r="E287" s="12"/>
      <c r="F287" s="392" t="str">
        <f>'дети 5-ти лет Т'!CV66</f>
        <v/>
      </c>
      <c r="G287" s="12"/>
    </row>
    <row r="288" ht="15.75" customHeight="1">
      <c r="B288" s="12"/>
      <c r="C288" s="319"/>
      <c r="D288" s="12"/>
      <c r="E288" s="12"/>
      <c r="F288" s="392">
        <f>'дети 5-ти лет Т'!CW66</f>
        <v>1</v>
      </c>
      <c r="G288" s="12"/>
    </row>
    <row r="289" ht="15.75" customHeight="1">
      <c r="B289" s="19"/>
      <c r="C289" s="319"/>
      <c r="D289" s="12"/>
      <c r="E289" s="12"/>
      <c r="F289" s="392" t="str">
        <f>'дети 5-ти лет Т'!CX66</f>
        <v/>
      </c>
      <c r="G289" s="12"/>
    </row>
    <row r="290" ht="15.75" customHeight="1">
      <c r="B290" s="5">
        <v>34.0</v>
      </c>
      <c r="C290" s="319"/>
      <c r="D290" s="12"/>
      <c r="E290" s="12"/>
      <c r="F290" s="392" t="str">
        <f>'дети 5-ти лет Т'!CY66</f>
        <v/>
      </c>
      <c r="G290" s="12"/>
    </row>
    <row r="291" ht="15.75" customHeight="1">
      <c r="B291" s="12"/>
      <c r="C291" s="319"/>
      <c r="D291" s="12"/>
      <c r="E291" s="12"/>
      <c r="F291" s="392" t="str">
        <f>'дети 5-ти лет Т'!CZ66</f>
        <v/>
      </c>
      <c r="G291" s="12"/>
    </row>
    <row r="292" ht="15.75" customHeight="1">
      <c r="B292" s="19"/>
      <c r="C292" s="319"/>
      <c r="D292" s="12"/>
      <c r="E292" s="12"/>
      <c r="F292" s="392">
        <f>'дети 5-ти лет Т'!DA66</f>
        <v>1</v>
      </c>
      <c r="G292" s="12"/>
    </row>
    <row r="293" ht="15.75" customHeight="1">
      <c r="B293" s="5">
        <v>35.0</v>
      </c>
      <c r="C293" s="319"/>
      <c r="D293" s="12"/>
      <c r="E293" s="12"/>
      <c r="F293" s="392" t="str">
        <f>'дети 5-ти лет Т'!DB66</f>
        <v/>
      </c>
      <c r="G293" s="12"/>
    </row>
    <row r="294" ht="15.75" customHeight="1">
      <c r="B294" s="12"/>
      <c r="C294" s="319"/>
      <c r="D294" s="12"/>
      <c r="E294" s="12"/>
      <c r="F294" s="392">
        <f>'дети 5-ти лет Т'!DC66</f>
        <v>1</v>
      </c>
      <c r="G294" s="12"/>
    </row>
    <row r="295" ht="15.75" customHeight="1">
      <c r="B295" s="19"/>
      <c r="C295" s="320"/>
      <c r="D295" s="19"/>
      <c r="E295" s="19"/>
      <c r="F295" s="392" t="str">
        <f>'дети 5-ти лет Т'!DD66</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Ф'!D125</f>
        <v/>
      </c>
      <c r="D300" s="391" t="str">
        <f>'дети 5-ти лет К'!D125</f>
        <v/>
      </c>
      <c r="E300" s="391" t="str">
        <f>'дети 5-ти лет П'!D125</f>
        <v/>
      </c>
      <c r="F300" s="391" t="str">
        <f>'дети 5-ти лет Т'!D125</f>
        <v/>
      </c>
      <c r="G300" s="391" t="str">
        <f>'дети 5-ти лет С'!D125</f>
        <v/>
      </c>
    </row>
    <row r="301" ht="15.75" customHeight="1">
      <c r="B301" s="12"/>
      <c r="C301" s="391" t="str">
        <f>'дети 5-ти лет Ф'!E125</f>
        <v/>
      </c>
      <c r="D301" s="391" t="str">
        <f>'дети 5-ти лет К'!E125</f>
        <v/>
      </c>
      <c r="E301" s="391" t="str">
        <f>'дети 5-ти лет П'!E125</f>
        <v/>
      </c>
      <c r="F301" s="391" t="str">
        <f>'дети 5-ти лет Т'!E125</f>
        <v/>
      </c>
      <c r="G301" s="391" t="str">
        <f>'дети 5-ти лет С'!E125</f>
        <v/>
      </c>
    </row>
    <row r="302" ht="15.75" customHeight="1">
      <c r="B302" s="19"/>
      <c r="C302" s="391" t="str">
        <f>'дети 5-ти лет Ф'!F125</f>
        <v/>
      </c>
      <c r="D302" s="391" t="str">
        <f>'дети 5-ти лет К'!F125</f>
        <v/>
      </c>
      <c r="E302" s="391" t="str">
        <f>'дети 5-ти лет П'!F125</f>
        <v/>
      </c>
      <c r="F302" s="391" t="str">
        <f>'дети 5-ти лет Т'!F125</f>
        <v/>
      </c>
      <c r="G302" s="391" t="str">
        <f>'дети 5-ти лет С'!F125</f>
        <v/>
      </c>
    </row>
    <row r="303" ht="15.75" customHeight="1">
      <c r="B303" s="5">
        <v>2.0</v>
      </c>
      <c r="C303" s="391" t="str">
        <f>'дети 5-ти лет Ф'!G125</f>
        <v/>
      </c>
      <c r="D303" s="391" t="str">
        <f>'дети 5-ти лет К'!G125</f>
        <v/>
      </c>
      <c r="E303" s="391" t="str">
        <f>'дети 5-ти лет П'!G125</f>
        <v/>
      </c>
      <c r="F303" s="391" t="str">
        <f>'дети 5-ти лет Т'!G125</f>
        <v/>
      </c>
      <c r="G303" s="391" t="str">
        <f>'дети 5-ти лет С'!G125</f>
        <v/>
      </c>
    </row>
    <row r="304" ht="15.75" customHeight="1">
      <c r="B304" s="12"/>
      <c r="C304" s="391" t="str">
        <f>'дети 5-ти лет Ф'!H125</f>
        <v/>
      </c>
      <c r="D304" s="391" t="str">
        <f>'дети 5-ти лет К'!H125</f>
        <v/>
      </c>
      <c r="E304" s="391" t="str">
        <f>'дети 5-ти лет П'!H125</f>
        <v/>
      </c>
      <c r="F304" s="391" t="str">
        <f>'дети 5-ти лет Т'!H125</f>
        <v/>
      </c>
      <c r="G304" s="391" t="str">
        <f>'дети 5-ти лет С'!H125</f>
        <v/>
      </c>
    </row>
    <row r="305" ht="15.75" customHeight="1">
      <c r="B305" s="19"/>
      <c r="C305" s="391" t="str">
        <f>'дети 5-ти лет Ф'!I125</f>
        <v/>
      </c>
      <c r="D305" s="391" t="str">
        <f>'дети 5-ти лет К'!I125</f>
        <v/>
      </c>
      <c r="E305" s="391" t="str">
        <f>'дети 5-ти лет П'!I125</f>
        <v/>
      </c>
      <c r="F305" s="391" t="str">
        <f>'дети 5-ти лет Т'!I125</f>
        <v/>
      </c>
      <c r="G305" s="391" t="str">
        <f>'дети 5-ти лет С'!I125</f>
        <v/>
      </c>
    </row>
    <row r="306" ht="15.75" customHeight="1">
      <c r="B306" s="5">
        <v>3.0</v>
      </c>
      <c r="C306" s="391" t="str">
        <f>'дети 5-ти лет Ф'!J125</f>
        <v/>
      </c>
      <c r="D306" s="391" t="str">
        <f>'дети 5-ти лет К'!J125</f>
        <v/>
      </c>
      <c r="E306" s="391" t="str">
        <f>'дети 5-ти лет П'!J125</f>
        <v/>
      </c>
      <c r="F306" s="391" t="str">
        <f>'дети 5-ти лет Т'!J125</f>
        <v/>
      </c>
      <c r="G306" s="391" t="str">
        <f>'дети 5-ти лет С'!J125</f>
        <v/>
      </c>
    </row>
    <row r="307" ht="15.75" customHeight="1">
      <c r="B307" s="12"/>
      <c r="C307" s="391" t="str">
        <f>'дети 5-ти лет Ф'!K125</f>
        <v/>
      </c>
      <c r="D307" s="391" t="str">
        <f>'дети 5-ти лет К'!K125</f>
        <v/>
      </c>
      <c r="E307" s="391" t="str">
        <f>'дети 5-ти лет П'!K125</f>
        <v/>
      </c>
      <c r="F307" s="391" t="str">
        <f>'дети 5-ти лет Т'!K125</f>
        <v/>
      </c>
      <c r="G307" s="391" t="str">
        <f>'дети 5-ти лет С'!K125</f>
        <v/>
      </c>
    </row>
    <row r="308" ht="15.75" customHeight="1">
      <c r="B308" s="19"/>
      <c r="C308" s="391" t="str">
        <f>'дети 5-ти лет Ф'!L125</f>
        <v/>
      </c>
      <c r="D308" s="391" t="str">
        <f>'дети 5-ти лет К'!L125</f>
        <v/>
      </c>
      <c r="E308" s="391" t="str">
        <f>'дети 5-ти лет П'!L125</f>
        <v/>
      </c>
      <c r="F308" s="391" t="str">
        <f>'дети 5-ти лет Т'!L125</f>
        <v/>
      </c>
      <c r="G308" s="391" t="str">
        <f>'дети 5-ти лет С'!L125</f>
        <v/>
      </c>
    </row>
    <row r="309" ht="15.75" customHeight="1">
      <c r="B309" s="5">
        <v>4.0</v>
      </c>
      <c r="C309" s="391" t="str">
        <f>'дети 5-ти лет Ф'!M125</f>
        <v/>
      </c>
      <c r="D309" s="391" t="str">
        <f>'дети 5-ти лет К'!M125</f>
        <v/>
      </c>
      <c r="E309" s="391" t="str">
        <f>'дети 5-ти лет П'!M125</f>
        <v/>
      </c>
      <c r="F309" s="391" t="str">
        <f>'дети 5-ти лет Т'!M125</f>
        <v/>
      </c>
      <c r="G309" s="391" t="str">
        <f>'дети 5-ти лет С'!M125</f>
        <v/>
      </c>
    </row>
    <row r="310" ht="15.75" customHeight="1">
      <c r="B310" s="12"/>
      <c r="C310" s="391" t="str">
        <f>'дети 5-ти лет Ф'!N125</f>
        <v/>
      </c>
      <c r="D310" s="391" t="str">
        <f>'дети 5-ти лет К'!N125</f>
        <v/>
      </c>
      <c r="E310" s="391" t="str">
        <f>'дети 5-ти лет П'!N125</f>
        <v/>
      </c>
      <c r="F310" s="391" t="str">
        <f>'дети 5-ти лет Т'!N125</f>
        <v/>
      </c>
      <c r="G310" s="391" t="str">
        <f>'дети 5-ти лет С'!N125</f>
        <v/>
      </c>
    </row>
    <row r="311" ht="15.75" customHeight="1">
      <c r="B311" s="19"/>
      <c r="C311" s="391" t="str">
        <f>'дети 5-ти лет Ф'!O125</f>
        <v/>
      </c>
      <c r="D311" s="391" t="str">
        <f>'дети 5-ти лет К'!O125</f>
        <v/>
      </c>
      <c r="E311" s="391" t="str">
        <f>'дети 5-ти лет П'!O125</f>
        <v/>
      </c>
      <c r="F311" s="391" t="str">
        <f>'дети 5-ти лет Т'!O125</f>
        <v/>
      </c>
      <c r="G311" s="391" t="str">
        <f>'дети 5-ти лет С'!O125</f>
        <v/>
      </c>
    </row>
    <row r="312" ht="15.75" customHeight="1">
      <c r="B312" s="5">
        <v>5.0</v>
      </c>
      <c r="C312" s="391" t="str">
        <f>'дети 5-ти лет Ф'!P125</f>
        <v/>
      </c>
      <c r="D312" s="391" t="str">
        <f>'дети 5-ти лет К'!P125</f>
        <v/>
      </c>
      <c r="E312" s="391" t="str">
        <f>'дети 5-ти лет П'!P125</f>
        <v/>
      </c>
      <c r="F312" s="391" t="str">
        <f>'дети 5-ти лет Т'!P125</f>
        <v/>
      </c>
      <c r="G312" s="391" t="str">
        <f>'дети 5-ти лет С'!P125</f>
        <v/>
      </c>
    </row>
    <row r="313" ht="15.75" customHeight="1">
      <c r="B313" s="12"/>
      <c r="C313" s="391" t="str">
        <f>'дети 5-ти лет Ф'!Q125</f>
        <v/>
      </c>
      <c r="D313" s="391" t="str">
        <f>'дети 5-ти лет К'!Q125</f>
        <v/>
      </c>
      <c r="E313" s="391" t="str">
        <f>'дети 5-ти лет П'!Q125</f>
        <v/>
      </c>
      <c r="F313" s="391" t="str">
        <f>'дети 5-ти лет Т'!Q125</f>
        <v/>
      </c>
      <c r="G313" s="391" t="str">
        <f>'дети 5-ти лет С'!Q125</f>
        <v/>
      </c>
    </row>
    <row r="314" ht="15.75" customHeight="1">
      <c r="B314" s="19"/>
      <c r="C314" s="391" t="str">
        <f>'дети 5-ти лет Ф'!R125</f>
        <v/>
      </c>
      <c r="D314" s="391" t="str">
        <f>'дети 5-ти лет К'!R125</f>
        <v/>
      </c>
      <c r="E314" s="391" t="str">
        <f>'дети 5-ти лет П'!R125</f>
        <v/>
      </c>
      <c r="F314" s="391" t="str">
        <f>'дети 5-ти лет Т'!R125</f>
        <v/>
      </c>
      <c r="G314" s="391" t="str">
        <f>'дети 5-ти лет С'!R125</f>
        <v/>
      </c>
    </row>
    <row r="315" ht="15.75" customHeight="1">
      <c r="B315" s="5">
        <v>6.0</v>
      </c>
      <c r="C315" s="391" t="str">
        <f>'дети 5-ти лет Ф'!S125</f>
        <v/>
      </c>
      <c r="D315" s="391" t="str">
        <f>'дети 5-ти лет К'!S125</f>
        <v/>
      </c>
      <c r="E315" s="391" t="str">
        <f>'дети 5-ти лет П'!S125</f>
        <v/>
      </c>
      <c r="F315" s="391" t="str">
        <f>'дети 5-ти лет Т'!S125</f>
        <v/>
      </c>
      <c r="G315" s="391" t="str">
        <f>'дети 5-ти лет С'!S125</f>
        <v/>
      </c>
    </row>
    <row r="316" ht="15.75" customHeight="1">
      <c r="B316" s="12"/>
      <c r="C316" s="391" t="str">
        <f>'дети 5-ти лет Ф'!T125</f>
        <v/>
      </c>
      <c r="D316" s="391" t="str">
        <f>'дети 5-ти лет К'!T125</f>
        <v/>
      </c>
      <c r="E316" s="391" t="str">
        <f>'дети 5-ти лет П'!T125</f>
        <v/>
      </c>
      <c r="F316" s="391" t="str">
        <f>'дети 5-ти лет Т'!T125</f>
        <v/>
      </c>
      <c r="G316" s="391" t="str">
        <f>'дети 5-ти лет С'!T125</f>
        <v/>
      </c>
    </row>
    <row r="317" ht="15.75" customHeight="1">
      <c r="B317" s="19"/>
      <c r="C317" s="391" t="str">
        <f>'дети 5-ти лет Ф'!U125</f>
        <v/>
      </c>
      <c r="D317" s="391" t="str">
        <f>'дети 5-ти лет К'!U125</f>
        <v/>
      </c>
      <c r="E317" s="391" t="str">
        <f>'дети 5-ти лет П'!U125</f>
        <v/>
      </c>
      <c r="F317" s="391" t="str">
        <f>'дети 5-ти лет Т'!U125</f>
        <v/>
      </c>
      <c r="G317" s="391" t="str">
        <f>'дети 5-ти лет С'!U125</f>
        <v/>
      </c>
    </row>
    <row r="318" ht="15.75" customHeight="1">
      <c r="B318" s="5">
        <v>7.0</v>
      </c>
      <c r="C318" s="391" t="str">
        <f>'дети 5-ти лет Ф'!V125</f>
        <v/>
      </c>
      <c r="D318" s="391" t="str">
        <f>'дети 5-ти лет К'!V125</f>
        <v/>
      </c>
      <c r="E318" s="391" t="str">
        <f>'дети 5-ти лет П'!V125</f>
        <v/>
      </c>
      <c r="F318" s="391" t="str">
        <f>'дети 5-ти лет Т'!V125</f>
        <v/>
      </c>
      <c r="G318" s="391" t="str">
        <f>'дети 5-ти лет С'!V125</f>
        <v/>
      </c>
    </row>
    <row r="319" ht="15.75" customHeight="1">
      <c r="B319" s="12"/>
      <c r="C319" s="391" t="str">
        <f>'дети 5-ти лет Ф'!W125</f>
        <v/>
      </c>
      <c r="D319" s="391" t="str">
        <f>'дети 5-ти лет Т'!W125</f>
        <v/>
      </c>
      <c r="E319" s="391" t="str">
        <f>'дети 5-ти лет П'!W125</f>
        <v/>
      </c>
      <c r="F319" s="391" t="str">
        <f>'дети 5-ти лет Т'!W125</f>
        <v/>
      </c>
      <c r="G319" s="391" t="str">
        <f>'дети 5-ти лет С'!W125</f>
        <v/>
      </c>
    </row>
    <row r="320" ht="15.75" customHeight="1">
      <c r="B320" s="19"/>
      <c r="C320" s="391" t="str">
        <f>'дети 5-ти лет Ф'!X125</f>
        <v/>
      </c>
      <c r="D320" s="391" t="str">
        <f>'дети 5-ти лет К'!X125</f>
        <v/>
      </c>
      <c r="E320" s="391" t="str">
        <f>'дети 5-ти лет П'!X125</f>
        <v/>
      </c>
      <c r="F320" s="391" t="str">
        <f>'дети 5-ти лет Т'!X125</f>
        <v/>
      </c>
      <c r="G320" s="391" t="str">
        <f>'дети 5-ти лет С'!X125</f>
        <v/>
      </c>
    </row>
    <row r="321" ht="15.75" customHeight="1">
      <c r="B321" s="5">
        <v>8.0</v>
      </c>
      <c r="C321" s="318"/>
      <c r="D321" s="391" t="str">
        <f>'дети 5-ти лет К'!Y125</f>
        <v/>
      </c>
      <c r="E321" s="317"/>
      <c r="F321" s="391" t="str">
        <f>'дети 5-ти лет Т'!Y125</f>
        <v/>
      </c>
      <c r="G321" s="317"/>
    </row>
    <row r="322" ht="15.75" customHeight="1">
      <c r="B322" s="12"/>
      <c r="C322" s="319"/>
      <c r="D322" s="391" t="str">
        <f>'дети 5-ти лет К'!Z125</f>
        <v/>
      </c>
      <c r="E322" s="12"/>
      <c r="F322" s="391" t="str">
        <f>'дети 5-ти лет Т'!Z125</f>
        <v/>
      </c>
      <c r="G322" s="12"/>
    </row>
    <row r="323" ht="15.75" customHeight="1">
      <c r="B323" s="19"/>
      <c r="C323" s="319"/>
      <c r="D323" s="391" t="str">
        <f>'дети 5-ти лет К'!AA125</f>
        <v/>
      </c>
      <c r="E323" s="12"/>
      <c r="F323" s="391" t="str">
        <f>'дети 5-ти лет Т'!AA125</f>
        <v/>
      </c>
      <c r="G323" s="12"/>
    </row>
    <row r="324" ht="15.75" customHeight="1">
      <c r="B324" s="5">
        <v>9.0</v>
      </c>
      <c r="C324" s="319"/>
      <c r="D324" s="391" t="str">
        <f>'дети 5-ти лет К'!AB125</f>
        <v/>
      </c>
      <c r="E324" s="12"/>
      <c r="F324" s="391" t="str">
        <f>'дети 5-ти лет Т'!AB125</f>
        <v/>
      </c>
      <c r="G324" s="12"/>
    </row>
    <row r="325" ht="15.75" customHeight="1">
      <c r="B325" s="12"/>
      <c r="C325" s="319"/>
      <c r="D325" s="391" t="str">
        <f>'дети 5-ти лет К'!AC125</f>
        <v/>
      </c>
      <c r="E325" s="12"/>
      <c r="F325" s="391" t="str">
        <f>'дети 5-ти лет Т'!AC125</f>
        <v/>
      </c>
      <c r="G325" s="12"/>
    </row>
    <row r="326" ht="15.75" customHeight="1">
      <c r="B326" s="19"/>
      <c r="C326" s="319"/>
      <c r="D326" s="391" t="str">
        <f>'дети 5-ти лет К'!AD125</f>
        <v/>
      </c>
      <c r="E326" s="12"/>
      <c r="F326" s="391" t="str">
        <f>'дети 5-ти лет Т'!AD125</f>
        <v/>
      </c>
      <c r="G326" s="12"/>
    </row>
    <row r="327" ht="15.75" customHeight="1">
      <c r="B327" s="5">
        <v>10.0</v>
      </c>
      <c r="C327" s="319"/>
      <c r="D327" s="391" t="str">
        <f>'дети 5-ти лет К'!AE125</f>
        <v/>
      </c>
      <c r="E327" s="12"/>
      <c r="F327" s="391" t="str">
        <f>'дети 5-ти лет Т'!AE125</f>
        <v/>
      </c>
      <c r="G327" s="12"/>
    </row>
    <row r="328" ht="15.75" customHeight="1">
      <c r="B328" s="12"/>
      <c r="C328" s="319"/>
      <c r="D328" s="391" t="str">
        <f>'дети 5-ти лет К'!AF125</f>
        <v/>
      </c>
      <c r="E328" s="12"/>
      <c r="F328" s="391" t="str">
        <f>'дети 5-ти лет Т'!AF125</f>
        <v/>
      </c>
      <c r="G328" s="12"/>
    </row>
    <row r="329" ht="15.75" customHeight="1">
      <c r="B329" s="19"/>
      <c r="C329" s="319"/>
      <c r="D329" s="391" t="str">
        <f>'дети 5-ти лет К'!AG125</f>
        <v/>
      </c>
      <c r="E329" s="12"/>
      <c r="F329" s="391" t="str">
        <f>'дети 5-ти лет Т'!AG125</f>
        <v/>
      </c>
      <c r="G329" s="12"/>
    </row>
    <row r="330" ht="15.75" customHeight="1">
      <c r="B330" s="5">
        <v>11.0</v>
      </c>
      <c r="C330" s="319"/>
      <c r="D330" s="391" t="str">
        <f>'дети 5-ти лет К'!AH125</f>
        <v/>
      </c>
      <c r="E330" s="12"/>
      <c r="F330" s="391" t="str">
        <f>'дети 5-ти лет Т'!AH125</f>
        <v/>
      </c>
      <c r="G330" s="12"/>
    </row>
    <row r="331" ht="15.75" customHeight="1">
      <c r="B331" s="12"/>
      <c r="C331" s="319"/>
      <c r="D331" s="391" t="str">
        <f>'дети 5-ти лет К'!AI125</f>
        <v/>
      </c>
      <c r="E331" s="12"/>
      <c r="F331" s="391" t="str">
        <f>'дети 5-ти лет Т'!AI125</f>
        <v/>
      </c>
      <c r="G331" s="12"/>
    </row>
    <row r="332" ht="15.75" customHeight="1">
      <c r="B332" s="19"/>
      <c r="C332" s="319"/>
      <c r="D332" s="391" t="str">
        <f>'дети 5-ти лет К'!AJ125</f>
        <v/>
      </c>
      <c r="E332" s="12"/>
      <c r="F332" s="391" t="str">
        <f>'дети 5-ти лет Т'!AJ125</f>
        <v/>
      </c>
      <c r="G332" s="12"/>
    </row>
    <row r="333" ht="15.75" customHeight="1">
      <c r="B333" s="5">
        <v>12.0</v>
      </c>
      <c r="C333" s="319"/>
      <c r="D333" s="391" t="str">
        <f>'дети 5-ти лет К'!AK125</f>
        <v/>
      </c>
      <c r="E333" s="12"/>
      <c r="F333" s="391" t="str">
        <f>'дети 5-ти лет Т'!AK125</f>
        <v/>
      </c>
      <c r="G333" s="12"/>
    </row>
    <row r="334" ht="15.75" customHeight="1">
      <c r="B334" s="12"/>
      <c r="C334" s="319"/>
      <c r="D334" s="391" t="str">
        <f>'дети 5-ти лет К'!AL125</f>
        <v/>
      </c>
      <c r="E334" s="12"/>
      <c r="F334" s="391" t="str">
        <f>'дети 5-ти лет Т'!AL125</f>
        <v/>
      </c>
      <c r="G334" s="12"/>
    </row>
    <row r="335" ht="15.75" customHeight="1">
      <c r="B335" s="19"/>
      <c r="C335" s="319"/>
      <c r="D335" s="391" t="str">
        <f>'дети 5-ти лет К'!AM125</f>
        <v/>
      </c>
      <c r="E335" s="12"/>
      <c r="F335" s="391" t="str">
        <f>'дети 5-ти лет Т'!AM125</f>
        <v/>
      </c>
      <c r="G335" s="12"/>
    </row>
    <row r="336" ht="15.75" customHeight="1">
      <c r="B336" s="5">
        <v>13.0</v>
      </c>
      <c r="C336" s="319"/>
      <c r="D336" s="391" t="str">
        <f>'дети 5-ти лет К'!AN125</f>
        <v/>
      </c>
      <c r="E336" s="12"/>
      <c r="F336" s="391" t="str">
        <f>'дети 5-ти лет Т'!AN125</f>
        <v/>
      </c>
      <c r="G336" s="12"/>
    </row>
    <row r="337" ht="15.75" customHeight="1">
      <c r="B337" s="12"/>
      <c r="C337" s="319"/>
      <c r="D337" s="391" t="str">
        <f>'дети 5-ти лет К'!AO125</f>
        <v/>
      </c>
      <c r="E337" s="12"/>
      <c r="F337" s="391" t="str">
        <f>'дети 5-ти лет Т'!AO125</f>
        <v/>
      </c>
      <c r="G337" s="12"/>
    </row>
    <row r="338" ht="15.75" customHeight="1">
      <c r="B338" s="19"/>
      <c r="C338" s="319"/>
      <c r="D338" s="391" t="str">
        <f>'дети 5-ти лет К'!AP125</f>
        <v/>
      </c>
      <c r="E338" s="12"/>
      <c r="F338" s="391" t="str">
        <f>'дети 5-ти лет Т'!AP125</f>
        <v/>
      </c>
      <c r="G338" s="12"/>
    </row>
    <row r="339" ht="15.75" customHeight="1">
      <c r="B339" s="5">
        <v>14.0</v>
      </c>
      <c r="C339" s="319"/>
      <c r="D339" s="391" t="str">
        <f>'дети 5-ти лет К'!AQ125</f>
        <v/>
      </c>
      <c r="E339" s="12"/>
      <c r="F339" s="391" t="str">
        <f>'дети 5-ти лет Т'!AQ125</f>
        <v/>
      </c>
      <c r="G339" s="12"/>
    </row>
    <row r="340" ht="15.75" customHeight="1">
      <c r="B340" s="12"/>
      <c r="C340" s="319"/>
      <c r="D340" s="391" t="str">
        <f>'дети 5-ти лет К'!AR125</f>
        <v/>
      </c>
      <c r="E340" s="12"/>
      <c r="F340" s="391" t="str">
        <f>'дети 5-ти лет Т'!AR125</f>
        <v/>
      </c>
      <c r="G340" s="12"/>
    </row>
    <row r="341" ht="15.75" customHeight="1">
      <c r="B341" s="19"/>
      <c r="C341" s="319"/>
      <c r="D341" s="391" t="str">
        <f>'дети 5-ти лет К'!AS125</f>
        <v/>
      </c>
      <c r="E341" s="12"/>
      <c r="F341" s="391" t="str">
        <f>'дети 5-ти лет Т'!AS125</f>
        <v/>
      </c>
      <c r="G341" s="12"/>
    </row>
    <row r="342" ht="15.75" customHeight="1">
      <c r="B342" s="5">
        <v>15.0</v>
      </c>
      <c r="C342" s="319"/>
      <c r="D342" s="391" t="str">
        <f>'дети 5-ти лет К'!AT125</f>
        <v/>
      </c>
      <c r="E342" s="12"/>
      <c r="F342" s="391" t="str">
        <f>'дети 5-ти лет Т'!AT125</f>
        <v/>
      </c>
      <c r="G342" s="12"/>
    </row>
    <row r="343" ht="15.75" customHeight="1">
      <c r="B343" s="12"/>
      <c r="C343" s="319"/>
      <c r="D343" s="391" t="str">
        <f>'дети 5-ти лет К'!AU125</f>
        <v/>
      </c>
      <c r="E343" s="12"/>
      <c r="F343" s="391" t="str">
        <f>'дети 5-ти лет Т'!AU125</f>
        <v/>
      </c>
      <c r="G343" s="12"/>
    </row>
    <row r="344" ht="15.75" customHeight="1">
      <c r="B344" s="19"/>
      <c r="C344" s="319"/>
      <c r="D344" s="391" t="str">
        <f>'дети 5-ти лет К'!AV125</f>
        <v/>
      </c>
      <c r="E344" s="12"/>
      <c r="F344" s="391" t="str">
        <f>'дети 5-ти лет Т'!AV125</f>
        <v/>
      </c>
      <c r="G344" s="12"/>
    </row>
    <row r="345" ht="15.75" customHeight="1">
      <c r="B345" s="5">
        <v>16.0</v>
      </c>
      <c r="C345" s="319"/>
      <c r="D345" s="391" t="str">
        <f>'дети 5-ти лет К'!AW125</f>
        <v/>
      </c>
      <c r="E345" s="12"/>
      <c r="F345" s="391" t="str">
        <f>'дети 5-ти лет Т'!AW125</f>
        <v/>
      </c>
      <c r="G345" s="12"/>
    </row>
    <row r="346" ht="15.75" customHeight="1">
      <c r="B346" s="12"/>
      <c r="C346" s="319"/>
      <c r="D346" s="391" t="str">
        <f>'дети 5-ти лет К'!AX125</f>
        <v/>
      </c>
      <c r="E346" s="12"/>
      <c r="F346" s="391" t="str">
        <f>'дети 5-ти лет Т'!AX125</f>
        <v/>
      </c>
      <c r="G346" s="12"/>
    </row>
    <row r="347" ht="15.75" customHeight="1">
      <c r="B347" s="19"/>
      <c r="C347" s="319"/>
      <c r="D347" s="391" t="str">
        <f>'дети 5-ти лет К'!AY125</f>
        <v/>
      </c>
      <c r="E347" s="12"/>
      <c r="F347" s="391" t="str">
        <f>'дети 5-ти лет Т'!AY125</f>
        <v/>
      </c>
      <c r="G347" s="12"/>
    </row>
    <row r="348" ht="15.75" customHeight="1">
      <c r="B348" s="5">
        <v>17.0</v>
      </c>
      <c r="C348" s="319"/>
      <c r="D348" s="391" t="str">
        <f>'дети 5-ти лет К'!AZ125</f>
        <v/>
      </c>
      <c r="E348" s="12"/>
      <c r="F348" s="391" t="str">
        <f>'дети 5-ти лет Т'!AZ125</f>
        <v/>
      </c>
      <c r="G348" s="12"/>
    </row>
    <row r="349" ht="15.75" customHeight="1">
      <c r="B349" s="12"/>
      <c r="C349" s="319"/>
      <c r="D349" s="391" t="str">
        <f>'дети 5-ти лет К'!BA125</f>
        <v/>
      </c>
      <c r="E349" s="12"/>
      <c r="F349" s="391" t="str">
        <f>'дети 5-ти лет Т'!BA125</f>
        <v/>
      </c>
      <c r="G349" s="12"/>
    </row>
    <row r="350" ht="15.75" customHeight="1">
      <c r="B350" s="19"/>
      <c r="C350" s="319"/>
      <c r="D350" s="391" t="str">
        <f>'дети 5-ти лет К'!BB125</f>
        <v/>
      </c>
      <c r="E350" s="12"/>
      <c r="F350" s="391" t="str">
        <f>'дети 5-ти лет Т'!BB125</f>
        <v/>
      </c>
      <c r="G350" s="12"/>
    </row>
    <row r="351" ht="15.75" customHeight="1">
      <c r="B351" s="5">
        <v>18.0</v>
      </c>
      <c r="C351" s="319"/>
      <c r="D351" s="391" t="str">
        <f>'дети 5-ти лет К'!BC125</f>
        <v/>
      </c>
      <c r="E351" s="12"/>
      <c r="F351" s="391" t="str">
        <f>'дети 5-ти лет Т'!BC125</f>
        <v/>
      </c>
      <c r="G351" s="12"/>
    </row>
    <row r="352" ht="15.75" customHeight="1">
      <c r="B352" s="12"/>
      <c r="C352" s="319"/>
      <c r="D352" s="391" t="str">
        <f>'дети 5-ти лет К'!BD125</f>
        <v/>
      </c>
      <c r="E352" s="12"/>
      <c r="F352" s="391" t="str">
        <f>'дети 5-ти лет Т'!BD125</f>
        <v/>
      </c>
      <c r="G352" s="12"/>
    </row>
    <row r="353" ht="15.75" customHeight="1">
      <c r="B353" s="19"/>
      <c r="C353" s="319"/>
      <c r="D353" s="391" t="str">
        <f>'дети 5-ти лет К'!BE125</f>
        <v/>
      </c>
      <c r="E353" s="12"/>
      <c r="F353" s="391" t="str">
        <f>'дети 5-ти лет Т'!BE125</f>
        <v/>
      </c>
      <c r="G353" s="12"/>
    </row>
    <row r="354" ht="15.75" customHeight="1">
      <c r="B354" s="5">
        <v>19.0</v>
      </c>
      <c r="C354" s="319"/>
      <c r="D354" s="391" t="str">
        <f>'дети 5-ти лет К'!BF125</f>
        <v/>
      </c>
      <c r="E354" s="12"/>
      <c r="F354" s="391" t="str">
        <f>'дети 5-ти лет Т'!BF125</f>
        <v/>
      </c>
      <c r="G354" s="12"/>
    </row>
    <row r="355" ht="15.75" customHeight="1">
      <c r="B355" s="12"/>
      <c r="C355" s="319"/>
      <c r="D355" s="391" t="str">
        <f>'дети 5-ти лет К'!BG125</f>
        <v/>
      </c>
      <c r="E355" s="12"/>
      <c r="F355" s="391" t="str">
        <f>'дети 5-ти лет Т'!BG125</f>
        <v/>
      </c>
      <c r="G355" s="12"/>
    </row>
    <row r="356" ht="15.75" customHeight="1">
      <c r="B356" s="19"/>
      <c r="C356" s="319"/>
      <c r="D356" s="391" t="str">
        <f>'дети 5-ти лет К'!BH125</f>
        <v/>
      </c>
      <c r="E356" s="12"/>
      <c r="F356" s="391" t="str">
        <f>'дети 5-ти лет Т'!BH125</f>
        <v/>
      </c>
      <c r="G356" s="12"/>
    </row>
    <row r="357" ht="15.75" customHeight="1">
      <c r="B357" s="5">
        <v>20.0</v>
      </c>
      <c r="C357" s="319"/>
      <c r="D357" s="391" t="str">
        <f>'дети 5-ти лет К'!BI125</f>
        <v/>
      </c>
      <c r="E357" s="12"/>
      <c r="F357" s="391" t="str">
        <f>'дети 5-ти лет Т'!BI125</f>
        <v/>
      </c>
      <c r="G357" s="12"/>
    </row>
    <row r="358" ht="15.75" customHeight="1">
      <c r="B358" s="12"/>
      <c r="C358" s="319"/>
      <c r="D358" s="391" t="str">
        <f>'дети 5-ти лет К'!BJ125</f>
        <v/>
      </c>
      <c r="E358" s="12"/>
      <c r="F358" s="391" t="str">
        <f>'дети 5-ти лет Т'!BJ125</f>
        <v/>
      </c>
      <c r="G358" s="12"/>
    </row>
    <row r="359" ht="15.75" customHeight="1">
      <c r="B359" s="19"/>
      <c r="C359" s="319"/>
      <c r="D359" s="391" t="str">
        <f>'дети 5-ти лет К'!BK125</f>
        <v/>
      </c>
      <c r="E359" s="12"/>
      <c r="F359" s="391" t="str">
        <f>'дети 5-ти лет Т'!BK125</f>
        <v/>
      </c>
      <c r="G359" s="12"/>
    </row>
    <row r="360" ht="15.75" customHeight="1">
      <c r="B360" s="5">
        <v>21.0</v>
      </c>
      <c r="C360" s="319"/>
      <c r="D360" s="391" t="str">
        <f>'дети 5-ти лет К'!BL125</f>
        <v/>
      </c>
      <c r="E360" s="12"/>
      <c r="F360" s="391" t="str">
        <f>'дети 5-ти лет Т'!BL125</f>
        <v/>
      </c>
      <c r="G360" s="12"/>
    </row>
    <row r="361" ht="15.75" customHeight="1">
      <c r="B361" s="12"/>
      <c r="C361" s="319"/>
      <c r="D361" s="391" t="str">
        <f>'дети 5-ти лет К'!BM125</f>
        <v/>
      </c>
      <c r="E361" s="12"/>
      <c r="F361" s="391" t="str">
        <f>'дети 5-ти лет Т'!BM125</f>
        <v/>
      </c>
      <c r="G361" s="12"/>
    </row>
    <row r="362" ht="15.75" customHeight="1">
      <c r="B362" s="19"/>
      <c r="C362" s="319"/>
      <c r="D362" s="391" t="str">
        <f>'дети 5-ти лет К'!BN125</f>
        <v/>
      </c>
      <c r="E362" s="12"/>
      <c r="F362" s="391" t="str">
        <f>'дети 5-ти лет Т'!BN125</f>
        <v/>
      </c>
      <c r="G362" s="12"/>
    </row>
    <row r="363" ht="15.75" customHeight="1">
      <c r="B363" s="5">
        <v>22.0</v>
      </c>
      <c r="C363" s="319"/>
      <c r="D363" s="391" t="str">
        <f>'дети 5-ти лет К'!BO125</f>
        <v/>
      </c>
      <c r="E363" s="12"/>
      <c r="F363" s="391" t="str">
        <f>'дети 5-ти лет Т'!BO125</f>
        <v/>
      </c>
      <c r="G363" s="12"/>
    </row>
    <row r="364" ht="15.75" customHeight="1">
      <c r="B364" s="12"/>
      <c r="C364" s="319"/>
      <c r="D364" s="391" t="str">
        <f>'дети 5-ти лет К'!BP125</f>
        <v/>
      </c>
      <c r="E364" s="12"/>
      <c r="F364" s="391" t="str">
        <f>'дети 5-ти лет Т'!BP125</f>
        <v/>
      </c>
      <c r="G364" s="12"/>
    </row>
    <row r="365" ht="15.75" customHeight="1">
      <c r="B365" s="19"/>
      <c r="C365" s="319"/>
      <c r="D365" s="391" t="str">
        <f>'дети 5-ти лет К'!BQ125</f>
        <v/>
      </c>
      <c r="E365" s="12"/>
      <c r="F365" s="391" t="str">
        <f>'дети 5-ти лет Т'!BQ125</f>
        <v/>
      </c>
      <c r="G365" s="12"/>
    </row>
    <row r="366" ht="15.75" customHeight="1">
      <c r="B366" s="5">
        <v>23.0</v>
      </c>
      <c r="C366" s="319"/>
      <c r="D366" s="391" t="str">
        <f>'дети 5-ти лет К'!BR125</f>
        <v/>
      </c>
      <c r="E366" s="12"/>
      <c r="F366" s="391" t="str">
        <f>'дети 5-ти лет Т'!BR125</f>
        <v/>
      </c>
      <c r="G366" s="12"/>
    </row>
    <row r="367" ht="15.75" customHeight="1">
      <c r="B367" s="12"/>
      <c r="C367" s="319"/>
      <c r="D367" s="391" t="str">
        <f>'дети 5-ти лет К'!BS125</f>
        <v/>
      </c>
      <c r="E367" s="12"/>
      <c r="F367" s="391" t="str">
        <f>'дети 5-ти лет Т'!BS125</f>
        <v/>
      </c>
      <c r="G367" s="12"/>
    </row>
    <row r="368" ht="15.75" customHeight="1">
      <c r="B368" s="19"/>
      <c r="C368" s="319"/>
      <c r="D368" s="391" t="str">
        <f>'дети 5-ти лет К'!BT125</f>
        <v/>
      </c>
      <c r="E368" s="12"/>
      <c r="F368" s="391" t="str">
        <f>'дети 5-ти лет Т'!BT125</f>
        <v/>
      </c>
      <c r="G368" s="12"/>
    </row>
    <row r="369" ht="15.75" customHeight="1">
      <c r="B369" s="5">
        <v>24.0</v>
      </c>
      <c r="C369" s="319"/>
      <c r="D369" s="391" t="str">
        <f>'дети 5-ти лет К'!BU125</f>
        <v/>
      </c>
      <c r="E369" s="12"/>
      <c r="F369" s="391" t="str">
        <f>'дети 5-ти лет Т'!BU125</f>
        <v/>
      </c>
      <c r="G369" s="12"/>
    </row>
    <row r="370" ht="15.75" customHeight="1">
      <c r="B370" s="12"/>
      <c r="C370" s="319"/>
      <c r="D370" s="391" t="str">
        <f>'дети 5-ти лет К'!BV125</f>
        <v/>
      </c>
      <c r="E370" s="12"/>
      <c r="F370" s="391" t="str">
        <f>'дети 5-ти лет Т'!BV125</f>
        <v/>
      </c>
      <c r="G370" s="12"/>
    </row>
    <row r="371" ht="15.75" customHeight="1">
      <c r="B371" s="19"/>
      <c r="C371" s="319"/>
      <c r="D371" s="391" t="str">
        <f>'дети 5-ти лет К'!BW125</f>
        <v/>
      </c>
      <c r="E371" s="12"/>
      <c r="F371" s="391" t="str">
        <f>'дети 5-ти лет Т'!BW125</f>
        <v/>
      </c>
      <c r="G371" s="12"/>
    </row>
    <row r="372" ht="15.75" customHeight="1">
      <c r="B372" s="5">
        <v>25.0</v>
      </c>
      <c r="C372" s="319"/>
      <c r="D372" s="391" t="str">
        <f>'дети 5-ти лет К'!BX125</f>
        <v/>
      </c>
      <c r="E372" s="12"/>
      <c r="F372" s="391" t="str">
        <f>'дети 5-ти лет Т'!BX125</f>
        <v/>
      </c>
      <c r="G372" s="12"/>
    </row>
    <row r="373" ht="15.75" customHeight="1">
      <c r="B373" s="12"/>
      <c r="C373" s="319"/>
      <c r="D373" s="391" t="str">
        <f>'дети 5-ти лет К'!BY125</f>
        <v/>
      </c>
      <c r="E373" s="12"/>
      <c r="F373" s="391" t="str">
        <f>'дети 5-ти лет Т'!BY125</f>
        <v/>
      </c>
      <c r="G373" s="12"/>
    </row>
    <row r="374" ht="15.75" customHeight="1">
      <c r="B374" s="19"/>
      <c r="C374" s="319"/>
      <c r="D374" s="391" t="str">
        <f>'дети 5-ти лет К'!BZ125</f>
        <v/>
      </c>
      <c r="E374" s="12"/>
      <c r="F374" s="391" t="str">
        <f>'дети 5-ти лет Т'!BZ125</f>
        <v/>
      </c>
      <c r="G374" s="12"/>
    </row>
    <row r="375" ht="15.75" customHeight="1">
      <c r="B375" s="5">
        <v>26.0</v>
      </c>
      <c r="C375" s="319"/>
      <c r="D375" s="391" t="str">
        <f>'дети 5-ти лет К'!CA125</f>
        <v/>
      </c>
      <c r="E375" s="12"/>
      <c r="F375" s="391" t="str">
        <f>'дети 5-ти лет Т'!CA125</f>
        <v/>
      </c>
      <c r="G375" s="12"/>
    </row>
    <row r="376" ht="15.75" customHeight="1">
      <c r="B376" s="12"/>
      <c r="C376" s="319"/>
      <c r="D376" s="391" t="str">
        <f>'дети 5-ти лет К'!CB125</f>
        <v/>
      </c>
      <c r="E376" s="12"/>
      <c r="F376" s="391" t="str">
        <f>'дети 5-ти лет Т'!CB125</f>
        <v/>
      </c>
      <c r="G376" s="12"/>
    </row>
    <row r="377" ht="15.75" customHeight="1">
      <c r="B377" s="19"/>
      <c r="C377" s="319"/>
      <c r="D377" s="391" t="str">
        <f>'дети 5-ти лет К'!CC125</f>
        <v/>
      </c>
      <c r="E377" s="12"/>
      <c r="F377" s="391" t="str">
        <f>'дети 5-ти лет Т'!CC125</f>
        <v/>
      </c>
      <c r="G377" s="12"/>
    </row>
    <row r="378" ht="15.75" customHeight="1">
      <c r="B378" s="5">
        <v>27.0</v>
      </c>
      <c r="C378" s="319"/>
      <c r="D378" s="391" t="str">
        <f>'дети 5-ти лет К'!CD125</f>
        <v/>
      </c>
      <c r="E378" s="12"/>
      <c r="F378" s="391" t="str">
        <f>'дети 5-ти лет Т'!CD125</f>
        <v/>
      </c>
      <c r="G378" s="12"/>
    </row>
    <row r="379" ht="15.75" customHeight="1">
      <c r="B379" s="12"/>
      <c r="C379" s="319"/>
      <c r="D379" s="391" t="str">
        <f>'дети 5-ти лет К'!CE125</f>
        <v/>
      </c>
      <c r="E379" s="12"/>
      <c r="F379" s="391" t="str">
        <f>'дети 5-ти лет Т'!CE125</f>
        <v/>
      </c>
      <c r="G379" s="12"/>
    </row>
    <row r="380" ht="15.75" customHeight="1">
      <c r="B380" s="19"/>
      <c r="C380" s="319"/>
      <c r="D380" s="391" t="str">
        <f>'дети 5-ти лет К'!CF125</f>
        <v/>
      </c>
      <c r="E380" s="12"/>
      <c r="F380" s="391" t="str">
        <f>'дети 5-ти лет Т'!CF125</f>
        <v/>
      </c>
      <c r="G380" s="12"/>
    </row>
    <row r="381" ht="15.75" customHeight="1">
      <c r="B381" s="5">
        <v>28.0</v>
      </c>
      <c r="C381" s="319"/>
      <c r="D381" s="391" t="str">
        <f>'дети 5-ти лет К'!CG125</f>
        <v/>
      </c>
      <c r="E381" s="12"/>
      <c r="F381" s="391" t="str">
        <f>'дети 5-ти лет Т'!CG125</f>
        <v/>
      </c>
      <c r="G381" s="12"/>
    </row>
    <row r="382" ht="15.75" customHeight="1">
      <c r="B382" s="12"/>
      <c r="C382" s="319"/>
      <c r="D382" s="391" t="str">
        <f>'дети 5-ти лет К'!CH125</f>
        <v/>
      </c>
      <c r="E382" s="12"/>
      <c r="F382" s="391" t="str">
        <f>'дети 5-ти лет Т'!CH125</f>
        <v/>
      </c>
      <c r="G382" s="12"/>
    </row>
    <row r="383" ht="15.75" customHeight="1">
      <c r="B383" s="19"/>
      <c r="C383" s="319"/>
      <c r="D383" s="391" t="str">
        <f>'дети 5-ти лет К'!CI125</f>
        <v/>
      </c>
      <c r="E383" s="12"/>
      <c r="F383" s="391" t="str">
        <f>'дети 5-ти лет Т'!CI125</f>
        <v/>
      </c>
      <c r="G383" s="12"/>
    </row>
    <row r="384" ht="15.75" customHeight="1">
      <c r="B384" s="5">
        <v>29.0</v>
      </c>
      <c r="C384" s="319"/>
      <c r="D384" s="317"/>
      <c r="E384" s="12"/>
      <c r="F384" s="391" t="str">
        <f>'дети 5-ти лет Т'!CJ125</f>
        <v/>
      </c>
      <c r="G384" s="12"/>
    </row>
    <row r="385" ht="15.75" customHeight="1">
      <c r="B385" s="12"/>
      <c r="C385" s="319"/>
      <c r="D385" s="12"/>
      <c r="E385" s="12"/>
      <c r="F385" s="391" t="str">
        <f>'дети 5-ти лет Т'!CK125</f>
        <v/>
      </c>
      <c r="G385" s="12"/>
    </row>
    <row r="386" ht="15.75" customHeight="1">
      <c r="B386" s="19"/>
      <c r="C386" s="319"/>
      <c r="D386" s="12"/>
      <c r="E386" s="12"/>
      <c r="F386" s="391" t="str">
        <f>'дети 5-ти лет Т'!CL125</f>
        <v/>
      </c>
      <c r="G386" s="12"/>
    </row>
    <row r="387" ht="15.75" customHeight="1">
      <c r="B387" s="5">
        <v>30.0</v>
      </c>
      <c r="C387" s="319"/>
      <c r="D387" s="12"/>
      <c r="E387" s="12"/>
      <c r="F387" s="391" t="str">
        <f>'дети 5-ти лет Т'!CM125</f>
        <v/>
      </c>
      <c r="G387" s="12"/>
    </row>
    <row r="388" ht="15.75" customHeight="1">
      <c r="B388" s="12"/>
      <c r="C388" s="319"/>
      <c r="D388" s="12"/>
      <c r="E388" s="12"/>
      <c r="F388" s="391" t="str">
        <f>'дети 5-ти лет Т'!CN125</f>
        <v/>
      </c>
      <c r="G388" s="12"/>
    </row>
    <row r="389" ht="15.75" customHeight="1">
      <c r="B389" s="19"/>
      <c r="C389" s="319"/>
      <c r="D389" s="12"/>
      <c r="E389" s="12"/>
      <c r="F389" s="391" t="str">
        <f>'дети 5-ти лет Т'!CO125</f>
        <v/>
      </c>
      <c r="G389" s="12"/>
    </row>
    <row r="390" ht="15.75" customHeight="1">
      <c r="B390" s="5">
        <v>31.0</v>
      </c>
      <c r="C390" s="319"/>
      <c r="D390" s="12"/>
      <c r="E390" s="12"/>
      <c r="F390" s="391" t="str">
        <f>'дети 5-ти лет Т'!CP125</f>
        <v/>
      </c>
      <c r="G390" s="12"/>
    </row>
    <row r="391" ht="15.75" customHeight="1">
      <c r="B391" s="12"/>
      <c r="C391" s="319"/>
      <c r="D391" s="12"/>
      <c r="E391" s="12"/>
      <c r="F391" s="391" t="str">
        <f>'дети 5-ти лет Т'!CQ125</f>
        <v/>
      </c>
      <c r="G391" s="12"/>
    </row>
    <row r="392" ht="15.75" customHeight="1">
      <c r="B392" s="19"/>
      <c r="C392" s="319"/>
      <c r="D392" s="12"/>
      <c r="E392" s="12"/>
      <c r="F392" s="391" t="str">
        <f>'дети 5-ти лет Т'!CR125</f>
        <v/>
      </c>
      <c r="G392" s="12"/>
    </row>
    <row r="393" ht="15.75" customHeight="1">
      <c r="B393" s="5">
        <v>32.0</v>
      </c>
      <c r="C393" s="319"/>
      <c r="D393" s="12"/>
      <c r="E393" s="12"/>
      <c r="F393" s="391" t="str">
        <f>'дети 5-ти лет Т'!CS125</f>
        <v/>
      </c>
      <c r="G393" s="12"/>
    </row>
    <row r="394" ht="15.75" customHeight="1">
      <c r="B394" s="12"/>
      <c r="C394" s="319"/>
      <c r="D394" s="12"/>
      <c r="E394" s="12"/>
      <c r="F394" s="391" t="str">
        <f>'дети 5-ти лет Т'!CT125</f>
        <v/>
      </c>
      <c r="G394" s="12"/>
    </row>
    <row r="395" ht="15.75" customHeight="1">
      <c r="B395" s="19"/>
      <c r="C395" s="319"/>
      <c r="D395" s="12"/>
      <c r="E395" s="12"/>
      <c r="F395" s="391" t="str">
        <f>'дети 5-ти лет Т'!CU125</f>
        <v/>
      </c>
      <c r="G395" s="12"/>
    </row>
    <row r="396" ht="15.75" customHeight="1">
      <c r="B396" s="5">
        <v>33.0</v>
      </c>
      <c r="C396" s="319"/>
      <c r="D396" s="12"/>
      <c r="E396" s="12"/>
      <c r="F396" s="391" t="str">
        <f>'дети 5-ти лет Т'!CV125</f>
        <v/>
      </c>
      <c r="G396" s="12"/>
    </row>
    <row r="397" ht="15.75" customHeight="1">
      <c r="B397" s="12"/>
      <c r="C397" s="319"/>
      <c r="D397" s="12"/>
      <c r="E397" s="12"/>
      <c r="F397" s="391" t="str">
        <f>'дети 5-ти лет Т'!CW125</f>
        <v/>
      </c>
      <c r="G397" s="12"/>
    </row>
    <row r="398" ht="15.75" customHeight="1">
      <c r="B398" s="19"/>
      <c r="C398" s="319"/>
      <c r="D398" s="12"/>
      <c r="E398" s="12"/>
      <c r="F398" s="391" t="str">
        <f>'дети 5-ти лет Т'!CX125</f>
        <v/>
      </c>
      <c r="G398" s="12"/>
    </row>
    <row r="399" ht="15.75" customHeight="1">
      <c r="B399" s="5">
        <v>34.0</v>
      </c>
      <c r="C399" s="319"/>
      <c r="D399" s="12"/>
      <c r="E399" s="12"/>
      <c r="F399" s="391" t="str">
        <f>'дети 5-ти лет Т'!CY125</f>
        <v/>
      </c>
      <c r="G399" s="12"/>
    </row>
    <row r="400" ht="15.75" customHeight="1">
      <c r="B400" s="12"/>
      <c r="C400" s="319"/>
      <c r="D400" s="12"/>
      <c r="E400" s="12"/>
      <c r="F400" s="391" t="str">
        <f>'дети 5-ти лет Т'!CZ125</f>
        <v/>
      </c>
      <c r="G400" s="12"/>
    </row>
    <row r="401" ht="15.75" customHeight="1">
      <c r="B401" s="19"/>
      <c r="C401" s="319"/>
      <c r="D401" s="12"/>
      <c r="E401" s="12"/>
      <c r="F401" s="391" t="str">
        <f>'дети 5-ти лет Т'!DA125</f>
        <v/>
      </c>
      <c r="G401" s="12"/>
    </row>
    <row r="402" ht="15.75" customHeight="1">
      <c r="B402" s="5">
        <v>35.0</v>
      </c>
      <c r="C402" s="319"/>
      <c r="D402" s="12"/>
      <c r="E402" s="12"/>
      <c r="F402" s="391" t="str">
        <f>'дети 5-ти лет Т'!DB125</f>
        <v/>
      </c>
      <c r="G402" s="12"/>
    </row>
    <row r="403" ht="15.75" customHeight="1">
      <c r="B403" s="12"/>
      <c r="C403" s="319"/>
      <c r="D403" s="12"/>
      <c r="E403" s="12"/>
      <c r="F403" s="391" t="str">
        <f>'дети 5-ти лет Т'!DC125</f>
        <v/>
      </c>
      <c r="G403" s="12"/>
    </row>
    <row r="404" ht="15.75" customHeight="1">
      <c r="B404" s="19"/>
      <c r="C404" s="320"/>
      <c r="D404" s="19"/>
      <c r="E404" s="19"/>
      <c r="F404" s="391" t="str">
        <f>'дети 5-ти лет Т'!DD125</f>
        <v/>
      </c>
      <c r="G404" s="19"/>
    </row>
    <row r="405" ht="15.75" customHeight="1">
      <c r="B405" s="321" t="str">
        <f>'СВОД3'!V20</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70C0"/>
    <pageSetUpPr/>
  </sheetPr>
  <sheetViews>
    <sheetView workbookViewId="0">
      <pane xSplit="3.0" topLeftCell="D1" activePane="topRight" state="frozen"/>
      <selection activeCell="E2" sqref="E2" pane="topRight"/>
    </sheetView>
  </sheetViews>
  <sheetFormatPr customHeight="1" defaultColWidth="14.43" defaultRowHeight="15.0"/>
  <cols>
    <col customWidth="1" min="1" max="1" width="9.14"/>
    <col customWidth="1" min="2" max="2" width="4.71"/>
    <col customWidth="1" min="3" max="3" width="50.71"/>
    <col customWidth="1" min="4" max="4" width="11.14"/>
    <col customWidth="1" min="5" max="5" width="14.0"/>
    <col customWidth="1" min="6" max="6" width="11.86"/>
    <col customWidth="1" min="7" max="7" width="9.86"/>
    <col customWidth="1" min="8" max="8" width="9.71"/>
    <col customWidth="1" min="9" max="10" width="10.43"/>
    <col customWidth="1" min="11" max="12" width="10.14"/>
    <col customWidth="1" min="13" max="13" width="16.86"/>
    <col customWidth="1" min="14" max="14" width="19.71"/>
    <col customWidth="1" min="15" max="15" width="20.0"/>
    <col customWidth="1" min="16" max="16" width="9.14"/>
    <col customWidth="1" min="17" max="17" width="10.86"/>
    <col customWidth="1" min="18" max="18" width="10.14"/>
    <col customWidth="1" min="19" max="19" width="10.86"/>
    <col customWidth="1" min="20" max="21" width="10.57"/>
    <col customWidth="1" min="22" max="22" width="12.0"/>
    <col customWidth="1" min="23" max="23" width="13.43"/>
    <col customWidth="1" min="24" max="24" width="16.29"/>
    <col customWidth="1" min="25" max="27" width="10.57"/>
    <col customWidth="1" min="28" max="28" width="12.71"/>
    <col customWidth="1" min="29" max="33" width="10.57"/>
    <col customWidth="1" min="34" max="34" width="15.86"/>
    <col customWidth="1" min="35" max="35" width="16.71"/>
    <col customWidth="1" min="36" max="36" width="18.71"/>
    <col customWidth="1" min="37" max="37" width="14.14"/>
    <col customWidth="1" min="38" max="39" width="10.57"/>
    <col customWidth="1" min="40" max="40" width="11.57"/>
    <col customWidth="1" min="41" max="41" width="11.14"/>
    <col customWidth="1" min="42" max="47" width="9.86"/>
    <col customWidth="1" min="48" max="48" width="13.43"/>
    <col customWidth="1" min="49" max="49" width="16.43"/>
    <col customWidth="1" min="50" max="50" width="17.86"/>
    <col customWidth="1" min="51" max="51" width="16.43"/>
    <col customWidth="1" min="52" max="52" width="16.14"/>
    <col customWidth="1" min="53" max="53" width="18.43"/>
    <col customWidth="1" min="54" max="54" width="15.86"/>
    <col customWidth="1" min="55" max="55" width="14.86"/>
    <col customWidth="1" min="56" max="56" width="14.14"/>
    <col customWidth="1" min="57" max="57" width="11.14"/>
    <col customWidth="1" min="58" max="58" width="14.43"/>
    <col customWidth="1" min="59" max="59" width="16.29"/>
    <col customWidth="1" min="60" max="60" width="13.0"/>
    <col customWidth="1" min="61" max="61" width="12.14"/>
    <col customWidth="1" min="62" max="62" width="13.57"/>
    <col customWidth="1" min="63" max="63" width="12.0"/>
    <col customWidth="1" min="64" max="64" width="15.14"/>
    <col customWidth="1" min="65" max="65" width="15.71"/>
    <col customWidth="1" min="66" max="66" width="14.86"/>
    <col customWidth="1" min="67" max="67" width="12.71"/>
    <col customWidth="1" min="68" max="69" width="11.14"/>
    <col customWidth="1" min="70" max="71" width="10.86"/>
    <col customWidth="1" min="72" max="72" width="11.57"/>
    <col customWidth="1" min="73" max="73" width="10.14"/>
    <col customWidth="1" min="74" max="74" width="9.71"/>
    <col customWidth="1" min="75" max="75" width="10.57"/>
    <col customWidth="1" min="76" max="76" width="12.57"/>
    <col customWidth="1" min="77" max="77" width="11.29"/>
    <col customWidth="1" min="78" max="78" width="13.14"/>
    <col customWidth="1" min="79" max="79" width="15.14"/>
    <col customWidth="1" min="80" max="80" width="19.0"/>
    <col customWidth="1" min="81" max="81" width="13.71"/>
    <col customWidth="1" min="82" max="83" width="13.0"/>
    <col customWidth="1" min="84" max="84" width="10.86"/>
    <col customWidth="1" min="85" max="85" width="14.0"/>
    <col customWidth="1" min="86" max="86" width="13.71"/>
    <col customWidth="1" min="87" max="87" width="13.29"/>
    <col customWidth="1" min="88" max="90" width="8.71"/>
  </cols>
  <sheetData>
    <row r="2" ht="15.0" customHeight="1">
      <c r="B2" s="2"/>
      <c r="C2" s="3" t="s">
        <v>0</v>
      </c>
      <c r="AP2" s="2"/>
      <c r="AQ2" s="2"/>
      <c r="AR2" s="2"/>
      <c r="AS2" s="2"/>
      <c r="AT2" s="2"/>
      <c r="AU2" s="2"/>
      <c r="AV2" s="2"/>
      <c r="AW2" s="2"/>
      <c r="AX2" s="2"/>
      <c r="AY2" s="2"/>
      <c r="AZ2" s="2"/>
      <c r="BA2" s="2"/>
      <c r="BB2" s="2"/>
      <c r="BC2" s="2"/>
      <c r="BD2" s="2"/>
      <c r="BE2" s="2"/>
      <c r="BF2" s="2"/>
      <c r="BG2" s="2"/>
      <c r="BH2" s="2"/>
      <c r="BI2" s="2"/>
    </row>
    <row r="3" ht="15.0" customHeight="1">
      <c r="A3" s="2"/>
      <c r="B3" s="2"/>
      <c r="C3" s="3" t="str">
        <f>'дети 5-ти лет Ф'!C3:W3</f>
        <v>Учебный год: 2023-2024                              Группа: "Радуга"               Период: стартовый       Сроки проведения: сентябрь 2023 год</v>
      </c>
      <c r="AP3" s="2"/>
      <c r="AQ3" s="2"/>
      <c r="AR3" s="2"/>
      <c r="AS3" s="2"/>
      <c r="AT3" s="2"/>
      <c r="AU3" s="2"/>
      <c r="AV3" s="2"/>
      <c r="AW3" s="2"/>
      <c r="AX3" s="2"/>
      <c r="AY3" s="2"/>
      <c r="AZ3" s="2"/>
      <c r="BA3" s="2"/>
      <c r="BB3" s="2"/>
      <c r="BC3" s="2"/>
      <c r="BD3" s="2"/>
      <c r="BE3" s="2"/>
      <c r="BF3" s="2"/>
      <c r="BG3" s="2"/>
      <c r="BH3" s="2"/>
      <c r="BI3" s="2"/>
    </row>
    <row r="4" ht="15.0" customHeight="1">
      <c r="A4" s="139"/>
    </row>
    <row r="5" ht="15.0" customHeight="1">
      <c r="A5" s="139"/>
      <c r="B5" s="5" t="s">
        <v>3</v>
      </c>
      <c r="C5" s="5" t="s">
        <v>4</v>
      </c>
      <c r="D5" s="140" t="s">
        <v>107</v>
      </c>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9" t="s">
        <v>6</v>
      </c>
      <c r="BG5" s="10" t="s">
        <v>7</v>
      </c>
      <c r="BH5" s="11" t="s">
        <v>8</v>
      </c>
      <c r="BI5" s="139"/>
    </row>
    <row r="6">
      <c r="B6" s="12"/>
      <c r="C6" s="12"/>
      <c r="D6" s="13" t="s">
        <v>108</v>
      </c>
      <c r="E6" s="7"/>
      <c r="F6" s="7"/>
      <c r="G6" s="7"/>
      <c r="H6" s="7"/>
      <c r="I6" s="7"/>
      <c r="J6" s="7"/>
      <c r="K6" s="7"/>
      <c r="L6" s="7"/>
      <c r="M6" s="7"/>
      <c r="N6" s="7"/>
      <c r="O6" s="7"/>
      <c r="P6" s="7"/>
      <c r="Q6" s="7"/>
      <c r="R6" s="7"/>
      <c r="S6" s="7"/>
      <c r="T6" s="7"/>
      <c r="U6" s="15"/>
      <c r="V6" s="141" t="s">
        <v>109</v>
      </c>
      <c r="W6" s="7"/>
      <c r="X6" s="7"/>
      <c r="Y6" s="7"/>
      <c r="Z6" s="7"/>
      <c r="AA6" s="7"/>
      <c r="AB6" s="7"/>
      <c r="AC6" s="7"/>
      <c r="AD6" s="7"/>
      <c r="AE6" s="7"/>
      <c r="AF6" s="7"/>
      <c r="AG6" s="7"/>
      <c r="AH6" s="7"/>
      <c r="AI6" s="7"/>
      <c r="AJ6" s="7"/>
      <c r="AK6" s="7"/>
      <c r="AL6" s="7"/>
      <c r="AM6" s="15"/>
      <c r="AN6" s="141" t="s">
        <v>110</v>
      </c>
      <c r="AO6" s="7"/>
      <c r="AP6" s="7"/>
      <c r="AQ6" s="7"/>
      <c r="AR6" s="7"/>
      <c r="AS6" s="7"/>
      <c r="AT6" s="7"/>
      <c r="AU6" s="7"/>
      <c r="AV6" s="7"/>
      <c r="AW6" s="7"/>
      <c r="AX6" s="7"/>
      <c r="AY6" s="7"/>
      <c r="AZ6" s="7"/>
      <c r="BA6" s="7"/>
      <c r="BB6" s="7"/>
      <c r="BC6" s="7"/>
      <c r="BD6" s="7"/>
      <c r="BE6" s="8"/>
      <c r="BF6" s="12"/>
      <c r="BG6" s="12"/>
      <c r="BH6" s="12"/>
    </row>
    <row r="7" ht="15.0" customHeight="1">
      <c r="B7" s="12"/>
      <c r="C7" s="12"/>
      <c r="D7" s="91" t="s">
        <v>111</v>
      </c>
      <c r="E7" s="62"/>
      <c r="F7" s="92"/>
      <c r="G7" s="93" t="s">
        <v>112</v>
      </c>
      <c r="H7" s="62"/>
      <c r="I7" s="92"/>
      <c r="J7" s="142" t="s">
        <v>113</v>
      </c>
      <c r="K7" s="62"/>
      <c r="L7" s="92"/>
      <c r="M7" s="142" t="s">
        <v>114</v>
      </c>
      <c r="N7" s="62"/>
      <c r="O7" s="92"/>
      <c r="P7" s="93" t="s">
        <v>115</v>
      </c>
      <c r="Q7" s="62"/>
      <c r="R7" s="92"/>
      <c r="S7" s="142" t="s">
        <v>116</v>
      </c>
      <c r="T7" s="62"/>
      <c r="U7" s="92"/>
      <c r="V7" s="93" t="s">
        <v>117</v>
      </c>
      <c r="W7" s="62"/>
      <c r="X7" s="92"/>
      <c r="Y7" s="93" t="s">
        <v>118</v>
      </c>
      <c r="Z7" s="62"/>
      <c r="AA7" s="92"/>
      <c r="AB7" s="93" t="s">
        <v>119</v>
      </c>
      <c r="AC7" s="62"/>
      <c r="AD7" s="92"/>
      <c r="AE7" s="142" t="s">
        <v>120</v>
      </c>
      <c r="AF7" s="62"/>
      <c r="AG7" s="92"/>
      <c r="AH7" s="142" t="s">
        <v>121</v>
      </c>
      <c r="AI7" s="62"/>
      <c r="AJ7" s="92"/>
      <c r="AK7" s="142" t="s">
        <v>122</v>
      </c>
      <c r="AL7" s="62"/>
      <c r="AM7" s="92"/>
      <c r="AN7" s="142" t="s">
        <v>123</v>
      </c>
      <c r="AO7" s="62"/>
      <c r="AP7" s="92"/>
      <c r="AQ7" s="142" t="s">
        <v>124</v>
      </c>
      <c r="AR7" s="62"/>
      <c r="AS7" s="92"/>
      <c r="AT7" s="142" t="s">
        <v>125</v>
      </c>
      <c r="AU7" s="62"/>
      <c r="AV7" s="92"/>
      <c r="AW7" s="142" t="s">
        <v>126</v>
      </c>
      <c r="AX7" s="62"/>
      <c r="AY7" s="92"/>
      <c r="AZ7" s="142" t="s">
        <v>127</v>
      </c>
      <c r="BA7" s="62"/>
      <c r="BB7" s="92"/>
      <c r="BC7" s="142" t="s">
        <v>128</v>
      </c>
      <c r="BD7" s="62"/>
      <c r="BE7" s="92"/>
      <c r="BF7" s="12"/>
      <c r="BG7" s="12"/>
      <c r="BH7" s="12"/>
    </row>
    <row r="8" ht="126.75" customHeight="1">
      <c r="B8" s="12"/>
      <c r="C8" s="12"/>
      <c r="D8" s="17" t="s">
        <v>129</v>
      </c>
      <c r="E8" s="7"/>
      <c r="F8" s="15"/>
      <c r="G8" s="18" t="s">
        <v>130</v>
      </c>
      <c r="H8" s="7"/>
      <c r="I8" s="15"/>
      <c r="J8" s="18" t="s">
        <v>131</v>
      </c>
      <c r="K8" s="7"/>
      <c r="L8" s="15"/>
      <c r="M8" s="18" t="s">
        <v>132</v>
      </c>
      <c r="N8" s="7"/>
      <c r="O8" s="15"/>
      <c r="P8" s="18" t="s">
        <v>133</v>
      </c>
      <c r="Q8" s="7"/>
      <c r="R8" s="15"/>
      <c r="S8" s="18" t="s">
        <v>134</v>
      </c>
      <c r="T8" s="7"/>
      <c r="U8" s="15"/>
      <c r="V8" s="16" t="s">
        <v>135</v>
      </c>
      <c r="W8" s="7"/>
      <c r="X8" s="15"/>
      <c r="Y8" s="16" t="s">
        <v>136</v>
      </c>
      <c r="Z8" s="7"/>
      <c r="AA8" s="15"/>
      <c r="AB8" s="16" t="s">
        <v>137</v>
      </c>
      <c r="AC8" s="7"/>
      <c r="AD8" s="15"/>
      <c r="AE8" s="16" t="s">
        <v>138</v>
      </c>
      <c r="AF8" s="7"/>
      <c r="AG8" s="15"/>
      <c r="AH8" s="16" t="s">
        <v>139</v>
      </c>
      <c r="AI8" s="7"/>
      <c r="AJ8" s="15"/>
      <c r="AK8" s="16" t="s">
        <v>140</v>
      </c>
      <c r="AL8" s="7"/>
      <c r="AM8" s="15"/>
      <c r="AN8" s="16" t="s">
        <v>141</v>
      </c>
      <c r="AO8" s="7"/>
      <c r="AP8" s="15"/>
      <c r="AQ8" s="16" t="s">
        <v>142</v>
      </c>
      <c r="AR8" s="7"/>
      <c r="AS8" s="15"/>
      <c r="AT8" s="16" t="s">
        <v>143</v>
      </c>
      <c r="AU8" s="7"/>
      <c r="AV8" s="15"/>
      <c r="AW8" s="16" t="s">
        <v>144</v>
      </c>
      <c r="AX8" s="7"/>
      <c r="AY8" s="15"/>
      <c r="AZ8" s="16" t="s">
        <v>145</v>
      </c>
      <c r="BA8" s="7"/>
      <c r="BB8" s="15"/>
      <c r="BC8" s="16" t="s">
        <v>146</v>
      </c>
      <c r="BD8" s="7"/>
      <c r="BE8" s="15"/>
      <c r="BF8" s="12"/>
      <c r="BG8" s="12"/>
      <c r="BH8" s="12"/>
    </row>
    <row r="9" ht="141.75" customHeight="1">
      <c r="B9" s="19"/>
      <c r="C9" s="19"/>
      <c r="D9" s="20" t="s">
        <v>147</v>
      </c>
      <c r="E9" s="20" t="s">
        <v>148</v>
      </c>
      <c r="F9" s="21" t="s">
        <v>149</v>
      </c>
      <c r="G9" s="22" t="s">
        <v>150</v>
      </c>
      <c r="H9" s="20" t="s">
        <v>151</v>
      </c>
      <c r="I9" s="21" t="s">
        <v>152</v>
      </c>
      <c r="J9" s="22" t="s">
        <v>153</v>
      </c>
      <c r="K9" s="20" t="s">
        <v>154</v>
      </c>
      <c r="L9" s="21" t="s">
        <v>155</v>
      </c>
      <c r="M9" s="22" t="s">
        <v>156</v>
      </c>
      <c r="N9" s="20" t="s">
        <v>157</v>
      </c>
      <c r="O9" s="21" t="s">
        <v>158</v>
      </c>
      <c r="P9" s="22" t="s">
        <v>159</v>
      </c>
      <c r="Q9" s="20" t="s">
        <v>160</v>
      </c>
      <c r="R9" s="21" t="s">
        <v>161</v>
      </c>
      <c r="S9" s="22" t="s">
        <v>162</v>
      </c>
      <c r="T9" s="20" t="s">
        <v>163</v>
      </c>
      <c r="U9" s="21" t="s">
        <v>164</v>
      </c>
      <c r="V9" s="22" t="s">
        <v>165</v>
      </c>
      <c r="W9" s="20" t="s">
        <v>166</v>
      </c>
      <c r="X9" s="21" t="s">
        <v>167</v>
      </c>
      <c r="Y9" s="22" t="s">
        <v>168</v>
      </c>
      <c r="Z9" s="20" t="s">
        <v>169</v>
      </c>
      <c r="AA9" s="21" t="s">
        <v>170</v>
      </c>
      <c r="AB9" s="22" t="s">
        <v>171</v>
      </c>
      <c r="AC9" s="20" t="s">
        <v>172</v>
      </c>
      <c r="AD9" s="21" t="s">
        <v>173</v>
      </c>
      <c r="AE9" s="22" t="s">
        <v>174</v>
      </c>
      <c r="AF9" s="20" t="s">
        <v>175</v>
      </c>
      <c r="AG9" s="21" t="s">
        <v>176</v>
      </c>
      <c r="AH9" s="22" t="s">
        <v>177</v>
      </c>
      <c r="AI9" s="20" t="s">
        <v>178</v>
      </c>
      <c r="AJ9" s="21" t="s">
        <v>179</v>
      </c>
      <c r="AK9" s="22" t="s">
        <v>180</v>
      </c>
      <c r="AL9" s="20" t="s">
        <v>181</v>
      </c>
      <c r="AM9" s="21" t="s">
        <v>182</v>
      </c>
      <c r="AN9" s="97" t="s">
        <v>183</v>
      </c>
      <c r="AO9" s="95" t="s">
        <v>184</v>
      </c>
      <c r="AP9" s="96" t="s">
        <v>185</v>
      </c>
      <c r="AQ9" s="97" t="s">
        <v>186</v>
      </c>
      <c r="AR9" s="95" t="s">
        <v>187</v>
      </c>
      <c r="AS9" s="96" t="s">
        <v>188</v>
      </c>
      <c r="AT9" s="143" t="s">
        <v>189</v>
      </c>
      <c r="AU9" s="95" t="s">
        <v>190</v>
      </c>
      <c r="AV9" s="96" t="s">
        <v>191</v>
      </c>
      <c r="AW9" s="97" t="s">
        <v>192</v>
      </c>
      <c r="AX9" s="95" t="s">
        <v>193</v>
      </c>
      <c r="AY9" s="96" t="s">
        <v>194</v>
      </c>
      <c r="AZ9" s="97" t="s">
        <v>145</v>
      </c>
      <c r="BA9" s="95" t="s">
        <v>195</v>
      </c>
      <c r="BB9" s="96" t="s">
        <v>196</v>
      </c>
      <c r="BC9" s="97" t="s">
        <v>146</v>
      </c>
      <c r="BD9" s="95" t="s">
        <v>197</v>
      </c>
      <c r="BE9" s="96" t="s">
        <v>198</v>
      </c>
      <c r="BF9" s="19"/>
      <c r="BG9" s="19"/>
      <c r="BH9" s="19"/>
    </row>
    <row r="10">
      <c r="B10" s="39">
        <v>1.0</v>
      </c>
      <c r="C10" s="144" t="str">
        <f>'дети 5-ти лет Ф'!C10</f>
        <v>Вовченко Кириан</v>
      </c>
      <c r="D10" s="26"/>
      <c r="E10" s="26">
        <v>1.0</v>
      </c>
      <c r="F10" s="27"/>
      <c r="G10" s="26"/>
      <c r="H10" s="26">
        <v>1.0</v>
      </c>
      <c r="I10" s="27"/>
      <c r="J10" s="26">
        <v>1.0</v>
      </c>
      <c r="K10" s="26"/>
      <c r="L10" s="27"/>
      <c r="M10" s="26"/>
      <c r="N10" s="26">
        <v>1.0</v>
      </c>
      <c r="O10" s="27"/>
      <c r="P10" s="26"/>
      <c r="Q10" s="26">
        <v>1.0</v>
      </c>
      <c r="R10" s="27"/>
      <c r="S10" s="26"/>
      <c r="T10" s="26">
        <v>1.0</v>
      </c>
      <c r="U10" s="27"/>
      <c r="V10" s="26">
        <v>1.0</v>
      </c>
      <c r="W10" s="26"/>
      <c r="X10" s="27"/>
      <c r="Y10" s="26"/>
      <c r="Z10" s="26">
        <v>1.0</v>
      </c>
      <c r="AA10" s="27"/>
      <c r="AB10" s="26"/>
      <c r="AC10" s="26">
        <v>1.0</v>
      </c>
      <c r="AD10" s="27"/>
      <c r="AE10" s="26"/>
      <c r="AF10" s="26">
        <v>1.0</v>
      </c>
      <c r="AG10" s="27"/>
      <c r="AH10" s="26"/>
      <c r="AI10" s="26">
        <v>1.0</v>
      </c>
      <c r="AJ10" s="27"/>
      <c r="AK10" s="26"/>
      <c r="AL10" s="26">
        <v>1.0</v>
      </c>
      <c r="AM10" s="27"/>
      <c r="AN10" s="26"/>
      <c r="AO10" s="26">
        <v>1.0</v>
      </c>
      <c r="AP10" s="27"/>
      <c r="AQ10" s="26"/>
      <c r="AR10" s="26">
        <v>1.0</v>
      </c>
      <c r="AS10" s="27"/>
      <c r="AT10" s="26"/>
      <c r="AU10" s="26">
        <v>1.0</v>
      </c>
      <c r="AV10" s="27"/>
      <c r="AW10" s="26">
        <v>1.0</v>
      </c>
      <c r="AX10" s="26"/>
      <c r="AY10" s="27"/>
      <c r="AZ10" s="26"/>
      <c r="BA10" s="26">
        <v>1.0</v>
      </c>
      <c r="BB10" s="27"/>
      <c r="BC10" s="26"/>
      <c r="BD10" s="26">
        <v>1.0</v>
      </c>
      <c r="BE10" s="27"/>
      <c r="BF10" s="28">
        <f t="shared" ref="BF10:BF36" si="2">COUNTA(AQ10,AT10,AK10,AH10,AE10,AB10,Y10,V10,J10,G10,D10,M10,P10,S10,AN10,AW10,AZ10,BC10)</f>
        <v>3</v>
      </c>
      <c r="BG10" s="29">
        <f t="shared" ref="BG10:BH10" si="1">COUNTA(AU10,AR10,AL10,AI10,AF10,AC10,Z10,W10,K10,H10,E10,N10,Q10,T10,AO10,AX10,BA10,BD10)</f>
        <v>15</v>
      </c>
      <c r="BH10" s="30">
        <f t="shared" si="1"/>
        <v>0</v>
      </c>
    </row>
    <row r="11">
      <c r="B11" s="39">
        <v>2.0</v>
      </c>
      <c r="C11" s="144" t="str">
        <f>'дети 5-ти лет Ф'!C11</f>
        <v>Гарт Дарья</v>
      </c>
      <c r="D11" s="26"/>
      <c r="E11" s="26">
        <v>1.0</v>
      </c>
      <c r="F11" s="31"/>
      <c r="G11" s="26"/>
      <c r="H11" s="26">
        <v>1.0</v>
      </c>
      <c r="I11" s="31"/>
      <c r="J11" s="26">
        <v>1.0</v>
      </c>
      <c r="K11" s="26"/>
      <c r="L11" s="31"/>
      <c r="M11" s="26"/>
      <c r="N11" s="26">
        <v>1.0</v>
      </c>
      <c r="O11" s="31"/>
      <c r="P11" s="26"/>
      <c r="Q11" s="26">
        <v>1.0</v>
      </c>
      <c r="R11" s="31"/>
      <c r="S11" s="26"/>
      <c r="T11" s="26">
        <v>1.0</v>
      </c>
      <c r="U11" s="31"/>
      <c r="V11" s="26"/>
      <c r="W11" s="26">
        <v>1.0</v>
      </c>
      <c r="X11" s="31"/>
      <c r="Y11" s="26"/>
      <c r="Z11" s="26">
        <v>1.0</v>
      </c>
      <c r="AA11" s="31"/>
      <c r="AB11" s="26"/>
      <c r="AC11" s="26">
        <v>1.0</v>
      </c>
      <c r="AD11" s="31"/>
      <c r="AE11" s="26"/>
      <c r="AF11" s="26">
        <v>1.0</v>
      </c>
      <c r="AG11" s="31"/>
      <c r="AH11" s="26"/>
      <c r="AI11" s="26">
        <v>1.0</v>
      </c>
      <c r="AJ11" s="31"/>
      <c r="AK11" s="26"/>
      <c r="AL11" s="26">
        <v>1.0</v>
      </c>
      <c r="AM11" s="31"/>
      <c r="AN11" s="26"/>
      <c r="AO11" s="26">
        <v>1.0</v>
      </c>
      <c r="AP11" s="31"/>
      <c r="AQ11" s="26"/>
      <c r="AR11" s="26">
        <v>1.0</v>
      </c>
      <c r="AS11" s="31"/>
      <c r="AT11" s="26"/>
      <c r="AU11" s="26">
        <v>1.0</v>
      </c>
      <c r="AV11" s="31"/>
      <c r="AW11" s="26"/>
      <c r="AX11" s="26">
        <v>1.0</v>
      </c>
      <c r="AY11" s="31"/>
      <c r="AZ11" s="26"/>
      <c r="BA11" s="26">
        <v>1.0</v>
      </c>
      <c r="BB11" s="31"/>
      <c r="BC11" s="26"/>
      <c r="BD11" s="26">
        <v>1.0</v>
      </c>
      <c r="BE11" s="31"/>
      <c r="BF11" s="28">
        <f t="shared" si="2"/>
        <v>1</v>
      </c>
      <c r="BG11" s="29">
        <f t="shared" ref="BG11:BH11" si="3">COUNTA(AU11,AR11,AL11,AI11,AF11,AC11,Z11,W11,K11,H11,E11,N11,Q11,T11,AO11,AX11,BA11,BD11)</f>
        <v>17</v>
      </c>
      <c r="BH11" s="30">
        <f t="shared" si="3"/>
        <v>0</v>
      </c>
    </row>
    <row r="12">
      <c r="B12" s="39">
        <v>3.0</v>
      </c>
      <c r="C12" s="144" t="str">
        <f>'дети 5-ти лет Ф'!C12</f>
        <v>Гаак Денис отчислен 23.11.23</v>
      </c>
      <c r="D12" s="26"/>
      <c r="E12" s="26">
        <v>1.0</v>
      </c>
      <c r="F12" s="31"/>
      <c r="G12" s="26"/>
      <c r="H12" s="26">
        <v>1.0</v>
      </c>
      <c r="I12" s="31"/>
      <c r="J12" s="26">
        <v>1.0</v>
      </c>
      <c r="K12" s="26"/>
      <c r="L12" s="31"/>
      <c r="M12" s="26"/>
      <c r="N12" s="26">
        <v>1.0</v>
      </c>
      <c r="O12" s="31"/>
      <c r="P12" s="26"/>
      <c r="Q12" s="26">
        <v>1.0</v>
      </c>
      <c r="R12" s="31"/>
      <c r="S12" s="26"/>
      <c r="T12" s="26">
        <v>1.0</v>
      </c>
      <c r="U12" s="31"/>
      <c r="V12" s="26"/>
      <c r="W12" s="26">
        <v>1.0</v>
      </c>
      <c r="X12" s="31"/>
      <c r="Y12" s="26"/>
      <c r="Z12" s="26">
        <v>1.0</v>
      </c>
      <c r="AA12" s="31"/>
      <c r="AB12" s="26"/>
      <c r="AC12" s="26">
        <v>1.0</v>
      </c>
      <c r="AD12" s="31"/>
      <c r="AE12" s="26"/>
      <c r="AF12" s="26">
        <v>1.0</v>
      </c>
      <c r="AG12" s="31"/>
      <c r="AH12" s="26"/>
      <c r="AI12" s="26">
        <v>1.0</v>
      </c>
      <c r="AJ12" s="31"/>
      <c r="AK12" s="26"/>
      <c r="AL12" s="26">
        <v>1.0</v>
      </c>
      <c r="AM12" s="31"/>
      <c r="AN12" s="26"/>
      <c r="AO12" s="26">
        <v>1.0</v>
      </c>
      <c r="AP12" s="31"/>
      <c r="AQ12" s="26"/>
      <c r="AR12" s="26">
        <v>1.0</v>
      </c>
      <c r="AS12" s="31"/>
      <c r="AT12" s="26"/>
      <c r="AU12" s="26">
        <v>1.0</v>
      </c>
      <c r="AV12" s="31"/>
      <c r="AW12" s="26"/>
      <c r="AX12" s="26">
        <v>1.0</v>
      </c>
      <c r="AY12" s="31"/>
      <c r="AZ12" s="26"/>
      <c r="BA12" s="26">
        <v>1.0</v>
      </c>
      <c r="BB12" s="31"/>
      <c r="BC12" s="26"/>
      <c r="BD12" s="26">
        <v>1.0</v>
      </c>
      <c r="BE12" s="31"/>
      <c r="BF12" s="28">
        <f t="shared" si="2"/>
        <v>1</v>
      </c>
      <c r="BG12" s="29">
        <f t="shared" ref="BG12:BH12" si="4">COUNTA(AU12,AR12,AL12,AI12,AF12,AC12,Z12,W12,K12,H12,E12,N12,Q12,T12,AO12,AX12,BA12,BD12)</f>
        <v>17</v>
      </c>
      <c r="BH12" s="30">
        <f t="shared" si="4"/>
        <v>0</v>
      </c>
    </row>
    <row r="13">
      <c r="B13" s="39">
        <v>4.0</v>
      </c>
      <c r="C13" s="144" t="str">
        <f>'дети 5-ти лет Ф'!C13</f>
        <v>Глушич Тимур отчислен 17.11.23</v>
      </c>
      <c r="D13" s="26"/>
      <c r="E13" s="26">
        <v>1.0</v>
      </c>
      <c r="F13" s="31"/>
      <c r="G13" s="26"/>
      <c r="H13" s="26">
        <v>1.0</v>
      </c>
      <c r="I13" s="31"/>
      <c r="J13" s="26"/>
      <c r="K13" s="26">
        <v>1.0</v>
      </c>
      <c r="L13" s="31"/>
      <c r="M13" s="26"/>
      <c r="N13" s="26">
        <v>1.0</v>
      </c>
      <c r="O13" s="31"/>
      <c r="P13" s="26"/>
      <c r="Q13" s="26">
        <v>1.0</v>
      </c>
      <c r="R13" s="31"/>
      <c r="S13" s="26"/>
      <c r="T13" s="26">
        <v>1.0</v>
      </c>
      <c r="U13" s="31"/>
      <c r="V13" s="26"/>
      <c r="W13" s="26">
        <v>1.0</v>
      </c>
      <c r="X13" s="31"/>
      <c r="Y13" s="26"/>
      <c r="Z13" s="26">
        <v>1.0</v>
      </c>
      <c r="AA13" s="31"/>
      <c r="AB13" s="26"/>
      <c r="AC13" s="26">
        <v>1.0</v>
      </c>
      <c r="AD13" s="31"/>
      <c r="AE13" s="26"/>
      <c r="AF13" s="26">
        <v>1.0</v>
      </c>
      <c r="AG13" s="31"/>
      <c r="AH13" s="26"/>
      <c r="AI13" s="26">
        <v>1.0</v>
      </c>
      <c r="AJ13" s="31"/>
      <c r="AK13" s="26"/>
      <c r="AL13" s="26">
        <v>1.0</v>
      </c>
      <c r="AM13" s="31"/>
      <c r="AN13" s="26"/>
      <c r="AO13" s="26">
        <v>1.0</v>
      </c>
      <c r="AP13" s="31"/>
      <c r="AQ13" s="26"/>
      <c r="AR13" s="26">
        <v>1.0</v>
      </c>
      <c r="AS13" s="31"/>
      <c r="AT13" s="26"/>
      <c r="AU13" s="26">
        <v>1.0</v>
      </c>
      <c r="AV13" s="31"/>
      <c r="AW13" s="26"/>
      <c r="AX13" s="26">
        <v>1.0</v>
      </c>
      <c r="AY13" s="31"/>
      <c r="AZ13" s="26"/>
      <c r="BA13" s="26">
        <v>1.0</v>
      </c>
      <c r="BB13" s="31"/>
      <c r="BC13" s="26"/>
      <c r="BD13" s="26">
        <v>1.0</v>
      </c>
      <c r="BE13" s="31"/>
      <c r="BF13" s="28">
        <f t="shared" si="2"/>
        <v>0</v>
      </c>
      <c r="BG13" s="29">
        <f t="shared" ref="BG13:BH13" si="5">COUNTA(AU13,AR13,AL13,AI13,AF13,AC13,Z13,W13,K13,H13,E13,N13,Q13,T13,AO13,AX13,BA13,BD13)</f>
        <v>18</v>
      </c>
      <c r="BH13" s="30">
        <f t="shared" si="5"/>
        <v>0</v>
      </c>
    </row>
    <row r="14">
      <c r="B14" s="39">
        <v>5.0</v>
      </c>
      <c r="C14" s="144" t="str">
        <f>'дети 5-ти лет Ф'!C14</f>
        <v>Иванов Александр</v>
      </c>
      <c r="D14" s="26"/>
      <c r="E14" s="26">
        <v>1.0</v>
      </c>
      <c r="F14" s="31"/>
      <c r="G14" s="26"/>
      <c r="H14" s="26">
        <v>1.0</v>
      </c>
      <c r="I14" s="31"/>
      <c r="J14" s="26"/>
      <c r="K14" s="26">
        <v>1.0</v>
      </c>
      <c r="L14" s="31"/>
      <c r="M14" s="26"/>
      <c r="N14" s="26">
        <v>1.0</v>
      </c>
      <c r="O14" s="31"/>
      <c r="P14" s="26"/>
      <c r="Q14" s="26">
        <v>1.0</v>
      </c>
      <c r="R14" s="31"/>
      <c r="S14" s="26"/>
      <c r="T14" s="26">
        <v>1.0</v>
      </c>
      <c r="U14" s="31"/>
      <c r="V14" s="26"/>
      <c r="W14" s="26">
        <v>1.0</v>
      </c>
      <c r="X14" s="31"/>
      <c r="Y14" s="26"/>
      <c r="Z14" s="26">
        <v>1.0</v>
      </c>
      <c r="AA14" s="31"/>
      <c r="AB14" s="26"/>
      <c r="AC14" s="26">
        <v>1.0</v>
      </c>
      <c r="AD14" s="31"/>
      <c r="AE14" s="26"/>
      <c r="AF14" s="26">
        <v>1.0</v>
      </c>
      <c r="AG14" s="31"/>
      <c r="AH14" s="26"/>
      <c r="AI14" s="26">
        <v>1.0</v>
      </c>
      <c r="AJ14" s="31"/>
      <c r="AK14" s="26"/>
      <c r="AL14" s="26">
        <v>1.0</v>
      </c>
      <c r="AM14" s="31"/>
      <c r="AN14" s="26"/>
      <c r="AO14" s="26">
        <v>1.0</v>
      </c>
      <c r="AP14" s="31"/>
      <c r="AQ14" s="26"/>
      <c r="AR14" s="26">
        <v>1.0</v>
      </c>
      <c r="AS14" s="31"/>
      <c r="AT14" s="26"/>
      <c r="AU14" s="26">
        <v>1.0</v>
      </c>
      <c r="AV14" s="31"/>
      <c r="AW14" s="26"/>
      <c r="AX14" s="26">
        <v>1.0</v>
      </c>
      <c r="AY14" s="31"/>
      <c r="AZ14" s="26"/>
      <c r="BA14" s="26">
        <v>1.0</v>
      </c>
      <c r="BB14" s="31"/>
      <c r="BC14" s="26"/>
      <c r="BD14" s="26">
        <v>1.0</v>
      </c>
      <c r="BE14" s="31"/>
      <c r="BF14" s="28">
        <f t="shared" si="2"/>
        <v>0</v>
      </c>
      <c r="BG14" s="29">
        <f t="shared" ref="BG14:BH14" si="6">COUNTA(AU14,AR14,AL14,AI14,AF14,AC14,Z14,W14,K14,H14,E14,N14,Q14,T14,AO14,AX14,BA14,BD14)</f>
        <v>18</v>
      </c>
      <c r="BH14" s="30">
        <f t="shared" si="6"/>
        <v>0</v>
      </c>
    </row>
    <row r="15">
      <c r="B15" s="39">
        <v>6.0</v>
      </c>
      <c r="C15" s="144" t="str">
        <f>'дети 5-ти лет Ф'!C15</f>
        <v>Ишмуратов Александр</v>
      </c>
      <c r="D15" s="26"/>
      <c r="E15" s="26">
        <v>1.0</v>
      </c>
      <c r="F15" s="31"/>
      <c r="G15" s="26"/>
      <c r="H15" s="26">
        <v>1.0</v>
      </c>
      <c r="I15" s="31"/>
      <c r="J15" s="26"/>
      <c r="K15" s="26">
        <v>1.0</v>
      </c>
      <c r="L15" s="31"/>
      <c r="M15" s="26"/>
      <c r="N15" s="26">
        <v>1.0</v>
      </c>
      <c r="O15" s="31"/>
      <c r="P15" s="26"/>
      <c r="Q15" s="26">
        <v>1.0</v>
      </c>
      <c r="R15" s="31"/>
      <c r="S15" s="26"/>
      <c r="T15" s="26">
        <v>1.0</v>
      </c>
      <c r="U15" s="31"/>
      <c r="V15" s="26"/>
      <c r="W15" s="26">
        <v>1.0</v>
      </c>
      <c r="X15" s="31"/>
      <c r="Y15" s="26"/>
      <c r="Z15" s="26">
        <v>1.0</v>
      </c>
      <c r="AA15" s="31"/>
      <c r="AB15" s="26"/>
      <c r="AC15" s="26">
        <v>1.0</v>
      </c>
      <c r="AD15" s="31"/>
      <c r="AE15" s="26"/>
      <c r="AF15" s="26">
        <v>1.0</v>
      </c>
      <c r="AG15" s="31"/>
      <c r="AH15" s="26"/>
      <c r="AI15" s="26">
        <v>1.0</v>
      </c>
      <c r="AJ15" s="31"/>
      <c r="AK15" s="26"/>
      <c r="AL15" s="26">
        <v>1.0</v>
      </c>
      <c r="AM15" s="31"/>
      <c r="AN15" s="26"/>
      <c r="AO15" s="26">
        <v>1.0</v>
      </c>
      <c r="AP15" s="31"/>
      <c r="AQ15" s="26"/>
      <c r="AR15" s="26">
        <v>1.0</v>
      </c>
      <c r="AS15" s="31"/>
      <c r="AT15" s="26"/>
      <c r="AU15" s="26">
        <v>1.0</v>
      </c>
      <c r="AV15" s="31"/>
      <c r="AW15" s="26"/>
      <c r="AX15" s="26">
        <v>1.0</v>
      </c>
      <c r="AY15" s="31"/>
      <c r="AZ15" s="26"/>
      <c r="BA15" s="26">
        <v>1.0</v>
      </c>
      <c r="BB15" s="31"/>
      <c r="BC15" s="26"/>
      <c r="BD15" s="26">
        <v>1.0</v>
      </c>
      <c r="BE15" s="31"/>
      <c r="BF15" s="28">
        <f t="shared" si="2"/>
        <v>0</v>
      </c>
      <c r="BG15" s="29">
        <f t="shared" ref="BG15:BH15" si="7">COUNTA(AU15,AR15,AL15,AI15,AF15,AC15,Z15,W15,K15,H15,E15,N15,Q15,T15,AO15,AX15,BA15,BD15)</f>
        <v>18</v>
      </c>
      <c r="BH15" s="30">
        <f t="shared" si="7"/>
        <v>0</v>
      </c>
    </row>
    <row r="16">
      <c r="B16" s="39">
        <v>7.0</v>
      </c>
      <c r="C16" s="144" t="str">
        <f>'дети 5-ти лет Ф'!C16</f>
        <v>Косарева Анна </v>
      </c>
      <c r="D16" s="26"/>
      <c r="E16" s="26">
        <v>1.0</v>
      </c>
      <c r="F16" s="31"/>
      <c r="G16" s="26"/>
      <c r="H16" s="26">
        <v>1.0</v>
      </c>
      <c r="I16" s="31"/>
      <c r="J16" s="26"/>
      <c r="K16" s="26">
        <v>1.0</v>
      </c>
      <c r="L16" s="31"/>
      <c r="M16" s="26"/>
      <c r="N16" s="26">
        <v>1.0</v>
      </c>
      <c r="O16" s="31"/>
      <c r="P16" s="26"/>
      <c r="Q16" s="26">
        <v>1.0</v>
      </c>
      <c r="R16" s="31"/>
      <c r="S16" s="26"/>
      <c r="T16" s="26">
        <v>1.0</v>
      </c>
      <c r="U16" s="31"/>
      <c r="V16" s="26"/>
      <c r="W16" s="26">
        <v>1.0</v>
      </c>
      <c r="X16" s="31"/>
      <c r="Y16" s="26"/>
      <c r="Z16" s="26">
        <v>1.0</v>
      </c>
      <c r="AA16" s="31"/>
      <c r="AB16" s="26"/>
      <c r="AC16" s="26">
        <v>1.0</v>
      </c>
      <c r="AD16" s="31"/>
      <c r="AE16" s="26"/>
      <c r="AF16" s="26">
        <v>1.0</v>
      </c>
      <c r="AG16" s="31"/>
      <c r="AH16" s="26"/>
      <c r="AI16" s="26">
        <v>1.0</v>
      </c>
      <c r="AJ16" s="31"/>
      <c r="AK16" s="26"/>
      <c r="AL16" s="26">
        <v>1.0</v>
      </c>
      <c r="AM16" s="31"/>
      <c r="AN16" s="26"/>
      <c r="AO16" s="26">
        <v>1.0</v>
      </c>
      <c r="AP16" s="31"/>
      <c r="AQ16" s="26"/>
      <c r="AR16" s="26">
        <v>1.0</v>
      </c>
      <c r="AS16" s="31"/>
      <c r="AT16" s="26"/>
      <c r="AU16" s="26">
        <v>1.0</v>
      </c>
      <c r="AV16" s="31"/>
      <c r="AW16" s="26"/>
      <c r="AX16" s="26">
        <v>1.0</v>
      </c>
      <c r="AY16" s="31"/>
      <c r="AZ16" s="26"/>
      <c r="BA16" s="26">
        <v>1.0</v>
      </c>
      <c r="BB16" s="31"/>
      <c r="BC16" s="26"/>
      <c r="BD16" s="26">
        <v>1.0</v>
      </c>
      <c r="BE16" s="31"/>
      <c r="BF16" s="28">
        <f t="shared" si="2"/>
        <v>0</v>
      </c>
      <c r="BG16" s="29">
        <f t="shared" ref="BG16:BH16" si="8">COUNTA(AU16,AR16,AL16,AI16,AF16,AC16,Z16,W16,K16,H16,E16,N16,Q16,T16,AO16,AX16,BA16,BD16)</f>
        <v>18</v>
      </c>
      <c r="BH16" s="30">
        <f t="shared" si="8"/>
        <v>0</v>
      </c>
    </row>
    <row r="17">
      <c r="B17" s="39">
        <v>8.0</v>
      </c>
      <c r="C17" s="144" t="str">
        <f>'дети 5-ти лет Ф'!C17</f>
        <v>Ботишова Есения</v>
      </c>
      <c r="D17" s="26"/>
      <c r="E17" s="26">
        <v>1.0</v>
      </c>
      <c r="F17" s="31"/>
      <c r="G17" s="26"/>
      <c r="H17" s="26">
        <v>1.0</v>
      </c>
      <c r="I17" s="31"/>
      <c r="J17" s="26"/>
      <c r="K17" s="26">
        <v>1.0</v>
      </c>
      <c r="L17" s="31"/>
      <c r="M17" s="26"/>
      <c r="N17" s="26">
        <v>1.0</v>
      </c>
      <c r="O17" s="31"/>
      <c r="P17" s="26"/>
      <c r="Q17" s="26">
        <v>1.0</v>
      </c>
      <c r="R17" s="31"/>
      <c r="S17" s="26"/>
      <c r="T17" s="26">
        <v>1.0</v>
      </c>
      <c r="U17" s="31"/>
      <c r="V17" s="26"/>
      <c r="W17" s="26">
        <v>1.0</v>
      </c>
      <c r="X17" s="31"/>
      <c r="Y17" s="26"/>
      <c r="Z17" s="26">
        <v>1.0</v>
      </c>
      <c r="AA17" s="31"/>
      <c r="AB17" s="26"/>
      <c r="AC17" s="26">
        <v>1.0</v>
      </c>
      <c r="AD17" s="31"/>
      <c r="AE17" s="26"/>
      <c r="AF17" s="26">
        <v>1.0</v>
      </c>
      <c r="AG17" s="31"/>
      <c r="AH17" s="26"/>
      <c r="AI17" s="26">
        <v>1.0</v>
      </c>
      <c r="AJ17" s="31"/>
      <c r="AK17" s="26"/>
      <c r="AL17" s="26">
        <v>1.0</v>
      </c>
      <c r="AM17" s="31"/>
      <c r="AN17" s="26"/>
      <c r="AO17" s="26">
        <v>1.0</v>
      </c>
      <c r="AP17" s="31"/>
      <c r="AQ17" s="26"/>
      <c r="AR17" s="26">
        <v>1.0</v>
      </c>
      <c r="AS17" s="31"/>
      <c r="AT17" s="26"/>
      <c r="AU17" s="26">
        <v>1.0</v>
      </c>
      <c r="AV17" s="31"/>
      <c r="AW17" s="26"/>
      <c r="AX17" s="26">
        <v>1.0</v>
      </c>
      <c r="AY17" s="31"/>
      <c r="AZ17" s="26"/>
      <c r="BA17" s="26">
        <v>1.0</v>
      </c>
      <c r="BB17" s="31"/>
      <c r="BC17" s="26"/>
      <c r="BD17" s="26">
        <v>1.0</v>
      </c>
      <c r="BE17" s="31"/>
      <c r="BF17" s="28">
        <f t="shared" si="2"/>
        <v>0</v>
      </c>
      <c r="BG17" s="29">
        <f t="shared" ref="BG17:BH17" si="9">COUNTA(AU17,AR17,AL17,AI17,AF17,AC17,Z17,W17,K17,H17,E17,N17,Q17,T17,AO17,AX17,BA17,BD17)</f>
        <v>18</v>
      </c>
      <c r="BH17" s="30">
        <f t="shared" si="9"/>
        <v>0</v>
      </c>
    </row>
    <row r="18">
      <c r="B18" s="39">
        <v>9.0</v>
      </c>
      <c r="C18" s="144" t="str">
        <f>'дети 5-ти лет Ф'!C18</f>
        <v>Лукашев Макар</v>
      </c>
      <c r="D18" s="26"/>
      <c r="E18" s="26">
        <v>1.0</v>
      </c>
      <c r="F18" s="31"/>
      <c r="G18" s="26"/>
      <c r="H18" s="26">
        <v>1.0</v>
      </c>
      <c r="I18" s="31"/>
      <c r="J18" s="26"/>
      <c r="K18" s="26">
        <v>1.0</v>
      </c>
      <c r="L18" s="31"/>
      <c r="M18" s="26"/>
      <c r="N18" s="26">
        <v>1.0</v>
      </c>
      <c r="O18" s="31"/>
      <c r="P18" s="26"/>
      <c r="Q18" s="26">
        <v>1.0</v>
      </c>
      <c r="R18" s="31"/>
      <c r="S18" s="26"/>
      <c r="T18" s="26">
        <v>1.0</v>
      </c>
      <c r="U18" s="31"/>
      <c r="V18" s="26"/>
      <c r="W18" s="26">
        <v>1.0</v>
      </c>
      <c r="X18" s="31"/>
      <c r="Y18" s="26"/>
      <c r="Z18" s="26">
        <v>1.0</v>
      </c>
      <c r="AA18" s="31"/>
      <c r="AB18" s="26"/>
      <c r="AC18" s="26">
        <v>1.0</v>
      </c>
      <c r="AD18" s="31"/>
      <c r="AE18" s="26"/>
      <c r="AF18" s="26">
        <v>1.0</v>
      </c>
      <c r="AG18" s="31"/>
      <c r="AH18" s="26"/>
      <c r="AI18" s="26">
        <v>1.0</v>
      </c>
      <c r="AJ18" s="31"/>
      <c r="AK18" s="26"/>
      <c r="AL18" s="26">
        <v>1.0</v>
      </c>
      <c r="AM18" s="31"/>
      <c r="AN18" s="26"/>
      <c r="AO18" s="26">
        <v>1.0</v>
      </c>
      <c r="AP18" s="31"/>
      <c r="AQ18" s="26"/>
      <c r="AR18" s="26">
        <v>1.0</v>
      </c>
      <c r="AS18" s="31"/>
      <c r="AT18" s="26"/>
      <c r="AU18" s="26">
        <v>1.0</v>
      </c>
      <c r="AV18" s="31"/>
      <c r="AW18" s="26"/>
      <c r="AX18" s="26">
        <v>1.0</v>
      </c>
      <c r="AY18" s="31"/>
      <c r="AZ18" s="26"/>
      <c r="BA18" s="26">
        <v>1.0</v>
      </c>
      <c r="BB18" s="31"/>
      <c r="BC18" s="26"/>
      <c r="BD18" s="26">
        <v>1.0</v>
      </c>
      <c r="BE18" s="31"/>
      <c r="BF18" s="28">
        <f t="shared" si="2"/>
        <v>0</v>
      </c>
      <c r="BG18" s="29">
        <f t="shared" ref="BG18:BH18" si="10">COUNTA(AU18,AR18,AL18,AI18,AF18,AC18,Z18,W18,K18,H18,E18,N18,Q18,T18,AO18,AX18,BA18,BD18)</f>
        <v>18</v>
      </c>
      <c r="BH18" s="30">
        <f t="shared" si="10"/>
        <v>0</v>
      </c>
    </row>
    <row r="19">
      <c r="B19" s="39">
        <v>10.0</v>
      </c>
      <c r="C19" s="144" t="str">
        <f>'дети 5-ти лет Ф'!C19</f>
        <v>Пименов Ярослав отчислен 20.02.24</v>
      </c>
      <c r="D19" s="26"/>
      <c r="E19" s="26">
        <v>1.0</v>
      </c>
      <c r="F19" s="31"/>
      <c r="G19" s="26"/>
      <c r="H19" s="26">
        <v>1.0</v>
      </c>
      <c r="I19" s="31"/>
      <c r="J19" s="26"/>
      <c r="K19" s="26">
        <v>1.0</v>
      </c>
      <c r="L19" s="31"/>
      <c r="M19" s="26"/>
      <c r="N19" s="26">
        <v>1.0</v>
      </c>
      <c r="O19" s="31"/>
      <c r="P19" s="26"/>
      <c r="Q19" s="26">
        <v>1.0</v>
      </c>
      <c r="R19" s="31"/>
      <c r="S19" s="26"/>
      <c r="T19" s="26">
        <v>1.0</v>
      </c>
      <c r="U19" s="31"/>
      <c r="V19" s="26"/>
      <c r="W19" s="26">
        <v>1.0</v>
      </c>
      <c r="X19" s="31"/>
      <c r="Y19" s="26"/>
      <c r="Z19" s="26">
        <v>1.0</v>
      </c>
      <c r="AA19" s="31"/>
      <c r="AB19" s="26"/>
      <c r="AC19" s="26">
        <v>1.0</v>
      </c>
      <c r="AD19" s="31"/>
      <c r="AE19" s="26"/>
      <c r="AF19" s="26">
        <v>1.0</v>
      </c>
      <c r="AG19" s="31"/>
      <c r="AH19" s="26"/>
      <c r="AI19" s="26">
        <v>1.0</v>
      </c>
      <c r="AJ19" s="31"/>
      <c r="AK19" s="26"/>
      <c r="AL19" s="26">
        <v>1.0</v>
      </c>
      <c r="AM19" s="31"/>
      <c r="AN19" s="26"/>
      <c r="AO19" s="26">
        <v>1.0</v>
      </c>
      <c r="AP19" s="31"/>
      <c r="AQ19" s="26"/>
      <c r="AR19" s="26">
        <v>1.0</v>
      </c>
      <c r="AS19" s="31"/>
      <c r="AT19" s="26"/>
      <c r="AU19" s="26">
        <v>1.0</v>
      </c>
      <c r="AV19" s="31"/>
      <c r="AW19" s="26"/>
      <c r="AX19" s="26">
        <v>1.0</v>
      </c>
      <c r="AY19" s="31"/>
      <c r="AZ19" s="26"/>
      <c r="BA19" s="26">
        <v>1.0</v>
      </c>
      <c r="BB19" s="31"/>
      <c r="BC19" s="26"/>
      <c r="BD19" s="26">
        <v>1.0</v>
      </c>
      <c r="BE19" s="31"/>
      <c r="BF19" s="28">
        <f t="shared" si="2"/>
        <v>0</v>
      </c>
      <c r="BG19" s="29">
        <f t="shared" ref="BG19:BH19" si="11">COUNTA(AU19,AR19,AL19,AI19,AF19,AC19,Z19,W19,K19,H19,E19,N19,Q19,T19,AO19,AX19,BA19,BD19)</f>
        <v>18</v>
      </c>
      <c r="BH19" s="30">
        <f t="shared" si="11"/>
        <v>0</v>
      </c>
    </row>
    <row r="20">
      <c r="B20" s="39">
        <v>11.0</v>
      </c>
      <c r="C20" s="144" t="str">
        <f>'дети 5-ти лет Ф'!C20</f>
        <v>Попов Роман отчислен 19.02.24</v>
      </c>
      <c r="D20" s="26"/>
      <c r="E20" s="26">
        <v>1.0</v>
      </c>
      <c r="F20" s="31"/>
      <c r="G20" s="26"/>
      <c r="H20" s="26">
        <v>1.0</v>
      </c>
      <c r="I20" s="31"/>
      <c r="J20" s="26"/>
      <c r="K20" s="26">
        <v>1.0</v>
      </c>
      <c r="L20" s="31"/>
      <c r="M20" s="26"/>
      <c r="N20" s="26">
        <v>1.0</v>
      </c>
      <c r="O20" s="31"/>
      <c r="P20" s="26"/>
      <c r="Q20" s="26">
        <v>1.0</v>
      </c>
      <c r="R20" s="31"/>
      <c r="S20" s="26"/>
      <c r="T20" s="26">
        <v>1.0</v>
      </c>
      <c r="U20" s="31"/>
      <c r="V20" s="26"/>
      <c r="W20" s="26">
        <v>1.0</v>
      </c>
      <c r="X20" s="31"/>
      <c r="Y20" s="26"/>
      <c r="Z20" s="26">
        <v>1.0</v>
      </c>
      <c r="AA20" s="31"/>
      <c r="AB20" s="26"/>
      <c r="AC20" s="26">
        <v>1.0</v>
      </c>
      <c r="AD20" s="31"/>
      <c r="AE20" s="26"/>
      <c r="AF20" s="26">
        <v>1.0</v>
      </c>
      <c r="AG20" s="31"/>
      <c r="AH20" s="26"/>
      <c r="AI20" s="26">
        <v>1.0</v>
      </c>
      <c r="AJ20" s="31"/>
      <c r="AK20" s="26"/>
      <c r="AL20" s="26">
        <v>1.0</v>
      </c>
      <c r="AM20" s="31"/>
      <c r="AN20" s="26"/>
      <c r="AO20" s="26">
        <v>1.0</v>
      </c>
      <c r="AP20" s="31"/>
      <c r="AQ20" s="26"/>
      <c r="AR20" s="26">
        <v>1.0</v>
      </c>
      <c r="AS20" s="31"/>
      <c r="AT20" s="26"/>
      <c r="AU20" s="26">
        <v>1.0</v>
      </c>
      <c r="AV20" s="31"/>
      <c r="AW20" s="26"/>
      <c r="AX20" s="26">
        <v>1.0</v>
      </c>
      <c r="AY20" s="31"/>
      <c r="AZ20" s="26"/>
      <c r="BA20" s="26">
        <v>1.0</v>
      </c>
      <c r="BB20" s="31"/>
      <c r="BC20" s="26"/>
      <c r="BD20" s="26">
        <v>1.0</v>
      </c>
      <c r="BE20" s="31"/>
      <c r="BF20" s="28">
        <f t="shared" si="2"/>
        <v>0</v>
      </c>
      <c r="BG20" s="29">
        <f t="shared" ref="BG20:BH20" si="12">COUNTA(AU20,AR20,AL20,AI20,AF20,AC20,Z20,W20,K20,H20,E20,N20,Q20,T20,AO20,AX20,BA20,BD20)</f>
        <v>18</v>
      </c>
      <c r="BH20" s="30">
        <f t="shared" si="12"/>
        <v>0</v>
      </c>
    </row>
    <row r="21" ht="15.75" customHeight="1">
      <c r="B21" s="39">
        <v>12.0</v>
      </c>
      <c r="C21" s="144" t="str">
        <f>'дети 5-ти лет Ф'!C21</f>
        <v>Резепова Ева</v>
      </c>
      <c r="D21" s="26"/>
      <c r="E21" s="26">
        <v>1.0</v>
      </c>
      <c r="F21" s="31"/>
      <c r="G21" s="26"/>
      <c r="H21" s="26">
        <v>1.0</v>
      </c>
      <c r="I21" s="31"/>
      <c r="J21" s="26"/>
      <c r="K21" s="26">
        <v>1.0</v>
      </c>
      <c r="L21" s="31"/>
      <c r="M21" s="26"/>
      <c r="N21" s="26">
        <v>1.0</v>
      </c>
      <c r="O21" s="31"/>
      <c r="P21" s="26"/>
      <c r="Q21" s="26">
        <v>1.0</v>
      </c>
      <c r="R21" s="31"/>
      <c r="S21" s="26"/>
      <c r="T21" s="26">
        <v>1.0</v>
      </c>
      <c r="U21" s="31"/>
      <c r="V21" s="26"/>
      <c r="W21" s="26">
        <v>1.0</v>
      </c>
      <c r="X21" s="31"/>
      <c r="Y21" s="26"/>
      <c r="Z21" s="26">
        <v>1.0</v>
      </c>
      <c r="AA21" s="31"/>
      <c r="AB21" s="26"/>
      <c r="AC21" s="26">
        <v>1.0</v>
      </c>
      <c r="AD21" s="31"/>
      <c r="AE21" s="26"/>
      <c r="AF21" s="26">
        <v>1.0</v>
      </c>
      <c r="AG21" s="31"/>
      <c r="AH21" s="26"/>
      <c r="AI21" s="26">
        <v>1.0</v>
      </c>
      <c r="AJ21" s="31"/>
      <c r="AK21" s="26"/>
      <c r="AL21" s="26">
        <v>1.0</v>
      </c>
      <c r="AM21" s="31"/>
      <c r="AN21" s="26"/>
      <c r="AO21" s="26">
        <v>1.0</v>
      </c>
      <c r="AP21" s="31"/>
      <c r="AQ21" s="26"/>
      <c r="AR21" s="26">
        <v>1.0</v>
      </c>
      <c r="AS21" s="31"/>
      <c r="AT21" s="26"/>
      <c r="AU21" s="26">
        <v>1.0</v>
      </c>
      <c r="AV21" s="31"/>
      <c r="AW21" s="26"/>
      <c r="AX21" s="26">
        <v>1.0</v>
      </c>
      <c r="AY21" s="31"/>
      <c r="AZ21" s="26"/>
      <c r="BA21" s="26">
        <v>1.0</v>
      </c>
      <c r="BB21" s="31"/>
      <c r="BC21" s="26"/>
      <c r="BD21" s="26">
        <v>1.0</v>
      </c>
      <c r="BE21" s="31"/>
      <c r="BF21" s="28">
        <f t="shared" si="2"/>
        <v>0</v>
      </c>
      <c r="BG21" s="29">
        <f t="shared" ref="BG21:BH21" si="13">COUNTA(AU21,AR21,AL21,AI21,AF21,AC21,Z21,W21,K21,H21,E21,N21,Q21,T21,AO21,AX21,BA21,BD21)</f>
        <v>18</v>
      </c>
      <c r="BH21" s="30">
        <f t="shared" si="13"/>
        <v>0</v>
      </c>
    </row>
    <row r="22" ht="15.75" customHeight="1">
      <c r="B22" s="39">
        <v>13.0</v>
      </c>
      <c r="C22" s="144" t="str">
        <f>'дети 5-ти лет Ф'!C22</f>
        <v>Жакупова Дарина отчислена 14.09.23</v>
      </c>
      <c r="D22" s="26"/>
      <c r="E22" s="26">
        <v>1.0</v>
      </c>
      <c r="F22" s="31"/>
      <c r="G22" s="26"/>
      <c r="H22" s="26">
        <v>1.0</v>
      </c>
      <c r="I22" s="31"/>
      <c r="J22" s="26"/>
      <c r="K22" s="26">
        <v>1.0</v>
      </c>
      <c r="L22" s="31"/>
      <c r="M22" s="26"/>
      <c r="N22" s="26">
        <v>1.0</v>
      </c>
      <c r="O22" s="31"/>
      <c r="P22" s="26"/>
      <c r="Q22" s="26">
        <v>1.0</v>
      </c>
      <c r="R22" s="31"/>
      <c r="S22" s="26"/>
      <c r="T22" s="26">
        <v>1.0</v>
      </c>
      <c r="U22" s="31"/>
      <c r="V22" s="26"/>
      <c r="W22" s="26">
        <v>1.0</v>
      </c>
      <c r="X22" s="31"/>
      <c r="Y22" s="26"/>
      <c r="Z22" s="26">
        <v>1.0</v>
      </c>
      <c r="AA22" s="31"/>
      <c r="AB22" s="26"/>
      <c r="AC22" s="26">
        <v>1.0</v>
      </c>
      <c r="AD22" s="31"/>
      <c r="AE22" s="26"/>
      <c r="AF22" s="26">
        <v>1.0</v>
      </c>
      <c r="AG22" s="31"/>
      <c r="AH22" s="26"/>
      <c r="AI22" s="26">
        <v>1.0</v>
      </c>
      <c r="AJ22" s="31"/>
      <c r="AK22" s="26"/>
      <c r="AL22" s="26">
        <v>1.0</v>
      </c>
      <c r="AM22" s="31"/>
      <c r="AN22" s="26"/>
      <c r="AO22" s="26">
        <v>1.0</v>
      </c>
      <c r="AP22" s="31"/>
      <c r="AQ22" s="26"/>
      <c r="AR22" s="26">
        <v>1.0</v>
      </c>
      <c r="AS22" s="31"/>
      <c r="AT22" s="26"/>
      <c r="AU22" s="26">
        <v>1.0</v>
      </c>
      <c r="AV22" s="31"/>
      <c r="AW22" s="26"/>
      <c r="AX22" s="26">
        <v>1.0</v>
      </c>
      <c r="AY22" s="31"/>
      <c r="AZ22" s="26"/>
      <c r="BA22" s="26">
        <v>1.0</v>
      </c>
      <c r="BB22" s="31"/>
      <c r="BC22" s="26"/>
      <c r="BD22" s="26">
        <v>1.0</v>
      </c>
      <c r="BE22" s="31"/>
      <c r="BF22" s="28">
        <f t="shared" si="2"/>
        <v>0</v>
      </c>
      <c r="BG22" s="29">
        <f t="shared" ref="BG22:BH22" si="14">COUNTA(AU22,AR22,AL22,AI22,AF22,AC22,Z22,W22,K22,H22,E22,N22,Q22,T22,AO22,AX22,BA22,BD22)</f>
        <v>18</v>
      </c>
      <c r="BH22" s="30">
        <f t="shared" si="14"/>
        <v>0</v>
      </c>
    </row>
    <row r="23" ht="15.75" customHeight="1">
      <c r="B23" s="39">
        <v>14.0</v>
      </c>
      <c r="C23" s="144" t="str">
        <f>'дети 5-ти лет Ф'!C23</f>
        <v>Штейнгауэр Эвелина отчислена 05.04.24</v>
      </c>
      <c r="D23" s="26"/>
      <c r="E23" s="26">
        <v>1.0</v>
      </c>
      <c r="F23" s="31"/>
      <c r="G23" s="26"/>
      <c r="H23" s="26">
        <v>1.0</v>
      </c>
      <c r="I23" s="31"/>
      <c r="J23" s="26"/>
      <c r="K23" s="26">
        <v>1.0</v>
      </c>
      <c r="L23" s="31"/>
      <c r="M23" s="26"/>
      <c r="N23" s="26">
        <v>1.0</v>
      </c>
      <c r="O23" s="31"/>
      <c r="P23" s="26"/>
      <c r="Q23" s="26">
        <v>1.0</v>
      </c>
      <c r="R23" s="31"/>
      <c r="S23" s="26"/>
      <c r="T23" s="26">
        <v>1.0</v>
      </c>
      <c r="U23" s="31"/>
      <c r="V23" s="26"/>
      <c r="W23" s="26">
        <v>1.0</v>
      </c>
      <c r="X23" s="31"/>
      <c r="Y23" s="26"/>
      <c r="Z23" s="26">
        <v>1.0</v>
      </c>
      <c r="AA23" s="31"/>
      <c r="AB23" s="26"/>
      <c r="AC23" s="26">
        <v>1.0</v>
      </c>
      <c r="AD23" s="31"/>
      <c r="AE23" s="26"/>
      <c r="AF23" s="26">
        <v>1.0</v>
      </c>
      <c r="AG23" s="31"/>
      <c r="AH23" s="26"/>
      <c r="AI23" s="26">
        <v>1.0</v>
      </c>
      <c r="AJ23" s="31"/>
      <c r="AK23" s="26"/>
      <c r="AL23" s="26">
        <v>1.0</v>
      </c>
      <c r="AM23" s="31"/>
      <c r="AN23" s="26"/>
      <c r="AO23" s="26">
        <v>1.0</v>
      </c>
      <c r="AP23" s="31"/>
      <c r="AQ23" s="26"/>
      <c r="AR23" s="26">
        <v>1.0</v>
      </c>
      <c r="AS23" s="31"/>
      <c r="AT23" s="26"/>
      <c r="AU23" s="26">
        <v>1.0</v>
      </c>
      <c r="AV23" s="31"/>
      <c r="AW23" s="26"/>
      <c r="AX23" s="26">
        <v>1.0</v>
      </c>
      <c r="AY23" s="31"/>
      <c r="AZ23" s="26"/>
      <c r="BA23" s="26">
        <v>1.0</v>
      </c>
      <c r="BB23" s="31"/>
      <c r="BC23" s="26"/>
      <c r="BD23" s="26">
        <v>1.0</v>
      </c>
      <c r="BE23" s="31"/>
      <c r="BF23" s="28">
        <f t="shared" si="2"/>
        <v>0</v>
      </c>
      <c r="BG23" s="29">
        <f t="shared" ref="BG23:BH23" si="15">COUNTA(AU23,AR23,AL23,AI23,AF23,AC23,Z23,W23,K23,H23,E23,N23,Q23,T23,AO23,AX23,BA23,BD23)</f>
        <v>18</v>
      </c>
      <c r="BH23" s="30">
        <f t="shared" si="15"/>
        <v>0</v>
      </c>
    </row>
    <row r="24" ht="15.75" customHeight="1">
      <c r="B24" s="39">
        <v>15.0</v>
      </c>
      <c r="C24" s="144" t="str">
        <f>'дети 5-ти лет Ф'!C24</f>
        <v>Сары Кемаль </v>
      </c>
      <c r="D24" s="26"/>
      <c r="E24" s="26"/>
      <c r="F24" s="31"/>
      <c r="G24" s="26"/>
      <c r="H24" s="26"/>
      <c r="I24" s="31"/>
      <c r="J24" s="26"/>
      <c r="K24" s="26"/>
      <c r="L24" s="31"/>
      <c r="M24" s="26"/>
      <c r="N24" s="26"/>
      <c r="O24" s="31"/>
      <c r="P24" s="26"/>
      <c r="Q24" s="26"/>
      <c r="R24" s="31"/>
      <c r="S24" s="26"/>
      <c r="T24" s="26"/>
      <c r="U24" s="31"/>
      <c r="V24" s="26"/>
      <c r="W24" s="26"/>
      <c r="X24" s="31"/>
      <c r="Y24" s="26"/>
      <c r="Z24" s="26"/>
      <c r="AA24" s="31"/>
      <c r="AB24" s="26"/>
      <c r="AC24" s="26"/>
      <c r="AD24" s="31"/>
      <c r="AE24" s="26"/>
      <c r="AF24" s="26"/>
      <c r="AG24" s="31"/>
      <c r="AH24" s="26"/>
      <c r="AI24" s="26"/>
      <c r="AJ24" s="31"/>
      <c r="AK24" s="26"/>
      <c r="AL24" s="26"/>
      <c r="AM24" s="31"/>
      <c r="AN24" s="26"/>
      <c r="AO24" s="26"/>
      <c r="AP24" s="31"/>
      <c r="AQ24" s="26"/>
      <c r="AR24" s="26"/>
      <c r="AS24" s="31"/>
      <c r="AT24" s="26"/>
      <c r="AU24" s="26"/>
      <c r="AV24" s="31"/>
      <c r="AW24" s="26"/>
      <c r="AX24" s="26"/>
      <c r="AY24" s="31"/>
      <c r="AZ24" s="26"/>
      <c r="BA24" s="26"/>
      <c r="BB24" s="31"/>
      <c r="BC24" s="26"/>
      <c r="BD24" s="26"/>
      <c r="BE24" s="31"/>
      <c r="BF24" s="28">
        <f t="shared" si="2"/>
        <v>0</v>
      </c>
      <c r="BG24" s="29">
        <f t="shared" ref="BG24:BH24" si="16">COUNTA(AU24,AR24,AL24,AI24,AF24,AC24,Z24,W24,K24,H24,E24,N24,Q24,T24,AO24,AX24,BA24,BD24)</f>
        <v>0</v>
      </c>
      <c r="BH24" s="30">
        <f t="shared" si="16"/>
        <v>0</v>
      </c>
    </row>
    <row r="25" ht="15.75" customHeight="1">
      <c r="B25" s="39">
        <v>16.0</v>
      </c>
      <c r="C25" s="144" t="str">
        <f>'дети 5-ти лет Ф'!C25</f>
        <v>Жаныбеков Амир </v>
      </c>
      <c r="D25" s="26"/>
      <c r="E25" s="26"/>
      <c r="F25" s="34"/>
      <c r="G25" s="26"/>
      <c r="H25" s="26"/>
      <c r="I25" s="34"/>
      <c r="J25" s="26"/>
      <c r="K25" s="26"/>
      <c r="L25" s="34"/>
      <c r="M25" s="26"/>
      <c r="N25" s="26"/>
      <c r="O25" s="31"/>
      <c r="P25" s="26"/>
      <c r="Q25" s="26"/>
      <c r="R25" s="31"/>
      <c r="S25" s="26"/>
      <c r="T25" s="26"/>
      <c r="U25" s="31"/>
      <c r="V25" s="26"/>
      <c r="W25" s="26"/>
      <c r="X25" s="31"/>
      <c r="Y25" s="26"/>
      <c r="Z25" s="26"/>
      <c r="AA25" s="31"/>
      <c r="AB25" s="26"/>
      <c r="AC25" s="26"/>
      <c r="AD25" s="31"/>
      <c r="AE25" s="26"/>
      <c r="AF25" s="26"/>
      <c r="AG25" s="31"/>
      <c r="AH25" s="26"/>
      <c r="AI25" s="26"/>
      <c r="AJ25" s="31"/>
      <c r="AK25" s="26"/>
      <c r="AL25" s="26"/>
      <c r="AM25" s="31"/>
      <c r="AN25" s="26"/>
      <c r="AO25" s="26"/>
      <c r="AP25" s="31"/>
      <c r="AQ25" s="26"/>
      <c r="AR25" s="26"/>
      <c r="AS25" s="31"/>
      <c r="AT25" s="26"/>
      <c r="AU25" s="26"/>
      <c r="AV25" s="31"/>
      <c r="AW25" s="26"/>
      <c r="AX25" s="26"/>
      <c r="AY25" s="31"/>
      <c r="AZ25" s="26"/>
      <c r="BA25" s="26"/>
      <c r="BB25" s="31"/>
      <c r="BC25" s="26"/>
      <c r="BD25" s="26"/>
      <c r="BE25" s="31"/>
      <c r="BF25" s="28">
        <f t="shared" si="2"/>
        <v>0</v>
      </c>
      <c r="BG25" s="29">
        <f t="shared" ref="BG25:BH25" si="17">COUNTA(AU25,AR25,AL25,AI25,AF25,AC25,Z25,W25,K25,H25,E25,N25,Q25,T25,AO25,AX25,BA25,BD25)</f>
        <v>0</v>
      </c>
      <c r="BH25" s="30">
        <f t="shared" si="17"/>
        <v>0</v>
      </c>
    </row>
    <row r="26" ht="15.75" customHeight="1">
      <c r="B26" s="39">
        <v>17.0</v>
      </c>
      <c r="C26" s="144" t="str">
        <f>'дети 5-ти лет Ф'!C26</f>
        <v>Жаныбеков Артем</v>
      </c>
      <c r="D26" s="26"/>
      <c r="E26" s="26"/>
      <c r="F26" s="34"/>
      <c r="G26" s="26"/>
      <c r="H26" s="26"/>
      <c r="I26" s="34"/>
      <c r="J26" s="26"/>
      <c r="K26" s="26"/>
      <c r="L26" s="34"/>
      <c r="M26" s="26"/>
      <c r="N26" s="26"/>
      <c r="O26" s="31"/>
      <c r="P26" s="26"/>
      <c r="Q26" s="26"/>
      <c r="R26" s="31"/>
      <c r="S26" s="26"/>
      <c r="T26" s="26"/>
      <c r="U26" s="31"/>
      <c r="V26" s="26"/>
      <c r="W26" s="26"/>
      <c r="X26" s="31"/>
      <c r="Y26" s="26"/>
      <c r="Z26" s="26"/>
      <c r="AA26" s="31"/>
      <c r="AB26" s="26"/>
      <c r="AC26" s="26"/>
      <c r="AD26" s="31"/>
      <c r="AE26" s="26"/>
      <c r="AF26" s="26"/>
      <c r="AG26" s="31"/>
      <c r="AH26" s="26"/>
      <c r="AI26" s="26"/>
      <c r="AJ26" s="31"/>
      <c r="AK26" s="26"/>
      <c r="AL26" s="26"/>
      <c r="AM26" s="31"/>
      <c r="AN26" s="26"/>
      <c r="AO26" s="26"/>
      <c r="AP26" s="31"/>
      <c r="AQ26" s="26"/>
      <c r="AR26" s="26"/>
      <c r="AS26" s="31"/>
      <c r="AT26" s="26"/>
      <c r="AU26" s="26"/>
      <c r="AV26" s="31"/>
      <c r="AW26" s="26"/>
      <c r="AX26" s="26"/>
      <c r="AY26" s="31"/>
      <c r="AZ26" s="26"/>
      <c r="BA26" s="26"/>
      <c r="BB26" s="31"/>
      <c r="BC26" s="26"/>
      <c r="BD26" s="26"/>
      <c r="BE26" s="31"/>
      <c r="BF26" s="28">
        <f t="shared" si="2"/>
        <v>0</v>
      </c>
      <c r="BG26" s="29">
        <f t="shared" ref="BG26:BH26" si="18">COUNTA(AU26,AR26,AL26,AI26,AF26,AC26,Z26,W26,K26,H26,E26,N26,Q26,T26,AO26,AX26,BA26,BD26)</f>
        <v>0</v>
      </c>
      <c r="BH26" s="30">
        <f t="shared" si="18"/>
        <v>0</v>
      </c>
    </row>
    <row r="27" ht="15.75" customHeight="1">
      <c r="B27" s="39">
        <v>18.0</v>
      </c>
      <c r="C27" s="144" t="str">
        <f>'дети 5-ти лет Ф'!C27</f>
        <v/>
      </c>
      <c r="D27" s="26"/>
      <c r="E27" s="26"/>
      <c r="F27" s="31"/>
      <c r="G27" s="26"/>
      <c r="H27" s="26"/>
      <c r="I27" s="31"/>
      <c r="J27" s="26"/>
      <c r="K27" s="26"/>
      <c r="L27" s="31"/>
      <c r="M27" s="26"/>
      <c r="N27" s="26"/>
      <c r="O27" s="31"/>
      <c r="P27" s="26"/>
      <c r="Q27" s="26"/>
      <c r="R27" s="31"/>
      <c r="S27" s="26"/>
      <c r="T27" s="26"/>
      <c r="U27" s="31"/>
      <c r="V27" s="26"/>
      <c r="W27" s="26"/>
      <c r="X27" s="31"/>
      <c r="Y27" s="26"/>
      <c r="Z27" s="26"/>
      <c r="AA27" s="31"/>
      <c r="AB27" s="26"/>
      <c r="AC27" s="26"/>
      <c r="AD27" s="31"/>
      <c r="AE27" s="26"/>
      <c r="AF27" s="26"/>
      <c r="AG27" s="31"/>
      <c r="AH27" s="26"/>
      <c r="AI27" s="26"/>
      <c r="AJ27" s="31"/>
      <c r="AK27" s="26"/>
      <c r="AL27" s="26"/>
      <c r="AM27" s="31"/>
      <c r="AN27" s="26"/>
      <c r="AO27" s="26"/>
      <c r="AP27" s="31"/>
      <c r="AQ27" s="26"/>
      <c r="AR27" s="26"/>
      <c r="AS27" s="31"/>
      <c r="AT27" s="26"/>
      <c r="AU27" s="26"/>
      <c r="AV27" s="31"/>
      <c r="AW27" s="26"/>
      <c r="AX27" s="26"/>
      <c r="AY27" s="31"/>
      <c r="AZ27" s="26"/>
      <c r="BA27" s="26"/>
      <c r="BB27" s="31"/>
      <c r="BC27" s="26"/>
      <c r="BD27" s="26"/>
      <c r="BE27" s="31"/>
      <c r="BF27" s="28">
        <f t="shared" si="2"/>
        <v>0</v>
      </c>
      <c r="BG27" s="29">
        <f t="shared" ref="BG27:BH27" si="19">COUNTA(AU27,AR27,AL27,AI27,AF27,AC27,Z27,W27,K27,H27,E27,N27,Q27,T27,AO27,AX27,BA27,BD27)</f>
        <v>0</v>
      </c>
      <c r="BH27" s="30">
        <f t="shared" si="19"/>
        <v>0</v>
      </c>
    </row>
    <row r="28" ht="15.75" customHeight="1">
      <c r="B28" s="39">
        <v>19.0</v>
      </c>
      <c r="C28" s="144" t="str">
        <f>'дети 5-ти лет Ф'!C28</f>
        <v/>
      </c>
      <c r="D28" s="26"/>
      <c r="E28" s="26"/>
      <c r="F28" s="31"/>
      <c r="G28" s="26"/>
      <c r="H28" s="26"/>
      <c r="I28" s="31"/>
      <c r="J28" s="26"/>
      <c r="K28" s="26"/>
      <c r="L28" s="31"/>
      <c r="M28" s="26"/>
      <c r="N28" s="26"/>
      <c r="O28" s="31"/>
      <c r="P28" s="26"/>
      <c r="Q28" s="26"/>
      <c r="R28" s="31"/>
      <c r="S28" s="26"/>
      <c r="T28" s="26"/>
      <c r="U28" s="31"/>
      <c r="V28" s="26"/>
      <c r="W28" s="26"/>
      <c r="X28" s="31"/>
      <c r="Y28" s="26"/>
      <c r="Z28" s="26"/>
      <c r="AA28" s="31"/>
      <c r="AB28" s="26"/>
      <c r="AC28" s="26"/>
      <c r="AD28" s="31"/>
      <c r="AE28" s="26"/>
      <c r="AF28" s="26"/>
      <c r="AG28" s="31"/>
      <c r="AH28" s="26"/>
      <c r="AI28" s="26"/>
      <c r="AJ28" s="31"/>
      <c r="AK28" s="26"/>
      <c r="AL28" s="26"/>
      <c r="AM28" s="31"/>
      <c r="AN28" s="26"/>
      <c r="AO28" s="26"/>
      <c r="AP28" s="31"/>
      <c r="AQ28" s="26"/>
      <c r="AR28" s="26"/>
      <c r="AS28" s="31"/>
      <c r="AT28" s="26"/>
      <c r="AU28" s="26"/>
      <c r="AV28" s="31"/>
      <c r="AW28" s="26"/>
      <c r="AX28" s="26"/>
      <c r="AY28" s="31"/>
      <c r="AZ28" s="26"/>
      <c r="BA28" s="26"/>
      <c r="BB28" s="31"/>
      <c r="BC28" s="26"/>
      <c r="BD28" s="26"/>
      <c r="BE28" s="31"/>
      <c r="BF28" s="28">
        <f t="shared" si="2"/>
        <v>0</v>
      </c>
      <c r="BG28" s="29">
        <f t="shared" ref="BG28:BH28" si="20">COUNTA(AU28,AR28,AL28,AI28,AF28,AC28,Z28,W28,K28,H28,E28,N28,Q28,T28,AO28,AX28,BA28,BD28)</f>
        <v>0</v>
      </c>
      <c r="BH28" s="30">
        <f t="shared" si="20"/>
        <v>0</v>
      </c>
    </row>
    <row r="29" ht="15.75" customHeight="1">
      <c r="B29" s="39">
        <v>20.0</v>
      </c>
      <c r="C29" s="144" t="str">
        <f>'дети 5-ти лет Ф'!C29</f>
        <v/>
      </c>
      <c r="D29" s="26"/>
      <c r="E29" s="26"/>
      <c r="F29" s="31"/>
      <c r="G29" s="26"/>
      <c r="H29" s="26"/>
      <c r="I29" s="31"/>
      <c r="J29" s="26"/>
      <c r="K29" s="26"/>
      <c r="L29" s="31"/>
      <c r="M29" s="26"/>
      <c r="N29" s="26"/>
      <c r="O29" s="31"/>
      <c r="P29" s="26"/>
      <c r="Q29" s="26"/>
      <c r="R29" s="31"/>
      <c r="S29" s="26"/>
      <c r="T29" s="26"/>
      <c r="U29" s="31"/>
      <c r="V29" s="26"/>
      <c r="W29" s="26"/>
      <c r="X29" s="31"/>
      <c r="Y29" s="26"/>
      <c r="Z29" s="26"/>
      <c r="AA29" s="31"/>
      <c r="AB29" s="26"/>
      <c r="AC29" s="26"/>
      <c r="AD29" s="31"/>
      <c r="AE29" s="26"/>
      <c r="AF29" s="26"/>
      <c r="AG29" s="31"/>
      <c r="AH29" s="26"/>
      <c r="AI29" s="26"/>
      <c r="AJ29" s="31"/>
      <c r="AK29" s="26"/>
      <c r="AL29" s="26"/>
      <c r="AM29" s="31"/>
      <c r="AN29" s="26"/>
      <c r="AO29" s="26"/>
      <c r="AP29" s="31"/>
      <c r="AQ29" s="26"/>
      <c r="AR29" s="26"/>
      <c r="AS29" s="31"/>
      <c r="AT29" s="26"/>
      <c r="AU29" s="26"/>
      <c r="AV29" s="31"/>
      <c r="AW29" s="26"/>
      <c r="AX29" s="26"/>
      <c r="AY29" s="31"/>
      <c r="AZ29" s="26"/>
      <c r="BA29" s="26"/>
      <c r="BB29" s="31"/>
      <c r="BC29" s="26"/>
      <c r="BD29" s="26"/>
      <c r="BE29" s="31"/>
      <c r="BF29" s="28">
        <f t="shared" si="2"/>
        <v>0</v>
      </c>
      <c r="BG29" s="29">
        <f t="shared" ref="BG29:BH29" si="21">COUNTA(AU29,AR29,AL29,AI29,AF29,AC29,Z29,W29,K29,H29,E29,N29,Q29,T29,AO29,AX29,BA29,BD29)</f>
        <v>0</v>
      </c>
      <c r="BH29" s="30">
        <f t="shared" si="21"/>
        <v>0</v>
      </c>
    </row>
    <row r="30" ht="15.75" customHeight="1">
      <c r="B30" s="39">
        <v>21.0</v>
      </c>
      <c r="C30" s="144" t="str">
        <f>'дети 5-ти лет Ф'!C30</f>
        <v/>
      </c>
      <c r="D30" s="26"/>
      <c r="E30" s="26"/>
      <c r="F30" s="31"/>
      <c r="G30" s="26"/>
      <c r="H30" s="26"/>
      <c r="I30" s="31"/>
      <c r="J30" s="26"/>
      <c r="K30" s="26"/>
      <c r="L30" s="31"/>
      <c r="M30" s="26"/>
      <c r="N30" s="26"/>
      <c r="O30" s="31"/>
      <c r="P30" s="26"/>
      <c r="Q30" s="26"/>
      <c r="R30" s="31"/>
      <c r="S30" s="26"/>
      <c r="T30" s="26"/>
      <c r="U30" s="31"/>
      <c r="V30" s="26"/>
      <c r="W30" s="26"/>
      <c r="X30" s="31"/>
      <c r="Y30" s="26"/>
      <c r="Z30" s="26"/>
      <c r="AA30" s="31"/>
      <c r="AB30" s="26"/>
      <c r="AC30" s="26"/>
      <c r="AD30" s="31"/>
      <c r="AE30" s="26"/>
      <c r="AF30" s="26"/>
      <c r="AG30" s="31"/>
      <c r="AH30" s="26"/>
      <c r="AI30" s="26"/>
      <c r="AJ30" s="31"/>
      <c r="AK30" s="26"/>
      <c r="AL30" s="26"/>
      <c r="AM30" s="31"/>
      <c r="AN30" s="26"/>
      <c r="AO30" s="26"/>
      <c r="AP30" s="31"/>
      <c r="AQ30" s="26"/>
      <c r="AR30" s="26"/>
      <c r="AS30" s="31"/>
      <c r="AT30" s="26"/>
      <c r="AU30" s="26"/>
      <c r="AV30" s="31"/>
      <c r="AW30" s="26"/>
      <c r="AX30" s="26"/>
      <c r="AY30" s="31"/>
      <c r="AZ30" s="26"/>
      <c r="BA30" s="26"/>
      <c r="BB30" s="31"/>
      <c r="BC30" s="26"/>
      <c r="BD30" s="26"/>
      <c r="BE30" s="31"/>
      <c r="BF30" s="28">
        <f t="shared" si="2"/>
        <v>0</v>
      </c>
      <c r="BG30" s="29">
        <f t="shared" ref="BG30:BH30" si="22">COUNTA(AU30,AR30,AL30,AI30,AF30,AC30,Z30,W30,K30,H30,E30,N30,Q30,T30,AO30,AX30,BA30,BD30)</f>
        <v>0</v>
      </c>
      <c r="BH30" s="30">
        <f t="shared" si="22"/>
        <v>0</v>
      </c>
    </row>
    <row r="31" ht="15.75" customHeight="1">
      <c r="B31" s="39">
        <v>22.0</v>
      </c>
      <c r="C31" s="144" t="str">
        <f>'дети 5-ти лет Ф'!C31</f>
        <v/>
      </c>
      <c r="D31" s="26"/>
      <c r="E31" s="26"/>
      <c r="F31" s="31"/>
      <c r="G31" s="26"/>
      <c r="H31" s="26"/>
      <c r="I31" s="31"/>
      <c r="J31" s="26"/>
      <c r="K31" s="26"/>
      <c r="L31" s="31"/>
      <c r="M31" s="26"/>
      <c r="N31" s="26"/>
      <c r="O31" s="31"/>
      <c r="P31" s="26"/>
      <c r="Q31" s="26"/>
      <c r="R31" s="31"/>
      <c r="S31" s="26"/>
      <c r="T31" s="26"/>
      <c r="U31" s="31"/>
      <c r="V31" s="26"/>
      <c r="W31" s="26"/>
      <c r="X31" s="31"/>
      <c r="Y31" s="26"/>
      <c r="Z31" s="26"/>
      <c r="AA31" s="31"/>
      <c r="AB31" s="26"/>
      <c r="AC31" s="26"/>
      <c r="AD31" s="31"/>
      <c r="AE31" s="26"/>
      <c r="AF31" s="26"/>
      <c r="AG31" s="31"/>
      <c r="AH31" s="26"/>
      <c r="AI31" s="26"/>
      <c r="AJ31" s="31"/>
      <c r="AK31" s="26"/>
      <c r="AL31" s="26"/>
      <c r="AM31" s="31"/>
      <c r="AN31" s="26"/>
      <c r="AO31" s="26"/>
      <c r="AP31" s="31"/>
      <c r="AQ31" s="26"/>
      <c r="AR31" s="26"/>
      <c r="AS31" s="31"/>
      <c r="AT31" s="26"/>
      <c r="AU31" s="26"/>
      <c r="AV31" s="31"/>
      <c r="AW31" s="26"/>
      <c r="AX31" s="26"/>
      <c r="AY31" s="31"/>
      <c r="AZ31" s="26"/>
      <c r="BA31" s="26"/>
      <c r="BB31" s="31"/>
      <c r="BC31" s="26"/>
      <c r="BD31" s="26"/>
      <c r="BE31" s="31"/>
      <c r="BF31" s="28">
        <f t="shared" si="2"/>
        <v>0</v>
      </c>
      <c r="BG31" s="29">
        <f t="shared" ref="BG31:BH31" si="23">COUNTA(AU31,AR31,AL31,AI31,AF31,AC31,Z31,W31,K31,H31,E31,N31,Q31,T31,AO31,AX31,BA31,BD31)</f>
        <v>0</v>
      </c>
      <c r="BH31" s="30">
        <f t="shared" si="23"/>
        <v>0</v>
      </c>
    </row>
    <row r="32" ht="15.75" customHeight="1">
      <c r="B32" s="39">
        <v>23.0</v>
      </c>
      <c r="C32" s="144" t="str">
        <f>'дети 5-ти лет Ф'!C32</f>
        <v/>
      </c>
      <c r="D32" s="26"/>
      <c r="E32" s="26"/>
      <c r="F32" s="31"/>
      <c r="G32" s="26"/>
      <c r="H32" s="26"/>
      <c r="I32" s="31"/>
      <c r="J32" s="26"/>
      <c r="K32" s="26"/>
      <c r="L32" s="31"/>
      <c r="M32" s="26"/>
      <c r="N32" s="26"/>
      <c r="O32" s="31"/>
      <c r="P32" s="26"/>
      <c r="Q32" s="26"/>
      <c r="R32" s="31"/>
      <c r="S32" s="26"/>
      <c r="T32" s="26"/>
      <c r="U32" s="31"/>
      <c r="V32" s="26"/>
      <c r="W32" s="26"/>
      <c r="X32" s="31"/>
      <c r="Y32" s="26"/>
      <c r="Z32" s="26"/>
      <c r="AA32" s="31"/>
      <c r="AB32" s="26"/>
      <c r="AC32" s="26"/>
      <c r="AD32" s="31"/>
      <c r="AE32" s="26"/>
      <c r="AF32" s="26"/>
      <c r="AG32" s="31"/>
      <c r="AH32" s="26"/>
      <c r="AI32" s="26"/>
      <c r="AJ32" s="31"/>
      <c r="AK32" s="26"/>
      <c r="AL32" s="26"/>
      <c r="AM32" s="31"/>
      <c r="AN32" s="26"/>
      <c r="AO32" s="26"/>
      <c r="AP32" s="31"/>
      <c r="AQ32" s="26"/>
      <c r="AR32" s="26"/>
      <c r="AS32" s="31"/>
      <c r="AT32" s="26"/>
      <c r="AU32" s="26"/>
      <c r="AV32" s="31"/>
      <c r="AW32" s="26"/>
      <c r="AX32" s="26"/>
      <c r="AY32" s="31"/>
      <c r="AZ32" s="26"/>
      <c r="BA32" s="26"/>
      <c r="BB32" s="31"/>
      <c r="BC32" s="26"/>
      <c r="BD32" s="26"/>
      <c r="BE32" s="31"/>
      <c r="BF32" s="28">
        <f t="shared" si="2"/>
        <v>0</v>
      </c>
      <c r="BG32" s="29">
        <f t="shared" ref="BG32:BH32" si="24">COUNTA(AU32,AR32,AL32,AI32,AF32,AC32,Z32,W32,K32,H32,E32,N32,Q32,T32,AO32,AX32,BA32,BD32)</f>
        <v>0</v>
      </c>
      <c r="BH32" s="30">
        <f t="shared" si="24"/>
        <v>0</v>
      </c>
    </row>
    <row r="33" ht="15.75" customHeight="1">
      <c r="B33" s="39">
        <v>24.0</v>
      </c>
      <c r="C33" s="144" t="str">
        <f>'дети 5-ти лет Ф'!C33</f>
        <v/>
      </c>
      <c r="D33" s="26"/>
      <c r="E33" s="26"/>
      <c r="F33" s="31"/>
      <c r="G33" s="26"/>
      <c r="H33" s="26"/>
      <c r="I33" s="31"/>
      <c r="J33" s="26"/>
      <c r="K33" s="26"/>
      <c r="L33" s="31"/>
      <c r="M33" s="26"/>
      <c r="N33" s="26"/>
      <c r="O33" s="31"/>
      <c r="P33" s="26"/>
      <c r="Q33" s="26"/>
      <c r="R33" s="31"/>
      <c r="S33" s="26"/>
      <c r="T33" s="26"/>
      <c r="U33" s="31"/>
      <c r="V33" s="26"/>
      <c r="W33" s="26"/>
      <c r="X33" s="31"/>
      <c r="Y33" s="26"/>
      <c r="Z33" s="26"/>
      <c r="AA33" s="31"/>
      <c r="AB33" s="26"/>
      <c r="AC33" s="26"/>
      <c r="AD33" s="31"/>
      <c r="AE33" s="26"/>
      <c r="AF33" s="26"/>
      <c r="AG33" s="31"/>
      <c r="AH33" s="26"/>
      <c r="AI33" s="26"/>
      <c r="AJ33" s="31"/>
      <c r="AK33" s="26"/>
      <c r="AL33" s="26"/>
      <c r="AM33" s="31"/>
      <c r="AN33" s="26"/>
      <c r="AO33" s="26"/>
      <c r="AP33" s="31"/>
      <c r="AQ33" s="26"/>
      <c r="AR33" s="26"/>
      <c r="AS33" s="31"/>
      <c r="AT33" s="26"/>
      <c r="AU33" s="26"/>
      <c r="AV33" s="31"/>
      <c r="AW33" s="26"/>
      <c r="AX33" s="26"/>
      <c r="AY33" s="31"/>
      <c r="AZ33" s="26"/>
      <c r="BA33" s="26"/>
      <c r="BB33" s="31"/>
      <c r="BC33" s="26"/>
      <c r="BD33" s="26"/>
      <c r="BE33" s="31"/>
      <c r="BF33" s="28">
        <f t="shared" si="2"/>
        <v>0</v>
      </c>
      <c r="BG33" s="29">
        <f t="shared" ref="BG33:BH33" si="25">COUNTA(AU33,AR33,AL33,AI33,AF33,AC33,Z33,W33,K33,H33,E33,N33,Q33,T33,AO33,AX33,BA33,BD33)</f>
        <v>0</v>
      </c>
      <c r="BH33" s="30">
        <f t="shared" si="25"/>
        <v>0</v>
      </c>
    </row>
    <row r="34" ht="15.75" customHeight="1">
      <c r="B34" s="39">
        <v>25.0</v>
      </c>
      <c r="C34" s="144" t="str">
        <f>'дети 5-ти лет Ф'!C34</f>
        <v/>
      </c>
      <c r="D34" s="26"/>
      <c r="E34" s="26"/>
      <c r="F34" s="31"/>
      <c r="G34" s="26"/>
      <c r="H34" s="26"/>
      <c r="I34" s="31"/>
      <c r="J34" s="26"/>
      <c r="K34" s="26"/>
      <c r="L34" s="31"/>
      <c r="M34" s="26"/>
      <c r="N34" s="26"/>
      <c r="O34" s="31"/>
      <c r="P34" s="26"/>
      <c r="Q34" s="26"/>
      <c r="R34" s="31"/>
      <c r="S34" s="26"/>
      <c r="T34" s="26"/>
      <c r="U34" s="31"/>
      <c r="V34" s="26"/>
      <c r="W34" s="26"/>
      <c r="X34" s="31"/>
      <c r="Y34" s="26"/>
      <c r="Z34" s="26"/>
      <c r="AA34" s="31"/>
      <c r="AB34" s="26"/>
      <c r="AC34" s="26"/>
      <c r="AD34" s="31"/>
      <c r="AE34" s="26"/>
      <c r="AF34" s="26"/>
      <c r="AG34" s="31"/>
      <c r="AH34" s="26"/>
      <c r="AI34" s="26"/>
      <c r="AJ34" s="31"/>
      <c r="AK34" s="26"/>
      <c r="AL34" s="26"/>
      <c r="AM34" s="31"/>
      <c r="AN34" s="26"/>
      <c r="AO34" s="26"/>
      <c r="AP34" s="31"/>
      <c r="AQ34" s="26"/>
      <c r="AR34" s="26"/>
      <c r="AS34" s="31"/>
      <c r="AT34" s="26"/>
      <c r="AU34" s="26"/>
      <c r="AV34" s="31"/>
      <c r="AW34" s="26"/>
      <c r="AX34" s="26"/>
      <c r="AY34" s="31"/>
      <c r="AZ34" s="26"/>
      <c r="BA34" s="26"/>
      <c r="BB34" s="31"/>
      <c r="BC34" s="26"/>
      <c r="BD34" s="26"/>
      <c r="BE34" s="31"/>
      <c r="BF34" s="28">
        <f t="shared" si="2"/>
        <v>0</v>
      </c>
      <c r="BG34" s="29">
        <f t="shared" ref="BG34:BH34" si="26">COUNTA(AU34,AR34,AL34,AI34,AF34,AC34,Z34,W34,K34,H34,E34,N34,Q34,T34,AO34,AX34,BA34,BD34)</f>
        <v>0</v>
      </c>
      <c r="BH34" s="30">
        <f t="shared" si="26"/>
        <v>0</v>
      </c>
    </row>
    <row r="35" ht="15.75" customHeight="1">
      <c r="B35" s="39">
        <v>26.0</v>
      </c>
      <c r="C35" s="144" t="str">
        <f>'дети 5-ти лет Ф'!C35</f>
        <v/>
      </c>
      <c r="D35" s="26"/>
      <c r="E35" s="26"/>
      <c r="F35" s="31"/>
      <c r="G35" s="26"/>
      <c r="H35" s="26"/>
      <c r="I35" s="31"/>
      <c r="J35" s="26"/>
      <c r="K35" s="26"/>
      <c r="L35" s="31"/>
      <c r="M35" s="26"/>
      <c r="N35" s="26"/>
      <c r="O35" s="31"/>
      <c r="P35" s="26"/>
      <c r="Q35" s="26"/>
      <c r="R35" s="31"/>
      <c r="S35" s="26"/>
      <c r="T35" s="26"/>
      <c r="U35" s="31"/>
      <c r="V35" s="26"/>
      <c r="W35" s="26"/>
      <c r="X35" s="31"/>
      <c r="Y35" s="26"/>
      <c r="Z35" s="26"/>
      <c r="AA35" s="31"/>
      <c r="AB35" s="26"/>
      <c r="AC35" s="26"/>
      <c r="AD35" s="31"/>
      <c r="AE35" s="26"/>
      <c r="AF35" s="26"/>
      <c r="AG35" s="31"/>
      <c r="AH35" s="26"/>
      <c r="AI35" s="26"/>
      <c r="AJ35" s="31"/>
      <c r="AK35" s="26"/>
      <c r="AL35" s="26"/>
      <c r="AM35" s="31"/>
      <c r="AN35" s="26"/>
      <c r="AO35" s="26"/>
      <c r="AP35" s="31"/>
      <c r="AQ35" s="26"/>
      <c r="AR35" s="26"/>
      <c r="AS35" s="31"/>
      <c r="AT35" s="26"/>
      <c r="AU35" s="26"/>
      <c r="AV35" s="31"/>
      <c r="AW35" s="26"/>
      <c r="AX35" s="26"/>
      <c r="AY35" s="31"/>
      <c r="AZ35" s="26"/>
      <c r="BA35" s="26"/>
      <c r="BB35" s="31"/>
      <c r="BC35" s="26"/>
      <c r="BD35" s="26"/>
      <c r="BE35" s="31"/>
      <c r="BF35" s="28">
        <f t="shared" si="2"/>
        <v>0</v>
      </c>
      <c r="BG35" s="29">
        <f t="shared" ref="BG35:BH35" si="27">COUNTA(AU35,AR35,AL35,AI35,AF35,AC35,Z35,W35,K35,H35,E35,N35,Q35,T35,AO35,AX35,BA35,BD35)</f>
        <v>0</v>
      </c>
      <c r="BH35" s="30">
        <f t="shared" si="27"/>
        <v>0</v>
      </c>
    </row>
    <row r="36" ht="15.75" customHeight="1">
      <c r="B36" s="39">
        <v>27.0</v>
      </c>
      <c r="C36" s="144" t="str">
        <f>'дети 5-ти лет Ф'!C36</f>
        <v/>
      </c>
      <c r="D36" s="26"/>
      <c r="E36" s="26"/>
      <c r="F36" s="31"/>
      <c r="G36" s="26"/>
      <c r="H36" s="26"/>
      <c r="I36" s="31"/>
      <c r="J36" s="26"/>
      <c r="K36" s="26"/>
      <c r="L36" s="31"/>
      <c r="M36" s="26"/>
      <c r="N36" s="26"/>
      <c r="O36" s="31"/>
      <c r="P36" s="26"/>
      <c r="Q36" s="26"/>
      <c r="R36" s="31"/>
      <c r="S36" s="26"/>
      <c r="T36" s="26"/>
      <c r="U36" s="31"/>
      <c r="V36" s="26"/>
      <c r="W36" s="26"/>
      <c r="X36" s="31"/>
      <c r="Y36" s="26"/>
      <c r="Z36" s="26"/>
      <c r="AA36" s="31"/>
      <c r="AB36" s="26"/>
      <c r="AC36" s="26"/>
      <c r="AD36" s="31"/>
      <c r="AE36" s="26"/>
      <c r="AF36" s="26"/>
      <c r="AG36" s="31"/>
      <c r="AH36" s="26"/>
      <c r="AI36" s="26"/>
      <c r="AJ36" s="31"/>
      <c r="AK36" s="26"/>
      <c r="AL36" s="26"/>
      <c r="AM36" s="31"/>
      <c r="AN36" s="26"/>
      <c r="AO36" s="26"/>
      <c r="AP36" s="31"/>
      <c r="AQ36" s="26"/>
      <c r="AR36" s="26"/>
      <c r="AS36" s="31"/>
      <c r="AT36" s="26"/>
      <c r="AU36" s="26"/>
      <c r="AV36" s="31"/>
      <c r="AW36" s="26"/>
      <c r="AX36" s="26"/>
      <c r="AY36" s="31"/>
      <c r="AZ36" s="26"/>
      <c r="BA36" s="26"/>
      <c r="BB36" s="31"/>
      <c r="BC36" s="26"/>
      <c r="BD36" s="26"/>
      <c r="BE36" s="31"/>
      <c r="BF36" s="28">
        <f t="shared" si="2"/>
        <v>0</v>
      </c>
      <c r="BG36" s="29">
        <f t="shared" ref="BG36:BH36" si="28">COUNTA(AU36,AR36,AL36,AI36,AF36,AC36,Z36,W36,K36,H36,E36,N36,Q36,T36,AO36,AX36,BA36,BD36)</f>
        <v>0</v>
      </c>
      <c r="BH36" s="30">
        <f t="shared" si="28"/>
        <v>0</v>
      </c>
    </row>
    <row r="37" ht="15.75" customHeight="1">
      <c r="B37" s="41" t="s">
        <v>59</v>
      </c>
      <c r="C37" s="42"/>
      <c r="D37" s="43">
        <f t="shared" ref="D37:BE37" si="29">SUM(D10:D36)</f>
        <v>0</v>
      </c>
      <c r="E37" s="43">
        <f t="shared" si="29"/>
        <v>14</v>
      </c>
      <c r="F37" s="44">
        <f t="shared" si="29"/>
        <v>0</v>
      </c>
      <c r="G37" s="43">
        <f t="shared" si="29"/>
        <v>0</v>
      </c>
      <c r="H37" s="43">
        <f t="shared" si="29"/>
        <v>14</v>
      </c>
      <c r="I37" s="44">
        <f t="shared" si="29"/>
        <v>0</v>
      </c>
      <c r="J37" s="45">
        <f t="shared" si="29"/>
        <v>3</v>
      </c>
      <c r="K37" s="43">
        <f t="shared" si="29"/>
        <v>11</v>
      </c>
      <c r="L37" s="44">
        <f t="shared" si="29"/>
        <v>0</v>
      </c>
      <c r="M37" s="45">
        <f t="shared" si="29"/>
        <v>0</v>
      </c>
      <c r="N37" s="43">
        <f t="shared" si="29"/>
        <v>14</v>
      </c>
      <c r="O37" s="44">
        <f t="shared" si="29"/>
        <v>0</v>
      </c>
      <c r="P37" s="45">
        <f t="shared" si="29"/>
        <v>0</v>
      </c>
      <c r="Q37" s="43">
        <f t="shared" si="29"/>
        <v>14</v>
      </c>
      <c r="R37" s="44">
        <f t="shared" si="29"/>
        <v>0</v>
      </c>
      <c r="S37" s="45">
        <f t="shared" si="29"/>
        <v>0</v>
      </c>
      <c r="T37" s="43">
        <f t="shared" si="29"/>
        <v>14</v>
      </c>
      <c r="U37" s="44">
        <f t="shared" si="29"/>
        <v>0</v>
      </c>
      <c r="V37" s="43">
        <f t="shared" si="29"/>
        <v>1</v>
      </c>
      <c r="W37" s="43">
        <f t="shared" si="29"/>
        <v>13</v>
      </c>
      <c r="X37" s="44">
        <f t="shared" si="29"/>
        <v>0</v>
      </c>
      <c r="Y37" s="45">
        <f t="shared" si="29"/>
        <v>0</v>
      </c>
      <c r="Z37" s="43">
        <f t="shared" si="29"/>
        <v>14</v>
      </c>
      <c r="AA37" s="44">
        <f t="shared" si="29"/>
        <v>0</v>
      </c>
      <c r="AB37" s="45">
        <f t="shared" si="29"/>
        <v>0</v>
      </c>
      <c r="AC37" s="43">
        <f t="shared" si="29"/>
        <v>14</v>
      </c>
      <c r="AD37" s="44">
        <f t="shared" si="29"/>
        <v>0</v>
      </c>
      <c r="AE37" s="45">
        <f t="shared" si="29"/>
        <v>0</v>
      </c>
      <c r="AF37" s="43">
        <f t="shared" si="29"/>
        <v>14</v>
      </c>
      <c r="AG37" s="44">
        <f t="shared" si="29"/>
        <v>0</v>
      </c>
      <c r="AH37" s="45">
        <f t="shared" si="29"/>
        <v>0</v>
      </c>
      <c r="AI37" s="43">
        <f t="shared" si="29"/>
        <v>14</v>
      </c>
      <c r="AJ37" s="44">
        <f t="shared" si="29"/>
        <v>0</v>
      </c>
      <c r="AK37" s="45">
        <f t="shared" si="29"/>
        <v>0</v>
      </c>
      <c r="AL37" s="43">
        <f t="shared" si="29"/>
        <v>14</v>
      </c>
      <c r="AM37" s="44">
        <f t="shared" si="29"/>
        <v>0</v>
      </c>
      <c r="AN37" s="45">
        <f t="shared" si="29"/>
        <v>0</v>
      </c>
      <c r="AO37" s="43">
        <f t="shared" si="29"/>
        <v>14</v>
      </c>
      <c r="AP37" s="44">
        <f t="shared" si="29"/>
        <v>0</v>
      </c>
      <c r="AQ37" s="43">
        <f t="shared" si="29"/>
        <v>0</v>
      </c>
      <c r="AR37" s="43">
        <f t="shared" si="29"/>
        <v>14</v>
      </c>
      <c r="AS37" s="44">
        <f t="shared" si="29"/>
        <v>0</v>
      </c>
      <c r="AT37" s="45">
        <f t="shared" si="29"/>
        <v>0</v>
      </c>
      <c r="AU37" s="43">
        <f t="shared" si="29"/>
        <v>14</v>
      </c>
      <c r="AV37" s="44">
        <f t="shared" si="29"/>
        <v>0</v>
      </c>
      <c r="AW37" s="45">
        <f t="shared" si="29"/>
        <v>1</v>
      </c>
      <c r="AX37" s="43">
        <f t="shared" si="29"/>
        <v>13</v>
      </c>
      <c r="AY37" s="44">
        <f t="shared" si="29"/>
        <v>0</v>
      </c>
      <c r="AZ37" s="45">
        <f t="shared" si="29"/>
        <v>0</v>
      </c>
      <c r="BA37" s="43">
        <f t="shared" si="29"/>
        <v>14</v>
      </c>
      <c r="BB37" s="44">
        <f t="shared" si="29"/>
        <v>0</v>
      </c>
      <c r="BC37" s="45">
        <f t="shared" si="29"/>
        <v>0</v>
      </c>
      <c r="BD37" s="43">
        <f t="shared" si="29"/>
        <v>14</v>
      </c>
      <c r="BE37" s="44">
        <f t="shared" si="29"/>
        <v>0</v>
      </c>
      <c r="BF37" s="78"/>
      <c r="BG37" s="78"/>
      <c r="BH37" s="78"/>
    </row>
    <row r="38" ht="48.0" customHeight="1">
      <c r="B38" s="41" t="s">
        <v>60</v>
      </c>
      <c r="C38" s="42"/>
      <c r="D38" s="51">
        <f>D37*100/BG40</f>
        <v>0</v>
      </c>
      <c r="E38" s="51">
        <f>E37*100/BG40</f>
        <v>82.35294118</v>
      </c>
      <c r="F38" s="145">
        <f>F37*100/BG40</f>
        <v>0</v>
      </c>
      <c r="G38" s="51">
        <f>G37*100/BG40</f>
        <v>0</v>
      </c>
      <c r="H38" s="51">
        <f>H37*100/BG40</f>
        <v>82.35294118</v>
      </c>
      <c r="I38" s="145">
        <f>I37*100/BG40</f>
        <v>0</v>
      </c>
      <c r="J38" s="146">
        <f>J37*100/BG40</f>
        <v>17.64705882</v>
      </c>
      <c r="K38" s="51">
        <f>K37*100/BG40</f>
        <v>64.70588235</v>
      </c>
      <c r="L38" s="145">
        <f>L37*100/BG40</f>
        <v>0</v>
      </c>
      <c r="M38" s="146">
        <f>M37*100/BG40</f>
        <v>0</v>
      </c>
      <c r="N38" s="51">
        <f>N37*100/BG40</f>
        <v>82.35294118</v>
      </c>
      <c r="O38" s="145">
        <f>O37*100/BG40</f>
        <v>0</v>
      </c>
      <c r="P38" s="146">
        <f>P37*100/BG40</f>
        <v>0</v>
      </c>
      <c r="Q38" s="51">
        <f>Q37*100/BG40</f>
        <v>82.35294118</v>
      </c>
      <c r="R38" s="145">
        <f>R37*100/BG40</f>
        <v>0</v>
      </c>
      <c r="S38" s="146">
        <f>S37*100/BG40</f>
        <v>0</v>
      </c>
      <c r="T38" s="51">
        <f>T37*100/BG40</f>
        <v>82.35294118</v>
      </c>
      <c r="U38" s="145">
        <f>U37*100/BG40</f>
        <v>0</v>
      </c>
      <c r="V38" s="51">
        <f>V37*100/BG40</f>
        <v>5.882352941</v>
      </c>
      <c r="W38" s="51">
        <f>W37*100/BG40</f>
        <v>76.47058824</v>
      </c>
      <c r="X38" s="145">
        <f>X37*100/BG40</f>
        <v>0</v>
      </c>
      <c r="Y38" s="146">
        <f>Y37*100/BG40</f>
        <v>0</v>
      </c>
      <c r="Z38" s="51">
        <f>Z37*100/BG40</f>
        <v>82.35294118</v>
      </c>
      <c r="AA38" s="145">
        <f>AA37*100/BG40</f>
        <v>0</v>
      </c>
      <c r="AB38" s="146">
        <f>AB37*100/BG40</f>
        <v>0</v>
      </c>
      <c r="AC38" s="51">
        <f>AC37*100/BG40</f>
        <v>82.35294118</v>
      </c>
      <c r="AD38" s="145">
        <f>AD37*100/BG40</f>
        <v>0</v>
      </c>
      <c r="AE38" s="146">
        <f>AE37*100/BG40</f>
        <v>0</v>
      </c>
      <c r="AF38" s="51">
        <f>AF37*100/BG40</f>
        <v>82.35294118</v>
      </c>
      <c r="AG38" s="145">
        <f>AG37*100/BG40</f>
        <v>0</v>
      </c>
      <c r="AH38" s="146">
        <f>AH37*100/BG40</f>
        <v>0</v>
      </c>
      <c r="AI38" s="51">
        <f>AI37*100/BG40</f>
        <v>82.35294118</v>
      </c>
      <c r="AJ38" s="145">
        <f>AJ37*100/BG40</f>
        <v>0</v>
      </c>
      <c r="AK38" s="146">
        <f>AK37*100/BG40</f>
        <v>0</v>
      </c>
      <c r="AL38" s="51">
        <f>AL37*100/BG40</f>
        <v>82.35294118</v>
      </c>
      <c r="AM38" s="145">
        <f>AM37*100/BG40</f>
        <v>0</v>
      </c>
      <c r="AN38" s="146">
        <f>AN37*100/BG40</f>
        <v>0</v>
      </c>
      <c r="AO38" s="51">
        <f>AO37*100/BG40</f>
        <v>82.35294118</v>
      </c>
      <c r="AP38" s="145">
        <f>AP37*100/BG40</f>
        <v>0</v>
      </c>
      <c r="AQ38" s="51">
        <f>AQ37*100/BG40</f>
        <v>0</v>
      </c>
      <c r="AR38" s="51">
        <f>AR37*100/BG40</f>
        <v>82.35294118</v>
      </c>
      <c r="AS38" s="145">
        <f>AS37*100/BG40</f>
        <v>0</v>
      </c>
      <c r="AT38" s="146">
        <f>AT37*100/BG40</f>
        <v>0</v>
      </c>
      <c r="AU38" s="51">
        <f>AU37*100/BG40</f>
        <v>82.35294118</v>
      </c>
      <c r="AV38" s="145">
        <f>AV37*100/BG40</f>
        <v>0</v>
      </c>
      <c r="AW38" s="146">
        <f>AW37*100/BG40</f>
        <v>5.882352941</v>
      </c>
      <c r="AX38" s="51">
        <f>AX37*100/BG40</f>
        <v>76.47058824</v>
      </c>
      <c r="AY38" s="145">
        <f>AY37*100/BG40</f>
        <v>0</v>
      </c>
      <c r="AZ38" s="146">
        <f>AZ37*100/BG40</f>
        <v>0</v>
      </c>
      <c r="BA38" s="51">
        <f>BA37*100/BG40</f>
        <v>82.35294118</v>
      </c>
      <c r="BB38" s="145">
        <f>BB37*100/BG40</f>
        <v>0</v>
      </c>
      <c r="BC38" s="146">
        <f>BC37*100/BG40</f>
        <v>0</v>
      </c>
      <c r="BD38" s="51">
        <f>BD37*100/BG40</f>
        <v>82.35294118</v>
      </c>
      <c r="BE38" s="145">
        <f>BE37*100/BG40</f>
        <v>0</v>
      </c>
      <c r="BF38" s="78"/>
      <c r="BG38" s="78"/>
      <c r="BH38" s="78"/>
    </row>
    <row r="39" ht="15.75" customHeight="1">
      <c r="B39" s="110"/>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147"/>
      <c r="BD39" s="7"/>
      <c r="BE39" s="7"/>
      <c r="BF39" s="8"/>
      <c r="BG39" s="67" t="s">
        <v>61</v>
      </c>
      <c r="BH39" s="67" t="s">
        <v>62</v>
      </c>
    </row>
    <row r="40" ht="15.75" customHeight="1">
      <c r="B40" s="68"/>
      <c r="BC40" s="70" t="s">
        <v>59</v>
      </c>
      <c r="BD40" s="7"/>
      <c r="BE40" s="7"/>
      <c r="BF40" s="8"/>
      <c r="BG40" s="148">
        <f>'дети 5-ти лет Ф'!W40</f>
        <v>17</v>
      </c>
      <c r="BH40" s="148">
        <v>100.0</v>
      </c>
    </row>
    <row r="41" ht="15.75" customHeight="1">
      <c r="B41" s="68"/>
      <c r="BC41" s="134" t="s">
        <v>6</v>
      </c>
      <c r="BD41" s="7"/>
      <c r="BE41" s="7"/>
      <c r="BF41" s="8"/>
      <c r="BG41" s="149">
        <f>COUNTIF(BF10:BF36,"&gt;0")</f>
        <v>3</v>
      </c>
      <c r="BH41" s="79">
        <f>(AQ38+AT38+AK38+AH38+AE38+AB38+Y38+V38+J38+G38+AZ38+AW38+AN38+S38+P38+M38+D38+BC38)/18</f>
        <v>1.633986928</v>
      </c>
    </row>
    <row r="42" ht="15.75" customHeight="1">
      <c r="B42" s="68"/>
      <c r="BC42" s="135" t="s">
        <v>7</v>
      </c>
      <c r="BD42" s="7"/>
      <c r="BE42" s="7"/>
      <c r="BF42" s="8"/>
      <c r="BG42" s="149">
        <f>COUNTIF(BG10:BG36,"&gt;0")</f>
        <v>14</v>
      </c>
      <c r="BH42" s="79">
        <f>(AU38+AR38+AL38+AI38+AF38+AC38+Z38+W38+K38+H38+BA38+AX38+AO38+T38+Q38+N38+E38+BD38)/18</f>
        <v>80.71895425</v>
      </c>
      <c r="BN42" s="150"/>
      <c r="BO42" s="150"/>
      <c r="BP42" s="150"/>
      <c r="BQ42" s="150"/>
      <c r="BR42" s="150"/>
      <c r="BS42" s="150"/>
      <c r="BT42" s="150"/>
      <c r="BU42" s="150"/>
      <c r="BV42" s="150"/>
      <c r="BW42" s="150"/>
      <c r="BX42" s="150"/>
      <c r="BY42" s="150"/>
      <c r="BZ42" s="150"/>
      <c r="CA42" s="150"/>
      <c r="CB42" s="150"/>
      <c r="CC42" s="150"/>
    </row>
    <row r="43" ht="15.75" customHeight="1">
      <c r="B43" s="83"/>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4"/>
      <c r="AO43" s="84"/>
      <c r="AP43" s="84"/>
      <c r="AQ43" s="84"/>
      <c r="AR43" s="84"/>
      <c r="AS43" s="84"/>
      <c r="AT43" s="84"/>
      <c r="AU43" s="84"/>
      <c r="AV43" s="84"/>
      <c r="AW43" s="84"/>
      <c r="AX43" s="84"/>
      <c r="AY43" s="84"/>
      <c r="AZ43" s="84"/>
      <c r="BA43" s="84"/>
      <c r="BB43" s="84"/>
      <c r="BC43" s="137" t="s">
        <v>8</v>
      </c>
      <c r="BD43" s="7"/>
      <c r="BE43" s="7"/>
      <c r="BF43" s="8"/>
      <c r="BG43" s="149">
        <f>COUNTIF(BH10:BH36,"&gt;0")</f>
        <v>0</v>
      </c>
      <c r="BH43" s="79">
        <f>(AV38+AS38+AM38+AJ38+AG38+AD38+AA38+X38+L38+I38+F38+O38+R38+U38+AP38+AY38+BB38+BE38)/18</f>
        <v>0</v>
      </c>
      <c r="BN43" s="150"/>
      <c r="BO43" s="150"/>
      <c r="BP43" s="150"/>
      <c r="BQ43" s="150"/>
      <c r="BR43" s="150"/>
      <c r="BS43" s="150"/>
      <c r="BT43" s="150"/>
      <c r="BU43" s="150"/>
      <c r="BV43" s="150"/>
      <c r="BW43" s="150"/>
      <c r="BX43" s="150"/>
      <c r="BY43" s="150"/>
      <c r="BZ43" s="150"/>
      <c r="CA43" s="150"/>
      <c r="CB43" s="150"/>
      <c r="CC43" s="150"/>
    </row>
    <row r="44" ht="15.75" customHeight="1">
      <c r="BN44" s="150"/>
      <c r="BO44" s="150"/>
      <c r="BP44" s="150"/>
      <c r="BQ44" s="150"/>
      <c r="BR44" s="150"/>
      <c r="BS44" s="150"/>
      <c r="BT44" s="150"/>
      <c r="BU44" s="150"/>
      <c r="BV44" s="150"/>
      <c r="BW44" s="150"/>
      <c r="BX44" s="150"/>
      <c r="BY44" s="150"/>
      <c r="BZ44" s="150"/>
      <c r="CA44" s="150"/>
      <c r="CB44" s="150"/>
      <c r="CC44" s="150"/>
    </row>
    <row r="45" ht="15.75" customHeight="1"/>
    <row r="46" ht="15.75" customHeight="1">
      <c r="AW46" s="151"/>
      <c r="BG46" s="136"/>
    </row>
    <row r="47" ht="15.75" customHeight="1">
      <c r="BG47" s="136"/>
    </row>
    <row r="48" ht="15.0" customHeight="1">
      <c r="B48" s="152"/>
      <c r="C48" s="139" t="s">
        <v>0</v>
      </c>
      <c r="AP48" s="152"/>
      <c r="AQ48" s="152"/>
      <c r="AR48" s="152"/>
      <c r="AS48" s="152"/>
      <c r="AT48" s="152"/>
      <c r="AU48" s="152"/>
      <c r="AV48" s="152"/>
      <c r="AW48" s="152"/>
      <c r="AX48" s="152"/>
      <c r="AY48" s="152"/>
      <c r="AZ48" s="152"/>
      <c r="BA48" s="152"/>
      <c r="BB48" s="152"/>
      <c r="BC48" s="152"/>
      <c r="BD48" s="152"/>
      <c r="BE48" s="152"/>
      <c r="BF48" s="152"/>
      <c r="BG48" s="152"/>
      <c r="BH48" s="152"/>
      <c r="BI48" s="152"/>
      <c r="BJ48" s="152"/>
      <c r="BK48" s="152"/>
      <c r="BL48" s="152"/>
      <c r="BM48" s="152"/>
      <c r="BN48" s="152"/>
      <c r="BO48" s="152"/>
      <c r="BP48" s="152"/>
      <c r="BQ48" s="152"/>
      <c r="BR48" s="152"/>
      <c r="BS48" s="152"/>
      <c r="BT48" s="152"/>
      <c r="BU48" s="152"/>
      <c r="BV48" s="152"/>
      <c r="BW48" s="152"/>
      <c r="BX48" s="152"/>
      <c r="BY48" s="152"/>
      <c r="BZ48" s="152"/>
      <c r="CA48" s="152"/>
      <c r="CB48" s="152"/>
      <c r="CC48" s="152"/>
      <c r="CD48" s="152"/>
      <c r="CE48" s="152"/>
      <c r="CF48" s="152"/>
      <c r="CG48" s="152"/>
      <c r="CH48" s="152"/>
      <c r="CI48" s="152"/>
      <c r="CJ48" s="152"/>
      <c r="CK48" s="152"/>
    </row>
    <row r="49" ht="15.0" customHeight="1">
      <c r="A49" s="152"/>
      <c r="B49" s="152"/>
      <c r="C49" s="139" t="str">
        <f>'дети 5-ти лет Ф'!C49:Z49</f>
        <v>Учебный год: 2023-2024                       Группа: "*Радуга"               Период: промежуточный       Сроки проведения: январь 2024 год</v>
      </c>
      <c r="AP49" s="152"/>
      <c r="AQ49" s="152"/>
      <c r="AR49" s="152"/>
      <c r="AS49" s="152"/>
      <c r="AT49" s="152"/>
      <c r="AU49" s="152"/>
      <c r="AV49" s="152"/>
      <c r="AW49" s="152"/>
      <c r="AX49" s="152"/>
      <c r="AY49" s="152"/>
      <c r="AZ49" s="152"/>
      <c r="BA49" s="152"/>
      <c r="BB49" s="152"/>
      <c r="BC49" s="152"/>
      <c r="BD49" s="152"/>
      <c r="BE49" s="152"/>
      <c r="BF49" s="152"/>
      <c r="BG49" s="152"/>
      <c r="BH49" s="152"/>
      <c r="BI49" s="152"/>
      <c r="BJ49" s="152"/>
      <c r="BK49" s="152"/>
      <c r="BL49" s="152"/>
      <c r="BM49" s="152"/>
      <c r="BN49" s="152"/>
      <c r="BO49" s="152"/>
      <c r="BP49" s="152"/>
      <c r="BQ49" s="152"/>
      <c r="BR49" s="152"/>
      <c r="BS49" s="152"/>
      <c r="BT49" s="152"/>
      <c r="BU49" s="152"/>
      <c r="BV49" s="152"/>
      <c r="BW49" s="152"/>
      <c r="BX49" s="152"/>
      <c r="BY49" s="152"/>
      <c r="BZ49" s="152"/>
      <c r="CA49" s="152"/>
      <c r="CB49" s="152"/>
      <c r="CC49" s="152"/>
      <c r="CD49" s="152"/>
      <c r="CE49" s="152"/>
      <c r="CF49" s="152"/>
      <c r="CG49" s="152"/>
      <c r="CH49" s="152"/>
      <c r="CI49" s="152"/>
      <c r="CJ49" s="152"/>
      <c r="CK49" s="152"/>
    </row>
    <row r="50" ht="15.0" customHeight="1">
      <c r="A50" s="139"/>
    </row>
    <row r="51" ht="15.0" customHeight="1">
      <c r="A51" s="139"/>
      <c r="B51" s="5" t="s">
        <v>3</v>
      </c>
      <c r="C51" s="5" t="s">
        <v>4</v>
      </c>
      <c r="D51" s="140" t="s">
        <v>107</v>
      </c>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8"/>
      <c r="CJ51" s="9" t="s">
        <v>6</v>
      </c>
      <c r="CK51" s="10" t="s">
        <v>7</v>
      </c>
      <c r="CL51" s="11" t="s">
        <v>8</v>
      </c>
    </row>
    <row r="52" ht="15.75" customHeight="1">
      <c r="B52" s="12"/>
      <c r="C52" s="12"/>
      <c r="D52" s="13" t="s">
        <v>108</v>
      </c>
      <c r="E52" s="7"/>
      <c r="F52" s="7"/>
      <c r="G52" s="7"/>
      <c r="H52" s="7"/>
      <c r="I52" s="7"/>
      <c r="J52" s="7"/>
      <c r="K52" s="7"/>
      <c r="L52" s="7"/>
      <c r="M52" s="7"/>
      <c r="N52" s="7"/>
      <c r="O52" s="7"/>
      <c r="P52" s="7"/>
      <c r="Q52" s="7"/>
      <c r="R52" s="7"/>
      <c r="S52" s="7"/>
      <c r="T52" s="7"/>
      <c r="U52" s="7"/>
      <c r="V52" s="7"/>
      <c r="W52" s="7"/>
      <c r="X52" s="15"/>
      <c r="Y52" s="141" t="s">
        <v>109</v>
      </c>
      <c r="Z52" s="7"/>
      <c r="AA52" s="7"/>
      <c r="AB52" s="7"/>
      <c r="AC52" s="7"/>
      <c r="AD52" s="7"/>
      <c r="AE52" s="7"/>
      <c r="AF52" s="7"/>
      <c r="AG52" s="7"/>
      <c r="AH52" s="7"/>
      <c r="AI52" s="7"/>
      <c r="AJ52" s="7"/>
      <c r="AK52" s="7"/>
      <c r="AL52" s="7"/>
      <c r="AM52" s="7"/>
      <c r="AN52" s="7"/>
      <c r="AO52" s="7"/>
      <c r="AP52" s="7"/>
      <c r="AQ52" s="7"/>
      <c r="AR52" s="7"/>
      <c r="AS52" s="15"/>
      <c r="AT52" s="141" t="s">
        <v>199</v>
      </c>
      <c r="AU52" s="7"/>
      <c r="AV52" s="7"/>
      <c r="AW52" s="7"/>
      <c r="AX52" s="7"/>
      <c r="AY52" s="7"/>
      <c r="AZ52" s="7"/>
      <c r="BA52" s="7"/>
      <c r="BB52" s="7"/>
      <c r="BC52" s="7"/>
      <c r="BD52" s="7"/>
      <c r="BE52" s="7"/>
      <c r="BF52" s="7"/>
      <c r="BG52" s="7"/>
      <c r="BH52" s="7"/>
      <c r="BI52" s="7"/>
      <c r="BJ52" s="7"/>
      <c r="BK52" s="7"/>
      <c r="BL52" s="7"/>
      <c r="BM52" s="7"/>
      <c r="BN52" s="15"/>
      <c r="BO52" s="141" t="s">
        <v>110</v>
      </c>
      <c r="BP52" s="7"/>
      <c r="BQ52" s="7"/>
      <c r="BR52" s="7"/>
      <c r="BS52" s="7"/>
      <c r="BT52" s="7"/>
      <c r="BU52" s="7"/>
      <c r="BV52" s="7"/>
      <c r="BW52" s="7"/>
      <c r="BX52" s="7"/>
      <c r="BY52" s="7"/>
      <c r="BZ52" s="7"/>
      <c r="CA52" s="7"/>
      <c r="CB52" s="7"/>
      <c r="CC52" s="7"/>
      <c r="CD52" s="7"/>
      <c r="CE52" s="7"/>
      <c r="CF52" s="7"/>
      <c r="CG52" s="7"/>
      <c r="CH52" s="7"/>
      <c r="CI52" s="8"/>
      <c r="CJ52" s="12"/>
      <c r="CK52" s="12"/>
      <c r="CL52" s="12"/>
    </row>
    <row r="53" ht="15.0" customHeight="1">
      <c r="B53" s="12"/>
      <c r="C53" s="12"/>
      <c r="D53" s="91" t="s">
        <v>200</v>
      </c>
      <c r="E53" s="62"/>
      <c r="F53" s="92"/>
      <c r="G53" s="93" t="s">
        <v>201</v>
      </c>
      <c r="H53" s="62"/>
      <c r="I53" s="92"/>
      <c r="J53" s="93" t="s">
        <v>202</v>
      </c>
      <c r="K53" s="62"/>
      <c r="L53" s="92"/>
      <c r="M53" s="93" t="s">
        <v>203</v>
      </c>
      <c r="N53" s="62"/>
      <c r="O53" s="92"/>
      <c r="P53" s="142" t="s">
        <v>204</v>
      </c>
      <c r="Q53" s="62"/>
      <c r="R53" s="92"/>
      <c r="S53" s="142" t="s">
        <v>205</v>
      </c>
      <c r="T53" s="62"/>
      <c r="U53" s="92"/>
      <c r="V53" s="93" t="s">
        <v>206</v>
      </c>
      <c r="W53" s="62"/>
      <c r="X53" s="92"/>
      <c r="Y53" s="93" t="s">
        <v>207</v>
      </c>
      <c r="Z53" s="62"/>
      <c r="AA53" s="92"/>
      <c r="AB53" s="142" t="s">
        <v>208</v>
      </c>
      <c r="AC53" s="62"/>
      <c r="AD53" s="92"/>
      <c r="AE53" s="93" t="s">
        <v>209</v>
      </c>
      <c r="AF53" s="62"/>
      <c r="AG53" s="92"/>
      <c r="AH53" s="93" t="s">
        <v>210</v>
      </c>
      <c r="AI53" s="62"/>
      <c r="AJ53" s="92"/>
      <c r="AK53" s="16" t="s">
        <v>211</v>
      </c>
      <c r="AL53" s="7"/>
      <c r="AM53" s="15"/>
      <c r="AN53" s="93" t="s">
        <v>212</v>
      </c>
      <c r="AO53" s="62"/>
      <c r="AP53" s="92"/>
      <c r="AQ53" s="93" t="s">
        <v>213</v>
      </c>
      <c r="AR53" s="62"/>
      <c r="AS53" s="92"/>
      <c r="AT53" s="142" t="s">
        <v>214</v>
      </c>
      <c r="AU53" s="62"/>
      <c r="AV53" s="92"/>
      <c r="AW53" s="142" t="s">
        <v>215</v>
      </c>
      <c r="AX53" s="62"/>
      <c r="AY53" s="92"/>
      <c r="AZ53" s="142" t="s">
        <v>216</v>
      </c>
      <c r="BA53" s="62"/>
      <c r="BB53" s="92"/>
      <c r="BC53" s="142" t="s">
        <v>217</v>
      </c>
      <c r="BD53" s="62"/>
      <c r="BE53" s="92"/>
      <c r="BF53" s="142" t="s">
        <v>218</v>
      </c>
      <c r="BG53" s="62"/>
      <c r="BH53" s="92"/>
      <c r="BI53" s="142" t="s">
        <v>219</v>
      </c>
      <c r="BJ53" s="62"/>
      <c r="BK53" s="92"/>
      <c r="BL53" s="142" t="s">
        <v>220</v>
      </c>
      <c r="BM53" s="62"/>
      <c r="BN53" s="92"/>
      <c r="BO53" s="142" t="s">
        <v>221</v>
      </c>
      <c r="BP53" s="62"/>
      <c r="BQ53" s="92"/>
      <c r="BR53" s="142" t="s">
        <v>222</v>
      </c>
      <c r="BS53" s="62"/>
      <c r="BT53" s="92"/>
      <c r="BU53" s="142" t="s">
        <v>223</v>
      </c>
      <c r="BV53" s="62"/>
      <c r="BW53" s="92"/>
      <c r="BX53" s="142" t="s">
        <v>224</v>
      </c>
      <c r="BY53" s="62"/>
      <c r="BZ53" s="92"/>
      <c r="CA53" s="142" t="s">
        <v>225</v>
      </c>
      <c r="CB53" s="62"/>
      <c r="CC53" s="92"/>
      <c r="CD53" s="142" t="s">
        <v>226</v>
      </c>
      <c r="CE53" s="62"/>
      <c r="CF53" s="92"/>
      <c r="CG53" s="142" t="s">
        <v>227</v>
      </c>
      <c r="CH53" s="62"/>
      <c r="CI53" s="92"/>
      <c r="CJ53" s="12"/>
      <c r="CK53" s="12"/>
      <c r="CL53" s="12"/>
    </row>
    <row r="54" ht="145.5" customHeight="1">
      <c r="B54" s="12"/>
      <c r="C54" s="12"/>
      <c r="D54" s="17" t="s">
        <v>228</v>
      </c>
      <c r="E54" s="7"/>
      <c r="F54" s="15"/>
      <c r="G54" s="16" t="s">
        <v>229</v>
      </c>
      <c r="H54" s="7"/>
      <c r="I54" s="15"/>
      <c r="J54" s="16" t="s">
        <v>230</v>
      </c>
      <c r="K54" s="7"/>
      <c r="L54" s="15"/>
      <c r="M54" s="18" t="s">
        <v>231</v>
      </c>
      <c r="N54" s="7"/>
      <c r="O54" s="15"/>
      <c r="P54" s="18" t="s">
        <v>232</v>
      </c>
      <c r="Q54" s="7"/>
      <c r="R54" s="15"/>
      <c r="S54" s="16" t="s">
        <v>233</v>
      </c>
      <c r="T54" s="7"/>
      <c r="U54" s="15"/>
      <c r="V54" s="18" t="s">
        <v>234</v>
      </c>
      <c r="W54" s="7"/>
      <c r="X54" s="15"/>
      <c r="Y54" s="16" t="s">
        <v>235</v>
      </c>
      <c r="Z54" s="7"/>
      <c r="AA54" s="15"/>
      <c r="AB54" s="18" t="s">
        <v>236</v>
      </c>
      <c r="AC54" s="7"/>
      <c r="AD54" s="15"/>
      <c r="AE54" s="18" t="s">
        <v>237</v>
      </c>
      <c r="AF54" s="7"/>
      <c r="AG54" s="15"/>
      <c r="AH54" s="18" t="s">
        <v>238</v>
      </c>
      <c r="AI54" s="7"/>
      <c r="AJ54" s="15"/>
      <c r="AK54" s="18" t="s">
        <v>239</v>
      </c>
      <c r="AL54" s="7"/>
      <c r="AM54" s="15"/>
      <c r="AN54" s="18" t="s">
        <v>240</v>
      </c>
      <c r="AO54" s="7"/>
      <c r="AP54" s="15"/>
      <c r="AQ54" s="18" t="s">
        <v>241</v>
      </c>
      <c r="AR54" s="7"/>
      <c r="AS54" s="15"/>
      <c r="AT54" s="18" t="s">
        <v>242</v>
      </c>
      <c r="AU54" s="7"/>
      <c r="AV54" s="15"/>
      <c r="AW54" s="18" t="s">
        <v>243</v>
      </c>
      <c r="AX54" s="7"/>
      <c r="AY54" s="15"/>
      <c r="AZ54" s="18" t="s">
        <v>244</v>
      </c>
      <c r="BA54" s="7"/>
      <c r="BB54" s="15"/>
      <c r="BC54" s="18" t="s">
        <v>245</v>
      </c>
      <c r="BD54" s="7"/>
      <c r="BE54" s="15"/>
      <c r="BF54" s="18" t="s">
        <v>246</v>
      </c>
      <c r="BG54" s="7"/>
      <c r="BH54" s="15"/>
      <c r="BI54" s="18" t="s">
        <v>247</v>
      </c>
      <c r="BJ54" s="7"/>
      <c r="BK54" s="15"/>
      <c r="BL54" s="18" t="s">
        <v>248</v>
      </c>
      <c r="BM54" s="7"/>
      <c r="BN54" s="15"/>
      <c r="BO54" s="18" t="s">
        <v>249</v>
      </c>
      <c r="BP54" s="7"/>
      <c r="BQ54" s="15"/>
      <c r="BR54" s="18" t="s">
        <v>250</v>
      </c>
      <c r="BS54" s="7"/>
      <c r="BT54" s="15"/>
      <c r="BU54" s="18" t="s">
        <v>251</v>
      </c>
      <c r="BV54" s="7"/>
      <c r="BW54" s="15"/>
      <c r="BX54" s="18" t="s">
        <v>252</v>
      </c>
      <c r="BY54" s="7"/>
      <c r="BZ54" s="15"/>
      <c r="CA54" s="18" t="s">
        <v>253</v>
      </c>
      <c r="CB54" s="7"/>
      <c r="CC54" s="15"/>
      <c r="CD54" s="18" t="s">
        <v>254</v>
      </c>
      <c r="CE54" s="7"/>
      <c r="CF54" s="15"/>
      <c r="CG54" s="18" t="s">
        <v>255</v>
      </c>
      <c r="CH54" s="7"/>
      <c r="CI54" s="15"/>
      <c r="CJ54" s="12"/>
      <c r="CK54" s="12"/>
      <c r="CL54" s="12"/>
    </row>
    <row r="55" ht="140.25" customHeight="1">
      <c r="B55" s="19"/>
      <c r="C55" s="19"/>
      <c r="D55" s="20" t="s">
        <v>256</v>
      </c>
      <c r="E55" s="20" t="s">
        <v>257</v>
      </c>
      <c r="F55" s="21" t="s">
        <v>258</v>
      </c>
      <c r="G55" s="22" t="s">
        <v>259</v>
      </c>
      <c r="H55" s="20" t="s">
        <v>260</v>
      </c>
      <c r="I55" s="21" t="s">
        <v>261</v>
      </c>
      <c r="J55" s="22" t="s">
        <v>189</v>
      </c>
      <c r="K55" s="20" t="s">
        <v>262</v>
      </c>
      <c r="L55" s="21" t="s">
        <v>191</v>
      </c>
      <c r="M55" s="22" t="s">
        <v>263</v>
      </c>
      <c r="N55" s="20" t="s">
        <v>264</v>
      </c>
      <c r="O55" s="21" t="s">
        <v>265</v>
      </c>
      <c r="P55" s="22" t="s">
        <v>266</v>
      </c>
      <c r="Q55" s="20" t="s">
        <v>267</v>
      </c>
      <c r="R55" s="21" t="s">
        <v>268</v>
      </c>
      <c r="S55" s="22" t="s">
        <v>269</v>
      </c>
      <c r="T55" s="20" t="s">
        <v>270</v>
      </c>
      <c r="U55" s="21" t="s">
        <v>271</v>
      </c>
      <c r="V55" s="22" t="s">
        <v>234</v>
      </c>
      <c r="W55" s="20" t="s">
        <v>272</v>
      </c>
      <c r="X55" s="21" t="s">
        <v>273</v>
      </c>
      <c r="Y55" s="22" t="s">
        <v>274</v>
      </c>
      <c r="Z55" s="20" t="s">
        <v>275</v>
      </c>
      <c r="AA55" s="21" t="s">
        <v>276</v>
      </c>
      <c r="AB55" s="22" t="s">
        <v>277</v>
      </c>
      <c r="AC55" s="20" t="s">
        <v>278</v>
      </c>
      <c r="AD55" s="21" t="s">
        <v>279</v>
      </c>
      <c r="AE55" s="22" t="s">
        <v>280</v>
      </c>
      <c r="AF55" s="20" t="s">
        <v>281</v>
      </c>
      <c r="AG55" s="21" t="s">
        <v>282</v>
      </c>
      <c r="AH55" s="22" t="s">
        <v>283</v>
      </c>
      <c r="AI55" s="20" t="s">
        <v>284</v>
      </c>
      <c r="AJ55" s="21" t="s">
        <v>285</v>
      </c>
      <c r="AK55" s="22" t="s">
        <v>286</v>
      </c>
      <c r="AL55" s="20" t="s">
        <v>287</v>
      </c>
      <c r="AM55" s="21" t="s">
        <v>288</v>
      </c>
      <c r="AN55" s="22" t="s">
        <v>289</v>
      </c>
      <c r="AO55" s="20" t="s">
        <v>290</v>
      </c>
      <c r="AP55" s="21" t="s">
        <v>291</v>
      </c>
      <c r="AQ55" s="22" t="s">
        <v>292</v>
      </c>
      <c r="AR55" s="20" t="s">
        <v>293</v>
      </c>
      <c r="AS55" s="21" t="s">
        <v>294</v>
      </c>
      <c r="AT55" s="22" t="s">
        <v>295</v>
      </c>
      <c r="AU55" s="20" t="s">
        <v>296</v>
      </c>
      <c r="AV55" s="21" t="s">
        <v>297</v>
      </c>
      <c r="AW55" s="97" t="s">
        <v>243</v>
      </c>
      <c r="AX55" s="95" t="s">
        <v>298</v>
      </c>
      <c r="AY55" s="96" t="s">
        <v>299</v>
      </c>
      <c r="AZ55" s="22" t="s">
        <v>300</v>
      </c>
      <c r="BA55" s="20" t="s">
        <v>301</v>
      </c>
      <c r="BB55" s="21" t="s">
        <v>302</v>
      </c>
      <c r="BC55" s="22" t="s">
        <v>145</v>
      </c>
      <c r="BD55" s="20" t="s">
        <v>303</v>
      </c>
      <c r="BE55" s="21" t="s">
        <v>196</v>
      </c>
      <c r="BF55" s="22" t="s">
        <v>304</v>
      </c>
      <c r="BG55" s="20" t="s">
        <v>305</v>
      </c>
      <c r="BH55" s="21" t="s">
        <v>306</v>
      </c>
      <c r="BI55" s="22" t="s">
        <v>247</v>
      </c>
      <c r="BJ55" s="20" t="s">
        <v>307</v>
      </c>
      <c r="BK55" s="21" t="s">
        <v>308</v>
      </c>
      <c r="BL55" s="97" t="s">
        <v>309</v>
      </c>
      <c r="BM55" s="95" t="s">
        <v>310</v>
      </c>
      <c r="BN55" s="96" t="s">
        <v>311</v>
      </c>
      <c r="BO55" s="22" t="s">
        <v>312</v>
      </c>
      <c r="BP55" s="20" t="s">
        <v>313</v>
      </c>
      <c r="BQ55" s="21" t="s">
        <v>314</v>
      </c>
      <c r="BR55" s="22" t="s">
        <v>315</v>
      </c>
      <c r="BS55" s="20" t="s">
        <v>316</v>
      </c>
      <c r="BT55" s="21" t="s">
        <v>317</v>
      </c>
      <c r="BU55" s="22" t="s">
        <v>318</v>
      </c>
      <c r="BV55" s="20" t="s">
        <v>319</v>
      </c>
      <c r="BW55" s="21" t="s">
        <v>320</v>
      </c>
      <c r="BX55" s="22" t="s">
        <v>321</v>
      </c>
      <c r="BY55" s="20" t="s">
        <v>322</v>
      </c>
      <c r="BZ55" s="21" t="s">
        <v>323</v>
      </c>
      <c r="CA55" s="22" t="s">
        <v>324</v>
      </c>
      <c r="CB55" s="20" t="s">
        <v>325</v>
      </c>
      <c r="CC55" s="21" t="s">
        <v>326</v>
      </c>
      <c r="CD55" s="22" t="s">
        <v>327</v>
      </c>
      <c r="CE55" s="20" t="s">
        <v>328</v>
      </c>
      <c r="CF55" s="21" t="s">
        <v>329</v>
      </c>
      <c r="CG55" s="97" t="s">
        <v>330</v>
      </c>
      <c r="CH55" s="95" t="s">
        <v>331</v>
      </c>
      <c r="CI55" s="96" t="s">
        <v>332</v>
      </c>
      <c r="CJ55" s="19"/>
      <c r="CK55" s="19"/>
      <c r="CL55" s="19"/>
    </row>
    <row r="56" ht="15.75" customHeight="1">
      <c r="B56" s="39">
        <v>1.0</v>
      </c>
      <c r="C56" s="144" t="str">
        <f>'дети 5-ти лет Ф'!C56</f>
        <v>Вовченко Кириан</v>
      </c>
      <c r="D56" s="26">
        <v>1.0</v>
      </c>
      <c r="E56" s="26"/>
      <c r="F56" s="27"/>
      <c r="G56" s="26"/>
      <c r="H56" s="26">
        <v>1.0</v>
      </c>
      <c r="I56" s="27"/>
      <c r="J56" s="26"/>
      <c r="K56" s="26">
        <v>1.0</v>
      </c>
      <c r="L56" s="27"/>
      <c r="M56" s="26">
        <v>1.0</v>
      </c>
      <c r="N56" s="26"/>
      <c r="O56" s="27"/>
      <c r="P56" s="26"/>
      <c r="Q56" s="26">
        <v>1.0</v>
      </c>
      <c r="R56" s="27"/>
      <c r="S56" s="26">
        <v>1.0</v>
      </c>
      <c r="T56" s="26"/>
      <c r="U56" s="27"/>
      <c r="V56" s="26">
        <v>1.0</v>
      </c>
      <c r="W56" s="26"/>
      <c r="X56" s="27"/>
      <c r="Y56" s="26">
        <v>1.0</v>
      </c>
      <c r="Z56" s="26"/>
      <c r="AA56" s="27"/>
      <c r="AB56" s="26"/>
      <c r="AC56" s="26">
        <v>1.0</v>
      </c>
      <c r="AD56" s="27"/>
      <c r="AE56" s="26">
        <v>1.0</v>
      </c>
      <c r="AF56" s="26"/>
      <c r="AG56" s="27"/>
      <c r="AH56" s="26"/>
      <c r="AI56" s="26">
        <v>1.0</v>
      </c>
      <c r="AJ56" s="27"/>
      <c r="AK56" s="26"/>
      <c r="AL56" s="26">
        <v>1.0</v>
      </c>
      <c r="AM56" s="27"/>
      <c r="AN56" s="26">
        <v>1.0</v>
      </c>
      <c r="AO56" s="26"/>
      <c r="AP56" s="27"/>
      <c r="AQ56" s="26">
        <v>1.0</v>
      </c>
      <c r="AR56" s="26"/>
      <c r="AS56" s="27"/>
      <c r="AT56" s="26">
        <v>1.0</v>
      </c>
      <c r="AU56" s="26"/>
      <c r="AV56" s="27"/>
      <c r="AW56" s="26"/>
      <c r="AX56" s="26">
        <v>1.0</v>
      </c>
      <c r="AY56" s="27"/>
      <c r="AZ56" s="26">
        <v>1.0</v>
      </c>
      <c r="BA56" s="26"/>
      <c r="BB56" s="27"/>
      <c r="BC56" s="26"/>
      <c r="BD56" s="26">
        <v>1.0</v>
      </c>
      <c r="BE56" s="27"/>
      <c r="BF56" s="26">
        <v>1.0</v>
      </c>
      <c r="BG56" s="26"/>
      <c r="BH56" s="27"/>
      <c r="BI56" s="26">
        <v>1.0</v>
      </c>
      <c r="BJ56" s="26"/>
      <c r="BK56" s="27"/>
      <c r="BL56" s="26">
        <v>1.0</v>
      </c>
      <c r="BM56" s="26"/>
      <c r="BN56" s="27"/>
      <c r="BO56" s="26"/>
      <c r="BP56" s="26">
        <v>1.0</v>
      </c>
      <c r="BQ56" s="27"/>
      <c r="BR56" s="26"/>
      <c r="BS56" s="26">
        <v>1.0</v>
      </c>
      <c r="BT56" s="27"/>
      <c r="BU56" s="26"/>
      <c r="BV56" s="26">
        <v>1.0</v>
      </c>
      <c r="BW56" s="27"/>
      <c r="BX56" s="26"/>
      <c r="BY56" s="26">
        <v>1.0</v>
      </c>
      <c r="BZ56" s="27"/>
      <c r="CA56" s="26"/>
      <c r="CB56" s="26">
        <v>1.0</v>
      </c>
      <c r="CC56" s="27"/>
      <c r="CD56" s="26"/>
      <c r="CE56" s="26">
        <v>1.0</v>
      </c>
      <c r="CF56" s="27"/>
      <c r="CG56" s="26"/>
      <c r="CH56" s="26">
        <v>1.0</v>
      </c>
      <c r="CI56" s="27"/>
      <c r="CJ56" s="153">
        <f t="shared" ref="CJ56:CJ97" si="31">COUNTA(BO56,BR56,BU56,AT56,AQ56,AK56,AH56,AE56,AB56,Y56,V56,J56,G56,D56,M56,P56,S56,AN56,AW56,AZ56,BX56,CA56,BC56,BF56,BI56,BL56,CD56,CG56)</f>
        <v>13</v>
      </c>
      <c r="CK56" s="29">
        <f t="shared" ref="CK56:CL56" si="30">COUNTA(BV56,BS56,BP56,AU56,AR56,AL56,AI56,AF56,AC56,Z56,W56,K56,H56,E56,N56,Q56,T56,AO56,AX56,BA56,BY56,CB56,BD56,BG56,BJ56,BM56,CE56,CH56)</f>
        <v>15</v>
      </c>
      <c r="CL56" s="30">
        <f t="shared" si="30"/>
        <v>0</v>
      </c>
    </row>
    <row r="57" ht="15.75" customHeight="1">
      <c r="B57" s="39">
        <v>2.0</v>
      </c>
      <c r="C57" s="144" t="str">
        <f>'дети 5-ти лет Ф'!C57</f>
        <v>Гарт Дарья</v>
      </c>
      <c r="D57" s="26">
        <v>1.0</v>
      </c>
      <c r="E57" s="26"/>
      <c r="F57" s="31"/>
      <c r="G57" s="26"/>
      <c r="H57" s="26">
        <v>1.0</v>
      </c>
      <c r="I57" s="31"/>
      <c r="J57" s="26"/>
      <c r="K57" s="26">
        <v>1.0</v>
      </c>
      <c r="L57" s="31"/>
      <c r="M57" s="26">
        <v>1.0</v>
      </c>
      <c r="N57" s="26"/>
      <c r="O57" s="31"/>
      <c r="P57" s="26"/>
      <c r="Q57" s="26"/>
      <c r="R57" s="31"/>
      <c r="S57" s="26">
        <v>1.0</v>
      </c>
      <c r="T57" s="26"/>
      <c r="U57" s="31"/>
      <c r="V57" s="26">
        <v>1.0</v>
      </c>
      <c r="W57" s="26"/>
      <c r="X57" s="31"/>
      <c r="Y57" s="26">
        <v>1.0</v>
      </c>
      <c r="Z57" s="26"/>
      <c r="AA57" s="31"/>
      <c r="AB57" s="26"/>
      <c r="AC57" s="26">
        <v>1.0</v>
      </c>
      <c r="AD57" s="31"/>
      <c r="AE57" s="26">
        <v>1.0</v>
      </c>
      <c r="AF57" s="26"/>
      <c r="AG57" s="31"/>
      <c r="AH57" s="26"/>
      <c r="AI57" s="26">
        <v>1.0</v>
      </c>
      <c r="AJ57" s="31"/>
      <c r="AK57" s="26"/>
      <c r="AL57" s="26">
        <v>1.0</v>
      </c>
      <c r="AM57" s="31"/>
      <c r="AN57" s="26">
        <v>1.0</v>
      </c>
      <c r="AO57" s="26"/>
      <c r="AP57" s="31"/>
      <c r="AQ57" s="26">
        <v>1.0</v>
      </c>
      <c r="AR57" s="26"/>
      <c r="AS57" s="31"/>
      <c r="AT57" s="26">
        <v>1.0</v>
      </c>
      <c r="AU57" s="26"/>
      <c r="AV57" s="31"/>
      <c r="AW57" s="26"/>
      <c r="AX57" s="26">
        <v>1.0</v>
      </c>
      <c r="AY57" s="31"/>
      <c r="AZ57" s="26">
        <v>1.0</v>
      </c>
      <c r="BA57" s="26"/>
      <c r="BB57" s="31"/>
      <c r="BC57" s="26"/>
      <c r="BD57" s="26">
        <v>1.0</v>
      </c>
      <c r="BE57" s="31"/>
      <c r="BF57" s="26">
        <v>1.0</v>
      </c>
      <c r="BG57" s="26"/>
      <c r="BH57" s="31"/>
      <c r="BI57" s="26">
        <v>1.0</v>
      </c>
      <c r="BJ57" s="26"/>
      <c r="BK57" s="31"/>
      <c r="BL57" s="26">
        <v>1.0</v>
      </c>
      <c r="BM57" s="26"/>
      <c r="BN57" s="31"/>
      <c r="BO57" s="26"/>
      <c r="BP57" s="26">
        <v>1.0</v>
      </c>
      <c r="BQ57" s="31"/>
      <c r="BR57" s="26"/>
      <c r="BS57" s="26">
        <v>1.0</v>
      </c>
      <c r="BT57" s="31"/>
      <c r="BU57" s="26"/>
      <c r="BV57" s="26">
        <v>1.0</v>
      </c>
      <c r="BW57" s="31"/>
      <c r="BX57" s="26"/>
      <c r="BY57" s="26">
        <v>1.0</v>
      </c>
      <c r="BZ57" s="31"/>
      <c r="CA57" s="26"/>
      <c r="CB57" s="26">
        <v>1.0</v>
      </c>
      <c r="CC57" s="31"/>
      <c r="CD57" s="26"/>
      <c r="CE57" s="26">
        <v>1.0</v>
      </c>
      <c r="CF57" s="31"/>
      <c r="CG57" s="26"/>
      <c r="CH57" s="26">
        <v>1.0</v>
      </c>
      <c r="CI57" s="31"/>
      <c r="CJ57" s="153">
        <f t="shared" si="31"/>
        <v>13</v>
      </c>
      <c r="CK57" s="29">
        <f t="shared" ref="CK57:CL57" si="32">COUNTA(BV57,BS57,BP57,AU57,AR57,AL57,AI57,AF57,AC57,Z57,W57,K57,H57,E57,N57,Q57,T57,AO57,AX57,BA57,BY57,CB57,BD57,BG57,BJ57,BM57,CE57,CH57)</f>
        <v>14</v>
      </c>
      <c r="CL57" s="30">
        <f t="shared" si="32"/>
        <v>0</v>
      </c>
    </row>
    <row r="58" ht="15.75" customHeight="1">
      <c r="B58" s="39">
        <v>3.0</v>
      </c>
      <c r="C58" s="144" t="str">
        <f>'дети 5-ти лет Ф'!C58</f>
        <v>Гаак Денис </v>
      </c>
      <c r="D58" s="26"/>
      <c r="E58" s="26"/>
      <c r="F58" s="31"/>
      <c r="G58" s="26"/>
      <c r="H58" s="26"/>
      <c r="I58" s="31"/>
      <c r="J58" s="26"/>
      <c r="K58" s="26"/>
      <c r="L58" s="31"/>
      <c r="M58" s="26"/>
      <c r="N58" s="26"/>
      <c r="O58" s="31"/>
      <c r="P58" s="26"/>
      <c r="Q58" s="26"/>
      <c r="R58" s="31"/>
      <c r="S58" s="26"/>
      <c r="T58" s="26"/>
      <c r="U58" s="31"/>
      <c r="V58" s="26"/>
      <c r="W58" s="26"/>
      <c r="X58" s="31"/>
      <c r="Y58" s="26"/>
      <c r="Z58" s="26"/>
      <c r="AA58" s="31"/>
      <c r="AB58" s="26"/>
      <c r="AC58" s="26"/>
      <c r="AD58" s="31"/>
      <c r="AE58" s="26"/>
      <c r="AF58" s="26"/>
      <c r="AG58" s="31"/>
      <c r="AH58" s="26"/>
      <c r="AI58" s="26"/>
      <c r="AJ58" s="31"/>
      <c r="AK58" s="26"/>
      <c r="AL58" s="26"/>
      <c r="AM58" s="31"/>
      <c r="AN58" s="26"/>
      <c r="AO58" s="26"/>
      <c r="AP58" s="31"/>
      <c r="AQ58" s="26"/>
      <c r="AR58" s="26"/>
      <c r="AS58" s="31"/>
      <c r="AT58" s="26"/>
      <c r="AU58" s="26"/>
      <c r="AV58" s="31"/>
      <c r="AW58" s="26"/>
      <c r="AX58" s="26"/>
      <c r="AY58" s="31"/>
      <c r="AZ58" s="26"/>
      <c r="BA58" s="26"/>
      <c r="BB58" s="31"/>
      <c r="BC58" s="26"/>
      <c r="BD58" s="26"/>
      <c r="BE58" s="31"/>
      <c r="BF58" s="26"/>
      <c r="BG58" s="26"/>
      <c r="BH58" s="31"/>
      <c r="BI58" s="26"/>
      <c r="BJ58" s="26"/>
      <c r="BK58" s="31"/>
      <c r="BL58" s="26"/>
      <c r="BM58" s="26"/>
      <c r="BN58" s="31"/>
      <c r="BO58" s="26"/>
      <c r="BP58" s="26"/>
      <c r="BQ58" s="31"/>
      <c r="BR58" s="26"/>
      <c r="BS58" s="26"/>
      <c r="BT58" s="31"/>
      <c r="BU58" s="26"/>
      <c r="BV58" s="26"/>
      <c r="BW58" s="31"/>
      <c r="BX58" s="26"/>
      <c r="BY58" s="26"/>
      <c r="BZ58" s="31"/>
      <c r="CA58" s="26"/>
      <c r="CB58" s="26"/>
      <c r="CC58" s="31"/>
      <c r="CD58" s="26"/>
      <c r="CE58" s="26"/>
      <c r="CF58" s="31"/>
      <c r="CG58" s="26"/>
      <c r="CH58" s="26"/>
      <c r="CI58" s="31"/>
      <c r="CJ58" s="153">
        <f t="shared" si="31"/>
        <v>0</v>
      </c>
      <c r="CK58" s="29">
        <f t="shared" ref="CK58:CL58" si="33">COUNTA(BV58,BS58,BP58,AU58,AR58,AL58,AI58,AF58,AC58,Z58,W58,K58,H58,E58,N58,Q58,T58,AO58,AX58,BA58,BY58,CB58,BD58,BG58,BJ58,BM58,CE58,CH58)</f>
        <v>0</v>
      </c>
      <c r="CL58" s="30">
        <f t="shared" si="33"/>
        <v>0</v>
      </c>
    </row>
    <row r="59" ht="15.75" customHeight="1">
      <c r="B59" s="39">
        <v>4.0</v>
      </c>
      <c r="C59" s="144" t="str">
        <f>'дети 5-ти лет Ф'!C59</f>
        <v>Глушич Тимур</v>
      </c>
      <c r="D59" s="26"/>
      <c r="E59" s="26"/>
      <c r="F59" s="31"/>
      <c r="G59" s="26"/>
      <c r="H59" s="26"/>
      <c r="I59" s="31"/>
      <c r="J59" s="26"/>
      <c r="K59" s="26"/>
      <c r="L59" s="31"/>
      <c r="M59" s="26"/>
      <c r="N59" s="26"/>
      <c r="O59" s="31"/>
      <c r="P59" s="26"/>
      <c r="Q59" s="26">
        <v>1.0</v>
      </c>
      <c r="R59" s="31"/>
      <c r="S59" s="26"/>
      <c r="T59" s="26"/>
      <c r="U59" s="31"/>
      <c r="V59" s="26"/>
      <c r="W59" s="26"/>
      <c r="X59" s="31"/>
      <c r="Y59" s="26"/>
      <c r="Z59" s="26"/>
      <c r="AA59" s="31"/>
      <c r="AB59" s="26"/>
      <c r="AC59" s="26"/>
      <c r="AD59" s="31"/>
      <c r="AE59" s="26"/>
      <c r="AF59" s="26"/>
      <c r="AG59" s="31"/>
      <c r="AH59" s="26"/>
      <c r="AI59" s="26"/>
      <c r="AJ59" s="31"/>
      <c r="AK59" s="26"/>
      <c r="AL59" s="26"/>
      <c r="AM59" s="31"/>
      <c r="AN59" s="26"/>
      <c r="AO59" s="26"/>
      <c r="AP59" s="31"/>
      <c r="AQ59" s="26"/>
      <c r="AR59" s="26"/>
      <c r="AS59" s="31"/>
      <c r="AT59" s="26"/>
      <c r="AU59" s="26"/>
      <c r="AV59" s="31"/>
      <c r="AW59" s="26"/>
      <c r="AX59" s="26"/>
      <c r="AY59" s="31"/>
      <c r="AZ59" s="26"/>
      <c r="BA59" s="26"/>
      <c r="BB59" s="31"/>
      <c r="BC59" s="26"/>
      <c r="BD59" s="26"/>
      <c r="BE59" s="31"/>
      <c r="BF59" s="26"/>
      <c r="BG59" s="26"/>
      <c r="BH59" s="31"/>
      <c r="BI59" s="26"/>
      <c r="BJ59" s="26"/>
      <c r="BK59" s="31"/>
      <c r="BL59" s="26"/>
      <c r="BM59" s="26"/>
      <c r="BN59" s="31"/>
      <c r="BO59" s="26"/>
      <c r="BP59" s="26"/>
      <c r="BQ59" s="31"/>
      <c r="BR59" s="26"/>
      <c r="BS59" s="26"/>
      <c r="BT59" s="31"/>
      <c r="BU59" s="26"/>
      <c r="BV59" s="26"/>
      <c r="BW59" s="31"/>
      <c r="BX59" s="26"/>
      <c r="BY59" s="26"/>
      <c r="BZ59" s="31"/>
      <c r="CA59" s="26"/>
      <c r="CB59" s="26"/>
      <c r="CC59" s="31"/>
      <c r="CD59" s="26"/>
      <c r="CE59" s="26"/>
      <c r="CF59" s="31"/>
      <c r="CG59" s="26"/>
      <c r="CH59" s="26"/>
      <c r="CI59" s="31"/>
      <c r="CJ59" s="153">
        <f t="shared" si="31"/>
        <v>0</v>
      </c>
      <c r="CK59" s="29">
        <f t="shared" ref="CK59:CL59" si="34">COUNTA(BV59,BS59,BP59,AU59,AR59,AL59,AI59,AF59,AC59,Z59,W59,K59,H59,E59,N59,Q59,T59,AO59,AX59,BA59,BY59,CB59,BD59,BG59,BJ59,BM59,CE59,CH59)</f>
        <v>1</v>
      </c>
      <c r="CL59" s="30">
        <f t="shared" si="34"/>
        <v>0</v>
      </c>
    </row>
    <row r="60" ht="15.75" customHeight="1">
      <c r="B60" s="39">
        <v>5.0</v>
      </c>
      <c r="C60" s="144" t="str">
        <f>'дети 5-ти лет Ф'!C60</f>
        <v>Иванов Александр</v>
      </c>
      <c r="D60" s="26">
        <v>1.0</v>
      </c>
      <c r="E60" s="26"/>
      <c r="F60" s="31"/>
      <c r="G60" s="26"/>
      <c r="H60" s="26">
        <v>1.0</v>
      </c>
      <c r="I60" s="31"/>
      <c r="J60" s="26"/>
      <c r="K60" s="26">
        <v>1.0</v>
      </c>
      <c r="L60" s="31"/>
      <c r="M60" s="26">
        <v>1.0</v>
      </c>
      <c r="N60" s="26"/>
      <c r="O60" s="31"/>
      <c r="P60" s="26"/>
      <c r="Q60" s="26">
        <v>1.0</v>
      </c>
      <c r="R60" s="31"/>
      <c r="S60" s="26">
        <v>1.0</v>
      </c>
      <c r="T60" s="26"/>
      <c r="U60" s="31"/>
      <c r="V60" s="26">
        <v>1.0</v>
      </c>
      <c r="W60" s="26"/>
      <c r="X60" s="31"/>
      <c r="Y60" s="26">
        <v>1.0</v>
      </c>
      <c r="Z60" s="26"/>
      <c r="AA60" s="31"/>
      <c r="AB60" s="26"/>
      <c r="AC60" s="26">
        <v>1.0</v>
      </c>
      <c r="AD60" s="31"/>
      <c r="AE60" s="26"/>
      <c r="AF60" s="26">
        <v>1.0</v>
      </c>
      <c r="AG60" s="31"/>
      <c r="AH60" s="26"/>
      <c r="AI60" s="26">
        <v>1.0</v>
      </c>
      <c r="AJ60" s="31"/>
      <c r="AK60" s="26"/>
      <c r="AL60" s="26">
        <v>1.0</v>
      </c>
      <c r="AM60" s="31"/>
      <c r="AN60" s="26">
        <v>1.0</v>
      </c>
      <c r="AO60" s="26"/>
      <c r="AP60" s="31"/>
      <c r="AQ60" s="26">
        <v>1.0</v>
      </c>
      <c r="AR60" s="26"/>
      <c r="AS60" s="31"/>
      <c r="AT60" s="26">
        <v>1.0</v>
      </c>
      <c r="AU60" s="26"/>
      <c r="AV60" s="31"/>
      <c r="AW60" s="26"/>
      <c r="AX60" s="26">
        <v>1.0</v>
      </c>
      <c r="AY60" s="31"/>
      <c r="AZ60" s="26"/>
      <c r="BA60" s="26">
        <v>1.0</v>
      </c>
      <c r="BB60" s="31"/>
      <c r="BC60" s="26"/>
      <c r="BD60" s="26">
        <v>1.0</v>
      </c>
      <c r="BE60" s="31"/>
      <c r="BF60" s="26">
        <v>1.0</v>
      </c>
      <c r="BG60" s="26"/>
      <c r="BH60" s="31"/>
      <c r="BI60" s="26">
        <v>1.0</v>
      </c>
      <c r="BJ60" s="26"/>
      <c r="BK60" s="31"/>
      <c r="BL60" s="26">
        <v>1.0</v>
      </c>
      <c r="BM60" s="26"/>
      <c r="BN60" s="31"/>
      <c r="BO60" s="26"/>
      <c r="BP60" s="26">
        <v>1.0</v>
      </c>
      <c r="BQ60" s="31"/>
      <c r="BR60" s="26"/>
      <c r="BS60" s="26">
        <v>1.0</v>
      </c>
      <c r="BT60" s="31"/>
      <c r="BU60" s="26"/>
      <c r="BV60" s="26">
        <v>1.0</v>
      </c>
      <c r="BW60" s="31"/>
      <c r="BX60" s="26"/>
      <c r="BY60" s="26">
        <v>1.0</v>
      </c>
      <c r="BZ60" s="31"/>
      <c r="CA60" s="26"/>
      <c r="CB60" s="26">
        <v>1.0</v>
      </c>
      <c r="CC60" s="31"/>
      <c r="CD60" s="26"/>
      <c r="CE60" s="26">
        <v>1.0</v>
      </c>
      <c r="CF60" s="31"/>
      <c r="CG60" s="26"/>
      <c r="CH60" s="26">
        <v>1.0</v>
      </c>
      <c r="CI60" s="31"/>
      <c r="CJ60" s="153">
        <f t="shared" si="31"/>
        <v>11</v>
      </c>
      <c r="CK60" s="29">
        <f t="shared" ref="CK60:CL60" si="35">COUNTA(BV60,BS60,BP60,AU60,AR60,AL60,AI60,AF60,AC60,Z60,W60,K60,H60,E60,N60,Q60,T60,AO60,AX60,BA60,BY60,CB60,BD60,BG60,BJ60,BM60,CE60,CH60)</f>
        <v>17</v>
      </c>
      <c r="CL60" s="30">
        <f t="shared" si="35"/>
        <v>0</v>
      </c>
    </row>
    <row r="61" ht="15.75" customHeight="1">
      <c r="B61" s="39">
        <v>6.0</v>
      </c>
      <c r="C61" s="144" t="str">
        <f>'дети 5-ти лет Ф'!C61</f>
        <v>Ишмуратов Александр</v>
      </c>
      <c r="D61" s="26">
        <v>1.0</v>
      </c>
      <c r="E61" s="26"/>
      <c r="F61" s="31"/>
      <c r="G61" s="26"/>
      <c r="H61" s="26">
        <v>1.0</v>
      </c>
      <c r="I61" s="31"/>
      <c r="J61" s="26"/>
      <c r="K61" s="26">
        <v>1.0</v>
      </c>
      <c r="L61" s="31"/>
      <c r="M61" s="26">
        <v>1.0</v>
      </c>
      <c r="N61" s="26"/>
      <c r="O61" s="31"/>
      <c r="P61" s="26"/>
      <c r="Q61" s="26">
        <v>1.0</v>
      </c>
      <c r="R61" s="31"/>
      <c r="S61" s="26"/>
      <c r="T61" s="26">
        <v>1.0</v>
      </c>
      <c r="U61" s="31"/>
      <c r="V61" s="26"/>
      <c r="W61" s="26">
        <v>1.0</v>
      </c>
      <c r="X61" s="31"/>
      <c r="Y61" s="26">
        <v>1.0</v>
      </c>
      <c r="Z61" s="26"/>
      <c r="AA61" s="31"/>
      <c r="AB61" s="26"/>
      <c r="AC61" s="26">
        <v>1.0</v>
      </c>
      <c r="AD61" s="31"/>
      <c r="AE61" s="26">
        <v>1.0</v>
      </c>
      <c r="AF61" s="26"/>
      <c r="AG61" s="31"/>
      <c r="AH61" s="26"/>
      <c r="AI61" s="26">
        <v>1.0</v>
      </c>
      <c r="AJ61" s="31"/>
      <c r="AK61" s="26"/>
      <c r="AL61" s="26">
        <v>1.0</v>
      </c>
      <c r="AM61" s="31"/>
      <c r="AN61" s="26">
        <v>1.0</v>
      </c>
      <c r="AO61" s="26"/>
      <c r="AP61" s="31"/>
      <c r="AQ61" s="26">
        <v>1.0</v>
      </c>
      <c r="AR61" s="26"/>
      <c r="AS61" s="31"/>
      <c r="AT61" s="26">
        <v>1.0</v>
      </c>
      <c r="AU61" s="26"/>
      <c r="AV61" s="31"/>
      <c r="AW61" s="26"/>
      <c r="AX61" s="26">
        <v>1.0</v>
      </c>
      <c r="AY61" s="31"/>
      <c r="AZ61" s="26"/>
      <c r="BA61" s="26">
        <v>1.0</v>
      </c>
      <c r="BB61" s="31"/>
      <c r="BC61" s="26"/>
      <c r="BD61" s="26">
        <v>1.0</v>
      </c>
      <c r="BE61" s="31"/>
      <c r="BF61" s="26"/>
      <c r="BG61" s="26">
        <v>1.0</v>
      </c>
      <c r="BH61" s="31"/>
      <c r="BI61" s="26">
        <v>1.0</v>
      </c>
      <c r="BJ61" s="26"/>
      <c r="BK61" s="31"/>
      <c r="BL61" s="26">
        <v>1.0</v>
      </c>
      <c r="BM61" s="26"/>
      <c r="BN61" s="31"/>
      <c r="BO61" s="26"/>
      <c r="BP61" s="26">
        <v>1.0</v>
      </c>
      <c r="BQ61" s="31"/>
      <c r="BR61" s="26"/>
      <c r="BS61" s="26">
        <v>1.0</v>
      </c>
      <c r="BT61" s="31"/>
      <c r="BU61" s="26"/>
      <c r="BV61" s="26">
        <v>1.0</v>
      </c>
      <c r="BW61" s="31"/>
      <c r="BX61" s="26"/>
      <c r="BY61" s="26">
        <v>1.0</v>
      </c>
      <c r="BZ61" s="31"/>
      <c r="CA61" s="26"/>
      <c r="CB61" s="26">
        <v>1.0</v>
      </c>
      <c r="CC61" s="31"/>
      <c r="CD61" s="26"/>
      <c r="CE61" s="26">
        <v>1.0</v>
      </c>
      <c r="CF61" s="31"/>
      <c r="CG61" s="26"/>
      <c r="CH61" s="26">
        <v>1.0</v>
      </c>
      <c r="CI61" s="31"/>
      <c r="CJ61" s="153">
        <f t="shared" si="31"/>
        <v>9</v>
      </c>
      <c r="CK61" s="29">
        <f t="shared" ref="CK61:CL61" si="36">COUNTA(BV61,BS61,BP61,AU61,AR61,AL61,AI61,AF61,AC61,Z61,W61,K61,H61,E61,N61,Q61,T61,AO61,AX61,BA61,BY61,CB61,BD61,BG61,BJ61,BM61,CE61,CH61)</f>
        <v>19</v>
      </c>
      <c r="CL61" s="30">
        <f t="shared" si="36"/>
        <v>0</v>
      </c>
    </row>
    <row r="62" ht="15.75" customHeight="1">
      <c r="B62" s="39">
        <v>7.0</v>
      </c>
      <c r="C62" s="144" t="str">
        <f>'дети 5-ти лет Ф'!C62</f>
        <v>Косарева Анна </v>
      </c>
      <c r="D62" s="26">
        <v>1.0</v>
      </c>
      <c r="E62" s="26"/>
      <c r="F62" s="31"/>
      <c r="G62" s="26"/>
      <c r="H62" s="26">
        <v>1.0</v>
      </c>
      <c r="I62" s="31"/>
      <c r="J62" s="26"/>
      <c r="K62" s="26">
        <v>1.0</v>
      </c>
      <c r="L62" s="31"/>
      <c r="M62" s="26">
        <v>1.0</v>
      </c>
      <c r="N62" s="26"/>
      <c r="O62" s="31"/>
      <c r="P62" s="26"/>
      <c r="Q62" s="26">
        <v>1.0</v>
      </c>
      <c r="R62" s="31"/>
      <c r="S62" s="26">
        <v>1.0</v>
      </c>
      <c r="T62" s="26"/>
      <c r="U62" s="31"/>
      <c r="V62" s="26">
        <v>1.0</v>
      </c>
      <c r="W62" s="26"/>
      <c r="X62" s="31"/>
      <c r="Y62" s="26"/>
      <c r="Z62" s="26">
        <v>1.0</v>
      </c>
      <c r="AA62" s="31"/>
      <c r="AB62" s="26"/>
      <c r="AC62" s="26">
        <v>1.0</v>
      </c>
      <c r="AD62" s="31"/>
      <c r="AE62" s="26"/>
      <c r="AF62" s="26">
        <v>1.0</v>
      </c>
      <c r="AG62" s="31"/>
      <c r="AH62" s="26"/>
      <c r="AI62" s="26">
        <v>1.0</v>
      </c>
      <c r="AJ62" s="31"/>
      <c r="AK62" s="26"/>
      <c r="AL62" s="26">
        <v>1.0</v>
      </c>
      <c r="AM62" s="31"/>
      <c r="AN62" s="26">
        <v>1.0</v>
      </c>
      <c r="AO62" s="26"/>
      <c r="AP62" s="31"/>
      <c r="AQ62" s="26">
        <v>1.0</v>
      </c>
      <c r="AR62" s="26"/>
      <c r="AS62" s="31"/>
      <c r="AT62" s="26">
        <v>1.0</v>
      </c>
      <c r="AU62" s="26"/>
      <c r="AV62" s="31"/>
      <c r="AW62" s="26"/>
      <c r="AX62" s="26">
        <v>1.0</v>
      </c>
      <c r="AY62" s="31"/>
      <c r="AZ62" s="26"/>
      <c r="BA62" s="26">
        <v>1.0</v>
      </c>
      <c r="BB62" s="31"/>
      <c r="BC62" s="26"/>
      <c r="BD62" s="26">
        <v>1.0</v>
      </c>
      <c r="BE62" s="31"/>
      <c r="BF62" s="26">
        <v>1.0</v>
      </c>
      <c r="BG62" s="26"/>
      <c r="BH62" s="31"/>
      <c r="BI62" s="26">
        <v>1.0</v>
      </c>
      <c r="BJ62" s="26"/>
      <c r="BK62" s="31"/>
      <c r="BL62" s="26">
        <v>1.0</v>
      </c>
      <c r="BM62" s="26"/>
      <c r="BN62" s="31"/>
      <c r="BO62" s="26"/>
      <c r="BP62" s="26">
        <v>1.0</v>
      </c>
      <c r="BQ62" s="31"/>
      <c r="BR62" s="26"/>
      <c r="BS62" s="26">
        <v>1.0</v>
      </c>
      <c r="BT62" s="31"/>
      <c r="BU62" s="26"/>
      <c r="BV62" s="26">
        <v>1.0</v>
      </c>
      <c r="BW62" s="31"/>
      <c r="BX62" s="26"/>
      <c r="BY62" s="26">
        <v>1.0</v>
      </c>
      <c r="BZ62" s="31"/>
      <c r="CA62" s="26"/>
      <c r="CB62" s="26">
        <v>1.0</v>
      </c>
      <c r="CC62" s="31"/>
      <c r="CD62" s="26"/>
      <c r="CE62" s="26">
        <v>1.0</v>
      </c>
      <c r="CF62" s="31"/>
      <c r="CG62" s="26"/>
      <c r="CH62" s="26">
        <v>1.0</v>
      </c>
      <c r="CI62" s="31"/>
      <c r="CJ62" s="153">
        <f t="shared" si="31"/>
        <v>10</v>
      </c>
      <c r="CK62" s="29">
        <f t="shared" ref="CK62:CL62" si="37">COUNTA(BV62,BS62,BP62,AU62,AR62,AL62,AI62,AF62,AC62,Z62,W62,K62,H62,E62,N62,Q62,T62,AO62,AX62,BA62,BY62,CB62,BD62,BG62,BJ62,BM62,CE62,CH62)</f>
        <v>18</v>
      </c>
      <c r="CL62" s="30">
        <f t="shared" si="37"/>
        <v>0</v>
      </c>
    </row>
    <row r="63" ht="15.75" customHeight="1">
      <c r="B63" s="39">
        <v>8.0</v>
      </c>
      <c r="C63" s="144" t="str">
        <f>'дети 5-ти лет Ф'!C63</f>
        <v>Ботишова Есения</v>
      </c>
      <c r="D63" s="26"/>
      <c r="E63" s="26">
        <v>1.0</v>
      </c>
      <c r="F63" s="31"/>
      <c r="G63" s="26"/>
      <c r="H63" s="26"/>
      <c r="I63" s="31">
        <v>1.0</v>
      </c>
      <c r="J63" s="26"/>
      <c r="K63" s="26"/>
      <c r="L63" s="31">
        <v>1.0</v>
      </c>
      <c r="M63" s="26">
        <v>1.0</v>
      </c>
      <c r="N63" s="26"/>
      <c r="O63" s="31"/>
      <c r="P63" s="26"/>
      <c r="Q63" s="26">
        <v>1.0</v>
      </c>
      <c r="R63" s="31"/>
      <c r="S63" s="26"/>
      <c r="T63" s="26"/>
      <c r="U63" s="31">
        <v>1.0</v>
      </c>
      <c r="V63" s="26"/>
      <c r="W63" s="26">
        <v>1.0</v>
      </c>
      <c r="X63" s="31"/>
      <c r="Y63" s="26">
        <v>1.0</v>
      </c>
      <c r="Z63" s="26"/>
      <c r="AA63" s="31"/>
      <c r="AB63" s="26"/>
      <c r="AC63" s="26">
        <v>1.0</v>
      </c>
      <c r="AD63" s="31"/>
      <c r="AE63" s="26">
        <v>1.0</v>
      </c>
      <c r="AF63" s="26"/>
      <c r="AG63" s="31"/>
      <c r="AH63" s="26"/>
      <c r="AI63" s="26">
        <v>1.0</v>
      </c>
      <c r="AJ63" s="31"/>
      <c r="AK63" s="26"/>
      <c r="AL63" s="26">
        <v>1.0</v>
      </c>
      <c r="AM63" s="31"/>
      <c r="AN63" s="26"/>
      <c r="AO63" s="26">
        <v>1.0</v>
      </c>
      <c r="AP63" s="31"/>
      <c r="AQ63" s="26">
        <v>1.0</v>
      </c>
      <c r="AR63" s="26"/>
      <c r="AS63" s="31"/>
      <c r="AT63" s="26"/>
      <c r="AU63" s="26">
        <v>1.0</v>
      </c>
      <c r="AV63" s="31"/>
      <c r="AW63" s="26"/>
      <c r="AX63" s="26">
        <v>1.0</v>
      </c>
      <c r="AY63" s="31"/>
      <c r="AZ63" s="26"/>
      <c r="BA63" s="26">
        <v>1.0</v>
      </c>
      <c r="BB63" s="31"/>
      <c r="BC63" s="26"/>
      <c r="BD63" s="26">
        <v>1.0</v>
      </c>
      <c r="BE63" s="31"/>
      <c r="BF63" s="26">
        <v>1.0</v>
      </c>
      <c r="BG63" s="26"/>
      <c r="BH63" s="31"/>
      <c r="BI63" s="26">
        <v>1.0</v>
      </c>
      <c r="BJ63" s="26"/>
      <c r="BK63" s="31"/>
      <c r="BL63" s="26">
        <v>1.0</v>
      </c>
      <c r="BM63" s="26"/>
      <c r="BN63" s="31"/>
      <c r="BO63" s="26"/>
      <c r="BP63" s="26">
        <v>1.0</v>
      </c>
      <c r="BQ63" s="31"/>
      <c r="BR63" s="26"/>
      <c r="BS63" s="26">
        <v>1.0</v>
      </c>
      <c r="BT63" s="31"/>
      <c r="BU63" s="26"/>
      <c r="BV63" s="26">
        <v>1.0</v>
      </c>
      <c r="BW63" s="31"/>
      <c r="BX63" s="26"/>
      <c r="BY63" s="26">
        <v>1.0</v>
      </c>
      <c r="BZ63" s="31"/>
      <c r="CA63" s="26"/>
      <c r="CB63" s="26">
        <v>1.0</v>
      </c>
      <c r="CC63" s="31"/>
      <c r="CD63" s="26"/>
      <c r="CE63" s="26">
        <v>1.0</v>
      </c>
      <c r="CF63" s="31"/>
      <c r="CG63" s="26"/>
      <c r="CH63" s="26">
        <v>1.0</v>
      </c>
      <c r="CI63" s="31"/>
      <c r="CJ63" s="153">
        <f t="shared" si="31"/>
        <v>7</v>
      </c>
      <c r="CK63" s="29">
        <f t="shared" ref="CK63:CL63" si="38">COUNTA(BV63,BS63,BP63,AU63,AR63,AL63,AI63,AF63,AC63,Z63,W63,K63,H63,E63,N63,Q63,T63,AO63,AX63,BA63,BY63,CB63,BD63,BG63,BJ63,BM63,CE63,CH63)</f>
        <v>18</v>
      </c>
      <c r="CL63" s="30">
        <f t="shared" si="38"/>
        <v>3</v>
      </c>
    </row>
    <row r="64" ht="15.75" customHeight="1">
      <c r="B64" s="39">
        <v>9.0</v>
      </c>
      <c r="C64" s="144" t="str">
        <f>'дети 5-ти лет Ф'!C64</f>
        <v>Лукашев Макар</v>
      </c>
      <c r="D64" s="26">
        <v>1.0</v>
      </c>
      <c r="E64" s="26"/>
      <c r="F64" s="31"/>
      <c r="G64" s="26"/>
      <c r="H64" s="26">
        <v>1.0</v>
      </c>
      <c r="I64" s="31"/>
      <c r="J64" s="26"/>
      <c r="K64" s="26">
        <v>1.0</v>
      </c>
      <c r="L64" s="31"/>
      <c r="M64" s="26">
        <v>1.0</v>
      </c>
      <c r="N64" s="26"/>
      <c r="O64" s="31"/>
      <c r="P64" s="26"/>
      <c r="Q64" s="26">
        <v>1.0</v>
      </c>
      <c r="R64" s="31"/>
      <c r="S64" s="26">
        <v>1.0</v>
      </c>
      <c r="T64" s="26"/>
      <c r="U64" s="31"/>
      <c r="V64" s="26">
        <v>1.0</v>
      </c>
      <c r="W64" s="26"/>
      <c r="X64" s="31"/>
      <c r="Y64" s="26">
        <v>1.0</v>
      </c>
      <c r="Z64" s="26"/>
      <c r="AA64" s="31"/>
      <c r="AB64" s="26"/>
      <c r="AC64" s="26">
        <v>1.0</v>
      </c>
      <c r="AD64" s="31"/>
      <c r="AE64" s="26">
        <v>1.0</v>
      </c>
      <c r="AF64" s="26"/>
      <c r="AG64" s="31"/>
      <c r="AH64" s="26"/>
      <c r="AI64" s="26">
        <v>1.0</v>
      </c>
      <c r="AJ64" s="31"/>
      <c r="AK64" s="26"/>
      <c r="AL64" s="26">
        <v>1.0</v>
      </c>
      <c r="AM64" s="31"/>
      <c r="AN64" s="26">
        <v>1.0</v>
      </c>
      <c r="AO64" s="26"/>
      <c r="AP64" s="31"/>
      <c r="AQ64" s="26">
        <v>1.0</v>
      </c>
      <c r="AR64" s="26"/>
      <c r="AS64" s="31"/>
      <c r="AT64" s="26">
        <v>1.0</v>
      </c>
      <c r="AU64" s="26"/>
      <c r="AV64" s="31"/>
      <c r="AW64" s="26"/>
      <c r="AX64" s="26">
        <v>1.0</v>
      </c>
      <c r="AY64" s="31"/>
      <c r="AZ64" s="26"/>
      <c r="BA64" s="26">
        <v>1.0</v>
      </c>
      <c r="BB64" s="31"/>
      <c r="BC64" s="26"/>
      <c r="BD64" s="26">
        <v>1.0</v>
      </c>
      <c r="BE64" s="31"/>
      <c r="BF64" s="26">
        <v>1.0</v>
      </c>
      <c r="BG64" s="26"/>
      <c r="BH64" s="31"/>
      <c r="BI64" s="26">
        <v>1.0</v>
      </c>
      <c r="BJ64" s="26"/>
      <c r="BK64" s="31"/>
      <c r="BL64" s="26">
        <v>1.0</v>
      </c>
      <c r="BM64" s="26"/>
      <c r="BN64" s="31"/>
      <c r="BO64" s="26"/>
      <c r="BP64" s="26">
        <v>1.0</v>
      </c>
      <c r="BQ64" s="31"/>
      <c r="BR64" s="26"/>
      <c r="BS64" s="26">
        <v>1.0</v>
      </c>
      <c r="BT64" s="31"/>
      <c r="BU64" s="26"/>
      <c r="BV64" s="26">
        <v>1.0</v>
      </c>
      <c r="BW64" s="31"/>
      <c r="BX64" s="26"/>
      <c r="BY64" s="26">
        <v>1.0</v>
      </c>
      <c r="BZ64" s="31"/>
      <c r="CA64" s="26"/>
      <c r="CB64" s="26">
        <v>1.0</v>
      </c>
      <c r="CC64" s="31"/>
      <c r="CD64" s="26"/>
      <c r="CE64" s="26">
        <v>1.0</v>
      </c>
      <c r="CF64" s="31"/>
      <c r="CG64" s="26"/>
      <c r="CH64" s="26">
        <v>1.0</v>
      </c>
      <c r="CI64" s="31"/>
      <c r="CJ64" s="153">
        <f t="shared" si="31"/>
        <v>12</v>
      </c>
      <c r="CK64" s="29">
        <f t="shared" ref="CK64:CL64" si="39">COUNTA(BV64,BS64,BP64,AU64,AR64,AL64,AI64,AF64,AC64,Z64,W64,K64,H64,E64,N64,Q64,T64,AO64,AX64,BA64,BY64,CB64,BD64,BG64,BJ64,BM64,CE64,CH64)</f>
        <v>16</v>
      </c>
      <c r="CL64" s="30">
        <f t="shared" si="39"/>
        <v>0</v>
      </c>
    </row>
    <row r="65" ht="15.75" customHeight="1">
      <c r="B65" s="39">
        <v>10.0</v>
      </c>
      <c r="C65" s="144" t="str">
        <f>'дети 5-ти лет Ф'!C65</f>
        <v>Пименов Ярослав</v>
      </c>
      <c r="D65" s="26">
        <v>1.0</v>
      </c>
      <c r="E65" s="26"/>
      <c r="F65" s="31"/>
      <c r="G65" s="26"/>
      <c r="H65" s="26">
        <v>1.0</v>
      </c>
      <c r="I65" s="31"/>
      <c r="J65" s="26"/>
      <c r="K65" s="26">
        <v>1.0</v>
      </c>
      <c r="L65" s="31"/>
      <c r="M65" s="26">
        <v>1.0</v>
      </c>
      <c r="N65" s="26"/>
      <c r="O65" s="31"/>
      <c r="P65" s="26"/>
      <c r="Q65" s="26">
        <v>1.0</v>
      </c>
      <c r="R65" s="31"/>
      <c r="S65" s="26">
        <v>1.0</v>
      </c>
      <c r="T65" s="26"/>
      <c r="U65" s="31"/>
      <c r="V65" s="26">
        <v>1.0</v>
      </c>
      <c r="W65" s="26"/>
      <c r="X65" s="31"/>
      <c r="Y65" s="26">
        <v>1.0</v>
      </c>
      <c r="Z65" s="26"/>
      <c r="AA65" s="31"/>
      <c r="AB65" s="26"/>
      <c r="AC65" s="26">
        <v>1.0</v>
      </c>
      <c r="AD65" s="31"/>
      <c r="AE65" s="26">
        <v>1.0</v>
      </c>
      <c r="AF65" s="26"/>
      <c r="AG65" s="31"/>
      <c r="AH65" s="26"/>
      <c r="AI65" s="26">
        <v>1.0</v>
      </c>
      <c r="AJ65" s="31"/>
      <c r="AK65" s="26"/>
      <c r="AL65" s="26">
        <v>1.0</v>
      </c>
      <c r="AM65" s="31"/>
      <c r="AN65" s="26">
        <v>1.0</v>
      </c>
      <c r="AO65" s="26"/>
      <c r="AP65" s="31"/>
      <c r="AQ65" s="26">
        <v>1.0</v>
      </c>
      <c r="AR65" s="26"/>
      <c r="AS65" s="31"/>
      <c r="AT65" s="26">
        <v>1.0</v>
      </c>
      <c r="AU65" s="26"/>
      <c r="AV65" s="31"/>
      <c r="AW65" s="26"/>
      <c r="AX65" s="26">
        <v>1.0</v>
      </c>
      <c r="AY65" s="31"/>
      <c r="AZ65" s="26"/>
      <c r="BA65" s="26">
        <v>1.0</v>
      </c>
      <c r="BB65" s="31"/>
      <c r="BC65" s="26"/>
      <c r="BD65" s="26">
        <v>1.0</v>
      </c>
      <c r="BE65" s="31"/>
      <c r="BF65" s="26">
        <v>1.0</v>
      </c>
      <c r="BG65" s="26"/>
      <c r="BH65" s="31"/>
      <c r="BI65" s="26">
        <v>1.0</v>
      </c>
      <c r="BJ65" s="26"/>
      <c r="BK65" s="31"/>
      <c r="BL65" s="26">
        <v>1.0</v>
      </c>
      <c r="BM65" s="26"/>
      <c r="BN65" s="31"/>
      <c r="BO65" s="26"/>
      <c r="BP65" s="26">
        <v>1.0</v>
      </c>
      <c r="BQ65" s="31"/>
      <c r="BR65" s="26"/>
      <c r="BS65" s="26">
        <v>1.0</v>
      </c>
      <c r="BT65" s="31"/>
      <c r="BU65" s="26"/>
      <c r="BV65" s="26">
        <v>1.0</v>
      </c>
      <c r="BW65" s="31"/>
      <c r="BX65" s="26"/>
      <c r="BY65" s="26">
        <v>1.0</v>
      </c>
      <c r="BZ65" s="31"/>
      <c r="CA65" s="26"/>
      <c r="CB65" s="26">
        <v>1.0</v>
      </c>
      <c r="CC65" s="31"/>
      <c r="CD65" s="26"/>
      <c r="CE65" s="26">
        <v>1.0</v>
      </c>
      <c r="CF65" s="31"/>
      <c r="CG65" s="26"/>
      <c r="CH65" s="26">
        <v>1.0</v>
      </c>
      <c r="CI65" s="31"/>
      <c r="CJ65" s="153">
        <f t="shared" si="31"/>
        <v>12</v>
      </c>
      <c r="CK65" s="29">
        <f t="shared" ref="CK65:CL65" si="40">COUNTA(BV65,BS65,BP65,AU65,AR65,AL65,AI65,AF65,AC65,Z65,W65,K65,H65,E65,N65,Q65,T65,AO65,AX65,BA65,BY65,CB65,BD65,BG65,BJ65,BM65,CE65,CH65)</f>
        <v>16</v>
      </c>
      <c r="CL65" s="30">
        <f t="shared" si="40"/>
        <v>0</v>
      </c>
    </row>
    <row r="66" ht="15.75" customHeight="1">
      <c r="B66" s="39">
        <v>11.0</v>
      </c>
      <c r="C66" s="144" t="str">
        <f>'дети 5-ти лет Ф'!C66</f>
        <v>Попов Роман</v>
      </c>
      <c r="D66" s="26">
        <v>1.0</v>
      </c>
      <c r="E66" s="26"/>
      <c r="F66" s="31"/>
      <c r="G66" s="26"/>
      <c r="H66" s="26">
        <v>1.0</v>
      </c>
      <c r="I66" s="31"/>
      <c r="J66" s="26"/>
      <c r="K66" s="26">
        <v>1.0</v>
      </c>
      <c r="L66" s="31"/>
      <c r="M66" s="26">
        <v>1.0</v>
      </c>
      <c r="N66" s="26"/>
      <c r="O66" s="31"/>
      <c r="P66" s="26"/>
      <c r="Q66" s="26">
        <v>1.0</v>
      </c>
      <c r="R66" s="31"/>
      <c r="S66" s="26">
        <v>1.0</v>
      </c>
      <c r="T66" s="26"/>
      <c r="U66" s="31"/>
      <c r="V66" s="26">
        <v>1.0</v>
      </c>
      <c r="W66" s="26"/>
      <c r="X66" s="31"/>
      <c r="Y66" s="26">
        <v>1.0</v>
      </c>
      <c r="Z66" s="26"/>
      <c r="AA66" s="31"/>
      <c r="AB66" s="26"/>
      <c r="AC66" s="26">
        <v>1.0</v>
      </c>
      <c r="AD66" s="31"/>
      <c r="AE66" s="26">
        <v>1.0</v>
      </c>
      <c r="AF66" s="26"/>
      <c r="AG66" s="31"/>
      <c r="AH66" s="26"/>
      <c r="AI66" s="26">
        <v>1.0</v>
      </c>
      <c r="AJ66" s="31"/>
      <c r="AK66" s="26"/>
      <c r="AL66" s="26">
        <v>1.0</v>
      </c>
      <c r="AM66" s="31"/>
      <c r="AN66" s="26">
        <v>1.0</v>
      </c>
      <c r="AO66" s="26"/>
      <c r="AP66" s="31"/>
      <c r="AQ66" s="26">
        <v>1.0</v>
      </c>
      <c r="AR66" s="26"/>
      <c r="AS66" s="31"/>
      <c r="AT66" s="26">
        <v>1.0</v>
      </c>
      <c r="AU66" s="26"/>
      <c r="AV66" s="31"/>
      <c r="AW66" s="26"/>
      <c r="AX66" s="26">
        <v>1.0</v>
      </c>
      <c r="AY66" s="31"/>
      <c r="AZ66" s="26"/>
      <c r="BA66" s="26">
        <v>1.0</v>
      </c>
      <c r="BB66" s="31"/>
      <c r="BC66" s="26"/>
      <c r="BD66" s="26">
        <v>1.0</v>
      </c>
      <c r="BE66" s="31"/>
      <c r="BF66" s="26">
        <v>1.0</v>
      </c>
      <c r="BG66" s="26"/>
      <c r="BH66" s="31"/>
      <c r="BI66" s="26">
        <v>1.0</v>
      </c>
      <c r="BJ66" s="26"/>
      <c r="BK66" s="31"/>
      <c r="BL66" s="26">
        <v>1.0</v>
      </c>
      <c r="BM66" s="26"/>
      <c r="BN66" s="31"/>
      <c r="BO66" s="26"/>
      <c r="BP66" s="26">
        <v>1.0</v>
      </c>
      <c r="BQ66" s="31"/>
      <c r="BR66" s="26"/>
      <c r="BS66" s="26">
        <v>1.0</v>
      </c>
      <c r="BT66" s="31"/>
      <c r="BU66" s="26"/>
      <c r="BV66" s="26">
        <v>1.0</v>
      </c>
      <c r="BW66" s="31"/>
      <c r="BX66" s="26"/>
      <c r="BY66" s="26">
        <v>1.0</v>
      </c>
      <c r="BZ66" s="31"/>
      <c r="CA66" s="26"/>
      <c r="CB66" s="26">
        <v>1.0</v>
      </c>
      <c r="CC66" s="31"/>
      <c r="CD66" s="26"/>
      <c r="CE66" s="26">
        <v>1.0</v>
      </c>
      <c r="CF66" s="31"/>
      <c r="CG66" s="26"/>
      <c r="CH66" s="26">
        <v>1.0</v>
      </c>
      <c r="CI66" s="31"/>
      <c r="CJ66" s="153">
        <f t="shared" si="31"/>
        <v>12</v>
      </c>
      <c r="CK66" s="29">
        <f t="shared" ref="CK66:CL66" si="41">COUNTA(BV66,BS66,BP66,AU66,AR66,AL66,AI66,AF66,AC66,Z66,W66,K66,H66,E66,N66,Q66,T66,AO66,AX66,BA66,BY66,CB66,BD66,BG66,BJ66,BM66,CE66,CH66)</f>
        <v>16</v>
      </c>
      <c r="CL66" s="30">
        <f t="shared" si="41"/>
        <v>0</v>
      </c>
    </row>
    <row r="67" ht="15.75" customHeight="1">
      <c r="B67" s="39">
        <v>12.0</v>
      </c>
      <c r="C67" s="144" t="str">
        <f>'дети 5-ти лет Ф'!C67</f>
        <v>Резепова Ева</v>
      </c>
      <c r="D67" s="26">
        <v>1.0</v>
      </c>
      <c r="E67" s="26"/>
      <c r="F67" s="31"/>
      <c r="G67" s="26"/>
      <c r="H67" s="26">
        <v>1.0</v>
      </c>
      <c r="I67" s="31"/>
      <c r="J67" s="26"/>
      <c r="K67" s="26">
        <v>1.0</v>
      </c>
      <c r="L67" s="31"/>
      <c r="M67" s="26">
        <v>1.0</v>
      </c>
      <c r="N67" s="26"/>
      <c r="O67" s="31"/>
      <c r="P67" s="26"/>
      <c r="Q67" s="26">
        <v>1.0</v>
      </c>
      <c r="R67" s="31"/>
      <c r="S67" s="26">
        <v>1.0</v>
      </c>
      <c r="T67" s="26"/>
      <c r="U67" s="31"/>
      <c r="V67" s="26">
        <v>1.0</v>
      </c>
      <c r="W67" s="26"/>
      <c r="X67" s="31"/>
      <c r="Y67" s="26">
        <v>1.0</v>
      </c>
      <c r="Z67" s="26"/>
      <c r="AA67" s="31"/>
      <c r="AB67" s="26"/>
      <c r="AC67" s="26">
        <v>1.0</v>
      </c>
      <c r="AD67" s="31"/>
      <c r="AE67" s="26">
        <v>1.0</v>
      </c>
      <c r="AF67" s="26"/>
      <c r="AG67" s="31"/>
      <c r="AH67" s="26"/>
      <c r="AI67" s="26">
        <v>1.0</v>
      </c>
      <c r="AJ67" s="31"/>
      <c r="AK67" s="26"/>
      <c r="AL67" s="26">
        <v>1.0</v>
      </c>
      <c r="AM67" s="31"/>
      <c r="AN67" s="26">
        <v>1.0</v>
      </c>
      <c r="AO67" s="26"/>
      <c r="AP67" s="31"/>
      <c r="AQ67" s="26">
        <v>1.0</v>
      </c>
      <c r="AR67" s="26"/>
      <c r="AS67" s="31"/>
      <c r="AT67" s="26">
        <v>1.0</v>
      </c>
      <c r="AU67" s="26"/>
      <c r="AV67" s="31"/>
      <c r="AW67" s="26"/>
      <c r="AX67" s="26">
        <v>1.0</v>
      </c>
      <c r="AY67" s="31"/>
      <c r="AZ67" s="26"/>
      <c r="BA67" s="26">
        <v>1.0</v>
      </c>
      <c r="BB67" s="31"/>
      <c r="BC67" s="26"/>
      <c r="BD67" s="26">
        <v>1.0</v>
      </c>
      <c r="BE67" s="31"/>
      <c r="BF67" s="26">
        <v>1.0</v>
      </c>
      <c r="BG67" s="26"/>
      <c r="BH67" s="31"/>
      <c r="BI67" s="26">
        <v>1.0</v>
      </c>
      <c r="BJ67" s="26"/>
      <c r="BK67" s="31"/>
      <c r="BL67" s="26">
        <v>1.0</v>
      </c>
      <c r="BM67" s="26"/>
      <c r="BN67" s="31"/>
      <c r="BO67" s="26"/>
      <c r="BP67" s="26">
        <v>1.0</v>
      </c>
      <c r="BQ67" s="31"/>
      <c r="BR67" s="26"/>
      <c r="BS67" s="26">
        <v>1.0</v>
      </c>
      <c r="BT67" s="31"/>
      <c r="BU67" s="26"/>
      <c r="BV67" s="26">
        <v>1.0</v>
      </c>
      <c r="BW67" s="31"/>
      <c r="BX67" s="26"/>
      <c r="BY67" s="26">
        <v>1.0</v>
      </c>
      <c r="BZ67" s="31"/>
      <c r="CA67" s="26"/>
      <c r="CB67" s="26">
        <v>1.0</v>
      </c>
      <c r="CC67" s="31"/>
      <c r="CD67" s="26"/>
      <c r="CE67" s="26">
        <v>1.0</v>
      </c>
      <c r="CF67" s="31"/>
      <c r="CG67" s="26"/>
      <c r="CH67" s="26">
        <v>1.0</v>
      </c>
      <c r="CI67" s="31"/>
      <c r="CJ67" s="153">
        <f t="shared" si="31"/>
        <v>12</v>
      </c>
      <c r="CK67" s="29">
        <f t="shared" ref="CK67:CL67" si="42">COUNTA(BV67,BS67,BP67,AU67,AR67,AL67,AI67,AF67,AC67,Z67,W67,K67,H67,E67,N67,Q67,T67,AO67,AX67,BA67,BY67,CB67,BD67,BG67,BJ67,BM67,CE67,CH67)</f>
        <v>16</v>
      </c>
      <c r="CL67" s="30">
        <f t="shared" si="42"/>
        <v>0</v>
      </c>
    </row>
    <row r="68" ht="15.75" customHeight="1">
      <c r="B68" s="39">
        <v>13.0</v>
      </c>
      <c r="C68" s="144" t="str">
        <f>'дети 5-ти лет Ф'!C68</f>
        <v>Жакупова Дарина</v>
      </c>
      <c r="D68" s="26"/>
      <c r="E68" s="26"/>
      <c r="F68" s="31"/>
      <c r="G68" s="26"/>
      <c r="H68" s="26"/>
      <c r="I68" s="31"/>
      <c r="J68" s="26"/>
      <c r="K68" s="26"/>
      <c r="L68" s="31"/>
      <c r="M68" s="26"/>
      <c r="N68" s="26"/>
      <c r="O68" s="31"/>
      <c r="P68" s="26"/>
      <c r="Q68" s="26"/>
      <c r="R68" s="31"/>
      <c r="S68" s="26"/>
      <c r="T68" s="26"/>
      <c r="U68" s="31"/>
      <c r="V68" s="26"/>
      <c r="W68" s="26"/>
      <c r="X68" s="31"/>
      <c r="Y68" s="26"/>
      <c r="Z68" s="26"/>
      <c r="AA68" s="31"/>
      <c r="AB68" s="26"/>
      <c r="AC68" s="26"/>
      <c r="AD68" s="31"/>
      <c r="AE68" s="26"/>
      <c r="AF68" s="26"/>
      <c r="AG68" s="31"/>
      <c r="AH68" s="26"/>
      <c r="AI68" s="26"/>
      <c r="AJ68" s="31"/>
      <c r="AK68" s="26"/>
      <c r="AL68" s="26"/>
      <c r="AM68" s="31"/>
      <c r="AN68" s="26"/>
      <c r="AO68" s="26"/>
      <c r="AP68" s="31"/>
      <c r="AQ68" s="26"/>
      <c r="AR68" s="26"/>
      <c r="AS68" s="31"/>
      <c r="AT68" s="26"/>
      <c r="AU68" s="26"/>
      <c r="AV68" s="31"/>
      <c r="AW68" s="26"/>
      <c r="AX68" s="26"/>
      <c r="AY68" s="31"/>
      <c r="AZ68" s="26"/>
      <c r="BA68" s="26"/>
      <c r="BB68" s="31"/>
      <c r="BC68" s="26"/>
      <c r="BD68" s="26"/>
      <c r="BE68" s="31"/>
      <c r="BF68" s="26"/>
      <c r="BG68" s="26"/>
      <c r="BH68" s="31"/>
      <c r="BI68" s="26"/>
      <c r="BJ68" s="26"/>
      <c r="BK68" s="31"/>
      <c r="BL68" s="26"/>
      <c r="BM68" s="26"/>
      <c r="BN68" s="31"/>
      <c r="BO68" s="26"/>
      <c r="BP68" s="26"/>
      <c r="BQ68" s="31"/>
      <c r="BR68" s="26"/>
      <c r="BS68" s="26"/>
      <c r="BT68" s="31"/>
      <c r="BU68" s="26"/>
      <c r="BV68" s="26"/>
      <c r="BW68" s="31"/>
      <c r="BX68" s="26"/>
      <c r="BY68" s="26"/>
      <c r="BZ68" s="31"/>
      <c r="CA68" s="26"/>
      <c r="CB68" s="26"/>
      <c r="CC68" s="31"/>
      <c r="CD68" s="26"/>
      <c r="CE68" s="26"/>
      <c r="CF68" s="31"/>
      <c r="CG68" s="26"/>
      <c r="CH68" s="26"/>
      <c r="CI68" s="31"/>
      <c r="CJ68" s="153">
        <f t="shared" si="31"/>
        <v>0</v>
      </c>
      <c r="CK68" s="29">
        <f t="shared" ref="CK68:CL68" si="43">COUNTA(BV68,BS68,BP68,AU68,AR68,AL68,AI68,AF68,AC68,Z68,W68,K68,H68,E68,N68,Q68,T68,AO68,AX68,BA68,BY68,CB68,BD68,BG68,BJ68,BM68,CE68,CH68)</f>
        <v>0</v>
      </c>
      <c r="CL68" s="30">
        <f t="shared" si="43"/>
        <v>0</v>
      </c>
    </row>
    <row r="69" ht="15.75" customHeight="1">
      <c r="B69" s="39">
        <v>14.0</v>
      </c>
      <c r="C69" s="144" t="str">
        <f>'дети 5-ти лет Ф'!C69</f>
        <v>Штейнгауэр Эвелина</v>
      </c>
      <c r="D69" s="26">
        <v>1.0</v>
      </c>
      <c r="E69" s="26"/>
      <c r="F69" s="31"/>
      <c r="G69" s="26"/>
      <c r="H69" s="26">
        <v>1.0</v>
      </c>
      <c r="I69" s="31"/>
      <c r="J69" s="26"/>
      <c r="K69" s="26">
        <v>1.0</v>
      </c>
      <c r="L69" s="31"/>
      <c r="M69" s="26">
        <v>1.0</v>
      </c>
      <c r="N69" s="26"/>
      <c r="O69" s="31"/>
      <c r="P69" s="26"/>
      <c r="Q69" s="26">
        <v>1.0</v>
      </c>
      <c r="R69" s="31"/>
      <c r="S69" s="26">
        <v>1.0</v>
      </c>
      <c r="T69" s="26"/>
      <c r="U69" s="31"/>
      <c r="V69" s="26">
        <v>1.0</v>
      </c>
      <c r="W69" s="26"/>
      <c r="X69" s="31"/>
      <c r="Y69" s="26">
        <v>1.0</v>
      </c>
      <c r="Z69" s="26"/>
      <c r="AA69" s="31"/>
      <c r="AB69" s="26"/>
      <c r="AC69" s="26">
        <v>1.0</v>
      </c>
      <c r="AD69" s="31"/>
      <c r="AE69" s="26">
        <v>1.0</v>
      </c>
      <c r="AF69" s="26"/>
      <c r="AG69" s="31"/>
      <c r="AH69" s="26"/>
      <c r="AI69" s="26">
        <v>1.0</v>
      </c>
      <c r="AJ69" s="31"/>
      <c r="AK69" s="26"/>
      <c r="AL69" s="26">
        <v>1.0</v>
      </c>
      <c r="AM69" s="31"/>
      <c r="AN69" s="26">
        <v>1.0</v>
      </c>
      <c r="AO69" s="26"/>
      <c r="AP69" s="31"/>
      <c r="AQ69" s="26">
        <v>1.0</v>
      </c>
      <c r="AR69" s="26"/>
      <c r="AS69" s="31"/>
      <c r="AT69" s="26">
        <v>1.0</v>
      </c>
      <c r="AU69" s="26"/>
      <c r="AV69" s="31"/>
      <c r="AW69" s="26"/>
      <c r="AX69" s="26">
        <v>1.0</v>
      </c>
      <c r="AY69" s="31"/>
      <c r="AZ69" s="26"/>
      <c r="BA69" s="26">
        <v>1.0</v>
      </c>
      <c r="BB69" s="31"/>
      <c r="BC69" s="26"/>
      <c r="BD69" s="26">
        <v>1.0</v>
      </c>
      <c r="BE69" s="31"/>
      <c r="BF69" s="26">
        <v>1.0</v>
      </c>
      <c r="BG69" s="26"/>
      <c r="BH69" s="31"/>
      <c r="BI69" s="26">
        <v>1.0</v>
      </c>
      <c r="BJ69" s="26"/>
      <c r="BK69" s="31"/>
      <c r="BL69" s="26">
        <v>1.0</v>
      </c>
      <c r="BM69" s="26"/>
      <c r="BN69" s="31"/>
      <c r="BO69" s="26"/>
      <c r="BP69" s="26">
        <v>1.0</v>
      </c>
      <c r="BQ69" s="31"/>
      <c r="BR69" s="26"/>
      <c r="BS69" s="26">
        <v>1.0</v>
      </c>
      <c r="BT69" s="31"/>
      <c r="BU69" s="26"/>
      <c r="BV69" s="26">
        <v>1.0</v>
      </c>
      <c r="BW69" s="31"/>
      <c r="BX69" s="26"/>
      <c r="BY69" s="26">
        <v>1.0</v>
      </c>
      <c r="BZ69" s="31"/>
      <c r="CA69" s="26"/>
      <c r="CB69" s="26">
        <v>1.0</v>
      </c>
      <c r="CC69" s="31"/>
      <c r="CD69" s="26"/>
      <c r="CE69" s="26">
        <v>1.0</v>
      </c>
      <c r="CF69" s="31"/>
      <c r="CG69" s="26"/>
      <c r="CH69" s="26">
        <v>1.0</v>
      </c>
      <c r="CI69" s="31"/>
      <c r="CJ69" s="153">
        <f t="shared" si="31"/>
        <v>12</v>
      </c>
      <c r="CK69" s="29">
        <f t="shared" ref="CK69:CL69" si="44">COUNTA(BV69,BS69,BP69,AU69,AR69,AL69,AI69,AF69,AC69,Z69,W69,K69,H69,E69,N69,Q69,T69,AO69,AX69,BA69,BY69,CB69,BD69,BG69,BJ69,BM69,CE69,CH69)</f>
        <v>16</v>
      </c>
      <c r="CL69" s="30">
        <f t="shared" si="44"/>
        <v>0</v>
      </c>
    </row>
    <row r="70" ht="15.75" customHeight="1">
      <c r="B70" s="39">
        <v>15.0</v>
      </c>
      <c r="C70" s="144" t="str">
        <f>'дети 5-ти лет Ф'!C70</f>
        <v>Сары Кемаль</v>
      </c>
      <c r="D70" s="26">
        <v>1.0</v>
      </c>
      <c r="E70" s="26"/>
      <c r="F70" s="31"/>
      <c r="G70" s="26"/>
      <c r="H70" s="26">
        <v>1.0</v>
      </c>
      <c r="I70" s="31"/>
      <c r="J70" s="26"/>
      <c r="K70" s="26">
        <v>1.0</v>
      </c>
      <c r="L70" s="31"/>
      <c r="M70" s="26">
        <v>1.0</v>
      </c>
      <c r="N70" s="26"/>
      <c r="O70" s="31"/>
      <c r="P70" s="26"/>
      <c r="Q70" s="26">
        <v>1.0</v>
      </c>
      <c r="R70" s="31"/>
      <c r="S70" s="26">
        <v>1.0</v>
      </c>
      <c r="T70" s="26"/>
      <c r="U70" s="31"/>
      <c r="V70" s="26">
        <v>1.0</v>
      </c>
      <c r="W70" s="26"/>
      <c r="X70" s="31"/>
      <c r="Y70" s="26">
        <v>1.0</v>
      </c>
      <c r="Z70" s="26"/>
      <c r="AA70" s="31"/>
      <c r="AB70" s="26"/>
      <c r="AC70" s="26">
        <v>1.0</v>
      </c>
      <c r="AD70" s="31"/>
      <c r="AE70" s="26">
        <v>1.0</v>
      </c>
      <c r="AF70" s="26"/>
      <c r="AG70" s="31"/>
      <c r="AH70" s="26"/>
      <c r="AI70" s="26">
        <v>1.0</v>
      </c>
      <c r="AJ70" s="31"/>
      <c r="AK70" s="26"/>
      <c r="AL70" s="26">
        <v>1.0</v>
      </c>
      <c r="AM70" s="31"/>
      <c r="AN70" s="26">
        <v>1.0</v>
      </c>
      <c r="AO70" s="26"/>
      <c r="AP70" s="31"/>
      <c r="AQ70" s="26">
        <v>1.0</v>
      </c>
      <c r="AR70" s="26"/>
      <c r="AS70" s="31"/>
      <c r="AT70" s="26">
        <v>1.0</v>
      </c>
      <c r="AU70" s="26"/>
      <c r="AV70" s="31"/>
      <c r="AW70" s="26"/>
      <c r="AX70" s="26">
        <v>1.0</v>
      </c>
      <c r="AY70" s="31"/>
      <c r="AZ70" s="26"/>
      <c r="BA70" s="26">
        <v>1.0</v>
      </c>
      <c r="BB70" s="31"/>
      <c r="BC70" s="26"/>
      <c r="BD70" s="26">
        <v>1.0</v>
      </c>
      <c r="BE70" s="31"/>
      <c r="BF70" s="26">
        <v>1.0</v>
      </c>
      <c r="BG70" s="35">
        <v>1.0</v>
      </c>
      <c r="BH70" s="31"/>
      <c r="BI70" s="26">
        <v>1.0</v>
      </c>
      <c r="BJ70" s="26"/>
      <c r="BK70" s="31"/>
      <c r="BL70" s="26">
        <v>1.0</v>
      </c>
      <c r="BM70" s="26"/>
      <c r="BN70" s="31"/>
      <c r="BO70" s="26"/>
      <c r="BP70" s="26">
        <v>1.0</v>
      </c>
      <c r="BQ70" s="31"/>
      <c r="BR70" s="26"/>
      <c r="BS70" s="26">
        <v>1.0</v>
      </c>
      <c r="BT70" s="31"/>
      <c r="BU70" s="26"/>
      <c r="BV70" s="26">
        <v>1.0</v>
      </c>
      <c r="BW70" s="31"/>
      <c r="BX70" s="26"/>
      <c r="BY70" s="26">
        <v>1.0</v>
      </c>
      <c r="BZ70" s="31"/>
      <c r="CA70" s="26"/>
      <c r="CB70" s="26">
        <v>1.0</v>
      </c>
      <c r="CC70" s="31"/>
      <c r="CD70" s="26"/>
      <c r="CE70" s="26">
        <v>1.0</v>
      </c>
      <c r="CF70" s="31"/>
      <c r="CG70" s="26"/>
      <c r="CH70" s="26">
        <v>1.0</v>
      </c>
      <c r="CI70" s="31"/>
      <c r="CJ70" s="153">
        <f t="shared" si="31"/>
        <v>12</v>
      </c>
      <c r="CK70" s="29">
        <f t="shared" ref="CK70:CL70" si="45">COUNTA(BV70,BS70,BP70,AU70,AR70,AL70,AI70,AF70,AC70,Z70,W70,K70,H70,E70,N70,Q70,T70,AO70,AX70,BA70,BY70,CB70,BD70,BG70,BJ70,BM70,CE70,CH70)</f>
        <v>17</v>
      </c>
      <c r="CL70" s="30">
        <f t="shared" si="45"/>
        <v>0</v>
      </c>
    </row>
    <row r="71" ht="15.75" customHeight="1">
      <c r="B71" s="39">
        <v>16.0</v>
      </c>
      <c r="C71" s="144" t="str">
        <f>'дети 5-ти лет Ф'!C71</f>
        <v>Жаныбеков Амир </v>
      </c>
      <c r="D71" s="26"/>
      <c r="E71" s="26"/>
      <c r="F71" s="34">
        <v>1.0</v>
      </c>
      <c r="G71" s="26"/>
      <c r="H71" s="35">
        <v>1.0</v>
      </c>
      <c r="I71" s="34"/>
      <c r="J71" s="26"/>
      <c r="K71" s="35">
        <v>1.0</v>
      </c>
      <c r="L71" s="31"/>
      <c r="M71" s="26"/>
      <c r="N71" s="35">
        <v>1.0</v>
      </c>
      <c r="O71" s="31"/>
      <c r="P71" s="26"/>
      <c r="Q71" s="35">
        <v>1.0</v>
      </c>
      <c r="R71" s="31"/>
      <c r="S71" s="26"/>
      <c r="T71" s="26"/>
      <c r="U71" s="34">
        <v>1.0</v>
      </c>
      <c r="V71" s="26"/>
      <c r="W71" s="35">
        <v>1.0</v>
      </c>
      <c r="X71" s="31"/>
      <c r="Y71" s="26"/>
      <c r="Z71" s="26"/>
      <c r="AA71" s="34">
        <v>1.0</v>
      </c>
      <c r="AB71" s="26"/>
      <c r="AC71" s="26"/>
      <c r="AD71" s="34">
        <v>1.0</v>
      </c>
      <c r="AE71" s="26"/>
      <c r="AF71" s="35">
        <v>1.0</v>
      </c>
      <c r="AG71" s="31"/>
      <c r="AH71" s="26"/>
      <c r="AI71" s="26"/>
      <c r="AJ71" s="34">
        <v>1.0</v>
      </c>
      <c r="AK71" s="26"/>
      <c r="AL71" s="26"/>
      <c r="AM71" s="34">
        <v>1.0</v>
      </c>
      <c r="AN71" s="26"/>
      <c r="AO71" s="35">
        <v>1.0</v>
      </c>
      <c r="AP71" s="34"/>
      <c r="AQ71" s="26"/>
      <c r="AR71" s="35">
        <v>1.0</v>
      </c>
      <c r="AS71" s="31"/>
      <c r="AT71" s="26"/>
      <c r="AU71" s="26"/>
      <c r="AV71" s="34">
        <v>1.0</v>
      </c>
      <c r="AW71" s="26"/>
      <c r="AX71" s="26"/>
      <c r="AY71" s="34">
        <v>1.0</v>
      </c>
      <c r="AZ71" s="26"/>
      <c r="BA71" s="26"/>
      <c r="BB71" s="34">
        <v>1.0</v>
      </c>
      <c r="BC71" s="26"/>
      <c r="BD71" s="26"/>
      <c r="BE71" s="34">
        <v>1.0</v>
      </c>
      <c r="BF71" s="26"/>
      <c r="BG71" s="26"/>
      <c r="BH71" s="34">
        <v>1.0</v>
      </c>
      <c r="BI71" s="26"/>
      <c r="BJ71" s="35">
        <v>1.0</v>
      </c>
      <c r="BK71" s="31"/>
      <c r="BL71" s="26"/>
      <c r="BM71" s="35">
        <v>1.0</v>
      </c>
      <c r="BN71" s="34"/>
      <c r="BO71" s="26"/>
      <c r="BP71" s="26"/>
      <c r="BQ71" s="34">
        <v>1.0</v>
      </c>
      <c r="BR71" s="26"/>
      <c r="BS71" s="26"/>
      <c r="BT71" s="34">
        <v>1.0</v>
      </c>
      <c r="BU71" s="26"/>
      <c r="BV71" s="35">
        <v>1.0</v>
      </c>
      <c r="BW71" s="31"/>
      <c r="BX71" s="26"/>
      <c r="BY71" s="35">
        <v>1.0</v>
      </c>
      <c r="BZ71" s="31"/>
      <c r="CA71" s="26"/>
      <c r="CB71" s="35">
        <v>1.0</v>
      </c>
      <c r="CC71" s="31"/>
      <c r="CD71" s="26"/>
      <c r="CE71" s="26"/>
      <c r="CF71" s="34">
        <v>1.0</v>
      </c>
      <c r="CG71" s="26"/>
      <c r="CH71" s="26"/>
      <c r="CI71" s="34">
        <v>1.0</v>
      </c>
      <c r="CJ71" s="153">
        <f t="shared" si="31"/>
        <v>0</v>
      </c>
      <c r="CK71" s="29">
        <f t="shared" ref="CK71:CL71" si="46">COUNTA(BV71,BS71,BP71,AU71,AR71,AL71,AI71,AF71,AC71,Z71,W71,K71,H71,E71,N71,Q71,T71,AO71,AX71,BA71,BY71,CB71,BD71,BG71,BJ71,BM71,CE71,CH71)</f>
        <v>13</v>
      </c>
      <c r="CL71" s="30">
        <f t="shared" si="46"/>
        <v>15</v>
      </c>
    </row>
    <row r="72" ht="15.75" customHeight="1">
      <c r="B72" s="39">
        <v>17.0</v>
      </c>
      <c r="C72" s="144" t="str">
        <f>'дети 5-ти лет Ф'!C72</f>
        <v>Жаныбеков Артем</v>
      </c>
      <c r="D72" s="26"/>
      <c r="E72" s="26"/>
      <c r="F72" s="34">
        <v>1.0</v>
      </c>
      <c r="G72" s="26"/>
      <c r="H72" s="26"/>
      <c r="I72" s="34">
        <v>1.0</v>
      </c>
      <c r="J72" s="26"/>
      <c r="K72" s="26"/>
      <c r="L72" s="34">
        <v>1.0</v>
      </c>
      <c r="M72" s="26"/>
      <c r="N72" s="26"/>
      <c r="O72" s="34">
        <v>1.0</v>
      </c>
      <c r="P72" s="26"/>
      <c r="Q72" s="26"/>
      <c r="R72" s="34">
        <v>1.0</v>
      </c>
      <c r="S72" s="26"/>
      <c r="T72" s="26"/>
      <c r="U72" s="34">
        <v>1.0</v>
      </c>
      <c r="V72" s="26"/>
      <c r="W72" s="26"/>
      <c r="X72" s="34">
        <v>1.0</v>
      </c>
      <c r="Y72" s="26"/>
      <c r="Z72" s="26"/>
      <c r="AA72" s="34">
        <v>1.0</v>
      </c>
      <c r="AB72" s="26"/>
      <c r="AC72" s="26"/>
      <c r="AD72" s="34">
        <v>1.0</v>
      </c>
      <c r="AE72" s="26"/>
      <c r="AF72" s="26"/>
      <c r="AG72" s="34">
        <v>1.0</v>
      </c>
      <c r="AH72" s="26"/>
      <c r="AI72" s="26"/>
      <c r="AJ72" s="34">
        <v>1.0</v>
      </c>
      <c r="AK72" s="26"/>
      <c r="AL72" s="26"/>
      <c r="AM72" s="34">
        <v>1.0</v>
      </c>
      <c r="AN72" s="26"/>
      <c r="AO72" s="26"/>
      <c r="AP72" s="34">
        <v>1.0</v>
      </c>
      <c r="AQ72" s="26"/>
      <c r="AR72" s="26"/>
      <c r="AS72" s="34">
        <v>1.0</v>
      </c>
      <c r="AT72" s="26"/>
      <c r="AU72" s="26"/>
      <c r="AV72" s="34">
        <v>1.0</v>
      </c>
      <c r="AW72" s="26"/>
      <c r="AX72" s="26"/>
      <c r="AY72" s="34">
        <v>1.0</v>
      </c>
      <c r="AZ72" s="26"/>
      <c r="BA72" s="26"/>
      <c r="BB72" s="34">
        <v>1.0</v>
      </c>
      <c r="BC72" s="26"/>
      <c r="BD72" s="26"/>
      <c r="BE72" s="34">
        <v>1.0</v>
      </c>
      <c r="BF72" s="26"/>
      <c r="BG72" s="26"/>
      <c r="BH72" s="31"/>
      <c r="BI72" s="26"/>
      <c r="BJ72" s="26"/>
      <c r="BK72" s="34">
        <v>1.0</v>
      </c>
      <c r="BL72" s="26"/>
      <c r="BM72" s="26"/>
      <c r="BN72" s="34">
        <v>1.0</v>
      </c>
      <c r="BO72" s="26"/>
      <c r="BP72" s="26"/>
      <c r="BQ72" s="34">
        <v>1.0</v>
      </c>
      <c r="BR72" s="26"/>
      <c r="BS72" s="26"/>
      <c r="BT72" s="34">
        <v>1.0</v>
      </c>
      <c r="BU72" s="26"/>
      <c r="BV72" s="26"/>
      <c r="BW72" s="34">
        <v>1.0</v>
      </c>
      <c r="BX72" s="26"/>
      <c r="BY72" s="26"/>
      <c r="BZ72" s="34">
        <v>1.0</v>
      </c>
      <c r="CA72" s="26"/>
      <c r="CB72" s="26"/>
      <c r="CC72" s="34">
        <v>1.0</v>
      </c>
      <c r="CD72" s="26"/>
      <c r="CE72" s="26"/>
      <c r="CF72" s="34">
        <v>1.0</v>
      </c>
      <c r="CG72" s="26"/>
      <c r="CH72" s="26"/>
      <c r="CI72" s="34">
        <v>1.0</v>
      </c>
      <c r="CJ72" s="153">
        <f t="shared" si="31"/>
        <v>0</v>
      </c>
      <c r="CK72" s="29">
        <f t="shared" ref="CK72:CL72" si="47">COUNTA(BV72,BS72,BP72,AU72,AR72,AL72,AI72,AF72,AC72,Z72,W72,K72,H72,E72,N72,Q72,T72,AO72,AX72,BA72,BY72,CB72,BD72,BG72,BJ72,BM72,CE72,CH72)</f>
        <v>0</v>
      </c>
      <c r="CL72" s="30">
        <f t="shared" si="47"/>
        <v>27</v>
      </c>
    </row>
    <row r="73" ht="15.75" customHeight="1">
      <c r="B73" s="39">
        <v>18.0</v>
      </c>
      <c r="C73" s="144" t="str">
        <f>'дети 5-ти лет Ф'!C73</f>
        <v/>
      </c>
      <c r="D73" s="26"/>
      <c r="E73" s="26"/>
      <c r="F73" s="31"/>
      <c r="G73" s="26"/>
      <c r="H73" s="26"/>
      <c r="I73" s="31"/>
      <c r="J73" s="26"/>
      <c r="K73" s="26"/>
      <c r="L73" s="31"/>
      <c r="M73" s="26"/>
      <c r="N73" s="26"/>
      <c r="O73" s="31"/>
      <c r="P73" s="26"/>
      <c r="Q73" s="26"/>
      <c r="R73" s="31"/>
      <c r="S73" s="26"/>
      <c r="T73" s="26"/>
      <c r="U73" s="31"/>
      <c r="V73" s="26"/>
      <c r="W73" s="26"/>
      <c r="X73" s="31"/>
      <c r="Y73" s="26"/>
      <c r="Z73" s="26"/>
      <c r="AA73" s="31"/>
      <c r="AB73" s="26"/>
      <c r="AC73" s="26"/>
      <c r="AD73" s="31"/>
      <c r="AE73" s="26"/>
      <c r="AF73" s="26"/>
      <c r="AG73" s="31"/>
      <c r="AH73" s="26"/>
      <c r="AI73" s="26"/>
      <c r="AJ73" s="31"/>
      <c r="AK73" s="26"/>
      <c r="AL73" s="26"/>
      <c r="AM73" s="31"/>
      <c r="AN73" s="26"/>
      <c r="AO73" s="26"/>
      <c r="AP73" s="31"/>
      <c r="AQ73" s="26"/>
      <c r="AR73" s="26"/>
      <c r="AS73" s="31"/>
      <c r="AT73" s="26"/>
      <c r="AU73" s="26"/>
      <c r="AV73" s="31"/>
      <c r="AW73" s="26"/>
      <c r="AX73" s="26"/>
      <c r="AY73" s="31"/>
      <c r="AZ73" s="26"/>
      <c r="BA73" s="26"/>
      <c r="BB73" s="31"/>
      <c r="BC73" s="26"/>
      <c r="BD73" s="26"/>
      <c r="BE73" s="31"/>
      <c r="BF73" s="26"/>
      <c r="BG73" s="26"/>
      <c r="BH73" s="31"/>
      <c r="BI73" s="26"/>
      <c r="BJ73" s="26"/>
      <c r="BK73" s="31"/>
      <c r="BL73" s="26"/>
      <c r="BM73" s="26"/>
      <c r="BN73" s="31"/>
      <c r="BO73" s="26"/>
      <c r="BP73" s="26"/>
      <c r="BQ73" s="31"/>
      <c r="BR73" s="26"/>
      <c r="BS73" s="26"/>
      <c r="BT73" s="31"/>
      <c r="BU73" s="26"/>
      <c r="BV73" s="26"/>
      <c r="BW73" s="31"/>
      <c r="BX73" s="26"/>
      <c r="BY73" s="26"/>
      <c r="BZ73" s="31"/>
      <c r="CA73" s="26"/>
      <c r="CB73" s="26"/>
      <c r="CC73" s="31"/>
      <c r="CD73" s="26"/>
      <c r="CE73" s="26"/>
      <c r="CF73" s="31"/>
      <c r="CG73" s="26"/>
      <c r="CH73" s="26"/>
      <c r="CI73" s="31"/>
      <c r="CJ73" s="153">
        <f t="shared" si="31"/>
        <v>0</v>
      </c>
      <c r="CK73" s="29">
        <f t="shared" ref="CK73:CL73" si="48">COUNTA(BV73,BS73,BP73,AU73,AR73,AL73,AI73,AF73,AC73,Z73,W73,K73,H73,E73,N73,Q73,T73,AO73,AX73,BA73,BY73,CB73,BD73,BG73,BJ73,BM73,CE73,CH73)</f>
        <v>0</v>
      </c>
      <c r="CL73" s="30">
        <f t="shared" si="48"/>
        <v>0</v>
      </c>
    </row>
    <row r="74" ht="15.75" customHeight="1">
      <c r="B74" s="39">
        <v>19.0</v>
      </c>
      <c r="C74" s="144" t="str">
        <f>'дети 5-ти лет Ф'!C74</f>
        <v/>
      </c>
      <c r="D74" s="26"/>
      <c r="E74" s="26"/>
      <c r="F74" s="31"/>
      <c r="G74" s="26"/>
      <c r="H74" s="26"/>
      <c r="I74" s="31"/>
      <c r="J74" s="26"/>
      <c r="K74" s="26"/>
      <c r="L74" s="31"/>
      <c r="M74" s="26"/>
      <c r="N74" s="26"/>
      <c r="O74" s="31"/>
      <c r="P74" s="26"/>
      <c r="Q74" s="26"/>
      <c r="R74" s="31"/>
      <c r="S74" s="26"/>
      <c r="T74" s="26"/>
      <c r="U74" s="31"/>
      <c r="V74" s="26"/>
      <c r="W74" s="26"/>
      <c r="X74" s="31"/>
      <c r="Y74" s="26"/>
      <c r="Z74" s="26"/>
      <c r="AA74" s="31"/>
      <c r="AB74" s="26"/>
      <c r="AC74" s="26"/>
      <c r="AD74" s="31"/>
      <c r="AE74" s="26"/>
      <c r="AF74" s="26"/>
      <c r="AG74" s="31"/>
      <c r="AH74" s="26"/>
      <c r="AI74" s="26"/>
      <c r="AJ74" s="31"/>
      <c r="AK74" s="26"/>
      <c r="AL74" s="26"/>
      <c r="AM74" s="31"/>
      <c r="AN74" s="26"/>
      <c r="AO74" s="26"/>
      <c r="AP74" s="31"/>
      <c r="AQ74" s="26"/>
      <c r="AR74" s="26"/>
      <c r="AS74" s="31"/>
      <c r="AT74" s="26"/>
      <c r="AU74" s="26"/>
      <c r="AV74" s="31"/>
      <c r="AW74" s="26"/>
      <c r="AX74" s="26"/>
      <c r="AY74" s="31"/>
      <c r="AZ74" s="26"/>
      <c r="BA74" s="26"/>
      <c r="BB74" s="31"/>
      <c r="BC74" s="26"/>
      <c r="BD74" s="26"/>
      <c r="BE74" s="31"/>
      <c r="BF74" s="26"/>
      <c r="BG74" s="26"/>
      <c r="BH74" s="31"/>
      <c r="BI74" s="26"/>
      <c r="BJ74" s="26"/>
      <c r="BK74" s="31"/>
      <c r="BL74" s="26"/>
      <c r="BM74" s="26"/>
      <c r="BN74" s="31"/>
      <c r="BO74" s="26"/>
      <c r="BP74" s="26"/>
      <c r="BQ74" s="31"/>
      <c r="BR74" s="26"/>
      <c r="BS74" s="26"/>
      <c r="BT74" s="31"/>
      <c r="BU74" s="26"/>
      <c r="BV74" s="26"/>
      <c r="BW74" s="31"/>
      <c r="BX74" s="26"/>
      <c r="BY74" s="26"/>
      <c r="BZ74" s="31"/>
      <c r="CA74" s="26"/>
      <c r="CB74" s="26"/>
      <c r="CC74" s="31"/>
      <c r="CD74" s="26"/>
      <c r="CE74" s="26"/>
      <c r="CF74" s="31"/>
      <c r="CG74" s="26"/>
      <c r="CH74" s="26"/>
      <c r="CI74" s="31"/>
      <c r="CJ74" s="153">
        <f t="shared" si="31"/>
        <v>0</v>
      </c>
      <c r="CK74" s="29">
        <f t="shared" ref="CK74:CL74" si="49">COUNTA(BV74,BS74,BP74,AU74,AR74,AL74,AI74,AF74,AC74,Z74,W74,K74,H74,E74,N74,Q74,T74,AO74,AX74,BA74,BY74,CB74,BD74,BG74,BJ74,BM74,CE74,CH74)</f>
        <v>0</v>
      </c>
      <c r="CL74" s="30">
        <f t="shared" si="49"/>
        <v>0</v>
      </c>
    </row>
    <row r="75" ht="15.75" customHeight="1">
      <c r="B75" s="39">
        <v>20.0</v>
      </c>
      <c r="C75" s="144" t="str">
        <f>'дети 5-ти лет Ф'!C75</f>
        <v/>
      </c>
      <c r="D75" s="26"/>
      <c r="E75" s="26"/>
      <c r="F75" s="31"/>
      <c r="G75" s="26"/>
      <c r="H75" s="26"/>
      <c r="I75" s="31"/>
      <c r="J75" s="26"/>
      <c r="K75" s="26"/>
      <c r="L75" s="31"/>
      <c r="M75" s="26"/>
      <c r="N75" s="26"/>
      <c r="O75" s="31"/>
      <c r="P75" s="26"/>
      <c r="Q75" s="26"/>
      <c r="R75" s="31"/>
      <c r="S75" s="26"/>
      <c r="T75" s="26"/>
      <c r="U75" s="31"/>
      <c r="V75" s="26"/>
      <c r="W75" s="26"/>
      <c r="X75" s="31"/>
      <c r="Y75" s="26"/>
      <c r="Z75" s="26"/>
      <c r="AA75" s="31"/>
      <c r="AB75" s="26"/>
      <c r="AC75" s="26"/>
      <c r="AD75" s="31"/>
      <c r="AE75" s="26"/>
      <c r="AF75" s="26"/>
      <c r="AG75" s="31"/>
      <c r="AH75" s="26"/>
      <c r="AI75" s="26"/>
      <c r="AJ75" s="31"/>
      <c r="AK75" s="26"/>
      <c r="AL75" s="26"/>
      <c r="AM75" s="31"/>
      <c r="AN75" s="26"/>
      <c r="AO75" s="26"/>
      <c r="AP75" s="31"/>
      <c r="AQ75" s="26"/>
      <c r="AR75" s="26"/>
      <c r="AS75" s="31"/>
      <c r="AT75" s="26"/>
      <c r="AU75" s="26"/>
      <c r="AV75" s="31"/>
      <c r="AW75" s="26"/>
      <c r="AX75" s="26"/>
      <c r="AY75" s="31"/>
      <c r="AZ75" s="26"/>
      <c r="BA75" s="26"/>
      <c r="BB75" s="31"/>
      <c r="BC75" s="26"/>
      <c r="BD75" s="26"/>
      <c r="BE75" s="31"/>
      <c r="BF75" s="26"/>
      <c r="BG75" s="26"/>
      <c r="BH75" s="31"/>
      <c r="BI75" s="26"/>
      <c r="BJ75" s="26"/>
      <c r="BK75" s="31"/>
      <c r="BL75" s="26"/>
      <c r="BM75" s="26"/>
      <c r="BN75" s="31"/>
      <c r="BO75" s="26"/>
      <c r="BP75" s="26"/>
      <c r="BQ75" s="31"/>
      <c r="BR75" s="26"/>
      <c r="BS75" s="26"/>
      <c r="BT75" s="31"/>
      <c r="BU75" s="26"/>
      <c r="BV75" s="26"/>
      <c r="BW75" s="31"/>
      <c r="BX75" s="26"/>
      <c r="BY75" s="26"/>
      <c r="BZ75" s="31"/>
      <c r="CA75" s="26"/>
      <c r="CB75" s="26"/>
      <c r="CC75" s="31"/>
      <c r="CD75" s="26"/>
      <c r="CE75" s="26"/>
      <c r="CF75" s="31"/>
      <c r="CG75" s="26"/>
      <c r="CH75" s="26"/>
      <c r="CI75" s="31"/>
      <c r="CJ75" s="153">
        <f t="shared" si="31"/>
        <v>0</v>
      </c>
      <c r="CK75" s="29">
        <f t="shared" ref="CK75:CL75" si="50">COUNTA(BV75,BS75,BP75,AU75,AR75,AL75,AI75,AF75,AC75,Z75,W75,K75,H75,E75,N75,Q75,T75,AO75,AX75,BA75,BY75,CB75,BD75,BG75,BJ75,BM75,CE75,CH75)</f>
        <v>0</v>
      </c>
      <c r="CL75" s="30">
        <f t="shared" si="50"/>
        <v>0</v>
      </c>
    </row>
    <row r="76" ht="15.75" customHeight="1">
      <c r="B76" s="39">
        <v>21.0</v>
      </c>
      <c r="C76" s="144" t="str">
        <f>'дети 5-ти лет Ф'!C76</f>
        <v/>
      </c>
      <c r="D76" s="26"/>
      <c r="E76" s="26"/>
      <c r="F76" s="31"/>
      <c r="G76" s="26"/>
      <c r="H76" s="26"/>
      <c r="I76" s="31"/>
      <c r="J76" s="26"/>
      <c r="K76" s="26"/>
      <c r="L76" s="31"/>
      <c r="M76" s="26"/>
      <c r="N76" s="26"/>
      <c r="O76" s="31"/>
      <c r="P76" s="26"/>
      <c r="Q76" s="26"/>
      <c r="R76" s="31"/>
      <c r="S76" s="26"/>
      <c r="T76" s="26"/>
      <c r="U76" s="31"/>
      <c r="V76" s="26"/>
      <c r="W76" s="26"/>
      <c r="X76" s="31"/>
      <c r="Y76" s="26"/>
      <c r="Z76" s="26"/>
      <c r="AA76" s="31"/>
      <c r="AB76" s="26"/>
      <c r="AC76" s="26"/>
      <c r="AD76" s="31"/>
      <c r="AE76" s="26"/>
      <c r="AF76" s="26"/>
      <c r="AG76" s="31"/>
      <c r="AH76" s="26"/>
      <c r="AI76" s="26"/>
      <c r="AJ76" s="31"/>
      <c r="AK76" s="26"/>
      <c r="AL76" s="26"/>
      <c r="AM76" s="31"/>
      <c r="AN76" s="26"/>
      <c r="AO76" s="26"/>
      <c r="AP76" s="31"/>
      <c r="AQ76" s="26"/>
      <c r="AR76" s="26"/>
      <c r="AS76" s="31"/>
      <c r="AT76" s="26"/>
      <c r="AU76" s="26"/>
      <c r="AV76" s="31"/>
      <c r="AW76" s="26"/>
      <c r="AX76" s="26"/>
      <c r="AY76" s="31"/>
      <c r="AZ76" s="26"/>
      <c r="BA76" s="26"/>
      <c r="BB76" s="31"/>
      <c r="BC76" s="26"/>
      <c r="BD76" s="26"/>
      <c r="BE76" s="31"/>
      <c r="BF76" s="26"/>
      <c r="BG76" s="26"/>
      <c r="BH76" s="31"/>
      <c r="BI76" s="26"/>
      <c r="BJ76" s="26"/>
      <c r="BK76" s="31"/>
      <c r="BL76" s="26"/>
      <c r="BM76" s="26"/>
      <c r="BN76" s="31"/>
      <c r="BO76" s="26"/>
      <c r="BP76" s="26"/>
      <c r="BQ76" s="31"/>
      <c r="BR76" s="26"/>
      <c r="BS76" s="26"/>
      <c r="BT76" s="31"/>
      <c r="BU76" s="26"/>
      <c r="BV76" s="26"/>
      <c r="BW76" s="31"/>
      <c r="BX76" s="26"/>
      <c r="BY76" s="26"/>
      <c r="BZ76" s="31"/>
      <c r="CA76" s="26"/>
      <c r="CB76" s="26"/>
      <c r="CC76" s="31"/>
      <c r="CD76" s="26"/>
      <c r="CE76" s="26"/>
      <c r="CF76" s="31"/>
      <c r="CG76" s="26"/>
      <c r="CH76" s="26"/>
      <c r="CI76" s="31"/>
      <c r="CJ76" s="153">
        <f t="shared" si="31"/>
        <v>0</v>
      </c>
      <c r="CK76" s="29">
        <f t="shared" ref="CK76:CL76" si="51">COUNTA(BV76,BS76,BP76,AU76,AR76,AL76,AI76,AF76,AC76,Z76,W76,K76,H76,E76,N76,Q76,T76,AO76,AX76,BA76,BY76,CB76,BD76,BG76,BJ76,BM76,CE76,CH76)</f>
        <v>0</v>
      </c>
      <c r="CL76" s="30">
        <f t="shared" si="51"/>
        <v>0</v>
      </c>
    </row>
    <row r="77" ht="15.75" customHeight="1">
      <c r="B77" s="39">
        <v>22.0</v>
      </c>
      <c r="C77" s="144" t="str">
        <f>'дети 5-ти лет Ф'!C77</f>
        <v/>
      </c>
      <c r="D77" s="26"/>
      <c r="E77" s="26"/>
      <c r="F77" s="31"/>
      <c r="G77" s="26"/>
      <c r="H77" s="26"/>
      <c r="I77" s="31"/>
      <c r="J77" s="26"/>
      <c r="K77" s="26"/>
      <c r="L77" s="31"/>
      <c r="M77" s="26"/>
      <c r="N77" s="26"/>
      <c r="O77" s="31"/>
      <c r="P77" s="26"/>
      <c r="Q77" s="26"/>
      <c r="R77" s="31"/>
      <c r="S77" s="26"/>
      <c r="T77" s="26"/>
      <c r="U77" s="31"/>
      <c r="V77" s="26"/>
      <c r="W77" s="26"/>
      <c r="X77" s="31"/>
      <c r="Y77" s="26"/>
      <c r="Z77" s="26"/>
      <c r="AA77" s="31"/>
      <c r="AB77" s="26"/>
      <c r="AC77" s="26"/>
      <c r="AD77" s="31"/>
      <c r="AE77" s="26"/>
      <c r="AF77" s="26"/>
      <c r="AG77" s="31"/>
      <c r="AH77" s="26"/>
      <c r="AI77" s="26"/>
      <c r="AJ77" s="31"/>
      <c r="AK77" s="26"/>
      <c r="AL77" s="26"/>
      <c r="AM77" s="31"/>
      <c r="AN77" s="26"/>
      <c r="AO77" s="26"/>
      <c r="AP77" s="31"/>
      <c r="AQ77" s="26"/>
      <c r="AR77" s="26"/>
      <c r="AS77" s="31"/>
      <c r="AT77" s="26"/>
      <c r="AU77" s="26"/>
      <c r="AV77" s="31"/>
      <c r="AW77" s="26"/>
      <c r="AX77" s="26"/>
      <c r="AY77" s="31"/>
      <c r="AZ77" s="26"/>
      <c r="BA77" s="26"/>
      <c r="BB77" s="31"/>
      <c r="BC77" s="26"/>
      <c r="BD77" s="26"/>
      <c r="BE77" s="31"/>
      <c r="BF77" s="26"/>
      <c r="BG77" s="26"/>
      <c r="BH77" s="31"/>
      <c r="BI77" s="26"/>
      <c r="BJ77" s="26"/>
      <c r="BK77" s="31"/>
      <c r="BL77" s="26"/>
      <c r="BM77" s="26"/>
      <c r="BN77" s="31"/>
      <c r="BO77" s="26"/>
      <c r="BP77" s="26"/>
      <c r="BQ77" s="31"/>
      <c r="BR77" s="26"/>
      <c r="BS77" s="26"/>
      <c r="BT77" s="31"/>
      <c r="BU77" s="26"/>
      <c r="BV77" s="26"/>
      <c r="BW77" s="31"/>
      <c r="BX77" s="26"/>
      <c r="BY77" s="26"/>
      <c r="BZ77" s="31"/>
      <c r="CA77" s="26"/>
      <c r="CB77" s="26"/>
      <c r="CC77" s="31"/>
      <c r="CD77" s="26"/>
      <c r="CE77" s="26"/>
      <c r="CF77" s="31"/>
      <c r="CG77" s="26"/>
      <c r="CH77" s="26"/>
      <c r="CI77" s="31"/>
      <c r="CJ77" s="153">
        <f t="shared" si="31"/>
        <v>0</v>
      </c>
      <c r="CK77" s="29">
        <f t="shared" ref="CK77:CL77" si="52">COUNTA(BV77,BS77,BP77,AU77,AR77,AL77,AI77,AF77,AC77,Z77,W77,K77,H77,E77,N77,Q77,T77,AO77,AX77,BA77,BY77,CB77,BD77,BG77,BJ77,BM77,CE77,CH77)</f>
        <v>0</v>
      </c>
      <c r="CL77" s="30">
        <f t="shared" si="52"/>
        <v>0</v>
      </c>
    </row>
    <row r="78" ht="15.75" customHeight="1">
      <c r="B78" s="39">
        <v>23.0</v>
      </c>
      <c r="C78" s="144" t="str">
        <f>'дети 5-ти лет Ф'!C78</f>
        <v/>
      </c>
      <c r="D78" s="26"/>
      <c r="E78" s="26"/>
      <c r="F78" s="31"/>
      <c r="G78" s="26"/>
      <c r="H78" s="26"/>
      <c r="I78" s="31"/>
      <c r="J78" s="26"/>
      <c r="K78" s="26"/>
      <c r="L78" s="31"/>
      <c r="M78" s="26"/>
      <c r="N78" s="26"/>
      <c r="O78" s="31"/>
      <c r="P78" s="26"/>
      <c r="Q78" s="26"/>
      <c r="R78" s="31"/>
      <c r="S78" s="26"/>
      <c r="T78" s="26"/>
      <c r="U78" s="31"/>
      <c r="V78" s="26"/>
      <c r="W78" s="26"/>
      <c r="X78" s="31"/>
      <c r="Y78" s="26"/>
      <c r="Z78" s="26"/>
      <c r="AA78" s="31"/>
      <c r="AB78" s="26"/>
      <c r="AC78" s="26"/>
      <c r="AD78" s="31"/>
      <c r="AE78" s="26"/>
      <c r="AF78" s="26"/>
      <c r="AG78" s="31"/>
      <c r="AH78" s="26"/>
      <c r="AI78" s="26"/>
      <c r="AJ78" s="31"/>
      <c r="AK78" s="26"/>
      <c r="AL78" s="26"/>
      <c r="AM78" s="31"/>
      <c r="AN78" s="26"/>
      <c r="AO78" s="26"/>
      <c r="AP78" s="31"/>
      <c r="AQ78" s="26"/>
      <c r="AR78" s="26"/>
      <c r="AS78" s="31"/>
      <c r="AT78" s="26"/>
      <c r="AU78" s="26"/>
      <c r="AV78" s="31"/>
      <c r="AW78" s="26"/>
      <c r="AX78" s="26"/>
      <c r="AY78" s="31"/>
      <c r="AZ78" s="26"/>
      <c r="BA78" s="26"/>
      <c r="BB78" s="31"/>
      <c r="BC78" s="26"/>
      <c r="BD78" s="26"/>
      <c r="BE78" s="31"/>
      <c r="BF78" s="26"/>
      <c r="BG78" s="26"/>
      <c r="BH78" s="31"/>
      <c r="BI78" s="26"/>
      <c r="BJ78" s="26"/>
      <c r="BK78" s="31"/>
      <c r="BL78" s="26"/>
      <c r="BM78" s="26"/>
      <c r="BN78" s="31"/>
      <c r="BO78" s="26"/>
      <c r="BP78" s="26"/>
      <c r="BQ78" s="31"/>
      <c r="BR78" s="26"/>
      <c r="BS78" s="26"/>
      <c r="BT78" s="31"/>
      <c r="BU78" s="26"/>
      <c r="BV78" s="26"/>
      <c r="BW78" s="31"/>
      <c r="BX78" s="26"/>
      <c r="BY78" s="26"/>
      <c r="BZ78" s="31"/>
      <c r="CA78" s="26"/>
      <c r="CB78" s="26"/>
      <c r="CC78" s="31"/>
      <c r="CD78" s="26"/>
      <c r="CE78" s="26"/>
      <c r="CF78" s="31"/>
      <c r="CG78" s="26"/>
      <c r="CH78" s="26"/>
      <c r="CI78" s="31"/>
      <c r="CJ78" s="153">
        <f t="shared" si="31"/>
        <v>0</v>
      </c>
      <c r="CK78" s="29">
        <f t="shared" ref="CK78:CL78" si="53">COUNTA(BV78,BS78,BP78,AU78,AR78,AL78,AI78,AF78,AC78,Z78,W78,K78,H78,E78,N78,Q78,T78,AO78,AX78,BA78,BY78,CB78,BD78,BG78,BJ78,BM78,CE78,CH78)</f>
        <v>0</v>
      </c>
      <c r="CL78" s="30">
        <f t="shared" si="53"/>
        <v>0</v>
      </c>
    </row>
    <row r="79" ht="15.75" customHeight="1">
      <c r="B79" s="39">
        <v>24.0</v>
      </c>
      <c r="C79" s="144" t="str">
        <f>'дети 5-ти лет Ф'!C79</f>
        <v/>
      </c>
      <c r="D79" s="26"/>
      <c r="E79" s="26"/>
      <c r="F79" s="31"/>
      <c r="G79" s="26"/>
      <c r="H79" s="26"/>
      <c r="I79" s="31"/>
      <c r="J79" s="26"/>
      <c r="K79" s="26"/>
      <c r="L79" s="31"/>
      <c r="M79" s="26"/>
      <c r="N79" s="26"/>
      <c r="O79" s="31"/>
      <c r="P79" s="26"/>
      <c r="Q79" s="26"/>
      <c r="R79" s="31"/>
      <c r="S79" s="26"/>
      <c r="T79" s="26"/>
      <c r="U79" s="31"/>
      <c r="V79" s="26"/>
      <c r="W79" s="26"/>
      <c r="X79" s="31"/>
      <c r="Y79" s="26"/>
      <c r="Z79" s="26"/>
      <c r="AA79" s="31"/>
      <c r="AB79" s="26"/>
      <c r="AC79" s="26"/>
      <c r="AD79" s="31"/>
      <c r="AE79" s="26"/>
      <c r="AF79" s="26"/>
      <c r="AG79" s="31"/>
      <c r="AH79" s="26"/>
      <c r="AI79" s="26"/>
      <c r="AJ79" s="31"/>
      <c r="AK79" s="26"/>
      <c r="AL79" s="26"/>
      <c r="AM79" s="31"/>
      <c r="AN79" s="26"/>
      <c r="AO79" s="26"/>
      <c r="AP79" s="31"/>
      <c r="AQ79" s="26"/>
      <c r="AR79" s="26"/>
      <c r="AS79" s="31"/>
      <c r="AT79" s="26"/>
      <c r="AU79" s="26"/>
      <c r="AV79" s="31"/>
      <c r="AW79" s="26"/>
      <c r="AX79" s="26"/>
      <c r="AY79" s="31"/>
      <c r="AZ79" s="26"/>
      <c r="BA79" s="26"/>
      <c r="BB79" s="31"/>
      <c r="BC79" s="26"/>
      <c r="BD79" s="26"/>
      <c r="BE79" s="31"/>
      <c r="BF79" s="26"/>
      <c r="BG79" s="26"/>
      <c r="BH79" s="31"/>
      <c r="BI79" s="26"/>
      <c r="BJ79" s="26"/>
      <c r="BK79" s="31"/>
      <c r="BL79" s="26"/>
      <c r="BM79" s="26"/>
      <c r="BN79" s="31"/>
      <c r="BO79" s="26"/>
      <c r="BP79" s="26"/>
      <c r="BQ79" s="31"/>
      <c r="BR79" s="26"/>
      <c r="BS79" s="26"/>
      <c r="BT79" s="31"/>
      <c r="BU79" s="26"/>
      <c r="BV79" s="26"/>
      <c r="BW79" s="31"/>
      <c r="BX79" s="26"/>
      <c r="BY79" s="26"/>
      <c r="BZ79" s="31"/>
      <c r="CA79" s="26"/>
      <c r="CB79" s="26"/>
      <c r="CC79" s="31"/>
      <c r="CD79" s="26"/>
      <c r="CE79" s="26"/>
      <c r="CF79" s="31"/>
      <c r="CG79" s="26"/>
      <c r="CH79" s="26"/>
      <c r="CI79" s="31"/>
      <c r="CJ79" s="153">
        <f t="shared" si="31"/>
        <v>0</v>
      </c>
      <c r="CK79" s="29">
        <f t="shared" ref="CK79:CL79" si="54">COUNTA(BV79,BS79,BP79,AU79,AR79,AL79,AI79,AF79,AC79,Z79,W79,K79,H79,E79,N79,Q79,T79,AO79,AX79,BA79,BY79,CB79,BD79,BG79,BJ79,BM79,CE79,CH79)</f>
        <v>0</v>
      </c>
      <c r="CL79" s="30">
        <f t="shared" si="54"/>
        <v>0</v>
      </c>
    </row>
    <row r="80" ht="15.75" customHeight="1">
      <c r="B80" s="39">
        <v>25.0</v>
      </c>
      <c r="C80" s="144" t="str">
        <f>'дети 5-ти лет Ф'!C80</f>
        <v/>
      </c>
      <c r="D80" s="26"/>
      <c r="E80" s="26"/>
      <c r="F80" s="31"/>
      <c r="G80" s="26"/>
      <c r="H80" s="26"/>
      <c r="I80" s="31"/>
      <c r="J80" s="26"/>
      <c r="K80" s="26"/>
      <c r="L80" s="31"/>
      <c r="M80" s="26"/>
      <c r="N80" s="26"/>
      <c r="O80" s="31"/>
      <c r="P80" s="26"/>
      <c r="Q80" s="26"/>
      <c r="R80" s="31"/>
      <c r="S80" s="26"/>
      <c r="T80" s="26"/>
      <c r="U80" s="31"/>
      <c r="V80" s="26"/>
      <c r="W80" s="26"/>
      <c r="X80" s="31"/>
      <c r="Y80" s="26"/>
      <c r="Z80" s="26"/>
      <c r="AA80" s="31"/>
      <c r="AB80" s="26"/>
      <c r="AC80" s="26"/>
      <c r="AD80" s="31"/>
      <c r="AE80" s="26"/>
      <c r="AF80" s="26"/>
      <c r="AG80" s="31"/>
      <c r="AH80" s="26"/>
      <c r="AI80" s="26"/>
      <c r="AJ80" s="31"/>
      <c r="AK80" s="26"/>
      <c r="AL80" s="26"/>
      <c r="AM80" s="31"/>
      <c r="AN80" s="26"/>
      <c r="AO80" s="26"/>
      <c r="AP80" s="31"/>
      <c r="AQ80" s="26"/>
      <c r="AR80" s="26"/>
      <c r="AS80" s="31"/>
      <c r="AT80" s="26"/>
      <c r="AU80" s="26"/>
      <c r="AV80" s="31"/>
      <c r="AW80" s="26"/>
      <c r="AX80" s="26"/>
      <c r="AY80" s="31"/>
      <c r="AZ80" s="26"/>
      <c r="BA80" s="26"/>
      <c r="BB80" s="31"/>
      <c r="BC80" s="26"/>
      <c r="BD80" s="26"/>
      <c r="BE80" s="31"/>
      <c r="BF80" s="26"/>
      <c r="BG80" s="26"/>
      <c r="BH80" s="31"/>
      <c r="BI80" s="26"/>
      <c r="BJ80" s="26"/>
      <c r="BK80" s="31"/>
      <c r="BL80" s="26"/>
      <c r="BM80" s="26"/>
      <c r="BN80" s="31"/>
      <c r="BO80" s="26"/>
      <c r="BP80" s="26"/>
      <c r="BQ80" s="31"/>
      <c r="BR80" s="26"/>
      <c r="BS80" s="26"/>
      <c r="BT80" s="31"/>
      <c r="BU80" s="26"/>
      <c r="BV80" s="26"/>
      <c r="BW80" s="31"/>
      <c r="BX80" s="26"/>
      <c r="BY80" s="26"/>
      <c r="BZ80" s="31"/>
      <c r="CA80" s="26"/>
      <c r="CB80" s="26"/>
      <c r="CC80" s="31"/>
      <c r="CD80" s="26"/>
      <c r="CE80" s="26"/>
      <c r="CF80" s="31"/>
      <c r="CG80" s="26"/>
      <c r="CH80" s="26"/>
      <c r="CI80" s="31"/>
      <c r="CJ80" s="153">
        <f t="shared" si="31"/>
        <v>0</v>
      </c>
      <c r="CK80" s="29">
        <f t="shared" ref="CK80:CL80" si="55">COUNTA(BV80,BS80,BP80,AU80,AR80,AL80,AI80,AF80,AC80,Z80,W80,K80,H80,E80,N80,Q80,T80,AO80,AX80,BA80,BY80,CB80,BD80,BG80,BJ80,BM80,CE80,CH80)</f>
        <v>0</v>
      </c>
      <c r="CL80" s="30">
        <f t="shared" si="55"/>
        <v>0</v>
      </c>
    </row>
    <row r="81" ht="15.75" customHeight="1">
      <c r="B81" s="98">
        <v>26.0</v>
      </c>
      <c r="C81" s="144" t="str">
        <f>'дети 5-ти лет Ф'!C81</f>
        <v/>
      </c>
      <c r="D81" s="26"/>
      <c r="E81" s="26"/>
      <c r="F81" s="31"/>
      <c r="G81" s="26"/>
      <c r="H81" s="26"/>
      <c r="I81" s="31"/>
      <c r="J81" s="26"/>
      <c r="K81" s="26"/>
      <c r="L81" s="31"/>
      <c r="M81" s="26"/>
      <c r="N81" s="26"/>
      <c r="O81" s="31"/>
      <c r="P81" s="26"/>
      <c r="Q81" s="26"/>
      <c r="R81" s="31"/>
      <c r="S81" s="26"/>
      <c r="T81" s="26"/>
      <c r="U81" s="31"/>
      <c r="V81" s="26"/>
      <c r="W81" s="26"/>
      <c r="X81" s="31"/>
      <c r="Y81" s="26"/>
      <c r="Z81" s="26"/>
      <c r="AA81" s="31"/>
      <c r="AB81" s="26"/>
      <c r="AC81" s="26"/>
      <c r="AD81" s="31"/>
      <c r="AE81" s="26"/>
      <c r="AF81" s="26"/>
      <c r="AG81" s="31"/>
      <c r="AH81" s="26"/>
      <c r="AI81" s="26"/>
      <c r="AJ81" s="31"/>
      <c r="AK81" s="26"/>
      <c r="AL81" s="26"/>
      <c r="AM81" s="31"/>
      <c r="AN81" s="26"/>
      <c r="AO81" s="26"/>
      <c r="AP81" s="31"/>
      <c r="AQ81" s="26"/>
      <c r="AR81" s="26"/>
      <c r="AS81" s="31"/>
      <c r="AT81" s="26"/>
      <c r="AU81" s="26"/>
      <c r="AV81" s="31"/>
      <c r="AW81" s="26"/>
      <c r="AX81" s="26"/>
      <c r="AY81" s="31"/>
      <c r="AZ81" s="26"/>
      <c r="BA81" s="26"/>
      <c r="BB81" s="31"/>
      <c r="BC81" s="26"/>
      <c r="BD81" s="26"/>
      <c r="BE81" s="31"/>
      <c r="BF81" s="26"/>
      <c r="BG81" s="26"/>
      <c r="BH81" s="31"/>
      <c r="BI81" s="26"/>
      <c r="BJ81" s="26"/>
      <c r="BK81" s="31"/>
      <c r="BL81" s="26"/>
      <c r="BM81" s="26"/>
      <c r="BN81" s="31"/>
      <c r="BO81" s="26"/>
      <c r="BP81" s="26"/>
      <c r="BQ81" s="31"/>
      <c r="BR81" s="26"/>
      <c r="BS81" s="26"/>
      <c r="BT81" s="31"/>
      <c r="BU81" s="26"/>
      <c r="BV81" s="26"/>
      <c r="BW81" s="31"/>
      <c r="BX81" s="26"/>
      <c r="BY81" s="26"/>
      <c r="BZ81" s="31"/>
      <c r="CA81" s="26"/>
      <c r="CB81" s="26"/>
      <c r="CC81" s="31"/>
      <c r="CD81" s="26"/>
      <c r="CE81" s="26"/>
      <c r="CF81" s="31"/>
      <c r="CG81" s="26"/>
      <c r="CH81" s="26"/>
      <c r="CI81" s="31"/>
      <c r="CJ81" s="153">
        <f t="shared" si="31"/>
        <v>0</v>
      </c>
      <c r="CK81" s="29">
        <f t="shared" ref="CK81:CL81" si="56">COUNTA(BV81,BS81,BP81,AU81,AR81,AL81,AI81,AF81,AC81,Z81,W81,K81,H81,E81,N81,Q81,T81,AO81,AX81,BA81,BY81,CB81,BD81,BG81,BJ81,BM81,CE81,CH81)</f>
        <v>0</v>
      </c>
      <c r="CL81" s="30">
        <f t="shared" si="56"/>
        <v>0</v>
      </c>
    </row>
    <row r="82" ht="15.75" customHeight="1">
      <c r="B82" s="98">
        <v>27.0</v>
      </c>
      <c r="C82" s="144" t="str">
        <f>'дети 5-ти лет Ф'!C82</f>
        <v/>
      </c>
      <c r="D82" s="26"/>
      <c r="E82" s="26"/>
      <c r="F82" s="31"/>
      <c r="G82" s="26"/>
      <c r="H82" s="26"/>
      <c r="I82" s="31"/>
      <c r="J82" s="26"/>
      <c r="K82" s="26"/>
      <c r="L82" s="31"/>
      <c r="M82" s="26"/>
      <c r="N82" s="26"/>
      <c r="O82" s="31"/>
      <c r="P82" s="26"/>
      <c r="Q82" s="26"/>
      <c r="R82" s="31"/>
      <c r="S82" s="26"/>
      <c r="T82" s="26"/>
      <c r="U82" s="31"/>
      <c r="V82" s="26"/>
      <c r="W82" s="26"/>
      <c r="X82" s="31"/>
      <c r="Y82" s="26"/>
      <c r="Z82" s="26"/>
      <c r="AA82" s="31"/>
      <c r="AB82" s="26"/>
      <c r="AC82" s="26"/>
      <c r="AD82" s="31"/>
      <c r="AE82" s="26"/>
      <c r="AF82" s="26"/>
      <c r="AG82" s="31"/>
      <c r="AH82" s="26"/>
      <c r="AI82" s="26"/>
      <c r="AJ82" s="31"/>
      <c r="AK82" s="26"/>
      <c r="AL82" s="26"/>
      <c r="AM82" s="31"/>
      <c r="AN82" s="26"/>
      <c r="AO82" s="26"/>
      <c r="AP82" s="31"/>
      <c r="AQ82" s="26"/>
      <c r="AR82" s="26"/>
      <c r="AS82" s="31"/>
      <c r="AT82" s="26"/>
      <c r="AU82" s="26"/>
      <c r="AV82" s="31"/>
      <c r="AW82" s="26"/>
      <c r="AX82" s="26"/>
      <c r="AY82" s="31"/>
      <c r="AZ82" s="26"/>
      <c r="BA82" s="26"/>
      <c r="BB82" s="31"/>
      <c r="BC82" s="26"/>
      <c r="BD82" s="26"/>
      <c r="BE82" s="31"/>
      <c r="BF82" s="26"/>
      <c r="BG82" s="26"/>
      <c r="BH82" s="31"/>
      <c r="BI82" s="26"/>
      <c r="BJ82" s="26"/>
      <c r="BK82" s="31"/>
      <c r="BL82" s="26"/>
      <c r="BM82" s="26"/>
      <c r="BN82" s="31"/>
      <c r="BO82" s="26"/>
      <c r="BP82" s="26"/>
      <c r="BQ82" s="31"/>
      <c r="BR82" s="26"/>
      <c r="BS82" s="26"/>
      <c r="BT82" s="31"/>
      <c r="BU82" s="26"/>
      <c r="BV82" s="26"/>
      <c r="BW82" s="31"/>
      <c r="BX82" s="26"/>
      <c r="BY82" s="26"/>
      <c r="BZ82" s="31"/>
      <c r="CA82" s="26"/>
      <c r="CB82" s="26"/>
      <c r="CC82" s="31"/>
      <c r="CD82" s="26"/>
      <c r="CE82" s="26"/>
      <c r="CF82" s="31"/>
      <c r="CG82" s="26"/>
      <c r="CH82" s="26"/>
      <c r="CI82" s="31"/>
      <c r="CJ82" s="153">
        <f t="shared" si="31"/>
        <v>0</v>
      </c>
      <c r="CK82" s="29">
        <f t="shared" ref="CK82:CL82" si="57">COUNTA(BV82,BS82,BP82,AU82,AR82,AL82,AI82,AF82,AC82,Z82,W82,K82,H82,E82,N82,Q82,T82,AO82,AX82,BA82,BY82,CB82,BD82,BG82,BJ82,BM82,CE82,CH82)</f>
        <v>0</v>
      </c>
      <c r="CL82" s="30">
        <f t="shared" si="57"/>
        <v>0</v>
      </c>
    </row>
    <row r="83" ht="15.75" customHeight="1">
      <c r="B83" s="100">
        <v>28.0</v>
      </c>
      <c r="C83" s="154" t="str">
        <f>'дети 5-ти лет Ф'!C83</f>
        <v/>
      </c>
      <c r="D83" s="102"/>
      <c r="E83" s="102"/>
      <c r="F83" s="103"/>
      <c r="G83" s="102"/>
      <c r="H83" s="102"/>
      <c r="I83" s="103"/>
      <c r="J83" s="102"/>
      <c r="K83" s="102"/>
      <c r="L83" s="103"/>
      <c r="M83" s="102"/>
      <c r="N83" s="102"/>
      <c r="O83" s="103"/>
      <c r="P83" s="102"/>
      <c r="Q83" s="102"/>
      <c r="R83" s="103"/>
      <c r="S83" s="102"/>
      <c r="T83" s="102"/>
      <c r="U83" s="103"/>
      <c r="V83" s="102"/>
      <c r="W83" s="102"/>
      <c r="X83" s="103"/>
      <c r="Y83" s="102"/>
      <c r="Z83" s="102"/>
      <c r="AA83" s="103"/>
      <c r="AB83" s="102"/>
      <c r="AC83" s="102"/>
      <c r="AD83" s="103"/>
      <c r="AE83" s="102"/>
      <c r="AF83" s="102"/>
      <c r="AG83" s="103"/>
      <c r="AH83" s="102"/>
      <c r="AI83" s="102"/>
      <c r="AJ83" s="103"/>
      <c r="AK83" s="102"/>
      <c r="AL83" s="102"/>
      <c r="AM83" s="103"/>
      <c r="AN83" s="102"/>
      <c r="AO83" s="102"/>
      <c r="AP83" s="103"/>
      <c r="AQ83" s="102"/>
      <c r="AR83" s="102"/>
      <c r="AS83" s="103"/>
      <c r="AT83" s="102"/>
      <c r="AU83" s="102"/>
      <c r="AV83" s="103"/>
      <c r="AW83" s="102"/>
      <c r="AX83" s="102"/>
      <c r="AY83" s="103"/>
      <c r="AZ83" s="102"/>
      <c r="BA83" s="102"/>
      <c r="BB83" s="103"/>
      <c r="BC83" s="102"/>
      <c r="BD83" s="102"/>
      <c r="BE83" s="103"/>
      <c r="BF83" s="102"/>
      <c r="BG83" s="102"/>
      <c r="BH83" s="103"/>
      <c r="BI83" s="102"/>
      <c r="BJ83" s="102"/>
      <c r="BK83" s="103"/>
      <c r="BL83" s="102"/>
      <c r="BM83" s="102"/>
      <c r="BN83" s="103"/>
      <c r="BO83" s="102"/>
      <c r="BP83" s="102"/>
      <c r="BQ83" s="103"/>
      <c r="BR83" s="102"/>
      <c r="BS83" s="102"/>
      <c r="BT83" s="103"/>
      <c r="BU83" s="102"/>
      <c r="BV83" s="102"/>
      <c r="BW83" s="103"/>
      <c r="BX83" s="102"/>
      <c r="BY83" s="102"/>
      <c r="BZ83" s="103"/>
      <c r="CA83" s="102"/>
      <c r="CB83" s="102"/>
      <c r="CC83" s="103"/>
      <c r="CD83" s="102"/>
      <c r="CE83" s="102"/>
      <c r="CF83" s="103"/>
      <c r="CG83" s="102"/>
      <c r="CH83" s="102"/>
      <c r="CI83" s="103"/>
      <c r="CJ83" s="153">
        <f t="shared" si="31"/>
        <v>0</v>
      </c>
      <c r="CK83" s="29">
        <f t="shared" ref="CK83:CL83" si="58">COUNTA(BV83,BS83,BP83,AU83,AR83,AL83,AI83,AF83,AC83,Z83,W83,K83,H83,E83,N83,Q83,T83,AO83,AX83,BA83,BY83,CB83,BD83,BG83,BJ83,BM83,CE83,CH83)</f>
        <v>0</v>
      </c>
      <c r="CL83" s="30">
        <f t="shared" si="58"/>
        <v>0</v>
      </c>
    </row>
    <row r="84" ht="15.75" customHeight="1">
      <c r="B84" s="100">
        <v>29.0</v>
      </c>
      <c r="C84" s="154" t="str">
        <f>'дети 5-ти лет Ф'!C84</f>
        <v/>
      </c>
      <c r="D84" s="102"/>
      <c r="E84" s="102"/>
      <c r="F84" s="103"/>
      <c r="G84" s="102"/>
      <c r="H84" s="102"/>
      <c r="I84" s="103"/>
      <c r="J84" s="102"/>
      <c r="K84" s="102"/>
      <c r="L84" s="103"/>
      <c r="M84" s="102"/>
      <c r="N84" s="102"/>
      <c r="O84" s="103"/>
      <c r="P84" s="102"/>
      <c r="Q84" s="102"/>
      <c r="R84" s="103"/>
      <c r="S84" s="102"/>
      <c r="T84" s="102"/>
      <c r="U84" s="103"/>
      <c r="V84" s="102"/>
      <c r="W84" s="102"/>
      <c r="X84" s="103"/>
      <c r="Y84" s="102"/>
      <c r="Z84" s="102"/>
      <c r="AA84" s="103"/>
      <c r="AB84" s="102"/>
      <c r="AC84" s="102"/>
      <c r="AD84" s="103"/>
      <c r="AE84" s="102"/>
      <c r="AF84" s="102"/>
      <c r="AG84" s="103"/>
      <c r="AH84" s="102"/>
      <c r="AI84" s="102"/>
      <c r="AJ84" s="103"/>
      <c r="AK84" s="102"/>
      <c r="AL84" s="102"/>
      <c r="AM84" s="103"/>
      <c r="AN84" s="102"/>
      <c r="AO84" s="102"/>
      <c r="AP84" s="103"/>
      <c r="AQ84" s="102"/>
      <c r="AR84" s="102"/>
      <c r="AS84" s="103"/>
      <c r="AT84" s="102"/>
      <c r="AU84" s="102"/>
      <c r="AV84" s="103"/>
      <c r="AW84" s="102"/>
      <c r="AX84" s="102"/>
      <c r="AY84" s="103"/>
      <c r="AZ84" s="102"/>
      <c r="BA84" s="102"/>
      <c r="BB84" s="103"/>
      <c r="BC84" s="102"/>
      <c r="BD84" s="102"/>
      <c r="BE84" s="103"/>
      <c r="BF84" s="102"/>
      <c r="BG84" s="102"/>
      <c r="BH84" s="103"/>
      <c r="BI84" s="102"/>
      <c r="BJ84" s="102"/>
      <c r="BK84" s="103"/>
      <c r="BL84" s="102"/>
      <c r="BM84" s="102"/>
      <c r="BN84" s="103"/>
      <c r="BO84" s="102"/>
      <c r="BP84" s="102"/>
      <c r="BQ84" s="103"/>
      <c r="BR84" s="102"/>
      <c r="BS84" s="102"/>
      <c r="BT84" s="103"/>
      <c r="BU84" s="102"/>
      <c r="BV84" s="102"/>
      <c r="BW84" s="103"/>
      <c r="BX84" s="102"/>
      <c r="BY84" s="102"/>
      <c r="BZ84" s="103"/>
      <c r="CA84" s="102"/>
      <c r="CB84" s="102"/>
      <c r="CC84" s="103"/>
      <c r="CD84" s="102"/>
      <c r="CE84" s="102"/>
      <c r="CF84" s="103"/>
      <c r="CG84" s="102"/>
      <c r="CH84" s="102"/>
      <c r="CI84" s="103"/>
      <c r="CJ84" s="153">
        <f t="shared" si="31"/>
        <v>0</v>
      </c>
      <c r="CK84" s="29">
        <f t="shared" ref="CK84:CL84" si="59">COUNTA(BV84,BS84,BP84,AU84,AR84,AL84,AI84,AF84,AC84,Z84,W84,K84,H84,E84,N84,Q84,T84,AO84,AX84,BA84,BY84,CB84,BD84,BG84,BJ84,BM84,CE84,CH84)</f>
        <v>0</v>
      </c>
      <c r="CL84" s="30">
        <f t="shared" si="59"/>
        <v>0</v>
      </c>
    </row>
    <row r="85" ht="15.75" customHeight="1">
      <c r="B85" s="100">
        <v>30.0</v>
      </c>
      <c r="C85" s="154" t="str">
        <f>'дети 5-ти лет Ф'!C85</f>
        <v/>
      </c>
      <c r="D85" s="102"/>
      <c r="E85" s="102"/>
      <c r="F85" s="103"/>
      <c r="G85" s="102"/>
      <c r="H85" s="102"/>
      <c r="I85" s="103"/>
      <c r="J85" s="102"/>
      <c r="K85" s="102"/>
      <c r="L85" s="103"/>
      <c r="M85" s="102"/>
      <c r="N85" s="102"/>
      <c r="O85" s="103"/>
      <c r="P85" s="102"/>
      <c r="Q85" s="102"/>
      <c r="R85" s="103"/>
      <c r="S85" s="102"/>
      <c r="T85" s="102"/>
      <c r="U85" s="103"/>
      <c r="V85" s="102"/>
      <c r="W85" s="102"/>
      <c r="X85" s="103"/>
      <c r="Y85" s="102"/>
      <c r="Z85" s="102"/>
      <c r="AA85" s="103"/>
      <c r="AB85" s="102"/>
      <c r="AC85" s="102"/>
      <c r="AD85" s="103"/>
      <c r="AE85" s="102"/>
      <c r="AF85" s="102"/>
      <c r="AG85" s="103"/>
      <c r="AH85" s="102"/>
      <c r="AI85" s="102"/>
      <c r="AJ85" s="103"/>
      <c r="AK85" s="102"/>
      <c r="AL85" s="102"/>
      <c r="AM85" s="103"/>
      <c r="AN85" s="102"/>
      <c r="AO85" s="102"/>
      <c r="AP85" s="103"/>
      <c r="AQ85" s="102"/>
      <c r="AR85" s="102"/>
      <c r="AS85" s="103"/>
      <c r="AT85" s="102"/>
      <c r="AU85" s="102"/>
      <c r="AV85" s="103"/>
      <c r="AW85" s="102"/>
      <c r="AX85" s="102"/>
      <c r="AY85" s="103"/>
      <c r="AZ85" s="102"/>
      <c r="BA85" s="102"/>
      <c r="BB85" s="103"/>
      <c r="BC85" s="102"/>
      <c r="BD85" s="102"/>
      <c r="BE85" s="103"/>
      <c r="BF85" s="102"/>
      <c r="BG85" s="102"/>
      <c r="BH85" s="103"/>
      <c r="BI85" s="102"/>
      <c r="BJ85" s="102"/>
      <c r="BK85" s="103"/>
      <c r="BL85" s="102"/>
      <c r="BM85" s="102"/>
      <c r="BN85" s="103"/>
      <c r="BO85" s="102"/>
      <c r="BP85" s="102"/>
      <c r="BQ85" s="103"/>
      <c r="BR85" s="102"/>
      <c r="BS85" s="102"/>
      <c r="BT85" s="103"/>
      <c r="BU85" s="102"/>
      <c r="BV85" s="102"/>
      <c r="BW85" s="103"/>
      <c r="BX85" s="102"/>
      <c r="BY85" s="102"/>
      <c r="BZ85" s="103"/>
      <c r="CA85" s="102"/>
      <c r="CB85" s="102"/>
      <c r="CC85" s="103"/>
      <c r="CD85" s="102"/>
      <c r="CE85" s="102"/>
      <c r="CF85" s="103"/>
      <c r="CG85" s="102"/>
      <c r="CH85" s="102"/>
      <c r="CI85" s="103"/>
      <c r="CJ85" s="153">
        <f t="shared" si="31"/>
        <v>0</v>
      </c>
      <c r="CK85" s="29">
        <f t="shared" ref="CK85:CL85" si="60">COUNTA(BV85,BS85,BP85,AU85,AR85,AL85,AI85,AF85,AC85,Z85,W85,K85,H85,E85,N85,Q85,T85,AO85,AX85,BA85,BY85,CB85,BD85,BG85,BJ85,BM85,CE85,CH85)</f>
        <v>0</v>
      </c>
      <c r="CL85" s="30">
        <f t="shared" si="60"/>
        <v>0</v>
      </c>
    </row>
    <row r="86" ht="15.75" customHeight="1">
      <c r="B86" s="100">
        <v>31.0</v>
      </c>
      <c r="C86" s="154" t="str">
        <f>'дети 5-ти лет Ф'!C86</f>
        <v/>
      </c>
      <c r="D86" s="102"/>
      <c r="E86" s="102"/>
      <c r="F86" s="103"/>
      <c r="G86" s="102"/>
      <c r="H86" s="102"/>
      <c r="I86" s="103"/>
      <c r="J86" s="102"/>
      <c r="K86" s="102"/>
      <c r="L86" s="103"/>
      <c r="M86" s="102"/>
      <c r="N86" s="102"/>
      <c r="O86" s="103"/>
      <c r="P86" s="102"/>
      <c r="Q86" s="102"/>
      <c r="R86" s="103"/>
      <c r="S86" s="102"/>
      <c r="T86" s="102"/>
      <c r="U86" s="103"/>
      <c r="V86" s="102"/>
      <c r="W86" s="102"/>
      <c r="X86" s="103"/>
      <c r="Y86" s="102"/>
      <c r="Z86" s="102"/>
      <c r="AA86" s="103"/>
      <c r="AB86" s="102"/>
      <c r="AC86" s="102"/>
      <c r="AD86" s="103"/>
      <c r="AE86" s="102"/>
      <c r="AF86" s="102"/>
      <c r="AG86" s="103"/>
      <c r="AH86" s="102"/>
      <c r="AI86" s="102"/>
      <c r="AJ86" s="103"/>
      <c r="AK86" s="102"/>
      <c r="AL86" s="102"/>
      <c r="AM86" s="103"/>
      <c r="AN86" s="102"/>
      <c r="AO86" s="102"/>
      <c r="AP86" s="103"/>
      <c r="AQ86" s="102"/>
      <c r="AR86" s="102"/>
      <c r="AS86" s="103"/>
      <c r="AT86" s="102"/>
      <c r="AU86" s="102"/>
      <c r="AV86" s="103"/>
      <c r="AW86" s="102"/>
      <c r="AX86" s="102"/>
      <c r="AY86" s="103"/>
      <c r="AZ86" s="102"/>
      <c r="BA86" s="102"/>
      <c r="BB86" s="103"/>
      <c r="BC86" s="102"/>
      <c r="BD86" s="102"/>
      <c r="BE86" s="103"/>
      <c r="BF86" s="102"/>
      <c r="BG86" s="102"/>
      <c r="BH86" s="103"/>
      <c r="BI86" s="102"/>
      <c r="BJ86" s="102"/>
      <c r="BK86" s="103"/>
      <c r="BL86" s="102"/>
      <c r="BM86" s="102"/>
      <c r="BN86" s="103"/>
      <c r="BO86" s="102"/>
      <c r="BP86" s="102"/>
      <c r="BQ86" s="103"/>
      <c r="BR86" s="102"/>
      <c r="BS86" s="102"/>
      <c r="BT86" s="103"/>
      <c r="BU86" s="102"/>
      <c r="BV86" s="102"/>
      <c r="BW86" s="103"/>
      <c r="BX86" s="102"/>
      <c r="BY86" s="102"/>
      <c r="BZ86" s="103"/>
      <c r="CA86" s="102"/>
      <c r="CB86" s="102"/>
      <c r="CC86" s="103"/>
      <c r="CD86" s="102"/>
      <c r="CE86" s="102"/>
      <c r="CF86" s="103"/>
      <c r="CG86" s="102"/>
      <c r="CH86" s="102"/>
      <c r="CI86" s="103"/>
      <c r="CJ86" s="153">
        <f t="shared" si="31"/>
        <v>0</v>
      </c>
      <c r="CK86" s="29">
        <f t="shared" ref="CK86:CL86" si="61">COUNTA(BV86,BS86,BP86,AU86,AR86,AL86,AI86,AF86,AC86,Z86,W86,K86,H86,E86,N86,Q86,T86,AO86,AX86,BA86,BY86,CB86,BD86,BG86,BJ86,BM86,CE86,CH86)</f>
        <v>0</v>
      </c>
      <c r="CL86" s="30">
        <f t="shared" si="61"/>
        <v>0</v>
      </c>
    </row>
    <row r="87" ht="15.75" customHeight="1">
      <c r="B87" s="100">
        <v>32.0</v>
      </c>
      <c r="C87" s="154" t="str">
        <f>'дети 5-ти лет Ф'!C87</f>
        <v/>
      </c>
      <c r="D87" s="102"/>
      <c r="E87" s="102"/>
      <c r="F87" s="103"/>
      <c r="G87" s="102"/>
      <c r="H87" s="102"/>
      <c r="I87" s="103"/>
      <c r="J87" s="102"/>
      <c r="K87" s="102"/>
      <c r="L87" s="103"/>
      <c r="M87" s="102"/>
      <c r="N87" s="102"/>
      <c r="O87" s="103"/>
      <c r="P87" s="102"/>
      <c r="Q87" s="102"/>
      <c r="R87" s="103"/>
      <c r="S87" s="102"/>
      <c r="T87" s="102"/>
      <c r="U87" s="103"/>
      <c r="V87" s="102"/>
      <c r="W87" s="102"/>
      <c r="X87" s="103"/>
      <c r="Y87" s="102"/>
      <c r="Z87" s="102"/>
      <c r="AA87" s="103"/>
      <c r="AB87" s="102"/>
      <c r="AC87" s="102"/>
      <c r="AD87" s="103"/>
      <c r="AE87" s="102"/>
      <c r="AF87" s="102"/>
      <c r="AG87" s="103"/>
      <c r="AH87" s="102"/>
      <c r="AI87" s="102"/>
      <c r="AJ87" s="103"/>
      <c r="AK87" s="102"/>
      <c r="AL87" s="102"/>
      <c r="AM87" s="103"/>
      <c r="AN87" s="102"/>
      <c r="AO87" s="102"/>
      <c r="AP87" s="103"/>
      <c r="AQ87" s="102"/>
      <c r="AR87" s="102"/>
      <c r="AS87" s="103"/>
      <c r="AT87" s="102"/>
      <c r="AU87" s="102"/>
      <c r="AV87" s="103"/>
      <c r="AW87" s="102"/>
      <c r="AX87" s="102"/>
      <c r="AY87" s="103"/>
      <c r="AZ87" s="102"/>
      <c r="BA87" s="102"/>
      <c r="BB87" s="103"/>
      <c r="BC87" s="102"/>
      <c r="BD87" s="102"/>
      <c r="BE87" s="103"/>
      <c r="BF87" s="102"/>
      <c r="BG87" s="102"/>
      <c r="BH87" s="103"/>
      <c r="BI87" s="102"/>
      <c r="BJ87" s="102"/>
      <c r="BK87" s="103"/>
      <c r="BL87" s="102"/>
      <c r="BM87" s="102"/>
      <c r="BN87" s="103"/>
      <c r="BO87" s="102"/>
      <c r="BP87" s="102"/>
      <c r="BQ87" s="103"/>
      <c r="BR87" s="102"/>
      <c r="BS87" s="102"/>
      <c r="BT87" s="103"/>
      <c r="BU87" s="102"/>
      <c r="BV87" s="102"/>
      <c r="BW87" s="103"/>
      <c r="BX87" s="102"/>
      <c r="BY87" s="102"/>
      <c r="BZ87" s="103"/>
      <c r="CA87" s="102"/>
      <c r="CB87" s="102"/>
      <c r="CC87" s="103"/>
      <c r="CD87" s="102"/>
      <c r="CE87" s="102"/>
      <c r="CF87" s="103"/>
      <c r="CG87" s="102"/>
      <c r="CH87" s="102"/>
      <c r="CI87" s="103"/>
      <c r="CJ87" s="153">
        <f t="shared" si="31"/>
        <v>0</v>
      </c>
      <c r="CK87" s="29">
        <f t="shared" ref="CK87:CL87" si="62">COUNTA(BV87,BS87,BP87,AU87,AR87,AL87,AI87,AF87,AC87,Z87,W87,K87,H87,E87,N87,Q87,T87,AO87,AX87,BA87,BY87,CB87,BD87,BG87,BJ87,BM87,CE87,CH87)</f>
        <v>0</v>
      </c>
      <c r="CL87" s="30">
        <f t="shared" si="62"/>
        <v>0</v>
      </c>
    </row>
    <row r="88" ht="15.75" customHeight="1">
      <c r="B88" s="100">
        <v>33.0</v>
      </c>
      <c r="C88" s="154" t="str">
        <f>'дети 5-ти лет Ф'!C88</f>
        <v/>
      </c>
      <c r="D88" s="102"/>
      <c r="E88" s="102"/>
      <c r="F88" s="103"/>
      <c r="G88" s="102"/>
      <c r="H88" s="102"/>
      <c r="I88" s="103"/>
      <c r="J88" s="102"/>
      <c r="K88" s="102"/>
      <c r="L88" s="103"/>
      <c r="M88" s="102"/>
      <c r="N88" s="102"/>
      <c r="O88" s="103"/>
      <c r="P88" s="102"/>
      <c r="Q88" s="102"/>
      <c r="R88" s="103"/>
      <c r="S88" s="102"/>
      <c r="T88" s="102"/>
      <c r="U88" s="103"/>
      <c r="V88" s="102"/>
      <c r="W88" s="102"/>
      <c r="X88" s="103"/>
      <c r="Y88" s="102"/>
      <c r="Z88" s="102"/>
      <c r="AA88" s="103"/>
      <c r="AB88" s="102"/>
      <c r="AC88" s="102"/>
      <c r="AD88" s="103"/>
      <c r="AE88" s="102"/>
      <c r="AF88" s="102"/>
      <c r="AG88" s="103"/>
      <c r="AH88" s="102"/>
      <c r="AI88" s="102"/>
      <c r="AJ88" s="103"/>
      <c r="AK88" s="102"/>
      <c r="AL88" s="102"/>
      <c r="AM88" s="103"/>
      <c r="AN88" s="102"/>
      <c r="AO88" s="102"/>
      <c r="AP88" s="103"/>
      <c r="AQ88" s="102"/>
      <c r="AR88" s="102"/>
      <c r="AS88" s="103"/>
      <c r="AT88" s="102"/>
      <c r="AU88" s="102"/>
      <c r="AV88" s="103"/>
      <c r="AW88" s="102"/>
      <c r="AX88" s="102"/>
      <c r="AY88" s="103"/>
      <c r="AZ88" s="102"/>
      <c r="BA88" s="102"/>
      <c r="BB88" s="103"/>
      <c r="BC88" s="102"/>
      <c r="BD88" s="102"/>
      <c r="BE88" s="103"/>
      <c r="BF88" s="102"/>
      <c r="BG88" s="102"/>
      <c r="BH88" s="103"/>
      <c r="BI88" s="102"/>
      <c r="BJ88" s="102"/>
      <c r="BK88" s="103"/>
      <c r="BL88" s="102"/>
      <c r="BM88" s="102"/>
      <c r="BN88" s="103"/>
      <c r="BO88" s="102"/>
      <c r="BP88" s="102"/>
      <c r="BQ88" s="103"/>
      <c r="BR88" s="102"/>
      <c r="BS88" s="102"/>
      <c r="BT88" s="103"/>
      <c r="BU88" s="102"/>
      <c r="BV88" s="102"/>
      <c r="BW88" s="103"/>
      <c r="BX88" s="102"/>
      <c r="BY88" s="102"/>
      <c r="BZ88" s="103"/>
      <c r="CA88" s="102"/>
      <c r="CB88" s="102"/>
      <c r="CC88" s="103"/>
      <c r="CD88" s="102"/>
      <c r="CE88" s="102"/>
      <c r="CF88" s="103"/>
      <c r="CG88" s="102"/>
      <c r="CH88" s="102"/>
      <c r="CI88" s="103"/>
      <c r="CJ88" s="153">
        <f t="shared" si="31"/>
        <v>0</v>
      </c>
      <c r="CK88" s="29">
        <f t="shared" ref="CK88:CL88" si="63">COUNTA(BV88,BS88,BP88,AU88,AR88,AL88,AI88,AF88,AC88,Z88,W88,K88,H88,E88,N88,Q88,T88,AO88,AX88,BA88,BY88,CB88,BD88,BG88,BJ88,BM88,CE88,CH88)</f>
        <v>0</v>
      </c>
      <c r="CL88" s="30">
        <f t="shared" si="63"/>
        <v>0</v>
      </c>
    </row>
    <row r="89" ht="15.75" customHeight="1">
      <c r="B89" s="100">
        <v>34.0</v>
      </c>
      <c r="C89" s="154" t="str">
        <f>'дети 5-ти лет Ф'!C89</f>
        <v/>
      </c>
      <c r="D89" s="102"/>
      <c r="E89" s="102"/>
      <c r="F89" s="103"/>
      <c r="G89" s="102"/>
      <c r="H89" s="102"/>
      <c r="I89" s="103"/>
      <c r="J89" s="102"/>
      <c r="K89" s="102"/>
      <c r="L89" s="103"/>
      <c r="M89" s="102"/>
      <c r="N89" s="102"/>
      <c r="O89" s="103"/>
      <c r="P89" s="102"/>
      <c r="Q89" s="102"/>
      <c r="R89" s="103"/>
      <c r="S89" s="102"/>
      <c r="T89" s="102"/>
      <c r="U89" s="103"/>
      <c r="V89" s="102"/>
      <c r="W89" s="102"/>
      <c r="X89" s="103"/>
      <c r="Y89" s="102"/>
      <c r="Z89" s="102"/>
      <c r="AA89" s="103"/>
      <c r="AB89" s="102"/>
      <c r="AC89" s="102"/>
      <c r="AD89" s="103"/>
      <c r="AE89" s="102"/>
      <c r="AF89" s="102"/>
      <c r="AG89" s="103"/>
      <c r="AH89" s="102"/>
      <c r="AI89" s="102"/>
      <c r="AJ89" s="103"/>
      <c r="AK89" s="102"/>
      <c r="AL89" s="102"/>
      <c r="AM89" s="103"/>
      <c r="AN89" s="102"/>
      <c r="AO89" s="102"/>
      <c r="AP89" s="103"/>
      <c r="AQ89" s="102"/>
      <c r="AR89" s="102"/>
      <c r="AS89" s="103"/>
      <c r="AT89" s="102"/>
      <c r="AU89" s="102"/>
      <c r="AV89" s="103"/>
      <c r="AW89" s="102"/>
      <c r="AX89" s="102"/>
      <c r="AY89" s="103"/>
      <c r="AZ89" s="102"/>
      <c r="BA89" s="102"/>
      <c r="BB89" s="103"/>
      <c r="BC89" s="102"/>
      <c r="BD89" s="102"/>
      <c r="BE89" s="103"/>
      <c r="BF89" s="102"/>
      <c r="BG89" s="102"/>
      <c r="BH89" s="103"/>
      <c r="BI89" s="102"/>
      <c r="BJ89" s="102"/>
      <c r="BK89" s="103"/>
      <c r="BL89" s="102"/>
      <c r="BM89" s="102"/>
      <c r="BN89" s="103"/>
      <c r="BO89" s="102"/>
      <c r="BP89" s="102"/>
      <c r="BQ89" s="103"/>
      <c r="BR89" s="102"/>
      <c r="BS89" s="102"/>
      <c r="BT89" s="103"/>
      <c r="BU89" s="102"/>
      <c r="BV89" s="102"/>
      <c r="BW89" s="103"/>
      <c r="BX89" s="102"/>
      <c r="BY89" s="102"/>
      <c r="BZ89" s="103"/>
      <c r="CA89" s="102"/>
      <c r="CB89" s="102"/>
      <c r="CC89" s="103"/>
      <c r="CD89" s="102"/>
      <c r="CE89" s="102"/>
      <c r="CF89" s="103"/>
      <c r="CG89" s="102"/>
      <c r="CH89" s="102"/>
      <c r="CI89" s="103"/>
      <c r="CJ89" s="153">
        <f t="shared" si="31"/>
        <v>0</v>
      </c>
      <c r="CK89" s="29">
        <f t="shared" ref="CK89:CL89" si="64">COUNTA(BV89,BS89,BP89,AU89,AR89,AL89,AI89,AF89,AC89,Z89,W89,K89,H89,E89,N89,Q89,T89,AO89,AX89,BA89,BY89,CB89,BD89,BG89,BJ89,BM89,CE89,CH89)</f>
        <v>0</v>
      </c>
      <c r="CL89" s="30">
        <f t="shared" si="64"/>
        <v>0</v>
      </c>
    </row>
    <row r="90" ht="15.75" customHeight="1">
      <c r="B90" s="100">
        <v>35.0</v>
      </c>
      <c r="C90" s="154" t="str">
        <f>'дети 5-ти лет Ф'!C90</f>
        <v/>
      </c>
      <c r="D90" s="102"/>
      <c r="E90" s="102"/>
      <c r="F90" s="103"/>
      <c r="G90" s="102"/>
      <c r="H90" s="102"/>
      <c r="I90" s="103"/>
      <c r="J90" s="102"/>
      <c r="K90" s="102"/>
      <c r="L90" s="103"/>
      <c r="M90" s="102"/>
      <c r="N90" s="102"/>
      <c r="O90" s="103"/>
      <c r="P90" s="102"/>
      <c r="Q90" s="102"/>
      <c r="R90" s="103"/>
      <c r="S90" s="102"/>
      <c r="T90" s="102"/>
      <c r="U90" s="103"/>
      <c r="V90" s="102"/>
      <c r="W90" s="102"/>
      <c r="X90" s="103"/>
      <c r="Y90" s="102"/>
      <c r="Z90" s="102"/>
      <c r="AA90" s="103"/>
      <c r="AB90" s="102"/>
      <c r="AC90" s="102"/>
      <c r="AD90" s="103"/>
      <c r="AE90" s="102"/>
      <c r="AF90" s="102"/>
      <c r="AG90" s="103"/>
      <c r="AH90" s="102"/>
      <c r="AI90" s="102"/>
      <c r="AJ90" s="103"/>
      <c r="AK90" s="102"/>
      <c r="AL90" s="102"/>
      <c r="AM90" s="103"/>
      <c r="AN90" s="102"/>
      <c r="AO90" s="102"/>
      <c r="AP90" s="103"/>
      <c r="AQ90" s="102"/>
      <c r="AR90" s="102"/>
      <c r="AS90" s="103"/>
      <c r="AT90" s="102"/>
      <c r="AU90" s="102"/>
      <c r="AV90" s="103"/>
      <c r="AW90" s="102"/>
      <c r="AX90" s="102"/>
      <c r="AY90" s="103"/>
      <c r="AZ90" s="102"/>
      <c r="BA90" s="102"/>
      <c r="BB90" s="103"/>
      <c r="BC90" s="102"/>
      <c r="BD90" s="102"/>
      <c r="BE90" s="103"/>
      <c r="BF90" s="102"/>
      <c r="BG90" s="102"/>
      <c r="BH90" s="103"/>
      <c r="BI90" s="102"/>
      <c r="BJ90" s="102"/>
      <c r="BK90" s="103"/>
      <c r="BL90" s="102"/>
      <c r="BM90" s="102"/>
      <c r="BN90" s="103"/>
      <c r="BO90" s="102"/>
      <c r="BP90" s="102"/>
      <c r="BQ90" s="103"/>
      <c r="BR90" s="102"/>
      <c r="BS90" s="102"/>
      <c r="BT90" s="103"/>
      <c r="BU90" s="102"/>
      <c r="BV90" s="102"/>
      <c r="BW90" s="103"/>
      <c r="BX90" s="102"/>
      <c r="BY90" s="102"/>
      <c r="BZ90" s="103"/>
      <c r="CA90" s="102"/>
      <c r="CB90" s="102"/>
      <c r="CC90" s="103"/>
      <c r="CD90" s="102"/>
      <c r="CE90" s="102"/>
      <c r="CF90" s="103"/>
      <c r="CG90" s="102"/>
      <c r="CH90" s="102"/>
      <c r="CI90" s="103"/>
      <c r="CJ90" s="153">
        <f t="shared" si="31"/>
        <v>0</v>
      </c>
      <c r="CK90" s="29">
        <f t="shared" ref="CK90:CL90" si="65">COUNTA(BV90,BS90,BP90,AU90,AR90,AL90,AI90,AF90,AC90,Z90,W90,K90,H90,E90,N90,Q90,T90,AO90,AX90,BA90,BY90,CB90,BD90,BG90,BJ90,BM90,CE90,CH90)</f>
        <v>0</v>
      </c>
      <c r="CL90" s="30">
        <f t="shared" si="65"/>
        <v>0</v>
      </c>
    </row>
    <row r="91" ht="15.75" customHeight="1">
      <c r="B91" s="100">
        <v>36.0</v>
      </c>
      <c r="C91" s="154" t="str">
        <f>'дети 5-ти лет Ф'!C91</f>
        <v/>
      </c>
      <c r="D91" s="102"/>
      <c r="E91" s="102"/>
      <c r="F91" s="103"/>
      <c r="G91" s="102"/>
      <c r="H91" s="102"/>
      <c r="I91" s="103"/>
      <c r="J91" s="102"/>
      <c r="K91" s="102"/>
      <c r="L91" s="103"/>
      <c r="M91" s="102"/>
      <c r="N91" s="102"/>
      <c r="O91" s="103"/>
      <c r="P91" s="102"/>
      <c r="Q91" s="102"/>
      <c r="R91" s="103"/>
      <c r="S91" s="102"/>
      <c r="T91" s="102"/>
      <c r="U91" s="103"/>
      <c r="V91" s="102"/>
      <c r="W91" s="102"/>
      <c r="X91" s="103"/>
      <c r="Y91" s="102"/>
      <c r="Z91" s="102"/>
      <c r="AA91" s="103"/>
      <c r="AB91" s="102"/>
      <c r="AC91" s="102"/>
      <c r="AD91" s="103"/>
      <c r="AE91" s="102"/>
      <c r="AF91" s="102"/>
      <c r="AG91" s="103"/>
      <c r="AH91" s="102"/>
      <c r="AI91" s="102"/>
      <c r="AJ91" s="103"/>
      <c r="AK91" s="102"/>
      <c r="AL91" s="102"/>
      <c r="AM91" s="103"/>
      <c r="AN91" s="102"/>
      <c r="AO91" s="102"/>
      <c r="AP91" s="103"/>
      <c r="AQ91" s="102"/>
      <c r="AR91" s="102"/>
      <c r="AS91" s="103"/>
      <c r="AT91" s="102"/>
      <c r="AU91" s="102"/>
      <c r="AV91" s="103"/>
      <c r="AW91" s="102"/>
      <c r="AX91" s="102"/>
      <c r="AY91" s="103"/>
      <c r="AZ91" s="102"/>
      <c r="BA91" s="102"/>
      <c r="BB91" s="103"/>
      <c r="BC91" s="102"/>
      <c r="BD91" s="102"/>
      <c r="BE91" s="103"/>
      <c r="BF91" s="102"/>
      <c r="BG91" s="102"/>
      <c r="BH91" s="103"/>
      <c r="BI91" s="102"/>
      <c r="BJ91" s="102"/>
      <c r="BK91" s="103"/>
      <c r="BL91" s="102"/>
      <c r="BM91" s="102"/>
      <c r="BN91" s="103"/>
      <c r="BO91" s="102"/>
      <c r="BP91" s="102"/>
      <c r="BQ91" s="103"/>
      <c r="BR91" s="102"/>
      <c r="BS91" s="102"/>
      <c r="BT91" s="103"/>
      <c r="BU91" s="102"/>
      <c r="BV91" s="102"/>
      <c r="BW91" s="103"/>
      <c r="BX91" s="102"/>
      <c r="BY91" s="102"/>
      <c r="BZ91" s="103"/>
      <c r="CA91" s="102"/>
      <c r="CB91" s="102"/>
      <c r="CC91" s="103"/>
      <c r="CD91" s="102"/>
      <c r="CE91" s="102"/>
      <c r="CF91" s="103"/>
      <c r="CG91" s="102"/>
      <c r="CH91" s="102"/>
      <c r="CI91" s="103"/>
      <c r="CJ91" s="153">
        <f t="shared" si="31"/>
        <v>0</v>
      </c>
      <c r="CK91" s="29">
        <f t="shared" ref="CK91:CL91" si="66">COUNTA(BV91,BS91,BP91,AU91,AR91,AL91,AI91,AF91,AC91,Z91,W91,K91,H91,E91,N91,Q91,T91,AO91,AX91,BA91,BY91,CB91,BD91,BG91,BJ91,BM91,CE91,CH91)</f>
        <v>0</v>
      </c>
      <c r="CL91" s="30">
        <f t="shared" si="66"/>
        <v>0</v>
      </c>
    </row>
    <row r="92" ht="15.75" customHeight="1">
      <c r="B92" s="100">
        <v>37.0</v>
      </c>
      <c r="C92" s="154" t="str">
        <f>'дети 5-ти лет Ф'!C92</f>
        <v/>
      </c>
      <c r="D92" s="102"/>
      <c r="E92" s="102"/>
      <c r="F92" s="103"/>
      <c r="G92" s="102"/>
      <c r="H92" s="102"/>
      <c r="I92" s="103"/>
      <c r="J92" s="102"/>
      <c r="K92" s="102"/>
      <c r="L92" s="103"/>
      <c r="M92" s="102"/>
      <c r="N92" s="102"/>
      <c r="O92" s="103"/>
      <c r="P92" s="102"/>
      <c r="Q92" s="102"/>
      <c r="R92" s="103"/>
      <c r="S92" s="102"/>
      <c r="T92" s="102"/>
      <c r="U92" s="103"/>
      <c r="V92" s="102"/>
      <c r="W92" s="102"/>
      <c r="X92" s="103"/>
      <c r="Y92" s="102"/>
      <c r="Z92" s="102"/>
      <c r="AA92" s="103"/>
      <c r="AB92" s="102"/>
      <c r="AC92" s="102"/>
      <c r="AD92" s="103"/>
      <c r="AE92" s="102"/>
      <c r="AF92" s="102"/>
      <c r="AG92" s="103"/>
      <c r="AH92" s="102"/>
      <c r="AI92" s="102"/>
      <c r="AJ92" s="103"/>
      <c r="AK92" s="102"/>
      <c r="AL92" s="102"/>
      <c r="AM92" s="103"/>
      <c r="AN92" s="102"/>
      <c r="AO92" s="102"/>
      <c r="AP92" s="103"/>
      <c r="AQ92" s="102"/>
      <c r="AR92" s="102"/>
      <c r="AS92" s="103"/>
      <c r="AT92" s="102"/>
      <c r="AU92" s="102"/>
      <c r="AV92" s="103"/>
      <c r="AW92" s="102"/>
      <c r="AX92" s="102"/>
      <c r="AY92" s="103"/>
      <c r="AZ92" s="102"/>
      <c r="BA92" s="102"/>
      <c r="BB92" s="103"/>
      <c r="BC92" s="102"/>
      <c r="BD92" s="102"/>
      <c r="BE92" s="103"/>
      <c r="BF92" s="102"/>
      <c r="BG92" s="102"/>
      <c r="BH92" s="103"/>
      <c r="BI92" s="102"/>
      <c r="BJ92" s="102"/>
      <c r="BK92" s="103"/>
      <c r="BL92" s="102"/>
      <c r="BM92" s="102"/>
      <c r="BN92" s="103"/>
      <c r="BO92" s="102"/>
      <c r="BP92" s="102"/>
      <c r="BQ92" s="103"/>
      <c r="BR92" s="102"/>
      <c r="BS92" s="102"/>
      <c r="BT92" s="103"/>
      <c r="BU92" s="102"/>
      <c r="BV92" s="102"/>
      <c r="BW92" s="103"/>
      <c r="BX92" s="102"/>
      <c r="BY92" s="102"/>
      <c r="BZ92" s="103"/>
      <c r="CA92" s="102"/>
      <c r="CB92" s="102"/>
      <c r="CC92" s="103"/>
      <c r="CD92" s="102"/>
      <c r="CE92" s="102"/>
      <c r="CF92" s="103"/>
      <c r="CG92" s="102"/>
      <c r="CH92" s="102"/>
      <c r="CI92" s="103"/>
      <c r="CJ92" s="153">
        <f t="shared" si="31"/>
        <v>0</v>
      </c>
      <c r="CK92" s="29">
        <f t="shared" ref="CK92:CL92" si="67">COUNTA(BV92,BS92,BP92,AU92,AR92,AL92,AI92,AF92,AC92,Z92,W92,K92,H92,E92,N92,Q92,T92,AO92,AX92,BA92,BY92,CB92,BD92,BG92,BJ92,BM92,CE92,CH92)</f>
        <v>0</v>
      </c>
      <c r="CL92" s="30">
        <f t="shared" si="67"/>
        <v>0</v>
      </c>
    </row>
    <row r="93" ht="15.75" customHeight="1">
      <c r="B93" s="100">
        <v>38.0</v>
      </c>
      <c r="C93" s="154" t="str">
        <f>'дети 5-ти лет Ф'!C93</f>
        <v/>
      </c>
      <c r="D93" s="102"/>
      <c r="E93" s="102"/>
      <c r="F93" s="103"/>
      <c r="G93" s="102"/>
      <c r="H93" s="102"/>
      <c r="I93" s="103"/>
      <c r="J93" s="102"/>
      <c r="K93" s="102"/>
      <c r="L93" s="103"/>
      <c r="M93" s="102"/>
      <c r="N93" s="102"/>
      <c r="O93" s="103"/>
      <c r="P93" s="102"/>
      <c r="Q93" s="102"/>
      <c r="R93" s="103"/>
      <c r="S93" s="102"/>
      <c r="T93" s="102"/>
      <c r="U93" s="103"/>
      <c r="V93" s="102"/>
      <c r="W93" s="102"/>
      <c r="X93" s="103"/>
      <c r="Y93" s="102"/>
      <c r="Z93" s="102"/>
      <c r="AA93" s="103"/>
      <c r="AB93" s="102"/>
      <c r="AC93" s="102"/>
      <c r="AD93" s="103"/>
      <c r="AE93" s="102"/>
      <c r="AF93" s="102"/>
      <c r="AG93" s="103"/>
      <c r="AH93" s="102"/>
      <c r="AI93" s="102"/>
      <c r="AJ93" s="103"/>
      <c r="AK93" s="102"/>
      <c r="AL93" s="102"/>
      <c r="AM93" s="103"/>
      <c r="AN93" s="102"/>
      <c r="AO93" s="102"/>
      <c r="AP93" s="103"/>
      <c r="AQ93" s="102"/>
      <c r="AR93" s="102"/>
      <c r="AS93" s="103"/>
      <c r="AT93" s="102"/>
      <c r="AU93" s="102"/>
      <c r="AV93" s="103"/>
      <c r="AW93" s="102"/>
      <c r="AX93" s="102"/>
      <c r="AY93" s="103"/>
      <c r="AZ93" s="102"/>
      <c r="BA93" s="102"/>
      <c r="BB93" s="103"/>
      <c r="BC93" s="102"/>
      <c r="BD93" s="102"/>
      <c r="BE93" s="103"/>
      <c r="BF93" s="102"/>
      <c r="BG93" s="102"/>
      <c r="BH93" s="103"/>
      <c r="BI93" s="102"/>
      <c r="BJ93" s="102"/>
      <c r="BK93" s="103"/>
      <c r="BL93" s="102"/>
      <c r="BM93" s="102"/>
      <c r="BN93" s="103"/>
      <c r="BO93" s="102"/>
      <c r="BP93" s="102"/>
      <c r="BQ93" s="103"/>
      <c r="BR93" s="102"/>
      <c r="BS93" s="102"/>
      <c r="BT93" s="103"/>
      <c r="BU93" s="102"/>
      <c r="BV93" s="102"/>
      <c r="BW93" s="103"/>
      <c r="BX93" s="102"/>
      <c r="BY93" s="102"/>
      <c r="BZ93" s="103"/>
      <c r="CA93" s="102"/>
      <c r="CB93" s="102"/>
      <c r="CC93" s="103"/>
      <c r="CD93" s="102"/>
      <c r="CE93" s="102"/>
      <c r="CF93" s="103"/>
      <c r="CG93" s="102"/>
      <c r="CH93" s="102"/>
      <c r="CI93" s="103"/>
      <c r="CJ93" s="153">
        <f t="shared" si="31"/>
        <v>0</v>
      </c>
      <c r="CK93" s="29">
        <f t="shared" ref="CK93:CL93" si="68">COUNTA(BV93,BS93,BP93,AU93,AR93,AL93,AI93,AF93,AC93,Z93,W93,K93,H93,E93,N93,Q93,T93,AO93,AX93,BA93,BY93,CB93,BD93,BG93,BJ93,BM93,CE93,CH93)</f>
        <v>0</v>
      </c>
      <c r="CL93" s="30">
        <f t="shared" si="68"/>
        <v>0</v>
      </c>
    </row>
    <row r="94" ht="15.75" customHeight="1">
      <c r="B94" s="100">
        <v>39.0</v>
      </c>
      <c r="C94" s="154" t="str">
        <f>'дети 5-ти лет Ф'!C94</f>
        <v/>
      </c>
      <c r="D94" s="102"/>
      <c r="E94" s="102"/>
      <c r="F94" s="103"/>
      <c r="G94" s="102"/>
      <c r="H94" s="102"/>
      <c r="I94" s="103"/>
      <c r="J94" s="102"/>
      <c r="K94" s="102"/>
      <c r="L94" s="103"/>
      <c r="M94" s="102"/>
      <c r="N94" s="102"/>
      <c r="O94" s="103"/>
      <c r="P94" s="102"/>
      <c r="Q94" s="102"/>
      <c r="R94" s="103"/>
      <c r="S94" s="102"/>
      <c r="T94" s="102"/>
      <c r="U94" s="103"/>
      <c r="V94" s="102"/>
      <c r="W94" s="102"/>
      <c r="X94" s="103"/>
      <c r="Y94" s="102"/>
      <c r="Z94" s="102"/>
      <c r="AA94" s="103"/>
      <c r="AB94" s="102"/>
      <c r="AC94" s="102"/>
      <c r="AD94" s="103"/>
      <c r="AE94" s="102"/>
      <c r="AF94" s="102"/>
      <c r="AG94" s="103"/>
      <c r="AH94" s="102"/>
      <c r="AI94" s="102"/>
      <c r="AJ94" s="103"/>
      <c r="AK94" s="102"/>
      <c r="AL94" s="102"/>
      <c r="AM94" s="103"/>
      <c r="AN94" s="102"/>
      <c r="AO94" s="102"/>
      <c r="AP94" s="103"/>
      <c r="AQ94" s="102"/>
      <c r="AR94" s="102"/>
      <c r="AS94" s="103"/>
      <c r="AT94" s="102"/>
      <c r="AU94" s="102"/>
      <c r="AV94" s="103"/>
      <c r="AW94" s="102"/>
      <c r="AX94" s="102"/>
      <c r="AY94" s="103"/>
      <c r="AZ94" s="102"/>
      <c r="BA94" s="102"/>
      <c r="BB94" s="103"/>
      <c r="BC94" s="102"/>
      <c r="BD94" s="102"/>
      <c r="BE94" s="103"/>
      <c r="BF94" s="102"/>
      <c r="BG94" s="102"/>
      <c r="BH94" s="103"/>
      <c r="BI94" s="102"/>
      <c r="BJ94" s="102"/>
      <c r="BK94" s="103"/>
      <c r="BL94" s="102"/>
      <c r="BM94" s="102"/>
      <c r="BN94" s="103"/>
      <c r="BO94" s="102"/>
      <c r="BP94" s="102"/>
      <c r="BQ94" s="103"/>
      <c r="BR94" s="102"/>
      <c r="BS94" s="102"/>
      <c r="BT94" s="103"/>
      <c r="BU94" s="102"/>
      <c r="BV94" s="102"/>
      <c r="BW94" s="103"/>
      <c r="BX94" s="102"/>
      <c r="BY94" s="102"/>
      <c r="BZ94" s="103"/>
      <c r="CA94" s="102"/>
      <c r="CB94" s="102"/>
      <c r="CC94" s="103"/>
      <c r="CD94" s="102"/>
      <c r="CE94" s="102"/>
      <c r="CF94" s="103"/>
      <c r="CG94" s="102"/>
      <c r="CH94" s="102"/>
      <c r="CI94" s="103"/>
      <c r="CJ94" s="153">
        <f t="shared" si="31"/>
        <v>0</v>
      </c>
      <c r="CK94" s="29">
        <f t="shared" ref="CK94:CL94" si="69">COUNTA(BV94,BS94,BP94,AU94,AR94,AL94,AI94,AF94,AC94,Z94,W94,K94,H94,E94,N94,Q94,T94,AO94,AX94,BA94,BY94,CB94,BD94,BG94,BJ94,BM94,CE94,CH94)</f>
        <v>0</v>
      </c>
      <c r="CL94" s="30">
        <f t="shared" si="69"/>
        <v>0</v>
      </c>
    </row>
    <row r="95" ht="15.75" customHeight="1">
      <c r="B95" s="100">
        <v>40.0</v>
      </c>
      <c r="C95" s="154" t="str">
        <f>'дети 5-ти лет Ф'!C95</f>
        <v/>
      </c>
      <c r="D95" s="102"/>
      <c r="E95" s="102"/>
      <c r="F95" s="103"/>
      <c r="G95" s="102"/>
      <c r="H95" s="102"/>
      <c r="I95" s="103"/>
      <c r="J95" s="102"/>
      <c r="K95" s="102"/>
      <c r="L95" s="103"/>
      <c r="M95" s="102"/>
      <c r="N95" s="102"/>
      <c r="O95" s="103"/>
      <c r="P95" s="102"/>
      <c r="Q95" s="102"/>
      <c r="R95" s="103"/>
      <c r="S95" s="102"/>
      <c r="T95" s="102"/>
      <c r="U95" s="103"/>
      <c r="V95" s="102"/>
      <c r="W95" s="102"/>
      <c r="X95" s="103"/>
      <c r="Y95" s="102"/>
      <c r="Z95" s="102"/>
      <c r="AA95" s="103"/>
      <c r="AB95" s="102"/>
      <c r="AC95" s="102"/>
      <c r="AD95" s="103"/>
      <c r="AE95" s="102"/>
      <c r="AF95" s="102"/>
      <c r="AG95" s="103"/>
      <c r="AH95" s="102"/>
      <c r="AI95" s="102"/>
      <c r="AJ95" s="103"/>
      <c r="AK95" s="102"/>
      <c r="AL95" s="102"/>
      <c r="AM95" s="103"/>
      <c r="AN95" s="102"/>
      <c r="AO95" s="102"/>
      <c r="AP95" s="103"/>
      <c r="AQ95" s="102"/>
      <c r="AR95" s="102"/>
      <c r="AS95" s="103"/>
      <c r="AT95" s="102"/>
      <c r="AU95" s="102"/>
      <c r="AV95" s="103"/>
      <c r="AW95" s="102"/>
      <c r="AX95" s="102"/>
      <c r="AY95" s="103"/>
      <c r="AZ95" s="102"/>
      <c r="BA95" s="102"/>
      <c r="BB95" s="103"/>
      <c r="BC95" s="102"/>
      <c r="BD95" s="102"/>
      <c r="BE95" s="103"/>
      <c r="BF95" s="102"/>
      <c r="BG95" s="102"/>
      <c r="BH95" s="103"/>
      <c r="BI95" s="102"/>
      <c r="BJ95" s="102"/>
      <c r="BK95" s="103"/>
      <c r="BL95" s="102"/>
      <c r="BM95" s="102"/>
      <c r="BN95" s="103"/>
      <c r="BO95" s="102"/>
      <c r="BP95" s="102"/>
      <c r="BQ95" s="103"/>
      <c r="BR95" s="102"/>
      <c r="BS95" s="102"/>
      <c r="BT95" s="103"/>
      <c r="BU95" s="102"/>
      <c r="BV95" s="102"/>
      <c r="BW95" s="103"/>
      <c r="BX95" s="102"/>
      <c r="BY95" s="102"/>
      <c r="BZ95" s="103"/>
      <c r="CA95" s="102"/>
      <c r="CB95" s="102"/>
      <c r="CC95" s="103"/>
      <c r="CD95" s="102"/>
      <c r="CE95" s="102"/>
      <c r="CF95" s="103"/>
      <c r="CG95" s="102"/>
      <c r="CH95" s="102"/>
      <c r="CI95" s="103"/>
      <c r="CJ95" s="153">
        <f t="shared" si="31"/>
        <v>0</v>
      </c>
      <c r="CK95" s="29">
        <f t="shared" ref="CK95:CL95" si="70">COUNTA(BV95,BS95,BP95,AU95,AR95,AL95,AI95,AF95,AC95,Z95,W95,K95,H95,E95,N95,Q95,T95,AO95,AX95,BA95,BY95,CB95,BD95,BG95,BJ95,BM95,CE95,CH95)</f>
        <v>0</v>
      </c>
      <c r="CL95" s="30">
        <f t="shared" si="70"/>
        <v>0</v>
      </c>
    </row>
    <row r="96" ht="15.75" customHeight="1">
      <c r="B96" s="100">
        <v>41.0</v>
      </c>
      <c r="C96" s="154" t="str">
        <f>'дети 5-ти лет Ф'!C96</f>
        <v/>
      </c>
      <c r="D96" s="102"/>
      <c r="E96" s="102"/>
      <c r="F96" s="103"/>
      <c r="G96" s="102"/>
      <c r="H96" s="102"/>
      <c r="I96" s="103"/>
      <c r="J96" s="102"/>
      <c r="K96" s="102"/>
      <c r="L96" s="103"/>
      <c r="M96" s="102"/>
      <c r="N96" s="102"/>
      <c r="O96" s="103"/>
      <c r="P96" s="102"/>
      <c r="Q96" s="102"/>
      <c r="R96" s="103"/>
      <c r="S96" s="102"/>
      <c r="T96" s="102"/>
      <c r="U96" s="103"/>
      <c r="V96" s="102"/>
      <c r="W96" s="102"/>
      <c r="X96" s="103"/>
      <c r="Y96" s="102"/>
      <c r="Z96" s="102"/>
      <c r="AA96" s="103"/>
      <c r="AB96" s="102"/>
      <c r="AC96" s="102"/>
      <c r="AD96" s="103"/>
      <c r="AE96" s="102"/>
      <c r="AF96" s="102"/>
      <c r="AG96" s="103"/>
      <c r="AH96" s="102"/>
      <c r="AI96" s="102"/>
      <c r="AJ96" s="103"/>
      <c r="AK96" s="102"/>
      <c r="AL96" s="102"/>
      <c r="AM96" s="103"/>
      <c r="AN96" s="102"/>
      <c r="AO96" s="102"/>
      <c r="AP96" s="103"/>
      <c r="AQ96" s="102"/>
      <c r="AR96" s="102"/>
      <c r="AS96" s="103"/>
      <c r="AT96" s="102"/>
      <c r="AU96" s="102"/>
      <c r="AV96" s="103"/>
      <c r="AW96" s="102"/>
      <c r="AX96" s="102"/>
      <c r="AY96" s="103"/>
      <c r="AZ96" s="102"/>
      <c r="BA96" s="102"/>
      <c r="BB96" s="103"/>
      <c r="BC96" s="102"/>
      <c r="BD96" s="102"/>
      <c r="BE96" s="103"/>
      <c r="BF96" s="102"/>
      <c r="BG96" s="102"/>
      <c r="BH96" s="103"/>
      <c r="BI96" s="102"/>
      <c r="BJ96" s="102"/>
      <c r="BK96" s="103"/>
      <c r="BL96" s="102"/>
      <c r="BM96" s="102"/>
      <c r="BN96" s="103"/>
      <c r="BO96" s="102"/>
      <c r="BP96" s="102"/>
      <c r="BQ96" s="103"/>
      <c r="BR96" s="102"/>
      <c r="BS96" s="102"/>
      <c r="BT96" s="103"/>
      <c r="BU96" s="102"/>
      <c r="BV96" s="102"/>
      <c r="BW96" s="103"/>
      <c r="BX96" s="102"/>
      <c r="BY96" s="102"/>
      <c r="BZ96" s="103"/>
      <c r="CA96" s="102"/>
      <c r="CB96" s="102"/>
      <c r="CC96" s="103"/>
      <c r="CD96" s="102"/>
      <c r="CE96" s="102"/>
      <c r="CF96" s="103"/>
      <c r="CG96" s="102"/>
      <c r="CH96" s="102"/>
      <c r="CI96" s="103"/>
      <c r="CJ96" s="153">
        <f t="shared" si="31"/>
        <v>0</v>
      </c>
      <c r="CK96" s="29">
        <f t="shared" ref="CK96:CL96" si="71">COUNTA(BV96,BS96,BP96,AU96,AR96,AL96,AI96,AF96,AC96,Z96,W96,K96,H96,E96,N96,Q96,T96,AO96,AX96,BA96,BY96,CB96,BD96,BG96,BJ96,BM96,CE96,CH96)</f>
        <v>0</v>
      </c>
      <c r="CL96" s="30">
        <f t="shared" si="71"/>
        <v>0</v>
      </c>
    </row>
    <row r="97" ht="15.75" customHeight="1">
      <c r="B97" s="100">
        <v>42.0</v>
      </c>
      <c r="C97" s="154" t="str">
        <f>'дети 5-ти лет Ф'!C97</f>
        <v/>
      </c>
      <c r="D97" s="102"/>
      <c r="E97" s="102"/>
      <c r="F97" s="103"/>
      <c r="G97" s="102"/>
      <c r="H97" s="102"/>
      <c r="I97" s="103"/>
      <c r="J97" s="102"/>
      <c r="K97" s="102"/>
      <c r="L97" s="103"/>
      <c r="M97" s="102"/>
      <c r="N97" s="102"/>
      <c r="O97" s="103"/>
      <c r="P97" s="102"/>
      <c r="Q97" s="102"/>
      <c r="R97" s="103"/>
      <c r="S97" s="102"/>
      <c r="T97" s="102"/>
      <c r="U97" s="103"/>
      <c r="V97" s="102"/>
      <c r="W97" s="102"/>
      <c r="X97" s="103"/>
      <c r="Y97" s="102"/>
      <c r="Z97" s="102"/>
      <c r="AA97" s="103"/>
      <c r="AB97" s="102"/>
      <c r="AC97" s="102"/>
      <c r="AD97" s="103"/>
      <c r="AE97" s="102"/>
      <c r="AF97" s="102"/>
      <c r="AG97" s="103"/>
      <c r="AH97" s="102"/>
      <c r="AI97" s="102"/>
      <c r="AJ97" s="103"/>
      <c r="AK97" s="102"/>
      <c r="AL97" s="102"/>
      <c r="AM97" s="103"/>
      <c r="AN97" s="102"/>
      <c r="AO97" s="102"/>
      <c r="AP97" s="103"/>
      <c r="AQ97" s="102"/>
      <c r="AR97" s="102"/>
      <c r="AS97" s="103"/>
      <c r="AT97" s="102"/>
      <c r="AU97" s="102"/>
      <c r="AV97" s="103"/>
      <c r="AW97" s="102"/>
      <c r="AX97" s="102"/>
      <c r="AY97" s="103"/>
      <c r="AZ97" s="102"/>
      <c r="BA97" s="102"/>
      <c r="BB97" s="103"/>
      <c r="BC97" s="102"/>
      <c r="BD97" s="102"/>
      <c r="BE97" s="103"/>
      <c r="BF97" s="102"/>
      <c r="BG97" s="102"/>
      <c r="BH97" s="103"/>
      <c r="BI97" s="102"/>
      <c r="BJ97" s="102"/>
      <c r="BK97" s="103"/>
      <c r="BL97" s="102"/>
      <c r="BM97" s="102"/>
      <c r="BN97" s="103"/>
      <c r="BO97" s="102"/>
      <c r="BP97" s="102"/>
      <c r="BQ97" s="103"/>
      <c r="BR97" s="102"/>
      <c r="BS97" s="102"/>
      <c r="BT97" s="103"/>
      <c r="BU97" s="102"/>
      <c r="BV97" s="102"/>
      <c r="BW97" s="103"/>
      <c r="BX97" s="102"/>
      <c r="BY97" s="102"/>
      <c r="BZ97" s="103"/>
      <c r="CA97" s="102"/>
      <c r="CB97" s="102"/>
      <c r="CC97" s="103"/>
      <c r="CD97" s="102"/>
      <c r="CE97" s="102"/>
      <c r="CF97" s="103"/>
      <c r="CG97" s="102"/>
      <c r="CH97" s="102"/>
      <c r="CI97" s="103"/>
      <c r="CJ97" s="153">
        <f t="shared" si="31"/>
        <v>0</v>
      </c>
      <c r="CK97" s="29">
        <f t="shared" ref="CK97:CL97" si="72">COUNTA(BV97,BS97,BP97,AU97,AR97,AL97,AI97,AF97,AC97,Z97,W97,K97,H97,E97,N97,Q97,T97,AO97,AX97,BA97,BY97,CB97,BD97,BG97,BJ97,BM97,CE97,CH97)</f>
        <v>0</v>
      </c>
      <c r="CL97" s="30">
        <f t="shared" si="72"/>
        <v>0</v>
      </c>
    </row>
    <row r="98" ht="15.0" customHeight="1">
      <c r="B98" s="41" t="s">
        <v>59</v>
      </c>
      <c r="C98" s="42"/>
      <c r="D98" s="43">
        <f t="shared" ref="D98:CI98" si="73">SUM(D51:D97)</f>
        <v>11</v>
      </c>
      <c r="E98" s="43">
        <f t="shared" si="73"/>
        <v>1</v>
      </c>
      <c r="F98" s="44">
        <f t="shared" si="73"/>
        <v>2</v>
      </c>
      <c r="G98" s="43">
        <f t="shared" si="73"/>
        <v>0</v>
      </c>
      <c r="H98" s="43">
        <f t="shared" si="73"/>
        <v>12</v>
      </c>
      <c r="I98" s="44">
        <f t="shared" si="73"/>
        <v>2</v>
      </c>
      <c r="J98" s="43">
        <f t="shared" si="73"/>
        <v>0</v>
      </c>
      <c r="K98" s="43">
        <f t="shared" si="73"/>
        <v>12</v>
      </c>
      <c r="L98" s="44">
        <f t="shared" si="73"/>
        <v>2</v>
      </c>
      <c r="M98" s="43">
        <f t="shared" si="73"/>
        <v>12</v>
      </c>
      <c r="N98" s="43">
        <f t="shared" si="73"/>
        <v>1</v>
      </c>
      <c r="O98" s="44">
        <f t="shared" si="73"/>
        <v>1</v>
      </c>
      <c r="P98" s="45">
        <f t="shared" si="73"/>
        <v>0</v>
      </c>
      <c r="Q98" s="43">
        <f t="shared" si="73"/>
        <v>13</v>
      </c>
      <c r="R98" s="44">
        <f t="shared" si="73"/>
        <v>1</v>
      </c>
      <c r="S98" s="45">
        <f t="shared" si="73"/>
        <v>10</v>
      </c>
      <c r="T98" s="43">
        <f t="shared" si="73"/>
        <v>1</v>
      </c>
      <c r="U98" s="44">
        <f t="shared" si="73"/>
        <v>3</v>
      </c>
      <c r="V98" s="43">
        <f t="shared" si="73"/>
        <v>10</v>
      </c>
      <c r="W98" s="43">
        <f t="shared" si="73"/>
        <v>3</v>
      </c>
      <c r="X98" s="44">
        <f t="shared" si="73"/>
        <v>1</v>
      </c>
      <c r="Y98" s="43">
        <f t="shared" si="73"/>
        <v>11</v>
      </c>
      <c r="Z98" s="43">
        <f t="shared" si="73"/>
        <v>1</v>
      </c>
      <c r="AA98" s="44">
        <f t="shared" si="73"/>
        <v>2</v>
      </c>
      <c r="AB98" s="43">
        <f t="shared" si="73"/>
        <v>0</v>
      </c>
      <c r="AC98" s="43">
        <f t="shared" si="73"/>
        <v>12</v>
      </c>
      <c r="AD98" s="44">
        <f t="shared" si="73"/>
        <v>2</v>
      </c>
      <c r="AE98" s="43">
        <f t="shared" si="73"/>
        <v>10</v>
      </c>
      <c r="AF98" s="43">
        <f t="shared" si="73"/>
        <v>3</v>
      </c>
      <c r="AG98" s="44">
        <f t="shared" si="73"/>
        <v>1</v>
      </c>
      <c r="AH98" s="43">
        <f t="shared" si="73"/>
        <v>0</v>
      </c>
      <c r="AI98" s="43">
        <f t="shared" si="73"/>
        <v>12</v>
      </c>
      <c r="AJ98" s="44">
        <f t="shared" si="73"/>
        <v>2</v>
      </c>
      <c r="AK98" s="43">
        <f t="shared" si="73"/>
        <v>0</v>
      </c>
      <c r="AL98" s="43">
        <f t="shared" si="73"/>
        <v>12</v>
      </c>
      <c r="AM98" s="44">
        <f t="shared" si="73"/>
        <v>2</v>
      </c>
      <c r="AN98" s="43">
        <f t="shared" si="73"/>
        <v>11</v>
      </c>
      <c r="AO98" s="43">
        <f t="shared" si="73"/>
        <v>2</v>
      </c>
      <c r="AP98" s="44">
        <f t="shared" si="73"/>
        <v>1</v>
      </c>
      <c r="AQ98" s="43">
        <f t="shared" si="73"/>
        <v>12</v>
      </c>
      <c r="AR98" s="43">
        <f t="shared" si="73"/>
        <v>1</v>
      </c>
      <c r="AS98" s="44">
        <f t="shared" si="73"/>
        <v>1</v>
      </c>
      <c r="AT98" s="43">
        <f t="shared" si="73"/>
        <v>11</v>
      </c>
      <c r="AU98" s="43">
        <f t="shared" si="73"/>
        <v>1</v>
      </c>
      <c r="AV98" s="44">
        <f t="shared" si="73"/>
        <v>2</v>
      </c>
      <c r="AW98" s="43">
        <f t="shared" si="73"/>
        <v>0</v>
      </c>
      <c r="AX98" s="43">
        <f t="shared" si="73"/>
        <v>12</v>
      </c>
      <c r="AY98" s="44">
        <f t="shared" si="73"/>
        <v>2</v>
      </c>
      <c r="AZ98" s="45">
        <f t="shared" si="73"/>
        <v>2</v>
      </c>
      <c r="BA98" s="43">
        <f t="shared" si="73"/>
        <v>10</v>
      </c>
      <c r="BB98" s="44">
        <f t="shared" si="73"/>
        <v>2</v>
      </c>
      <c r="BC98" s="45">
        <f t="shared" si="73"/>
        <v>0</v>
      </c>
      <c r="BD98" s="43">
        <f t="shared" si="73"/>
        <v>12</v>
      </c>
      <c r="BE98" s="44">
        <f t="shared" si="73"/>
        <v>2</v>
      </c>
      <c r="BF98" s="155">
        <f t="shared" si="73"/>
        <v>11</v>
      </c>
      <c r="BG98" s="46">
        <f t="shared" si="73"/>
        <v>2</v>
      </c>
      <c r="BH98" s="44">
        <f t="shared" si="73"/>
        <v>1</v>
      </c>
      <c r="BI98" s="155">
        <f t="shared" si="73"/>
        <v>12</v>
      </c>
      <c r="BJ98" s="46">
        <f t="shared" si="73"/>
        <v>1</v>
      </c>
      <c r="BK98" s="44">
        <f t="shared" si="73"/>
        <v>1</v>
      </c>
      <c r="BL98" s="155">
        <f t="shared" si="73"/>
        <v>12</v>
      </c>
      <c r="BM98" s="46">
        <f t="shared" si="73"/>
        <v>1</v>
      </c>
      <c r="BN98" s="44">
        <f t="shared" si="73"/>
        <v>1</v>
      </c>
      <c r="BO98" s="43">
        <f t="shared" si="73"/>
        <v>0</v>
      </c>
      <c r="BP98" s="43">
        <f t="shared" si="73"/>
        <v>12</v>
      </c>
      <c r="BQ98" s="44">
        <f t="shared" si="73"/>
        <v>2</v>
      </c>
      <c r="BR98" s="43">
        <f t="shared" si="73"/>
        <v>0</v>
      </c>
      <c r="BS98" s="43">
        <f t="shared" si="73"/>
        <v>12</v>
      </c>
      <c r="BT98" s="44">
        <f t="shared" si="73"/>
        <v>2</v>
      </c>
      <c r="BU98" s="43">
        <f t="shared" si="73"/>
        <v>0</v>
      </c>
      <c r="BV98" s="43">
        <f t="shared" si="73"/>
        <v>13</v>
      </c>
      <c r="BW98" s="44">
        <f t="shared" si="73"/>
        <v>1</v>
      </c>
      <c r="BX98" s="43">
        <f t="shared" si="73"/>
        <v>0</v>
      </c>
      <c r="BY98" s="43">
        <f t="shared" si="73"/>
        <v>13</v>
      </c>
      <c r="BZ98" s="44">
        <f t="shared" si="73"/>
        <v>1</v>
      </c>
      <c r="CA98" s="155">
        <f t="shared" si="73"/>
        <v>0</v>
      </c>
      <c r="CB98" s="46">
        <f t="shared" si="73"/>
        <v>13</v>
      </c>
      <c r="CC98" s="44">
        <f t="shared" si="73"/>
        <v>1</v>
      </c>
      <c r="CD98" s="45">
        <f t="shared" si="73"/>
        <v>0</v>
      </c>
      <c r="CE98" s="43">
        <f t="shared" si="73"/>
        <v>12</v>
      </c>
      <c r="CF98" s="44">
        <f t="shared" si="73"/>
        <v>2</v>
      </c>
      <c r="CG98" s="155">
        <f t="shared" si="73"/>
        <v>0</v>
      </c>
      <c r="CH98" s="46">
        <f t="shared" si="73"/>
        <v>12</v>
      </c>
      <c r="CI98" s="44">
        <f t="shared" si="73"/>
        <v>2</v>
      </c>
      <c r="CJ98" s="59"/>
      <c r="CK98" s="60"/>
      <c r="CL98" s="60"/>
    </row>
    <row r="99" ht="47.25" customHeight="1">
      <c r="B99" s="41" t="s">
        <v>60</v>
      </c>
      <c r="C99" s="42"/>
      <c r="D99" s="51">
        <f>D98*100/CK101</f>
        <v>64.70588235</v>
      </c>
      <c r="E99" s="51">
        <f>E98*100/CK101</f>
        <v>5.882352941</v>
      </c>
      <c r="F99" s="145">
        <f>F98*100/CK101</f>
        <v>11.76470588</v>
      </c>
      <c r="G99" s="51">
        <f>G98*100/CK101</f>
        <v>0</v>
      </c>
      <c r="H99" s="51">
        <f>H98*100/CK101</f>
        <v>70.58823529</v>
      </c>
      <c r="I99" s="145">
        <f>I98*100/CK101</f>
        <v>11.76470588</v>
      </c>
      <c r="J99" s="51">
        <f>J98*100/CK101</f>
        <v>0</v>
      </c>
      <c r="K99" s="51">
        <f>K98*100/CK101</f>
        <v>70.58823529</v>
      </c>
      <c r="L99" s="145">
        <f>L98*100/CK101</f>
        <v>11.76470588</v>
      </c>
      <c r="M99" s="51">
        <f>M98*100/CK101</f>
        <v>70.58823529</v>
      </c>
      <c r="N99" s="51">
        <f>N98*100/CK101</f>
        <v>5.882352941</v>
      </c>
      <c r="O99" s="145">
        <f>O98*100/CK101</f>
        <v>5.882352941</v>
      </c>
      <c r="P99" s="146">
        <f>P98*100/CK101</f>
        <v>0</v>
      </c>
      <c r="Q99" s="51">
        <f>Q98*100/CK101</f>
        <v>76.47058824</v>
      </c>
      <c r="R99" s="145">
        <f>R98*100/CK101</f>
        <v>5.882352941</v>
      </c>
      <c r="S99" s="146">
        <f>S98*100/CK101</f>
        <v>58.82352941</v>
      </c>
      <c r="T99" s="51">
        <f>T98*100/CK101</f>
        <v>5.882352941</v>
      </c>
      <c r="U99" s="145">
        <f>U98*100/CK101</f>
        <v>17.64705882</v>
      </c>
      <c r="V99" s="51">
        <f>V98*100/CK101</f>
        <v>58.82352941</v>
      </c>
      <c r="W99" s="51">
        <f>W98*100/CK101</f>
        <v>17.64705882</v>
      </c>
      <c r="X99" s="145">
        <f>X98*100/CK101</f>
        <v>5.882352941</v>
      </c>
      <c r="Y99" s="51">
        <f>Y98*100/CK101</f>
        <v>64.70588235</v>
      </c>
      <c r="Z99" s="51">
        <f>Z98*100/CK101</f>
        <v>5.882352941</v>
      </c>
      <c r="AA99" s="145">
        <f>AA98*100/CK101</f>
        <v>11.76470588</v>
      </c>
      <c r="AB99" s="51">
        <f>AB98*100/CK101</f>
        <v>0</v>
      </c>
      <c r="AC99" s="51">
        <f>AC98*100/CK101</f>
        <v>70.58823529</v>
      </c>
      <c r="AD99" s="145">
        <f>AD98*100/CK101</f>
        <v>11.76470588</v>
      </c>
      <c r="AE99" s="51">
        <f>AE98*100/CK101</f>
        <v>58.82352941</v>
      </c>
      <c r="AF99" s="51">
        <f>AF98*100/CK101</f>
        <v>17.64705882</v>
      </c>
      <c r="AG99" s="145">
        <f>AG98*100/CK101</f>
        <v>5.882352941</v>
      </c>
      <c r="AH99" s="51">
        <f>AH98*100/CK101</f>
        <v>0</v>
      </c>
      <c r="AI99" s="51">
        <f>AI98*100/CK101</f>
        <v>70.58823529</v>
      </c>
      <c r="AJ99" s="145">
        <f>AJ98*100/CK101</f>
        <v>11.76470588</v>
      </c>
      <c r="AK99" s="51">
        <f>AK98*100/CK101</f>
        <v>0</v>
      </c>
      <c r="AL99" s="51">
        <f>AL98*100/CK101</f>
        <v>70.58823529</v>
      </c>
      <c r="AM99" s="145">
        <f>AM98*100/CK101</f>
        <v>11.76470588</v>
      </c>
      <c r="AN99" s="51">
        <f>AN98*100/CK101</f>
        <v>64.70588235</v>
      </c>
      <c r="AO99" s="51">
        <f>AO98*100/CK101</f>
        <v>11.76470588</v>
      </c>
      <c r="AP99" s="145">
        <f>AP98*100/CK101</f>
        <v>5.882352941</v>
      </c>
      <c r="AQ99" s="51">
        <f>AQ98*100/CK101</f>
        <v>70.58823529</v>
      </c>
      <c r="AR99" s="51">
        <f>AR98*100/CK101</f>
        <v>5.882352941</v>
      </c>
      <c r="AS99" s="145">
        <f>AS98*100/CK101</f>
        <v>5.882352941</v>
      </c>
      <c r="AT99" s="51">
        <f>AT98*100/CK101</f>
        <v>64.70588235</v>
      </c>
      <c r="AU99" s="51">
        <f>AU98*100/CK101</f>
        <v>5.882352941</v>
      </c>
      <c r="AV99" s="145">
        <f>AV98*100/CK101</f>
        <v>11.76470588</v>
      </c>
      <c r="AW99" s="51">
        <f>AW98*100/CK101</f>
        <v>0</v>
      </c>
      <c r="AX99" s="51">
        <f>AX98*100/CK101</f>
        <v>70.58823529</v>
      </c>
      <c r="AY99" s="145">
        <f>AY98*100/CK101</f>
        <v>11.76470588</v>
      </c>
      <c r="AZ99" s="146">
        <f>AZ98*100/CK101</f>
        <v>11.76470588</v>
      </c>
      <c r="BA99" s="51">
        <f>BA98*100/CK101</f>
        <v>58.82352941</v>
      </c>
      <c r="BB99" s="145">
        <f>BB98*100/CK101</f>
        <v>11.76470588</v>
      </c>
      <c r="BC99" s="146">
        <f>BC98*100/CK101</f>
        <v>0</v>
      </c>
      <c r="BD99" s="51">
        <f>BD98*100/CK101</f>
        <v>70.58823529</v>
      </c>
      <c r="BE99" s="145">
        <f>BE98*100/CK101</f>
        <v>11.76470588</v>
      </c>
      <c r="BF99" s="156">
        <f>BF98*100/CK101</f>
        <v>64.70588235</v>
      </c>
      <c r="BG99" s="157">
        <f>BG98*100/CK101</f>
        <v>11.76470588</v>
      </c>
      <c r="BH99" s="158">
        <f>BH98*100/CK101</f>
        <v>5.882352941</v>
      </c>
      <c r="BI99" s="159">
        <f>BI98*100/CK101</f>
        <v>70.58823529</v>
      </c>
      <c r="BJ99" s="160">
        <f>BJ98*100/CK101</f>
        <v>5.882352941</v>
      </c>
      <c r="BK99" s="161">
        <f>BK98*100/CK101</f>
        <v>5.882352941</v>
      </c>
      <c r="BL99" s="159">
        <f>BL98*100/CK101</f>
        <v>70.58823529</v>
      </c>
      <c r="BM99" s="160">
        <f>BM98*100/CK101</f>
        <v>5.882352941</v>
      </c>
      <c r="BN99" s="161">
        <f>BN98*100/CK101</f>
        <v>5.882352941</v>
      </c>
      <c r="BO99" s="51">
        <f>BO98*100/CK101</f>
        <v>0</v>
      </c>
      <c r="BP99" s="51">
        <f>BP98*100/CK101</f>
        <v>70.58823529</v>
      </c>
      <c r="BQ99" s="145">
        <f>BQ98*100/CK101</f>
        <v>11.76470588</v>
      </c>
      <c r="BR99" s="51">
        <f>BR98*100/CK101</f>
        <v>0</v>
      </c>
      <c r="BS99" s="51">
        <f>BS98*100/CK101</f>
        <v>70.58823529</v>
      </c>
      <c r="BT99" s="145">
        <f>BT98*100/CK101</f>
        <v>11.76470588</v>
      </c>
      <c r="BU99" s="51">
        <f>BU98*100/CK101</f>
        <v>0</v>
      </c>
      <c r="BV99" s="51">
        <f>BV98*100/CK101</f>
        <v>76.47058824</v>
      </c>
      <c r="BW99" s="145">
        <f>BW98*100/CK101</f>
        <v>5.882352941</v>
      </c>
      <c r="BX99" s="160">
        <f>BX98*100/CK101</f>
        <v>0</v>
      </c>
      <c r="BY99" s="160">
        <f>BY98*100/CK101</f>
        <v>76.47058824</v>
      </c>
      <c r="BZ99" s="161">
        <f>BZ98*100/CK101</f>
        <v>5.882352941</v>
      </c>
      <c r="CA99" s="159">
        <f>CA98*100/CK101</f>
        <v>0</v>
      </c>
      <c r="CB99" s="160">
        <f>CB98*100/CK101</f>
        <v>76.47058824</v>
      </c>
      <c r="CC99" s="161">
        <f>CC98*100/CK101</f>
        <v>5.882352941</v>
      </c>
      <c r="CD99" s="159">
        <f>CD98*100/CK101</f>
        <v>0</v>
      </c>
      <c r="CE99" s="160">
        <f>CE98*100/CK101</f>
        <v>70.58823529</v>
      </c>
      <c r="CF99" s="161">
        <f>CF98*100/CK101</f>
        <v>11.76470588</v>
      </c>
      <c r="CG99" s="159">
        <f>CG98*100/CK101</f>
        <v>0</v>
      </c>
      <c r="CH99" s="160">
        <f>CH98*100/CK101</f>
        <v>70.58823529</v>
      </c>
      <c r="CI99" s="161">
        <f>CI98*100/CK101</f>
        <v>11.76470588</v>
      </c>
      <c r="CJ99" s="59"/>
      <c r="CK99" s="60"/>
      <c r="CL99" s="60"/>
    </row>
    <row r="100" ht="15.75" customHeight="1">
      <c r="B100" s="110"/>
      <c r="C100" s="62"/>
      <c r="D100" s="62"/>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c r="BN100" s="62"/>
      <c r="BO100" s="62"/>
      <c r="BP100" s="62"/>
      <c r="BQ100" s="62"/>
      <c r="BR100" s="62"/>
      <c r="BS100" s="62"/>
      <c r="BT100" s="62"/>
      <c r="BU100" s="62"/>
      <c r="BV100" s="62"/>
      <c r="BW100" s="62"/>
      <c r="BX100" s="62"/>
      <c r="BY100" s="62"/>
      <c r="BZ100" s="62"/>
      <c r="CA100" s="62"/>
      <c r="CB100" s="62"/>
      <c r="CC100" s="62"/>
      <c r="CD100" s="62"/>
      <c r="CE100" s="62"/>
      <c r="CF100" s="63"/>
      <c r="CG100" s="147"/>
      <c r="CH100" s="7"/>
      <c r="CI100" s="7"/>
      <c r="CJ100" s="8"/>
      <c r="CK100" s="67" t="s">
        <v>61</v>
      </c>
      <c r="CL100" s="67" t="s">
        <v>62</v>
      </c>
    </row>
    <row r="101" ht="15.75" customHeight="1">
      <c r="B101" s="68"/>
      <c r="CF101" s="69"/>
      <c r="CG101" s="70" t="s">
        <v>59</v>
      </c>
      <c r="CH101" s="7"/>
      <c r="CI101" s="7"/>
      <c r="CJ101" s="8"/>
      <c r="CK101" s="148">
        <f>'дети 5-ти лет Ф'!Z101</f>
        <v>17</v>
      </c>
      <c r="CL101" s="148">
        <v>100.0</v>
      </c>
    </row>
    <row r="102" ht="15.75" customHeight="1">
      <c r="B102" s="68"/>
      <c r="CF102" s="69"/>
      <c r="CG102" s="134" t="s">
        <v>6</v>
      </c>
      <c r="CH102" s="7"/>
      <c r="CI102" s="7"/>
      <c r="CJ102" s="8"/>
      <c r="CK102" s="149">
        <f>COUNTIF(CJ51:CJ97,"&gt;0")</f>
        <v>12</v>
      </c>
      <c r="CL102" s="79">
        <f>(BU99+BR99+BO99+AT99+AQ99+AK99+AH99+AE99+AB99+Y99+V99+J99+G99+D99+M99+P99+S99+AN99+BX99+AZ99+AW99+CA99+BC99+BF99+BI99+BL99+CD99+CG99)/28</f>
        <v>28.36134454</v>
      </c>
    </row>
    <row r="103" ht="15.75" customHeight="1">
      <c r="B103" s="68"/>
      <c r="CF103" s="69"/>
      <c r="CG103" s="135" t="s">
        <v>7</v>
      </c>
      <c r="CH103" s="7"/>
      <c r="CI103" s="7"/>
      <c r="CJ103" s="8"/>
      <c r="CK103" s="149">
        <f>COUNTIF(CK51:CK97,"&gt;0")</f>
        <v>14</v>
      </c>
      <c r="CL103" s="79">
        <f>(BV99+BS99+BP99+AU99+AR99+AL99+AI99+AF99+AC99+Z99+W99+K99+H99+E99+N99+Q99+T99+AO99+BY99+BA99+AX99+CB99+BD99+BG99+BJ99+BM99+CE99+CH99)/28</f>
        <v>44.53781513</v>
      </c>
    </row>
    <row r="104" ht="15.75" customHeight="1">
      <c r="B104" s="83"/>
      <c r="C104" s="84"/>
      <c r="D104" s="84"/>
      <c r="E104" s="84"/>
      <c r="F104" s="84"/>
      <c r="G104" s="84"/>
      <c r="H104" s="84"/>
      <c r="I104" s="84"/>
      <c r="J104" s="84"/>
      <c r="K104" s="84"/>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104" s="84"/>
      <c r="AN104" s="84"/>
      <c r="AO104" s="84"/>
      <c r="AP104" s="84"/>
      <c r="AQ104" s="84"/>
      <c r="AR104" s="84"/>
      <c r="AS104" s="84"/>
      <c r="AT104" s="84"/>
      <c r="AU104" s="84"/>
      <c r="AV104" s="84"/>
      <c r="AW104" s="84"/>
      <c r="AX104" s="84"/>
      <c r="AY104" s="84"/>
      <c r="AZ104" s="84"/>
      <c r="BA104" s="84"/>
      <c r="BB104" s="84"/>
      <c r="BC104" s="84"/>
      <c r="BD104" s="84"/>
      <c r="BE104" s="84"/>
      <c r="BF104" s="84"/>
      <c r="BG104" s="84"/>
      <c r="BH104" s="84"/>
      <c r="BI104" s="84"/>
      <c r="BJ104" s="84"/>
      <c r="BK104" s="84"/>
      <c r="BL104" s="84"/>
      <c r="BM104" s="84"/>
      <c r="BN104" s="84"/>
      <c r="BO104" s="84"/>
      <c r="BP104" s="84"/>
      <c r="BQ104" s="84"/>
      <c r="BR104" s="84"/>
      <c r="BS104" s="84"/>
      <c r="BT104" s="84"/>
      <c r="BU104" s="84"/>
      <c r="BV104" s="84"/>
      <c r="BW104" s="84"/>
      <c r="BX104" s="84"/>
      <c r="BY104" s="84"/>
      <c r="BZ104" s="84"/>
      <c r="CA104" s="84"/>
      <c r="CB104" s="84"/>
      <c r="CC104" s="84"/>
      <c r="CD104" s="84"/>
      <c r="CE104" s="84"/>
      <c r="CF104" s="85"/>
      <c r="CG104" s="137" t="s">
        <v>8</v>
      </c>
      <c r="CH104" s="7"/>
      <c r="CI104" s="7"/>
      <c r="CJ104" s="8"/>
      <c r="CK104" s="149">
        <f>COUNTIF(CL51:CL97,"&gt;0")</f>
        <v>3</v>
      </c>
      <c r="CL104" s="79">
        <f>(BW99+BT99+BQ99+AV99+AS99+AM99+AJ99+AG99+AD99+AA99+X99+L99+I99+F99+O99+R99+U99+AP99+AY99+BB99+BZ99+CC99+BE99+BH99+BK99+BN99+CF99+CI99)/28</f>
        <v>9.453781513</v>
      </c>
    </row>
    <row r="105" ht="15.75" customHeight="1"/>
    <row r="106" ht="15.75" customHeight="1"/>
    <row r="107" ht="15.0" customHeight="1">
      <c r="B107" s="152"/>
      <c r="C107" s="139" t="s">
        <v>0</v>
      </c>
      <c r="AP107" s="152"/>
      <c r="AQ107" s="152"/>
      <c r="AR107" s="152"/>
      <c r="AS107" s="152"/>
      <c r="AT107" s="152"/>
      <c r="AU107" s="152"/>
      <c r="AV107" s="152"/>
      <c r="AW107" s="152"/>
      <c r="AX107" s="152"/>
      <c r="AY107" s="152"/>
      <c r="AZ107" s="152"/>
      <c r="BA107" s="152"/>
      <c r="BB107" s="152"/>
      <c r="BC107" s="152"/>
      <c r="BD107" s="152"/>
      <c r="BE107" s="152"/>
      <c r="BF107" s="152"/>
      <c r="BG107" s="152"/>
      <c r="BH107" s="152"/>
      <c r="BI107" s="152"/>
      <c r="BJ107" s="152"/>
      <c r="BK107" s="152"/>
      <c r="BL107" s="152"/>
      <c r="BM107" s="152"/>
      <c r="BN107" s="152"/>
      <c r="BO107" s="152"/>
      <c r="BP107" s="152"/>
      <c r="BQ107" s="152"/>
      <c r="BR107" s="152"/>
      <c r="BS107" s="152"/>
      <c r="BT107" s="152"/>
      <c r="BU107" s="152"/>
      <c r="BV107" s="152"/>
      <c r="BW107" s="152"/>
      <c r="BX107" s="152"/>
      <c r="BY107" s="152"/>
      <c r="BZ107" s="152"/>
      <c r="CA107" s="152"/>
      <c r="CB107" s="152"/>
      <c r="CC107" s="152"/>
      <c r="CD107" s="152"/>
      <c r="CE107" s="152"/>
      <c r="CF107" s="152"/>
      <c r="CG107" s="152"/>
      <c r="CH107" s="152"/>
      <c r="CI107" s="152"/>
      <c r="CJ107" s="152"/>
      <c r="CK107" s="152"/>
    </row>
    <row r="108" ht="15.0" customHeight="1">
      <c r="A108" s="152"/>
      <c r="B108" s="152"/>
      <c r="C108" s="139" t="str">
        <f>'дети 5-ти лет Ф'!C108:Z108</f>
        <v>Учебный год: 2023-2024                              Группа: "Радуга"               Период: итоговый       Сроки проведения: май 2024 год</v>
      </c>
      <c r="AP108" s="152"/>
      <c r="AQ108" s="152"/>
      <c r="AR108" s="152"/>
      <c r="AS108" s="152"/>
      <c r="AT108" s="152"/>
      <c r="AU108" s="152"/>
      <c r="AV108" s="152"/>
      <c r="AW108" s="152"/>
      <c r="AX108" s="152"/>
      <c r="AY108" s="152"/>
      <c r="AZ108" s="152"/>
      <c r="BA108" s="152"/>
      <c r="BB108" s="152"/>
      <c r="BC108" s="152"/>
      <c r="BD108" s="152"/>
      <c r="BE108" s="152"/>
      <c r="BF108" s="152"/>
      <c r="BG108" s="152"/>
      <c r="BH108" s="152"/>
      <c r="BI108" s="152"/>
      <c r="BJ108" s="152"/>
      <c r="BK108" s="152"/>
      <c r="BL108" s="152"/>
      <c r="BM108" s="152"/>
      <c r="BN108" s="152"/>
      <c r="BO108" s="152"/>
      <c r="BP108" s="152"/>
      <c r="BQ108" s="152"/>
      <c r="BR108" s="152"/>
      <c r="BS108" s="152"/>
      <c r="BT108" s="152"/>
      <c r="BU108" s="152"/>
      <c r="BV108" s="152"/>
      <c r="BW108" s="152"/>
      <c r="BX108" s="152"/>
      <c r="BY108" s="152"/>
      <c r="BZ108" s="152"/>
      <c r="CA108" s="152"/>
      <c r="CB108" s="152"/>
      <c r="CC108" s="152"/>
      <c r="CD108" s="152"/>
      <c r="CE108" s="152"/>
      <c r="CF108" s="152"/>
      <c r="CG108" s="152"/>
      <c r="CH108" s="152"/>
      <c r="CI108" s="152"/>
      <c r="CJ108" s="152"/>
      <c r="CK108" s="152"/>
    </row>
    <row r="109" ht="15.75" customHeight="1">
      <c r="A109" s="139"/>
      <c r="CH109" s="1"/>
      <c r="CI109" s="1"/>
    </row>
    <row r="110" ht="15.75" customHeight="1">
      <c r="A110" s="139"/>
      <c r="B110" s="5" t="s">
        <v>3</v>
      </c>
      <c r="C110" s="5" t="s">
        <v>4</v>
      </c>
      <c r="D110" s="140" t="s">
        <v>107</v>
      </c>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8"/>
      <c r="CJ110" s="9" t="s">
        <v>6</v>
      </c>
      <c r="CK110" s="10" t="s">
        <v>7</v>
      </c>
      <c r="CL110" s="11" t="s">
        <v>8</v>
      </c>
    </row>
    <row r="111" ht="15.75" customHeight="1">
      <c r="B111" s="12"/>
      <c r="C111" s="12"/>
      <c r="D111" s="13" t="s">
        <v>108</v>
      </c>
      <c r="E111" s="7"/>
      <c r="F111" s="7"/>
      <c r="G111" s="7"/>
      <c r="H111" s="7"/>
      <c r="I111" s="7"/>
      <c r="J111" s="7"/>
      <c r="K111" s="7"/>
      <c r="L111" s="7"/>
      <c r="M111" s="7"/>
      <c r="N111" s="7"/>
      <c r="O111" s="7"/>
      <c r="P111" s="7"/>
      <c r="Q111" s="7"/>
      <c r="R111" s="7"/>
      <c r="S111" s="7"/>
      <c r="T111" s="7"/>
      <c r="U111" s="7"/>
      <c r="V111" s="7"/>
      <c r="W111" s="7"/>
      <c r="X111" s="15"/>
      <c r="Y111" s="141" t="s">
        <v>109</v>
      </c>
      <c r="Z111" s="7"/>
      <c r="AA111" s="7"/>
      <c r="AB111" s="7"/>
      <c r="AC111" s="7"/>
      <c r="AD111" s="7"/>
      <c r="AE111" s="7"/>
      <c r="AF111" s="7"/>
      <c r="AG111" s="7"/>
      <c r="AH111" s="7"/>
      <c r="AI111" s="7"/>
      <c r="AJ111" s="7"/>
      <c r="AK111" s="7"/>
      <c r="AL111" s="7"/>
      <c r="AM111" s="7"/>
      <c r="AN111" s="7"/>
      <c r="AO111" s="7"/>
      <c r="AP111" s="7"/>
      <c r="AQ111" s="7"/>
      <c r="AR111" s="7"/>
      <c r="AS111" s="15"/>
      <c r="AT111" s="162" t="s">
        <v>199</v>
      </c>
      <c r="AU111" s="7"/>
      <c r="AV111" s="7"/>
      <c r="AW111" s="7"/>
      <c r="AX111" s="7"/>
      <c r="AY111" s="7"/>
      <c r="AZ111" s="7"/>
      <c r="BA111" s="7"/>
      <c r="BB111" s="7"/>
      <c r="BC111" s="7"/>
      <c r="BD111" s="7"/>
      <c r="BE111" s="7"/>
      <c r="BF111" s="7"/>
      <c r="BG111" s="7"/>
      <c r="BH111" s="7"/>
      <c r="BI111" s="7"/>
      <c r="BJ111" s="7"/>
      <c r="BK111" s="7"/>
      <c r="BL111" s="7"/>
      <c r="BM111" s="7"/>
      <c r="BN111" s="42"/>
      <c r="BO111" s="162" t="s">
        <v>110</v>
      </c>
      <c r="BP111" s="7"/>
      <c r="BQ111" s="7"/>
      <c r="BR111" s="7"/>
      <c r="BS111" s="7"/>
      <c r="BT111" s="7"/>
      <c r="BU111" s="7"/>
      <c r="BV111" s="7"/>
      <c r="BW111" s="7"/>
      <c r="BX111" s="7"/>
      <c r="BY111" s="7"/>
      <c r="BZ111" s="7"/>
      <c r="CA111" s="7"/>
      <c r="CB111" s="7"/>
      <c r="CC111" s="7"/>
      <c r="CD111" s="7"/>
      <c r="CE111" s="7"/>
      <c r="CF111" s="7"/>
      <c r="CG111" s="7"/>
      <c r="CH111" s="7"/>
      <c r="CI111" s="8"/>
      <c r="CJ111" s="12"/>
      <c r="CK111" s="12"/>
      <c r="CL111" s="12"/>
    </row>
    <row r="112" ht="15.75" customHeight="1">
      <c r="B112" s="12"/>
      <c r="C112" s="12"/>
      <c r="D112" s="14" t="s">
        <v>200</v>
      </c>
      <c r="E112" s="7"/>
      <c r="F112" s="15"/>
      <c r="G112" s="16" t="s">
        <v>201</v>
      </c>
      <c r="H112" s="7"/>
      <c r="I112" s="15"/>
      <c r="J112" s="16" t="s">
        <v>202</v>
      </c>
      <c r="K112" s="7"/>
      <c r="L112" s="15"/>
      <c r="M112" s="16" t="s">
        <v>203</v>
      </c>
      <c r="N112" s="7"/>
      <c r="O112" s="15"/>
      <c r="P112" s="163" t="s">
        <v>204</v>
      </c>
      <c r="Q112" s="7"/>
      <c r="R112" s="15"/>
      <c r="S112" s="163" t="s">
        <v>205</v>
      </c>
      <c r="T112" s="7"/>
      <c r="U112" s="15"/>
      <c r="V112" s="16" t="s">
        <v>206</v>
      </c>
      <c r="W112" s="7"/>
      <c r="X112" s="15"/>
      <c r="Y112" s="16" t="s">
        <v>207</v>
      </c>
      <c r="Z112" s="7"/>
      <c r="AA112" s="15"/>
      <c r="AB112" s="163" t="s">
        <v>208</v>
      </c>
      <c r="AC112" s="7"/>
      <c r="AD112" s="15"/>
      <c r="AE112" s="16" t="s">
        <v>209</v>
      </c>
      <c r="AF112" s="7"/>
      <c r="AG112" s="15"/>
      <c r="AH112" s="16" t="s">
        <v>210</v>
      </c>
      <c r="AI112" s="7"/>
      <c r="AJ112" s="15"/>
      <c r="AK112" s="16" t="s">
        <v>211</v>
      </c>
      <c r="AL112" s="7"/>
      <c r="AM112" s="15"/>
      <c r="AN112" s="16" t="s">
        <v>212</v>
      </c>
      <c r="AO112" s="7"/>
      <c r="AP112" s="15"/>
      <c r="AQ112" s="16" t="s">
        <v>213</v>
      </c>
      <c r="AR112" s="7"/>
      <c r="AS112" s="15"/>
      <c r="AT112" s="163" t="s">
        <v>214</v>
      </c>
      <c r="AU112" s="7"/>
      <c r="AV112" s="15"/>
      <c r="AW112" s="163" t="s">
        <v>215</v>
      </c>
      <c r="AX112" s="7"/>
      <c r="AY112" s="15"/>
      <c r="AZ112" s="163" t="s">
        <v>216</v>
      </c>
      <c r="BA112" s="7"/>
      <c r="BB112" s="15"/>
      <c r="BC112" s="163" t="s">
        <v>217</v>
      </c>
      <c r="BD112" s="7"/>
      <c r="BE112" s="15"/>
      <c r="BF112" s="163" t="s">
        <v>218</v>
      </c>
      <c r="BG112" s="7"/>
      <c r="BH112" s="15"/>
      <c r="BI112" s="163" t="s">
        <v>219</v>
      </c>
      <c r="BJ112" s="7"/>
      <c r="BK112" s="15"/>
      <c r="BL112" s="163" t="s">
        <v>220</v>
      </c>
      <c r="BM112" s="7"/>
      <c r="BN112" s="15"/>
      <c r="BO112" s="163" t="s">
        <v>221</v>
      </c>
      <c r="BP112" s="7"/>
      <c r="BQ112" s="15"/>
      <c r="BR112" s="163" t="s">
        <v>222</v>
      </c>
      <c r="BS112" s="7"/>
      <c r="BT112" s="15"/>
      <c r="BU112" s="163" t="s">
        <v>223</v>
      </c>
      <c r="BV112" s="7"/>
      <c r="BW112" s="15"/>
      <c r="BX112" s="163" t="s">
        <v>224</v>
      </c>
      <c r="BY112" s="7"/>
      <c r="BZ112" s="15"/>
      <c r="CA112" s="163" t="s">
        <v>225</v>
      </c>
      <c r="CB112" s="7"/>
      <c r="CC112" s="15"/>
      <c r="CD112" s="163" t="s">
        <v>226</v>
      </c>
      <c r="CE112" s="7"/>
      <c r="CF112" s="15"/>
      <c r="CG112" s="163" t="s">
        <v>227</v>
      </c>
      <c r="CH112" s="7"/>
      <c r="CI112" s="15"/>
      <c r="CJ112" s="12"/>
      <c r="CK112" s="12"/>
      <c r="CL112" s="12"/>
    </row>
    <row r="113" ht="113.25" customHeight="1">
      <c r="B113" s="12"/>
      <c r="C113" s="12"/>
      <c r="D113" s="17" t="s">
        <v>228</v>
      </c>
      <c r="E113" s="7"/>
      <c r="F113" s="15"/>
      <c r="G113" s="16" t="s">
        <v>229</v>
      </c>
      <c r="H113" s="7"/>
      <c r="I113" s="15"/>
      <c r="J113" s="16" t="s">
        <v>230</v>
      </c>
      <c r="K113" s="7"/>
      <c r="L113" s="15"/>
      <c r="M113" s="18" t="s">
        <v>231</v>
      </c>
      <c r="N113" s="7"/>
      <c r="O113" s="15"/>
      <c r="P113" s="18" t="s">
        <v>232</v>
      </c>
      <c r="Q113" s="7"/>
      <c r="R113" s="15"/>
      <c r="S113" s="16" t="s">
        <v>233</v>
      </c>
      <c r="T113" s="7"/>
      <c r="U113" s="15"/>
      <c r="V113" s="18" t="s">
        <v>234</v>
      </c>
      <c r="W113" s="7"/>
      <c r="X113" s="15"/>
      <c r="Y113" s="16" t="s">
        <v>235</v>
      </c>
      <c r="Z113" s="7"/>
      <c r="AA113" s="15"/>
      <c r="AB113" s="18" t="s">
        <v>236</v>
      </c>
      <c r="AC113" s="7"/>
      <c r="AD113" s="15"/>
      <c r="AE113" s="18" t="s">
        <v>237</v>
      </c>
      <c r="AF113" s="7"/>
      <c r="AG113" s="15"/>
      <c r="AH113" s="18" t="s">
        <v>238</v>
      </c>
      <c r="AI113" s="7"/>
      <c r="AJ113" s="15"/>
      <c r="AK113" s="18" t="s">
        <v>239</v>
      </c>
      <c r="AL113" s="7"/>
      <c r="AM113" s="15"/>
      <c r="AN113" s="18" t="s">
        <v>240</v>
      </c>
      <c r="AO113" s="7"/>
      <c r="AP113" s="15"/>
      <c r="AQ113" s="18" t="s">
        <v>241</v>
      </c>
      <c r="AR113" s="7"/>
      <c r="AS113" s="15"/>
      <c r="AT113" s="18" t="s">
        <v>242</v>
      </c>
      <c r="AU113" s="7"/>
      <c r="AV113" s="15"/>
      <c r="AW113" s="18" t="s">
        <v>243</v>
      </c>
      <c r="AX113" s="7"/>
      <c r="AY113" s="15"/>
      <c r="AZ113" s="18" t="s">
        <v>244</v>
      </c>
      <c r="BA113" s="7"/>
      <c r="BB113" s="15"/>
      <c r="BC113" s="18" t="s">
        <v>245</v>
      </c>
      <c r="BD113" s="7"/>
      <c r="BE113" s="15"/>
      <c r="BF113" s="18" t="s">
        <v>246</v>
      </c>
      <c r="BG113" s="7"/>
      <c r="BH113" s="15"/>
      <c r="BI113" s="18" t="s">
        <v>247</v>
      </c>
      <c r="BJ113" s="7"/>
      <c r="BK113" s="15"/>
      <c r="BL113" s="18" t="s">
        <v>248</v>
      </c>
      <c r="BM113" s="7"/>
      <c r="BN113" s="15"/>
      <c r="BO113" s="18" t="s">
        <v>249</v>
      </c>
      <c r="BP113" s="7"/>
      <c r="BQ113" s="15"/>
      <c r="BR113" s="18" t="s">
        <v>250</v>
      </c>
      <c r="BS113" s="7"/>
      <c r="BT113" s="15"/>
      <c r="BU113" s="18" t="s">
        <v>251</v>
      </c>
      <c r="BV113" s="7"/>
      <c r="BW113" s="15"/>
      <c r="BX113" s="18" t="s">
        <v>252</v>
      </c>
      <c r="BY113" s="7"/>
      <c r="BZ113" s="15"/>
      <c r="CA113" s="18" t="s">
        <v>253</v>
      </c>
      <c r="CB113" s="7"/>
      <c r="CC113" s="15"/>
      <c r="CD113" s="18" t="s">
        <v>254</v>
      </c>
      <c r="CE113" s="7"/>
      <c r="CF113" s="15"/>
      <c r="CG113" s="18" t="s">
        <v>255</v>
      </c>
      <c r="CH113" s="7"/>
      <c r="CI113" s="15"/>
      <c r="CJ113" s="12"/>
      <c r="CK113" s="12"/>
      <c r="CL113" s="12"/>
    </row>
    <row r="114" ht="134.25" customHeight="1">
      <c r="B114" s="19"/>
      <c r="C114" s="19"/>
      <c r="D114" s="20" t="s">
        <v>256</v>
      </c>
      <c r="E114" s="20" t="s">
        <v>257</v>
      </c>
      <c r="F114" s="21" t="s">
        <v>258</v>
      </c>
      <c r="G114" s="22" t="s">
        <v>259</v>
      </c>
      <c r="H114" s="20" t="s">
        <v>260</v>
      </c>
      <c r="I114" s="21" t="s">
        <v>261</v>
      </c>
      <c r="J114" s="22" t="s">
        <v>189</v>
      </c>
      <c r="K114" s="20" t="s">
        <v>262</v>
      </c>
      <c r="L114" s="21" t="s">
        <v>191</v>
      </c>
      <c r="M114" s="22" t="s">
        <v>263</v>
      </c>
      <c r="N114" s="20" t="s">
        <v>264</v>
      </c>
      <c r="O114" s="21" t="s">
        <v>265</v>
      </c>
      <c r="P114" s="22" t="s">
        <v>266</v>
      </c>
      <c r="Q114" s="20" t="s">
        <v>267</v>
      </c>
      <c r="R114" s="21" t="s">
        <v>268</v>
      </c>
      <c r="S114" s="22" t="s">
        <v>269</v>
      </c>
      <c r="T114" s="20" t="s">
        <v>270</v>
      </c>
      <c r="U114" s="21" t="s">
        <v>271</v>
      </c>
      <c r="V114" s="22" t="s">
        <v>234</v>
      </c>
      <c r="W114" s="20" t="s">
        <v>272</v>
      </c>
      <c r="X114" s="21" t="s">
        <v>273</v>
      </c>
      <c r="Y114" s="22" t="s">
        <v>274</v>
      </c>
      <c r="Z114" s="20" t="s">
        <v>275</v>
      </c>
      <c r="AA114" s="21" t="s">
        <v>276</v>
      </c>
      <c r="AB114" s="22" t="s">
        <v>277</v>
      </c>
      <c r="AC114" s="20" t="s">
        <v>278</v>
      </c>
      <c r="AD114" s="21" t="s">
        <v>279</v>
      </c>
      <c r="AE114" s="22" t="s">
        <v>280</v>
      </c>
      <c r="AF114" s="20" t="s">
        <v>281</v>
      </c>
      <c r="AG114" s="21" t="s">
        <v>282</v>
      </c>
      <c r="AH114" s="22" t="s">
        <v>283</v>
      </c>
      <c r="AI114" s="20" t="s">
        <v>284</v>
      </c>
      <c r="AJ114" s="21" t="s">
        <v>285</v>
      </c>
      <c r="AK114" s="22" t="s">
        <v>333</v>
      </c>
      <c r="AL114" s="20" t="s">
        <v>287</v>
      </c>
      <c r="AM114" s="21" t="s">
        <v>288</v>
      </c>
      <c r="AN114" s="22" t="s">
        <v>289</v>
      </c>
      <c r="AO114" s="20" t="s">
        <v>290</v>
      </c>
      <c r="AP114" s="21" t="s">
        <v>291</v>
      </c>
      <c r="AQ114" s="22" t="s">
        <v>292</v>
      </c>
      <c r="AR114" s="20" t="s">
        <v>293</v>
      </c>
      <c r="AS114" s="21" t="s">
        <v>294</v>
      </c>
      <c r="AT114" s="22" t="s">
        <v>295</v>
      </c>
      <c r="AU114" s="20" t="s">
        <v>296</v>
      </c>
      <c r="AV114" s="21" t="s">
        <v>297</v>
      </c>
      <c r="AW114" s="97" t="s">
        <v>243</v>
      </c>
      <c r="AX114" s="95" t="s">
        <v>298</v>
      </c>
      <c r="AY114" s="96" t="s">
        <v>299</v>
      </c>
      <c r="AZ114" s="22" t="s">
        <v>300</v>
      </c>
      <c r="BA114" s="20" t="s">
        <v>301</v>
      </c>
      <c r="BB114" s="21" t="s">
        <v>302</v>
      </c>
      <c r="BC114" s="22" t="s">
        <v>145</v>
      </c>
      <c r="BD114" s="20" t="s">
        <v>303</v>
      </c>
      <c r="BE114" s="21" t="s">
        <v>196</v>
      </c>
      <c r="BF114" s="22" t="s">
        <v>304</v>
      </c>
      <c r="BG114" s="20" t="s">
        <v>305</v>
      </c>
      <c r="BH114" s="21" t="s">
        <v>306</v>
      </c>
      <c r="BI114" s="22" t="s">
        <v>247</v>
      </c>
      <c r="BJ114" s="20" t="s">
        <v>307</v>
      </c>
      <c r="BK114" s="21" t="s">
        <v>308</v>
      </c>
      <c r="BL114" s="97" t="s">
        <v>309</v>
      </c>
      <c r="BM114" s="95" t="s">
        <v>310</v>
      </c>
      <c r="BN114" s="96" t="s">
        <v>311</v>
      </c>
      <c r="BO114" s="22" t="s">
        <v>312</v>
      </c>
      <c r="BP114" s="20" t="s">
        <v>313</v>
      </c>
      <c r="BQ114" s="21" t="s">
        <v>314</v>
      </c>
      <c r="BR114" s="22" t="s">
        <v>334</v>
      </c>
      <c r="BS114" s="20" t="s">
        <v>316</v>
      </c>
      <c r="BT114" s="21" t="s">
        <v>317</v>
      </c>
      <c r="BU114" s="22" t="s">
        <v>318</v>
      </c>
      <c r="BV114" s="20" t="s">
        <v>319</v>
      </c>
      <c r="BW114" s="21" t="s">
        <v>320</v>
      </c>
      <c r="BX114" s="22" t="s">
        <v>321</v>
      </c>
      <c r="BY114" s="20" t="s">
        <v>322</v>
      </c>
      <c r="BZ114" s="21" t="s">
        <v>323</v>
      </c>
      <c r="CA114" s="22" t="s">
        <v>324</v>
      </c>
      <c r="CB114" s="20" t="s">
        <v>325</v>
      </c>
      <c r="CC114" s="21" t="s">
        <v>326</v>
      </c>
      <c r="CD114" s="22" t="s">
        <v>327</v>
      </c>
      <c r="CE114" s="20" t="s">
        <v>328</v>
      </c>
      <c r="CF114" s="21" t="s">
        <v>329</v>
      </c>
      <c r="CG114" s="97" t="s">
        <v>330</v>
      </c>
      <c r="CH114" s="95" t="s">
        <v>331</v>
      </c>
      <c r="CI114" s="96" t="s">
        <v>332</v>
      </c>
      <c r="CJ114" s="19"/>
      <c r="CK114" s="19"/>
      <c r="CL114" s="19"/>
    </row>
    <row r="115" ht="15.75" customHeight="1">
      <c r="B115" s="39">
        <v>1.0</v>
      </c>
      <c r="C115" s="144" t="str">
        <f>'дети 5-ти лет Ф'!C115</f>
        <v>Вовченко Кириан</v>
      </c>
      <c r="D115" s="26">
        <v>1.0</v>
      </c>
      <c r="E115" s="26"/>
      <c r="F115" s="27"/>
      <c r="G115" s="26">
        <v>1.0</v>
      </c>
      <c r="H115" s="26"/>
      <c r="I115" s="27"/>
      <c r="J115" s="26">
        <v>1.0</v>
      </c>
      <c r="K115" s="26"/>
      <c r="L115" s="27"/>
      <c r="M115" s="26">
        <v>1.0</v>
      </c>
      <c r="N115" s="26"/>
      <c r="O115" s="27"/>
      <c r="P115" s="26">
        <v>1.0</v>
      </c>
      <c r="Q115" s="26"/>
      <c r="R115" s="27"/>
      <c r="S115" s="26">
        <v>1.0</v>
      </c>
      <c r="T115" s="26"/>
      <c r="U115" s="27"/>
      <c r="V115" s="26">
        <v>1.0</v>
      </c>
      <c r="W115" s="26"/>
      <c r="X115" s="27"/>
      <c r="Y115" s="26">
        <v>1.0</v>
      </c>
      <c r="Z115" s="26"/>
      <c r="AA115" s="27"/>
      <c r="AB115" s="26">
        <v>1.0</v>
      </c>
      <c r="AC115" s="26"/>
      <c r="AD115" s="27"/>
      <c r="AE115" s="26">
        <v>1.0</v>
      </c>
      <c r="AF115" s="26"/>
      <c r="AG115" s="27"/>
      <c r="AH115" s="26">
        <v>1.0</v>
      </c>
      <c r="AI115" s="26"/>
      <c r="AJ115" s="27"/>
      <c r="AK115" s="26">
        <v>1.0</v>
      </c>
      <c r="AL115" s="26"/>
      <c r="AM115" s="27"/>
      <c r="AN115" s="26">
        <v>1.0</v>
      </c>
      <c r="AO115" s="26"/>
      <c r="AP115" s="27"/>
      <c r="AQ115" s="26">
        <v>1.0</v>
      </c>
      <c r="AR115" s="26"/>
      <c r="AS115" s="27"/>
      <c r="AT115" s="26">
        <v>1.0</v>
      </c>
      <c r="AU115" s="26"/>
      <c r="AV115" s="27"/>
      <c r="AW115" s="26">
        <v>1.0</v>
      </c>
      <c r="AX115" s="26"/>
      <c r="AY115" s="27"/>
      <c r="AZ115" s="26">
        <v>1.0</v>
      </c>
      <c r="BA115" s="26"/>
      <c r="BB115" s="27"/>
      <c r="BC115" s="26">
        <v>1.0</v>
      </c>
      <c r="BD115" s="26"/>
      <c r="BE115" s="27"/>
      <c r="BF115" s="26">
        <v>1.0</v>
      </c>
      <c r="BG115" s="26"/>
      <c r="BH115" s="27"/>
      <c r="BI115" s="26">
        <v>1.0</v>
      </c>
      <c r="BJ115" s="26"/>
      <c r="BK115" s="27"/>
      <c r="BL115" s="26">
        <v>1.0</v>
      </c>
      <c r="BM115" s="26"/>
      <c r="BN115" s="27"/>
      <c r="BO115" s="26">
        <v>1.0</v>
      </c>
      <c r="BP115" s="26"/>
      <c r="BQ115" s="27"/>
      <c r="BR115" s="26">
        <v>1.0</v>
      </c>
      <c r="BS115" s="26"/>
      <c r="BT115" s="27"/>
      <c r="BU115" s="26">
        <v>1.0</v>
      </c>
      <c r="BV115" s="26"/>
      <c r="BW115" s="27"/>
      <c r="BX115" s="26">
        <v>1.0</v>
      </c>
      <c r="BY115" s="26"/>
      <c r="BZ115" s="27"/>
      <c r="CA115" s="26">
        <v>1.0</v>
      </c>
      <c r="CB115" s="26"/>
      <c r="CC115" s="27"/>
      <c r="CD115" s="26">
        <v>1.0</v>
      </c>
      <c r="CE115" s="26"/>
      <c r="CF115" s="27"/>
      <c r="CG115" s="26">
        <v>1.0</v>
      </c>
      <c r="CH115" s="26"/>
      <c r="CI115" s="27"/>
      <c r="CJ115" s="153">
        <f t="shared" ref="CJ115:CJ163" si="74">COUNTA(BU115,BR115,BO115,AT115,AQ115,AK115,AH115,AE115,AB115,Y115,V115,J115,G115,D115,M115,P115,S115,AN115,AW115,AZ115,BX115,CA115,BC115,BF115,BI115,BL115,CD115,CG115)</f>
        <v>28</v>
      </c>
      <c r="CK115" s="29">
        <f t="shared" ref="CK115:CK163" si="75">COUNTA(BP115,BS115,BV115,AR115,AU115,AL115,AI115,AF115,AC115,Z115,W115,K115,H115,E115,N115,Q115,T115,AO115,AX115,BA115,BY115,CB115,BD115,BG115,BJ115,BM115,CE115,CH115)</f>
        <v>0</v>
      </c>
      <c r="CL115" s="30">
        <f t="shared" ref="CL115:CL163" si="76">COUNTA(BW115,BT115,BQ115,AV115,AS115,AM115,AJ115,AG115,AD115,AA115,X115,L115,I115,F115,O115,R115,U115,AP115,AY115,BB115,BZ115,CC115,BE115,BH115,BK115,BN115,CF115,CI115)</f>
        <v>0</v>
      </c>
    </row>
    <row r="116" ht="15.75" customHeight="1">
      <c r="B116" s="39">
        <v>2.0</v>
      </c>
      <c r="C116" s="144" t="str">
        <f>'дети 5-ти лет Ф'!C116</f>
        <v>Гарт Дарья</v>
      </c>
      <c r="D116" s="26">
        <v>1.0</v>
      </c>
      <c r="E116" s="26"/>
      <c r="F116" s="31"/>
      <c r="G116" s="26">
        <v>1.0</v>
      </c>
      <c r="H116" s="26"/>
      <c r="I116" s="31"/>
      <c r="J116" s="26">
        <v>1.0</v>
      </c>
      <c r="K116" s="26"/>
      <c r="L116" s="31"/>
      <c r="M116" s="26">
        <v>1.0</v>
      </c>
      <c r="N116" s="26"/>
      <c r="O116" s="31"/>
      <c r="P116" s="26">
        <v>1.0</v>
      </c>
      <c r="Q116" s="26"/>
      <c r="R116" s="31"/>
      <c r="S116" s="26">
        <v>1.0</v>
      </c>
      <c r="T116" s="26"/>
      <c r="U116" s="31"/>
      <c r="V116" s="26">
        <v>1.0</v>
      </c>
      <c r="W116" s="26"/>
      <c r="X116" s="31"/>
      <c r="Y116" s="26">
        <v>1.0</v>
      </c>
      <c r="Z116" s="26"/>
      <c r="AA116" s="31"/>
      <c r="AB116" s="26">
        <v>1.0</v>
      </c>
      <c r="AC116" s="26"/>
      <c r="AD116" s="31"/>
      <c r="AE116" s="26">
        <v>1.0</v>
      </c>
      <c r="AF116" s="26"/>
      <c r="AG116" s="31"/>
      <c r="AH116" s="26">
        <v>1.0</v>
      </c>
      <c r="AI116" s="26"/>
      <c r="AJ116" s="31"/>
      <c r="AK116" s="26">
        <v>1.0</v>
      </c>
      <c r="AL116" s="26"/>
      <c r="AM116" s="31"/>
      <c r="AN116" s="26">
        <v>1.0</v>
      </c>
      <c r="AO116" s="26"/>
      <c r="AP116" s="31"/>
      <c r="AQ116" s="26">
        <v>1.0</v>
      </c>
      <c r="AR116" s="26"/>
      <c r="AS116" s="31"/>
      <c r="AT116" s="26">
        <v>1.0</v>
      </c>
      <c r="AU116" s="26"/>
      <c r="AV116" s="31"/>
      <c r="AW116" s="26">
        <v>1.0</v>
      </c>
      <c r="AX116" s="26"/>
      <c r="AY116" s="31"/>
      <c r="AZ116" s="26">
        <v>1.0</v>
      </c>
      <c r="BA116" s="26"/>
      <c r="BB116" s="31"/>
      <c r="BC116" s="26">
        <v>1.0</v>
      </c>
      <c r="BD116" s="26"/>
      <c r="BE116" s="31"/>
      <c r="BF116" s="26">
        <v>1.0</v>
      </c>
      <c r="BG116" s="26"/>
      <c r="BH116" s="31"/>
      <c r="BI116" s="26">
        <v>1.0</v>
      </c>
      <c r="BJ116" s="26"/>
      <c r="BK116" s="31"/>
      <c r="BL116" s="26">
        <v>1.0</v>
      </c>
      <c r="BM116" s="26"/>
      <c r="BN116" s="31"/>
      <c r="BO116" s="26">
        <v>1.0</v>
      </c>
      <c r="BP116" s="26"/>
      <c r="BQ116" s="31"/>
      <c r="BR116" s="26">
        <v>1.0</v>
      </c>
      <c r="BS116" s="26"/>
      <c r="BT116" s="31"/>
      <c r="BU116" s="26">
        <v>1.0</v>
      </c>
      <c r="BV116" s="26"/>
      <c r="BW116" s="31"/>
      <c r="BX116" s="26">
        <v>1.0</v>
      </c>
      <c r="BY116" s="26"/>
      <c r="BZ116" s="31"/>
      <c r="CA116" s="26">
        <v>1.0</v>
      </c>
      <c r="CB116" s="26"/>
      <c r="CC116" s="31"/>
      <c r="CD116" s="26">
        <v>1.0</v>
      </c>
      <c r="CE116" s="26"/>
      <c r="CF116" s="31"/>
      <c r="CG116" s="26">
        <v>1.0</v>
      </c>
      <c r="CH116" s="26"/>
      <c r="CI116" s="31"/>
      <c r="CJ116" s="153">
        <f t="shared" si="74"/>
        <v>28</v>
      </c>
      <c r="CK116" s="29">
        <f t="shared" si="75"/>
        <v>0</v>
      </c>
      <c r="CL116" s="30">
        <f t="shared" si="76"/>
        <v>0</v>
      </c>
    </row>
    <row r="117" ht="15.75" customHeight="1">
      <c r="B117" s="39">
        <v>3.0</v>
      </c>
      <c r="C117" s="144" t="str">
        <f>'дети 5-ти лет Ф'!C117</f>
        <v>Гаак Денис </v>
      </c>
      <c r="D117" s="26"/>
      <c r="E117" s="26"/>
      <c r="F117" s="31"/>
      <c r="G117" s="26"/>
      <c r="H117" s="26"/>
      <c r="I117" s="31"/>
      <c r="J117" s="26"/>
      <c r="K117" s="26"/>
      <c r="L117" s="31"/>
      <c r="M117" s="26"/>
      <c r="N117" s="26"/>
      <c r="O117" s="31"/>
      <c r="P117" s="26"/>
      <c r="Q117" s="26"/>
      <c r="R117" s="31"/>
      <c r="S117" s="26"/>
      <c r="T117" s="26"/>
      <c r="U117" s="31"/>
      <c r="V117" s="26"/>
      <c r="W117" s="26"/>
      <c r="X117" s="31"/>
      <c r="Y117" s="26"/>
      <c r="Z117" s="26"/>
      <c r="AA117" s="31"/>
      <c r="AB117" s="26"/>
      <c r="AC117" s="26"/>
      <c r="AD117" s="31"/>
      <c r="AE117" s="26"/>
      <c r="AF117" s="26"/>
      <c r="AG117" s="31"/>
      <c r="AH117" s="26"/>
      <c r="AI117" s="26"/>
      <c r="AJ117" s="31"/>
      <c r="AK117" s="26"/>
      <c r="AL117" s="26"/>
      <c r="AM117" s="31"/>
      <c r="AN117" s="26"/>
      <c r="AO117" s="26"/>
      <c r="AP117" s="31"/>
      <c r="AQ117" s="26"/>
      <c r="AR117" s="26"/>
      <c r="AS117" s="31"/>
      <c r="AT117" s="26"/>
      <c r="AU117" s="26"/>
      <c r="AV117" s="31"/>
      <c r="AW117" s="26"/>
      <c r="AX117" s="26"/>
      <c r="AY117" s="31"/>
      <c r="AZ117" s="26"/>
      <c r="BA117" s="26"/>
      <c r="BB117" s="31"/>
      <c r="BC117" s="26"/>
      <c r="BD117" s="26"/>
      <c r="BE117" s="31"/>
      <c r="BF117" s="26"/>
      <c r="BG117" s="26"/>
      <c r="BH117" s="31"/>
      <c r="BI117" s="26"/>
      <c r="BJ117" s="26"/>
      <c r="BK117" s="31"/>
      <c r="BL117" s="26"/>
      <c r="BM117" s="26"/>
      <c r="BN117" s="31"/>
      <c r="BO117" s="26"/>
      <c r="BP117" s="26"/>
      <c r="BQ117" s="31"/>
      <c r="BR117" s="26"/>
      <c r="BS117" s="26"/>
      <c r="BT117" s="31"/>
      <c r="BU117" s="26"/>
      <c r="BV117" s="26"/>
      <c r="BW117" s="31"/>
      <c r="BX117" s="26"/>
      <c r="BY117" s="26"/>
      <c r="BZ117" s="31"/>
      <c r="CA117" s="26"/>
      <c r="CB117" s="26"/>
      <c r="CC117" s="31"/>
      <c r="CD117" s="26"/>
      <c r="CE117" s="26"/>
      <c r="CF117" s="31"/>
      <c r="CG117" s="26"/>
      <c r="CH117" s="26"/>
      <c r="CI117" s="31"/>
      <c r="CJ117" s="153">
        <f t="shared" si="74"/>
        <v>0</v>
      </c>
      <c r="CK117" s="29">
        <f t="shared" si="75"/>
        <v>0</v>
      </c>
      <c r="CL117" s="30">
        <f t="shared" si="76"/>
        <v>0</v>
      </c>
    </row>
    <row r="118" ht="15.75" customHeight="1">
      <c r="B118" s="39">
        <v>4.0</v>
      </c>
      <c r="C118" s="144" t="str">
        <f>'дети 5-ти лет Ф'!C118</f>
        <v>Глушич Тимур</v>
      </c>
      <c r="D118" s="26"/>
      <c r="E118" s="26"/>
      <c r="F118" s="31"/>
      <c r="G118" s="26"/>
      <c r="H118" s="26"/>
      <c r="I118" s="31"/>
      <c r="J118" s="26"/>
      <c r="K118" s="26"/>
      <c r="L118" s="31"/>
      <c r="M118" s="26"/>
      <c r="N118" s="26"/>
      <c r="O118" s="31"/>
      <c r="P118" s="26"/>
      <c r="Q118" s="26"/>
      <c r="R118" s="31"/>
      <c r="S118" s="26"/>
      <c r="T118" s="26"/>
      <c r="U118" s="31"/>
      <c r="V118" s="26"/>
      <c r="W118" s="26"/>
      <c r="X118" s="31"/>
      <c r="Y118" s="26"/>
      <c r="Z118" s="26"/>
      <c r="AA118" s="31"/>
      <c r="AB118" s="26"/>
      <c r="AC118" s="26"/>
      <c r="AD118" s="31"/>
      <c r="AE118" s="26"/>
      <c r="AF118" s="26"/>
      <c r="AG118" s="31"/>
      <c r="AH118" s="26"/>
      <c r="AI118" s="26"/>
      <c r="AJ118" s="31"/>
      <c r="AK118" s="26"/>
      <c r="AL118" s="26"/>
      <c r="AM118" s="31"/>
      <c r="AN118" s="26"/>
      <c r="AO118" s="26"/>
      <c r="AP118" s="31"/>
      <c r="AQ118" s="26"/>
      <c r="AR118" s="26"/>
      <c r="AS118" s="31"/>
      <c r="AT118" s="26"/>
      <c r="AU118" s="26"/>
      <c r="AV118" s="31"/>
      <c r="AW118" s="26"/>
      <c r="AX118" s="26"/>
      <c r="AY118" s="31"/>
      <c r="AZ118" s="26"/>
      <c r="BA118" s="26"/>
      <c r="BB118" s="31"/>
      <c r="BC118" s="26"/>
      <c r="BD118" s="26"/>
      <c r="BE118" s="31"/>
      <c r="BF118" s="26"/>
      <c r="BG118" s="26"/>
      <c r="BH118" s="31"/>
      <c r="BI118" s="26"/>
      <c r="BJ118" s="26"/>
      <c r="BK118" s="31"/>
      <c r="BL118" s="26"/>
      <c r="BM118" s="26"/>
      <c r="BN118" s="31"/>
      <c r="BO118" s="26"/>
      <c r="BP118" s="26"/>
      <c r="BQ118" s="31"/>
      <c r="BR118" s="26"/>
      <c r="BS118" s="26"/>
      <c r="BT118" s="31"/>
      <c r="BU118" s="26"/>
      <c r="BV118" s="26"/>
      <c r="BW118" s="31"/>
      <c r="BX118" s="26"/>
      <c r="BY118" s="26"/>
      <c r="BZ118" s="31"/>
      <c r="CA118" s="26"/>
      <c r="CB118" s="26"/>
      <c r="CC118" s="31"/>
      <c r="CD118" s="26"/>
      <c r="CE118" s="26"/>
      <c r="CF118" s="31"/>
      <c r="CG118" s="26"/>
      <c r="CH118" s="26"/>
      <c r="CI118" s="31"/>
      <c r="CJ118" s="153">
        <f t="shared" si="74"/>
        <v>0</v>
      </c>
      <c r="CK118" s="29">
        <f t="shared" si="75"/>
        <v>0</v>
      </c>
      <c r="CL118" s="30">
        <f t="shared" si="76"/>
        <v>0</v>
      </c>
    </row>
    <row r="119" ht="15.75" customHeight="1">
      <c r="B119" s="39">
        <v>5.0</v>
      </c>
      <c r="C119" s="144" t="str">
        <f>'дети 5-ти лет Ф'!C119</f>
        <v>Иванов Александр</v>
      </c>
      <c r="D119" s="26">
        <v>1.0</v>
      </c>
      <c r="E119" s="26"/>
      <c r="F119" s="31"/>
      <c r="G119" s="26">
        <v>1.0</v>
      </c>
      <c r="H119" s="26"/>
      <c r="I119" s="31"/>
      <c r="J119" s="26">
        <v>1.0</v>
      </c>
      <c r="K119" s="26"/>
      <c r="L119" s="31"/>
      <c r="M119" s="26">
        <v>1.0</v>
      </c>
      <c r="N119" s="26"/>
      <c r="O119" s="31"/>
      <c r="P119" s="26">
        <v>1.0</v>
      </c>
      <c r="Q119" s="26"/>
      <c r="R119" s="31"/>
      <c r="S119" s="26">
        <v>1.0</v>
      </c>
      <c r="T119" s="26"/>
      <c r="U119" s="31"/>
      <c r="V119" s="26">
        <v>1.0</v>
      </c>
      <c r="W119" s="26"/>
      <c r="X119" s="31"/>
      <c r="Y119" s="26">
        <v>1.0</v>
      </c>
      <c r="Z119" s="26"/>
      <c r="AA119" s="31"/>
      <c r="AB119" s="26">
        <v>1.0</v>
      </c>
      <c r="AC119" s="26"/>
      <c r="AD119" s="31"/>
      <c r="AE119" s="26">
        <v>1.0</v>
      </c>
      <c r="AF119" s="26"/>
      <c r="AG119" s="31"/>
      <c r="AH119" s="26">
        <v>1.0</v>
      </c>
      <c r="AI119" s="26"/>
      <c r="AJ119" s="31"/>
      <c r="AK119" s="26">
        <v>1.0</v>
      </c>
      <c r="AL119" s="26"/>
      <c r="AM119" s="31"/>
      <c r="AN119" s="26">
        <v>1.0</v>
      </c>
      <c r="AO119" s="26"/>
      <c r="AP119" s="31"/>
      <c r="AQ119" s="26">
        <v>1.0</v>
      </c>
      <c r="AR119" s="26"/>
      <c r="AS119" s="31"/>
      <c r="AT119" s="26">
        <v>1.0</v>
      </c>
      <c r="AU119" s="26"/>
      <c r="AV119" s="31"/>
      <c r="AW119" s="26">
        <v>1.0</v>
      </c>
      <c r="AX119" s="26"/>
      <c r="AY119" s="31"/>
      <c r="AZ119" s="26">
        <v>1.0</v>
      </c>
      <c r="BA119" s="26"/>
      <c r="BB119" s="31"/>
      <c r="BC119" s="26">
        <v>1.0</v>
      </c>
      <c r="BD119" s="26"/>
      <c r="BE119" s="31"/>
      <c r="BF119" s="26">
        <v>1.0</v>
      </c>
      <c r="BG119" s="26"/>
      <c r="BH119" s="31"/>
      <c r="BI119" s="26">
        <v>1.0</v>
      </c>
      <c r="BJ119" s="26"/>
      <c r="BK119" s="31"/>
      <c r="BL119" s="26">
        <v>1.0</v>
      </c>
      <c r="BM119" s="26"/>
      <c r="BN119" s="31"/>
      <c r="BO119" s="26"/>
      <c r="BP119" s="26">
        <v>1.0</v>
      </c>
      <c r="BQ119" s="31"/>
      <c r="BR119" s="26">
        <v>1.0</v>
      </c>
      <c r="BS119" s="26"/>
      <c r="BT119" s="31"/>
      <c r="BU119" s="26">
        <v>1.0</v>
      </c>
      <c r="BV119" s="26"/>
      <c r="BW119" s="31"/>
      <c r="BX119" s="26">
        <v>1.0</v>
      </c>
      <c r="BY119" s="26"/>
      <c r="BZ119" s="31"/>
      <c r="CA119" s="26">
        <v>1.0</v>
      </c>
      <c r="CB119" s="164"/>
      <c r="CC119" s="31"/>
      <c r="CD119" s="26">
        <v>1.0</v>
      </c>
      <c r="CE119" s="26"/>
      <c r="CF119" s="31"/>
      <c r="CG119" s="26">
        <v>1.0</v>
      </c>
      <c r="CH119" s="26"/>
      <c r="CI119" s="31"/>
      <c r="CJ119" s="153">
        <f t="shared" si="74"/>
        <v>27</v>
      </c>
      <c r="CK119" s="29">
        <f t="shared" si="75"/>
        <v>1</v>
      </c>
      <c r="CL119" s="30">
        <f t="shared" si="76"/>
        <v>0</v>
      </c>
    </row>
    <row r="120" ht="15.75" customHeight="1">
      <c r="B120" s="39">
        <v>6.0</v>
      </c>
      <c r="C120" s="144" t="str">
        <f>'дети 5-ти лет Ф'!C120</f>
        <v>Ишмуратов Александр</v>
      </c>
      <c r="D120" s="26"/>
      <c r="E120" s="26">
        <v>1.0</v>
      </c>
      <c r="F120" s="31"/>
      <c r="G120" s="26"/>
      <c r="H120" s="26">
        <v>1.0</v>
      </c>
      <c r="I120" s="31"/>
      <c r="J120" s="26"/>
      <c r="K120" s="26">
        <v>1.0</v>
      </c>
      <c r="L120" s="31"/>
      <c r="M120" s="26"/>
      <c r="N120" s="26">
        <v>1.0</v>
      </c>
      <c r="O120" s="31"/>
      <c r="P120" s="26"/>
      <c r="Q120" s="26"/>
      <c r="R120" s="31">
        <v>1.0</v>
      </c>
      <c r="S120" s="26"/>
      <c r="T120" s="26"/>
      <c r="U120" s="31">
        <v>1.0</v>
      </c>
      <c r="V120" s="26"/>
      <c r="W120" s="26">
        <v>1.0</v>
      </c>
      <c r="X120" s="31"/>
      <c r="Y120" s="26"/>
      <c r="Z120" s="26">
        <v>1.0</v>
      </c>
      <c r="AA120" s="31"/>
      <c r="AB120" s="26"/>
      <c r="AC120" s="26">
        <v>1.0</v>
      </c>
      <c r="AD120" s="31"/>
      <c r="AE120" s="26"/>
      <c r="AF120" s="26">
        <v>1.0</v>
      </c>
      <c r="AG120" s="31"/>
      <c r="AH120" s="26"/>
      <c r="AI120" s="26">
        <v>1.0</v>
      </c>
      <c r="AJ120" s="31"/>
      <c r="AK120" s="26"/>
      <c r="AL120" s="26">
        <v>1.0</v>
      </c>
      <c r="AM120" s="31"/>
      <c r="AN120" s="26"/>
      <c r="AO120" s="26">
        <v>1.0</v>
      </c>
      <c r="AP120" s="31"/>
      <c r="AQ120" s="26"/>
      <c r="AR120" s="26">
        <v>1.0</v>
      </c>
      <c r="AS120" s="31"/>
      <c r="AT120" s="26"/>
      <c r="AU120" s="26">
        <v>1.0</v>
      </c>
      <c r="AV120" s="31"/>
      <c r="AW120" s="26"/>
      <c r="AX120" s="26">
        <v>1.0</v>
      </c>
      <c r="AY120" s="31"/>
      <c r="AZ120" s="26"/>
      <c r="BA120" s="26">
        <v>1.0</v>
      </c>
      <c r="BB120" s="31"/>
      <c r="BC120" s="26"/>
      <c r="BD120" s="26">
        <v>1.0</v>
      </c>
      <c r="BE120" s="31"/>
      <c r="BF120" s="26">
        <v>1.0</v>
      </c>
      <c r="BG120" s="26"/>
      <c r="BH120" s="31"/>
      <c r="BI120" s="26"/>
      <c r="BJ120" s="26">
        <v>1.0</v>
      </c>
      <c r="BK120" s="31"/>
      <c r="BL120" s="26"/>
      <c r="BM120" s="26">
        <v>1.0</v>
      </c>
      <c r="BN120" s="31"/>
      <c r="BO120" s="26"/>
      <c r="BP120" s="26">
        <v>1.0</v>
      </c>
      <c r="BQ120" s="31"/>
      <c r="BR120" s="26"/>
      <c r="BS120" s="26">
        <v>1.0</v>
      </c>
      <c r="BT120" s="31"/>
      <c r="BU120" s="26"/>
      <c r="BV120" s="26">
        <v>1.0</v>
      </c>
      <c r="BW120" s="31"/>
      <c r="BX120" s="26"/>
      <c r="BY120" s="26">
        <v>1.0</v>
      </c>
      <c r="BZ120" s="31"/>
      <c r="CA120" s="26"/>
      <c r="CB120" s="26">
        <v>1.0</v>
      </c>
      <c r="CC120" s="31"/>
      <c r="CD120" s="26"/>
      <c r="CE120" s="26">
        <v>1.0</v>
      </c>
      <c r="CF120" s="31"/>
      <c r="CG120" s="26"/>
      <c r="CH120" s="26">
        <v>1.0</v>
      </c>
      <c r="CI120" s="31"/>
      <c r="CJ120" s="153">
        <f t="shared" si="74"/>
        <v>1</v>
      </c>
      <c r="CK120" s="29">
        <f t="shared" si="75"/>
        <v>25</v>
      </c>
      <c r="CL120" s="30">
        <f t="shared" si="76"/>
        <v>2</v>
      </c>
    </row>
    <row r="121" ht="15.75" customHeight="1">
      <c r="B121" s="39">
        <v>7.0</v>
      </c>
      <c r="C121" s="144" t="str">
        <f>'дети 5-ти лет Ф'!C121</f>
        <v>Косарева Анна </v>
      </c>
      <c r="D121" s="26">
        <v>1.0</v>
      </c>
      <c r="E121" s="26"/>
      <c r="F121" s="31"/>
      <c r="G121" s="26">
        <v>1.0</v>
      </c>
      <c r="H121" s="26"/>
      <c r="I121" s="31"/>
      <c r="J121" s="26">
        <v>1.0</v>
      </c>
      <c r="K121" s="26"/>
      <c r="L121" s="31"/>
      <c r="M121" s="26">
        <v>1.0</v>
      </c>
      <c r="N121" s="26"/>
      <c r="O121" s="31"/>
      <c r="P121" s="26">
        <v>1.0</v>
      </c>
      <c r="Q121" s="26"/>
      <c r="R121" s="31"/>
      <c r="S121" s="26">
        <v>1.0</v>
      </c>
      <c r="T121" s="26"/>
      <c r="U121" s="31"/>
      <c r="V121" s="26">
        <v>1.0</v>
      </c>
      <c r="W121" s="26"/>
      <c r="X121" s="31"/>
      <c r="Y121" s="26">
        <v>1.0</v>
      </c>
      <c r="Z121" s="26"/>
      <c r="AA121" s="31"/>
      <c r="AB121" s="26">
        <v>1.0</v>
      </c>
      <c r="AC121" s="26"/>
      <c r="AD121" s="31"/>
      <c r="AE121" s="26">
        <v>1.0</v>
      </c>
      <c r="AF121" s="26"/>
      <c r="AG121" s="31"/>
      <c r="AH121" s="26">
        <v>1.0</v>
      </c>
      <c r="AI121" s="26"/>
      <c r="AJ121" s="31"/>
      <c r="AK121" s="26">
        <v>1.0</v>
      </c>
      <c r="AL121" s="26"/>
      <c r="AM121" s="31"/>
      <c r="AN121" s="26">
        <v>1.0</v>
      </c>
      <c r="AO121" s="26"/>
      <c r="AP121" s="31"/>
      <c r="AQ121" s="26">
        <v>1.0</v>
      </c>
      <c r="AR121" s="26"/>
      <c r="AS121" s="31"/>
      <c r="AT121" s="26">
        <v>1.0</v>
      </c>
      <c r="AU121" s="26"/>
      <c r="AV121" s="31"/>
      <c r="AW121" s="26">
        <v>1.0</v>
      </c>
      <c r="AX121" s="26"/>
      <c r="AY121" s="31"/>
      <c r="AZ121" s="26">
        <v>1.0</v>
      </c>
      <c r="BA121" s="26"/>
      <c r="BB121" s="31"/>
      <c r="BC121" s="26">
        <v>1.0</v>
      </c>
      <c r="BD121" s="26"/>
      <c r="BE121" s="31"/>
      <c r="BF121" s="26">
        <v>1.0</v>
      </c>
      <c r="BG121" s="26"/>
      <c r="BH121" s="31"/>
      <c r="BI121" s="26">
        <v>1.0</v>
      </c>
      <c r="BJ121" s="26"/>
      <c r="BK121" s="31"/>
      <c r="BL121" s="26">
        <v>1.0</v>
      </c>
      <c r="BM121" s="26"/>
      <c r="BN121" s="31"/>
      <c r="BO121" s="26">
        <v>1.0</v>
      </c>
      <c r="BP121" s="26"/>
      <c r="BQ121" s="31"/>
      <c r="BR121" s="26">
        <v>1.0</v>
      </c>
      <c r="BS121" s="26"/>
      <c r="BT121" s="31"/>
      <c r="BU121" s="26">
        <v>1.0</v>
      </c>
      <c r="BV121" s="26"/>
      <c r="BW121" s="31"/>
      <c r="BX121" s="26">
        <v>1.0</v>
      </c>
      <c r="BY121" s="26"/>
      <c r="BZ121" s="31"/>
      <c r="CA121" s="26">
        <v>1.0</v>
      </c>
      <c r="CB121" s="26"/>
      <c r="CC121" s="31"/>
      <c r="CD121" s="26">
        <v>1.0</v>
      </c>
      <c r="CE121" s="26"/>
      <c r="CF121" s="31"/>
      <c r="CG121" s="26">
        <v>1.0</v>
      </c>
      <c r="CH121" s="26"/>
      <c r="CI121" s="31"/>
      <c r="CJ121" s="153">
        <f t="shared" si="74"/>
        <v>28</v>
      </c>
      <c r="CK121" s="29">
        <f t="shared" si="75"/>
        <v>0</v>
      </c>
      <c r="CL121" s="30">
        <f t="shared" si="76"/>
        <v>0</v>
      </c>
    </row>
    <row r="122" ht="15.75" customHeight="1">
      <c r="B122" s="39">
        <v>8.0</v>
      </c>
      <c r="C122" s="144" t="str">
        <f>'дети 5-ти лет Ф'!C122</f>
        <v>Ботишова Есения</v>
      </c>
      <c r="D122" s="26"/>
      <c r="E122" s="26"/>
      <c r="F122" s="31">
        <v>1.0</v>
      </c>
      <c r="G122" s="26"/>
      <c r="H122" s="26"/>
      <c r="I122" s="31">
        <v>1.0</v>
      </c>
      <c r="J122" s="26"/>
      <c r="K122" s="26"/>
      <c r="L122" s="31">
        <v>1.0</v>
      </c>
      <c r="M122" s="26"/>
      <c r="N122" s="26"/>
      <c r="O122" s="31">
        <v>1.0</v>
      </c>
      <c r="P122" s="26"/>
      <c r="Q122" s="26"/>
      <c r="R122" s="31">
        <v>1.0</v>
      </c>
      <c r="S122" s="26"/>
      <c r="T122" s="26"/>
      <c r="U122" s="31">
        <v>1.0</v>
      </c>
      <c r="V122" s="26"/>
      <c r="W122" s="26">
        <v>1.0</v>
      </c>
      <c r="X122" s="31"/>
      <c r="Y122" s="26"/>
      <c r="Z122" s="26"/>
      <c r="AA122" s="31">
        <v>1.0</v>
      </c>
      <c r="AB122" s="26"/>
      <c r="AC122" s="26"/>
      <c r="AD122" s="31">
        <v>1.0</v>
      </c>
      <c r="AE122" s="26"/>
      <c r="AF122" s="26">
        <v>1.0</v>
      </c>
      <c r="AG122" s="31"/>
      <c r="AH122" s="26"/>
      <c r="AI122" s="26"/>
      <c r="AJ122" s="31">
        <v>1.0</v>
      </c>
      <c r="AK122" s="26"/>
      <c r="AL122" s="26"/>
      <c r="AM122" s="31">
        <v>1.0</v>
      </c>
      <c r="AN122" s="26"/>
      <c r="AO122" s="26"/>
      <c r="AP122" s="31">
        <v>1.0</v>
      </c>
      <c r="AQ122" s="26"/>
      <c r="AR122" s="26"/>
      <c r="AS122" s="31">
        <v>1.0</v>
      </c>
      <c r="AT122" s="26"/>
      <c r="AU122" s="26"/>
      <c r="AV122" s="31">
        <v>1.0</v>
      </c>
      <c r="AW122" s="26"/>
      <c r="AX122" s="26"/>
      <c r="AY122" s="31">
        <v>1.0</v>
      </c>
      <c r="AZ122" s="26"/>
      <c r="BA122" s="26"/>
      <c r="BB122" s="31">
        <v>1.0</v>
      </c>
      <c r="BC122" s="26"/>
      <c r="BD122" s="26"/>
      <c r="BE122" s="31">
        <v>1.0</v>
      </c>
      <c r="BF122" s="26"/>
      <c r="BG122" s="26">
        <v>1.0</v>
      </c>
      <c r="BH122" s="31"/>
      <c r="BI122" s="26"/>
      <c r="BJ122" s="26"/>
      <c r="BK122" s="31">
        <v>1.0</v>
      </c>
      <c r="BL122" s="26"/>
      <c r="BM122" s="26"/>
      <c r="BN122" s="31">
        <v>1.0</v>
      </c>
      <c r="BO122" s="26"/>
      <c r="BP122" s="26"/>
      <c r="BQ122" s="31">
        <v>1.0</v>
      </c>
      <c r="BR122" s="26"/>
      <c r="BS122" s="26"/>
      <c r="BT122" s="31">
        <v>1.0</v>
      </c>
      <c r="BU122" s="26"/>
      <c r="BV122" s="26">
        <v>1.0</v>
      </c>
      <c r="BW122" s="31"/>
      <c r="BX122" s="26"/>
      <c r="BY122" s="26"/>
      <c r="BZ122" s="31">
        <v>1.0</v>
      </c>
      <c r="CA122" s="26"/>
      <c r="CB122" s="26"/>
      <c r="CC122" s="31">
        <v>1.0</v>
      </c>
      <c r="CD122" s="26"/>
      <c r="CE122" s="26"/>
      <c r="CF122" s="31">
        <v>1.0</v>
      </c>
      <c r="CG122" s="26"/>
      <c r="CH122" s="26">
        <v>1.0</v>
      </c>
      <c r="CI122" s="31"/>
      <c r="CJ122" s="153">
        <f t="shared" si="74"/>
        <v>0</v>
      </c>
      <c r="CK122" s="29">
        <f t="shared" si="75"/>
        <v>5</v>
      </c>
      <c r="CL122" s="30">
        <f t="shared" si="76"/>
        <v>23</v>
      </c>
    </row>
    <row r="123" ht="15.75" customHeight="1">
      <c r="B123" s="39">
        <v>9.0</v>
      </c>
      <c r="C123" s="144" t="str">
        <f>'дети 5-ти лет Ф'!C123</f>
        <v>Лукашев Макар</v>
      </c>
      <c r="D123" s="26">
        <v>1.0</v>
      </c>
      <c r="E123" s="26"/>
      <c r="F123" s="31"/>
      <c r="G123" s="26">
        <v>1.0</v>
      </c>
      <c r="H123" s="26"/>
      <c r="I123" s="31"/>
      <c r="J123" s="26">
        <v>1.0</v>
      </c>
      <c r="K123" s="26"/>
      <c r="L123" s="31"/>
      <c r="M123" s="26">
        <v>1.0</v>
      </c>
      <c r="N123" s="26"/>
      <c r="O123" s="31"/>
      <c r="P123" s="26">
        <v>1.0</v>
      </c>
      <c r="Q123" s="26"/>
      <c r="R123" s="31"/>
      <c r="S123" s="26">
        <v>1.0</v>
      </c>
      <c r="T123" s="26"/>
      <c r="U123" s="31"/>
      <c r="V123" s="26">
        <v>1.0</v>
      </c>
      <c r="W123" s="26"/>
      <c r="X123" s="31"/>
      <c r="Y123" s="26">
        <v>1.0</v>
      </c>
      <c r="Z123" s="26"/>
      <c r="AA123" s="31"/>
      <c r="AB123" s="26">
        <v>1.0</v>
      </c>
      <c r="AC123" s="26"/>
      <c r="AD123" s="31"/>
      <c r="AE123" s="26">
        <v>1.0</v>
      </c>
      <c r="AF123" s="26"/>
      <c r="AG123" s="31"/>
      <c r="AH123" s="26">
        <v>1.0</v>
      </c>
      <c r="AI123" s="26"/>
      <c r="AJ123" s="31"/>
      <c r="AK123" s="26">
        <v>1.0</v>
      </c>
      <c r="AL123" s="26"/>
      <c r="AM123" s="31"/>
      <c r="AN123" s="26">
        <v>1.0</v>
      </c>
      <c r="AO123" s="26"/>
      <c r="AP123" s="31"/>
      <c r="AQ123" s="26">
        <v>1.0</v>
      </c>
      <c r="AR123" s="26"/>
      <c r="AS123" s="31"/>
      <c r="AT123" s="26">
        <v>1.0</v>
      </c>
      <c r="AU123" s="26"/>
      <c r="AV123" s="31"/>
      <c r="AW123" s="26">
        <v>1.0</v>
      </c>
      <c r="AX123" s="26"/>
      <c r="AY123" s="31"/>
      <c r="AZ123" s="26">
        <v>1.0</v>
      </c>
      <c r="BA123" s="26"/>
      <c r="BB123" s="31"/>
      <c r="BC123" s="26">
        <v>1.0</v>
      </c>
      <c r="BD123" s="26"/>
      <c r="BE123" s="31"/>
      <c r="BF123" s="26">
        <v>1.0</v>
      </c>
      <c r="BG123" s="26"/>
      <c r="BH123" s="31"/>
      <c r="BI123" s="26">
        <v>1.0</v>
      </c>
      <c r="BJ123" s="26"/>
      <c r="BK123" s="31"/>
      <c r="BL123" s="26">
        <v>1.0</v>
      </c>
      <c r="BM123" s="26"/>
      <c r="BN123" s="31"/>
      <c r="BO123" s="26">
        <v>1.0</v>
      </c>
      <c r="BP123" s="26"/>
      <c r="BQ123" s="31"/>
      <c r="BR123" s="26">
        <v>1.0</v>
      </c>
      <c r="BS123" s="26"/>
      <c r="BT123" s="31"/>
      <c r="BU123" s="26">
        <v>1.0</v>
      </c>
      <c r="BV123" s="26"/>
      <c r="BW123" s="31"/>
      <c r="BX123" s="26">
        <v>1.0</v>
      </c>
      <c r="BY123" s="26"/>
      <c r="BZ123" s="31"/>
      <c r="CA123" s="26">
        <v>1.0</v>
      </c>
      <c r="CB123" s="26"/>
      <c r="CC123" s="31"/>
      <c r="CD123" s="26">
        <v>1.0</v>
      </c>
      <c r="CE123" s="26"/>
      <c r="CF123" s="31"/>
      <c r="CG123" s="26">
        <v>1.0</v>
      </c>
      <c r="CH123" s="26"/>
      <c r="CI123" s="31"/>
      <c r="CJ123" s="153">
        <f t="shared" si="74"/>
        <v>28</v>
      </c>
      <c r="CK123" s="29">
        <f t="shared" si="75"/>
        <v>0</v>
      </c>
      <c r="CL123" s="30">
        <f t="shared" si="76"/>
        <v>0</v>
      </c>
    </row>
    <row r="124" ht="15.75" customHeight="1">
      <c r="B124" s="39">
        <v>10.0</v>
      </c>
      <c r="C124" s="144" t="str">
        <f>'дети 5-ти лет Ф'!C124</f>
        <v>Пименов Ярослав</v>
      </c>
      <c r="D124" s="26"/>
      <c r="E124" s="26"/>
      <c r="F124" s="31"/>
      <c r="G124" s="26"/>
      <c r="H124" s="26"/>
      <c r="I124" s="31"/>
      <c r="J124" s="26"/>
      <c r="K124" s="26"/>
      <c r="L124" s="31"/>
      <c r="M124" s="26"/>
      <c r="N124" s="26"/>
      <c r="O124" s="31"/>
      <c r="P124" s="26"/>
      <c r="Q124" s="26"/>
      <c r="R124" s="31"/>
      <c r="S124" s="26"/>
      <c r="T124" s="26"/>
      <c r="U124" s="31"/>
      <c r="V124" s="26"/>
      <c r="W124" s="26"/>
      <c r="X124" s="31"/>
      <c r="Y124" s="26"/>
      <c r="Z124" s="26"/>
      <c r="AA124" s="31"/>
      <c r="AB124" s="26"/>
      <c r="AC124" s="26"/>
      <c r="AD124" s="31"/>
      <c r="AE124" s="26"/>
      <c r="AF124" s="26"/>
      <c r="AG124" s="31"/>
      <c r="AH124" s="26"/>
      <c r="AI124" s="26"/>
      <c r="AJ124" s="31"/>
      <c r="AK124" s="26"/>
      <c r="AL124" s="26"/>
      <c r="AM124" s="31"/>
      <c r="AN124" s="26"/>
      <c r="AO124" s="26"/>
      <c r="AP124" s="31"/>
      <c r="AQ124" s="26"/>
      <c r="AR124" s="26"/>
      <c r="AS124" s="31"/>
      <c r="AT124" s="26"/>
      <c r="AU124" s="26"/>
      <c r="AV124" s="31"/>
      <c r="AW124" s="26"/>
      <c r="AX124" s="26"/>
      <c r="AY124" s="31"/>
      <c r="AZ124" s="26"/>
      <c r="BA124" s="26"/>
      <c r="BB124" s="31"/>
      <c r="BC124" s="26"/>
      <c r="BD124" s="26"/>
      <c r="BE124" s="31"/>
      <c r="BF124" s="26"/>
      <c r="BG124" s="26"/>
      <c r="BH124" s="31"/>
      <c r="BI124" s="26"/>
      <c r="BJ124" s="26"/>
      <c r="BK124" s="31"/>
      <c r="BL124" s="26"/>
      <c r="BM124" s="26"/>
      <c r="BN124" s="31"/>
      <c r="BO124" s="26"/>
      <c r="BP124" s="26"/>
      <c r="BQ124" s="31"/>
      <c r="BR124" s="26"/>
      <c r="BS124" s="26"/>
      <c r="BT124" s="31"/>
      <c r="BU124" s="26"/>
      <c r="BV124" s="26"/>
      <c r="BW124" s="31"/>
      <c r="BX124" s="26"/>
      <c r="BY124" s="26"/>
      <c r="BZ124" s="31"/>
      <c r="CA124" s="26"/>
      <c r="CB124" s="26"/>
      <c r="CC124" s="31"/>
      <c r="CD124" s="26"/>
      <c r="CE124" s="26"/>
      <c r="CF124" s="31"/>
      <c r="CG124" s="26"/>
      <c r="CH124" s="26"/>
      <c r="CI124" s="31"/>
      <c r="CJ124" s="153">
        <f t="shared" si="74"/>
        <v>0</v>
      </c>
      <c r="CK124" s="29">
        <f t="shared" si="75"/>
        <v>0</v>
      </c>
      <c r="CL124" s="30">
        <f t="shared" si="76"/>
        <v>0</v>
      </c>
    </row>
    <row r="125" ht="15.75" customHeight="1">
      <c r="B125" s="39">
        <v>11.0</v>
      </c>
      <c r="C125" s="144" t="str">
        <f>'дети 5-ти лет Ф'!C125</f>
        <v>Попов Роман</v>
      </c>
      <c r="D125" s="26"/>
      <c r="E125" s="26"/>
      <c r="F125" s="31"/>
      <c r="G125" s="26"/>
      <c r="H125" s="26"/>
      <c r="I125" s="31"/>
      <c r="J125" s="26"/>
      <c r="K125" s="26"/>
      <c r="L125" s="31"/>
      <c r="M125" s="26"/>
      <c r="N125" s="26"/>
      <c r="O125" s="31"/>
      <c r="P125" s="26"/>
      <c r="Q125" s="26"/>
      <c r="R125" s="31"/>
      <c r="S125" s="26"/>
      <c r="T125" s="26"/>
      <c r="U125" s="31"/>
      <c r="V125" s="26"/>
      <c r="W125" s="26"/>
      <c r="X125" s="31"/>
      <c r="Y125" s="26"/>
      <c r="Z125" s="26"/>
      <c r="AA125" s="31"/>
      <c r="AB125" s="26"/>
      <c r="AC125" s="26"/>
      <c r="AD125" s="31"/>
      <c r="AE125" s="26"/>
      <c r="AF125" s="26"/>
      <c r="AG125" s="31"/>
      <c r="AH125" s="26"/>
      <c r="AI125" s="26"/>
      <c r="AJ125" s="31"/>
      <c r="AK125" s="26"/>
      <c r="AL125" s="26"/>
      <c r="AM125" s="31"/>
      <c r="AN125" s="26"/>
      <c r="AO125" s="26"/>
      <c r="AP125" s="31"/>
      <c r="AQ125" s="26"/>
      <c r="AR125" s="26"/>
      <c r="AS125" s="31"/>
      <c r="AT125" s="26"/>
      <c r="AU125" s="26"/>
      <c r="AV125" s="31"/>
      <c r="AW125" s="26"/>
      <c r="AX125" s="26"/>
      <c r="AY125" s="31"/>
      <c r="AZ125" s="26"/>
      <c r="BA125" s="26"/>
      <c r="BB125" s="31"/>
      <c r="BC125" s="26"/>
      <c r="BD125" s="26"/>
      <c r="BE125" s="31"/>
      <c r="BF125" s="26"/>
      <c r="BG125" s="26"/>
      <c r="BH125" s="31"/>
      <c r="BI125" s="26"/>
      <c r="BJ125" s="26"/>
      <c r="BK125" s="31"/>
      <c r="BL125" s="26"/>
      <c r="BM125" s="26"/>
      <c r="BN125" s="31"/>
      <c r="BO125" s="26"/>
      <c r="BP125" s="26"/>
      <c r="BQ125" s="31"/>
      <c r="BR125" s="26"/>
      <c r="BS125" s="26"/>
      <c r="BT125" s="31"/>
      <c r="BU125" s="26"/>
      <c r="BV125" s="26"/>
      <c r="BW125" s="31"/>
      <c r="BX125" s="26"/>
      <c r="BY125" s="26"/>
      <c r="BZ125" s="31"/>
      <c r="CA125" s="26"/>
      <c r="CB125" s="26"/>
      <c r="CC125" s="31"/>
      <c r="CD125" s="26"/>
      <c r="CE125" s="26"/>
      <c r="CF125" s="31"/>
      <c r="CG125" s="26"/>
      <c r="CH125" s="26"/>
      <c r="CI125" s="31"/>
      <c r="CJ125" s="153">
        <f t="shared" si="74"/>
        <v>0</v>
      </c>
      <c r="CK125" s="29">
        <f t="shared" si="75"/>
        <v>0</v>
      </c>
      <c r="CL125" s="30">
        <f t="shared" si="76"/>
        <v>0</v>
      </c>
    </row>
    <row r="126" ht="15.75" customHeight="1">
      <c r="B126" s="39">
        <v>12.0</v>
      </c>
      <c r="C126" s="144" t="str">
        <f>'дети 5-ти лет Ф'!C126</f>
        <v>Резепова Ева</v>
      </c>
      <c r="D126" s="26">
        <v>1.0</v>
      </c>
      <c r="E126" s="26"/>
      <c r="F126" s="31"/>
      <c r="G126" s="26">
        <v>1.0</v>
      </c>
      <c r="H126" s="26"/>
      <c r="I126" s="31"/>
      <c r="J126" s="26">
        <v>1.0</v>
      </c>
      <c r="K126" s="26"/>
      <c r="L126" s="31"/>
      <c r="M126" s="26">
        <v>1.0</v>
      </c>
      <c r="N126" s="26"/>
      <c r="O126" s="31"/>
      <c r="P126" s="26">
        <v>1.0</v>
      </c>
      <c r="Q126" s="26"/>
      <c r="R126" s="31"/>
      <c r="S126" s="26">
        <v>1.0</v>
      </c>
      <c r="T126" s="26"/>
      <c r="U126" s="31"/>
      <c r="V126" s="26">
        <v>1.0</v>
      </c>
      <c r="W126" s="26"/>
      <c r="X126" s="31"/>
      <c r="Y126" s="26">
        <v>1.0</v>
      </c>
      <c r="Z126" s="26"/>
      <c r="AA126" s="31"/>
      <c r="AB126" s="26">
        <v>1.0</v>
      </c>
      <c r="AC126" s="26"/>
      <c r="AD126" s="31"/>
      <c r="AE126" s="26">
        <v>1.0</v>
      </c>
      <c r="AF126" s="26"/>
      <c r="AG126" s="31"/>
      <c r="AH126" s="26">
        <v>1.0</v>
      </c>
      <c r="AI126" s="26"/>
      <c r="AJ126" s="31"/>
      <c r="AK126" s="26">
        <v>1.0</v>
      </c>
      <c r="AL126" s="26"/>
      <c r="AM126" s="31"/>
      <c r="AN126" s="26">
        <v>1.0</v>
      </c>
      <c r="AO126" s="26"/>
      <c r="AP126" s="31"/>
      <c r="AQ126" s="26">
        <v>1.0</v>
      </c>
      <c r="AR126" s="26"/>
      <c r="AS126" s="31"/>
      <c r="AT126" s="26">
        <v>1.0</v>
      </c>
      <c r="AU126" s="26"/>
      <c r="AV126" s="31"/>
      <c r="AW126" s="26">
        <v>1.0</v>
      </c>
      <c r="AX126" s="26"/>
      <c r="AY126" s="31"/>
      <c r="AZ126" s="26">
        <v>1.0</v>
      </c>
      <c r="BA126" s="26"/>
      <c r="BB126" s="31"/>
      <c r="BC126" s="26">
        <v>1.0</v>
      </c>
      <c r="BD126" s="26"/>
      <c r="BE126" s="31"/>
      <c r="BF126" s="26">
        <v>1.0</v>
      </c>
      <c r="BG126" s="26"/>
      <c r="BH126" s="31"/>
      <c r="BI126" s="26">
        <v>1.0</v>
      </c>
      <c r="BJ126" s="26"/>
      <c r="BK126" s="31"/>
      <c r="BL126" s="26">
        <v>1.0</v>
      </c>
      <c r="BM126" s="26"/>
      <c r="BN126" s="31"/>
      <c r="BO126" s="26">
        <v>1.0</v>
      </c>
      <c r="BP126" s="26"/>
      <c r="BQ126" s="31"/>
      <c r="BR126" s="26">
        <v>1.0</v>
      </c>
      <c r="BS126" s="26"/>
      <c r="BT126" s="31"/>
      <c r="BU126" s="26">
        <v>1.0</v>
      </c>
      <c r="BV126" s="26"/>
      <c r="BW126" s="31"/>
      <c r="BX126" s="26">
        <v>1.0</v>
      </c>
      <c r="BY126" s="26"/>
      <c r="BZ126" s="31"/>
      <c r="CA126" s="26">
        <v>1.0</v>
      </c>
      <c r="CB126" s="26"/>
      <c r="CC126" s="31"/>
      <c r="CD126" s="26">
        <v>1.0</v>
      </c>
      <c r="CE126" s="26"/>
      <c r="CF126" s="31"/>
      <c r="CG126" s="26">
        <v>1.0</v>
      </c>
      <c r="CH126" s="26"/>
      <c r="CI126" s="31"/>
      <c r="CJ126" s="153">
        <f t="shared" si="74"/>
        <v>28</v>
      </c>
      <c r="CK126" s="29">
        <f t="shared" si="75"/>
        <v>0</v>
      </c>
      <c r="CL126" s="30">
        <f t="shared" si="76"/>
        <v>0</v>
      </c>
    </row>
    <row r="127" ht="15.75" customHeight="1">
      <c r="B127" s="39">
        <v>13.0</v>
      </c>
      <c r="C127" s="144" t="str">
        <f>'дети 5-ти лет Ф'!C127</f>
        <v>Жакупова Дарина</v>
      </c>
      <c r="D127" s="26"/>
      <c r="E127" s="26"/>
      <c r="F127" s="31"/>
      <c r="G127" s="26"/>
      <c r="H127" s="26"/>
      <c r="I127" s="31"/>
      <c r="J127" s="26"/>
      <c r="K127" s="26"/>
      <c r="L127" s="31"/>
      <c r="M127" s="26"/>
      <c r="N127" s="26"/>
      <c r="O127" s="31"/>
      <c r="P127" s="26"/>
      <c r="Q127" s="26"/>
      <c r="R127" s="31"/>
      <c r="S127" s="26"/>
      <c r="T127" s="26"/>
      <c r="U127" s="31"/>
      <c r="V127" s="26"/>
      <c r="W127" s="26"/>
      <c r="X127" s="31"/>
      <c r="Y127" s="26"/>
      <c r="Z127" s="26"/>
      <c r="AA127" s="31"/>
      <c r="AB127" s="26"/>
      <c r="AC127" s="26"/>
      <c r="AD127" s="31"/>
      <c r="AE127" s="26"/>
      <c r="AF127" s="26"/>
      <c r="AG127" s="31"/>
      <c r="AH127" s="26"/>
      <c r="AI127" s="26"/>
      <c r="AJ127" s="31"/>
      <c r="AK127" s="26"/>
      <c r="AL127" s="26"/>
      <c r="AM127" s="31"/>
      <c r="AN127" s="26"/>
      <c r="AO127" s="26"/>
      <c r="AP127" s="31"/>
      <c r="AQ127" s="26"/>
      <c r="AR127" s="26"/>
      <c r="AS127" s="31"/>
      <c r="AT127" s="26"/>
      <c r="AU127" s="26"/>
      <c r="AV127" s="31"/>
      <c r="AW127" s="26"/>
      <c r="AX127" s="26"/>
      <c r="AY127" s="31"/>
      <c r="AZ127" s="26"/>
      <c r="BA127" s="26"/>
      <c r="BB127" s="31"/>
      <c r="BC127" s="26"/>
      <c r="BD127" s="26"/>
      <c r="BE127" s="31"/>
      <c r="BF127" s="26"/>
      <c r="BG127" s="26"/>
      <c r="BH127" s="31"/>
      <c r="BI127" s="26"/>
      <c r="BJ127" s="26"/>
      <c r="BK127" s="31"/>
      <c r="BL127" s="26"/>
      <c r="BM127" s="26"/>
      <c r="BN127" s="31"/>
      <c r="BO127" s="26"/>
      <c r="BP127" s="26"/>
      <c r="BQ127" s="31"/>
      <c r="BR127" s="26"/>
      <c r="BS127" s="26"/>
      <c r="BT127" s="31"/>
      <c r="BU127" s="26"/>
      <c r="BV127" s="26"/>
      <c r="BW127" s="31"/>
      <c r="BX127" s="26"/>
      <c r="BY127" s="26"/>
      <c r="BZ127" s="31"/>
      <c r="CA127" s="26"/>
      <c r="CB127" s="26"/>
      <c r="CC127" s="31"/>
      <c r="CD127" s="26"/>
      <c r="CE127" s="26"/>
      <c r="CF127" s="31"/>
      <c r="CG127" s="26"/>
      <c r="CH127" s="26"/>
      <c r="CI127" s="31"/>
      <c r="CJ127" s="153">
        <f t="shared" si="74"/>
        <v>0</v>
      </c>
      <c r="CK127" s="29">
        <f t="shared" si="75"/>
        <v>0</v>
      </c>
      <c r="CL127" s="30">
        <f t="shared" si="76"/>
        <v>0</v>
      </c>
    </row>
    <row r="128" ht="15.75" customHeight="1">
      <c r="B128" s="39">
        <v>14.0</v>
      </c>
      <c r="C128" s="144" t="str">
        <f>'дети 5-ти лет Ф'!C128</f>
        <v>Штейнгауэр Эвелина</v>
      </c>
      <c r="D128" s="26"/>
      <c r="E128" s="26"/>
      <c r="F128" s="31"/>
      <c r="G128" s="26"/>
      <c r="H128" s="26"/>
      <c r="I128" s="31"/>
      <c r="J128" s="26"/>
      <c r="K128" s="26"/>
      <c r="L128" s="31"/>
      <c r="M128" s="26"/>
      <c r="N128" s="26"/>
      <c r="O128" s="31"/>
      <c r="P128" s="26"/>
      <c r="Q128" s="26"/>
      <c r="R128" s="31"/>
      <c r="S128" s="26"/>
      <c r="T128" s="26"/>
      <c r="U128" s="31"/>
      <c r="V128" s="26"/>
      <c r="W128" s="26"/>
      <c r="X128" s="31"/>
      <c r="Y128" s="26"/>
      <c r="Z128" s="26"/>
      <c r="AA128" s="31"/>
      <c r="AB128" s="26"/>
      <c r="AC128" s="26"/>
      <c r="AD128" s="31"/>
      <c r="AE128" s="26"/>
      <c r="AF128" s="26"/>
      <c r="AG128" s="31"/>
      <c r="AH128" s="26"/>
      <c r="AI128" s="26"/>
      <c r="AJ128" s="31"/>
      <c r="AK128" s="26"/>
      <c r="AL128" s="26"/>
      <c r="AM128" s="31"/>
      <c r="AN128" s="26"/>
      <c r="AO128" s="26"/>
      <c r="AP128" s="31"/>
      <c r="AQ128" s="26"/>
      <c r="AR128" s="26"/>
      <c r="AS128" s="31"/>
      <c r="AT128" s="26"/>
      <c r="AU128" s="26"/>
      <c r="AV128" s="31"/>
      <c r="AW128" s="26"/>
      <c r="AX128" s="26"/>
      <c r="AY128" s="31"/>
      <c r="AZ128" s="26"/>
      <c r="BA128" s="26"/>
      <c r="BB128" s="31"/>
      <c r="BC128" s="26"/>
      <c r="BD128" s="26"/>
      <c r="BE128" s="31"/>
      <c r="BF128" s="26"/>
      <c r="BG128" s="26"/>
      <c r="BH128" s="31"/>
      <c r="BI128" s="26"/>
      <c r="BJ128" s="26"/>
      <c r="BK128" s="31"/>
      <c r="BL128" s="26"/>
      <c r="BM128" s="26"/>
      <c r="BN128" s="31"/>
      <c r="BO128" s="26"/>
      <c r="BP128" s="26"/>
      <c r="BQ128" s="31"/>
      <c r="BR128" s="26"/>
      <c r="BS128" s="26"/>
      <c r="BT128" s="31"/>
      <c r="BU128" s="26"/>
      <c r="BV128" s="26"/>
      <c r="BW128" s="31"/>
      <c r="BX128" s="26"/>
      <c r="BY128" s="26"/>
      <c r="BZ128" s="31"/>
      <c r="CA128" s="26"/>
      <c r="CB128" s="26"/>
      <c r="CC128" s="31"/>
      <c r="CD128" s="26"/>
      <c r="CE128" s="26"/>
      <c r="CF128" s="31"/>
      <c r="CG128" s="26"/>
      <c r="CH128" s="26"/>
      <c r="CI128" s="31"/>
      <c r="CJ128" s="153">
        <f t="shared" si="74"/>
        <v>0</v>
      </c>
      <c r="CK128" s="29">
        <f t="shared" si="75"/>
        <v>0</v>
      </c>
      <c r="CL128" s="30">
        <f t="shared" si="76"/>
        <v>0</v>
      </c>
    </row>
    <row r="129" ht="15.75" customHeight="1">
      <c r="B129" s="39">
        <v>15.0</v>
      </c>
      <c r="C129" s="144" t="str">
        <f>'дети 5-ти лет Ф'!C129</f>
        <v>Сары Кемаль</v>
      </c>
      <c r="D129" s="26">
        <v>1.0</v>
      </c>
      <c r="E129" s="26"/>
      <c r="F129" s="31"/>
      <c r="G129" s="26">
        <v>1.0</v>
      </c>
      <c r="H129" s="26"/>
      <c r="I129" s="31"/>
      <c r="J129" s="26">
        <v>1.0</v>
      </c>
      <c r="K129" s="26"/>
      <c r="L129" s="31"/>
      <c r="M129" s="26">
        <v>1.0</v>
      </c>
      <c r="N129" s="26"/>
      <c r="O129" s="31"/>
      <c r="P129" s="26">
        <v>1.0</v>
      </c>
      <c r="Q129" s="26"/>
      <c r="R129" s="31"/>
      <c r="S129" s="26">
        <v>1.0</v>
      </c>
      <c r="T129" s="26"/>
      <c r="U129" s="31"/>
      <c r="V129" s="26">
        <v>1.0</v>
      </c>
      <c r="W129" s="26"/>
      <c r="X129" s="31"/>
      <c r="Y129" s="26">
        <v>1.0</v>
      </c>
      <c r="Z129" s="26"/>
      <c r="AA129" s="31"/>
      <c r="AB129" s="26">
        <v>1.0</v>
      </c>
      <c r="AC129" s="26"/>
      <c r="AD129" s="31"/>
      <c r="AE129" s="26">
        <v>1.0</v>
      </c>
      <c r="AF129" s="26"/>
      <c r="AG129" s="31"/>
      <c r="AH129" s="26">
        <v>1.0</v>
      </c>
      <c r="AI129" s="26"/>
      <c r="AJ129" s="31"/>
      <c r="AK129" s="26">
        <v>1.0</v>
      </c>
      <c r="AL129" s="26"/>
      <c r="AM129" s="31"/>
      <c r="AN129" s="26">
        <v>1.0</v>
      </c>
      <c r="AO129" s="26"/>
      <c r="AP129" s="31"/>
      <c r="AQ129" s="26">
        <v>1.0</v>
      </c>
      <c r="AR129" s="26"/>
      <c r="AS129" s="31"/>
      <c r="AT129" s="26">
        <v>1.0</v>
      </c>
      <c r="AU129" s="26"/>
      <c r="AV129" s="31"/>
      <c r="AW129" s="26">
        <v>1.0</v>
      </c>
      <c r="AX129" s="26"/>
      <c r="AY129" s="31"/>
      <c r="AZ129" s="26">
        <v>1.0</v>
      </c>
      <c r="BA129" s="26"/>
      <c r="BB129" s="31"/>
      <c r="BC129" s="26">
        <v>1.0</v>
      </c>
      <c r="BD129" s="26"/>
      <c r="BE129" s="31"/>
      <c r="BF129" s="26">
        <v>1.0</v>
      </c>
      <c r="BG129" s="26"/>
      <c r="BH129" s="31"/>
      <c r="BI129" s="26">
        <v>1.0</v>
      </c>
      <c r="BJ129" s="26"/>
      <c r="BK129" s="31"/>
      <c r="BL129" s="26">
        <v>1.0</v>
      </c>
      <c r="BM129" s="26"/>
      <c r="BN129" s="31"/>
      <c r="BO129" s="26">
        <v>1.0</v>
      </c>
      <c r="BP129" s="26"/>
      <c r="BQ129" s="31"/>
      <c r="BR129" s="26">
        <v>1.0</v>
      </c>
      <c r="BS129" s="26"/>
      <c r="BT129" s="31"/>
      <c r="BU129" s="26">
        <v>1.0</v>
      </c>
      <c r="BV129" s="26"/>
      <c r="BW129" s="31"/>
      <c r="BX129" s="26">
        <v>1.0</v>
      </c>
      <c r="BY129" s="26"/>
      <c r="BZ129" s="31"/>
      <c r="CA129" s="26">
        <v>1.0</v>
      </c>
      <c r="CB129" s="26"/>
      <c r="CC129" s="31"/>
      <c r="CD129" s="26">
        <v>1.0</v>
      </c>
      <c r="CE129" s="26"/>
      <c r="CF129" s="31"/>
      <c r="CG129" s="26">
        <v>1.0</v>
      </c>
      <c r="CH129" s="26"/>
      <c r="CI129" s="31"/>
      <c r="CJ129" s="153">
        <f t="shared" si="74"/>
        <v>28</v>
      </c>
      <c r="CK129" s="29">
        <f t="shared" si="75"/>
        <v>0</v>
      </c>
      <c r="CL129" s="30">
        <f t="shared" si="76"/>
        <v>0</v>
      </c>
    </row>
    <row r="130" ht="15.75" customHeight="1">
      <c r="B130" s="39">
        <v>16.0</v>
      </c>
      <c r="C130" s="144" t="str">
        <f>'дети 5-ти лет Ф'!C130</f>
        <v>Жаныбеков Амир </v>
      </c>
      <c r="D130" s="26"/>
      <c r="E130" s="35">
        <v>1.0</v>
      </c>
      <c r="F130" s="31"/>
      <c r="G130" s="26"/>
      <c r="H130" s="35">
        <v>1.0</v>
      </c>
      <c r="I130" s="31"/>
      <c r="J130" s="26"/>
      <c r="K130" s="35">
        <v>1.0</v>
      </c>
      <c r="L130" s="31"/>
      <c r="M130" s="26"/>
      <c r="N130" s="35">
        <v>1.0</v>
      </c>
      <c r="O130" s="31"/>
      <c r="P130" s="26"/>
      <c r="Q130" s="35">
        <v>1.0</v>
      </c>
      <c r="R130" s="31"/>
      <c r="S130" s="26"/>
      <c r="T130" s="35">
        <v>1.0</v>
      </c>
      <c r="U130" s="31"/>
      <c r="V130" s="26"/>
      <c r="W130" s="35">
        <v>1.0</v>
      </c>
      <c r="X130" s="31"/>
      <c r="Y130" s="26"/>
      <c r="Z130" s="35">
        <v>1.0</v>
      </c>
      <c r="AA130" s="31"/>
      <c r="AB130" s="26"/>
      <c r="AC130" s="35">
        <v>1.0</v>
      </c>
      <c r="AD130" s="31"/>
      <c r="AE130" s="26"/>
      <c r="AF130" s="35">
        <v>1.0</v>
      </c>
      <c r="AG130" s="31"/>
      <c r="AH130" s="26"/>
      <c r="AI130" s="35">
        <v>1.0</v>
      </c>
      <c r="AJ130" s="31"/>
      <c r="AK130" s="26"/>
      <c r="AL130" s="35">
        <v>1.0</v>
      </c>
      <c r="AM130" s="31"/>
      <c r="AN130" s="26"/>
      <c r="AO130" s="35">
        <v>1.0</v>
      </c>
      <c r="AP130" s="31"/>
      <c r="AQ130" s="26"/>
      <c r="AR130" s="35">
        <v>1.0</v>
      </c>
      <c r="AS130" s="31"/>
      <c r="AT130" s="26"/>
      <c r="AU130" s="35">
        <v>1.0</v>
      </c>
      <c r="AV130" s="31"/>
      <c r="AW130" s="26"/>
      <c r="AX130" s="35">
        <v>1.0</v>
      </c>
      <c r="AY130" s="31"/>
      <c r="AZ130" s="26"/>
      <c r="BA130" s="35">
        <v>1.0</v>
      </c>
      <c r="BB130" s="31"/>
      <c r="BC130" s="26"/>
      <c r="BD130" s="35">
        <v>1.0</v>
      </c>
      <c r="BE130" s="31"/>
      <c r="BF130" s="26"/>
      <c r="BG130" s="35">
        <v>1.0</v>
      </c>
      <c r="BH130" s="31"/>
      <c r="BI130" s="26"/>
      <c r="BJ130" s="35">
        <v>1.0</v>
      </c>
      <c r="BK130" s="31"/>
      <c r="BL130" s="26"/>
      <c r="BM130" s="35">
        <v>1.0</v>
      </c>
      <c r="BN130" s="31"/>
      <c r="BO130" s="26"/>
      <c r="BP130" s="35">
        <v>1.0</v>
      </c>
      <c r="BQ130" s="31"/>
      <c r="BR130" s="26"/>
      <c r="BS130" s="35">
        <v>1.0</v>
      </c>
      <c r="BT130" s="31"/>
      <c r="BU130" s="26"/>
      <c r="BV130" s="35">
        <v>1.0</v>
      </c>
      <c r="BW130" s="31"/>
      <c r="BX130" s="26"/>
      <c r="BY130" s="35">
        <v>1.0</v>
      </c>
      <c r="BZ130" s="31"/>
      <c r="CA130" s="26"/>
      <c r="CB130" s="35">
        <v>1.0</v>
      </c>
      <c r="CC130" s="31"/>
      <c r="CD130" s="26"/>
      <c r="CE130" s="35">
        <v>1.0</v>
      </c>
      <c r="CF130" s="31"/>
      <c r="CG130" s="26"/>
      <c r="CH130" s="35">
        <v>1.0</v>
      </c>
      <c r="CI130" s="31"/>
      <c r="CJ130" s="153">
        <f t="shared" si="74"/>
        <v>0</v>
      </c>
      <c r="CK130" s="29">
        <f t="shared" si="75"/>
        <v>28</v>
      </c>
      <c r="CL130" s="30">
        <f t="shared" si="76"/>
        <v>0</v>
      </c>
    </row>
    <row r="131" ht="15.75" customHeight="1">
      <c r="B131" s="39">
        <v>17.0</v>
      </c>
      <c r="C131" s="144" t="str">
        <f>'дети 5-ти лет Ф'!C131</f>
        <v>Жаныбеков Артем</v>
      </c>
      <c r="D131" s="26"/>
      <c r="E131" s="26"/>
      <c r="F131" s="34">
        <v>1.0</v>
      </c>
      <c r="G131" s="26"/>
      <c r="H131" s="26"/>
      <c r="I131" s="34">
        <v>1.0</v>
      </c>
      <c r="J131" s="26"/>
      <c r="K131" s="26"/>
      <c r="L131" s="34">
        <v>1.0</v>
      </c>
      <c r="M131" s="26"/>
      <c r="N131" s="26"/>
      <c r="O131" s="34">
        <v>1.0</v>
      </c>
      <c r="P131" s="26"/>
      <c r="Q131" s="26"/>
      <c r="R131" s="34">
        <v>1.0</v>
      </c>
      <c r="S131" s="26"/>
      <c r="T131" s="35"/>
      <c r="U131" s="34">
        <v>1.0</v>
      </c>
      <c r="V131" s="26"/>
      <c r="W131" s="26"/>
      <c r="X131" s="34">
        <v>1.0</v>
      </c>
      <c r="Y131" s="26"/>
      <c r="Z131" s="26"/>
      <c r="AA131" s="34">
        <v>1.0</v>
      </c>
      <c r="AB131" s="26"/>
      <c r="AC131" s="26"/>
      <c r="AD131" s="34">
        <v>1.0</v>
      </c>
      <c r="AE131" s="26"/>
      <c r="AF131" s="26"/>
      <c r="AG131" s="34">
        <v>1.0</v>
      </c>
      <c r="AH131" s="26"/>
      <c r="AI131" s="26"/>
      <c r="AJ131" s="34">
        <v>1.0</v>
      </c>
      <c r="AK131" s="26"/>
      <c r="AL131" s="26"/>
      <c r="AM131" s="34">
        <v>1.0</v>
      </c>
      <c r="AN131" s="26"/>
      <c r="AO131" s="26"/>
      <c r="AP131" s="34">
        <v>1.0</v>
      </c>
      <c r="AQ131" s="26"/>
      <c r="AR131" s="26"/>
      <c r="AS131" s="34">
        <v>1.0</v>
      </c>
      <c r="AT131" s="26"/>
      <c r="AU131" s="26"/>
      <c r="AV131" s="34">
        <v>1.0</v>
      </c>
      <c r="AW131" s="26"/>
      <c r="AX131" s="26"/>
      <c r="AY131" s="34">
        <v>1.0</v>
      </c>
      <c r="AZ131" s="26"/>
      <c r="BA131" s="26"/>
      <c r="BB131" s="34">
        <v>1.0</v>
      </c>
      <c r="BC131" s="26"/>
      <c r="BD131" s="26"/>
      <c r="BE131" s="34">
        <v>1.0</v>
      </c>
      <c r="BF131" s="26"/>
      <c r="BG131" s="26"/>
      <c r="BH131" s="34">
        <v>1.0</v>
      </c>
      <c r="BI131" s="26"/>
      <c r="BJ131" s="26"/>
      <c r="BK131" s="34">
        <v>1.0</v>
      </c>
      <c r="BL131" s="26"/>
      <c r="BM131" s="26"/>
      <c r="BN131" s="34">
        <v>1.0</v>
      </c>
      <c r="BO131" s="26"/>
      <c r="BP131" s="26"/>
      <c r="BQ131" s="34">
        <v>1.0</v>
      </c>
      <c r="BR131" s="26"/>
      <c r="BS131" s="26"/>
      <c r="BT131" s="34">
        <v>1.0</v>
      </c>
      <c r="BU131" s="26"/>
      <c r="BV131" s="26"/>
      <c r="BW131" s="34">
        <v>1.0</v>
      </c>
      <c r="BX131" s="26"/>
      <c r="BY131" s="26"/>
      <c r="BZ131" s="34">
        <v>1.0</v>
      </c>
      <c r="CA131" s="26"/>
      <c r="CB131" s="26"/>
      <c r="CC131" s="34">
        <v>1.0</v>
      </c>
      <c r="CD131" s="26"/>
      <c r="CE131" s="26"/>
      <c r="CF131" s="34">
        <v>1.0</v>
      </c>
      <c r="CG131" s="26"/>
      <c r="CH131" s="26"/>
      <c r="CI131" s="34">
        <v>1.0</v>
      </c>
      <c r="CJ131" s="153">
        <f t="shared" si="74"/>
        <v>0</v>
      </c>
      <c r="CK131" s="29">
        <f t="shared" si="75"/>
        <v>0</v>
      </c>
      <c r="CL131" s="30">
        <f t="shared" si="76"/>
        <v>28</v>
      </c>
    </row>
    <row r="132" ht="15.75" customHeight="1">
      <c r="B132" s="39">
        <v>18.0</v>
      </c>
      <c r="C132" s="144" t="str">
        <f>'дети 5-ти лет Ф'!C132</f>
        <v/>
      </c>
      <c r="D132" s="26"/>
      <c r="E132" s="26"/>
      <c r="F132" s="31"/>
      <c r="G132" s="26"/>
      <c r="H132" s="26"/>
      <c r="I132" s="31"/>
      <c r="J132" s="26"/>
      <c r="K132" s="26"/>
      <c r="L132" s="31"/>
      <c r="M132" s="26"/>
      <c r="N132" s="26"/>
      <c r="O132" s="31"/>
      <c r="P132" s="26"/>
      <c r="Q132" s="26"/>
      <c r="R132" s="31"/>
      <c r="S132" s="26"/>
      <c r="T132" s="26"/>
      <c r="U132" s="31"/>
      <c r="V132" s="26"/>
      <c r="W132" s="26"/>
      <c r="X132" s="31"/>
      <c r="Y132" s="26"/>
      <c r="Z132" s="26"/>
      <c r="AA132" s="31"/>
      <c r="AB132" s="26"/>
      <c r="AC132" s="26"/>
      <c r="AD132" s="31"/>
      <c r="AE132" s="26"/>
      <c r="AF132" s="26"/>
      <c r="AG132" s="31"/>
      <c r="AH132" s="26"/>
      <c r="AI132" s="26"/>
      <c r="AJ132" s="31"/>
      <c r="AK132" s="26"/>
      <c r="AL132" s="26"/>
      <c r="AM132" s="31"/>
      <c r="AN132" s="26"/>
      <c r="AO132" s="26"/>
      <c r="AP132" s="31"/>
      <c r="AQ132" s="26"/>
      <c r="AR132" s="26"/>
      <c r="AS132" s="31"/>
      <c r="AT132" s="26"/>
      <c r="AU132" s="26"/>
      <c r="AV132" s="31"/>
      <c r="AW132" s="26"/>
      <c r="AX132" s="26"/>
      <c r="AY132" s="31"/>
      <c r="AZ132" s="26"/>
      <c r="BA132" s="26"/>
      <c r="BB132" s="31"/>
      <c r="BC132" s="26"/>
      <c r="BD132" s="26"/>
      <c r="BE132" s="31"/>
      <c r="BF132" s="26"/>
      <c r="BG132" s="26"/>
      <c r="BH132" s="31"/>
      <c r="BI132" s="26"/>
      <c r="BJ132" s="26"/>
      <c r="BK132" s="31"/>
      <c r="BL132" s="26"/>
      <c r="BM132" s="26"/>
      <c r="BN132" s="31"/>
      <c r="BO132" s="26"/>
      <c r="BP132" s="26"/>
      <c r="BQ132" s="31"/>
      <c r="BR132" s="26"/>
      <c r="BS132" s="26"/>
      <c r="BT132" s="31"/>
      <c r="BU132" s="26"/>
      <c r="BV132" s="26"/>
      <c r="BW132" s="31"/>
      <c r="BX132" s="26"/>
      <c r="BY132" s="26"/>
      <c r="BZ132" s="31"/>
      <c r="CA132" s="26"/>
      <c r="CB132" s="26"/>
      <c r="CC132" s="31"/>
      <c r="CD132" s="26"/>
      <c r="CE132" s="26"/>
      <c r="CF132" s="31"/>
      <c r="CG132" s="26"/>
      <c r="CH132" s="26"/>
      <c r="CI132" s="31"/>
      <c r="CJ132" s="153">
        <f t="shared" si="74"/>
        <v>0</v>
      </c>
      <c r="CK132" s="29">
        <f t="shared" si="75"/>
        <v>0</v>
      </c>
      <c r="CL132" s="30">
        <f t="shared" si="76"/>
        <v>0</v>
      </c>
    </row>
    <row r="133" ht="15.75" customHeight="1">
      <c r="B133" s="39">
        <v>19.0</v>
      </c>
      <c r="C133" s="144" t="str">
        <f>'дети 5-ти лет Ф'!C133</f>
        <v/>
      </c>
      <c r="D133" s="26"/>
      <c r="E133" s="26"/>
      <c r="F133" s="31"/>
      <c r="G133" s="26"/>
      <c r="H133" s="26"/>
      <c r="I133" s="31"/>
      <c r="J133" s="26"/>
      <c r="K133" s="26"/>
      <c r="L133" s="31"/>
      <c r="M133" s="26"/>
      <c r="N133" s="26"/>
      <c r="O133" s="31"/>
      <c r="P133" s="26"/>
      <c r="Q133" s="26"/>
      <c r="R133" s="31"/>
      <c r="S133" s="26"/>
      <c r="T133" s="26"/>
      <c r="U133" s="31"/>
      <c r="V133" s="26"/>
      <c r="W133" s="26"/>
      <c r="X133" s="31"/>
      <c r="Y133" s="26"/>
      <c r="Z133" s="26"/>
      <c r="AA133" s="31"/>
      <c r="AB133" s="26"/>
      <c r="AC133" s="26"/>
      <c r="AD133" s="31"/>
      <c r="AE133" s="26"/>
      <c r="AF133" s="26"/>
      <c r="AG133" s="31"/>
      <c r="AH133" s="26"/>
      <c r="AI133" s="26"/>
      <c r="AJ133" s="31"/>
      <c r="AK133" s="26"/>
      <c r="AL133" s="26"/>
      <c r="AM133" s="31"/>
      <c r="AN133" s="26"/>
      <c r="AO133" s="26"/>
      <c r="AP133" s="31"/>
      <c r="AQ133" s="26"/>
      <c r="AR133" s="26"/>
      <c r="AS133" s="31"/>
      <c r="AT133" s="26"/>
      <c r="AU133" s="26"/>
      <c r="AV133" s="31"/>
      <c r="AW133" s="26"/>
      <c r="AX133" s="26"/>
      <c r="AY133" s="31"/>
      <c r="AZ133" s="26"/>
      <c r="BA133" s="26"/>
      <c r="BB133" s="31"/>
      <c r="BC133" s="26"/>
      <c r="BD133" s="26"/>
      <c r="BE133" s="31"/>
      <c r="BF133" s="26"/>
      <c r="BG133" s="26"/>
      <c r="BH133" s="31"/>
      <c r="BI133" s="26"/>
      <c r="BJ133" s="26"/>
      <c r="BK133" s="31"/>
      <c r="BL133" s="26"/>
      <c r="BM133" s="26"/>
      <c r="BN133" s="31"/>
      <c r="BO133" s="26"/>
      <c r="BP133" s="26"/>
      <c r="BQ133" s="31"/>
      <c r="BR133" s="26"/>
      <c r="BS133" s="26"/>
      <c r="BT133" s="31"/>
      <c r="BU133" s="26"/>
      <c r="BV133" s="26"/>
      <c r="BW133" s="31"/>
      <c r="BX133" s="26"/>
      <c r="BY133" s="26"/>
      <c r="BZ133" s="31"/>
      <c r="CA133" s="26"/>
      <c r="CB133" s="26"/>
      <c r="CC133" s="31"/>
      <c r="CD133" s="26"/>
      <c r="CE133" s="26"/>
      <c r="CF133" s="31"/>
      <c r="CG133" s="26"/>
      <c r="CH133" s="26"/>
      <c r="CI133" s="31"/>
      <c r="CJ133" s="153">
        <f t="shared" si="74"/>
        <v>0</v>
      </c>
      <c r="CK133" s="29">
        <f t="shared" si="75"/>
        <v>0</v>
      </c>
      <c r="CL133" s="30">
        <f t="shared" si="76"/>
        <v>0</v>
      </c>
    </row>
    <row r="134" ht="15.75" customHeight="1">
      <c r="B134" s="39">
        <v>20.0</v>
      </c>
      <c r="C134" s="144" t="str">
        <f>'дети 5-ти лет Ф'!C134</f>
        <v/>
      </c>
      <c r="D134" s="26"/>
      <c r="E134" s="26"/>
      <c r="F134" s="31"/>
      <c r="G134" s="26"/>
      <c r="H134" s="26"/>
      <c r="I134" s="31"/>
      <c r="J134" s="26"/>
      <c r="K134" s="26"/>
      <c r="L134" s="31"/>
      <c r="M134" s="26"/>
      <c r="N134" s="26"/>
      <c r="O134" s="31"/>
      <c r="P134" s="26"/>
      <c r="Q134" s="26"/>
      <c r="R134" s="31"/>
      <c r="S134" s="26"/>
      <c r="T134" s="26"/>
      <c r="U134" s="31"/>
      <c r="V134" s="26"/>
      <c r="W134" s="26"/>
      <c r="X134" s="31"/>
      <c r="Y134" s="26"/>
      <c r="Z134" s="26"/>
      <c r="AA134" s="31"/>
      <c r="AB134" s="26"/>
      <c r="AC134" s="26"/>
      <c r="AD134" s="31"/>
      <c r="AE134" s="26"/>
      <c r="AF134" s="26"/>
      <c r="AG134" s="31"/>
      <c r="AH134" s="26"/>
      <c r="AI134" s="26"/>
      <c r="AJ134" s="31"/>
      <c r="AK134" s="26"/>
      <c r="AL134" s="26"/>
      <c r="AM134" s="31"/>
      <c r="AN134" s="26"/>
      <c r="AO134" s="26"/>
      <c r="AP134" s="31"/>
      <c r="AQ134" s="26"/>
      <c r="AR134" s="26"/>
      <c r="AS134" s="31"/>
      <c r="AT134" s="26"/>
      <c r="AU134" s="26"/>
      <c r="AV134" s="31"/>
      <c r="AW134" s="26"/>
      <c r="AX134" s="26"/>
      <c r="AY134" s="31"/>
      <c r="AZ134" s="26"/>
      <c r="BA134" s="26"/>
      <c r="BB134" s="31"/>
      <c r="BC134" s="26"/>
      <c r="BD134" s="26"/>
      <c r="BE134" s="31"/>
      <c r="BF134" s="26"/>
      <c r="BG134" s="26"/>
      <c r="BH134" s="31"/>
      <c r="BI134" s="26"/>
      <c r="BJ134" s="26"/>
      <c r="BK134" s="31"/>
      <c r="BL134" s="26"/>
      <c r="BM134" s="26"/>
      <c r="BN134" s="31"/>
      <c r="BO134" s="26"/>
      <c r="BP134" s="26"/>
      <c r="BQ134" s="31"/>
      <c r="BR134" s="26"/>
      <c r="BS134" s="26"/>
      <c r="BT134" s="31"/>
      <c r="BU134" s="26"/>
      <c r="BV134" s="26"/>
      <c r="BW134" s="31"/>
      <c r="BX134" s="26"/>
      <c r="BY134" s="26"/>
      <c r="BZ134" s="31"/>
      <c r="CA134" s="26"/>
      <c r="CB134" s="26"/>
      <c r="CC134" s="31"/>
      <c r="CD134" s="26"/>
      <c r="CE134" s="26"/>
      <c r="CF134" s="31"/>
      <c r="CG134" s="26"/>
      <c r="CH134" s="26"/>
      <c r="CI134" s="31"/>
      <c r="CJ134" s="153">
        <f t="shared" si="74"/>
        <v>0</v>
      </c>
      <c r="CK134" s="29">
        <f t="shared" si="75"/>
        <v>0</v>
      </c>
      <c r="CL134" s="30">
        <f t="shared" si="76"/>
        <v>0</v>
      </c>
    </row>
    <row r="135" ht="15.75" customHeight="1">
      <c r="B135" s="39">
        <v>21.0</v>
      </c>
      <c r="C135" s="144" t="str">
        <f>'дети 5-ти лет Ф'!C135</f>
        <v/>
      </c>
      <c r="D135" s="26"/>
      <c r="E135" s="26"/>
      <c r="F135" s="31"/>
      <c r="G135" s="26"/>
      <c r="H135" s="26"/>
      <c r="I135" s="31"/>
      <c r="J135" s="26"/>
      <c r="K135" s="26"/>
      <c r="L135" s="31"/>
      <c r="M135" s="26"/>
      <c r="N135" s="26"/>
      <c r="O135" s="31"/>
      <c r="P135" s="26"/>
      <c r="Q135" s="26"/>
      <c r="R135" s="31"/>
      <c r="S135" s="26"/>
      <c r="T135" s="26"/>
      <c r="U135" s="31"/>
      <c r="V135" s="26"/>
      <c r="W135" s="26"/>
      <c r="X135" s="31"/>
      <c r="Y135" s="26"/>
      <c r="Z135" s="26"/>
      <c r="AA135" s="31"/>
      <c r="AB135" s="26"/>
      <c r="AC135" s="26"/>
      <c r="AD135" s="31"/>
      <c r="AE135" s="26"/>
      <c r="AF135" s="26"/>
      <c r="AG135" s="31"/>
      <c r="AH135" s="26"/>
      <c r="AI135" s="26"/>
      <c r="AJ135" s="31"/>
      <c r="AK135" s="26"/>
      <c r="AL135" s="26"/>
      <c r="AM135" s="31"/>
      <c r="AN135" s="26"/>
      <c r="AO135" s="26"/>
      <c r="AP135" s="31"/>
      <c r="AQ135" s="26"/>
      <c r="AR135" s="26"/>
      <c r="AS135" s="31"/>
      <c r="AT135" s="26"/>
      <c r="AU135" s="26"/>
      <c r="AV135" s="31"/>
      <c r="AW135" s="26"/>
      <c r="AX135" s="26"/>
      <c r="AY135" s="31"/>
      <c r="AZ135" s="26"/>
      <c r="BA135" s="26"/>
      <c r="BB135" s="31"/>
      <c r="BC135" s="26"/>
      <c r="BD135" s="26"/>
      <c r="BE135" s="31"/>
      <c r="BF135" s="26"/>
      <c r="BG135" s="26"/>
      <c r="BH135" s="31"/>
      <c r="BI135" s="26"/>
      <c r="BJ135" s="26"/>
      <c r="BK135" s="31"/>
      <c r="BL135" s="26"/>
      <c r="BM135" s="26"/>
      <c r="BN135" s="31"/>
      <c r="BO135" s="26"/>
      <c r="BP135" s="26"/>
      <c r="BQ135" s="31"/>
      <c r="BR135" s="26"/>
      <c r="BS135" s="26"/>
      <c r="BT135" s="31"/>
      <c r="BU135" s="26"/>
      <c r="BV135" s="26"/>
      <c r="BW135" s="31"/>
      <c r="BX135" s="26"/>
      <c r="BY135" s="26"/>
      <c r="BZ135" s="31"/>
      <c r="CA135" s="26"/>
      <c r="CB135" s="26"/>
      <c r="CC135" s="31"/>
      <c r="CD135" s="26"/>
      <c r="CE135" s="26"/>
      <c r="CF135" s="31"/>
      <c r="CG135" s="26"/>
      <c r="CH135" s="26"/>
      <c r="CI135" s="31"/>
      <c r="CJ135" s="153">
        <f t="shared" si="74"/>
        <v>0</v>
      </c>
      <c r="CK135" s="29">
        <f t="shared" si="75"/>
        <v>0</v>
      </c>
      <c r="CL135" s="30">
        <f t="shared" si="76"/>
        <v>0</v>
      </c>
    </row>
    <row r="136" ht="15.75" customHeight="1">
      <c r="B136" s="39">
        <v>22.0</v>
      </c>
      <c r="C136" s="144" t="str">
        <f>'дети 5-ти лет Ф'!C136</f>
        <v/>
      </c>
      <c r="D136" s="26"/>
      <c r="E136" s="26"/>
      <c r="F136" s="31"/>
      <c r="G136" s="26"/>
      <c r="H136" s="26"/>
      <c r="I136" s="31"/>
      <c r="J136" s="26"/>
      <c r="K136" s="26"/>
      <c r="L136" s="31"/>
      <c r="M136" s="26"/>
      <c r="N136" s="26"/>
      <c r="O136" s="31"/>
      <c r="P136" s="26"/>
      <c r="Q136" s="26"/>
      <c r="R136" s="31"/>
      <c r="S136" s="26"/>
      <c r="T136" s="26"/>
      <c r="U136" s="31"/>
      <c r="V136" s="26"/>
      <c r="W136" s="26"/>
      <c r="X136" s="31"/>
      <c r="Y136" s="26"/>
      <c r="Z136" s="26"/>
      <c r="AA136" s="31"/>
      <c r="AB136" s="26"/>
      <c r="AC136" s="26"/>
      <c r="AD136" s="31"/>
      <c r="AE136" s="26"/>
      <c r="AF136" s="26"/>
      <c r="AG136" s="31"/>
      <c r="AH136" s="26"/>
      <c r="AI136" s="26"/>
      <c r="AJ136" s="31"/>
      <c r="AK136" s="26"/>
      <c r="AL136" s="26"/>
      <c r="AM136" s="31"/>
      <c r="AN136" s="26"/>
      <c r="AO136" s="26"/>
      <c r="AP136" s="31"/>
      <c r="AQ136" s="26"/>
      <c r="AR136" s="26"/>
      <c r="AS136" s="31"/>
      <c r="AT136" s="26"/>
      <c r="AU136" s="26"/>
      <c r="AV136" s="31"/>
      <c r="AW136" s="26"/>
      <c r="AX136" s="26"/>
      <c r="AY136" s="31"/>
      <c r="AZ136" s="26"/>
      <c r="BA136" s="26"/>
      <c r="BB136" s="31"/>
      <c r="BC136" s="26"/>
      <c r="BD136" s="26"/>
      <c r="BE136" s="31"/>
      <c r="BF136" s="26"/>
      <c r="BG136" s="26"/>
      <c r="BH136" s="31"/>
      <c r="BI136" s="26"/>
      <c r="BJ136" s="26"/>
      <c r="BK136" s="31"/>
      <c r="BL136" s="26"/>
      <c r="BM136" s="26"/>
      <c r="BN136" s="31"/>
      <c r="BO136" s="26"/>
      <c r="BP136" s="26"/>
      <c r="BQ136" s="31"/>
      <c r="BR136" s="26"/>
      <c r="BS136" s="26"/>
      <c r="BT136" s="31"/>
      <c r="BU136" s="26"/>
      <c r="BV136" s="26"/>
      <c r="BW136" s="31"/>
      <c r="BX136" s="26"/>
      <c r="BY136" s="26"/>
      <c r="BZ136" s="31"/>
      <c r="CA136" s="26"/>
      <c r="CB136" s="26"/>
      <c r="CC136" s="31"/>
      <c r="CD136" s="26"/>
      <c r="CE136" s="26"/>
      <c r="CF136" s="31"/>
      <c r="CG136" s="26"/>
      <c r="CH136" s="26"/>
      <c r="CI136" s="31"/>
      <c r="CJ136" s="153">
        <f t="shared" si="74"/>
        <v>0</v>
      </c>
      <c r="CK136" s="29">
        <f t="shared" si="75"/>
        <v>0</v>
      </c>
      <c r="CL136" s="30">
        <f t="shared" si="76"/>
        <v>0</v>
      </c>
    </row>
    <row r="137" ht="15.75" customHeight="1">
      <c r="B137" s="39">
        <v>23.0</v>
      </c>
      <c r="C137" s="144" t="str">
        <f>'дети 5-ти лет Ф'!C137</f>
        <v/>
      </c>
      <c r="D137" s="26"/>
      <c r="E137" s="26"/>
      <c r="F137" s="31"/>
      <c r="G137" s="26"/>
      <c r="H137" s="26"/>
      <c r="I137" s="31"/>
      <c r="J137" s="26"/>
      <c r="K137" s="26"/>
      <c r="L137" s="31"/>
      <c r="M137" s="26"/>
      <c r="N137" s="26"/>
      <c r="O137" s="31"/>
      <c r="P137" s="26"/>
      <c r="Q137" s="26"/>
      <c r="R137" s="31"/>
      <c r="S137" s="26"/>
      <c r="T137" s="26"/>
      <c r="U137" s="31"/>
      <c r="V137" s="26"/>
      <c r="W137" s="26"/>
      <c r="X137" s="31"/>
      <c r="Y137" s="26"/>
      <c r="Z137" s="26"/>
      <c r="AA137" s="31"/>
      <c r="AB137" s="26"/>
      <c r="AC137" s="26"/>
      <c r="AD137" s="31"/>
      <c r="AE137" s="26"/>
      <c r="AF137" s="26"/>
      <c r="AG137" s="31"/>
      <c r="AH137" s="26"/>
      <c r="AI137" s="26"/>
      <c r="AJ137" s="31"/>
      <c r="AK137" s="26"/>
      <c r="AL137" s="26"/>
      <c r="AM137" s="31"/>
      <c r="AN137" s="26"/>
      <c r="AO137" s="26"/>
      <c r="AP137" s="31"/>
      <c r="AQ137" s="26"/>
      <c r="AR137" s="26"/>
      <c r="AS137" s="31"/>
      <c r="AT137" s="26"/>
      <c r="AU137" s="26"/>
      <c r="AV137" s="31"/>
      <c r="AW137" s="26"/>
      <c r="AX137" s="26"/>
      <c r="AY137" s="31"/>
      <c r="AZ137" s="26"/>
      <c r="BA137" s="26"/>
      <c r="BB137" s="31"/>
      <c r="BC137" s="26"/>
      <c r="BD137" s="26"/>
      <c r="BE137" s="31"/>
      <c r="BF137" s="26"/>
      <c r="BG137" s="26"/>
      <c r="BH137" s="31"/>
      <c r="BI137" s="26"/>
      <c r="BJ137" s="26"/>
      <c r="BK137" s="31"/>
      <c r="BL137" s="26"/>
      <c r="BM137" s="26"/>
      <c r="BN137" s="31"/>
      <c r="BO137" s="26"/>
      <c r="BP137" s="26"/>
      <c r="BQ137" s="31"/>
      <c r="BR137" s="26"/>
      <c r="BS137" s="26"/>
      <c r="BT137" s="31"/>
      <c r="BU137" s="26"/>
      <c r="BV137" s="26"/>
      <c r="BW137" s="31"/>
      <c r="BX137" s="26"/>
      <c r="BY137" s="26"/>
      <c r="BZ137" s="31"/>
      <c r="CA137" s="26"/>
      <c r="CB137" s="26"/>
      <c r="CC137" s="31"/>
      <c r="CD137" s="26"/>
      <c r="CE137" s="26"/>
      <c r="CF137" s="31"/>
      <c r="CG137" s="26"/>
      <c r="CH137" s="26"/>
      <c r="CI137" s="31"/>
      <c r="CJ137" s="153">
        <f t="shared" si="74"/>
        <v>0</v>
      </c>
      <c r="CK137" s="29">
        <f t="shared" si="75"/>
        <v>0</v>
      </c>
      <c r="CL137" s="30">
        <f t="shared" si="76"/>
        <v>0</v>
      </c>
    </row>
    <row r="138" ht="15.75" customHeight="1">
      <c r="B138" s="39">
        <v>24.0</v>
      </c>
      <c r="C138" s="144" t="str">
        <f>'дети 5-ти лет Ф'!C138</f>
        <v/>
      </c>
      <c r="D138" s="26"/>
      <c r="E138" s="26"/>
      <c r="F138" s="31"/>
      <c r="G138" s="26"/>
      <c r="H138" s="26"/>
      <c r="I138" s="31"/>
      <c r="J138" s="26"/>
      <c r="K138" s="26"/>
      <c r="L138" s="31"/>
      <c r="M138" s="26"/>
      <c r="N138" s="26"/>
      <c r="O138" s="31"/>
      <c r="P138" s="26"/>
      <c r="Q138" s="26"/>
      <c r="R138" s="31"/>
      <c r="S138" s="26"/>
      <c r="T138" s="26"/>
      <c r="U138" s="31"/>
      <c r="V138" s="26"/>
      <c r="W138" s="26"/>
      <c r="X138" s="31"/>
      <c r="Y138" s="26"/>
      <c r="Z138" s="26"/>
      <c r="AA138" s="31"/>
      <c r="AB138" s="26"/>
      <c r="AC138" s="26"/>
      <c r="AD138" s="31"/>
      <c r="AE138" s="26"/>
      <c r="AF138" s="26"/>
      <c r="AG138" s="31"/>
      <c r="AH138" s="26"/>
      <c r="AI138" s="26"/>
      <c r="AJ138" s="31"/>
      <c r="AK138" s="26"/>
      <c r="AL138" s="26"/>
      <c r="AM138" s="31"/>
      <c r="AN138" s="26"/>
      <c r="AO138" s="26"/>
      <c r="AP138" s="31"/>
      <c r="AQ138" s="26"/>
      <c r="AR138" s="26"/>
      <c r="AS138" s="31"/>
      <c r="AT138" s="26"/>
      <c r="AU138" s="26"/>
      <c r="AV138" s="31"/>
      <c r="AW138" s="26"/>
      <c r="AX138" s="26"/>
      <c r="AY138" s="31"/>
      <c r="AZ138" s="26"/>
      <c r="BA138" s="26"/>
      <c r="BB138" s="31"/>
      <c r="BC138" s="26"/>
      <c r="BD138" s="26"/>
      <c r="BE138" s="31"/>
      <c r="BF138" s="26"/>
      <c r="BG138" s="26"/>
      <c r="BH138" s="31"/>
      <c r="BI138" s="26"/>
      <c r="BJ138" s="26"/>
      <c r="BK138" s="31"/>
      <c r="BL138" s="26"/>
      <c r="BM138" s="26"/>
      <c r="BN138" s="31"/>
      <c r="BO138" s="26"/>
      <c r="BP138" s="26"/>
      <c r="BQ138" s="31"/>
      <c r="BR138" s="26"/>
      <c r="BS138" s="26"/>
      <c r="BT138" s="31"/>
      <c r="BU138" s="26"/>
      <c r="BV138" s="26"/>
      <c r="BW138" s="31"/>
      <c r="BX138" s="26"/>
      <c r="BY138" s="26"/>
      <c r="BZ138" s="31"/>
      <c r="CA138" s="26"/>
      <c r="CB138" s="26"/>
      <c r="CC138" s="31"/>
      <c r="CD138" s="26"/>
      <c r="CE138" s="26"/>
      <c r="CF138" s="31"/>
      <c r="CG138" s="26"/>
      <c r="CH138" s="26"/>
      <c r="CI138" s="31"/>
      <c r="CJ138" s="153">
        <f t="shared" si="74"/>
        <v>0</v>
      </c>
      <c r="CK138" s="29">
        <f t="shared" si="75"/>
        <v>0</v>
      </c>
      <c r="CL138" s="30">
        <f t="shared" si="76"/>
        <v>0</v>
      </c>
    </row>
    <row r="139" ht="15.75" customHeight="1">
      <c r="B139" s="39">
        <v>25.0</v>
      </c>
      <c r="C139" s="144" t="str">
        <f>'дети 5-ти лет Ф'!C139</f>
        <v/>
      </c>
      <c r="D139" s="26"/>
      <c r="E139" s="26"/>
      <c r="F139" s="31"/>
      <c r="G139" s="26"/>
      <c r="H139" s="26"/>
      <c r="I139" s="31"/>
      <c r="J139" s="26"/>
      <c r="K139" s="26"/>
      <c r="L139" s="31"/>
      <c r="M139" s="26"/>
      <c r="N139" s="26"/>
      <c r="O139" s="31"/>
      <c r="P139" s="26"/>
      <c r="Q139" s="26"/>
      <c r="R139" s="31"/>
      <c r="S139" s="26"/>
      <c r="T139" s="26"/>
      <c r="U139" s="31"/>
      <c r="V139" s="26"/>
      <c r="W139" s="26"/>
      <c r="X139" s="31"/>
      <c r="Y139" s="26"/>
      <c r="Z139" s="26"/>
      <c r="AA139" s="31"/>
      <c r="AB139" s="26"/>
      <c r="AC139" s="26"/>
      <c r="AD139" s="31"/>
      <c r="AE139" s="26"/>
      <c r="AF139" s="26"/>
      <c r="AG139" s="31"/>
      <c r="AH139" s="26"/>
      <c r="AI139" s="26"/>
      <c r="AJ139" s="31"/>
      <c r="AK139" s="26"/>
      <c r="AL139" s="26"/>
      <c r="AM139" s="31"/>
      <c r="AN139" s="26"/>
      <c r="AO139" s="26"/>
      <c r="AP139" s="31"/>
      <c r="AQ139" s="26"/>
      <c r="AR139" s="26"/>
      <c r="AS139" s="31"/>
      <c r="AT139" s="26"/>
      <c r="AU139" s="26"/>
      <c r="AV139" s="31"/>
      <c r="AW139" s="26"/>
      <c r="AX139" s="26"/>
      <c r="AY139" s="31"/>
      <c r="AZ139" s="26"/>
      <c r="BA139" s="26"/>
      <c r="BB139" s="31"/>
      <c r="BC139" s="26"/>
      <c r="BD139" s="26"/>
      <c r="BE139" s="31"/>
      <c r="BF139" s="26"/>
      <c r="BG139" s="26"/>
      <c r="BH139" s="31"/>
      <c r="BI139" s="26"/>
      <c r="BJ139" s="26"/>
      <c r="BK139" s="31"/>
      <c r="BL139" s="26"/>
      <c r="BM139" s="26"/>
      <c r="BN139" s="31"/>
      <c r="BO139" s="26"/>
      <c r="BP139" s="26"/>
      <c r="BQ139" s="31"/>
      <c r="BR139" s="26"/>
      <c r="BS139" s="26"/>
      <c r="BT139" s="31"/>
      <c r="BU139" s="26"/>
      <c r="BV139" s="26"/>
      <c r="BW139" s="31"/>
      <c r="BX139" s="26"/>
      <c r="BY139" s="26"/>
      <c r="BZ139" s="31"/>
      <c r="CA139" s="26"/>
      <c r="CB139" s="26"/>
      <c r="CC139" s="31"/>
      <c r="CD139" s="26"/>
      <c r="CE139" s="26"/>
      <c r="CF139" s="31"/>
      <c r="CG139" s="26"/>
      <c r="CH139" s="26"/>
      <c r="CI139" s="31"/>
      <c r="CJ139" s="153">
        <f t="shared" si="74"/>
        <v>0</v>
      </c>
      <c r="CK139" s="29">
        <f t="shared" si="75"/>
        <v>0</v>
      </c>
      <c r="CL139" s="30">
        <f t="shared" si="76"/>
        <v>0</v>
      </c>
    </row>
    <row r="140" ht="15.75" customHeight="1">
      <c r="B140" s="98">
        <v>26.0</v>
      </c>
      <c r="C140" s="144" t="str">
        <f>'дети 5-ти лет Ф'!C140</f>
        <v/>
      </c>
      <c r="D140" s="26"/>
      <c r="E140" s="26"/>
      <c r="F140" s="31"/>
      <c r="G140" s="26"/>
      <c r="H140" s="26"/>
      <c r="I140" s="31"/>
      <c r="J140" s="26"/>
      <c r="K140" s="26"/>
      <c r="L140" s="31"/>
      <c r="M140" s="26"/>
      <c r="N140" s="26"/>
      <c r="O140" s="31"/>
      <c r="P140" s="26"/>
      <c r="Q140" s="26"/>
      <c r="R140" s="31"/>
      <c r="S140" s="26"/>
      <c r="T140" s="26"/>
      <c r="U140" s="31"/>
      <c r="V140" s="26"/>
      <c r="W140" s="26"/>
      <c r="X140" s="31"/>
      <c r="Y140" s="26"/>
      <c r="Z140" s="26"/>
      <c r="AA140" s="31"/>
      <c r="AB140" s="26"/>
      <c r="AC140" s="26"/>
      <c r="AD140" s="31"/>
      <c r="AE140" s="26"/>
      <c r="AF140" s="26"/>
      <c r="AG140" s="31"/>
      <c r="AH140" s="26"/>
      <c r="AI140" s="26"/>
      <c r="AJ140" s="31"/>
      <c r="AK140" s="26"/>
      <c r="AL140" s="26"/>
      <c r="AM140" s="31"/>
      <c r="AN140" s="26"/>
      <c r="AO140" s="26"/>
      <c r="AP140" s="31"/>
      <c r="AQ140" s="26"/>
      <c r="AR140" s="26"/>
      <c r="AS140" s="31"/>
      <c r="AT140" s="26"/>
      <c r="AU140" s="26"/>
      <c r="AV140" s="31"/>
      <c r="AW140" s="26"/>
      <c r="AX140" s="26"/>
      <c r="AY140" s="31"/>
      <c r="AZ140" s="26"/>
      <c r="BA140" s="26"/>
      <c r="BB140" s="31"/>
      <c r="BC140" s="26"/>
      <c r="BD140" s="26"/>
      <c r="BE140" s="31"/>
      <c r="BF140" s="26"/>
      <c r="BG140" s="26"/>
      <c r="BH140" s="31"/>
      <c r="BI140" s="26"/>
      <c r="BJ140" s="26"/>
      <c r="BK140" s="31"/>
      <c r="BL140" s="26"/>
      <c r="BM140" s="26"/>
      <c r="BN140" s="31"/>
      <c r="BO140" s="26"/>
      <c r="BP140" s="26"/>
      <c r="BQ140" s="31"/>
      <c r="BR140" s="26"/>
      <c r="BS140" s="26"/>
      <c r="BT140" s="31"/>
      <c r="BU140" s="26"/>
      <c r="BV140" s="26"/>
      <c r="BW140" s="31"/>
      <c r="BX140" s="26"/>
      <c r="BY140" s="26"/>
      <c r="BZ140" s="31"/>
      <c r="CA140" s="26"/>
      <c r="CB140" s="26"/>
      <c r="CC140" s="31"/>
      <c r="CD140" s="26"/>
      <c r="CE140" s="26"/>
      <c r="CF140" s="31"/>
      <c r="CG140" s="26"/>
      <c r="CH140" s="26"/>
      <c r="CI140" s="31"/>
      <c r="CJ140" s="153">
        <f t="shared" si="74"/>
        <v>0</v>
      </c>
      <c r="CK140" s="29">
        <f t="shared" si="75"/>
        <v>0</v>
      </c>
      <c r="CL140" s="30">
        <f t="shared" si="76"/>
        <v>0</v>
      </c>
    </row>
    <row r="141" ht="15.75" customHeight="1">
      <c r="B141" s="98">
        <v>27.0</v>
      </c>
      <c r="C141" s="144" t="str">
        <f>'дети 5-ти лет Ф'!C141</f>
        <v/>
      </c>
      <c r="D141" s="26"/>
      <c r="E141" s="26"/>
      <c r="F141" s="31"/>
      <c r="G141" s="26"/>
      <c r="H141" s="26"/>
      <c r="I141" s="31"/>
      <c r="J141" s="26"/>
      <c r="K141" s="26"/>
      <c r="L141" s="31"/>
      <c r="M141" s="26"/>
      <c r="N141" s="26"/>
      <c r="O141" s="31"/>
      <c r="P141" s="26"/>
      <c r="Q141" s="26"/>
      <c r="R141" s="31"/>
      <c r="S141" s="26"/>
      <c r="T141" s="26"/>
      <c r="U141" s="31"/>
      <c r="V141" s="26"/>
      <c r="W141" s="26"/>
      <c r="X141" s="31"/>
      <c r="Y141" s="26"/>
      <c r="Z141" s="26"/>
      <c r="AA141" s="31"/>
      <c r="AB141" s="26"/>
      <c r="AC141" s="26"/>
      <c r="AD141" s="31"/>
      <c r="AE141" s="26"/>
      <c r="AF141" s="26"/>
      <c r="AG141" s="31"/>
      <c r="AH141" s="26"/>
      <c r="AI141" s="26"/>
      <c r="AJ141" s="31"/>
      <c r="AK141" s="26"/>
      <c r="AL141" s="26"/>
      <c r="AM141" s="31"/>
      <c r="AN141" s="26"/>
      <c r="AO141" s="26"/>
      <c r="AP141" s="31"/>
      <c r="AQ141" s="26"/>
      <c r="AR141" s="26"/>
      <c r="AS141" s="31"/>
      <c r="AT141" s="26"/>
      <c r="AU141" s="26"/>
      <c r="AV141" s="31"/>
      <c r="AW141" s="26"/>
      <c r="AX141" s="26"/>
      <c r="AY141" s="31"/>
      <c r="AZ141" s="26"/>
      <c r="BA141" s="26"/>
      <c r="BB141" s="31"/>
      <c r="BC141" s="26"/>
      <c r="BD141" s="26"/>
      <c r="BE141" s="31"/>
      <c r="BF141" s="26"/>
      <c r="BG141" s="26"/>
      <c r="BH141" s="31"/>
      <c r="BI141" s="26"/>
      <c r="BJ141" s="26"/>
      <c r="BK141" s="31"/>
      <c r="BL141" s="26"/>
      <c r="BM141" s="26"/>
      <c r="BN141" s="31"/>
      <c r="BO141" s="26"/>
      <c r="BP141" s="26"/>
      <c r="BQ141" s="31"/>
      <c r="BR141" s="26"/>
      <c r="BS141" s="26"/>
      <c r="BT141" s="31"/>
      <c r="BU141" s="26"/>
      <c r="BV141" s="26"/>
      <c r="BW141" s="31"/>
      <c r="BX141" s="26"/>
      <c r="BY141" s="26"/>
      <c r="BZ141" s="31"/>
      <c r="CA141" s="26"/>
      <c r="CB141" s="26"/>
      <c r="CC141" s="31"/>
      <c r="CD141" s="26"/>
      <c r="CE141" s="26"/>
      <c r="CF141" s="31"/>
      <c r="CG141" s="26"/>
      <c r="CH141" s="26"/>
      <c r="CI141" s="31"/>
      <c r="CJ141" s="153">
        <f t="shared" si="74"/>
        <v>0</v>
      </c>
      <c r="CK141" s="29">
        <f t="shared" si="75"/>
        <v>0</v>
      </c>
      <c r="CL141" s="30">
        <f t="shared" si="76"/>
        <v>0</v>
      </c>
    </row>
    <row r="142" ht="15.75" customHeight="1">
      <c r="B142" s="100">
        <v>28.0</v>
      </c>
      <c r="C142" s="154" t="str">
        <f>'дети 5-ти лет Ф'!C142</f>
        <v/>
      </c>
      <c r="D142" s="102"/>
      <c r="E142" s="102"/>
      <c r="F142" s="103"/>
      <c r="G142" s="102"/>
      <c r="H142" s="102"/>
      <c r="I142" s="103"/>
      <c r="J142" s="102"/>
      <c r="K142" s="102"/>
      <c r="L142" s="103"/>
      <c r="M142" s="102"/>
      <c r="N142" s="102"/>
      <c r="O142" s="103"/>
      <c r="P142" s="102"/>
      <c r="Q142" s="102"/>
      <c r="R142" s="103"/>
      <c r="S142" s="102"/>
      <c r="T142" s="102"/>
      <c r="U142" s="103"/>
      <c r="V142" s="102"/>
      <c r="W142" s="102"/>
      <c r="X142" s="103"/>
      <c r="Y142" s="102"/>
      <c r="Z142" s="102"/>
      <c r="AA142" s="103"/>
      <c r="AB142" s="102"/>
      <c r="AC142" s="102"/>
      <c r="AD142" s="103"/>
      <c r="AE142" s="102"/>
      <c r="AF142" s="102"/>
      <c r="AG142" s="103"/>
      <c r="AH142" s="102"/>
      <c r="AI142" s="102"/>
      <c r="AJ142" s="103"/>
      <c r="AK142" s="102"/>
      <c r="AL142" s="102"/>
      <c r="AM142" s="103"/>
      <c r="AN142" s="102"/>
      <c r="AO142" s="102"/>
      <c r="AP142" s="103"/>
      <c r="AQ142" s="102"/>
      <c r="AR142" s="102"/>
      <c r="AS142" s="103"/>
      <c r="AT142" s="102"/>
      <c r="AU142" s="102"/>
      <c r="AV142" s="103"/>
      <c r="AW142" s="102"/>
      <c r="AX142" s="102"/>
      <c r="AY142" s="103"/>
      <c r="AZ142" s="102"/>
      <c r="BA142" s="102"/>
      <c r="BB142" s="103"/>
      <c r="BC142" s="102"/>
      <c r="BD142" s="102"/>
      <c r="BE142" s="103"/>
      <c r="BF142" s="102"/>
      <c r="BG142" s="102"/>
      <c r="BH142" s="103"/>
      <c r="BI142" s="102"/>
      <c r="BJ142" s="102"/>
      <c r="BK142" s="103"/>
      <c r="BL142" s="102"/>
      <c r="BM142" s="102"/>
      <c r="BN142" s="103"/>
      <c r="BO142" s="102"/>
      <c r="BP142" s="102"/>
      <c r="BQ142" s="103"/>
      <c r="BR142" s="102"/>
      <c r="BS142" s="102"/>
      <c r="BT142" s="103"/>
      <c r="BU142" s="102"/>
      <c r="BV142" s="102"/>
      <c r="BW142" s="103"/>
      <c r="BX142" s="102"/>
      <c r="BY142" s="102"/>
      <c r="BZ142" s="103"/>
      <c r="CA142" s="102"/>
      <c r="CB142" s="102"/>
      <c r="CC142" s="103"/>
      <c r="CD142" s="102"/>
      <c r="CE142" s="102"/>
      <c r="CF142" s="103"/>
      <c r="CG142" s="102"/>
      <c r="CH142" s="102"/>
      <c r="CI142" s="103"/>
      <c r="CJ142" s="153">
        <f t="shared" si="74"/>
        <v>0</v>
      </c>
      <c r="CK142" s="29">
        <f t="shared" si="75"/>
        <v>0</v>
      </c>
      <c r="CL142" s="30">
        <f t="shared" si="76"/>
        <v>0</v>
      </c>
    </row>
    <row r="143" ht="15.75" customHeight="1">
      <c r="B143" s="100">
        <v>29.0</v>
      </c>
      <c r="C143" s="154" t="str">
        <f>'дети 5-ти лет Ф'!C143</f>
        <v/>
      </c>
      <c r="D143" s="102"/>
      <c r="E143" s="102"/>
      <c r="F143" s="103"/>
      <c r="G143" s="102"/>
      <c r="H143" s="102"/>
      <c r="I143" s="103"/>
      <c r="J143" s="102"/>
      <c r="K143" s="102"/>
      <c r="L143" s="103"/>
      <c r="M143" s="102"/>
      <c r="N143" s="102"/>
      <c r="O143" s="103"/>
      <c r="P143" s="102"/>
      <c r="Q143" s="102"/>
      <c r="R143" s="103"/>
      <c r="S143" s="102"/>
      <c r="T143" s="102"/>
      <c r="U143" s="103"/>
      <c r="V143" s="102"/>
      <c r="W143" s="102"/>
      <c r="X143" s="103"/>
      <c r="Y143" s="102"/>
      <c r="Z143" s="102"/>
      <c r="AA143" s="103"/>
      <c r="AB143" s="102"/>
      <c r="AC143" s="102"/>
      <c r="AD143" s="103"/>
      <c r="AE143" s="102"/>
      <c r="AF143" s="102"/>
      <c r="AG143" s="103"/>
      <c r="AH143" s="102"/>
      <c r="AI143" s="102"/>
      <c r="AJ143" s="103"/>
      <c r="AK143" s="102"/>
      <c r="AL143" s="102"/>
      <c r="AM143" s="103"/>
      <c r="AN143" s="102"/>
      <c r="AO143" s="102"/>
      <c r="AP143" s="103"/>
      <c r="AQ143" s="102"/>
      <c r="AR143" s="102"/>
      <c r="AS143" s="103"/>
      <c r="AT143" s="102"/>
      <c r="AU143" s="102"/>
      <c r="AV143" s="103"/>
      <c r="AW143" s="102"/>
      <c r="AX143" s="102"/>
      <c r="AY143" s="103"/>
      <c r="AZ143" s="102"/>
      <c r="BA143" s="102"/>
      <c r="BB143" s="103"/>
      <c r="BC143" s="102"/>
      <c r="BD143" s="102"/>
      <c r="BE143" s="103"/>
      <c r="BF143" s="102"/>
      <c r="BG143" s="102"/>
      <c r="BH143" s="103"/>
      <c r="BI143" s="102"/>
      <c r="BJ143" s="102"/>
      <c r="BK143" s="103"/>
      <c r="BL143" s="102"/>
      <c r="BM143" s="102"/>
      <c r="BN143" s="103"/>
      <c r="BO143" s="102"/>
      <c r="BP143" s="102"/>
      <c r="BQ143" s="103"/>
      <c r="BR143" s="102"/>
      <c r="BS143" s="102"/>
      <c r="BT143" s="103"/>
      <c r="BU143" s="102"/>
      <c r="BV143" s="102"/>
      <c r="BW143" s="103"/>
      <c r="BX143" s="102"/>
      <c r="BY143" s="102"/>
      <c r="BZ143" s="103"/>
      <c r="CA143" s="102"/>
      <c r="CB143" s="102"/>
      <c r="CC143" s="103"/>
      <c r="CD143" s="102"/>
      <c r="CE143" s="102"/>
      <c r="CF143" s="103"/>
      <c r="CG143" s="102"/>
      <c r="CH143" s="102"/>
      <c r="CI143" s="103"/>
      <c r="CJ143" s="153">
        <f t="shared" si="74"/>
        <v>0</v>
      </c>
      <c r="CK143" s="29">
        <f t="shared" si="75"/>
        <v>0</v>
      </c>
      <c r="CL143" s="30">
        <f t="shared" si="76"/>
        <v>0</v>
      </c>
    </row>
    <row r="144" ht="15.75" customHeight="1">
      <c r="B144" s="100">
        <v>30.0</v>
      </c>
      <c r="C144" s="154" t="str">
        <f>'дети 5-ти лет Ф'!C144</f>
        <v/>
      </c>
      <c r="D144" s="102"/>
      <c r="E144" s="102"/>
      <c r="F144" s="103"/>
      <c r="G144" s="102"/>
      <c r="H144" s="102"/>
      <c r="I144" s="103"/>
      <c r="J144" s="102"/>
      <c r="K144" s="102"/>
      <c r="L144" s="103"/>
      <c r="M144" s="102"/>
      <c r="N144" s="102"/>
      <c r="O144" s="103"/>
      <c r="P144" s="102"/>
      <c r="Q144" s="102"/>
      <c r="R144" s="103"/>
      <c r="S144" s="102"/>
      <c r="T144" s="102"/>
      <c r="U144" s="103"/>
      <c r="V144" s="102"/>
      <c r="W144" s="102"/>
      <c r="X144" s="103"/>
      <c r="Y144" s="102"/>
      <c r="Z144" s="102"/>
      <c r="AA144" s="103"/>
      <c r="AB144" s="102"/>
      <c r="AC144" s="102"/>
      <c r="AD144" s="103"/>
      <c r="AE144" s="102"/>
      <c r="AF144" s="102"/>
      <c r="AG144" s="103"/>
      <c r="AH144" s="102"/>
      <c r="AI144" s="102"/>
      <c r="AJ144" s="103"/>
      <c r="AK144" s="102"/>
      <c r="AL144" s="102"/>
      <c r="AM144" s="103"/>
      <c r="AN144" s="102"/>
      <c r="AO144" s="102"/>
      <c r="AP144" s="103"/>
      <c r="AQ144" s="102"/>
      <c r="AR144" s="102"/>
      <c r="AS144" s="103"/>
      <c r="AT144" s="102"/>
      <c r="AU144" s="102"/>
      <c r="AV144" s="103"/>
      <c r="AW144" s="102"/>
      <c r="AX144" s="102"/>
      <c r="AY144" s="103"/>
      <c r="AZ144" s="102"/>
      <c r="BA144" s="102"/>
      <c r="BB144" s="103"/>
      <c r="BC144" s="102"/>
      <c r="BD144" s="102"/>
      <c r="BE144" s="103"/>
      <c r="BF144" s="102"/>
      <c r="BG144" s="102"/>
      <c r="BH144" s="103"/>
      <c r="BI144" s="102"/>
      <c r="BJ144" s="102"/>
      <c r="BK144" s="103"/>
      <c r="BL144" s="102"/>
      <c r="BM144" s="102"/>
      <c r="BN144" s="103"/>
      <c r="BO144" s="102"/>
      <c r="BP144" s="102"/>
      <c r="BQ144" s="103"/>
      <c r="BR144" s="102"/>
      <c r="BS144" s="102"/>
      <c r="BT144" s="103"/>
      <c r="BU144" s="102"/>
      <c r="BV144" s="102"/>
      <c r="BW144" s="103"/>
      <c r="BX144" s="102"/>
      <c r="BY144" s="102"/>
      <c r="BZ144" s="103"/>
      <c r="CA144" s="102"/>
      <c r="CB144" s="102"/>
      <c r="CC144" s="103"/>
      <c r="CD144" s="102"/>
      <c r="CE144" s="102"/>
      <c r="CF144" s="103"/>
      <c r="CG144" s="102"/>
      <c r="CH144" s="102"/>
      <c r="CI144" s="103"/>
      <c r="CJ144" s="153">
        <f t="shared" si="74"/>
        <v>0</v>
      </c>
      <c r="CK144" s="29">
        <f t="shared" si="75"/>
        <v>0</v>
      </c>
      <c r="CL144" s="30">
        <f t="shared" si="76"/>
        <v>0</v>
      </c>
    </row>
    <row r="145" ht="15.75" customHeight="1">
      <c r="B145" s="100">
        <v>31.0</v>
      </c>
      <c r="C145" s="154" t="str">
        <f>'дети 5-ти лет Ф'!C145</f>
        <v/>
      </c>
      <c r="D145" s="102"/>
      <c r="E145" s="102"/>
      <c r="F145" s="103"/>
      <c r="G145" s="102"/>
      <c r="H145" s="102"/>
      <c r="I145" s="103"/>
      <c r="J145" s="102"/>
      <c r="K145" s="102"/>
      <c r="L145" s="103"/>
      <c r="M145" s="102"/>
      <c r="N145" s="102"/>
      <c r="O145" s="103"/>
      <c r="P145" s="102"/>
      <c r="Q145" s="102"/>
      <c r="R145" s="103"/>
      <c r="S145" s="102"/>
      <c r="T145" s="102"/>
      <c r="U145" s="103"/>
      <c r="V145" s="102"/>
      <c r="W145" s="102"/>
      <c r="X145" s="103"/>
      <c r="Y145" s="102"/>
      <c r="Z145" s="102"/>
      <c r="AA145" s="103"/>
      <c r="AB145" s="102"/>
      <c r="AC145" s="102"/>
      <c r="AD145" s="103"/>
      <c r="AE145" s="102"/>
      <c r="AF145" s="102"/>
      <c r="AG145" s="103"/>
      <c r="AH145" s="102"/>
      <c r="AI145" s="102"/>
      <c r="AJ145" s="103"/>
      <c r="AK145" s="102"/>
      <c r="AL145" s="102"/>
      <c r="AM145" s="103"/>
      <c r="AN145" s="102"/>
      <c r="AO145" s="102"/>
      <c r="AP145" s="103"/>
      <c r="AQ145" s="102"/>
      <c r="AR145" s="102"/>
      <c r="AS145" s="103"/>
      <c r="AT145" s="102"/>
      <c r="AU145" s="102"/>
      <c r="AV145" s="103"/>
      <c r="AW145" s="102"/>
      <c r="AX145" s="102"/>
      <c r="AY145" s="103"/>
      <c r="AZ145" s="102"/>
      <c r="BA145" s="102"/>
      <c r="BB145" s="103"/>
      <c r="BC145" s="102"/>
      <c r="BD145" s="102"/>
      <c r="BE145" s="103"/>
      <c r="BF145" s="102"/>
      <c r="BG145" s="102"/>
      <c r="BH145" s="103"/>
      <c r="BI145" s="102"/>
      <c r="BJ145" s="102"/>
      <c r="BK145" s="103"/>
      <c r="BL145" s="102"/>
      <c r="BM145" s="102"/>
      <c r="BN145" s="103"/>
      <c r="BO145" s="102"/>
      <c r="BP145" s="102"/>
      <c r="BQ145" s="103"/>
      <c r="BR145" s="102"/>
      <c r="BS145" s="102"/>
      <c r="BT145" s="103"/>
      <c r="BU145" s="102"/>
      <c r="BV145" s="102"/>
      <c r="BW145" s="103"/>
      <c r="BX145" s="102"/>
      <c r="BY145" s="102"/>
      <c r="BZ145" s="103"/>
      <c r="CA145" s="102"/>
      <c r="CB145" s="102"/>
      <c r="CC145" s="103"/>
      <c r="CD145" s="102"/>
      <c r="CE145" s="102"/>
      <c r="CF145" s="103"/>
      <c r="CG145" s="102"/>
      <c r="CH145" s="102"/>
      <c r="CI145" s="103"/>
      <c r="CJ145" s="153">
        <f t="shared" si="74"/>
        <v>0</v>
      </c>
      <c r="CK145" s="29">
        <f t="shared" si="75"/>
        <v>0</v>
      </c>
      <c r="CL145" s="30">
        <f t="shared" si="76"/>
        <v>0</v>
      </c>
    </row>
    <row r="146" ht="15.75" customHeight="1">
      <c r="B146" s="100">
        <v>32.0</v>
      </c>
      <c r="C146" s="154" t="str">
        <f>'дети 5-ти лет Ф'!C146</f>
        <v/>
      </c>
      <c r="D146" s="102"/>
      <c r="E146" s="102"/>
      <c r="F146" s="103"/>
      <c r="G146" s="102"/>
      <c r="H146" s="102"/>
      <c r="I146" s="103"/>
      <c r="J146" s="102"/>
      <c r="K146" s="102"/>
      <c r="L146" s="103"/>
      <c r="M146" s="102"/>
      <c r="N146" s="102"/>
      <c r="O146" s="103"/>
      <c r="P146" s="102"/>
      <c r="Q146" s="102"/>
      <c r="R146" s="103"/>
      <c r="S146" s="102"/>
      <c r="T146" s="102"/>
      <c r="U146" s="103"/>
      <c r="V146" s="102"/>
      <c r="W146" s="102"/>
      <c r="X146" s="103"/>
      <c r="Y146" s="102"/>
      <c r="Z146" s="102"/>
      <c r="AA146" s="103"/>
      <c r="AB146" s="102"/>
      <c r="AC146" s="102"/>
      <c r="AD146" s="103"/>
      <c r="AE146" s="102"/>
      <c r="AF146" s="102"/>
      <c r="AG146" s="103"/>
      <c r="AH146" s="102"/>
      <c r="AI146" s="102"/>
      <c r="AJ146" s="103"/>
      <c r="AK146" s="102"/>
      <c r="AL146" s="102"/>
      <c r="AM146" s="103"/>
      <c r="AN146" s="102"/>
      <c r="AO146" s="102"/>
      <c r="AP146" s="103"/>
      <c r="AQ146" s="102"/>
      <c r="AR146" s="102"/>
      <c r="AS146" s="103"/>
      <c r="AT146" s="102"/>
      <c r="AU146" s="102"/>
      <c r="AV146" s="103"/>
      <c r="AW146" s="102"/>
      <c r="AX146" s="102"/>
      <c r="AY146" s="103"/>
      <c r="AZ146" s="102"/>
      <c r="BA146" s="102"/>
      <c r="BB146" s="103"/>
      <c r="BC146" s="102"/>
      <c r="BD146" s="102"/>
      <c r="BE146" s="103"/>
      <c r="BF146" s="102"/>
      <c r="BG146" s="102"/>
      <c r="BH146" s="103"/>
      <c r="BI146" s="102"/>
      <c r="BJ146" s="102"/>
      <c r="BK146" s="103"/>
      <c r="BL146" s="102"/>
      <c r="BM146" s="102"/>
      <c r="BN146" s="103"/>
      <c r="BO146" s="102"/>
      <c r="BP146" s="102"/>
      <c r="BQ146" s="103"/>
      <c r="BR146" s="102"/>
      <c r="BS146" s="102"/>
      <c r="BT146" s="103"/>
      <c r="BU146" s="102"/>
      <c r="BV146" s="102"/>
      <c r="BW146" s="103"/>
      <c r="BX146" s="102"/>
      <c r="BY146" s="102"/>
      <c r="BZ146" s="103"/>
      <c r="CA146" s="102"/>
      <c r="CB146" s="102"/>
      <c r="CC146" s="103"/>
      <c r="CD146" s="102"/>
      <c r="CE146" s="102"/>
      <c r="CF146" s="103"/>
      <c r="CG146" s="102"/>
      <c r="CH146" s="102"/>
      <c r="CI146" s="103"/>
      <c r="CJ146" s="153">
        <f t="shared" si="74"/>
        <v>0</v>
      </c>
      <c r="CK146" s="29">
        <f t="shared" si="75"/>
        <v>0</v>
      </c>
      <c r="CL146" s="30">
        <f t="shared" si="76"/>
        <v>0</v>
      </c>
    </row>
    <row r="147" ht="15.75" customHeight="1">
      <c r="B147" s="100">
        <v>33.0</v>
      </c>
      <c r="C147" s="154" t="str">
        <f>'дети 5-ти лет Ф'!C147</f>
        <v/>
      </c>
      <c r="D147" s="102"/>
      <c r="E147" s="102"/>
      <c r="F147" s="103"/>
      <c r="G147" s="102"/>
      <c r="H147" s="102"/>
      <c r="I147" s="103"/>
      <c r="J147" s="102"/>
      <c r="K147" s="102"/>
      <c r="L147" s="103"/>
      <c r="M147" s="102"/>
      <c r="N147" s="102"/>
      <c r="O147" s="103"/>
      <c r="P147" s="102"/>
      <c r="Q147" s="102"/>
      <c r="R147" s="103"/>
      <c r="S147" s="102"/>
      <c r="T147" s="102"/>
      <c r="U147" s="103"/>
      <c r="V147" s="102"/>
      <c r="W147" s="102"/>
      <c r="X147" s="103"/>
      <c r="Y147" s="102"/>
      <c r="Z147" s="102"/>
      <c r="AA147" s="103"/>
      <c r="AB147" s="102"/>
      <c r="AC147" s="102"/>
      <c r="AD147" s="103"/>
      <c r="AE147" s="102"/>
      <c r="AF147" s="102"/>
      <c r="AG147" s="103"/>
      <c r="AH147" s="102"/>
      <c r="AI147" s="102"/>
      <c r="AJ147" s="103"/>
      <c r="AK147" s="102"/>
      <c r="AL147" s="102"/>
      <c r="AM147" s="103"/>
      <c r="AN147" s="102"/>
      <c r="AO147" s="102"/>
      <c r="AP147" s="103"/>
      <c r="AQ147" s="102"/>
      <c r="AR147" s="102"/>
      <c r="AS147" s="103"/>
      <c r="AT147" s="102"/>
      <c r="AU147" s="102"/>
      <c r="AV147" s="103"/>
      <c r="AW147" s="102"/>
      <c r="AX147" s="102"/>
      <c r="AY147" s="103"/>
      <c r="AZ147" s="102"/>
      <c r="BA147" s="102"/>
      <c r="BB147" s="103"/>
      <c r="BC147" s="102"/>
      <c r="BD147" s="102"/>
      <c r="BE147" s="103"/>
      <c r="BF147" s="102"/>
      <c r="BG147" s="102"/>
      <c r="BH147" s="103"/>
      <c r="BI147" s="102"/>
      <c r="BJ147" s="102"/>
      <c r="BK147" s="103"/>
      <c r="BL147" s="102"/>
      <c r="BM147" s="102"/>
      <c r="BN147" s="103"/>
      <c r="BO147" s="102"/>
      <c r="BP147" s="102"/>
      <c r="BQ147" s="103"/>
      <c r="BR147" s="102"/>
      <c r="BS147" s="102"/>
      <c r="BT147" s="103"/>
      <c r="BU147" s="102"/>
      <c r="BV147" s="102"/>
      <c r="BW147" s="103"/>
      <c r="BX147" s="102"/>
      <c r="BY147" s="102"/>
      <c r="BZ147" s="103"/>
      <c r="CA147" s="102"/>
      <c r="CB147" s="102"/>
      <c r="CC147" s="103"/>
      <c r="CD147" s="102"/>
      <c r="CE147" s="102"/>
      <c r="CF147" s="103"/>
      <c r="CG147" s="102"/>
      <c r="CH147" s="102"/>
      <c r="CI147" s="103"/>
      <c r="CJ147" s="153">
        <f t="shared" si="74"/>
        <v>0</v>
      </c>
      <c r="CK147" s="29">
        <f t="shared" si="75"/>
        <v>0</v>
      </c>
      <c r="CL147" s="30">
        <f t="shared" si="76"/>
        <v>0</v>
      </c>
    </row>
    <row r="148" ht="15.75" customHeight="1">
      <c r="B148" s="100">
        <v>34.0</v>
      </c>
      <c r="C148" s="154" t="str">
        <f>'дети 5-ти лет Ф'!C148</f>
        <v/>
      </c>
      <c r="D148" s="102"/>
      <c r="E148" s="102"/>
      <c r="F148" s="103"/>
      <c r="G148" s="102"/>
      <c r="H148" s="102"/>
      <c r="I148" s="103"/>
      <c r="J148" s="102"/>
      <c r="K148" s="102"/>
      <c r="L148" s="103"/>
      <c r="M148" s="102"/>
      <c r="N148" s="102"/>
      <c r="O148" s="103"/>
      <c r="P148" s="102"/>
      <c r="Q148" s="102"/>
      <c r="R148" s="103"/>
      <c r="S148" s="102"/>
      <c r="T148" s="102"/>
      <c r="U148" s="103"/>
      <c r="V148" s="102"/>
      <c r="W148" s="102"/>
      <c r="X148" s="103"/>
      <c r="Y148" s="102"/>
      <c r="Z148" s="102"/>
      <c r="AA148" s="103"/>
      <c r="AB148" s="102"/>
      <c r="AC148" s="102"/>
      <c r="AD148" s="103"/>
      <c r="AE148" s="102"/>
      <c r="AF148" s="102"/>
      <c r="AG148" s="103"/>
      <c r="AH148" s="102"/>
      <c r="AI148" s="102"/>
      <c r="AJ148" s="103"/>
      <c r="AK148" s="102"/>
      <c r="AL148" s="102"/>
      <c r="AM148" s="103"/>
      <c r="AN148" s="102"/>
      <c r="AO148" s="102"/>
      <c r="AP148" s="103"/>
      <c r="AQ148" s="102"/>
      <c r="AR148" s="102"/>
      <c r="AS148" s="103"/>
      <c r="AT148" s="102"/>
      <c r="AU148" s="102"/>
      <c r="AV148" s="103"/>
      <c r="AW148" s="102"/>
      <c r="AX148" s="102"/>
      <c r="AY148" s="103"/>
      <c r="AZ148" s="102"/>
      <c r="BA148" s="102"/>
      <c r="BB148" s="103"/>
      <c r="BC148" s="102"/>
      <c r="BD148" s="102"/>
      <c r="BE148" s="103"/>
      <c r="BF148" s="102"/>
      <c r="BG148" s="102"/>
      <c r="BH148" s="103"/>
      <c r="BI148" s="102"/>
      <c r="BJ148" s="102"/>
      <c r="BK148" s="103"/>
      <c r="BL148" s="102"/>
      <c r="BM148" s="102"/>
      <c r="BN148" s="103"/>
      <c r="BO148" s="102"/>
      <c r="BP148" s="102"/>
      <c r="BQ148" s="103"/>
      <c r="BR148" s="102"/>
      <c r="BS148" s="102"/>
      <c r="BT148" s="103"/>
      <c r="BU148" s="102"/>
      <c r="BV148" s="102"/>
      <c r="BW148" s="103"/>
      <c r="BX148" s="102"/>
      <c r="BY148" s="102"/>
      <c r="BZ148" s="103"/>
      <c r="CA148" s="102"/>
      <c r="CB148" s="102"/>
      <c r="CC148" s="103"/>
      <c r="CD148" s="102"/>
      <c r="CE148" s="102"/>
      <c r="CF148" s="103"/>
      <c r="CG148" s="102"/>
      <c r="CH148" s="102"/>
      <c r="CI148" s="103"/>
      <c r="CJ148" s="153">
        <f t="shared" si="74"/>
        <v>0</v>
      </c>
      <c r="CK148" s="29">
        <f t="shared" si="75"/>
        <v>0</v>
      </c>
      <c r="CL148" s="30">
        <f t="shared" si="76"/>
        <v>0</v>
      </c>
    </row>
    <row r="149" ht="15.75" customHeight="1">
      <c r="B149" s="100">
        <v>35.0</v>
      </c>
      <c r="C149" s="154" t="str">
        <f>'дети 5-ти лет Ф'!C149</f>
        <v/>
      </c>
      <c r="D149" s="102"/>
      <c r="E149" s="102"/>
      <c r="F149" s="103"/>
      <c r="G149" s="102"/>
      <c r="H149" s="102"/>
      <c r="I149" s="103"/>
      <c r="J149" s="102"/>
      <c r="K149" s="102"/>
      <c r="L149" s="103"/>
      <c r="M149" s="102"/>
      <c r="N149" s="102"/>
      <c r="O149" s="103"/>
      <c r="P149" s="102"/>
      <c r="Q149" s="102"/>
      <c r="R149" s="103"/>
      <c r="S149" s="102"/>
      <c r="T149" s="102"/>
      <c r="U149" s="103"/>
      <c r="V149" s="102"/>
      <c r="W149" s="102"/>
      <c r="X149" s="103"/>
      <c r="Y149" s="102"/>
      <c r="Z149" s="102"/>
      <c r="AA149" s="103"/>
      <c r="AB149" s="102"/>
      <c r="AC149" s="102"/>
      <c r="AD149" s="103"/>
      <c r="AE149" s="102"/>
      <c r="AF149" s="102"/>
      <c r="AG149" s="103"/>
      <c r="AH149" s="102"/>
      <c r="AI149" s="102"/>
      <c r="AJ149" s="103"/>
      <c r="AK149" s="102"/>
      <c r="AL149" s="102"/>
      <c r="AM149" s="103"/>
      <c r="AN149" s="102"/>
      <c r="AO149" s="102"/>
      <c r="AP149" s="103"/>
      <c r="AQ149" s="102"/>
      <c r="AR149" s="102"/>
      <c r="AS149" s="103"/>
      <c r="AT149" s="102"/>
      <c r="AU149" s="102"/>
      <c r="AV149" s="103"/>
      <c r="AW149" s="102"/>
      <c r="AX149" s="102"/>
      <c r="AY149" s="103"/>
      <c r="AZ149" s="102"/>
      <c r="BA149" s="102"/>
      <c r="BB149" s="103"/>
      <c r="BC149" s="102"/>
      <c r="BD149" s="102"/>
      <c r="BE149" s="103"/>
      <c r="BF149" s="102"/>
      <c r="BG149" s="102"/>
      <c r="BH149" s="103"/>
      <c r="BI149" s="102"/>
      <c r="BJ149" s="102"/>
      <c r="BK149" s="103"/>
      <c r="BL149" s="102"/>
      <c r="BM149" s="102"/>
      <c r="BN149" s="103"/>
      <c r="BO149" s="102"/>
      <c r="BP149" s="102"/>
      <c r="BQ149" s="103"/>
      <c r="BR149" s="102"/>
      <c r="BS149" s="102"/>
      <c r="BT149" s="103"/>
      <c r="BU149" s="102"/>
      <c r="BV149" s="102"/>
      <c r="BW149" s="103"/>
      <c r="BX149" s="102"/>
      <c r="BY149" s="102"/>
      <c r="BZ149" s="103"/>
      <c r="CA149" s="102"/>
      <c r="CB149" s="102"/>
      <c r="CC149" s="103"/>
      <c r="CD149" s="102"/>
      <c r="CE149" s="102"/>
      <c r="CF149" s="103"/>
      <c r="CG149" s="102"/>
      <c r="CH149" s="102"/>
      <c r="CI149" s="103"/>
      <c r="CJ149" s="153">
        <f t="shared" si="74"/>
        <v>0</v>
      </c>
      <c r="CK149" s="29">
        <f t="shared" si="75"/>
        <v>0</v>
      </c>
      <c r="CL149" s="30">
        <f t="shared" si="76"/>
        <v>0</v>
      </c>
    </row>
    <row r="150" ht="15.75" customHeight="1">
      <c r="B150" s="100">
        <v>36.0</v>
      </c>
      <c r="C150" s="154" t="str">
        <f>'дети 5-ти лет Ф'!C150</f>
        <v/>
      </c>
      <c r="D150" s="102"/>
      <c r="E150" s="102"/>
      <c r="F150" s="103"/>
      <c r="G150" s="102"/>
      <c r="H150" s="102"/>
      <c r="I150" s="103"/>
      <c r="J150" s="102"/>
      <c r="K150" s="102"/>
      <c r="L150" s="103"/>
      <c r="M150" s="102"/>
      <c r="N150" s="102"/>
      <c r="O150" s="103"/>
      <c r="P150" s="102"/>
      <c r="Q150" s="102"/>
      <c r="R150" s="103"/>
      <c r="S150" s="102"/>
      <c r="T150" s="102"/>
      <c r="U150" s="103"/>
      <c r="V150" s="102"/>
      <c r="W150" s="102"/>
      <c r="X150" s="103"/>
      <c r="Y150" s="102"/>
      <c r="Z150" s="102"/>
      <c r="AA150" s="103"/>
      <c r="AB150" s="102"/>
      <c r="AC150" s="102"/>
      <c r="AD150" s="103"/>
      <c r="AE150" s="102"/>
      <c r="AF150" s="102"/>
      <c r="AG150" s="103"/>
      <c r="AH150" s="102"/>
      <c r="AI150" s="102"/>
      <c r="AJ150" s="103"/>
      <c r="AK150" s="102"/>
      <c r="AL150" s="102"/>
      <c r="AM150" s="103"/>
      <c r="AN150" s="102"/>
      <c r="AO150" s="102"/>
      <c r="AP150" s="103"/>
      <c r="AQ150" s="102"/>
      <c r="AR150" s="102"/>
      <c r="AS150" s="103"/>
      <c r="AT150" s="102"/>
      <c r="AU150" s="102"/>
      <c r="AV150" s="103"/>
      <c r="AW150" s="102"/>
      <c r="AX150" s="102"/>
      <c r="AY150" s="103"/>
      <c r="AZ150" s="102"/>
      <c r="BA150" s="102"/>
      <c r="BB150" s="103"/>
      <c r="BC150" s="102"/>
      <c r="BD150" s="102"/>
      <c r="BE150" s="103"/>
      <c r="BF150" s="102"/>
      <c r="BG150" s="102"/>
      <c r="BH150" s="103"/>
      <c r="BI150" s="102"/>
      <c r="BJ150" s="102"/>
      <c r="BK150" s="103"/>
      <c r="BL150" s="102"/>
      <c r="BM150" s="102"/>
      <c r="BN150" s="103"/>
      <c r="BO150" s="102"/>
      <c r="BP150" s="102"/>
      <c r="BQ150" s="103"/>
      <c r="BR150" s="102"/>
      <c r="BS150" s="102"/>
      <c r="BT150" s="103"/>
      <c r="BU150" s="102"/>
      <c r="BV150" s="102"/>
      <c r="BW150" s="103"/>
      <c r="BX150" s="102"/>
      <c r="BY150" s="102"/>
      <c r="BZ150" s="103"/>
      <c r="CA150" s="102"/>
      <c r="CB150" s="102"/>
      <c r="CC150" s="103"/>
      <c r="CD150" s="102"/>
      <c r="CE150" s="102"/>
      <c r="CF150" s="103"/>
      <c r="CG150" s="102"/>
      <c r="CH150" s="102"/>
      <c r="CI150" s="103"/>
      <c r="CJ150" s="153">
        <f t="shared" si="74"/>
        <v>0</v>
      </c>
      <c r="CK150" s="29">
        <f t="shared" si="75"/>
        <v>0</v>
      </c>
      <c r="CL150" s="30">
        <f t="shared" si="76"/>
        <v>0</v>
      </c>
    </row>
    <row r="151" ht="15.75" customHeight="1">
      <c r="B151" s="100">
        <v>37.0</v>
      </c>
      <c r="C151" s="154" t="str">
        <f>'дети 5-ти лет Ф'!C151</f>
        <v/>
      </c>
      <c r="D151" s="102"/>
      <c r="E151" s="102"/>
      <c r="F151" s="103"/>
      <c r="G151" s="102"/>
      <c r="H151" s="102"/>
      <c r="I151" s="103"/>
      <c r="J151" s="102"/>
      <c r="K151" s="102"/>
      <c r="L151" s="103"/>
      <c r="M151" s="102"/>
      <c r="N151" s="102"/>
      <c r="O151" s="103"/>
      <c r="P151" s="102"/>
      <c r="Q151" s="102"/>
      <c r="R151" s="103"/>
      <c r="S151" s="102"/>
      <c r="T151" s="102"/>
      <c r="U151" s="103"/>
      <c r="V151" s="102"/>
      <c r="W151" s="102"/>
      <c r="X151" s="103"/>
      <c r="Y151" s="102"/>
      <c r="Z151" s="102"/>
      <c r="AA151" s="103"/>
      <c r="AB151" s="102"/>
      <c r="AC151" s="102"/>
      <c r="AD151" s="103"/>
      <c r="AE151" s="102"/>
      <c r="AF151" s="102"/>
      <c r="AG151" s="103"/>
      <c r="AH151" s="102"/>
      <c r="AI151" s="102"/>
      <c r="AJ151" s="103"/>
      <c r="AK151" s="102"/>
      <c r="AL151" s="102"/>
      <c r="AM151" s="103"/>
      <c r="AN151" s="102"/>
      <c r="AO151" s="102"/>
      <c r="AP151" s="103"/>
      <c r="AQ151" s="102"/>
      <c r="AR151" s="102"/>
      <c r="AS151" s="103"/>
      <c r="AT151" s="102"/>
      <c r="AU151" s="102"/>
      <c r="AV151" s="103"/>
      <c r="AW151" s="102"/>
      <c r="AX151" s="102"/>
      <c r="AY151" s="103"/>
      <c r="AZ151" s="102"/>
      <c r="BA151" s="102"/>
      <c r="BB151" s="103"/>
      <c r="BC151" s="102"/>
      <c r="BD151" s="102"/>
      <c r="BE151" s="103"/>
      <c r="BF151" s="102"/>
      <c r="BG151" s="102"/>
      <c r="BH151" s="103"/>
      <c r="BI151" s="102"/>
      <c r="BJ151" s="102"/>
      <c r="BK151" s="103"/>
      <c r="BL151" s="102"/>
      <c r="BM151" s="102"/>
      <c r="BN151" s="103"/>
      <c r="BO151" s="102"/>
      <c r="BP151" s="102"/>
      <c r="BQ151" s="103"/>
      <c r="BR151" s="102"/>
      <c r="BS151" s="102"/>
      <c r="BT151" s="103"/>
      <c r="BU151" s="102"/>
      <c r="BV151" s="102"/>
      <c r="BW151" s="103"/>
      <c r="BX151" s="102"/>
      <c r="BY151" s="102"/>
      <c r="BZ151" s="103"/>
      <c r="CA151" s="102"/>
      <c r="CB151" s="102"/>
      <c r="CC151" s="103"/>
      <c r="CD151" s="102"/>
      <c r="CE151" s="102"/>
      <c r="CF151" s="103"/>
      <c r="CG151" s="102"/>
      <c r="CH151" s="102"/>
      <c r="CI151" s="103"/>
      <c r="CJ151" s="153">
        <f t="shared" si="74"/>
        <v>0</v>
      </c>
      <c r="CK151" s="29">
        <f t="shared" si="75"/>
        <v>0</v>
      </c>
      <c r="CL151" s="30">
        <f t="shared" si="76"/>
        <v>0</v>
      </c>
    </row>
    <row r="152" ht="15.75" customHeight="1">
      <c r="B152" s="100">
        <v>38.0</v>
      </c>
      <c r="C152" s="154" t="str">
        <f>'дети 5-ти лет Ф'!C152</f>
        <v/>
      </c>
      <c r="D152" s="102"/>
      <c r="E152" s="102"/>
      <c r="F152" s="103"/>
      <c r="G152" s="102"/>
      <c r="H152" s="102"/>
      <c r="I152" s="103"/>
      <c r="J152" s="102"/>
      <c r="K152" s="102"/>
      <c r="L152" s="103"/>
      <c r="M152" s="102"/>
      <c r="N152" s="102"/>
      <c r="O152" s="103"/>
      <c r="P152" s="102"/>
      <c r="Q152" s="102"/>
      <c r="R152" s="103"/>
      <c r="S152" s="102"/>
      <c r="T152" s="102"/>
      <c r="U152" s="103"/>
      <c r="V152" s="102"/>
      <c r="W152" s="102"/>
      <c r="X152" s="103"/>
      <c r="Y152" s="102"/>
      <c r="Z152" s="102"/>
      <c r="AA152" s="103"/>
      <c r="AB152" s="102"/>
      <c r="AC152" s="102"/>
      <c r="AD152" s="103"/>
      <c r="AE152" s="102"/>
      <c r="AF152" s="102"/>
      <c r="AG152" s="103"/>
      <c r="AH152" s="102"/>
      <c r="AI152" s="102"/>
      <c r="AJ152" s="103"/>
      <c r="AK152" s="102"/>
      <c r="AL152" s="102"/>
      <c r="AM152" s="103"/>
      <c r="AN152" s="102"/>
      <c r="AO152" s="102"/>
      <c r="AP152" s="103"/>
      <c r="AQ152" s="102"/>
      <c r="AR152" s="102"/>
      <c r="AS152" s="103"/>
      <c r="AT152" s="102"/>
      <c r="AU152" s="102"/>
      <c r="AV152" s="103"/>
      <c r="AW152" s="102"/>
      <c r="AX152" s="102"/>
      <c r="AY152" s="103"/>
      <c r="AZ152" s="102"/>
      <c r="BA152" s="102"/>
      <c r="BB152" s="103"/>
      <c r="BC152" s="102"/>
      <c r="BD152" s="102"/>
      <c r="BE152" s="103"/>
      <c r="BF152" s="102"/>
      <c r="BG152" s="102"/>
      <c r="BH152" s="103"/>
      <c r="BI152" s="102"/>
      <c r="BJ152" s="102"/>
      <c r="BK152" s="103"/>
      <c r="BL152" s="102"/>
      <c r="BM152" s="102"/>
      <c r="BN152" s="103"/>
      <c r="BO152" s="102"/>
      <c r="BP152" s="102"/>
      <c r="BQ152" s="103"/>
      <c r="BR152" s="102"/>
      <c r="BS152" s="102"/>
      <c r="BT152" s="103"/>
      <c r="BU152" s="102"/>
      <c r="BV152" s="102"/>
      <c r="BW152" s="103"/>
      <c r="BX152" s="102"/>
      <c r="BY152" s="102"/>
      <c r="BZ152" s="103"/>
      <c r="CA152" s="102"/>
      <c r="CB152" s="102"/>
      <c r="CC152" s="103"/>
      <c r="CD152" s="102"/>
      <c r="CE152" s="102"/>
      <c r="CF152" s="103"/>
      <c r="CG152" s="102"/>
      <c r="CH152" s="102"/>
      <c r="CI152" s="103"/>
      <c r="CJ152" s="153">
        <f t="shared" si="74"/>
        <v>0</v>
      </c>
      <c r="CK152" s="29">
        <f t="shared" si="75"/>
        <v>0</v>
      </c>
      <c r="CL152" s="30">
        <f t="shared" si="76"/>
        <v>0</v>
      </c>
    </row>
    <row r="153" ht="15.75" customHeight="1">
      <c r="B153" s="100">
        <v>39.0</v>
      </c>
      <c r="C153" s="154" t="str">
        <f>'дети 5-ти лет Ф'!C153</f>
        <v/>
      </c>
      <c r="D153" s="102"/>
      <c r="E153" s="102"/>
      <c r="F153" s="103"/>
      <c r="G153" s="102"/>
      <c r="H153" s="102"/>
      <c r="I153" s="103"/>
      <c r="J153" s="102"/>
      <c r="K153" s="102"/>
      <c r="L153" s="103"/>
      <c r="M153" s="102"/>
      <c r="N153" s="102"/>
      <c r="O153" s="103"/>
      <c r="P153" s="102"/>
      <c r="Q153" s="102"/>
      <c r="R153" s="103"/>
      <c r="S153" s="102"/>
      <c r="T153" s="102"/>
      <c r="U153" s="103"/>
      <c r="V153" s="102"/>
      <c r="W153" s="102"/>
      <c r="X153" s="103"/>
      <c r="Y153" s="102"/>
      <c r="Z153" s="102"/>
      <c r="AA153" s="103"/>
      <c r="AB153" s="102"/>
      <c r="AC153" s="102"/>
      <c r="AD153" s="103"/>
      <c r="AE153" s="102"/>
      <c r="AF153" s="102"/>
      <c r="AG153" s="103"/>
      <c r="AH153" s="102"/>
      <c r="AI153" s="102"/>
      <c r="AJ153" s="103"/>
      <c r="AK153" s="102"/>
      <c r="AL153" s="102"/>
      <c r="AM153" s="103"/>
      <c r="AN153" s="102"/>
      <c r="AO153" s="102"/>
      <c r="AP153" s="103"/>
      <c r="AQ153" s="102"/>
      <c r="AR153" s="102"/>
      <c r="AS153" s="103"/>
      <c r="AT153" s="102"/>
      <c r="AU153" s="102"/>
      <c r="AV153" s="103"/>
      <c r="AW153" s="102"/>
      <c r="AX153" s="102"/>
      <c r="AY153" s="103"/>
      <c r="AZ153" s="102"/>
      <c r="BA153" s="102"/>
      <c r="BB153" s="103"/>
      <c r="BC153" s="102"/>
      <c r="BD153" s="102"/>
      <c r="BE153" s="103"/>
      <c r="BF153" s="102"/>
      <c r="BG153" s="102"/>
      <c r="BH153" s="103"/>
      <c r="BI153" s="102"/>
      <c r="BJ153" s="102"/>
      <c r="BK153" s="103"/>
      <c r="BL153" s="102"/>
      <c r="BM153" s="102"/>
      <c r="BN153" s="103"/>
      <c r="BO153" s="102"/>
      <c r="BP153" s="102"/>
      <c r="BQ153" s="103"/>
      <c r="BR153" s="102"/>
      <c r="BS153" s="102"/>
      <c r="BT153" s="103"/>
      <c r="BU153" s="102"/>
      <c r="BV153" s="102"/>
      <c r="BW153" s="103"/>
      <c r="BX153" s="102"/>
      <c r="BY153" s="102"/>
      <c r="BZ153" s="103"/>
      <c r="CA153" s="102"/>
      <c r="CB153" s="102"/>
      <c r="CC153" s="103"/>
      <c r="CD153" s="102"/>
      <c r="CE153" s="102"/>
      <c r="CF153" s="103"/>
      <c r="CG153" s="102"/>
      <c r="CH153" s="102"/>
      <c r="CI153" s="103"/>
      <c r="CJ153" s="153">
        <f t="shared" si="74"/>
        <v>0</v>
      </c>
      <c r="CK153" s="29">
        <f t="shared" si="75"/>
        <v>0</v>
      </c>
      <c r="CL153" s="30">
        <f t="shared" si="76"/>
        <v>0</v>
      </c>
    </row>
    <row r="154" ht="15.75" customHeight="1">
      <c r="B154" s="100">
        <v>40.0</v>
      </c>
      <c r="C154" s="154" t="str">
        <f>'дети 5-ти лет Ф'!C154</f>
        <v/>
      </c>
      <c r="D154" s="102"/>
      <c r="E154" s="102"/>
      <c r="F154" s="103"/>
      <c r="G154" s="102"/>
      <c r="H154" s="102"/>
      <c r="I154" s="103"/>
      <c r="J154" s="102"/>
      <c r="K154" s="102"/>
      <c r="L154" s="103"/>
      <c r="M154" s="102"/>
      <c r="N154" s="102"/>
      <c r="O154" s="103"/>
      <c r="P154" s="102"/>
      <c r="Q154" s="102"/>
      <c r="R154" s="103"/>
      <c r="S154" s="102"/>
      <c r="T154" s="102"/>
      <c r="U154" s="103"/>
      <c r="V154" s="102"/>
      <c r="W154" s="102"/>
      <c r="X154" s="103"/>
      <c r="Y154" s="102"/>
      <c r="Z154" s="102"/>
      <c r="AA154" s="103"/>
      <c r="AB154" s="102"/>
      <c r="AC154" s="102"/>
      <c r="AD154" s="103"/>
      <c r="AE154" s="102"/>
      <c r="AF154" s="102"/>
      <c r="AG154" s="103"/>
      <c r="AH154" s="102"/>
      <c r="AI154" s="102"/>
      <c r="AJ154" s="103"/>
      <c r="AK154" s="102"/>
      <c r="AL154" s="102"/>
      <c r="AM154" s="103"/>
      <c r="AN154" s="102"/>
      <c r="AO154" s="102"/>
      <c r="AP154" s="103"/>
      <c r="AQ154" s="102"/>
      <c r="AR154" s="102"/>
      <c r="AS154" s="103"/>
      <c r="AT154" s="102"/>
      <c r="AU154" s="102"/>
      <c r="AV154" s="103"/>
      <c r="AW154" s="102"/>
      <c r="AX154" s="102"/>
      <c r="AY154" s="103"/>
      <c r="AZ154" s="102"/>
      <c r="BA154" s="102"/>
      <c r="BB154" s="103"/>
      <c r="BC154" s="102"/>
      <c r="BD154" s="102"/>
      <c r="BE154" s="103"/>
      <c r="BF154" s="102"/>
      <c r="BG154" s="102"/>
      <c r="BH154" s="103"/>
      <c r="BI154" s="102"/>
      <c r="BJ154" s="102"/>
      <c r="BK154" s="103"/>
      <c r="BL154" s="102"/>
      <c r="BM154" s="102"/>
      <c r="BN154" s="103"/>
      <c r="BO154" s="102"/>
      <c r="BP154" s="102"/>
      <c r="BQ154" s="103"/>
      <c r="BR154" s="102"/>
      <c r="BS154" s="102"/>
      <c r="BT154" s="103"/>
      <c r="BU154" s="102"/>
      <c r="BV154" s="102"/>
      <c r="BW154" s="103"/>
      <c r="BX154" s="102"/>
      <c r="BY154" s="102"/>
      <c r="BZ154" s="103"/>
      <c r="CA154" s="102"/>
      <c r="CB154" s="102"/>
      <c r="CC154" s="103"/>
      <c r="CD154" s="102"/>
      <c r="CE154" s="102"/>
      <c r="CF154" s="103"/>
      <c r="CG154" s="102"/>
      <c r="CH154" s="102"/>
      <c r="CI154" s="103"/>
      <c r="CJ154" s="153">
        <f t="shared" si="74"/>
        <v>0</v>
      </c>
      <c r="CK154" s="29">
        <f t="shared" si="75"/>
        <v>0</v>
      </c>
      <c r="CL154" s="30">
        <f t="shared" si="76"/>
        <v>0</v>
      </c>
    </row>
    <row r="155" ht="15.75" customHeight="1">
      <c r="B155" s="100">
        <v>41.0</v>
      </c>
      <c r="C155" s="154" t="str">
        <f>'дети 5-ти лет Ф'!C155</f>
        <v/>
      </c>
      <c r="D155" s="102"/>
      <c r="E155" s="102"/>
      <c r="F155" s="103"/>
      <c r="G155" s="102"/>
      <c r="H155" s="102"/>
      <c r="I155" s="103"/>
      <c r="J155" s="102"/>
      <c r="K155" s="102"/>
      <c r="L155" s="103"/>
      <c r="M155" s="102"/>
      <c r="N155" s="102"/>
      <c r="O155" s="103"/>
      <c r="P155" s="102"/>
      <c r="Q155" s="102"/>
      <c r="R155" s="103"/>
      <c r="S155" s="102"/>
      <c r="T155" s="102"/>
      <c r="U155" s="103"/>
      <c r="V155" s="102"/>
      <c r="W155" s="102"/>
      <c r="X155" s="103"/>
      <c r="Y155" s="102"/>
      <c r="Z155" s="102"/>
      <c r="AA155" s="103"/>
      <c r="AB155" s="102"/>
      <c r="AC155" s="102"/>
      <c r="AD155" s="103"/>
      <c r="AE155" s="102"/>
      <c r="AF155" s="102"/>
      <c r="AG155" s="103"/>
      <c r="AH155" s="102"/>
      <c r="AI155" s="102"/>
      <c r="AJ155" s="103"/>
      <c r="AK155" s="102"/>
      <c r="AL155" s="102"/>
      <c r="AM155" s="103"/>
      <c r="AN155" s="102"/>
      <c r="AO155" s="102"/>
      <c r="AP155" s="103"/>
      <c r="AQ155" s="102"/>
      <c r="AR155" s="102"/>
      <c r="AS155" s="103"/>
      <c r="AT155" s="102"/>
      <c r="AU155" s="102"/>
      <c r="AV155" s="103"/>
      <c r="AW155" s="102"/>
      <c r="AX155" s="102"/>
      <c r="AY155" s="103"/>
      <c r="AZ155" s="102"/>
      <c r="BA155" s="102"/>
      <c r="BB155" s="103"/>
      <c r="BC155" s="102"/>
      <c r="BD155" s="102"/>
      <c r="BE155" s="103"/>
      <c r="BF155" s="102"/>
      <c r="BG155" s="102"/>
      <c r="BH155" s="103"/>
      <c r="BI155" s="102"/>
      <c r="BJ155" s="102"/>
      <c r="BK155" s="103"/>
      <c r="BL155" s="102"/>
      <c r="BM155" s="102"/>
      <c r="BN155" s="103"/>
      <c r="BO155" s="102"/>
      <c r="BP155" s="102"/>
      <c r="BQ155" s="103"/>
      <c r="BR155" s="102"/>
      <c r="BS155" s="102"/>
      <c r="BT155" s="103"/>
      <c r="BU155" s="102"/>
      <c r="BV155" s="102"/>
      <c r="BW155" s="103"/>
      <c r="BX155" s="102"/>
      <c r="BY155" s="102"/>
      <c r="BZ155" s="103"/>
      <c r="CA155" s="102"/>
      <c r="CB155" s="102"/>
      <c r="CC155" s="103"/>
      <c r="CD155" s="102"/>
      <c r="CE155" s="102"/>
      <c r="CF155" s="103"/>
      <c r="CG155" s="102"/>
      <c r="CH155" s="102"/>
      <c r="CI155" s="103"/>
      <c r="CJ155" s="153">
        <f t="shared" si="74"/>
        <v>0</v>
      </c>
      <c r="CK155" s="29">
        <f t="shared" si="75"/>
        <v>0</v>
      </c>
      <c r="CL155" s="30">
        <f t="shared" si="76"/>
        <v>0</v>
      </c>
    </row>
    <row r="156" ht="15.75" customHeight="1">
      <c r="B156" s="100">
        <v>42.0</v>
      </c>
      <c r="C156" s="154" t="str">
        <f>'дети 5-ти лет Ф'!C156</f>
        <v/>
      </c>
      <c r="D156" s="102"/>
      <c r="E156" s="102"/>
      <c r="F156" s="103"/>
      <c r="G156" s="102"/>
      <c r="H156" s="102"/>
      <c r="I156" s="103"/>
      <c r="J156" s="102"/>
      <c r="K156" s="102"/>
      <c r="L156" s="103"/>
      <c r="M156" s="102"/>
      <c r="N156" s="102"/>
      <c r="O156" s="103"/>
      <c r="P156" s="102"/>
      <c r="Q156" s="102"/>
      <c r="R156" s="103"/>
      <c r="S156" s="102"/>
      <c r="T156" s="102"/>
      <c r="U156" s="103"/>
      <c r="V156" s="102"/>
      <c r="W156" s="102"/>
      <c r="X156" s="103"/>
      <c r="Y156" s="102"/>
      <c r="Z156" s="102"/>
      <c r="AA156" s="103"/>
      <c r="AB156" s="102"/>
      <c r="AC156" s="102"/>
      <c r="AD156" s="103"/>
      <c r="AE156" s="102"/>
      <c r="AF156" s="102"/>
      <c r="AG156" s="103"/>
      <c r="AH156" s="102"/>
      <c r="AI156" s="102"/>
      <c r="AJ156" s="103"/>
      <c r="AK156" s="102"/>
      <c r="AL156" s="102"/>
      <c r="AM156" s="103"/>
      <c r="AN156" s="102"/>
      <c r="AO156" s="102"/>
      <c r="AP156" s="103"/>
      <c r="AQ156" s="102"/>
      <c r="AR156" s="102"/>
      <c r="AS156" s="103"/>
      <c r="AT156" s="102"/>
      <c r="AU156" s="102"/>
      <c r="AV156" s="103"/>
      <c r="AW156" s="102"/>
      <c r="AX156" s="102"/>
      <c r="AY156" s="103"/>
      <c r="AZ156" s="102"/>
      <c r="BA156" s="102"/>
      <c r="BB156" s="103"/>
      <c r="BC156" s="102"/>
      <c r="BD156" s="102"/>
      <c r="BE156" s="103"/>
      <c r="BF156" s="102"/>
      <c r="BG156" s="102"/>
      <c r="BH156" s="103"/>
      <c r="BI156" s="102"/>
      <c r="BJ156" s="102"/>
      <c r="BK156" s="103"/>
      <c r="BL156" s="102"/>
      <c r="BM156" s="102"/>
      <c r="BN156" s="103"/>
      <c r="BO156" s="102"/>
      <c r="BP156" s="102"/>
      <c r="BQ156" s="103"/>
      <c r="BR156" s="102"/>
      <c r="BS156" s="102"/>
      <c r="BT156" s="103"/>
      <c r="BU156" s="102"/>
      <c r="BV156" s="102"/>
      <c r="BW156" s="103"/>
      <c r="BX156" s="102"/>
      <c r="BY156" s="102"/>
      <c r="BZ156" s="103"/>
      <c r="CA156" s="102"/>
      <c r="CB156" s="102"/>
      <c r="CC156" s="103"/>
      <c r="CD156" s="102"/>
      <c r="CE156" s="102"/>
      <c r="CF156" s="103"/>
      <c r="CG156" s="102"/>
      <c r="CH156" s="102"/>
      <c r="CI156" s="103"/>
      <c r="CJ156" s="153">
        <f t="shared" si="74"/>
        <v>0</v>
      </c>
      <c r="CK156" s="29">
        <f t="shared" si="75"/>
        <v>0</v>
      </c>
      <c r="CL156" s="30">
        <f t="shared" si="76"/>
        <v>0</v>
      </c>
    </row>
    <row r="157" ht="15.75" customHeight="1">
      <c r="B157" s="122">
        <v>43.0</v>
      </c>
      <c r="C157" s="165" t="str">
        <f>'дети 5-ти лет Ф'!C157</f>
        <v/>
      </c>
      <c r="D157" s="124"/>
      <c r="E157" s="125"/>
      <c r="F157" s="126"/>
      <c r="G157" s="124"/>
      <c r="H157" s="125"/>
      <c r="I157" s="126"/>
      <c r="J157" s="124"/>
      <c r="K157" s="125"/>
      <c r="L157" s="126"/>
      <c r="M157" s="124"/>
      <c r="N157" s="125"/>
      <c r="O157" s="126"/>
      <c r="P157" s="124"/>
      <c r="Q157" s="125"/>
      <c r="R157" s="126"/>
      <c r="S157" s="124"/>
      <c r="T157" s="125"/>
      <c r="U157" s="126"/>
      <c r="V157" s="124"/>
      <c r="W157" s="125"/>
      <c r="X157" s="126"/>
      <c r="Y157" s="124"/>
      <c r="Z157" s="125"/>
      <c r="AA157" s="126"/>
      <c r="AB157" s="124"/>
      <c r="AC157" s="125"/>
      <c r="AD157" s="126"/>
      <c r="AE157" s="124"/>
      <c r="AF157" s="125"/>
      <c r="AG157" s="126"/>
      <c r="AH157" s="124"/>
      <c r="AI157" s="125"/>
      <c r="AJ157" s="126"/>
      <c r="AK157" s="124"/>
      <c r="AL157" s="125"/>
      <c r="AM157" s="126"/>
      <c r="AN157" s="124"/>
      <c r="AO157" s="125"/>
      <c r="AP157" s="126"/>
      <c r="AQ157" s="124"/>
      <c r="AR157" s="125"/>
      <c r="AS157" s="126"/>
      <c r="AT157" s="124"/>
      <c r="AU157" s="125"/>
      <c r="AV157" s="126"/>
      <c r="AW157" s="124"/>
      <c r="AX157" s="125"/>
      <c r="AY157" s="126"/>
      <c r="AZ157" s="124"/>
      <c r="BA157" s="125"/>
      <c r="BB157" s="126"/>
      <c r="BC157" s="124"/>
      <c r="BD157" s="125"/>
      <c r="BE157" s="126"/>
      <c r="BF157" s="124"/>
      <c r="BG157" s="125"/>
      <c r="BH157" s="126"/>
      <c r="BI157" s="124"/>
      <c r="BJ157" s="125"/>
      <c r="BK157" s="126"/>
      <c r="BL157" s="124"/>
      <c r="BM157" s="125"/>
      <c r="BN157" s="126"/>
      <c r="BO157" s="124"/>
      <c r="BP157" s="125"/>
      <c r="BQ157" s="126"/>
      <c r="BR157" s="124"/>
      <c r="BS157" s="125"/>
      <c r="BT157" s="126"/>
      <c r="BU157" s="124"/>
      <c r="BV157" s="125"/>
      <c r="BW157" s="126"/>
      <c r="BX157" s="124"/>
      <c r="BY157" s="125"/>
      <c r="BZ157" s="126"/>
      <c r="CA157" s="124"/>
      <c r="CB157" s="125"/>
      <c r="CC157" s="126"/>
      <c r="CD157" s="124"/>
      <c r="CE157" s="125"/>
      <c r="CF157" s="126"/>
      <c r="CG157" s="124"/>
      <c r="CH157" s="125"/>
      <c r="CI157" s="126"/>
      <c r="CJ157" s="153">
        <f t="shared" si="74"/>
        <v>0</v>
      </c>
      <c r="CK157" s="29">
        <f t="shared" si="75"/>
        <v>0</v>
      </c>
      <c r="CL157" s="30">
        <f t="shared" si="76"/>
        <v>0</v>
      </c>
    </row>
    <row r="158" ht="15.75" customHeight="1">
      <c r="B158" s="122">
        <v>44.0</v>
      </c>
      <c r="C158" s="165" t="str">
        <f>'дети 5-ти лет Ф'!C158</f>
        <v/>
      </c>
      <c r="D158" s="127"/>
      <c r="E158" s="127"/>
      <c r="F158" s="128"/>
      <c r="G158" s="127"/>
      <c r="H158" s="127"/>
      <c r="I158" s="128"/>
      <c r="J158" s="127"/>
      <c r="K158" s="127"/>
      <c r="L158" s="128"/>
      <c r="M158" s="127"/>
      <c r="N158" s="127"/>
      <c r="O158" s="128"/>
      <c r="P158" s="127"/>
      <c r="Q158" s="127"/>
      <c r="R158" s="128"/>
      <c r="S158" s="127"/>
      <c r="T158" s="127"/>
      <c r="U158" s="128"/>
      <c r="V158" s="127"/>
      <c r="W158" s="127"/>
      <c r="X158" s="128"/>
      <c r="Y158" s="127"/>
      <c r="Z158" s="127"/>
      <c r="AA158" s="128"/>
      <c r="AB158" s="127"/>
      <c r="AC158" s="127"/>
      <c r="AD158" s="128"/>
      <c r="AE158" s="127"/>
      <c r="AF158" s="127"/>
      <c r="AG158" s="128"/>
      <c r="AH158" s="127"/>
      <c r="AI158" s="127"/>
      <c r="AJ158" s="128"/>
      <c r="AK158" s="127"/>
      <c r="AL158" s="127"/>
      <c r="AM158" s="128"/>
      <c r="AN158" s="127"/>
      <c r="AO158" s="127"/>
      <c r="AP158" s="128"/>
      <c r="AQ158" s="127"/>
      <c r="AR158" s="127"/>
      <c r="AS158" s="128"/>
      <c r="AT158" s="127"/>
      <c r="AU158" s="127"/>
      <c r="AV158" s="128"/>
      <c r="AW158" s="127"/>
      <c r="AX158" s="127"/>
      <c r="AY158" s="128"/>
      <c r="AZ158" s="127"/>
      <c r="BA158" s="127"/>
      <c r="BB158" s="128"/>
      <c r="BC158" s="127"/>
      <c r="BD158" s="127"/>
      <c r="BE158" s="128"/>
      <c r="BF158" s="127"/>
      <c r="BG158" s="127"/>
      <c r="BH158" s="128"/>
      <c r="BI158" s="127"/>
      <c r="BJ158" s="127"/>
      <c r="BK158" s="128"/>
      <c r="BL158" s="127"/>
      <c r="BM158" s="127"/>
      <c r="BN158" s="128"/>
      <c r="BO158" s="127"/>
      <c r="BP158" s="127"/>
      <c r="BQ158" s="128"/>
      <c r="BR158" s="127"/>
      <c r="BS158" s="127"/>
      <c r="BT158" s="128"/>
      <c r="BU158" s="127"/>
      <c r="BV158" s="127"/>
      <c r="BW158" s="128"/>
      <c r="BX158" s="127"/>
      <c r="BY158" s="127"/>
      <c r="BZ158" s="128"/>
      <c r="CA158" s="127"/>
      <c r="CB158" s="127"/>
      <c r="CC158" s="128"/>
      <c r="CD158" s="127"/>
      <c r="CE158" s="127"/>
      <c r="CF158" s="128"/>
      <c r="CG158" s="127"/>
      <c r="CH158" s="127"/>
      <c r="CI158" s="128"/>
      <c r="CJ158" s="153">
        <f t="shared" si="74"/>
        <v>0</v>
      </c>
      <c r="CK158" s="29">
        <f t="shared" si="75"/>
        <v>0</v>
      </c>
      <c r="CL158" s="30">
        <f t="shared" si="76"/>
        <v>0</v>
      </c>
    </row>
    <row r="159" ht="15.75" customHeight="1">
      <c r="B159" s="122">
        <v>45.0</v>
      </c>
      <c r="C159" s="165" t="str">
        <f>'дети 5-ти лет Ф'!C159</f>
        <v/>
      </c>
      <c r="D159" s="127"/>
      <c r="E159" s="127"/>
      <c r="F159" s="128"/>
      <c r="G159" s="127"/>
      <c r="H159" s="127"/>
      <c r="I159" s="128"/>
      <c r="J159" s="127"/>
      <c r="K159" s="127"/>
      <c r="L159" s="128"/>
      <c r="M159" s="127"/>
      <c r="N159" s="127"/>
      <c r="O159" s="128"/>
      <c r="P159" s="127"/>
      <c r="Q159" s="127"/>
      <c r="R159" s="128"/>
      <c r="S159" s="127"/>
      <c r="T159" s="127"/>
      <c r="U159" s="128"/>
      <c r="V159" s="127"/>
      <c r="W159" s="127"/>
      <c r="X159" s="128"/>
      <c r="Y159" s="127"/>
      <c r="Z159" s="127"/>
      <c r="AA159" s="128"/>
      <c r="AB159" s="127"/>
      <c r="AC159" s="127"/>
      <c r="AD159" s="128"/>
      <c r="AE159" s="127"/>
      <c r="AF159" s="127"/>
      <c r="AG159" s="128"/>
      <c r="AH159" s="127"/>
      <c r="AI159" s="127"/>
      <c r="AJ159" s="128"/>
      <c r="AK159" s="127"/>
      <c r="AL159" s="127"/>
      <c r="AM159" s="128"/>
      <c r="AN159" s="127"/>
      <c r="AO159" s="127"/>
      <c r="AP159" s="128"/>
      <c r="AQ159" s="127"/>
      <c r="AR159" s="127"/>
      <c r="AS159" s="128"/>
      <c r="AT159" s="127"/>
      <c r="AU159" s="127"/>
      <c r="AV159" s="128"/>
      <c r="AW159" s="127"/>
      <c r="AX159" s="127"/>
      <c r="AY159" s="128"/>
      <c r="AZ159" s="127"/>
      <c r="BA159" s="127"/>
      <c r="BB159" s="128"/>
      <c r="BC159" s="127"/>
      <c r="BD159" s="127"/>
      <c r="BE159" s="128"/>
      <c r="BF159" s="127"/>
      <c r="BG159" s="127"/>
      <c r="BH159" s="128"/>
      <c r="BI159" s="127"/>
      <c r="BJ159" s="127"/>
      <c r="BK159" s="128"/>
      <c r="BL159" s="127"/>
      <c r="BM159" s="127"/>
      <c r="BN159" s="128"/>
      <c r="BO159" s="127"/>
      <c r="BP159" s="127"/>
      <c r="BQ159" s="128"/>
      <c r="BR159" s="127"/>
      <c r="BS159" s="127"/>
      <c r="BT159" s="128"/>
      <c r="BU159" s="127"/>
      <c r="BV159" s="127"/>
      <c r="BW159" s="128"/>
      <c r="BX159" s="127"/>
      <c r="BY159" s="127"/>
      <c r="BZ159" s="128"/>
      <c r="CA159" s="127"/>
      <c r="CB159" s="127"/>
      <c r="CC159" s="128"/>
      <c r="CD159" s="127"/>
      <c r="CE159" s="127"/>
      <c r="CF159" s="128"/>
      <c r="CG159" s="127"/>
      <c r="CH159" s="127"/>
      <c r="CI159" s="128"/>
      <c r="CJ159" s="153">
        <f t="shared" si="74"/>
        <v>0</v>
      </c>
      <c r="CK159" s="29">
        <f t="shared" si="75"/>
        <v>0</v>
      </c>
      <c r="CL159" s="30">
        <f t="shared" si="76"/>
        <v>0</v>
      </c>
    </row>
    <row r="160" ht="15.75" customHeight="1">
      <c r="B160" s="122">
        <v>46.0</v>
      </c>
      <c r="C160" s="165" t="str">
        <f>'дети 5-ти лет Ф'!C160</f>
        <v/>
      </c>
      <c r="D160" s="127"/>
      <c r="E160" s="127"/>
      <c r="F160" s="128"/>
      <c r="G160" s="127"/>
      <c r="H160" s="127"/>
      <c r="I160" s="128"/>
      <c r="J160" s="127"/>
      <c r="K160" s="127"/>
      <c r="L160" s="128"/>
      <c r="M160" s="127"/>
      <c r="N160" s="127"/>
      <c r="O160" s="128"/>
      <c r="P160" s="127"/>
      <c r="Q160" s="127"/>
      <c r="R160" s="128"/>
      <c r="S160" s="127"/>
      <c r="T160" s="127"/>
      <c r="U160" s="128"/>
      <c r="V160" s="127"/>
      <c r="W160" s="127"/>
      <c r="X160" s="128"/>
      <c r="Y160" s="127"/>
      <c r="Z160" s="127"/>
      <c r="AA160" s="128"/>
      <c r="AB160" s="127"/>
      <c r="AC160" s="127"/>
      <c r="AD160" s="128"/>
      <c r="AE160" s="127"/>
      <c r="AF160" s="127"/>
      <c r="AG160" s="128"/>
      <c r="AH160" s="127"/>
      <c r="AI160" s="127"/>
      <c r="AJ160" s="128"/>
      <c r="AK160" s="127"/>
      <c r="AL160" s="127"/>
      <c r="AM160" s="128"/>
      <c r="AN160" s="127"/>
      <c r="AO160" s="127"/>
      <c r="AP160" s="128"/>
      <c r="AQ160" s="127"/>
      <c r="AR160" s="127"/>
      <c r="AS160" s="128"/>
      <c r="AT160" s="127"/>
      <c r="AU160" s="127"/>
      <c r="AV160" s="128"/>
      <c r="AW160" s="127"/>
      <c r="AX160" s="127"/>
      <c r="AY160" s="128"/>
      <c r="AZ160" s="127"/>
      <c r="BA160" s="127"/>
      <c r="BB160" s="128"/>
      <c r="BC160" s="127"/>
      <c r="BD160" s="127"/>
      <c r="BE160" s="128"/>
      <c r="BF160" s="127"/>
      <c r="BG160" s="127"/>
      <c r="BH160" s="128"/>
      <c r="BI160" s="127"/>
      <c r="BJ160" s="127"/>
      <c r="BK160" s="128"/>
      <c r="BL160" s="127"/>
      <c r="BM160" s="127"/>
      <c r="BN160" s="128"/>
      <c r="BO160" s="127"/>
      <c r="BP160" s="127"/>
      <c r="BQ160" s="128"/>
      <c r="BR160" s="127"/>
      <c r="BS160" s="127"/>
      <c r="BT160" s="128"/>
      <c r="BU160" s="127"/>
      <c r="BV160" s="127"/>
      <c r="BW160" s="128"/>
      <c r="BX160" s="127"/>
      <c r="BY160" s="127"/>
      <c r="BZ160" s="128"/>
      <c r="CA160" s="127"/>
      <c r="CB160" s="127"/>
      <c r="CC160" s="128"/>
      <c r="CD160" s="127"/>
      <c r="CE160" s="127"/>
      <c r="CF160" s="128"/>
      <c r="CG160" s="127"/>
      <c r="CH160" s="127"/>
      <c r="CI160" s="128"/>
      <c r="CJ160" s="153">
        <f t="shared" si="74"/>
        <v>0</v>
      </c>
      <c r="CK160" s="29">
        <f t="shared" si="75"/>
        <v>0</v>
      </c>
      <c r="CL160" s="30">
        <f t="shared" si="76"/>
        <v>0</v>
      </c>
    </row>
    <row r="161" ht="15.75" customHeight="1">
      <c r="B161" s="122">
        <v>47.0</v>
      </c>
      <c r="C161" s="165" t="str">
        <f>'дети 5-ти лет Ф'!C161</f>
        <v/>
      </c>
      <c r="D161" s="127"/>
      <c r="E161" s="127"/>
      <c r="F161" s="128"/>
      <c r="G161" s="127"/>
      <c r="H161" s="127"/>
      <c r="I161" s="128"/>
      <c r="J161" s="127"/>
      <c r="K161" s="127"/>
      <c r="L161" s="128"/>
      <c r="M161" s="127"/>
      <c r="N161" s="127"/>
      <c r="O161" s="128"/>
      <c r="P161" s="127"/>
      <c r="Q161" s="127"/>
      <c r="R161" s="128"/>
      <c r="S161" s="127"/>
      <c r="T161" s="127"/>
      <c r="U161" s="128"/>
      <c r="V161" s="127"/>
      <c r="W161" s="127"/>
      <c r="X161" s="128"/>
      <c r="Y161" s="127"/>
      <c r="Z161" s="127"/>
      <c r="AA161" s="128"/>
      <c r="AB161" s="127"/>
      <c r="AC161" s="127"/>
      <c r="AD161" s="128"/>
      <c r="AE161" s="127"/>
      <c r="AF161" s="127"/>
      <c r="AG161" s="128"/>
      <c r="AH161" s="127"/>
      <c r="AI161" s="127"/>
      <c r="AJ161" s="128"/>
      <c r="AK161" s="127"/>
      <c r="AL161" s="127"/>
      <c r="AM161" s="128"/>
      <c r="AN161" s="127"/>
      <c r="AO161" s="127"/>
      <c r="AP161" s="128"/>
      <c r="AQ161" s="127"/>
      <c r="AR161" s="127"/>
      <c r="AS161" s="128"/>
      <c r="AT161" s="127"/>
      <c r="AU161" s="127"/>
      <c r="AV161" s="128"/>
      <c r="AW161" s="127"/>
      <c r="AX161" s="127"/>
      <c r="AY161" s="128"/>
      <c r="AZ161" s="127"/>
      <c r="BA161" s="127"/>
      <c r="BB161" s="128"/>
      <c r="BC161" s="127"/>
      <c r="BD161" s="127"/>
      <c r="BE161" s="128"/>
      <c r="BF161" s="127"/>
      <c r="BG161" s="127"/>
      <c r="BH161" s="128"/>
      <c r="BI161" s="127"/>
      <c r="BJ161" s="127"/>
      <c r="BK161" s="128"/>
      <c r="BL161" s="127"/>
      <c r="BM161" s="127"/>
      <c r="BN161" s="128"/>
      <c r="BO161" s="127"/>
      <c r="BP161" s="127"/>
      <c r="BQ161" s="128"/>
      <c r="BR161" s="127"/>
      <c r="BS161" s="127"/>
      <c r="BT161" s="128"/>
      <c r="BU161" s="127"/>
      <c r="BV161" s="127"/>
      <c r="BW161" s="128"/>
      <c r="BX161" s="127"/>
      <c r="BY161" s="127"/>
      <c r="BZ161" s="128"/>
      <c r="CA161" s="127"/>
      <c r="CB161" s="127"/>
      <c r="CC161" s="128"/>
      <c r="CD161" s="127"/>
      <c r="CE161" s="127"/>
      <c r="CF161" s="128"/>
      <c r="CG161" s="127"/>
      <c r="CH161" s="127"/>
      <c r="CI161" s="128"/>
      <c r="CJ161" s="153">
        <f t="shared" si="74"/>
        <v>0</v>
      </c>
      <c r="CK161" s="29">
        <f t="shared" si="75"/>
        <v>0</v>
      </c>
      <c r="CL161" s="30">
        <f t="shared" si="76"/>
        <v>0</v>
      </c>
    </row>
    <row r="162" ht="15.75" customHeight="1">
      <c r="B162" s="122">
        <v>48.0</v>
      </c>
      <c r="C162" s="165" t="str">
        <f>'дети 5-ти лет Ф'!C162</f>
        <v/>
      </c>
      <c r="D162" s="127"/>
      <c r="E162" s="127"/>
      <c r="F162" s="128"/>
      <c r="G162" s="127"/>
      <c r="H162" s="127"/>
      <c r="I162" s="128"/>
      <c r="J162" s="127"/>
      <c r="K162" s="127"/>
      <c r="L162" s="128"/>
      <c r="M162" s="127"/>
      <c r="N162" s="127"/>
      <c r="O162" s="128"/>
      <c r="P162" s="127"/>
      <c r="Q162" s="127"/>
      <c r="R162" s="128"/>
      <c r="S162" s="127"/>
      <c r="T162" s="127"/>
      <c r="U162" s="128"/>
      <c r="V162" s="127"/>
      <c r="W162" s="127"/>
      <c r="X162" s="128"/>
      <c r="Y162" s="127"/>
      <c r="Z162" s="127"/>
      <c r="AA162" s="128"/>
      <c r="AB162" s="127"/>
      <c r="AC162" s="127"/>
      <c r="AD162" s="128"/>
      <c r="AE162" s="127"/>
      <c r="AF162" s="127"/>
      <c r="AG162" s="128"/>
      <c r="AH162" s="127"/>
      <c r="AI162" s="127"/>
      <c r="AJ162" s="128"/>
      <c r="AK162" s="127"/>
      <c r="AL162" s="127"/>
      <c r="AM162" s="128"/>
      <c r="AN162" s="127"/>
      <c r="AO162" s="127"/>
      <c r="AP162" s="128"/>
      <c r="AQ162" s="127"/>
      <c r="AR162" s="127"/>
      <c r="AS162" s="128"/>
      <c r="AT162" s="127"/>
      <c r="AU162" s="127"/>
      <c r="AV162" s="128"/>
      <c r="AW162" s="127"/>
      <c r="AX162" s="127"/>
      <c r="AY162" s="128"/>
      <c r="AZ162" s="127"/>
      <c r="BA162" s="127"/>
      <c r="BB162" s="128"/>
      <c r="BC162" s="127"/>
      <c r="BD162" s="127"/>
      <c r="BE162" s="128"/>
      <c r="BF162" s="127"/>
      <c r="BG162" s="127"/>
      <c r="BH162" s="128"/>
      <c r="BI162" s="127"/>
      <c r="BJ162" s="127"/>
      <c r="BK162" s="128"/>
      <c r="BL162" s="127"/>
      <c r="BM162" s="127"/>
      <c r="BN162" s="128"/>
      <c r="BO162" s="127"/>
      <c r="BP162" s="127"/>
      <c r="BQ162" s="128"/>
      <c r="BR162" s="127"/>
      <c r="BS162" s="127"/>
      <c r="BT162" s="128"/>
      <c r="BU162" s="127"/>
      <c r="BV162" s="127"/>
      <c r="BW162" s="128"/>
      <c r="BX162" s="127"/>
      <c r="BY162" s="127"/>
      <c r="BZ162" s="128"/>
      <c r="CA162" s="127"/>
      <c r="CB162" s="127"/>
      <c r="CC162" s="128"/>
      <c r="CD162" s="127"/>
      <c r="CE162" s="127"/>
      <c r="CF162" s="128"/>
      <c r="CG162" s="127"/>
      <c r="CH162" s="127"/>
      <c r="CI162" s="128"/>
      <c r="CJ162" s="153">
        <f t="shared" si="74"/>
        <v>0</v>
      </c>
      <c r="CK162" s="29">
        <f t="shared" si="75"/>
        <v>0</v>
      </c>
      <c r="CL162" s="30">
        <f t="shared" si="76"/>
        <v>0</v>
      </c>
    </row>
    <row r="163" ht="15.75" customHeight="1">
      <c r="B163" s="122">
        <v>49.0</v>
      </c>
      <c r="C163" s="165" t="str">
        <f>'дети 5-ти лет Ф'!C163</f>
        <v/>
      </c>
      <c r="D163" s="127"/>
      <c r="E163" s="127"/>
      <c r="F163" s="128"/>
      <c r="G163" s="127"/>
      <c r="H163" s="127"/>
      <c r="I163" s="128"/>
      <c r="J163" s="127"/>
      <c r="K163" s="127"/>
      <c r="L163" s="128"/>
      <c r="M163" s="127"/>
      <c r="N163" s="127"/>
      <c r="O163" s="128"/>
      <c r="P163" s="127"/>
      <c r="Q163" s="127"/>
      <c r="R163" s="128"/>
      <c r="S163" s="127"/>
      <c r="T163" s="127"/>
      <c r="U163" s="128"/>
      <c r="V163" s="127"/>
      <c r="W163" s="127"/>
      <c r="X163" s="128"/>
      <c r="Y163" s="127"/>
      <c r="Z163" s="127"/>
      <c r="AA163" s="128"/>
      <c r="AB163" s="127"/>
      <c r="AC163" s="127"/>
      <c r="AD163" s="128"/>
      <c r="AE163" s="127"/>
      <c r="AF163" s="127"/>
      <c r="AG163" s="128"/>
      <c r="AH163" s="127"/>
      <c r="AI163" s="127"/>
      <c r="AJ163" s="128"/>
      <c r="AK163" s="127"/>
      <c r="AL163" s="127"/>
      <c r="AM163" s="128"/>
      <c r="AN163" s="127"/>
      <c r="AO163" s="127"/>
      <c r="AP163" s="128"/>
      <c r="AQ163" s="127"/>
      <c r="AR163" s="127"/>
      <c r="AS163" s="128"/>
      <c r="AT163" s="127"/>
      <c r="AU163" s="127"/>
      <c r="AV163" s="128"/>
      <c r="AW163" s="127"/>
      <c r="AX163" s="127"/>
      <c r="AY163" s="128"/>
      <c r="AZ163" s="127"/>
      <c r="BA163" s="127"/>
      <c r="BB163" s="128"/>
      <c r="BC163" s="127"/>
      <c r="BD163" s="127"/>
      <c r="BE163" s="128"/>
      <c r="BF163" s="127"/>
      <c r="BG163" s="127"/>
      <c r="BH163" s="128"/>
      <c r="BI163" s="127"/>
      <c r="BJ163" s="127"/>
      <c r="BK163" s="128"/>
      <c r="BL163" s="127"/>
      <c r="BM163" s="127"/>
      <c r="BN163" s="128"/>
      <c r="BO163" s="127"/>
      <c r="BP163" s="127"/>
      <c r="BQ163" s="128"/>
      <c r="BR163" s="127"/>
      <c r="BS163" s="127"/>
      <c r="BT163" s="128"/>
      <c r="BU163" s="127"/>
      <c r="BV163" s="127"/>
      <c r="BW163" s="128"/>
      <c r="BX163" s="127"/>
      <c r="BY163" s="127"/>
      <c r="BZ163" s="128"/>
      <c r="CA163" s="127"/>
      <c r="CB163" s="127"/>
      <c r="CC163" s="128"/>
      <c r="CD163" s="127"/>
      <c r="CE163" s="127"/>
      <c r="CF163" s="128"/>
      <c r="CG163" s="127"/>
      <c r="CH163" s="127"/>
      <c r="CI163" s="128"/>
      <c r="CJ163" s="153">
        <f t="shared" si="74"/>
        <v>0</v>
      </c>
      <c r="CK163" s="29">
        <f t="shared" si="75"/>
        <v>0</v>
      </c>
      <c r="CL163" s="30">
        <f t="shared" si="76"/>
        <v>0</v>
      </c>
    </row>
    <row r="164" ht="15.75" customHeight="1">
      <c r="B164" s="41" t="s">
        <v>59</v>
      </c>
      <c r="C164" s="42"/>
      <c r="D164" s="43">
        <f t="shared" ref="D164:CI164" si="77">SUM(D115:D163)</f>
        <v>7</v>
      </c>
      <c r="E164" s="43">
        <f t="shared" si="77"/>
        <v>2</v>
      </c>
      <c r="F164" s="44">
        <f t="shared" si="77"/>
        <v>2</v>
      </c>
      <c r="G164" s="43">
        <f t="shared" si="77"/>
        <v>7</v>
      </c>
      <c r="H164" s="43">
        <f t="shared" si="77"/>
        <v>2</v>
      </c>
      <c r="I164" s="44">
        <f t="shared" si="77"/>
        <v>2</v>
      </c>
      <c r="J164" s="43">
        <f t="shared" si="77"/>
        <v>7</v>
      </c>
      <c r="K164" s="43">
        <f t="shared" si="77"/>
        <v>2</v>
      </c>
      <c r="L164" s="44">
        <f t="shared" si="77"/>
        <v>2</v>
      </c>
      <c r="M164" s="45">
        <f t="shared" si="77"/>
        <v>7</v>
      </c>
      <c r="N164" s="43">
        <f t="shared" si="77"/>
        <v>2</v>
      </c>
      <c r="O164" s="44">
        <f t="shared" si="77"/>
        <v>2</v>
      </c>
      <c r="P164" s="45">
        <f t="shared" si="77"/>
        <v>7</v>
      </c>
      <c r="Q164" s="43">
        <f t="shared" si="77"/>
        <v>1</v>
      </c>
      <c r="R164" s="44">
        <f t="shared" si="77"/>
        <v>3</v>
      </c>
      <c r="S164" s="45">
        <f t="shared" si="77"/>
        <v>7</v>
      </c>
      <c r="T164" s="43">
        <f t="shared" si="77"/>
        <v>1</v>
      </c>
      <c r="U164" s="44">
        <f t="shared" si="77"/>
        <v>3</v>
      </c>
      <c r="V164" s="43">
        <f t="shared" si="77"/>
        <v>7</v>
      </c>
      <c r="W164" s="43">
        <f t="shared" si="77"/>
        <v>3</v>
      </c>
      <c r="X164" s="44">
        <f t="shared" si="77"/>
        <v>1</v>
      </c>
      <c r="Y164" s="43">
        <f t="shared" si="77"/>
        <v>7</v>
      </c>
      <c r="Z164" s="43">
        <f t="shared" si="77"/>
        <v>2</v>
      </c>
      <c r="AA164" s="44">
        <f t="shared" si="77"/>
        <v>2</v>
      </c>
      <c r="AB164" s="43">
        <f t="shared" si="77"/>
        <v>7</v>
      </c>
      <c r="AC164" s="43">
        <f t="shared" si="77"/>
        <v>2</v>
      </c>
      <c r="AD164" s="44">
        <f t="shared" si="77"/>
        <v>2</v>
      </c>
      <c r="AE164" s="43">
        <f t="shared" si="77"/>
        <v>7</v>
      </c>
      <c r="AF164" s="43">
        <f t="shared" si="77"/>
        <v>3</v>
      </c>
      <c r="AG164" s="44">
        <f t="shared" si="77"/>
        <v>1</v>
      </c>
      <c r="AH164" s="43">
        <f t="shared" si="77"/>
        <v>7</v>
      </c>
      <c r="AI164" s="43">
        <f t="shared" si="77"/>
        <v>2</v>
      </c>
      <c r="AJ164" s="44">
        <f t="shared" si="77"/>
        <v>2</v>
      </c>
      <c r="AK164" s="43">
        <f t="shared" si="77"/>
        <v>7</v>
      </c>
      <c r="AL164" s="43">
        <f t="shared" si="77"/>
        <v>2</v>
      </c>
      <c r="AM164" s="44">
        <f t="shared" si="77"/>
        <v>2</v>
      </c>
      <c r="AN164" s="45">
        <f t="shared" si="77"/>
        <v>7</v>
      </c>
      <c r="AO164" s="43">
        <f t="shared" si="77"/>
        <v>2</v>
      </c>
      <c r="AP164" s="44">
        <f t="shared" si="77"/>
        <v>2</v>
      </c>
      <c r="AQ164" s="43">
        <f t="shared" si="77"/>
        <v>7</v>
      </c>
      <c r="AR164" s="43">
        <f t="shared" si="77"/>
        <v>2</v>
      </c>
      <c r="AS164" s="44">
        <f t="shared" si="77"/>
        <v>2</v>
      </c>
      <c r="AT164" s="43">
        <f t="shared" si="77"/>
        <v>7</v>
      </c>
      <c r="AU164" s="43">
        <f t="shared" si="77"/>
        <v>2</v>
      </c>
      <c r="AV164" s="44">
        <f t="shared" si="77"/>
        <v>2</v>
      </c>
      <c r="AW164" s="45">
        <f t="shared" si="77"/>
        <v>7</v>
      </c>
      <c r="AX164" s="43">
        <f t="shared" si="77"/>
        <v>2</v>
      </c>
      <c r="AY164" s="44">
        <f t="shared" si="77"/>
        <v>2</v>
      </c>
      <c r="AZ164" s="45">
        <f t="shared" si="77"/>
        <v>7</v>
      </c>
      <c r="BA164" s="43">
        <f t="shared" si="77"/>
        <v>2</v>
      </c>
      <c r="BB164" s="44">
        <f t="shared" si="77"/>
        <v>2</v>
      </c>
      <c r="BC164" s="45">
        <f t="shared" si="77"/>
        <v>7</v>
      </c>
      <c r="BD164" s="43">
        <f t="shared" si="77"/>
        <v>2</v>
      </c>
      <c r="BE164" s="44">
        <f t="shared" si="77"/>
        <v>2</v>
      </c>
      <c r="BF164" s="155">
        <f t="shared" si="77"/>
        <v>8</v>
      </c>
      <c r="BG164" s="46">
        <f t="shared" si="77"/>
        <v>2</v>
      </c>
      <c r="BH164" s="44">
        <f t="shared" si="77"/>
        <v>1</v>
      </c>
      <c r="BI164" s="155">
        <f t="shared" si="77"/>
        <v>7</v>
      </c>
      <c r="BJ164" s="46">
        <f t="shared" si="77"/>
        <v>2</v>
      </c>
      <c r="BK164" s="44">
        <f t="shared" si="77"/>
        <v>2</v>
      </c>
      <c r="BL164" s="155">
        <f t="shared" si="77"/>
        <v>7</v>
      </c>
      <c r="BM164" s="46">
        <f t="shared" si="77"/>
        <v>2</v>
      </c>
      <c r="BN164" s="44">
        <f t="shared" si="77"/>
        <v>2</v>
      </c>
      <c r="BO164" s="43">
        <f t="shared" si="77"/>
        <v>6</v>
      </c>
      <c r="BP164" s="43">
        <f t="shared" si="77"/>
        <v>3</v>
      </c>
      <c r="BQ164" s="44">
        <f t="shared" si="77"/>
        <v>2</v>
      </c>
      <c r="BR164" s="43">
        <f t="shared" si="77"/>
        <v>7</v>
      </c>
      <c r="BS164" s="43">
        <f t="shared" si="77"/>
        <v>2</v>
      </c>
      <c r="BT164" s="44">
        <f t="shared" si="77"/>
        <v>2</v>
      </c>
      <c r="BU164" s="43">
        <f t="shared" si="77"/>
        <v>7</v>
      </c>
      <c r="BV164" s="43">
        <f t="shared" si="77"/>
        <v>3</v>
      </c>
      <c r="BW164" s="44">
        <f t="shared" si="77"/>
        <v>1</v>
      </c>
      <c r="BX164" s="155">
        <f t="shared" si="77"/>
        <v>7</v>
      </c>
      <c r="BY164" s="46">
        <f t="shared" si="77"/>
        <v>2</v>
      </c>
      <c r="BZ164" s="44">
        <f t="shared" si="77"/>
        <v>2</v>
      </c>
      <c r="CA164" s="155">
        <f t="shared" si="77"/>
        <v>7</v>
      </c>
      <c r="CB164" s="46">
        <f t="shared" si="77"/>
        <v>2</v>
      </c>
      <c r="CC164" s="44">
        <f t="shared" si="77"/>
        <v>2</v>
      </c>
      <c r="CD164" s="45">
        <f t="shared" si="77"/>
        <v>7</v>
      </c>
      <c r="CE164" s="43">
        <f t="shared" si="77"/>
        <v>2</v>
      </c>
      <c r="CF164" s="44">
        <f t="shared" si="77"/>
        <v>2</v>
      </c>
      <c r="CG164" s="155">
        <f t="shared" si="77"/>
        <v>7</v>
      </c>
      <c r="CH164" s="46">
        <f t="shared" si="77"/>
        <v>3</v>
      </c>
      <c r="CI164" s="44">
        <f t="shared" si="77"/>
        <v>1</v>
      </c>
      <c r="CJ164" s="59"/>
      <c r="CK164" s="60"/>
      <c r="CL164" s="60"/>
    </row>
    <row r="165" ht="54.75" customHeight="1">
      <c r="B165" s="41" t="s">
        <v>60</v>
      </c>
      <c r="C165" s="42"/>
      <c r="D165" s="51">
        <f>D164*100/CK167</f>
        <v>41.17647059</v>
      </c>
      <c r="E165" s="51">
        <f>E164*100/CK167</f>
        <v>11.76470588</v>
      </c>
      <c r="F165" s="145">
        <f>F164*100/CK167</f>
        <v>11.76470588</v>
      </c>
      <c r="G165" s="51">
        <f>G164*100/CK167</f>
        <v>41.17647059</v>
      </c>
      <c r="H165" s="51">
        <f>H164*100/CK167</f>
        <v>11.76470588</v>
      </c>
      <c r="I165" s="145">
        <f>I164*100/CK167</f>
        <v>11.76470588</v>
      </c>
      <c r="J165" s="51">
        <f>J164*100/CK167</f>
        <v>41.17647059</v>
      </c>
      <c r="K165" s="51">
        <f>K164*100/CK167</f>
        <v>11.76470588</v>
      </c>
      <c r="L165" s="145">
        <f>L164*100/CK167</f>
        <v>11.76470588</v>
      </c>
      <c r="M165" s="146">
        <f>M164*100/CK167</f>
        <v>41.17647059</v>
      </c>
      <c r="N165" s="51">
        <f>N164*100/CK167</f>
        <v>11.76470588</v>
      </c>
      <c r="O165" s="145">
        <f>O164*100/CK167</f>
        <v>11.76470588</v>
      </c>
      <c r="P165" s="146">
        <f>P164*100/CK167</f>
        <v>41.17647059</v>
      </c>
      <c r="Q165" s="51">
        <f>Q164*100/CK167</f>
        <v>5.882352941</v>
      </c>
      <c r="R165" s="145">
        <f>R164*100/CK167</f>
        <v>17.64705882</v>
      </c>
      <c r="S165" s="146">
        <f>S164*100/CK167</f>
        <v>41.17647059</v>
      </c>
      <c r="T165" s="51">
        <f>T164*100/CK167</f>
        <v>5.882352941</v>
      </c>
      <c r="U165" s="145">
        <f>U164*100/CK167</f>
        <v>17.64705882</v>
      </c>
      <c r="V165" s="51">
        <f>V164*100/CK167</f>
        <v>41.17647059</v>
      </c>
      <c r="W165" s="51">
        <f>W164*100/CK167</f>
        <v>17.64705882</v>
      </c>
      <c r="X165" s="145">
        <f>X164*100/CK167</f>
        <v>5.882352941</v>
      </c>
      <c r="Y165" s="51">
        <f>Y164*100/CK167</f>
        <v>41.17647059</v>
      </c>
      <c r="Z165" s="51">
        <f>Z164*100/CK167</f>
        <v>11.76470588</v>
      </c>
      <c r="AA165" s="145">
        <f>AA164*100/CK167</f>
        <v>11.76470588</v>
      </c>
      <c r="AB165" s="51">
        <f>AB164*100/CK167</f>
        <v>41.17647059</v>
      </c>
      <c r="AC165" s="51">
        <f>AC164*100/CK167</f>
        <v>11.76470588</v>
      </c>
      <c r="AD165" s="145">
        <f>AD164*100/CK167</f>
        <v>11.76470588</v>
      </c>
      <c r="AE165" s="51">
        <f>AE164*100/CK167</f>
        <v>41.17647059</v>
      </c>
      <c r="AF165" s="51">
        <f>AF164*100/CK167</f>
        <v>17.64705882</v>
      </c>
      <c r="AG165" s="145">
        <f>AG164*100/CK167</f>
        <v>5.882352941</v>
      </c>
      <c r="AH165" s="51">
        <f>AH164*100/CK167</f>
        <v>41.17647059</v>
      </c>
      <c r="AI165" s="51">
        <f>AI164*100/CK167</f>
        <v>11.76470588</v>
      </c>
      <c r="AJ165" s="145">
        <f>AJ164*100/CK167</f>
        <v>11.76470588</v>
      </c>
      <c r="AK165" s="51">
        <f>AK164*100/CK167</f>
        <v>41.17647059</v>
      </c>
      <c r="AL165" s="51">
        <f>AL164*100/CK167</f>
        <v>11.76470588</v>
      </c>
      <c r="AM165" s="145">
        <f>AM164*100/CK167</f>
        <v>11.76470588</v>
      </c>
      <c r="AN165" s="146">
        <f>AN164*100/CK167</f>
        <v>41.17647059</v>
      </c>
      <c r="AO165" s="51">
        <f>AO164*100/CK167</f>
        <v>11.76470588</v>
      </c>
      <c r="AP165" s="145">
        <f>AP164*100/CK167</f>
        <v>11.76470588</v>
      </c>
      <c r="AQ165" s="51">
        <f>AQ164*100/CK167</f>
        <v>41.17647059</v>
      </c>
      <c r="AR165" s="51">
        <f>AR164*100/CK167</f>
        <v>11.76470588</v>
      </c>
      <c r="AS165" s="145">
        <f>AS164*100/CK167</f>
        <v>11.76470588</v>
      </c>
      <c r="AT165" s="51">
        <f>AT164*100/CK167</f>
        <v>41.17647059</v>
      </c>
      <c r="AU165" s="51">
        <f>AU164*100/CK167</f>
        <v>11.76470588</v>
      </c>
      <c r="AV165" s="145">
        <f>AV164*100/CK167</f>
        <v>11.76470588</v>
      </c>
      <c r="AW165" s="146">
        <f>AW164*100/CK167</f>
        <v>41.17647059</v>
      </c>
      <c r="AX165" s="51">
        <f>AX164*100/CK167</f>
        <v>11.76470588</v>
      </c>
      <c r="AY165" s="145">
        <f>AY164*100/CK167</f>
        <v>11.76470588</v>
      </c>
      <c r="AZ165" s="146">
        <f>AZ164*100/CK167</f>
        <v>41.17647059</v>
      </c>
      <c r="BA165" s="51">
        <f>BA164*100/CK167</f>
        <v>11.76470588</v>
      </c>
      <c r="BB165" s="145">
        <f>BB164*100/CK167</f>
        <v>11.76470588</v>
      </c>
      <c r="BC165" s="146">
        <f>BC164*100/CK167</f>
        <v>41.17647059</v>
      </c>
      <c r="BD165" s="51">
        <f>BD164*100/CK167</f>
        <v>11.76470588</v>
      </c>
      <c r="BE165" s="145">
        <f>BE164*100/CK167</f>
        <v>11.76470588</v>
      </c>
      <c r="BF165" s="166">
        <f>BF164*100/CK167</f>
        <v>47.05882353</v>
      </c>
      <c r="BG165" s="167">
        <f>BG164*100/CK167</f>
        <v>11.76470588</v>
      </c>
      <c r="BH165" s="168">
        <f>BH164*100/CK167</f>
        <v>5.882352941</v>
      </c>
      <c r="BI165" s="169">
        <f>BI164*100/CK167</f>
        <v>41.17647059</v>
      </c>
      <c r="BJ165" s="170">
        <f>BJ164*100/CK167</f>
        <v>11.76470588</v>
      </c>
      <c r="BK165" s="171">
        <f>BK164*100/CK167</f>
        <v>11.76470588</v>
      </c>
      <c r="BL165" s="169">
        <f>BL164*100/CK167</f>
        <v>41.17647059</v>
      </c>
      <c r="BM165" s="170">
        <f>BM164*100/CK167</f>
        <v>11.76470588</v>
      </c>
      <c r="BN165" s="171">
        <f>BN164*100/CK167</f>
        <v>11.76470588</v>
      </c>
      <c r="BO165" s="51">
        <f>BO164*100/CK167</f>
        <v>35.29411765</v>
      </c>
      <c r="BP165" s="51">
        <f>BP164*100/CK167</f>
        <v>17.64705882</v>
      </c>
      <c r="BQ165" s="145">
        <f>BQ164*100/CK167</f>
        <v>11.76470588</v>
      </c>
      <c r="BR165" s="51">
        <f>BR164*100/CK167</f>
        <v>41.17647059</v>
      </c>
      <c r="BS165" s="51">
        <f>BS164*100/CK167</f>
        <v>11.76470588</v>
      </c>
      <c r="BT165" s="145">
        <f>BT164*100/CK167</f>
        <v>11.76470588</v>
      </c>
      <c r="BU165" s="51">
        <f>BU164*100/CK167</f>
        <v>41.17647059</v>
      </c>
      <c r="BV165" s="51">
        <f>BV164*100/CK167</f>
        <v>17.64705882</v>
      </c>
      <c r="BW165" s="145">
        <f>BW164*100/CK167</f>
        <v>5.882352941</v>
      </c>
      <c r="BX165" s="169">
        <f>BX164*100/CK167</f>
        <v>41.17647059</v>
      </c>
      <c r="BY165" s="170">
        <f>BY164*100/CK167</f>
        <v>11.76470588</v>
      </c>
      <c r="BZ165" s="171">
        <f>BZ164*100/CK167</f>
        <v>11.76470588</v>
      </c>
      <c r="CA165" s="169">
        <f>CA164*100/CK167</f>
        <v>41.17647059</v>
      </c>
      <c r="CB165" s="170">
        <f>CB164*100/CK167</f>
        <v>11.76470588</v>
      </c>
      <c r="CC165" s="171">
        <f>CC164*100/CK167</f>
        <v>11.76470588</v>
      </c>
      <c r="CD165" s="169">
        <f>CD164*100/CK167</f>
        <v>41.17647059</v>
      </c>
      <c r="CE165" s="170">
        <f>CE164*100/CK167</f>
        <v>11.76470588</v>
      </c>
      <c r="CF165" s="171">
        <f>CF164*100/CK167</f>
        <v>11.76470588</v>
      </c>
      <c r="CG165" s="169">
        <f>CG164*100/CK167</f>
        <v>41.17647059</v>
      </c>
      <c r="CH165" s="170">
        <f>CH164*100/CK167</f>
        <v>17.64705882</v>
      </c>
      <c r="CI165" s="171">
        <f>CI164*100/CK167</f>
        <v>5.882352941</v>
      </c>
      <c r="CJ165" s="59"/>
      <c r="CK165" s="60"/>
      <c r="CL165" s="60"/>
    </row>
    <row r="166" ht="15.75" customHeight="1">
      <c r="B166" s="110"/>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62"/>
      <c r="AI166" s="62"/>
      <c r="AJ166" s="62"/>
      <c r="AK166" s="62"/>
      <c r="AL166" s="62"/>
      <c r="AM166" s="62"/>
      <c r="AN166" s="62"/>
      <c r="AO166" s="62"/>
      <c r="AP166" s="62"/>
      <c r="AQ166" s="62"/>
      <c r="AR166" s="62"/>
      <c r="AS166" s="62"/>
      <c r="AT166" s="62"/>
      <c r="AU166" s="62"/>
      <c r="AV166" s="62"/>
      <c r="AW166" s="62"/>
      <c r="AX166" s="62"/>
      <c r="AY166" s="62"/>
      <c r="AZ166" s="62"/>
      <c r="BA166" s="62"/>
      <c r="BB166" s="62"/>
      <c r="BC166" s="62"/>
      <c r="BD166" s="62"/>
      <c r="BE166" s="62"/>
      <c r="BF166" s="62"/>
      <c r="BG166" s="62"/>
      <c r="BH166" s="62"/>
      <c r="BI166" s="62"/>
      <c r="BJ166" s="62"/>
      <c r="BK166" s="62"/>
      <c r="BL166" s="62"/>
      <c r="BM166" s="62"/>
      <c r="BN166" s="62"/>
      <c r="BO166" s="62"/>
      <c r="BP166" s="62"/>
      <c r="BQ166" s="62"/>
      <c r="BR166" s="62"/>
      <c r="BS166" s="62"/>
      <c r="BT166" s="62"/>
      <c r="BU166" s="62"/>
      <c r="BV166" s="62"/>
      <c r="BW166" s="62"/>
      <c r="BX166" s="62"/>
      <c r="BY166" s="62"/>
      <c r="BZ166" s="62"/>
      <c r="CA166" s="62"/>
      <c r="CB166" s="62"/>
      <c r="CC166" s="62"/>
      <c r="CD166" s="62"/>
      <c r="CE166" s="62"/>
      <c r="CF166" s="63"/>
      <c r="CG166" s="147"/>
      <c r="CH166" s="7"/>
      <c r="CI166" s="7"/>
      <c r="CJ166" s="8"/>
      <c r="CK166" s="67" t="s">
        <v>61</v>
      </c>
      <c r="CL166" s="67" t="s">
        <v>62</v>
      </c>
    </row>
    <row r="167" ht="15.75" customHeight="1">
      <c r="B167" s="68"/>
      <c r="CF167" s="69"/>
      <c r="CG167" s="70" t="s">
        <v>59</v>
      </c>
      <c r="CH167" s="7"/>
      <c r="CI167" s="7"/>
      <c r="CJ167" s="8"/>
      <c r="CK167" s="148">
        <f>'дети 5-ти лет Ф'!Z167</f>
        <v>17</v>
      </c>
      <c r="CL167" s="148">
        <v>100.0</v>
      </c>
    </row>
    <row r="168" ht="15.75" customHeight="1">
      <c r="B168" s="68"/>
      <c r="CF168" s="69"/>
      <c r="CG168" s="134" t="s">
        <v>6</v>
      </c>
      <c r="CH168" s="7"/>
      <c r="CI168" s="7"/>
      <c r="CJ168" s="8"/>
      <c r="CK168" s="149">
        <f>COUNTIF(CJ115:CJ163,"&gt;0")</f>
        <v>8</v>
      </c>
      <c r="CL168" s="79">
        <f>(BU165+BR165+BO165+AT165+AQ165+V165+Y165+AB165+AH165+AK165+AE165+J165+G165+D165+M165+P165+S165+AN165+BX165+AZ165+AW165+CA165+BC165+BF165+BI165+BL165+CD165+CG165)/28</f>
        <v>41.17647059</v>
      </c>
    </row>
    <row r="169" ht="15.75" customHeight="1">
      <c r="B169" s="68"/>
      <c r="CF169" s="69"/>
      <c r="CG169" s="135" t="s">
        <v>7</v>
      </c>
      <c r="CH169" s="7"/>
      <c r="CI169" s="7"/>
      <c r="CJ169" s="8"/>
      <c r="CK169" s="149">
        <f>COUNTIF(CK115:CK163,"&gt;0")</f>
        <v>4</v>
      </c>
      <c r="CL169" s="79">
        <f>(BV165+BS165+BP165+AU165+AR165+W165+Z165+AC165+AF165+AI165+AL165+K165+H165+E165+N165+Q165+T165+AO165+BY165+BA165+AX165+CB165+BD165+BG165+BJ165+BM165+CE165+CH165)/28</f>
        <v>12.39495798</v>
      </c>
    </row>
    <row r="170" ht="15.75" customHeight="1">
      <c r="B170" s="83"/>
      <c r="C170" s="84"/>
      <c r="D170" s="84"/>
      <c r="E170" s="84"/>
      <c r="F170" s="84"/>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84"/>
      <c r="AO170" s="84"/>
      <c r="AP170" s="84"/>
      <c r="AQ170" s="84"/>
      <c r="AR170" s="84"/>
      <c r="AS170" s="84"/>
      <c r="AT170" s="84"/>
      <c r="AU170" s="84"/>
      <c r="AV170" s="84"/>
      <c r="AW170" s="84"/>
      <c r="AX170" s="84"/>
      <c r="AY170" s="84"/>
      <c r="AZ170" s="84"/>
      <c r="BA170" s="84"/>
      <c r="BB170" s="84"/>
      <c r="BC170" s="84"/>
      <c r="BD170" s="84"/>
      <c r="BE170" s="84"/>
      <c r="BF170" s="84"/>
      <c r="BG170" s="84"/>
      <c r="BH170" s="84"/>
      <c r="BI170" s="84"/>
      <c r="BJ170" s="84"/>
      <c r="BK170" s="84"/>
      <c r="BL170" s="84"/>
      <c r="BM170" s="84"/>
      <c r="BN170" s="84"/>
      <c r="BO170" s="84"/>
      <c r="BP170" s="84"/>
      <c r="BQ170" s="84"/>
      <c r="BR170" s="84"/>
      <c r="BS170" s="84"/>
      <c r="BT170" s="84"/>
      <c r="BU170" s="84"/>
      <c r="BV170" s="84"/>
      <c r="BW170" s="84"/>
      <c r="BX170" s="84"/>
      <c r="BY170" s="84"/>
      <c r="BZ170" s="84"/>
      <c r="CA170" s="84"/>
      <c r="CB170" s="84"/>
      <c r="CC170" s="84"/>
      <c r="CD170" s="84"/>
      <c r="CE170" s="84"/>
      <c r="CF170" s="85"/>
      <c r="CG170" s="137" t="s">
        <v>8</v>
      </c>
      <c r="CH170" s="7"/>
      <c r="CI170" s="7"/>
      <c r="CJ170" s="8"/>
      <c r="CK170" s="149">
        <f>COUNTIF(CL115:CL163,"&gt;0")</f>
        <v>3</v>
      </c>
      <c r="CL170" s="79">
        <f>(BW165+BT165+BQ165+AV165+AS165+AM165+AJ165+AG165+AD165+AA165+X165+L165+I165+F165+O165+R165+U165+AP165+AY165+BB165+BZ165+CC165+BE165+BH165+BK165+BN165+CF165+CI165)/28</f>
        <v>11.13445378</v>
      </c>
    </row>
    <row r="171" ht="15.75" customHeight="1">
      <c r="BC171" s="172"/>
      <c r="BD171" s="172"/>
      <c r="BE171" s="172"/>
      <c r="BF171" s="172"/>
      <c r="BG171" s="172"/>
    </row>
    <row r="172" ht="15.75" customHeight="1">
      <c r="BC172" s="172"/>
      <c r="BD172" s="172"/>
      <c r="BE172" s="172"/>
      <c r="BF172" s="172"/>
      <c r="BG172" s="172"/>
    </row>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0">
    <mergeCell ref="P112:R112"/>
    <mergeCell ref="S112:U112"/>
    <mergeCell ref="V112:X112"/>
    <mergeCell ref="Y112:AA112"/>
    <mergeCell ref="AB112:AD112"/>
    <mergeCell ref="AE112:AG112"/>
    <mergeCell ref="AH112:AJ112"/>
    <mergeCell ref="AK112:AM112"/>
    <mergeCell ref="AN112:AP112"/>
    <mergeCell ref="AQ112:AS112"/>
    <mergeCell ref="AT112:AV112"/>
    <mergeCell ref="AW112:AY112"/>
    <mergeCell ref="AZ112:BB112"/>
    <mergeCell ref="BC112:BE112"/>
    <mergeCell ref="CA112:CC112"/>
    <mergeCell ref="CD112:CF112"/>
    <mergeCell ref="AT111:BN111"/>
    <mergeCell ref="BO111:CI111"/>
    <mergeCell ref="BF112:BH112"/>
    <mergeCell ref="BI112:BK112"/>
    <mergeCell ref="BL112:BN112"/>
    <mergeCell ref="BO112:BQ112"/>
    <mergeCell ref="BR112:BT112"/>
    <mergeCell ref="CG112:CI112"/>
    <mergeCell ref="AT113:AV113"/>
    <mergeCell ref="AW113:AY113"/>
    <mergeCell ref="Y113:AA113"/>
    <mergeCell ref="AB113:AD113"/>
    <mergeCell ref="AE113:AG113"/>
    <mergeCell ref="AH113:AJ113"/>
    <mergeCell ref="AK113:AM113"/>
    <mergeCell ref="AN113:AP113"/>
    <mergeCell ref="AQ113:AS113"/>
    <mergeCell ref="BU113:BW113"/>
    <mergeCell ref="BX113:BZ113"/>
    <mergeCell ref="BU112:BW112"/>
    <mergeCell ref="BX112:BZ112"/>
    <mergeCell ref="AZ113:BB113"/>
    <mergeCell ref="BC113:BE113"/>
    <mergeCell ref="BF113:BH113"/>
    <mergeCell ref="BI113:BK113"/>
    <mergeCell ref="BL113:BN113"/>
    <mergeCell ref="AZ54:BB54"/>
    <mergeCell ref="BC54:BE54"/>
    <mergeCell ref="AE54:AG54"/>
    <mergeCell ref="AH54:AJ54"/>
    <mergeCell ref="AK54:AM54"/>
    <mergeCell ref="AN54:AP54"/>
    <mergeCell ref="AQ54:AS54"/>
    <mergeCell ref="AT54:AV54"/>
    <mergeCell ref="AW54:AY54"/>
    <mergeCell ref="CJ110:CJ114"/>
    <mergeCell ref="CK110:CK114"/>
    <mergeCell ref="CL110:CL114"/>
    <mergeCell ref="D111:X111"/>
    <mergeCell ref="Y111:AS111"/>
    <mergeCell ref="D112:F112"/>
    <mergeCell ref="G112:I112"/>
    <mergeCell ref="D113:F113"/>
    <mergeCell ref="G113:I113"/>
    <mergeCell ref="J112:L112"/>
    <mergeCell ref="M112:O112"/>
    <mergeCell ref="J113:L113"/>
    <mergeCell ref="M113:O113"/>
    <mergeCell ref="P113:R113"/>
    <mergeCell ref="S113:U113"/>
    <mergeCell ref="V113:X113"/>
    <mergeCell ref="BO113:BQ113"/>
    <mergeCell ref="BR113:BT113"/>
    <mergeCell ref="CA113:CC113"/>
    <mergeCell ref="CD113:CF113"/>
    <mergeCell ref="CG113:CI113"/>
    <mergeCell ref="BG5:BG9"/>
    <mergeCell ref="BH5:BH9"/>
    <mergeCell ref="C5:C9"/>
    <mergeCell ref="D7:F7"/>
    <mergeCell ref="G7:I7"/>
    <mergeCell ref="J7:L7"/>
    <mergeCell ref="M7:O7"/>
    <mergeCell ref="P7:R7"/>
    <mergeCell ref="S7:U7"/>
    <mergeCell ref="V7:X7"/>
    <mergeCell ref="Y7:AA7"/>
    <mergeCell ref="AB7:AD7"/>
    <mergeCell ref="Y8:AA8"/>
    <mergeCell ref="AB8:AD8"/>
    <mergeCell ref="AT8:AV8"/>
    <mergeCell ref="AW8:AY8"/>
    <mergeCell ref="AZ8:BB8"/>
    <mergeCell ref="BC8:BE8"/>
    <mergeCell ref="AE7:AG7"/>
    <mergeCell ref="AH7:AJ7"/>
    <mergeCell ref="AE8:AG8"/>
    <mergeCell ref="AH8:AJ8"/>
    <mergeCell ref="AK8:AM8"/>
    <mergeCell ref="AN8:AP8"/>
    <mergeCell ref="AQ8:AS8"/>
    <mergeCell ref="D6:U6"/>
    <mergeCell ref="V6:AM6"/>
    <mergeCell ref="C2:AO2"/>
    <mergeCell ref="C3:AO3"/>
    <mergeCell ref="A4:BI4"/>
    <mergeCell ref="D5:BE5"/>
    <mergeCell ref="BF5:BF9"/>
    <mergeCell ref="AN6:BE6"/>
    <mergeCell ref="BC7:BE7"/>
    <mergeCell ref="AK7:AM7"/>
    <mergeCell ref="AN7:AP7"/>
    <mergeCell ref="AQ7:AS7"/>
    <mergeCell ref="AT7:AV7"/>
    <mergeCell ref="AW7:AY7"/>
    <mergeCell ref="AZ7:BB7"/>
    <mergeCell ref="G8:I8"/>
    <mergeCell ref="J8:L8"/>
    <mergeCell ref="M8:O8"/>
    <mergeCell ref="P8:R8"/>
    <mergeCell ref="S8:U8"/>
    <mergeCell ref="V8:X8"/>
    <mergeCell ref="BC41:BF41"/>
    <mergeCell ref="BC42:BF42"/>
    <mergeCell ref="AT52:BN52"/>
    <mergeCell ref="BO52:CI52"/>
    <mergeCell ref="BF54:BH54"/>
    <mergeCell ref="BI54:BK54"/>
    <mergeCell ref="BL54:BN54"/>
    <mergeCell ref="BO54:BQ54"/>
    <mergeCell ref="BR54:BT54"/>
    <mergeCell ref="BU54:BW54"/>
    <mergeCell ref="BX54:BZ54"/>
    <mergeCell ref="CA54:CC54"/>
    <mergeCell ref="CD54:CF54"/>
    <mergeCell ref="CG54:CI54"/>
    <mergeCell ref="B39:BB43"/>
    <mergeCell ref="C48:AO48"/>
    <mergeCell ref="C49:AO49"/>
    <mergeCell ref="A50:BI50"/>
    <mergeCell ref="B51:B55"/>
    <mergeCell ref="C51:C55"/>
    <mergeCell ref="D51:CI51"/>
    <mergeCell ref="AB53:AD53"/>
    <mergeCell ref="AE53:AG53"/>
    <mergeCell ref="AH53:AJ53"/>
    <mergeCell ref="AK53:AM53"/>
    <mergeCell ref="AN53:AP53"/>
    <mergeCell ref="AQ53:AS53"/>
    <mergeCell ref="AT53:AV53"/>
    <mergeCell ref="AW53:AY53"/>
    <mergeCell ref="AZ53:BB53"/>
    <mergeCell ref="BC53:BE53"/>
    <mergeCell ref="BF53:BH53"/>
    <mergeCell ref="BI53:BK53"/>
    <mergeCell ref="BL53:BN53"/>
    <mergeCell ref="BO53:BQ53"/>
    <mergeCell ref="B5:B9"/>
    <mergeCell ref="D8:F8"/>
    <mergeCell ref="B37:C37"/>
    <mergeCell ref="B38:C38"/>
    <mergeCell ref="BC39:BF39"/>
    <mergeCell ref="BC40:BF40"/>
    <mergeCell ref="BC43:BF43"/>
    <mergeCell ref="CJ51:CJ55"/>
    <mergeCell ref="CK51:CK55"/>
    <mergeCell ref="CL51:CL55"/>
    <mergeCell ref="D52:X52"/>
    <mergeCell ref="Y52:AS52"/>
    <mergeCell ref="D53:F53"/>
    <mergeCell ref="G53:I53"/>
    <mergeCell ref="D54:F54"/>
    <mergeCell ref="G54:I54"/>
    <mergeCell ref="J53:L53"/>
    <mergeCell ref="M53:O53"/>
    <mergeCell ref="J54:L54"/>
    <mergeCell ref="M54:O54"/>
    <mergeCell ref="V53:X53"/>
    <mergeCell ref="Y53:AA53"/>
    <mergeCell ref="BR53:BT53"/>
    <mergeCell ref="BU53:BW53"/>
    <mergeCell ref="BX53:BZ53"/>
    <mergeCell ref="CA53:CC53"/>
    <mergeCell ref="CD53:CF53"/>
    <mergeCell ref="CG53:CI53"/>
    <mergeCell ref="P53:R53"/>
    <mergeCell ref="S53:U53"/>
    <mergeCell ref="P54:R54"/>
    <mergeCell ref="S54:U54"/>
    <mergeCell ref="V54:X54"/>
    <mergeCell ref="Y54:AA54"/>
    <mergeCell ref="AB54:AD54"/>
    <mergeCell ref="B98:C98"/>
    <mergeCell ref="B99:C99"/>
    <mergeCell ref="CG100:CJ100"/>
    <mergeCell ref="CG101:CJ101"/>
    <mergeCell ref="CG102:CJ102"/>
    <mergeCell ref="CG103:CJ103"/>
    <mergeCell ref="CG104:CJ104"/>
    <mergeCell ref="B164:C164"/>
    <mergeCell ref="B165:C165"/>
    <mergeCell ref="B166:CF170"/>
    <mergeCell ref="CG166:CJ166"/>
    <mergeCell ref="CG167:CJ167"/>
    <mergeCell ref="CG168:CJ168"/>
    <mergeCell ref="CG169:CJ169"/>
    <mergeCell ref="CG170:CJ170"/>
    <mergeCell ref="B100:CF104"/>
    <mergeCell ref="C107:AO107"/>
    <mergeCell ref="C108:AO108"/>
    <mergeCell ref="A109:BI109"/>
    <mergeCell ref="B110:B114"/>
    <mergeCell ref="C110:C114"/>
    <mergeCell ref="D110:CI110"/>
  </mergeCells>
  <printOptions/>
  <pageMargins bottom="0.75" footer="0.0" header="0.0" left="0.7" right="0.7" top="0.75"/>
  <pageSetup paperSize="9" orientation="portrait"/>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38.25" customHeight="1">
      <c r="B4" s="294" t="s">
        <v>829</v>
      </c>
      <c r="D4" s="295" t="str">
        <f>'дети 5-ти лет Ф'!C21</f>
        <v>Резепова Ева</v>
      </c>
      <c r="E4" s="296"/>
      <c r="F4" s="296"/>
      <c r="G4" s="291"/>
      <c r="H4" s="291"/>
    </row>
    <row r="5">
      <c r="B5" s="297" t="s">
        <v>830</v>
      </c>
      <c r="D5" s="298">
        <f>'дети 5-ти лет Ф'!A21</f>
        <v>43361</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Закреплять умение ходит на пятках, на наружных сторонах стоп, приставным шагом, чередуя ходьбу с
бегом, прыжками, меняя направление и темп
</v>
      </c>
      <c r="D10" s="255" t="str">
        <f>IF(C99="","",VLOOKUP(C99,$O$509:$P$511,2,TRUE))</f>
        <v/>
      </c>
      <c r="E10" s="255" t="str">
        <f>IF(C100="","",VLOOKUP(C100,$Q$509:$R$511,2,TRUE))</f>
        <v/>
      </c>
      <c r="F10" s="255" t="str">
        <f>IF(C191="","",VLOOKUP(C191,$M$563:$N$565,2,TRUE))</f>
        <v>Закреплять умение ходить   колонне по одному, по двое, по трое, с перешагиванием через предметы, боком, 
с поворотом в другую сторону по сигналу
</v>
      </c>
      <c r="G10" s="255" t="str">
        <f>IF(C192="","",VLOOKUP(C192,$O$563:$P$565,2,TRUE))</f>
        <v/>
      </c>
      <c r="H10" s="255" t="str">
        <f>IF(C193="","",VLOOKUP(C193,$Q$563:$R$565,2,TRUE))</f>
        <v/>
      </c>
      <c r="I10" s="255" t="str">
        <f>IF(C300="","",VLOOKUP(C300,$M$563:$N$565,2,TRUE))</f>
        <v>Закреплять умение ходить   колонне по одному, по двое, по трое, с перешагиванием через предметы, боком, 
с поворотом в другую сторону по сигналу
</v>
      </c>
      <c r="J10" s="255" t="str">
        <f>IF(C301="","",VLOOKUP(C301,$O$563:$P$565,2,TRUE))</f>
        <v/>
      </c>
      <c r="K10" s="255" t="str">
        <f>IF(C302="","",VLOOKUP(C302,$Q$563:$R$565,2,TRUE))</f>
        <v/>
      </c>
      <c r="L10" s="393" t="s">
        <v>1336</v>
      </c>
    </row>
    <row r="11" ht="90.0" customHeight="1">
      <c r="B11" s="12"/>
      <c r="C11" s="255" t="str">
        <f>IF(C101="","",VLOOKUP(C101,$S$509:$T$511,2,TRUE))</f>
        <v/>
      </c>
      <c r="D11" s="255" t="str">
        <f>IF(C102="","",VLOOKUP(C102,$U$509:$V$511,2,TRUE))</f>
        <v>Продолжать развивать навыки ходьбы  по линии, веревке, доске, гимнастической скамейке, бревну сохраняя
равновесие
</v>
      </c>
      <c r="E11" s="255" t="str">
        <f>IF(C103="","",VLOOKUP(C103,$W$509:$X$511,2,TRUE))</f>
        <v/>
      </c>
      <c r="F11" s="255" t="str">
        <f>IF(C194="","",VLOOKUP(C194,$S$563:$T$565,2,TRUE))</f>
        <v>Закреплять умение бегаеть с разной  скоростью </v>
      </c>
      <c r="G11" s="255" t="str">
        <f>IF(C195="","",VLOOKUP(C195,$U$563:$V$565,2,TRUE))</f>
        <v/>
      </c>
      <c r="H11" s="255" t="str">
        <f>IF(C196="","",VLOOKUP(C196,$W$563:$X$565,2,TRUE))</f>
        <v/>
      </c>
      <c r="I11" s="255" t="str">
        <f>IF(C303="","",VLOOKUP(C303,$S$563:$T$565,2,TRUE))</f>
        <v>Закреплять умение бегаеть с разной  скоростью </v>
      </c>
      <c r="J11" s="255" t="str">
        <f>IF(C304="","",VLOOKUP(C304,$U$563:$V$565,2,TRUE))</f>
        <v/>
      </c>
      <c r="K11" s="255" t="str">
        <f>IF(C305="","",VLOOKUP(C305,$W$563:$X$565,2,TRUE))</f>
        <v/>
      </c>
      <c r="L11" s="12"/>
    </row>
    <row r="12" ht="90.0" customHeight="1">
      <c r="B12" s="12"/>
      <c r="C12" s="255" t="str">
        <f>IF(C104="","",VLOOKUP(C104,$Y$509:$Z$511,2,TRUE))</f>
        <v/>
      </c>
      <c r="D12" s="255" t="str">
        <f>IF(C105="","",VLOOKUP(C105,$AA$509:$AB$511,2,TRUE))</f>
        <v>Продолжать формировать  умение бегать на носках, с высоким подниманием колен, мелким и широким шагом, в
колонне по одному, в разных направлениях, с ускорением и замедлением темпа, со сменой ведущего выполняя разные задания
</v>
      </c>
      <c r="E12" s="255" t="str">
        <f>IF(C106="","",VLOOKUP(C106,$AC$509:$AD$511,2,TRUE))</f>
        <v/>
      </c>
      <c r="F12" s="255" t="str">
        <f>IF(C197="","",VLOOKUP(C197,$Y$563:$Z$565,2,TRUE))</f>
        <v/>
      </c>
      <c r="G12" s="255" t="str">
        <f>IF(C198="","",VLOOKUP(C198,$AA$563:$AB$565,2,TRUE))</f>
        <v>Закреплять умение участвовать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v>
      </c>
      <c r="H12" s="255" t="str">
        <f>IF(C199="","",VLOOKUP(C199,$AC$563:$AD$565,2,TRUE))</f>
        <v/>
      </c>
      <c r="I12" s="255" t="str">
        <f>IF(C306="","",VLOOKUP(C306,$Y$563:$Z$565,2,TRUE))</f>
        <v>Закреплять умение активно участвовать  и демнстрировать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Продолжать мотивировать желание  катать, бросать, метать мячи и ловить их</v>
      </c>
      <c r="E13" s="255" t="str">
        <f>IF(C109="","",VLOOKUP(C109,$AI$509:$AJ$511,2,TRUE))</f>
        <v/>
      </c>
      <c r="F13" s="255" t="str">
        <f>IF(C200="","",VLOOKUP(C200,$AE$563:$AF$565,2,TRUE))</f>
        <v/>
      </c>
      <c r="G13" s="255" t="str">
        <f>IF(C201="","",VLOOKUP(C201,$AG$563:$AH$565,2,TRUE))</f>
        <v>Продолжать учить проявлять активность частично в спортивных играх и тренировках</v>
      </c>
      <c r="H13" s="255" t="str">
        <f>IF(C202="","",VLOOKUP(C202,$AI$563:$AJ$565,2,TRUE))</f>
        <v/>
      </c>
      <c r="I13" s="255" t="str">
        <f>IF(C309="","",VLOOKUP(C309,$AE$563:$AF$565,2,TRUE))</f>
        <v>Закреплять умение проявлять  активность в спортивных играх и тренировках</v>
      </c>
      <c r="J13" s="255" t="str">
        <f>IF(C310="","",VLOOKUP(C310,$AG$563:$AH$565,2,TRUE))</f>
        <v/>
      </c>
      <c r="K13" s="255" t="str">
        <f>IF(C311="","",VLOOKUP(C311,$AI$563:$AJ$565,2,TRUE))</f>
        <v/>
      </c>
      <c r="L13" s="12"/>
    </row>
    <row r="14" ht="90.0" customHeight="1">
      <c r="B14" s="12"/>
      <c r="C14" s="255" t="str">
        <f>IF(C110="","",VLOOKUP(C110,$AK$509:$AL$511,2,TRUE))</f>
        <v/>
      </c>
      <c r="D14" s="255" t="str">
        <f>IF(C111="","",VLOOKUP(C111,$AM$509:$AN$511,2,TRUE))</f>
        <v>Продолжать  развивать быстроту, силу, выносливость, гибкость, ловкость в подвижных
играх и соблюдать правила спортивных игр
</v>
      </c>
      <c r="E14" s="255" t="str">
        <f>IF(C112="","",VLOOKUP(C112,$AO$509:$AP$511,2,TRUE))</f>
        <v/>
      </c>
      <c r="F14" s="255" t="str">
        <f>IF(C203="","",VLOOKUP(C203,$AK$563:$AL$565,2,TRUE))</f>
        <v/>
      </c>
      <c r="G14" s="255" t="str">
        <f>IF(C204="","",VLOOKUP(C204,$AM$563:$AN$565,2,TRUE))</f>
        <v>Продрлжать учить  о выполнять   самостоятельно  гигиенические процедуры</v>
      </c>
      <c r="H14" s="255" t="str">
        <f>IF(C205="","",VLOOKUP(C205,$AO$563:$AP$565,2,TRUE))</f>
        <v/>
      </c>
      <c r="I14" s="255" t="str">
        <f>IF(C312="","",VLOOKUP(C312,$AK$563:$AL$565,2,TRUE))</f>
        <v>Закреплять умение выполнять  самостоятельно гигиенические процедуры</v>
      </c>
      <c r="J14" s="255" t="str">
        <f>IF(C313="","",VLOOKUP(C313,$AM$563:$AN$565,2,TRUE))</f>
        <v/>
      </c>
      <c r="K14" s="255" t="str">
        <f>IF(C314="","",VLOOKUP(C314,$AO$563:$AP$565,2,TRUE))</f>
        <v/>
      </c>
      <c r="L14" s="12"/>
    </row>
    <row r="15" ht="90.0" customHeight="1">
      <c r="B15" s="12"/>
      <c r="C15" s="255" t="str">
        <f>IF(C113="","",VLOOKUP(C113,$AQ$509:$AR$511,2,TRUE))</f>
        <v/>
      </c>
      <c r="D15" s="255" t="str">
        <f>IF(C114="","",VLOOKUP(C114,$AS$509:$AT$511,2,TRUE))</f>
        <v>Продолжать воспитывать желание соблюдать первоначальные  навыки личной гигиены, следить за своим внешним видом</v>
      </c>
      <c r="E15" s="255" t="str">
        <f>IF(C115="","",VLOOKUP(C115,$AU$509:$AV$511,2,TRUE))</f>
        <v/>
      </c>
      <c r="F15" s="255" t="str">
        <f>IF(C206="","",VLOOKUP(C206,$AQ$563:$AR$565,2,TRUE))</f>
        <v/>
      </c>
      <c r="G15" s="255" t="str">
        <f>IF(C207="","",VLOOKUP(C207,$AS$563:$AT$565,2,TRUE))</f>
        <v>Продолжать учить   владеть  навыками самообслуживания и ухода за одеждой</v>
      </c>
      <c r="H15" s="255" t="str">
        <f>IF(C208="","",VLOOKUP(C208,$AU$563:$AV$565,2,TRUE))</f>
        <v/>
      </c>
      <c r="I15" s="255" t="str">
        <f>IF(C315="","",VLOOKUP(C315,$AQ$563:$AR$565,2,TRUE))</f>
        <v>Закреплять умение владеть  навыками самообслуживания и ухода за одеждой</v>
      </c>
      <c r="J15" s="255" t="str">
        <f>IF(C316="","",VLOOKUP(C316,$AS$563:$AT$565,2,TRUE))</f>
        <v/>
      </c>
      <c r="K15" s="255" t="str">
        <f>IF(C317="","",VLOOKUP(C317,$AU$563:$AV$565,2,TRUE))</f>
        <v/>
      </c>
      <c r="L15" s="12"/>
    </row>
    <row r="16" ht="90.0" customHeight="1">
      <c r="B16" s="19"/>
      <c r="C16" s="309"/>
      <c r="D16" s="7"/>
      <c r="E16" s="8"/>
      <c r="F16" s="255" t="str">
        <f>IF(C209="","",VLOOKUP(C209,$AW$563:$AX$565,2,TRUE))</f>
        <v/>
      </c>
      <c r="G16" s="255" t="str">
        <f>IF(C210="","",VLOOKUP(C210,$AY$563:$AZ$565,2,TRUE))</f>
        <v>Продолжать закпеплять    первоначальные  представления о  здоровом образе жизни </v>
      </c>
      <c r="H16" s="255" t="str">
        <f>IF(C211="","",VLOOKUP(C211,$BA$563:$BB$565,2,TRUE))</f>
        <v/>
      </c>
      <c r="I16" s="255" t="str">
        <f>IF(C318="","",VLOOKUP(C318,$AW$563:$AX$565,2,TRUE))</f>
        <v>Закреплять первоначальные  представления о  здоровом образе  жизни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Продолжать развивать умение правильно произносить гласные и согласные звуки, подбирать устно слова на
определенный звук
</v>
      </c>
      <c r="E17" s="255" t="str">
        <f>IF(D100="","",VLOOKUP(D100,$Q$513:$R$515,2,TRUE))</f>
        <v/>
      </c>
      <c r="F17" s="255" t="str">
        <f>IF(D191="","",VLOOKUP(D191,$M$567:$N$569,2,TRUE))</f>
        <v>Закреплять умение выполнять  звуковой анализ слов</v>
      </c>
      <c r="G17" s="255" t="str">
        <f>IF(D192="","",VLOOKUP(D192,$O$567:$P$569,2,TRUE))</f>
        <v/>
      </c>
      <c r="H17" s="255" t="str">
        <f>IF(D193="","",VLOOKUP(D193,$Q$567:$R$569,2,TRUE))</f>
        <v/>
      </c>
      <c r="I17" s="255" t="str">
        <f>IF(D300="","",VLOOKUP(D300,$M$567:$N$569,2,TRUE))</f>
        <v>Закреплять умение выполнять  звуковой анализ слов</v>
      </c>
      <c r="J17" s="255" t="str">
        <f>IF(D301="","",VLOOKUP(D301,$O$567:$P$569,2,TRUE))</f>
        <v/>
      </c>
      <c r="K17" s="255" t="str">
        <f>IF(D302="","",VLOOKUP(D302,$Q$567:$R$569,2,TRUE))</f>
        <v/>
      </c>
      <c r="L17" s="12"/>
    </row>
    <row r="18" ht="90.0" customHeight="1">
      <c r="B18" s="12"/>
      <c r="C18" s="255" t="str">
        <f>IF(D101="","",VLOOKUP(D101,$S$513:$T$515,2,TRUE))</f>
        <v/>
      </c>
      <c r="D18" s="255" t="str">
        <f>IF(D102="","",VLOOKUP(D102,$U$513:$V$515,2,TRUE))</f>
        <v>Продолжать формировать умение использовать в речи разные типы предложений (простые и сложные),
прилагательные, глаголы, наречия, предлоги
</v>
      </c>
      <c r="E18" s="255" t="str">
        <f>IF(D103="","",VLOOKUP(D103,$W$513:$X$515,2,TRUE))</f>
        <v/>
      </c>
      <c r="F18" s="255" t="str">
        <f>IF(D194="","",VLOOKUP(D194,$S$567:$T$569,2,TRUE))</f>
        <v/>
      </c>
      <c r="G18" s="255" t="str">
        <f>IF(D195="","",VLOOKUP(D195,$U$567:$V$569,2,TRUE))</f>
        <v>Продолжать  учить  умению употреблять  в речи существительные, прилагательные, наречия, многозначные слова, синонимы и антонимы</v>
      </c>
      <c r="H18" s="255" t="str">
        <f>IF(D196="","",VLOOKUP(D196,$W$567:$X$569,2,TRUE))</f>
        <v/>
      </c>
      <c r="I18" s="255" t="str">
        <f>IF(D303="","",VLOOKUP(D303,$S$567:$T$569,2,TRUE))</f>
        <v>Закреплять умение употреблять  в речи существительные, прилагательные, наречия, многозначные слова, синонимы и антонимы</v>
      </c>
      <c r="J18" s="255" t="str">
        <f>IF(D304="","",VLOOKUP(D304,$U$567:$V$569,2,TRUE))</f>
        <v/>
      </c>
      <c r="K18" s="255" t="str">
        <f>IF(D305="","",VLOOKUP(D305,$W$567:$X$569,2,TRUE))</f>
        <v/>
      </c>
      <c r="L18" s="12"/>
    </row>
    <row r="19" ht="90.0" customHeight="1">
      <c r="B19" s="12"/>
      <c r="C19" s="255" t="str">
        <f>IF(D104="","",VLOOKUP(D104,$Y$513:$Z$515,2,TRUE))</f>
        <v/>
      </c>
      <c r="D19" s="255" t="str">
        <f>IF(D105="","",VLOOKUP(D105,$AA$513:$AB$515,2,TRUE))</f>
        <v>Продолжать знакомить с названиями предметов и явлений, выходящих за пределы его ближайшего
окружения
</v>
      </c>
      <c r="E19" s="255" t="str">
        <f>IF(D106="","",VLOOKUP(D106,$AC$513:$AD$515,2,TRUE))</f>
        <v/>
      </c>
      <c r="F19" s="255" t="str">
        <f>IF(D197="","",VLOOKUP(D197,$Y$567:$Z$569,2,TRUE))</f>
        <v/>
      </c>
      <c r="G19" s="255" t="str">
        <f>IF(D198="","",VLOOKUP(D198,$AA$567:$AB$569,2,TRUE))</f>
        <v>Продрлжать учить произносить частично имена существительные, связывая их с числительными и  прилагательными с существительными</v>
      </c>
      <c r="H19" s="255" t="str">
        <f>IF(D199="","",VLOOKUP(D199,$AC$567:$AD$569,2,TRUE))</f>
        <v/>
      </c>
      <c r="I19" s="255" t="str">
        <f>IF(D306="","",VLOOKUP(D306,$Y$567:$Z$569,2,TRUE))</f>
        <v>Закреплять умение произносить имена существительные, связывая их с числительными и  прилагательными с существительными</v>
      </c>
      <c r="J19" s="255" t="str">
        <f>IF(D307="","",VLOOKUP(D307,$AA$567:$AB$569,2,TRUE))</f>
        <v/>
      </c>
      <c r="K19" s="255" t="str">
        <f>IF(D308="","",VLOOKUP(D308,$AC$567:$AD$569,2,TRUE))</f>
        <v/>
      </c>
      <c r="L19" s="12"/>
    </row>
    <row r="20" ht="90.0" customHeight="1">
      <c r="B20" s="12"/>
      <c r="C20" s="255" t="str">
        <f>IF(D107="","",VLOOKUP(D107,$AE$513:$AF$515,2,TRUE))</f>
        <v/>
      </c>
      <c r="D20" s="255" t="str">
        <f>IF(D108="","",VLOOKUP(D108,$AG$513:$AH$515,2,TRUE))</f>
        <v>Продолжать развивать умение называть числительные по порядку, соотносить их с существительными в
падежах, в единственном и множественном числе
</v>
      </c>
      <c r="E20" s="255" t="str">
        <f>IF(D109="","",VLOOKUP(D109,$AI$513:$AJ$515,2,TRUE))</f>
        <v/>
      </c>
      <c r="F20" s="255" t="str">
        <f>IF(D200="","",VLOOKUP(D200,$AE$567:$AF$569,2,TRUE))</f>
        <v>Закреплять умение слушать собеседника,  задавать вопросы и  отвечать на них </v>
      </c>
      <c r="G20" s="255" t="str">
        <f>IF(D201="","",VLOOKUP(D201,$AG$567:$AH$569,2,TRUE))</f>
        <v/>
      </c>
      <c r="H20" s="255" t="str">
        <f>IF(D202="","",VLOOKUP(D202,$AI$567:$AJ$569,2,TRUE))</f>
        <v/>
      </c>
      <c r="I20" s="255" t="str">
        <f>IF(D309="","",VLOOKUP(D309,$AE$567:$AF$569,2,TRUE))</f>
        <v>Закреплять умение слушать собеседника,  задавать вопросы и  отвечать на них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Продолжать учить 
составлять рассказы по изображенным рисункам и предмету (изделиям
</v>
      </c>
      <c r="E21" s="255" t="str">
        <f>IF(D112="","",VLOOKUP(D112,$AO$513:$AP$515,2,TRUE))</f>
        <v/>
      </c>
      <c r="F21" s="255" t="str">
        <f>IF(D203="","",VLOOKUP(D203,$AK$567:$AL$569,2,TRUE))</f>
        <v/>
      </c>
      <c r="G21" s="255" t="str">
        <f>IF(D204="","",VLOOKUP(D204,$AM$567:$AN$569,2,TRUE))</f>
        <v>Продолжать учить сочинять  рассказы рассказы по наблюдениям и сюжетным картинкам</v>
      </c>
      <c r="H21" s="255" t="str">
        <f>IF(D205="","",VLOOKUP(D205,$AO$567:$AP$569,2,TRUE))</f>
        <v/>
      </c>
      <c r="I21" s="255" t="str">
        <f>IF(D312="","",VLOOKUP(D312,$AK$567:$AL$569,2,TRUE))</f>
        <v>Закрпеплять умение   сочинять  рассказы рассказы по наблюдениям и сюжетным картинкам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Продолжать развивать умение пересказывать интересные фрагменты произведений, сказок</v>
      </c>
      <c r="E22" s="255" t="str">
        <f>IF(D115="","",VLOOKUP(D115,$AU$513:$AV$515,2,TRUE))</f>
        <v/>
      </c>
      <c r="F22" s="255" t="str">
        <f>IF(D206="","",VLOOKUP(D206,$AQ$567:$AR$569,2,TRUE))</f>
        <v>Закреплять умение пересказыватьрассказы последовательно  </v>
      </c>
      <c r="G22" s="255" t="str">
        <f>IF(D207="","",VLOOKUP(D207,$AS$567:$AT$569,2,TRUE))</f>
        <v/>
      </c>
      <c r="H22" s="255" t="str">
        <f>IF(D208="","",VLOOKUP(D208,$AU$567:$AV$569,2,TRUE))</f>
        <v/>
      </c>
      <c r="I22" s="255" t="str">
        <f>IF(D315="","",VLOOKUP(D315,$AQ$567:$AR$569,2,TRUE))</f>
        <v>Закреплять умение пересказыватьрассказы последовательно  </v>
      </c>
      <c r="J22" s="255" t="str">
        <f>IF(D316="","",VLOOKUP(D316,$AS$567:$AT$569,2,TRUE))</f>
        <v/>
      </c>
      <c r="K22" s="255" t="str">
        <f>IF(D317="","",VLOOKUP(D317,$AU$567:$AV$569,2,TRUE))</f>
        <v/>
      </c>
      <c r="L22" s="12"/>
    </row>
    <row r="23" ht="90.0" customHeight="1">
      <c r="B23" s="12"/>
      <c r="C23" s="255" t="str">
        <f>IF(D116="","",VLOOKUP(D116,$M$517:$N$519,2,TRUE))</f>
        <v/>
      </c>
      <c r="D23" s="255" t="str">
        <f>IF(D117="","",VLOOKUP(D117,$O$517:$P$519,2,TRUE))</f>
        <v/>
      </c>
      <c r="E23" s="255" t="str">
        <f>IF(D118="","",VLOOKUP(D118,$Q$517:$R$519,2,TRUE))</f>
        <v/>
      </c>
      <c r="F23" s="255" t="str">
        <f>IF(D209="","",VLOOKUP(D209,$AW$567:$AX$569,2,TRUE))</f>
        <v>Закреплять умение вести себя культурно,  тактично во время  беседы </v>
      </c>
      <c r="G23" s="255" t="str">
        <f>IF(D210="","",VLOOKUP(D210,$AY$567:$AZ$569,2,TRUE))</f>
        <v>Продолжать учить   вести себя  культурно, тактично во время беседы </v>
      </c>
      <c r="H23" s="255" t="str">
        <f>IF(D211="","",VLOOKUP(D211,$BA$567:$BB$569,2,TRUE))</f>
        <v/>
      </c>
      <c r="I23" s="255" t="str">
        <f>IF(D318="","",VLOOKUP(D318,$AW$567:$AX$569,2,TRUE))</f>
        <v>Закреплять умение вести себя культурно,  тактично во время  беседы </v>
      </c>
      <c r="J23" s="255" t="str">
        <f>IF(D319="","",VLOOKUP(D319,$AY$567:$AZ$569,2,TRUE))</f>
        <v/>
      </c>
      <c r="K23" s="255" t="str">
        <f>IF(D320="","",VLOOKUP(D320,$BA$567:$BB$569,2,TRUE))</f>
        <v/>
      </c>
      <c r="L23" s="12"/>
    </row>
    <row r="24" ht="90.0" customHeight="1">
      <c r="B24" s="12"/>
      <c r="C24" s="255" t="str">
        <f>IF(D119="","",VLOOKUP(D119,$S$517:$T$519,2,TRUE))</f>
        <v/>
      </c>
      <c r="D24" s="255" t="str">
        <f>IF(D120="","",VLOOKUP(D120,$U$517:$V$519,2,TRUE))</f>
        <v>Продолжать  формировать умение рассматривать самостоятельно иллюстрации в книге, составлять сказку,
рассказ
</v>
      </c>
      <c r="E24" s="255" t="str">
        <f>IF(D121="","",VLOOKUP(D121,$W$517:$X$519,2,TRUE))</f>
        <v/>
      </c>
      <c r="F24" s="255" t="str">
        <f>IF(D212="","",VLOOKUP(D212,$M$571:$N$573,2,TRUE))</f>
        <v>Закреплять умение различать
причинно­следственные связи, литературные жанры   
</v>
      </c>
      <c r="G24" s="255" t="str">
        <f>IF(D213="","",VLOOKUP(D213,$O$571:$P$573,2,TRUE))</f>
        <v/>
      </c>
      <c r="H24" s="255" t="str">
        <f>IF(D214="","",VLOOKUP(D214,$Q$571:$R$573,2,TRUE))</f>
        <v/>
      </c>
      <c r="I24" s="255" t="str">
        <f>IF(D321="","",VLOOKUP(D321,$M$571:$N$573,2,TRUE))</f>
        <v>Закреплять умение различать
причинно­следственные связи, литературные жанры   
</v>
      </c>
      <c r="J24" s="255" t="str">
        <f>IF(D322="","",VLOOKUP(D322,$O$571:$P$573,2,TRUE))</f>
        <v/>
      </c>
      <c r="K24" s="255" t="str">
        <f>IF(D323="","",VLOOKUP(D323,$Q$571:$R$573,2,TRUE))</f>
        <v/>
      </c>
      <c r="L24" s="12"/>
    </row>
    <row r="25" ht="90.0" customHeight="1">
      <c r="B25" s="12"/>
      <c r="C25" s="255" t="str">
        <f>IF(D122="","",VLOOKUP(D122,$Y$517:$Z$519,2,TRUE))</f>
        <v/>
      </c>
      <c r="D25" s="255" t="str">
        <f>IF(D123="","",VLOOKUP(D123,$AA$517:$AB$519,2,TRUE))</f>
        <v>Продолжать воспиывать желание принимаеть участие в инсценировках, использовать средства выразительности для
изображения образа
</v>
      </c>
      <c r="E25" s="255" t="str">
        <f>IF(D124="","",VLOOKUP(D124,$AC$517:$AD$519,2,TRUE))</f>
        <v/>
      </c>
      <c r="F25" s="255" t="str">
        <f>IF(D215="","",VLOOKUP(D215,$S$571:$T$573,2,TRUE))</f>
        <v/>
      </c>
      <c r="G25" s="255" t="str">
        <f>IF(D216="","",VLOOKUP(D216,$U$571:$V$573,2,TRUE))</f>
        <v>Продолдать учить  читать выразительно, с  интонацией </v>
      </c>
      <c r="H25" s="255" t="str">
        <f>IF(D217="","",VLOOKUP(D217,$W$571:$X$573,2,TRUE))</f>
        <v/>
      </c>
      <c r="I25" s="255" t="str">
        <f>IF(D324="","",VLOOKUP(D324,$S$571:$T$573,2,TRUE))</f>
        <v>Закреплять умение читать выразительно,  с интонацией </v>
      </c>
      <c r="J25" s="255" t="str">
        <f>IF(D325="","",VLOOKUP(D325,$U$571:$V$573,2,TRUE))</f>
        <v/>
      </c>
      <c r="K25" s="255" t="str">
        <f>IF(D326="","",VLOOKUP(D326,$W$571:$X$573,2,TRUE))</f>
        <v/>
      </c>
      <c r="L25" s="12"/>
    </row>
    <row r="26" ht="90.0" customHeight="1">
      <c r="B26" s="12"/>
      <c r="C26" s="255" t="str">
        <f>IF(D125="","",VLOOKUP(D125,$AE$517:$AF$519,2,TRUE))</f>
        <v/>
      </c>
      <c r="D26" s="255" t="str">
        <f>IF(D126="","",VLOOKUP(D126,$AG$517:$AH$519,2,TRUE))</f>
        <v>Продолжать формировать умение воспроизводить различные интонации, меняя силу голоса</v>
      </c>
      <c r="E26" s="255" t="str">
        <f>IF(D127="","",VLOOKUP(D127,$AI$517:$AJ$519,2,TRUE))</f>
        <v/>
      </c>
      <c r="F26" s="255" t="str">
        <f>IF(D218="","",VLOOKUP(D218,$Y$571:$Z$573,2,TRUE))</f>
        <v>Закреплять умение пересказывать 
рассказ  самостоятельно 
</v>
      </c>
      <c r="G26" s="255" t="str">
        <f>IF(D219="","",VLOOKUP(D219,$AA$571:$AB$573,2,TRUE))</f>
        <v/>
      </c>
      <c r="H26" s="255" t="str">
        <f>IF(D220="","",VLOOKUP(D220,$AC$571:$AD$573,2,TRUE))</f>
        <v/>
      </c>
      <c r="I26" s="255" t="str">
        <f>IF(D327="","",VLOOKUP(D327,$Y$571:$Z$573,2,TRUE))</f>
        <v>Закреплять умение пересказывать 
рассказ  самостоятельно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Продолжать  развивать желание во время сободной игры самостоятельно обыгрывает знакомых персонажей </v>
      </c>
      <c r="E27" s="255" t="str">
        <f>IF(D130="","",VLOOKUP(D130,$AO$517:$AP$519,2,TRUE))</f>
        <v/>
      </c>
      <c r="F27" s="255" t="str">
        <f>IF(D221="","",VLOOKUP(D221,$AE$571:$AF$573,2,TRUE))</f>
        <v/>
      </c>
      <c r="G27" s="255" t="str">
        <f>IF(D222="","",VLOOKUP(D222,$AG$571:$AH$573,2,TRUE))</f>
        <v>Продлжать учить   передавать настроение, характер  героя, жесты, интонацию и мимику  образа </v>
      </c>
      <c r="H27" s="255" t="str">
        <f>IF(D223="","",VLOOKUP(D223,$AI$571:$AJ$573,2,TRUE))</f>
        <v/>
      </c>
      <c r="I27" s="255" t="str">
        <f>IF(D330="","",VLOOKUP(D330,$AE$571:$AF$573,2,TRUE))</f>
        <v>Закреплять умение передавать  настроение, характер героя,  жесты, интонацию и мимику образа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Продолжать развиать проявляет инициативу и самостоятельность в выборе роли, сюжета</v>
      </c>
      <c r="E28" s="255" t="str">
        <f>IF(D133="","",VLOOKUP(D133,$AU$517:$AV$519,2,TRUE))</f>
        <v/>
      </c>
      <c r="F28" s="255" t="str">
        <f>IF(D224="","",VLOOKUP(D224,$AK$571:$AL$573,2,TRUE))</f>
        <v/>
      </c>
      <c r="G28" s="255" t="str">
        <f>IF(D225="","",VLOOKUP(D225,$AM$571:$AN$573,2,TRUE))</f>
        <v>Продрлжать учить   выполнять 
свою роль  выразительно,  самостоятельно 
</v>
      </c>
      <c r="H28" s="255" t="str">
        <f>IF(D226="","",VLOOKUP(D226,$AO$571:$AP$573,2,TRUE))</f>
        <v/>
      </c>
      <c r="I28" s="255" t="str">
        <f>IF(D333="","",VLOOKUP(D333,$AK$571:$AL$573,2,TRUE))</f>
        <v>Закреплять умение выполнять свою роль выразительно,  самостоятельно </v>
      </c>
      <c r="J28" s="255" t="str">
        <f>IF(D334="","",VLOOKUP(D334,$AM$571:$AN$573,2,TRUE))</f>
        <v/>
      </c>
      <c r="K28" s="255" t="str">
        <f>IF(D335="","",VLOOKUP(D335,$AO$571:$AP$573,2,TRUE))</f>
        <v/>
      </c>
      <c r="L28" s="12"/>
    </row>
    <row r="29" ht="90.0" customHeight="1">
      <c r="B29" s="12"/>
      <c r="C29" s="255" t="str">
        <f>IF(D134="","",VLOOKUP(D134,$M$521:$N$523,2,TRUE))</f>
        <v/>
      </c>
      <c r="D29" s="255" t="str">
        <f>IF(D135="","",VLOOKUP(D135,$O$521:$P$523,2,TRUE))</f>
        <v>Продолжать развивать навыки  правильно произносить специфические звуки казахского языка: ә, ө, қ, ү, ұ, і, ғ</v>
      </c>
      <c r="E29" s="255" t="str">
        <f>IF(D136="","",VLOOKUP(D136,$Q$521:$R$523,2,TRUE))</f>
        <v/>
      </c>
      <c r="F29" s="255" t="str">
        <f>IF(D227="","",VLOOKUP(D227,$AQ$571:$AR$573,2,TRUE))</f>
        <v>Закреплять умение делиться  впечатлениями </v>
      </c>
      <c r="G29" s="255" t="str">
        <f>IF(D228="","",VLOOKUP(D228,$AS$571:$AT$573,2,TRUE))</f>
        <v/>
      </c>
      <c r="H29" s="255" t="str">
        <f>IF(D229="","",VLOOKUP(D229,$AU$571:$AV$573,2,TRUE))</f>
        <v/>
      </c>
      <c r="I29" s="255" t="str">
        <f>IF(D336="","",VLOOKUP(D336,$AQ$571:$AR$573,2,TRUE))</f>
        <v>Закреплять умение делиться  впечатлениями </v>
      </c>
      <c r="J29" s="255" t="str">
        <f>IF(D337="","",VLOOKUP(D337,$AS$571:$AT$573,2,TRUE))</f>
        <v/>
      </c>
      <c r="K29" s="255" t="str">
        <f>IF(D338="","",VLOOKUP(D338,$AU$571:$AV$573,2,TRUE))</f>
        <v/>
      </c>
      <c r="L29" s="12"/>
    </row>
    <row r="30" ht="90.0" customHeight="1">
      <c r="B30" s="12"/>
      <c r="C30" s="255" t="str">
        <f>IF(D137="","",VLOOKUP(D137,$S$521:$T$523,2,TRUE))</f>
        <v/>
      </c>
      <c r="D30" s="255" t="str">
        <f>IF(D138="","",VLOOKUP(D138,$U$521:$V$523,2,TRUE))</f>
        <v>Продолжать учить понимать и называть названия бытовых предметов, фруктов, овощей, животных,
птиц, частей тела человека часто употребляемых в повседневной жизни 
</v>
      </c>
      <c r="E30" s="255" t="str">
        <f>IF(D139="","",VLOOKUP(D139,$W$521:$X$523,2,TRUE))</f>
        <v/>
      </c>
      <c r="F30" s="255" t="str">
        <f>IF(D230="","",VLOOKUP(D230,$AW$571:$AX$573,2,TRUE))</f>
        <v>Закреплять умение выражать свое  отношение к происходящему вокруг</v>
      </c>
      <c r="G30" s="255" t="str">
        <f>IF(D231="","",VLOOKUP(D231,$AY$571:$AZ$573,2,TRUE))</f>
        <v/>
      </c>
      <c r="H30" s="255" t="str">
        <f>IF(D232="","",VLOOKUP(D232,$BA$571:$BB$573,2,TRUE))</f>
        <v/>
      </c>
      <c r="I30" s="255" t="str">
        <f>IF(D339="","",VLOOKUP(D339,$AW$571:$AX$573,2,TRUE))</f>
        <v>Закреплять умение выражать свое  отношение к происходящему вокруг</v>
      </c>
      <c r="J30" s="255" t="str">
        <f>IF(D340="","",VLOOKUP(D340,$AY$571:$AZ$573,2,TRUE))</f>
        <v/>
      </c>
      <c r="K30" s="255" t="str">
        <f>IF(D341="","",VLOOKUP(D341,$BA$571:$BB$573,2,TRUE))</f>
        <v/>
      </c>
      <c r="L30" s="12"/>
    </row>
    <row r="31" ht="90.0" customHeight="1">
      <c r="B31" s="12"/>
      <c r="C31" s="255" t="str">
        <f>IF(D140="","",VLOOKUP(D140,$Y$521:$Z$523,2,TRUE))</f>
        <v/>
      </c>
      <c r="D31" s="255" t="str">
        <f>IF(D141="","",VLOOKUP(D141,$AA$521:$AB$523,2,TRUE))</f>
        <v>Продолжать формировать умение произносить слова, обозначающие признаки, количество, действия предметов</v>
      </c>
      <c r="E31" s="255" t="str">
        <f>IF(D142="","",VLOOKUP(D142,$AC$521:$AD$523,2,TRUE))</f>
        <v/>
      </c>
      <c r="F31" s="255" t="str">
        <f>IF(D233="","",VLOOKUP(D233,$M$575:$N$577,2,TRUE))</f>
        <v>Закрпеплять умение определять порядок  звуков в слове </v>
      </c>
      <c r="G31" s="255" t="str">
        <f>IF(D234="","",VLOOKUP(D234,$O$575:$P$577,2,TRUE))</f>
        <v/>
      </c>
      <c r="H31" s="255" t="str">
        <f>IF(D235="","",VLOOKUP(D235,$Q$575:$R$577,2,TRUE))</f>
        <v/>
      </c>
      <c r="I31" s="255" t="str">
        <f>IF(D342="","",VLOOKUP(D342,$M$575:$N$577,2,TRUE))</f>
        <v>Закрпеплять умение определять порядок  звуков в слове </v>
      </c>
      <c r="J31" s="255" t="str">
        <f>IF(D343="","",VLOOKUP(D343,$O$575:$P$577,2,TRUE))</f>
        <v/>
      </c>
      <c r="K31" s="255" t="str">
        <f>IF(D344="","",VLOOKUP(D344,$Q$575:$R$577,2,TRUE))</f>
        <v/>
      </c>
      <c r="L31" s="12"/>
    </row>
    <row r="32" ht="90.0" customHeight="1">
      <c r="B32" s="12"/>
      <c r="C32" s="255" t="str">
        <f>IF(D143="","",VLOOKUP(D143,$AE$521:$AF$523,2,TRUE))</f>
        <v/>
      </c>
      <c r="D32" s="255" t="str">
        <f>IF(D144="","",VLOOKUP(D144,$AG$521:$AH$523,2,TRUE))</f>
        <v>Продолжать развивать умение описывать игрушки по образцу педагога</v>
      </c>
      <c r="E32" s="255" t="str">
        <f>IF(D145="","",VLOOKUP(D145,$AI$521:$AJ$523,2,TRUE))</f>
        <v/>
      </c>
      <c r="F32" s="255" t="str">
        <f>IF(D236="","",VLOOKUP(D236,$S$575:$T$577,2,TRUE))</f>
        <v/>
      </c>
      <c r="G32" s="255" t="str">
        <f>IF(D237="","",VLOOKUP(D237,$U$575:$V$577,2,TRUE))</f>
        <v>Продолжать учить четко произносить все звуки, различать некоторые из них </v>
      </c>
      <c r="H32" s="255" t="str">
        <f>IF(D238="","",VLOOKUP(D238,$W$575:$X$577,2,TRUE))</f>
        <v/>
      </c>
      <c r="I32" s="255" t="str">
        <f>IF(D345="","",VLOOKUP(D345,$S$575:$T$577,2,TRUE))</f>
        <v>Закреплять умение четко произносить все звуки, различать гласные и согласные </v>
      </c>
      <c r="J32" s="255" t="str">
        <f>IF(D346="","",VLOOKUP(D346,$U$575:$V$577,2,TRUE))</f>
        <v/>
      </c>
      <c r="K32" s="255" t="str">
        <f>IF(D347="","",VLOOKUP(D347,$W$575:$X$577,2,TRUE))</f>
        <v/>
      </c>
      <c r="L32" s="12"/>
    </row>
    <row r="33" ht="90.0" customHeight="1">
      <c r="B33" s="12"/>
      <c r="C33" s="255" t="str">
        <f>IF(D146="","",VLOOKUP(D146,$AK$521:$AL$523,2,TRUE))</f>
        <v/>
      </c>
      <c r="D33" s="255" t="str">
        <f>IF(D147="","",VLOOKUP(D147,$AM$521:$AN$523,2,TRUE))</f>
        <v>Продолжать учить составлять простые предложения</v>
      </c>
      <c r="E33" s="255" t="str">
        <f>IF(D148="","",VLOOKUP(D148,$AO$521:$AP$523,2,TRUE))</f>
        <v/>
      </c>
      <c r="F33" s="255" t="str">
        <f>IF(D239="","",VLOOKUP(D239,$Y$575:$Z$577,2,TRUE))</f>
        <v/>
      </c>
      <c r="G33" s="255" t="str">
        <f>IF(D240="","",VLOOKUP(D240,$AA$575:$AB$577,2,TRUE))</f>
        <v>Продолдать учить  составлять слово на заданный слог </v>
      </c>
      <c r="H33" s="255" t="str">
        <f>IF(D241="","",VLOOKUP(D241,$AC$575:$AD$577,2,TRUE))</f>
        <v/>
      </c>
      <c r="I33" s="255" t="str">
        <f>IF(D348="","",VLOOKUP(D348,$Y$575:$Z$577,2,TRUE))</f>
        <v>Закреплять умение составлять слово на  заданный слог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Продолжать формировать умение отвечать на простые вопросы</v>
      </c>
      <c r="E34" s="255" t="str">
        <f>IF(D151="","",VLOOKUP(D151,$AU$521:$AV$523,2,TRUE))</f>
        <v/>
      </c>
      <c r="F34" s="255" t="str">
        <f>IF(D242="","",VLOOKUP(D242,$AE$575:$AF$577,2,TRUE))</f>
        <v/>
      </c>
      <c r="G34" s="255" t="str">
        <f>IF(D243="","",VLOOKUP(D243,$AG$575:$AH$577,2,TRUE))</f>
        <v>Продолжать учить составлять простые предложения частично </v>
      </c>
      <c r="H34" s="255" t="str">
        <f>IF(D244="","",VLOOKUP(D244,$AI$575:$AJ$577,2,TRUE))</f>
        <v/>
      </c>
      <c r="I34" s="255" t="str">
        <f>IF(D351="","",VLOOKUP(D351,$AE$575:$AF$577,2,TRUE))</f>
        <v>Закреплять умение составлять простые предложения </v>
      </c>
      <c r="J34" s="255" t="str">
        <f>IF(D352="","",VLOOKUP(D352,$AG$575:$AH$577,2,TRUE))</f>
        <v/>
      </c>
      <c r="K34" s="255" t="str">
        <f>IF(D353="","",VLOOKUP(D353,$AI$575:$AJ$577,2,TRUE))</f>
        <v/>
      </c>
      <c r="L34" s="12"/>
    </row>
    <row r="35" ht="90.0" customHeight="1">
      <c r="B35" s="12"/>
      <c r="C35" s="311"/>
      <c r="D35" s="62"/>
      <c r="E35" s="63"/>
      <c r="F35" s="255" t="str">
        <f>IF(D245="","",VLOOKUP(D245,$AK$575:$AL$577,2,TRUE))</f>
        <v>Закреплять умение правильно держать ручку</v>
      </c>
      <c r="G35" s="255" t="str">
        <f>IF(D246="","",VLOOKUP(D246,$AM$575:$AN$577,2,TRUE))</f>
        <v/>
      </c>
      <c r="H35" s="255" t="str">
        <f>IF(D247="","",VLOOKUP(D247,$AO$575:$AP$577,2,TRUE))</f>
        <v/>
      </c>
      <c r="I35" s="255" t="str">
        <f>IF(D354="","",VLOOKUP(D354,$AK$575:$AL$577,2,TRUE))</f>
        <v>Закреплять умение правильно держать ручку</v>
      </c>
      <c r="J35" s="255" t="str">
        <f>IF(D355="","",VLOOKUP(D355,$AM$575:$AN$577,2,TRUE))</f>
        <v/>
      </c>
      <c r="K35" s="255" t="str">
        <f>IF(D356="","",VLOOKUP(D356,$AO$575:$AP$577,2,TRUE))</f>
        <v/>
      </c>
      <c r="L35" s="12"/>
    </row>
    <row r="36" ht="90.0" customHeight="1">
      <c r="B36" s="12"/>
      <c r="C36" s="68"/>
      <c r="E36" s="69"/>
      <c r="F36" s="255" t="str">
        <f>IF(D248="","",VLOOKUP(D248,$AQ$575:$AR$577,2,TRUE))</f>
        <v>Закреплять умение рисовать  различные  линии </v>
      </c>
      <c r="G36" s="255" t="str">
        <f>IF(D249="","",VLOOKUP(D249,$AS$575:$AT$577,2,TRUE))</f>
        <v/>
      </c>
      <c r="H36" s="255" t="str">
        <f>IF(D250="","",VLOOKUP(D250,$AU$575:$AV$577,2,TRUE))</f>
        <v/>
      </c>
      <c r="I36" s="255" t="str">
        <f>IF(D357="","",VLOOKUP(D357,$AQ$575:$AR$577,2,TRUE))</f>
        <v>Закреплять умение рисовать  различные  линии </v>
      </c>
      <c r="J36" s="255" t="str">
        <f>IF(D358="","",VLOOKUP(D358,$AS$575:$AT$577,2,TRUE))</f>
        <v/>
      </c>
      <c r="K36" s="255" t="str">
        <f>IF(D359="","",VLOOKUP(D359,$AU$575:$AV$577,2,TRUE))</f>
        <v/>
      </c>
      <c r="L36" s="12"/>
    </row>
    <row r="37" ht="90.0" customHeight="1">
      <c r="B37" s="12"/>
      <c r="C37" s="68"/>
      <c r="E37" s="69"/>
      <c r="F37" s="255" t="str">
        <f>IF(D251="","",VLOOKUP(D251,$AW$575:$AX$577,2,TRUE))</f>
        <v>Закреплять умение  
ориентироваться,  различать  пространство 
</v>
      </c>
      <c r="G37" s="255" t="str">
        <f>IF(D252="","",VLOOKUP(D252,$AY$575:$AZ$577,2,TRUE))</f>
        <v/>
      </c>
      <c r="H37" s="255" t="str">
        <f>IF(D253="","",VLOOKUP(D253,$BA$575:$BB$577,2,TRUE))</f>
        <v/>
      </c>
      <c r="I37" s="255" t="str">
        <f>IF(D360="","",VLOOKUP(D360,$AW$575:$AX$577,2,TRUE))</f>
        <v>Закреплять умение  
ориентироваться,  различать  пространство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Прододать учить произносить правиль специфические звуки казахского языка в слове </v>
      </c>
      <c r="H38" s="255" t="str">
        <f>IF(D256="","",VLOOKUP(D256,$Q$579:$R$581,2,TRUE))</f>
        <v/>
      </c>
      <c r="I38" s="255" t="str">
        <f>IF(D363="","",VLOOKUP(D363,$M$579:$N$581,2,TRUE))</f>
        <v>Закреплять умение  
правильно произносить специфические звуки казахского языка в слове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Прододать учить рассказывать  пословицы и поговорки </v>
      </c>
      <c r="H39" s="255" t="str">
        <f>IF(D259="","",VLOOKUP(D259,$W$579:$X$581,2,TRUE))</f>
        <v/>
      </c>
      <c r="I39" s="255" t="str">
        <f>IF(D366="","",VLOOKUP(D366,$S$579:$T$581,2,TRUE))</f>
        <v>Закреплять умение  
рассказывать пословицы и поговорки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Продолжать учить  называть названия продуктов, посуды, мебели, фруктов,  овощей, животных, птиц, частей тела человека, транспорта, встречающихся в  повседневной жизни</v>
      </c>
      <c r="H40" s="255" t="str">
        <f>IF(D262="","",VLOOKUP(D262,$AC$579:$AD$581,2,TRUE))</f>
        <v/>
      </c>
      <c r="I40" s="255" t="str">
        <f>IF(D369="","",VLOOKUP(D369,$Y$579:$Z$581,2,TRUE))</f>
        <v>Закреплять умение  названия продуктов, посуды, мебели, фруктов,  овощей, животных, птиц, частей тела человека, транспорта, встречающихся в  повседневной жизни</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Продржать учить называть и  употреблять слова, обозначающие признаки предметов (цвет, величина),  действия с предметами, употреблять их в разговорной речи</v>
      </c>
      <c r="H41" s="255" t="str">
        <f>IF(D265="","",VLOOKUP(D265,$AI$579:$AJ$581,2,TRUE))</f>
        <v/>
      </c>
      <c r="I41" s="255" t="str">
        <f>IF(D372="","",VLOOKUP(D372,$AE$579:$AF$581,2,TRUE))</f>
        <v>Закреплять умение называть и  употреблять слова, обозначающие признаки предметов (цвет, величина),  действия с предметами, употреблять их в разговорной речи</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Продолжать учить употреблять  знакомые слова в повседневной жизни</v>
      </c>
      <c r="H42" s="255" t="str">
        <f>IF(D268="","",VLOOKUP(D268,$AO$579:$AP$581,2,TRUE))</f>
        <v/>
      </c>
      <c r="I42" s="255" t="str">
        <f>IF(D375="","",VLOOKUP(D375,$AK$579:$AL$581,2,TRUE))</f>
        <v>Закреплять умение употреблять  знакомые слова в повседневной жизни</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Продолжать учить   составлять рассказы по образцу  педагога знакомые слова в повседневной жизни</v>
      </c>
      <c r="H43" s="255" t="str">
        <f>IF(D271="","",VLOOKUP(D271,$AU$579:$AV$581,2,TRUE))</f>
        <v/>
      </c>
      <c r="I43" s="255" t="str">
        <f>IF(D378="","",VLOOKUP(D378,$AQ$579:$AR$581,2,TRUE))</f>
        <v>Закреплять умение составлять рассказы  по образцу педагога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Продлжать учить  считать  прямо  и  обратно   до 10</v>
      </c>
      <c r="H44" s="255" t="str">
        <f>IF(D274="","",VLOOKUP(D274,$BA$579:$BB$581,2,TRUE))</f>
        <v/>
      </c>
      <c r="I44" s="255" t="str">
        <f>IF(D381="","",VLOOKUP(D381,$AW$579:$AX$581,2,TRUE))</f>
        <v>Закреплять умение считать  прямо  и  обратно   до 10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Продолжать учить считает в пределах 5­ти, называет числа по порядку</v>
      </c>
      <c r="E45" s="255" t="str">
        <f>IF(E100="","",VLOOKUP(E100,$Q$525:$R$527,2,TRUE))</f>
        <v/>
      </c>
      <c r="F45" s="255" t="str">
        <f>IF(E191="","",VLOOKUP(E191,$M$583:$N$585,2,TRUE))</f>
        <v>Закреплять умение делить и воссоединять  множества на части  </v>
      </c>
      <c r="G45" s="255" t="str">
        <f>IF(E192="","",VLOOKUP(E192,$O$583:$P$585,2,TRUE))</f>
        <v/>
      </c>
      <c r="H45" s="255" t="str">
        <f>IF(E193="","",VLOOKUP(E193,$Q$583:$R$585,2,TRUE))</f>
        <v/>
      </c>
      <c r="I45" s="255" t="str">
        <f>IF(E300="","",VLOOKUP(E300,$M$583:$N$585,2,TRUE))</f>
        <v>Закреплять умение делить и воссоединять  множества на части  </v>
      </c>
      <c r="J45" s="255" t="str">
        <f>IF(E301="","",VLOOKUP(E301,$O$583:$P$585,2,TRUE))</f>
        <v/>
      </c>
      <c r="K45" s="255" t="str">
        <f>IF(E302="","",VLOOKUP(E302,$Q$583:$R$585,2,TRUE))</f>
        <v/>
      </c>
      <c r="L45" s="12"/>
    </row>
    <row r="46" ht="90.0" customHeight="1">
      <c r="B46" s="12"/>
      <c r="C46" s="255" t="str">
        <f>IF(E101="","",VLOOKUP(E101,$S$525:$T$527,2,TRUE))</f>
        <v/>
      </c>
      <c r="D46" s="255" t="str">
        <f>IF(E102="","",VLOOKUP(E102,$U$525:$V$527,2,TRUE))</f>
        <v>Продолжать развивать навыки сравнения  2­3 предметов разной величины (по длине, высоте, ширине,
толщине) в возрастающем и убывающем порядке
</v>
      </c>
      <c r="E46" s="255" t="str">
        <f>IF(E103="","",VLOOKUP(E103,$W$525:$X$527,2,TRUE))</f>
        <v/>
      </c>
      <c r="F46" s="255" t="str">
        <f>IF(E194="","",VLOOKUP(E194,$S$583:$T$585,2,TRUE))</f>
        <v/>
      </c>
      <c r="G46" s="255" t="str">
        <f>IF(E195="","",VLOOKUP(E195,$U$583:$V$585,2,TRUE))</f>
        <v>Продолжать учить  в прямому и обратному счету в пределах 10­ти, различать вопросы "Сколько?", "Который?" ("Какой?") и правильно отвечать на них</v>
      </c>
      <c r="H46" s="255" t="str">
        <f>IF(E196="","",VLOOKUP(E196,$W$583:$X$585,2,TRUE))</f>
        <v/>
      </c>
      <c r="I46" s="255" t="str">
        <f>IF(E303="","",VLOOKUP(E303,$S$583:$T$585,2,TRUE))</f>
        <v>Закреплять умение в прямом и обратном счеет в пределах 10­ти, различать вопросы "Сколько?", "Который?" ("Какой?") и правильно отвечать на них</v>
      </c>
      <c r="J46" s="255" t="str">
        <f>IF(E304="","",VLOOKUP(E304,$U$583:$V$585,2,TRUE))</f>
        <v/>
      </c>
      <c r="K46" s="255" t="str">
        <f>IF(E305="","",VLOOKUP(E305,$W$583:$X$585,2,TRUE))</f>
        <v/>
      </c>
      <c r="L46" s="12"/>
    </row>
    <row r="47" ht="90.0" customHeight="1">
      <c r="B47" s="12"/>
      <c r="C47" s="255" t="str">
        <f>IF(E104="","",VLOOKUP(E104,$Y$525:$Z$527,2,TRUE))</f>
        <v/>
      </c>
      <c r="D47" s="255" t="str">
        <f>IF(E105="","",VLOOKUP(E105,$AA$525:$AB$527,2,TRUE))</f>
        <v>Продолжать развивать умение исследовать формы геометрических фигур, используя зрение и осязание, различать и называть геометрические фигуры и тела</v>
      </c>
      <c r="E47" s="255" t="str">
        <f>IF(E106="","",VLOOKUP(E106,$AC$525:$AD$527,2,TRUE))</f>
        <v/>
      </c>
      <c r="F47" s="255" t="str">
        <f>IF(E197="","",VLOOKUP(E197,$Y$583:$Z$585,2,TRUE))</f>
        <v>Закреплять умение сравнивать предметы  по   различным признакам цвет, форма, размер,  материал, применение. </v>
      </c>
      <c r="G47" s="255" t="str">
        <f>IF(E198="","",VLOOKUP(E198,$AA$583:$AB$585,2,TRUE))</f>
        <v/>
      </c>
      <c r="H47" s="255" t="str">
        <f>IF(E199="","",VLOOKUP(E199,$AC$583:$AD$585,2,TRUE))</f>
        <v/>
      </c>
      <c r="I47" s="255" t="str">
        <f>IF(E306="","",VLOOKUP(E306,$Y$583:$Z$585,2,TRUE))</f>
        <v>Закреплять умение сравнивать предметы  по   различным признакам цвет, форма, размер,  материал, применение.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Учить различать части суток, знать их характерные особенности</v>
      </c>
      <c r="F48" s="255" t="str">
        <f>IF(E200="","",VLOOKUP(E200,$AE$583:$AF$585,2,TRUE))</f>
        <v/>
      </c>
      <c r="G48" s="255" t="str">
        <f>IF(E201="","",VLOOKUP(E201,$AG$583:$AH$585,2,TRUE))</f>
        <v>Продолдать учить  распологаить  предметы в порядке  возрастания и убывания </v>
      </c>
      <c r="H48" s="255" t="str">
        <f>IF(E202="","",VLOOKUP(E202,$AI$583:$AJ$585,2,TRUE))</f>
        <v/>
      </c>
      <c r="I48" s="255" t="str">
        <f>IF(E309="","",VLOOKUP(E309,$AE$583:$AF$585,2,TRUE))</f>
        <v>Закрпелять умение располагать предметы в порядке  возрастания и  убывания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Продолжать развивать умение определять пространственные направления по отношению к себе</v>
      </c>
      <c r="E49" s="255" t="str">
        <f>IF(E112="","",VLOOKUP(E112,$AO$525:$AP$527,2,TRUE))</f>
        <v/>
      </c>
      <c r="F49" s="255" t="str">
        <f>IF(E203="","",VLOOKUP(E203,$AK$583:$AL$585,2,TRUE))</f>
        <v/>
      </c>
      <c r="G49" s="255" t="str">
        <f>IF(E204="","",VLOOKUP(E204,$AM$583:$AN$585,2,TRUE))</f>
        <v>Продолжать учить  ориентироваться на  листе бумаги,  называть  последовательно дни недели, месяцы по временам года</v>
      </c>
      <c r="H49" s="255" t="str">
        <f>IF(E205="","",VLOOKUP(E205,$AO$583:$AP$585,2,TRUE))</f>
        <v/>
      </c>
      <c r="I49" s="255" t="str">
        <f>IF(E312="","",VLOOKUP(E312,$AK$583:$AL$585,2,TRUE))</f>
        <v>Закреплять умение ориентироваться на  листе бумаги,  называть  последовательно дни недели, месяцы по временам года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Продолжать  учить устанавливать простейшие причинно­следственные связи</v>
      </c>
      <c r="E50" s="255" t="str">
        <f>IF(E115="","",VLOOKUP(E115,$AU$525:$AV$527,2,TRUE))</f>
        <v/>
      </c>
      <c r="F50" s="255" t="str">
        <f>IF(E206="","",VLOOKUP(E206,$AQ$583:$AR$585,2,TRUE))</f>
        <v>Закреплять умение различать и называть  геометрические  фигуры</v>
      </c>
      <c r="G50" s="255" t="str">
        <f>IF(E207="","",VLOOKUP(E207,$AS$583:$AT$585,2,TRUE))</f>
        <v/>
      </c>
      <c r="H50" s="255" t="str">
        <f>IF(E208="","",VLOOKUP(E208,$AU$583:$AV$585,2,TRUE))</f>
        <v/>
      </c>
      <c r="I50" s="255" t="str">
        <f>IF(E315="","",VLOOKUP(E315,$AQ$583:$AR$585,2,TRUE))</f>
        <v>Закреплять умение различать и называть  геометрические  фигуры</v>
      </c>
      <c r="J50" s="255" t="str">
        <f>IF(E316="","",VLOOKUP(E316,$AS$583:$AT$585,2,TRUE))</f>
        <v/>
      </c>
      <c r="K50" s="255" t="str">
        <f>IF(E317="","",VLOOKUP(E317,$AU$583:$AV$585,2,TRUE))</f>
        <v/>
      </c>
      <c r="L50" s="12"/>
    </row>
    <row r="51" ht="90.0" customHeight="1">
      <c r="B51" s="19"/>
      <c r="C51" s="309"/>
      <c r="D51" s="7"/>
      <c r="E51" s="8"/>
      <c r="F51" s="255" t="str">
        <f>IF(E209="","",VLOOKUP(E209,$AW$583:$AX$585,2,TRUE))</f>
        <v>Закрепять умение рисувать различные линии </v>
      </c>
      <c r="G51" s="255" t="str">
        <f>IF(E210="","",VLOOKUP(E210,$AY$583:$AZ$585,2,TRUE))</f>
        <v/>
      </c>
      <c r="H51" s="255" t="str">
        <f>IF(E211="","",VLOOKUP(E211,$BA$583:$BB$585,2,TRUE))</f>
        <v/>
      </c>
      <c r="I51" s="255" t="str">
        <f>IF(E318="","",VLOOKUP(E318,$AW$583:$AX$585,2,TRUE))</f>
        <v>Закрепять умение рисувать различные линии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Продолжать развивать умение рассматривать предметы, которые будет рисовать и может обследовать их используя
осязание
</v>
      </c>
      <c r="E52" s="255" t="str">
        <f>IF(F100="","",VLOOKUP(F100,$Q$529:$R$531,2,TRUE))</f>
        <v/>
      </c>
      <c r="F52" s="312" t="str">
        <f>IF(F191="","",VLOOKUP(F191,$M$587:$N$589,2,TRUE))</f>
        <v/>
      </c>
      <c r="G52" s="255" t="str">
        <f>IF(F192="","",VLOOKUP(F192,$O$587:$P$589,2,TRUE))</f>
        <v>Продолдать учить  передавать образы предметов живой природы через несложные движения и позы</v>
      </c>
      <c r="H52" s="255" t="str">
        <f>IF(F193="","",VLOOKUP(F193,$Q$587:$R$589,2,TRUE))</f>
        <v/>
      </c>
      <c r="I52" s="312" t="str">
        <f>IF(F300="","",VLOOKUP(F300,$M$587:$N$589,2,TRUE))</f>
        <v>Закреплять умение передавать образы предметов живой природы через несложные движения и позы </v>
      </c>
      <c r="J52" s="255" t="str">
        <f>IF(F301="","",VLOOKUP(F301,$O$587:$P$589,2,TRUE))</f>
        <v/>
      </c>
      <c r="K52" s="255" t="str">
        <f>IF(F302="","",VLOOKUP(F302,$Q$587:$R$589,2,TRUE))</f>
        <v/>
      </c>
      <c r="L52" s="12"/>
    </row>
    <row r="53" ht="90.0" customHeight="1">
      <c r="B53" s="12"/>
      <c r="C53" s="255" t="str">
        <f>IF(F101="","",VLOOKUP(F101,$S$529:$T$531,2,TRUE))</f>
        <v/>
      </c>
      <c r="D53" s="255" t="str">
        <f>IF(F102="","",VLOOKUP(F102,$U$529:$V$531,2,TRUE))</f>
        <v>Продолжать развивать навыки рисования отдельных предметов и создавать сюжетные композиции</v>
      </c>
      <c r="E53" s="255" t="str">
        <f>IF(F103="","",VLOOKUP(F103,$W$529:$X$531,2,TRUE))</f>
        <v/>
      </c>
      <c r="F53" s="255" t="str">
        <f>IF(F194="","",VLOOKUP(F194,$S$587:$T$589,2,TRUE))</f>
        <v/>
      </c>
      <c r="G53" s="255" t="str">
        <f>IF(F195="","",VLOOKUP(F195,$U$587:$V$589,2,TRUE))</f>
        <v>Продолдать учить  пользоваться красками, красит различными  принтами</v>
      </c>
      <c r="H53" s="255" t="str">
        <f>IF(F196="","",VLOOKUP(F196,$W$587:$X$589,2,TRUE))</f>
        <v/>
      </c>
      <c r="I53" s="255" t="str">
        <f>IF(F303="","",VLOOKUP(F303,$S$587:$T$589,2,TRUE))</f>
        <v>Закреплять умение пользоваться красками, красит различными  принтами </v>
      </c>
      <c r="J53" s="255" t="str">
        <f>IF(F304="","",VLOOKUP(F304,$U$587:$V$589,2,TRUE))</f>
        <v/>
      </c>
      <c r="K53" s="255" t="str">
        <f>IF(F305="","",VLOOKUP(F305,$W$587:$X$589,2,TRUE))</f>
        <v/>
      </c>
      <c r="L53" s="12"/>
    </row>
    <row r="54" ht="90.0" customHeight="1">
      <c r="B54" s="12"/>
      <c r="C54" s="255" t="str">
        <f>IF(F104="","",VLOOKUP(F104,$Y$529:$Z$531,2,TRUE))</f>
        <v/>
      </c>
      <c r="D54" s="255" t="str">
        <f>IF(F105="","",VLOOKUP(F105,$AA$529:$AB$531,2,TRUE))</f>
        <v>Продолжать развивать умение рисовать характерные особенности каждого предмета, их соотношение между собой</v>
      </c>
      <c r="E54" s="255" t="str">
        <f>IF(F106="","",VLOOKUP(F106,$AC$529:$AD$531,2,TRUE))</f>
        <v/>
      </c>
      <c r="F54" s="255" t="str">
        <f>IF(F197="","",VLOOKUP(F197,$Y$587:$Z$589,2,TRUE))</f>
        <v/>
      </c>
      <c r="G54" s="255" t="str">
        <f>IF(F198="","",VLOOKUP(F198,$AA$587:$AB$589,2,TRUE))</f>
        <v>Продолжать учить  получать  новые цвета (фиолетовый) и оттенки (синий, розовый, темнозеленый) путем смешивания красок</v>
      </c>
      <c r="H54" s="255" t="str">
        <f>IF(F199="","",VLOOKUP(F199,$AC$587:$AD$589,2,TRUE))</f>
        <v/>
      </c>
      <c r="I54" s="255" t="str">
        <f>IF(F306="","",VLOOKUP(F306,$Y$587:$Z$589,2,TRUE))</f>
        <v>Закреплять умение получать  новые цвета (фиолетовый) и оттенки (синий, розовый, темнозеленый) путем смешивания красок</v>
      </c>
      <c r="J54" s="255" t="str">
        <f>IF(F307="","",VLOOKUP(F307,$AA$587:$AB$589,2,TRUE))</f>
        <v/>
      </c>
      <c r="K54" s="255" t="str">
        <f>IF(F308="","",VLOOKUP(F308,$AC$587:$AD$589,2,TRUE))</f>
        <v/>
      </c>
      <c r="L54" s="12"/>
    </row>
    <row r="55" ht="90.0" customHeight="1">
      <c r="B55" s="12"/>
      <c r="C55" s="255" t="str">
        <f>IF(F107="","",VLOOKUP(F107,$AE$529:$AF$531,2,TRUE))</f>
        <v>Закреплять умение распознавать коричневые, оранжевые, светло­зеленые оттенки:</v>
      </c>
      <c r="D55" s="255" t="str">
        <f>IF(F108="","",VLOOKUP(F108,$AG$529:$AH$531,2,TRUE))</f>
        <v/>
      </c>
      <c r="E55" s="255" t="str">
        <f>IF(F109="","",VLOOKUP(F109,$AI$529:$AJ$531,2,TRUE))</f>
        <v/>
      </c>
      <c r="F55" s="255" t="str">
        <f>IF(F200="","",VLOOKUP(F200,$AE$587:$AF$589,2,TRUE))</f>
        <v/>
      </c>
      <c r="G55" s="255" t="str">
        <f>IF(F201="","",VLOOKUP(F201,$AG$587:$AH$589,2,TRUE))</f>
        <v/>
      </c>
      <c r="H55" s="255" t="str">
        <f>IF(F202="","",VLOOKUP(F202,$AI$587:$AJ$589,2,TRUE))</f>
        <v>Учить  работать с коллективом, выполнять задачи по обоюдному согласию</v>
      </c>
      <c r="I55" s="255" t="str">
        <f>IF(F309="","",VLOOKUP(F309,$AE$587:$AF$589,2,TRUE))</f>
        <v>Закреплять умение работать с коллективом, выполнять задачи по обоюдному согласию</v>
      </c>
      <c r="J55" s="255" t="str">
        <f>IF(F310="","",VLOOKUP(F310,$AG$587:$AH$589,2,TRUE))</f>
        <v/>
      </c>
      <c r="K55" s="255" t="str">
        <f>IF(F311="","",VLOOKUP(F311,$AI$587:$AJ$589,2,TRUE))</f>
        <v/>
      </c>
      <c r="L55" s="12"/>
    </row>
    <row r="56" ht="90.0" customHeight="1">
      <c r="B56" s="12"/>
      <c r="C56" s="255" t="str">
        <f>IF(F110="","",VLOOKUP(F110,$AK$529:$AL$531,2,TRUE))</f>
        <v/>
      </c>
      <c r="D56" s="255" t="str">
        <f>IF(F111="","",VLOOKUP(F111,$AM$529:$AN$531,2,TRUE))</f>
        <v>Продолжать развивать навыки закрашивать рисунки карандашом, кистью</v>
      </c>
      <c r="E56" s="255" t="str">
        <f>IF(F112="","",VLOOKUP(F112,$AO$529:$AP$531,2,TRUE))</f>
        <v/>
      </c>
      <c r="F56" s="255" t="str">
        <f>IF(F203="","",VLOOKUP(F203,$AK$587:$AL$589,2,TRUE))</f>
        <v/>
      </c>
      <c r="G56" s="255" t="str">
        <f>IF(F204="","",VLOOKUP(F204,$AM$587:$AN$589,2,TRUE))</f>
        <v/>
      </c>
      <c r="H56" s="255" t="str">
        <f>IF(F205="","",VLOOKUP(F205,$AO$587:$AP$589,2,TRUE))</f>
        <v>Учить  рисовать   элементы казахского орнамента и украшать ими одежду, предметы  быта</v>
      </c>
      <c r="I56" s="255" t="str">
        <f>IF(F312="","",VLOOKUP(F312,$AK$587:$AL$589,2,TRUE))</f>
        <v>Закреплять умения рисовать    элементы казахского орнамента и украшать ими одежду, предметы  быта</v>
      </c>
      <c r="J56" s="255" t="str">
        <f>IF(F313="","",VLOOKUP(F313,$AM$587:$AN$589,2,TRUE))</f>
        <v/>
      </c>
      <c r="K56" s="255" t="str">
        <f>IF(F314="","",VLOOKUP(F314,$AO$587:$AP$589,2,TRUE))</f>
        <v/>
      </c>
      <c r="L56" s="12"/>
    </row>
    <row r="57" ht="90.0" customHeight="1">
      <c r="B57" s="12"/>
      <c r="C57" s="255" t="str">
        <f>IF(F113="","",VLOOKUP(F113,$AQ$529:$AR$531,2,TRUE))</f>
        <v>Закреплять умение оценивать свою работу и других детей</v>
      </c>
      <c r="D57" s="255" t="str">
        <f>IF(F114="","",VLOOKUP(F114,$AS$529:$AT$531,2,TRUE))</f>
        <v/>
      </c>
      <c r="E57" s="255" t="str">
        <f>IF(F115="","",VLOOKUP(F115,$AU$529:$AV$531,2,TRUE))</f>
        <v/>
      </c>
      <c r="F57" s="312" t="str">
        <f>IF(F206="","",VLOOKUP(F206,$AQ$587:$AR$589,2,TRUE))</f>
        <v/>
      </c>
      <c r="G57" s="255" t="str">
        <f>IF(F207="","",VLOOKUP(F207,$AS$587:$AT$589,2,TRUE))</f>
        <v>Продолжать учить  изображать   сюжетные рисунки</v>
      </c>
      <c r="H57" s="255" t="str">
        <f>IF(F208="","",VLOOKUP(F208,$AU$587:$AV$589,2,TRUE))</f>
        <v/>
      </c>
      <c r="I57" s="312" t="str">
        <f>IF(F315="","",VLOOKUP(F315,$AQ$587:$AR$589,2,TRUE))</f>
        <v>Закреплять умения изображать   сюжетные рисунки </v>
      </c>
      <c r="J57" s="255" t="str">
        <f>IF(F316="","",VLOOKUP(F316,$AS$587:$AT$589,2,TRUE))</f>
        <v/>
      </c>
      <c r="K57" s="255" t="str">
        <f>IF(F317="","",VLOOKUP(F317,$AU$587:$AV$589,2,TRUE))</f>
        <v/>
      </c>
      <c r="L57" s="12"/>
    </row>
    <row r="58" ht="90.0" customHeight="1">
      <c r="B58" s="12"/>
      <c r="C58" s="255" t="str">
        <f>IF(F116="","",VLOOKUP(F116,$M$533:$N$535,2,TRUE))</f>
        <v>Закреплять умение изучать скульптурный предмет взяв в руки, пытаться придать ему характерные черты</v>
      </c>
      <c r="D58" s="255" t="str">
        <f>IF(F117="","",VLOOKUP(F117,$O$533:$P$535,2,TRUE))</f>
        <v/>
      </c>
      <c r="E58" s="255" t="str">
        <f>IF(F118="","",VLOOKUP(F118,$Q$533:$R$535,2,TRUE))</f>
        <v/>
      </c>
      <c r="F58" s="255" t="str">
        <f>IF(F209="","",VLOOKUP(F209,$AW$587:$AX$589,2,TRUE))</f>
        <v/>
      </c>
      <c r="G58" s="255" t="str">
        <f>IF(F210="","",VLOOKUP(F210,$AY$587:$AZ$589,2,TRUE))</f>
        <v>Продолжать учить  соблюдать аккуратность при рисовании, правила безопасного поведения</v>
      </c>
      <c r="H58" s="255" t="str">
        <f>IF(F211="","",VLOOKUP(F211,$BA$587:$BB$589,2,TRUE))</f>
        <v/>
      </c>
      <c r="I58" s="255" t="str">
        <f>IF(F318="","",VLOOKUP(F318,$AW$587:$AX$589,2,TRUE))</f>
        <v>Закреплять умения соблюдать аккуратность при рисовании, правила безопасного поведения</v>
      </c>
      <c r="J58" s="255" t="str">
        <f>IF(F319="","",VLOOKUP(F319,$AY$587:$AZ$589,2,TRUE))</f>
        <v/>
      </c>
      <c r="K58" s="255" t="str">
        <f>IF(F320="","",VLOOKUP(F320,$BA$587:$BB$589,2,TRUE))</f>
        <v/>
      </c>
      <c r="L58" s="12"/>
    </row>
    <row r="59" ht="90.0" customHeight="1">
      <c r="B59" s="12"/>
      <c r="C59" s="255" t="str">
        <f>IF(F119="","",VLOOKUP(F119,$S$533:$T$535,2,TRUE))</f>
        <v>Закреплять умение лепить из глины, пластилина, пластической массы знакомые предметы с
использованием разных приемов ть
</v>
      </c>
      <c r="D59" s="255" t="str">
        <f>IF(F120="","",VLOOKUP(F120,$U$533:$V$535,2,TRUE))</f>
        <v/>
      </c>
      <c r="E59" s="255" t="str">
        <f>IF(F121="","",VLOOKUP(F121,$W$533:$X$535,2,TRUE))</f>
        <v/>
      </c>
      <c r="F59" s="312" t="str">
        <f>IF(F212="","",VLOOKUP(F212,$M$591:$N$593,2,TRUE))</f>
        <v/>
      </c>
      <c r="G59" s="255" t="str">
        <f>IF(F213="","",VLOOKUP(F213,$O$591:$P$593,2,TRUE))</f>
        <v>Продолжать учить лепить с натуры  </v>
      </c>
      <c r="H59" s="255" t="str">
        <f>IF(F214="","",VLOOKUP(F214,$Q$591:$R$593,2,TRUE))</f>
        <v/>
      </c>
      <c r="I59" s="312" t="str">
        <f>IF(F321="","",VLOOKUP(F321,$M$591:$N$593,2,TRUE))</f>
        <v>Закреплять умение лепить с натуры  </v>
      </c>
      <c r="J59" s="255" t="str">
        <f>IF(F322="","",VLOOKUP(F322,$O$591:$P$593,2,TRUE))</f>
        <v/>
      </c>
      <c r="K59" s="255" t="str">
        <f>IF(F323="","",VLOOKUP(F323,$Q$591:$R$593,2,TRUE))</f>
        <v/>
      </c>
      <c r="L59" s="12"/>
    </row>
    <row r="60" ht="90.0" customHeight="1">
      <c r="B60" s="12"/>
      <c r="C60" s="255" t="str">
        <f>IF(F122="","",VLOOKUP(F122,$Y$533:$Z$535,2,TRUE))</f>
        <v>Закреплять навыки лепки предметов из нескольких частей, учитывая их расположение, соблюдая
пропорции, соединяя части
</v>
      </c>
      <c r="D60" s="255" t="str">
        <f>IF(F123="","",VLOOKUP(F123,$AA$533:$AB$535,2,TRUE))</f>
        <v/>
      </c>
      <c r="E60" s="255" t="str">
        <f>IF(F124="","",VLOOKUP(F124,$AC$533:$AD$535,2,TRUE))</f>
        <v/>
      </c>
      <c r="F60" s="255" t="str">
        <f>IF(F215="","",VLOOKUP(F215,$S$591:$T$593,2,TRUE))</f>
        <v/>
      </c>
      <c r="G60" s="255" t="str">
        <f>IF(F216="","",VLOOKUP(F216,$U$591:$V$593,2,TRUE))</f>
        <v/>
      </c>
      <c r="H60" s="255" t="str">
        <f>IF(F217="","",VLOOKUP(F217,$W$591:$X$593,2,TRUE))</f>
        <v>Учить лепить фигуры  человека и животного </v>
      </c>
      <c r="I60" s="255" t="str">
        <f>IF(F324="","",VLOOKUP(F324,$S$591:$T$593,2,TRUE))</f>
        <v>Закреплять умение лепить фигуры 
человека и животного 
</v>
      </c>
      <c r="J60" s="255" t="str">
        <f>IF(F325="","",VLOOKUP(F325,$U$591:$V$593,2,TRUE))</f>
        <v/>
      </c>
      <c r="K60" s="255" t="str">
        <f>IF(F326="","",VLOOKUP(F326,$W$591:$X$593,2,TRUE))</f>
        <v/>
      </c>
      <c r="L60" s="12"/>
    </row>
    <row r="61" ht="90.0" customHeight="1">
      <c r="B61" s="12"/>
      <c r="C61" s="255" t="str">
        <f>IF(F125="","",VLOOKUP(F125,$AE$533:$AF$535,2,TRUE))</f>
        <v>Закрепить умение создавать  сюжетные композиции на темы сказок и окружающей жизни</v>
      </c>
      <c r="D61" s="255" t="str">
        <f>IF(F126="","",VLOOKUP(F126,$AG$533:$AH$535,2,TRUE))</f>
        <v/>
      </c>
      <c r="E61" s="255" t="str">
        <f>IF(F127="","",VLOOKUP(F127,$AI$533:$AJ$535,2,TRUE))</f>
        <v/>
      </c>
      <c r="F61" s="255" t="str">
        <f>IF(F218="","",VLOOKUP(F218,$Y$591:$Z$593,2,TRUE))</f>
        <v/>
      </c>
      <c r="G61" s="255" t="str">
        <f>IF(F219="","",VLOOKUP(F219,$AA$591:$AB$593,2,TRUE))</f>
        <v>Продолжать учить использовать различные  методы лепки </v>
      </c>
      <c r="H61" s="255" t="str">
        <f>IF(F220="","",VLOOKUP(F220,$AC$591:$AD$593,2,TRUE))</f>
        <v/>
      </c>
      <c r="I61" s="255" t="str">
        <f>IF(F327="","",VLOOKUP(F327,$Y$591:$Z$593,2,TRUE))</f>
        <v>Закреплять умения использовать  различные  методы лепки </v>
      </c>
      <c r="J61" s="255" t="str">
        <f>IF(F328="","",VLOOKUP(F328,$AA$591:$AB$593,2,TRUE))</f>
        <v/>
      </c>
      <c r="K61" s="255" t="str">
        <f>IF(F329="","",VLOOKUP(F329,$AC$591:$AD$593,2,TRUE))</f>
        <v/>
      </c>
      <c r="L61" s="12"/>
    </row>
    <row r="62" ht="90.0" customHeight="1">
      <c r="B62" s="12"/>
      <c r="C62" s="255" t="str">
        <f>IF(F128="","",VLOOKUP(F128,$AK$533:$AL$535,2,TRUE))</f>
        <v>Закрепить участвует в коллективной работе  </v>
      </c>
      <c r="D62" s="255" t="str">
        <f>IF(F129="","",VLOOKUP(F129,$AM$533:$AN$535,2,TRUE))</f>
        <v/>
      </c>
      <c r="E62" s="255" t="str">
        <f>IF(F130="","",VLOOKUP(F130,$AO$533:$AP$535,2,TRUE))</f>
        <v/>
      </c>
      <c r="F62" s="255" t="str">
        <f>IF(F221="","",VLOOKUP(F221,$AE$591:$AF$593,2,TRUE))</f>
        <v/>
      </c>
      <c r="G62" s="255" t="str">
        <f>IF(F222="","",VLOOKUP(F222,$AG$591:$AH$593,2,TRUE))</f>
        <v>составлять сюжетные композиции по содержанию сказок и рассказов: </v>
      </c>
      <c r="H62" s="255" t="str">
        <f>IF(F223="","",VLOOKUP(F223,$AI$591:$AJ$593,2,TRUE))</f>
        <v/>
      </c>
      <c r="I62" s="255" t="str">
        <f>IF(F330="","",VLOOKUP(F330,$AE$591:$AF$593,2,TRUE))</f>
        <v>составлять сюжетные композиции по содержанию сказок и рассказов: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Продолжать учить соблюдать правила безопасности при лепке</v>
      </c>
      <c r="E63" s="255" t="str">
        <f>IF(F133="","",VLOOKUP(F133,$AU$533:$AV$535,2,TRUE))</f>
        <v/>
      </c>
      <c r="F63" s="255" t="str">
        <f>IF(F224="","",VLOOKUP(F224,$AK$591:$AL$593,2,TRUE))</f>
        <v/>
      </c>
      <c r="G63" s="255" t="str">
        <f>IF(F225="","",VLOOKUP(F225,$AM$591:$AN$593,2,TRUE))</f>
        <v>Продолжать учить  лепить разнообразную казахскую посуду, предметы быта, ювелирные изделия  и украшает их орнаментами и аксессуарами</v>
      </c>
      <c r="H63" s="255" t="str">
        <f>IF(F226="","",VLOOKUP(F226,$AO$591:$AP$593,2,TRUE))</f>
        <v/>
      </c>
      <c r="I63" s="255" t="str">
        <f>IF(F333="","",VLOOKUP(F333,$AK$591:$AL$593,2,TRUE))</f>
        <v>Закреплять умения лепить разнообразную казахскую посуду, предметы быта, ювелирные изделия  и украшает их орнаментами и аксессуарами</v>
      </c>
      <c r="J63" s="255" t="str">
        <f>IF(F334="","",VLOOKUP(F334,$AM$591:$AN$593,2,TRUE))</f>
        <v/>
      </c>
      <c r="K63" s="255" t="str">
        <f>IF(F335="","",VLOOKUP(F335,$AO$591:$AP$593,2,TRUE))</f>
        <v/>
      </c>
      <c r="L63" s="12"/>
    </row>
    <row r="64" ht="90.0" customHeight="1">
      <c r="B64" s="12"/>
      <c r="C64" s="255" t="str">
        <f>IF(F134="","",VLOOKUP(F134,$M$537:$N$539,2,TRUE))</f>
        <v>Закреплять умение правильно держать ножницы и пользоваться ими</v>
      </c>
      <c r="D64" s="255" t="str">
        <f>IF(F135="","",VLOOKUP(F135,$O$537:$P$539,2,TRUE))</f>
        <v/>
      </c>
      <c r="E64" s="255" t="str">
        <f>IF(F136="","",VLOOKUP(F136,$Q$537:$R$539,2,TRUE))</f>
        <v/>
      </c>
      <c r="F64" s="312" t="str">
        <f>IF(F227="","",VLOOKUP(F227,$AQ$591:$AR$593,2,TRUE))</f>
        <v/>
      </c>
      <c r="G64" s="255" t="str">
        <f>IF(F228="","",VLOOKUP(F228,$AS$591:$AT$593,2,TRUE))</f>
        <v>Продолжать учить  владеть навыками навыками коллективной лепки для общей композиции</v>
      </c>
      <c r="H64" s="255" t="str">
        <f>IF(F229="","",VLOOKUP(F229,$AU$591:$AV$593,2,TRUE))</f>
        <v/>
      </c>
      <c r="I64" s="312" t="str">
        <f>IF(F336="","",VLOOKUP(F336,$AQ$591:$AR$593,2,TRUE))</f>
        <v>Закреплять умения владеть навыками навыками коллективной лепки для общей композиции</v>
      </c>
      <c r="J64" s="255" t="str">
        <f>IF(F337="","",VLOOKUP(F337,$AS$591:$AT$593,2,TRUE))</f>
        <v/>
      </c>
      <c r="K64" s="255" t="str">
        <f>IF(F338="","",VLOOKUP(F338,$AU$591:$AV$593,2,TRUE))</f>
        <v/>
      </c>
      <c r="L64" s="12"/>
    </row>
    <row r="65" ht="90.0" customHeight="1">
      <c r="B65" s="12"/>
      <c r="C65" s="255" t="str">
        <f>IF(F137="","",VLOOKUP(F137,$S$537:$T$539,2,TRUE))</f>
        <v/>
      </c>
      <c r="D65" s="255" t="str">
        <f>IF(F138="","",VLOOKUP(F138,$U$537:$V$539,2,TRUE))</f>
        <v>Продолжать умение использовать различные приемы для изображения в аппликации овощей,
фруктов, цветов и орнаментов
</v>
      </c>
      <c r="E65" s="255" t="str">
        <f>IF(F139="","",VLOOKUP(F139,$W$537:$X$539,2,TRUE))</f>
        <v/>
      </c>
      <c r="F65" s="255" t="str">
        <f>IF(F230="","",VLOOKUP(F230,$AW$591:$AX$593,2,TRUE))</f>
        <v/>
      </c>
      <c r="G65" s="255" t="str">
        <f>IF(F231="","",VLOOKUP(F231,$AY$591:$AZ$593,2,TRUE))</f>
        <v>Продолжать учить  аккуратно выполнять работу, соблюдать  правила безопасности</v>
      </c>
      <c r="H65" s="255" t="str">
        <f>IF(F232="","",VLOOKUP(F232,$BA$591:$BB$593,2,TRUE))</f>
        <v/>
      </c>
      <c r="I65" s="255" t="str">
        <f>IF(F339="","",VLOOKUP(F339,$AW$591:$AX$593,2,TRUE))</f>
        <v>Закреплять умение аккуратно выполнять работу, соблюдать  правила безопасности </v>
      </c>
      <c r="J65" s="255" t="str">
        <f>IF(F340="","",VLOOKUP(F340,$AY$591:$AZ$593,2,TRUE))</f>
        <v/>
      </c>
      <c r="K65" s="255" t="str">
        <f>IF(F341="","",VLOOKUP(F341,$BA$591:$BB$593,2,TRUE))</f>
        <v/>
      </c>
      <c r="L65" s="12"/>
    </row>
    <row r="66" ht="90.0" customHeight="1">
      <c r="B66" s="12"/>
      <c r="C66" s="255" t="str">
        <f>IF(F140="","",VLOOKUP(F140,$Y$537:$Z$539,2,TRUE))</f>
        <v>Закреплять  умение  размещать и склеивать предметы, состоящие из нескольких частей</v>
      </c>
      <c r="D66" s="255" t="str">
        <f>IF(F141="","",VLOOKUP(F141,$AA$537:$AB$539,2,TRUE))</f>
        <v/>
      </c>
      <c r="E66" s="255" t="str">
        <f>IF(F142="","",VLOOKUP(F142,$AC$537:$AD$539,2,TRUE))</f>
        <v/>
      </c>
      <c r="F66" s="312" t="str">
        <f>IF(F233="","",VLOOKUP(F233,$M$595:$N$597,2,TRUE))</f>
        <v/>
      </c>
      <c r="G66" s="255" t="str">
        <f>IF(F234="","",VLOOKUP(F234,$O$595:$P$597,2,TRUE))</f>
        <v/>
      </c>
      <c r="H66" s="255" t="str">
        <f>IF(F235="","",VLOOKUP(F235,$Q$595:$R$597,2,TRUE))</f>
        <v>Учить  вырезать ножницами  различные  геометрические  фигуры</v>
      </c>
      <c r="I66" s="312" t="str">
        <f>IF(F342="","",VLOOKUP(F342,$M$595:$N$597,2,TRUE))</f>
        <v>Закреплять умения вырезать ножницами  различные  геометрические  фигуры </v>
      </c>
      <c r="J66" s="255" t="str">
        <f>IF(F343="","",VLOOKUP(F343,$O$595:$P$597,2,TRUE))</f>
        <v/>
      </c>
      <c r="K66" s="255" t="str">
        <f>IF(F344="","",VLOOKUP(F344,$Q$595:$R$597,2,TRUE))</f>
        <v/>
      </c>
      <c r="L66" s="12"/>
    </row>
    <row r="67" ht="90.0" customHeight="1">
      <c r="B67" s="12"/>
      <c r="C67" s="255" t="str">
        <f>IF(F143="","",VLOOKUP(F143,$AE$537:$AF$539,2,TRUE))</f>
        <v/>
      </c>
      <c r="D67" s="255" t="str">
        <f>IF(F144="","",VLOOKUP(F144,$AG$537:$AH$539,2,TRUE))</f>
        <v>Продолжать формировать умение составлять узоры из элементов казахского орнамента, при помощи
геометрических форм, чередовать их, последовательно наклеивать
</v>
      </c>
      <c r="E67" s="255" t="str">
        <f>IF(F145="","",VLOOKUP(F145,$AI$537:$AJ$539,2,TRUE))</f>
        <v/>
      </c>
      <c r="F67" s="255" t="str">
        <f>IF(F236="","",VLOOKUP(F236,$S$595:$T$597,2,TRUE))</f>
        <v/>
      </c>
      <c r="G67" s="255" t="str">
        <f>IF(F237="","",VLOOKUP(F237,$U$595:$V$597,2,TRUE))</f>
        <v/>
      </c>
      <c r="H67" s="255" t="str">
        <f>IF(F238="","",VLOOKUP(F238,$W$595:$X$597,2,TRUE))</f>
        <v>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I67" s="255" t="str">
        <f>IF(F345="","",VLOOKUP(F345,$S$595:$T$597,2,TRUE))</f>
        <v>Закреплять умение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J67" s="255" t="str">
        <f>IF(F346="","",VLOOKUP(F346,$U$595:$V$597,2,TRUE))</f>
        <v/>
      </c>
      <c r="K67" s="255" t="str">
        <f>IF(F347="","",VLOOKUP(F347,$W$595:$X$597,2,TRUE))</f>
        <v/>
      </c>
      <c r="L67" s="12"/>
    </row>
    <row r="68" ht="90.0" customHeight="1">
      <c r="B68" s="12"/>
      <c r="C68" s="255" t="str">
        <f>IF(F146="","",VLOOKUP(F146,$AK$537:$AL$539,2,TRUE))</f>
        <v>Закреплять умение  участвовать в выполнении коллективных работ</v>
      </c>
      <c r="D68" s="255" t="str">
        <f>IF(F147="","",VLOOKUP(F147,$AM$537:$AN$539,2,TRUE))</f>
        <v/>
      </c>
      <c r="E68" s="255" t="str">
        <f>IF(F148="","",VLOOKUP(F148,$AO$537:$AP$539,2,TRUE))</f>
        <v/>
      </c>
      <c r="F68" s="255" t="str">
        <f>IF(F239="","",VLOOKUP(F239,$Y$595:$Z$597,2,TRUE))</f>
        <v/>
      </c>
      <c r="G68" s="255" t="str">
        <f>IF(F240="","",VLOOKUP(F240,$AA$595:$AB$597,2,TRUE))</f>
        <v>Продолжать учить  выбирать и  обосновывать приемы  работы для аппликации</v>
      </c>
      <c r="H68" s="255" t="str">
        <f>IF(F241="","",VLOOKUP(F241,$AC$595:$AD$597,2,TRUE))</f>
        <v/>
      </c>
      <c r="I68" s="255" t="str">
        <f>IF(F348="","",VLOOKUP(F348,$Y$595:$Z$597,2,TRUE))</f>
        <v>Закреплять умения выбирать и  обосновывать приемы  работы для аппликации </v>
      </c>
      <c r="J68" s="255" t="str">
        <f>IF(F349="","",VLOOKUP(F349,$AA$595:$AB$597,2,TRUE))</f>
        <v/>
      </c>
      <c r="K68" s="255" t="str">
        <f>IF(F350="","",VLOOKUP(F350,$AC$595:$AD$597,2,TRUE))</f>
        <v/>
      </c>
      <c r="L68" s="12"/>
    </row>
    <row r="69" ht="90.0" customHeight="1">
      <c r="B69" s="12"/>
      <c r="C69" s="255" t="str">
        <f>IF(F149="","",VLOOKUP(F149,$AQ$537:$AR$539,2,TRUE))</f>
        <v>Закреплять умение  соблюдать правила безопасности при наклеивании, выполняет работу
аккуратно
</v>
      </c>
      <c r="D69" s="255" t="str">
        <f>IF(F150="","",VLOOKUP(F150,$AS$537:$AT$539,2,TRUE))</f>
        <v/>
      </c>
      <c r="E69" s="255" t="str">
        <f>IF(F151="","",VLOOKUP(F151,$AU$537:$AV$539,2,TRUE))</f>
        <v/>
      </c>
      <c r="F69" s="255" t="str">
        <f>IF(F242="","",VLOOKUP(F242,$AE$595:$AF$597,2,TRUE))</f>
        <v/>
      </c>
      <c r="G69" s="255" t="str">
        <f>IF(F243="","",VLOOKUP(F243,$AG$595:$AH$597,2,TRUE))</f>
        <v>Продолдать учить составлять образ из  нескольких частей  частично </v>
      </c>
      <c r="H69" s="255" t="str">
        <f>IF(F244="","",VLOOKUP(F244,$AI$595:$AJ$597,2,TRUE))</f>
        <v/>
      </c>
      <c r="I69" s="255" t="str">
        <f>IF(F351="","",VLOOKUP(F351,$AE$595:$AF$597,2,TRUE))</f>
        <v>Закреплять умения составлять  образ из  нескольких частей </v>
      </c>
      <c r="J69" s="255" t="str">
        <f>IF(F352="","",VLOOKUP(F352,$AG$595:$AH$597,2,TRUE))</f>
        <v/>
      </c>
      <c r="K69" s="255" t="str">
        <f>IF(F353="","",VLOOKUP(F353,$AI$595:$AJ$597,2,TRUE))</f>
        <v/>
      </c>
      <c r="L69" s="12"/>
    </row>
    <row r="70" ht="90.0" customHeight="1">
      <c r="B70" s="12"/>
      <c r="C70" s="255" t="str">
        <f>IF(F152="","",VLOOKUP(F152,$M$541:$N$543,2,TRUE))</f>
        <v/>
      </c>
      <c r="D70" s="255" t="str">
        <f>IF(F153="","",VLOOKUP(F153,$O$541:$P$543,2,TRUE))</f>
        <v>Продолжать учить различать и называть строительные детали, использует их с учетом
конструктивных свойств
</v>
      </c>
      <c r="E70" s="255" t="str">
        <f>IF(F154="","",VLOOKUP(F154,$Q$541:$R$543,2,TRUE))</f>
        <v/>
      </c>
      <c r="F70" s="255" t="str">
        <f>IF(F245="","",VLOOKUP(F245,$AK$595:$AL$597,2,TRUE))</f>
        <v/>
      </c>
      <c r="G70" s="255" t="str">
        <f>IF(F246="","",VLOOKUP(F246,$AM$595:$AN$597,2,TRUE))</f>
        <v/>
      </c>
      <c r="H70" s="255" t="str">
        <f>IF(F247="","",VLOOKUP(F247,$AO$595:$AP$597,2,TRUE))</f>
        <v>Учить  выполнять
сюжетные  композиции как  индивидуально, так и в небольших группах
</v>
      </c>
      <c r="I70" s="255" t="str">
        <f>IF(F354="","",VLOOKUP(F354,$AK$595:$AL$597,2,TRUE))</f>
        <v>Закреплять умение выполнять
сюжетные  композиции 
</v>
      </c>
      <c r="J70" s="255" t="str">
        <f>IF(F355="","",VLOOKUP(F355,$AM$595:$AN$597,2,TRUE))</f>
        <v/>
      </c>
      <c r="K70" s="255" t="str">
        <f>IF(F356="","",VLOOKUP(F356,$AO$595:$AP$597,2,TRUE))</f>
        <v/>
      </c>
      <c r="L70" s="12"/>
    </row>
    <row r="71" ht="90.0" customHeight="1">
      <c r="B71" s="12"/>
      <c r="C71" s="255" t="str">
        <f>IF(F155="","",VLOOKUP(F155,$S$541:$T$543,2,TRUE))</f>
        <v>Закреплять умение  проявлять творческое воображение при конструировании</v>
      </c>
      <c r="D71" s="255" t="str">
        <f>IF(F156="","",VLOOKUP(F156,$U$541:$V$543,2,TRUE))</f>
        <v/>
      </c>
      <c r="E71" s="255" t="str">
        <f>IF(F157="","",VLOOKUP(F157,$W$541:$X$543,2,TRUE))</f>
        <v/>
      </c>
      <c r="F71" s="312" t="str">
        <f>IF(F248="","",VLOOKUP(F248,$AQ$595:$AR$597,2,TRUE))</f>
        <v/>
      </c>
      <c r="G71" s="255" t="str">
        <f>IF(F249="","",VLOOKUP(F249,$AS$595:$AT$597,2,TRUE))</f>
        <v/>
      </c>
      <c r="H71" s="255" t="str">
        <f>IF(F250="","",VLOOKUP(F250,$AU$595:$AV$597,2,TRUE))</f>
        <v>Учить   создавать сюжетные  
композиции, дополняя их модными деталями
</v>
      </c>
      <c r="I71" s="312" t="str">
        <f>IF(F357="","",VLOOKUP(F357,$AQ$595:$AR$597,2,TRUE))</f>
        <v>Закрепелять умение создавать сюжетные  
композиции, дополняя их модными деталями 
</v>
      </c>
      <c r="J71" s="255" t="str">
        <f>IF(F358="","",VLOOKUP(F358,$AS$595:$AT$597,2,TRUE))</f>
        <v/>
      </c>
      <c r="K71" s="255" t="str">
        <f>IF(F359="","",VLOOKUP(F359,$AU$595:$AV$597,2,TRUE))</f>
        <v/>
      </c>
      <c r="L71" s="12"/>
    </row>
    <row r="72" ht="90.0" customHeight="1">
      <c r="B72" s="12"/>
      <c r="C72" s="255" t="str">
        <f>IF(F158="","",VLOOKUP(F158,$Y$541:$Z$543,2,TRUE))</f>
        <v>Закреплять умение  складывать простые формы по типу «оригами»:</v>
      </c>
      <c r="D72" s="255" t="str">
        <f>IF(F159="","",VLOOKUP(F159,$AA$541:$AB$543,2,TRUE))</f>
        <v/>
      </c>
      <c r="E72" s="255" t="str">
        <f>IF(F160="","",VLOOKUP(F160,$AC$541:$AD$543,2,TRUE))</f>
        <v/>
      </c>
      <c r="F72" s="255" t="str">
        <f>IF(F251="","",VLOOKUP(F251,$AW$595:$AX$597,2,TRUE))</f>
        <v/>
      </c>
      <c r="G72" s="255" t="str">
        <f>IF(F252="","",VLOOKUP(F252,$AY$595:$AZ$597,2,TRUE))</f>
        <v>Продолжать учить  соблюдать правила  безопасности труда и личной гигиены</v>
      </c>
      <c r="H72" s="255" t="str">
        <f>IF(F253="","",VLOOKUP(F253,$BA$595:$BB$597,2,TRUE))</f>
        <v/>
      </c>
      <c r="I72" s="255" t="str">
        <f>IF(F360="","",VLOOKUP(F360,$AW$595:$AX$597,2,TRUE))</f>
        <v>Закреплять умения соблюдать правила  безопасности труда и личной гигиены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Продолжать развивать навыки конструировать из природного и бросового материала</v>
      </c>
      <c r="E73" s="255" t="str">
        <f>IF(F163="","",VLOOKUP(F163,$AI$541:$AJ$543,2,TRUE))</f>
        <v/>
      </c>
      <c r="F73" s="312" t="str">
        <f>IF(F254="","",VLOOKUP(F254,$M$599:$N$601,2,TRUE))</f>
        <v/>
      </c>
      <c r="G73" s="255" t="str">
        <f>IF(F255="","",VLOOKUP(F255,$O$599:$P$601,2,TRUE))</f>
        <v>Продолжать учить  строить  самостоятельно на предложенную тему</v>
      </c>
      <c r="H73" s="255" t="str">
        <f>IF(F256="","",VLOOKUP(F256,$Q$599:$R$601,2,TRUE))</f>
        <v/>
      </c>
      <c r="I73" s="312" t="str">
        <f>IF(F363="","",VLOOKUP(F363,$M$599:$N$601,2,TRUE))</f>
        <v>Закреплять умения строить  самостоятельно на предложенную тему</v>
      </c>
      <c r="J73" s="255" t="str">
        <f>IF(F364="","",VLOOKUP(F364,$O$599:$P$601,2,TRUE))</f>
        <v/>
      </c>
      <c r="K73" s="255" t="str">
        <f>IF(F365="","",VLOOKUP(F365,$Q$599:$R$601,2,TRUE))</f>
        <v/>
      </c>
      <c r="L73" s="12"/>
    </row>
    <row r="74" ht="90.0" customHeight="1">
      <c r="B74" s="12"/>
      <c r="C74" s="255" t="str">
        <f>IF(F164="","",VLOOKUP(F164,$AK$541:$AL$543,2,TRUE))</f>
        <v>Закреплять умение самостоятельно выбирать материалы и придумывать композиции</v>
      </c>
      <c r="D74" s="255" t="str">
        <f>IF(F165="","",VLOOKUP(F165,$AM$541:$AN$543,2,TRUE))</f>
        <v/>
      </c>
      <c r="E74" s="255" t="str">
        <f>IF(F166="","",VLOOKUP(F166,$AO$541:$AP$543,2,TRUE))</f>
        <v/>
      </c>
      <c r="F74" s="255" t="str">
        <f>IF(F257="","",VLOOKUP(F257,$S$599:$T$601,2,TRUE))</f>
        <v/>
      </c>
      <c r="G74" s="255" t="str">
        <f>IF(F258="","",VLOOKUP(F258,$U$599:$V$601,2,TRUE))</f>
        <v>Продолдать учить  конструировать  из  бросового и  природного материала</v>
      </c>
      <c r="H74" s="255" t="str">
        <f>IF(F259="","",VLOOKUP(F259,$W$599:$X$601,2,TRUE))</f>
        <v/>
      </c>
      <c r="I74" s="255" t="str">
        <f>IF(F366="","",VLOOKUP(F366,$S$599:$T$601,2,TRUE))</f>
        <v>Закреплять умение конструировать  из  бросового и  природного материала </v>
      </c>
      <c r="J74" s="255" t="str">
        <f>IF(F367="","",VLOOKUP(F367,$U$599:$V$601,2,TRUE))</f>
        <v/>
      </c>
      <c r="K74" s="255" t="str">
        <f>IF(F368="","",VLOOKUP(F368,$W$599:$X$601,2,TRUE))</f>
        <v/>
      </c>
      <c r="L74" s="12"/>
    </row>
    <row r="75" ht="90.0" customHeight="1">
      <c r="B75" s="12"/>
      <c r="C75" s="255" t="str">
        <f>IF(F167="","",VLOOKUP(F167,$AQ$541:$AR$543,2,TRUE))</f>
        <v/>
      </c>
      <c r="D75" s="255" t="str">
        <f>IF(F168="","",VLOOKUP(F168,$AS$541:$AT$543,2,TRUE))</f>
        <v>Продолжать развивать знания изделий, предметы быта казахского народа изготовленных из природных
материалов и называть материал, из которого они изготовлены
</v>
      </c>
      <c r="E75" s="255" t="str">
        <f>IF(F169="","",VLOOKUP(F169,$AU$541:$AV$543,2,TRUE))</f>
        <v/>
      </c>
      <c r="F75" s="255" t="str">
        <f>IF(F260="","",VLOOKUP(F260,$Y$599:$Z$601,2,TRUE))</f>
        <v/>
      </c>
      <c r="G75" s="255" t="str">
        <f>IF(F261="","",VLOOKUP(F261,$AA$599:$AB$601,2,TRUE))</f>
        <v>Продолжать учить анализировать  построенное им сооружение, находить эффективные конструктивные решения, применять их при конструировании</v>
      </c>
      <c r="H75" s="255" t="str">
        <f>IF(F262="","",VLOOKUP(F262,$AC$599:$AD$601,2,TRUE))</f>
        <v/>
      </c>
      <c r="I75" s="255" t="str">
        <f>IF(F369="","",VLOOKUP(F369,$Y$599:$Z$601,2,TRUE))</f>
        <v>Закреплять умения анализировать  построенное им сооружение, находить эффективные конструктивные решения, применять их при конструировании</v>
      </c>
      <c r="J75" s="255" t="str">
        <f>IF(F370="","",VLOOKUP(F370,$AA$599:$AB$601,2,TRUE))</f>
        <v/>
      </c>
      <c r="K75" s="255" t="str">
        <f>IF(F371="","",VLOOKUP(F371,$AC$599:$AD$601,2,TRUE))</f>
        <v/>
      </c>
      <c r="L75" s="12"/>
    </row>
    <row r="76" ht="90.0" customHeight="1">
      <c r="B76" s="12"/>
      <c r="C76" s="255" t="str">
        <f>IF(F170="","",VLOOKUP(F170,$M$545:$N$547,2,TRUE))</f>
        <v>Закреплять любовь к музыке, сохранять культуру прослушивания музыки (слушать музыкальные
произведения до конца, не отвлекаясь
</v>
      </c>
      <c r="D76" s="255" t="str">
        <f>IF(F171="","",VLOOKUP(F171,$O$545:$P$547,2,TRUE))</f>
        <v/>
      </c>
      <c r="E76" s="255" t="str">
        <f>IF(F172="","",VLOOKUP(F172,$Q$545:$R$547,2,TRUE))</f>
        <v/>
      </c>
      <c r="F76" s="255" t="str">
        <f>IF(F263="","",VLOOKUP(F263,$AE$599:$AF$601,2,TRUE))</f>
        <v/>
      </c>
      <c r="G76" s="255" t="str">
        <f>IF(F264="","",VLOOKUP(F264,$AG$599:$AH$601,2,TRUE))</f>
        <v>Продолдать учить  совместно  конструировать, выполнять работу по согласованию</v>
      </c>
      <c r="H76" s="255" t="str">
        <f>IF(F265="","",VLOOKUP(F265,$AI$599:$AJ$601,2,TRUE))</f>
        <v/>
      </c>
      <c r="I76" s="255" t="str">
        <f>IF(F372="","",VLOOKUP(F372,$AE$599:$AF$601,2,TRUE))</f>
        <v>Закреплять умения совместно  конструировать, выполнять работу по согласованию </v>
      </c>
      <c r="J76" s="255" t="str">
        <f>IF(F373="","",VLOOKUP(F373,$AG$599:$AH$601,2,TRUE))</f>
        <v/>
      </c>
      <c r="K76" s="255" t="str">
        <f>IF(F374="","",VLOOKUP(F374,$AI$599:$AJ$601,2,TRUE))</f>
        <v/>
      </c>
      <c r="L76" s="12"/>
    </row>
    <row r="77" ht="90.0" customHeight="1">
      <c r="B77" s="12"/>
      <c r="C77" s="255" t="str">
        <f>IF(F173="","",VLOOKUP(F173,$S$545:$T$547,2,TRUE))</f>
        <v>Закреплять умение
растягивать песню, четко произносить слова, исполнять знакомые песни под
аккомпанемент и без сопровождения
</v>
      </c>
      <c r="D77" s="255" t="str">
        <f>IF(F174="","",VLOOKUP(F174,$U$545:$V$547,2,TRUE))</f>
        <v/>
      </c>
      <c r="E77" s="255" t="str">
        <f>IF(F175="","",VLOOKUP(F175,$W$545:$X$547,2,TRUE))</f>
        <v/>
      </c>
      <c r="F77" s="255" t="str">
        <f>IF(F266="","",VLOOKUP(F266,$AK$599:$AL$601,2,TRUE))</f>
        <v/>
      </c>
      <c r="G77" s="255" t="str">
        <f>IF(F267="","",VLOOKUP(F267,$AM$599:$AN$601,2,TRUE))</f>
        <v>Продолжать учить работать в команде </v>
      </c>
      <c r="H77" s="255" t="str">
        <f>IF(F268="","",VLOOKUP(F268,$AO$599:$AP$601,2,TRUE))</f>
        <v/>
      </c>
      <c r="I77" s="255" t="str">
        <f>IF(F375="","",VLOOKUP(F375,$AK$599:$AL$601,2,TRUE))</f>
        <v>закреплять умение работать в команде   </v>
      </c>
      <c r="J77" s="255" t="str">
        <f>IF(F376="","",VLOOKUP(F376,$AM$599:$AN$601,2,TRUE))</f>
        <v/>
      </c>
      <c r="K77" s="255" t="str">
        <f>IF(F377="","",VLOOKUP(F377,$AO$599:$AP$601,2,TRUE))</f>
        <v/>
      </c>
      <c r="L77" s="12"/>
    </row>
    <row r="78" ht="90.0" customHeight="1">
      <c r="B78" s="12"/>
      <c r="C78" s="255" t="str">
        <f>IF(F176="","",VLOOKUP(F176,$Y$545:$Z$547,2,TRUE))</f>
        <v/>
      </c>
      <c r="D78" s="255" t="str">
        <f>IF(F177="","",VLOOKUP(F177,$AA$545:$AB$547,2,TRUE))</f>
        <v>Продолжать формировать навыки ритмически выполнять ходьбу, согласовывать движения с музыкой, менять
движения во второй части музыки
</v>
      </c>
      <c r="E78" s="255" t="str">
        <f>IF(F178="","",VLOOKUP(F178,$AC$545:$AD$547,2,TRUE))</f>
        <v/>
      </c>
      <c r="F78" s="312" t="str">
        <f>IF(F269="","",VLOOKUP(F269,$AQ$599:$AR$601,2,TRUE))</f>
        <v>Закреплять умения преобразовывать плоскостные бумажные формы в объемные</v>
      </c>
      <c r="G78" s="255" t="str">
        <f>IF(F270="","",VLOOKUP(F270,$AS$599:$AT$601,2,TRUE))</f>
        <v/>
      </c>
      <c r="H78" s="255" t="str">
        <f>IF(F271="","",VLOOKUP(F271,$AU$599:$AV$601,2,TRUE))</f>
        <v/>
      </c>
      <c r="I78" s="312" t="str">
        <f>IF(F378="","",VLOOKUP(F378,$AQ$599:$AR$601,2,TRUE))</f>
        <v>Закреплять умения преобразовывать плоскостные бумажные формы в объемные</v>
      </c>
      <c r="J78" s="255" t="str">
        <f>IF(F379="","",VLOOKUP(F379,$AS$599:$AT$601,2,TRUE))</f>
        <v/>
      </c>
      <c r="K78" s="255" t="str">
        <f>IF(F380="","",VLOOKUP(F380,$AU$599:$AV$601,2,TRUE))</f>
        <v/>
      </c>
      <c r="L78" s="12"/>
    </row>
    <row r="79" ht="90.0" customHeight="1">
      <c r="B79" s="12"/>
      <c r="C79" s="255" t="str">
        <f>IF(F179="","",VLOOKUP(F179,$AE$545:$AF$547,2,TRUE))</f>
        <v>Закреплять  умение проявлять интерес к национальному танцевальному искусству, выполнять
танцевальные движения
</v>
      </c>
      <c r="D79" s="255" t="str">
        <f>IF(F180="","",VLOOKUP(F180,$AG$545:$AH$547,2,TRUE))</f>
        <v/>
      </c>
      <c r="E79" s="255" t="str">
        <f>IF(F181="","",VLOOKUP(F181,$AI$545:$AJ$547,2,TRUE))</f>
        <v/>
      </c>
      <c r="F79" s="255" t="str">
        <f>IF(F272="","",VLOOKUP(F272,$AW$599:$AX$601,2,TRUE))</f>
        <v/>
      </c>
      <c r="G79" s="255" t="str">
        <f>IF(F273="","",VLOOKUP(F273,$AY$599:$AZ$601,2,TRUE))</f>
        <v>Продолдать учить соблюдать правила  безопасности на  рабочем месте</v>
      </c>
      <c r="H79" s="255" t="str">
        <f>IF(F274="","",VLOOKUP(F274,$BA$599:$BB$601,2,TRUE))</f>
        <v/>
      </c>
      <c r="I79" s="255" t="str">
        <f>IF(F381="","",VLOOKUP(F381,$AW$599:$AX$601,2,TRUE))</f>
        <v>Закреплять умения соблюдать правила  безопасности на  рабочем месте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Продолжать  развивать умение определять жанры музыки</v>
      </c>
      <c r="E80" s="255" t="str">
        <f>IF(F184="","",VLOOKUP(F184,$AO$545:$AP$547,2,TRUE))</f>
        <v/>
      </c>
      <c r="F80" s="312" t="str">
        <f>IF(F275="","",VLOOKUP(F275,$M$603:$N$605,2,TRUE))</f>
        <v/>
      </c>
      <c r="G80" s="255" t="str">
        <f>IF(F276="","",VLOOKUP(F276,$O$603:$P$605,2,TRUE))</f>
        <v/>
      </c>
      <c r="H80" s="255" t="str">
        <f>IF(F277="","",VLOOKUP(F277,$Q$603:$R$605,2,TRUE))</f>
        <v>Учить   различать  простые  музыкальные жанры</v>
      </c>
      <c r="I80" s="312" t="str">
        <f>IF(F384="","",VLOOKUP(F384,$M$603:$N$605,2,TRUE))</f>
        <v>Закреплять умения различать  простые  музыкальные жанры </v>
      </c>
      <c r="J80" s="255" t="str">
        <f>IF(F385="","",VLOOKUP(F385,$O$603:$P$605,2,TRUE))</f>
        <v/>
      </c>
      <c r="K80" s="255" t="str">
        <f>IF(F386="","",VLOOKUP(F386,$Q$603:$R$605,2,TRUE))</f>
        <v/>
      </c>
      <c r="L80" s="12"/>
    </row>
    <row r="81" ht="90.0" customHeight="1">
      <c r="B81" s="12"/>
      <c r="C81" s="255" t="str">
        <f>IF(F185="","",VLOOKUP(F185,$AQ$545:$AR$547,2,TRUE))</f>
        <v/>
      </c>
      <c r="D81" s="255" t="str">
        <f>IF(F186="","",VLOOKUP(F186,$AS$545:$AT$547,2,TRUE))</f>
        <v>Продолжать  играть простые мелодии деревянными ложками, на асатаяке, на сазсырнае, на
домбре
</v>
      </c>
      <c r="E81" s="255" t="str">
        <f>IF(F187="","",VLOOKUP(F187,$AU$545:$AV$547,2,TRUE))</f>
        <v/>
      </c>
      <c r="F81" s="255" t="str">
        <f>IF(F278="","",VLOOKUP(F278,$S$603:$T$605,2,TRUE))</f>
        <v/>
      </c>
      <c r="G81" s="255" t="str">
        <f>IF(F279="","",VLOOKUP(F279,$U$603:$V$605,2,TRUE))</f>
        <v>Продожлать  учить  исполнять знакомые песни самостоятельно с музыкальным сопровождением и  без сопровождения</v>
      </c>
      <c r="H81" s="255" t="str">
        <f>IF(F280="","",VLOOKUP(F280,$W$603:$X$605,2,TRUE))</f>
        <v/>
      </c>
      <c r="I81" s="255" t="str">
        <f>IF(F387="","",VLOOKUP(F387,$S$603:$T$605,2,TRUE))</f>
        <v>Закреплять умения исполнять знакомые песни самостоятельно с музыкальным сопровождением и  без сопровождения</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Учить  произносить текст  песни четко,  воспринимать и  передавать характер  музыки</v>
      </c>
      <c r="I82" s="255" t="str">
        <f>IF(F390="","",VLOOKUP(F390,$Y$603:$Z$605,2,TRUE))</f>
        <v>Закреплять умения произносить текст  песни четко,  воспринимать и  передавать характер  музыки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Продолжать  учить выделять отдельные фрагменты произведения (вступление, припев,  заключение)</v>
      </c>
      <c r="H83" s="255" t="str">
        <f>IF(F286="","",VLOOKUP(F286,$AI$603:$AJ$605,2,TRUE))</f>
        <v/>
      </c>
      <c r="I83" s="255" t="str">
        <f>IF(F393="","",VLOOKUP(F393,$AE$603:$AF$605,2,TRUE))</f>
        <v>Закреплять умения выделять отдельные фрагменты произведения (вступление, припев,  заключение)</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Продожлать учить  играть простые  мелодии на  музыкальных  инструментах</v>
      </c>
      <c r="H84" s="255" t="str">
        <f>IF(F289="","",VLOOKUP(F289,$AO$603:$AP$605,2,TRUE))</f>
        <v/>
      </c>
      <c r="I84" s="255" t="str">
        <f>IF(F396="","",VLOOKUP(F396,$AK$603:$AL$605,2,TRUE))</f>
        <v>Закреплять умения играть простые  мелодии на  музыкальных  инструментах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Учить   самостоятельно и  творчески исполнять песни различного  характера</v>
      </c>
      <c r="I85" s="312" t="str">
        <f>IF(F399="","",VLOOKUP(F399,$AQ$603:$AR$605,2,TRUE))</f>
        <v>Закреплять умения самостоятельно и  творчески исполнять песни различного  характера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Продолжать учить  выполнять движения в  соответствии с  характером музыки</v>
      </c>
      <c r="H86" s="255" t="str">
        <f>IF(F295="","",VLOOKUP(F295,$BA$603:$BB$605,2,TRUE))</f>
        <v/>
      </c>
      <c r="I86" s="255" t="str">
        <f>IF(F402="","",VLOOKUP(F402,$AW$603:$AX$605,2,TRUE))</f>
        <v>Закреплять умения выполнять движения в  соответствии с  характером музыки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Продолжать ормировать умение воспринимать себя как взрослого, позволять себе открыто выражать свое
мнение, считается с ним, уважать себя
</v>
      </c>
      <c r="E87" s="255" t="str">
        <f>IF(G100="","",VLOOKUP(G100,$Q$549:$R$551,2,TRUE))</f>
        <v/>
      </c>
      <c r="F87" s="255" t="str">
        <f>IF(G191="","",VLOOKUP(G191,$M$607:$N$609,2,TRUE))</f>
        <v>Закреплять умения верить в свои силы и возможности, понимать важность трудолюбия и ответственности </v>
      </c>
      <c r="G87" s="255" t="str">
        <f>IF(G192="","",VLOOKUP(G192,$O$607:$P$609,2,TRUE))</f>
        <v/>
      </c>
      <c r="H87" s="255" t="str">
        <f>IF(G193="","",VLOOKUP(G193,$Q$607:$R$609,2,TRUE))</f>
        <v/>
      </c>
      <c r="I87" s="255" t="str">
        <f>IF(G300="","",VLOOKUP(G300,$M$607:$N$609,2,TRUE))</f>
        <v>Закреплять умения верить в свои силы и возможности, понимать важность трудолюбия и ответственности </v>
      </c>
      <c r="J87" s="255" t="str">
        <f>IF(G301="","",VLOOKUP(G301,$O$607:$P$609,2,TRUE))</f>
        <v/>
      </c>
      <c r="K87" s="255" t="str">
        <f>IF(G302="","",VLOOKUP(G302,$Q$607:$R$609,2,TRUE))</f>
        <v/>
      </c>
      <c r="L87" s="12"/>
    </row>
    <row r="88" ht="90.0" customHeight="1">
      <c r="B88" s="12"/>
      <c r="C88" s="255" t="str">
        <f>IF(G101="","",VLOOKUP(G101,$S$549:$T$551,2,TRUE))</f>
        <v/>
      </c>
      <c r="D88" s="255" t="str">
        <f>IF(G102="","",VLOOKUP(G102,$U$549:$V$551,2,TRUE))</f>
        <v>Продолжать знакомить с профессиями и трудом взрослых, членов семьи, проявлять интерес, стараться
ответственно выполнять задание
</v>
      </c>
      <c r="E88" s="255" t="str">
        <f>IF(G103="","",VLOOKUP(G103,$W$549:$X$551,2,TRUE))</f>
        <v/>
      </c>
      <c r="F88" s="255" t="str">
        <f>IF(G194="","",VLOOKUP(G194,$S$607:$T$609,2,TRUE))</f>
        <v>Закреплять умения понимать родственные связи, уважает старших, заботится о младших </v>
      </c>
      <c r="G88" s="255" t="str">
        <f>IF(G195="","",VLOOKUP(G195,$U$607:$V$609,2,TRUE))</f>
        <v/>
      </c>
      <c r="H88" s="255" t="str">
        <f>IF(G196="","",VLOOKUP(G196,$W$607:$X$609,2,TRUE))</f>
        <v/>
      </c>
      <c r="I88" s="255" t="str">
        <f>IF(G303="","",VLOOKUP(G303,$S$607:$T$609,2,TRUE))</f>
        <v>Закреплять умения понимать родственные связи, уважает старших, заботится о младших </v>
      </c>
      <c r="J88" s="255" t="str">
        <f>IF(G304="","",VLOOKUP(G304,$U$607:$V$609,2,TRUE))</f>
        <v/>
      </c>
      <c r="K88" s="255" t="str">
        <f>IF(G305="","",VLOOKUP(G305,$W$607:$X$609,2,TRUE))</f>
        <v/>
      </c>
      <c r="L88" s="12"/>
    </row>
    <row r="89" ht="90.0" customHeight="1">
      <c r="B89" s="12"/>
      <c r="C89" s="255" t="str">
        <f>IF(G104="","",VLOOKUP(G104,$Y$549:$Z$551,2,TRUE))</f>
        <v/>
      </c>
      <c r="D89" s="255" t="str">
        <f>IF(G105="","",VLOOKUP(G105,$AA$549:$AB$551,2,TRUE))</f>
        <v/>
      </c>
      <c r="E89" s="255" t="str">
        <f>IF(G106="","",VLOOKUP(G106,$AC$549:$AD$551,2,TRUE))</f>
        <v>Учить высказывать свое мнение, размышлять над происходящим вокруг</v>
      </c>
      <c r="F89" s="255" t="str">
        <f>IF(G197="","",VLOOKUP(G197,$Y$607:$Z$609,2,TRUE))</f>
        <v>Закреплять умения говорить осознанно,  выражать свое 
мнение 
</v>
      </c>
      <c r="G89" s="255" t="str">
        <f>IF(G198="","",VLOOKUP(G198,$AA$607:$AB$609,2,TRUE))</f>
        <v/>
      </c>
      <c r="H89" s="255" t="str">
        <f>IF(G199="","",VLOOKUP(G199,$AC$607:$AD$609,2,TRUE))</f>
        <v/>
      </c>
      <c r="I89" s="255" t="str">
        <f>IF(G306="","",VLOOKUP(G306,$Y$607:$Z$609,2,TRUE))</f>
        <v>Закреплять умения говорить осознанно,  выражать свое 
мнение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Учить называть свою родину, с уважением относится к государственным символам
(флаг, герб, гимн), гордится своей Родиной ­ Республикой Казахстан
</v>
      </c>
      <c r="F90" s="255" t="str">
        <f>IF(G200="","",VLOOKUP(G200,$AE$607:$AF$609,2,TRUE))</f>
        <v>Закреплять знания о    применениеспециальных транспортных средств, знает элементарные правила дорожного движения</v>
      </c>
      <c r="G90" s="255" t="str">
        <f>IF(G201="","",VLOOKUP(G201,$AG$607:$AH$609,2,TRUE))</f>
        <v/>
      </c>
      <c r="H90" s="255" t="str">
        <f>IF(G202="","",VLOOKUP(G202,$AI$607:$AJ$609,2,TRUE))</f>
        <v/>
      </c>
      <c r="I90" s="255" t="str">
        <f>IF(G309="","",VLOOKUP(G309,$AE$607:$AF$609,2,TRUE))</f>
        <v>Закреплять знания о    применениеспециальных транспортных средств, знает элементарные правила дорожного движения</v>
      </c>
      <c r="J90" s="255" t="str">
        <f>IF(G310="","",VLOOKUP(G310,$AG$607:$AH$609,2,TRUE))</f>
        <v/>
      </c>
      <c r="K90" s="255" t="str">
        <f>IF(G311="","",VLOOKUP(G311,$AI$607:$AJ$609,2,TRUE))</f>
        <v/>
      </c>
      <c r="L90" s="12"/>
    </row>
    <row r="91" ht="90.0" customHeight="1">
      <c r="B91" s="12"/>
      <c r="C91" s="255" t="str">
        <f>IF(G110="","",VLOOKUP(G110,$AK$549:$AL$551,2,TRUE))</f>
        <v/>
      </c>
      <c r="D91" s="255" t="str">
        <f>IF(G111="","",VLOOKUP(G111,$AM$549:$AN$551,2,TRUE))</f>
        <v>Продолжать формировать знания о правилах дорожного движения, о правилах поведения в общественном транспорте</v>
      </c>
      <c r="E91" s="255" t="str">
        <f>IF(G112="","",VLOOKUP(G112,$AO$549:$AP$551,2,TRUE))</f>
        <v/>
      </c>
      <c r="F91" s="255" t="str">
        <f>IF(G203="","",VLOOKUP(G203,$AK$607:$AL$609,2,TRUE))</f>
        <v/>
      </c>
      <c r="G91" s="255" t="str">
        <f>IF(G204="","",VLOOKUP(G204,$AM$607:$AN$609,2,TRUE))</f>
        <v>Продолжать учить   гордиться, понимать  важность любить свою Родину, понимать важность живописной природы, достопримечательностей и исторических мест Казахстана</v>
      </c>
      <c r="H91" s="255" t="str">
        <f>IF(G205="","",VLOOKUP(G205,$AO$607:$AP$609,2,TRUE))</f>
        <v/>
      </c>
      <c r="I91" s="255" t="str">
        <f>IF(G312="","",VLOOKUP(G312,$AK$607:$AL$609,2,TRUE))</f>
        <v>Закреплять умения  гордиться, понимать  важность любить свою Родину, понимать важность живописной природы, достопримечательностей и исторических мест Казахстана</v>
      </c>
      <c r="J91" s="255" t="str">
        <f>IF(G313="","",VLOOKUP(G313,$AM$607:$AN$609,2,TRUE))</f>
        <v/>
      </c>
      <c r="K91" s="255" t="str">
        <f>IF(G314="","",VLOOKUP(G314,$AO$607:$AP$609,2,TRUE))</f>
        <v/>
      </c>
      <c r="L91" s="12"/>
    </row>
    <row r="92" ht="90.0" customHeight="1">
      <c r="B92" s="12"/>
      <c r="C92" s="255" t="str">
        <f>IF(G113="","",VLOOKUP(G112,$AQ$549:$AR$551,2,TRUE))</f>
        <v/>
      </c>
      <c r="D92" s="255" t="str">
        <f>IF(G114="","",VLOOKUP(G114,$AS$549:$AT$551,2,TRUE))</f>
        <v>Продолжать учить устанавливать элементарные связи в сезонных изменениях погоды и природы,
сохранять безопасность в окружающей среде, природе
</v>
      </c>
      <c r="E92" s="255" t="str">
        <f>IF(G115="","",VLOOKUP(G115,$AU$549:$AV$551,2,TRUE))</f>
        <v/>
      </c>
      <c r="F92" s="255" t="str">
        <f>IF(G206="","",VLOOKUP(G206,$AQ$607:$AR$609,2,TRUE))</f>
        <v/>
      </c>
      <c r="G92" s="255" t="str">
        <f>IF(G207="","",VLOOKUP(G207,$AS$607:$AT$609,2,TRUE))</f>
        <v>Продолжать учить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H92" s="255" t="str">
        <f>IF(G208="","",VLOOKUP(G208,$AU$607:$AV$609,2,TRUE))</f>
        <v/>
      </c>
      <c r="I92" s="255" t="str">
        <f>IF(G315="","",VLOOKUP(G315,$AQ$607:$AR$609,2,TRUE))</f>
        <v>Закреплять умения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J92" s="255" t="str">
        <f>IF(G316="","",VLOOKUP(G316,$AS$607:$AT$609,2,TRUE))</f>
        <v/>
      </c>
      <c r="K92" s="255" t="str">
        <f>IF(G317="","",VLOOKUP(G317,$AU$607:$AV$609,2,TRUE))</f>
        <v/>
      </c>
      <c r="L92" s="12"/>
    </row>
    <row r="93" ht="90.0" customHeight="1">
      <c r="B93" s="19"/>
      <c r="C93" s="309"/>
      <c r="D93" s="7"/>
      <c r="E93" s="8"/>
      <c r="F93" s="255" t="str">
        <f>IF(G209="","",VLOOKUP(G209,$AW$607:$AX$609,2,TRUE))</f>
        <v>Закреплять умения понимать и различать что «правильно» или «неправильно», «хорошо» или  «плохо»</v>
      </c>
      <c r="G93" s="255" t="str">
        <f>IF(G210="","",VLOOKUP(G210,$AY$607:$AZ$609,2,TRUE))</f>
        <v/>
      </c>
      <c r="H93" s="255" t="str">
        <f>IF(G211="","",VLOOKUP(G211,$BA$607:$BB$609,2,TRUE))</f>
        <v/>
      </c>
      <c r="I93" s="255" t="str">
        <f>IF(G318="","",VLOOKUP(G318,$AW$607:$AX$609,2,TRUE))</f>
        <v>Закреплять умения понимать и различать что «правильно» или «неправильно», «хорошо» или  «плохо»</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41.25" customHeight="1">
      <c r="B97" s="314"/>
      <c r="C97" s="315" t="s">
        <v>5</v>
      </c>
      <c r="D97" s="315" t="s">
        <v>107</v>
      </c>
      <c r="E97" s="315" t="s">
        <v>335</v>
      </c>
      <c r="F97" s="315" t="s">
        <v>398</v>
      </c>
      <c r="G97" s="178" t="s">
        <v>724</v>
      </c>
    </row>
    <row r="98" ht="15.0" customHeight="1">
      <c r="B98" s="5">
        <v>1.0</v>
      </c>
      <c r="C98" s="391">
        <f>'дети 5-ти лет Ф'!D21</f>
        <v>1</v>
      </c>
      <c r="D98" s="391" t="str">
        <f>'дети 5-ти лет К'!D21</f>
        <v/>
      </c>
      <c r="E98" s="391" t="str">
        <f>'дети 5-ти лет П'!D21</f>
        <v/>
      </c>
      <c r="F98" s="391" t="str">
        <f>'дети 5-ти лет Т'!D21</f>
        <v/>
      </c>
      <c r="G98" s="391" t="str">
        <f>'дети 5-ти лет С'!D21</f>
        <v/>
      </c>
    </row>
    <row r="99" ht="15.0" customHeight="1">
      <c r="B99" s="12"/>
      <c r="C99" s="391" t="str">
        <f>'дети 5-ти лет Ф'!E21</f>
        <v/>
      </c>
      <c r="D99" s="391">
        <f>'дети 5-ти лет К'!E21</f>
        <v>1</v>
      </c>
      <c r="E99" s="391">
        <f>'дети 5-ти лет П'!E21</f>
        <v>1</v>
      </c>
      <c r="F99" s="391">
        <f>'дети 5-ти лет Т'!E21</f>
        <v>1</v>
      </c>
      <c r="G99" s="391">
        <f>'дети 5-ти лет С'!E21</f>
        <v>1</v>
      </c>
    </row>
    <row r="100" ht="15.0" customHeight="1">
      <c r="B100" s="19"/>
      <c r="C100" s="391" t="str">
        <f>'дети 5-ти лет Ф'!F21</f>
        <v/>
      </c>
      <c r="D100" s="391" t="str">
        <f>'дети 5-ти лет К'!F21</f>
        <v/>
      </c>
      <c r="E100" s="391" t="str">
        <f>'дети 5-ти лет П'!F21</f>
        <v/>
      </c>
      <c r="F100" s="391" t="str">
        <f>'дети 5-ти лет Т'!F21</f>
        <v/>
      </c>
      <c r="G100" s="391" t="str">
        <f>'дети 5-ти лет С'!F21</f>
        <v/>
      </c>
    </row>
    <row r="101" ht="15.0" customHeight="1">
      <c r="B101" s="5">
        <v>2.0</v>
      </c>
      <c r="C101" s="391" t="str">
        <f>'дети 5-ти лет Ф'!G21</f>
        <v/>
      </c>
      <c r="D101" s="391" t="str">
        <f>'дети 5-ти лет К'!G21</f>
        <v/>
      </c>
      <c r="E101" s="391" t="str">
        <f>'дети 5-ти лет П'!G21</f>
        <v/>
      </c>
      <c r="F101" s="391" t="str">
        <f>'дети 5-ти лет Т'!G21</f>
        <v/>
      </c>
      <c r="G101" s="391" t="str">
        <f>'дети 5-ти лет С'!G21</f>
        <v/>
      </c>
    </row>
    <row r="102" ht="15.0" customHeight="1">
      <c r="B102" s="12"/>
      <c r="C102" s="391">
        <f>'дети 5-ти лет Ф'!H21</f>
        <v>1</v>
      </c>
      <c r="D102" s="391">
        <f>'дети 5-ти лет К'!H21</f>
        <v>1</v>
      </c>
      <c r="E102" s="391">
        <f>'дети 5-ти лет П'!H21</f>
        <v>1</v>
      </c>
      <c r="F102" s="391">
        <f>'дети 5-ти лет Т'!H21</f>
        <v>1</v>
      </c>
      <c r="G102" s="391">
        <f>'дети 5-ти лет С'!H21</f>
        <v>1</v>
      </c>
    </row>
    <row r="103" ht="15.0" customHeight="1">
      <c r="B103" s="19"/>
      <c r="C103" s="391" t="str">
        <f>'дети 5-ти лет Ф'!I21</f>
        <v/>
      </c>
      <c r="D103" s="391" t="str">
        <f>'дети 5-ти лет К'!I21</f>
        <v/>
      </c>
      <c r="E103" s="391" t="str">
        <f>'дети 5-ти лет П'!I21</f>
        <v/>
      </c>
      <c r="F103" s="391" t="str">
        <f>'дети 5-ти лет Т'!I21</f>
        <v/>
      </c>
      <c r="G103" s="391" t="str">
        <f>'дети 5-ти лет С'!I21</f>
        <v/>
      </c>
    </row>
    <row r="104" ht="15.0" customHeight="1">
      <c r="B104" s="5">
        <v>3.0</v>
      </c>
      <c r="C104" s="391" t="str">
        <f>'дети 5-ти лет Ф'!J21</f>
        <v/>
      </c>
      <c r="D104" s="391" t="str">
        <f>'дети 5-ти лет К'!J21</f>
        <v/>
      </c>
      <c r="E104" s="391" t="str">
        <f>'дети 5-ти лет П'!J21</f>
        <v/>
      </c>
      <c r="F104" s="391" t="str">
        <f>'дети 5-ти лет Т'!J21</f>
        <v/>
      </c>
      <c r="G104" s="391" t="str">
        <f>'дети 5-ти лет С'!J21</f>
        <v/>
      </c>
    </row>
    <row r="105" ht="15.0" customHeight="1">
      <c r="B105" s="12"/>
      <c r="C105" s="391">
        <f>'дети 5-ти лет Ф'!K21</f>
        <v>1</v>
      </c>
      <c r="D105" s="391">
        <f>'дети 5-ти лет К'!K21</f>
        <v>1</v>
      </c>
      <c r="E105" s="391">
        <f>'дети 5-ти лет П'!K21</f>
        <v>1</v>
      </c>
      <c r="F105" s="391">
        <f>'дети 5-ти лет Т'!K21</f>
        <v>1</v>
      </c>
      <c r="G105" s="391" t="str">
        <f>'дети 5-ти лет С'!K21</f>
        <v/>
      </c>
    </row>
    <row r="106" ht="15.0" customHeight="1">
      <c r="B106" s="19"/>
      <c r="C106" s="391" t="str">
        <f>'дети 5-ти лет Ф'!L21</f>
        <v/>
      </c>
      <c r="D106" s="391" t="str">
        <f>'дети 5-ти лет К'!L21</f>
        <v/>
      </c>
      <c r="E106" s="391" t="str">
        <f>'дети 5-ти лет П'!L21</f>
        <v/>
      </c>
      <c r="F106" s="391" t="str">
        <f>'дети 5-ти лет Т'!L21</f>
        <v/>
      </c>
      <c r="G106" s="391">
        <f>'дети 5-ти лет С'!L21</f>
        <v>1</v>
      </c>
    </row>
    <row r="107" ht="15.0" customHeight="1">
      <c r="B107" s="5">
        <v>4.0</v>
      </c>
      <c r="C107" s="391" t="str">
        <f>'дети 5-ти лет Ф'!M21</f>
        <v/>
      </c>
      <c r="D107" s="391" t="str">
        <f>'дети 5-ти лет К'!M21</f>
        <v/>
      </c>
      <c r="E107" s="391" t="str">
        <f>'дети 5-ти лет П'!M21</f>
        <v/>
      </c>
      <c r="F107" s="391">
        <f>'дети 5-ти лет Т'!M21</f>
        <v>1</v>
      </c>
      <c r="G107" s="391" t="str">
        <f>'дети 5-ти лет С'!M21</f>
        <v/>
      </c>
    </row>
    <row r="108" ht="15.0" customHeight="1">
      <c r="B108" s="12"/>
      <c r="C108" s="391">
        <f>'дети 5-ти лет Ф'!N21</f>
        <v>1</v>
      </c>
      <c r="D108" s="391">
        <f>'дети 5-ти лет К'!N21</f>
        <v>1</v>
      </c>
      <c r="E108" s="391" t="str">
        <f>'дети 5-ти лет П'!N21</f>
        <v/>
      </c>
      <c r="F108" s="391" t="str">
        <f>'дети 5-ти лет Т'!N21</f>
        <v/>
      </c>
      <c r="G108" s="391" t="str">
        <f>'дети 5-ти лет С'!N21</f>
        <v/>
      </c>
    </row>
    <row r="109" ht="15.0" customHeight="1">
      <c r="B109" s="19"/>
      <c r="C109" s="391" t="str">
        <f>'дети 5-ти лет Ф'!O21</f>
        <v/>
      </c>
      <c r="D109" s="391" t="str">
        <f>'дети 5-ти лет К'!O21</f>
        <v/>
      </c>
      <c r="E109" s="391">
        <f>'дети 5-ти лет П'!O21</f>
        <v>1</v>
      </c>
      <c r="F109" s="391" t="str">
        <f>'дети 5-ти лет Т'!O21</f>
        <v/>
      </c>
      <c r="G109" s="391">
        <f>'дети 5-ти лет С'!O21</f>
        <v>1</v>
      </c>
    </row>
    <row r="110" ht="15.0" customHeight="1">
      <c r="B110" s="5">
        <v>5.0</v>
      </c>
      <c r="C110" s="391" t="str">
        <f>'дети 5-ти лет Ф'!P21</f>
        <v/>
      </c>
      <c r="D110" s="391" t="str">
        <f>'дети 5-ти лет К'!P21</f>
        <v/>
      </c>
      <c r="E110" s="391" t="str">
        <f>'дети 5-ти лет П'!P21</f>
        <v/>
      </c>
      <c r="F110" s="391" t="str">
        <f>'дети 5-ти лет Т'!P21</f>
        <v/>
      </c>
      <c r="G110" s="391" t="str">
        <f>'дети 5-ти лет С'!P21</f>
        <v/>
      </c>
    </row>
    <row r="111" ht="15.0" customHeight="1">
      <c r="B111" s="12"/>
      <c r="C111" s="391">
        <f>'дети 5-ти лет Ф'!Q21</f>
        <v>1</v>
      </c>
      <c r="D111" s="391">
        <f>'дети 5-ти лет К'!Q21</f>
        <v>1</v>
      </c>
      <c r="E111" s="391">
        <f>'дети 5-ти лет П'!Q21</f>
        <v>1</v>
      </c>
      <c r="F111" s="391">
        <f>'дети 5-ти лет Т'!Q21</f>
        <v>1</v>
      </c>
      <c r="G111" s="391">
        <f>'дети 5-ти лет С'!Q21</f>
        <v>1</v>
      </c>
    </row>
    <row r="112" ht="15.0" customHeight="1">
      <c r="B112" s="19"/>
      <c r="C112" s="391" t="str">
        <f>'дети 5-ти лет Ф'!R21</f>
        <v/>
      </c>
      <c r="D112" s="391" t="str">
        <f>'дети 5-ти лет К'!R21</f>
        <v/>
      </c>
      <c r="E112" s="391" t="str">
        <f>'дети 5-ти лет П'!R21</f>
        <v/>
      </c>
      <c r="F112" s="391" t="str">
        <f>'дети 5-ти лет Т'!R21</f>
        <v/>
      </c>
      <c r="G112" s="391" t="str">
        <f>'дети 5-ти лет С'!R21</f>
        <v/>
      </c>
    </row>
    <row r="113" ht="15.0" customHeight="1">
      <c r="B113" s="5">
        <v>6.0</v>
      </c>
      <c r="C113" s="391" t="str">
        <f>'дети 5-ти лет Ф'!S21</f>
        <v/>
      </c>
      <c r="D113" s="391" t="str">
        <f>'дети 5-ти лет К'!S21</f>
        <v/>
      </c>
      <c r="E113" s="391" t="str">
        <f>'дети 5-ти лет П'!S21</f>
        <v/>
      </c>
      <c r="F113" s="391">
        <f>'дети 5-ти лет Т'!S21</f>
        <v>1</v>
      </c>
      <c r="G113" s="391" t="str">
        <f>'дети 5-ти лет С'!S21</f>
        <v/>
      </c>
    </row>
    <row r="114" ht="15.0" customHeight="1">
      <c r="B114" s="12"/>
      <c r="C114" s="391">
        <f>'дети 5-ти лет Ф'!T21</f>
        <v>1</v>
      </c>
      <c r="D114" s="391">
        <f>'дети 5-ти лет К'!T21</f>
        <v>1</v>
      </c>
      <c r="E114" s="391">
        <f>'дети 5-ти лет П'!T21</f>
        <v>1</v>
      </c>
      <c r="F114" s="391" t="str">
        <f>'дети 5-ти лет Т'!T21</f>
        <v/>
      </c>
      <c r="G114" s="391">
        <f>'дети 5-ти лет С'!T21</f>
        <v>1</v>
      </c>
    </row>
    <row r="115" ht="15.0" customHeight="1">
      <c r="B115" s="19"/>
      <c r="C115" s="391" t="str">
        <f>'дети 5-ти лет Ф'!U21</f>
        <v/>
      </c>
      <c r="D115" s="391" t="str">
        <f>'дети 5-ти лет К'!U21</f>
        <v/>
      </c>
      <c r="E115" s="391" t="str">
        <f>'дети 5-ти лет П'!U21</f>
        <v/>
      </c>
      <c r="F115" s="391" t="str">
        <f>'дети 5-ти лет Т'!U21</f>
        <v/>
      </c>
      <c r="G115" s="391" t="str">
        <f>'дети 5-ти лет С'!U21</f>
        <v/>
      </c>
    </row>
    <row r="116" ht="15.0" customHeight="1">
      <c r="B116" s="5">
        <v>7.0</v>
      </c>
      <c r="C116" s="317"/>
      <c r="D116" s="391" t="str">
        <f>'дети 5-ти лет К'!V21</f>
        <v/>
      </c>
      <c r="E116" s="317"/>
      <c r="F116" s="391">
        <f>'дети 5-ти лет Т'!V21</f>
        <v>1</v>
      </c>
      <c r="G116" s="317"/>
    </row>
    <row r="117" ht="15.0" customHeight="1">
      <c r="B117" s="12"/>
      <c r="C117" s="12"/>
      <c r="D117" s="391" t="str">
        <f>'дети 5-ти лет Т'!W21</f>
        <v/>
      </c>
      <c r="E117" s="12"/>
      <c r="F117" s="391" t="str">
        <f>'дети 5-ти лет Т'!W21</f>
        <v/>
      </c>
      <c r="G117" s="12"/>
    </row>
    <row r="118" ht="15.0" customHeight="1">
      <c r="B118" s="19"/>
      <c r="C118" s="12"/>
      <c r="D118" s="391" t="str">
        <f>'дети 5-ти лет К'!X21</f>
        <v/>
      </c>
      <c r="E118" s="12"/>
      <c r="F118" s="391" t="str">
        <f>'дети 5-ти лет Т'!X21</f>
        <v/>
      </c>
      <c r="G118" s="12"/>
    </row>
    <row r="119" ht="15.0" customHeight="1">
      <c r="B119" s="5">
        <v>8.0</v>
      </c>
      <c r="C119" s="12"/>
      <c r="D119" s="391" t="str">
        <f>'дети 5-ти лет К'!Y21</f>
        <v/>
      </c>
      <c r="E119" s="12"/>
      <c r="F119" s="391">
        <f>'дети 5-ти лет Т'!Y21</f>
        <v>1</v>
      </c>
      <c r="G119" s="12"/>
    </row>
    <row r="120" ht="15.0" customHeight="1">
      <c r="B120" s="12"/>
      <c r="C120" s="12"/>
      <c r="D120" s="391">
        <f>'дети 5-ти лет К'!Z21</f>
        <v>1</v>
      </c>
      <c r="E120" s="12"/>
      <c r="F120" s="391" t="str">
        <f>'дети 5-ти лет Т'!Z21</f>
        <v/>
      </c>
      <c r="G120" s="12"/>
    </row>
    <row r="121" ht="15.0" customHeight="1">
      <c r="B121" s="19"/>
      <c r="C121" s="12"/>
      <c r="D121" s="391" t="str">
        <f>'дети 5-ти лет К'!AA21</f>
        <v/>
      </c>
      <c r="E121" s="12"/>
      <c r="F121" s="391" t="str">
        <f>'дети 5-ти лет Т'!AA21</f>
        <v/>
      </c>
      <c r="G121" s="12"/>
    </row>
    <row r="122" ht="15.0" customHeight="1">
      <c r="B122" s="5">
        <v>9.0</v>
      </c>
      <c r="C122" s="12"/>
      <c r="D122" s="391" t="str">
        <f>'дети 5-ти лет К'!AB21</f>
        <v/>
      </c>
      <c r="E122" s="12"/>
      <c r="F122" s="391">
        <f>'дети 5-ти лет Т'!AB21</f>
        <v>1</v>
      </c>
      <c r="G122" s="12"/>
    </row>
    <row r="123" ht="15.0" customHeight="1">
      <c r="B123" s="12"/>
      <c r="C123" s="12"/>
      <c r="D123" s="391">
        <f>'дети 5-ти лет К'!AC21</f>
        <v>1</v>
      </c>
      <c r="E123" s="12"/>
      <c r="F123" s="391" t="str">
        <f>'дети 5-ти лет Т'!AC21</f>
        <v/>
      </c>
      <c r="G123" s="12"/>
    </row>
    <row r="124" ht="15.0" customHeight="1">
      <c r="B124" s="19"/>
      <c r="C124" s="12"/>
      <c r="D124" s="391" t="str">
        <f>'дети 5-ти лет К'!AD21</f>
        <v/>
      </c>
      <c r="E124" s="12"/>
      <c r="F124" s="391" t="str">
        <f>'дети 5-ти лет Т'!AD21</f>
        <v/>
      </c>
      <c r="G124" s="12"/>
    </row>
    <row r="125" ht="15.0" customHeight="1">
      <c r="B125" s="5">
        <v>10.0</v>
      </c>
      <c r="C125" s="12"/>
      <c r="D125" s="391" t="str">
        <f>'дети 5-ти лет К'!AE21</f>
        <v/>
      </c>
      <c r="E125" s="12"/>
      <c r="F125" s="391">
        <f>'дети 5-ти лет Т'!AE21</f>
        <v>1</v>
      </c>
      <c r="G125" s="12"/>
    </row>
    <row r="126" ht="15.0" customHeight="1">
      <c r="B126" s="12"/>
      <c r="C126" s="12"/>
      <c r="D126" s="391">
        <f>'дети 5-ти лет К'!AF21</f>
        <v>1</v>
      </c>
      <c r="E126" s="12"/>
      <c r="F126" s="391" t="str">
        <f>'дети 5-ти лет Т'!AF21</f>
        <v/>
      </c>
      <c r="G126" s="12"/>
    </row>
    <row r="127" ht="15.0" customHeight="1">
      <c r="B127" s="19"/>
      <c r="C127" s="12"/>
      <c r="D127" s="391" t="str">
        <f>'дети 5-ти лет К'!AG21</f>
        <v/>
      </c>
      <c r="E127" s="12"/>
      <c r="F127" s="391" t="str">
        <f>'дети 5-ти лет Т'!AG21</f>
        <v/>
      </c>
      <c r="G127" s="12"/>
    </row>
    <row r="128" ht="15.0" customHeight="1">
      <c r="B128" s="5">
        <v>11.0</v>
      </c>
      <c r="C128" s="12"/>
      <c r="D128" s="391" t="str">
        <f>'дети 5-ти лет К'!AH21</f>
        <v/>
      </c>
      <c r="E128" s="12"/>
      <c r="F128" s="391">
        <f>'дети 5-ти лет Т'!AH21</f>
        <v>1</v>
      </c>
      <c r="G128" s="12"/>
    </row>
    <row r="129" ht="15.0" customHeight="1">
      <c r="B129" s="12"/>
      <c r="C129" s="12"/>
      <c r="D129" s="391">
        <f>'дети 5-ти лет К'!AI21</f>
        <v>1</v>
      </c>
      <c r="E129" s="12"/>
      <c r="F129" s="391" t="str">
        <f>'дети 5-ти лет Т'!AI21</f>
        <v/>
      </c>
      <c r="G129" s="12"/>
    </row>
    <row r="130" ht="15.75" customHeight="1">
      <c r="B130" s="19"/>
      <c r="C130" s="12"/>
      <c r="D130" s="391" t="str">
        <f>'дети 5-ти лет К'!AJ21</f>
        <v/>
      </c>
      <c r="E130" s="12"/>
      <c r="F130" s="391" t="str">
        <f>'дети 5-ти лет Т'!AJ21</f>
        <v/>
      </c>
      <c r="G130" s="12"/>
    </row>
    <row r="131" ht="15.75" customHeight="1">
      <c r="B131" s="5">
        <v>12.0</v>
      </c>
      <c r="C131" s="12"/>
      <c r="D131" s="391" t="str">
        <f>'дети 5-ти лет К'!AK21</f>
        <v/>
      </c>
      <c r="E131" s="12"/>
      <c r="F131" s="391" t="str">
        <f>'дети 5-ти лет Т'!AK21</f>
        <v/>
      </c>
      <c r="G131" s="12"/>
    </row>
    <row r="132" ht="15.75" customHeight="1">
      <c r="B132" s="12"/>
      <c r="C132" s="12"/>
      <c r="D132" s="391">
        <f>'дети 5-ти лет К'!AL21</f>
        <v>1</v>
      </c>
      <c r="E132" s="12"/>
      <c r="F132" s="391">
        <f>'дети 5-ти лет Т'!AL21</f>
        <v>1</v>
      </c>
      <c r="G132" s="12"/>
    </row>
    <row r="133" ht="15.75" customHeight="1">
      <c r="B133" s="19"/>
      <c r="C133" s="12"/>
      <c r="D133" s="391" t="str">
        <f>'дети 5-ти лет К'!AM21</f>
        <v/>
      </c>
      <c r="E133" s="12"/>
      <c r="F133" s="391" t="str">
        <f>'дети 5-ти лет Т'!AM21</f>
        <v/>
      </c>
      <c r="G133" s="12"/>
    </row>
    <row r="134" ht="15.75" customHeight="1">
      <c r="B134" s="5">
        <v>13.0</v>
      </c>
      <c r="C134" s="12"/>
      <c r="D134" s="391" t="str">
        <f>'дети 5-ти лет К'!AN21</f>
        <v/>
      </c>
      <c r="E134" s="12"/>
      <c r="F134" s="391">
        <f>'дети 5-ти лет Т'!AN21</f>
        <v>1</v>
      </c>
      <c r="G134" s="12"/>
    </row>
    <row r="135" ht="15.75" customHeight="1">
      <c r="B135" s="12"/>
      <c r="C135" s="12"/>
      <c r="D135" s="391">
        <f>'дети 5-ти лет К'!AO21</f>
        <v>1</v>
      </c>
      <c r="E135" s="12"/>
      <c r="F135" s="391" t="str">
        <f>'дети 5-ти лет Т'!AO21</f>
        <v/>
      </c>
      <c r="G135" s="12"/>
    </row>
    <row r="136" ht="15.75" customHeight="1">
      <c r="B136" s="19"/>
      <c r="C136" s="12"/>
      <c r="D136" s="391" t="str">
        <f>'дети 5-ти лет К'!AP21</f>
        <v/>
      </c>
      <c r="E136" s="12"/>
      <c r="F136" s="391" t="str">
        <f>'дети 5-ти лет Т'!AP21</f>
        <v/>
      </c>
      <c r="G136" s="12"/>
    </row>
    <row r="137" ht="15.75" customHeight="1">
      <c r="B137" s="5">
        <v>14.0</v>
      </c>
      <c r="C137" s="12"/>
      <c r="D137" s="391" t="str">
        <f>'дети 5-ти лет К'!AQ21</f>
        <v/>
      </c>
      <c r="E137" s="12"/>
      <c r="F137" s="391" t="str">
        <f>'дети 5-ти лет Т'!AQ21</f>
        <v/>
      </c>
      <c r="G137" s="12"/>
    </row>
    <row r="138" ht="15.75" customHeight="1">
      <c r="B138" s="12"/>
      <c r="C138" s="12"/>
      <c r="D138" s="391">
        <f>'дети 5-ти лет К'!AR21</f>
        <v>1</v>
      </c>
      <c r="E138" s="12"/>
      <c r="F138" s="391">
        <f>'дети 5-ти лет Т'!AR21</f>
        <v>1</v>
      </c>
      <c r="G138" s="12"/>
    </row>
    <row r="139" ht="15.75" customHeight="1">
      <c r="B139" s="19"/>
      <c r="C139" s="12"/>
      <c r="D139" s="391" t="str">
        <f>'дети 5-ти лет К'!AS21</f>
        <v/>
      </c>
      <c r="E139" s="12"/>
      <c r="F139" s="391" t="str">
        <f>'дети 5-ти лет Т'!AS21</f>
        <v/>
      </c>
      <c r="G139" s="12"/>
    </row>
    <row r="140" ht="15.75" customHeight="1">
      <c r="B140" s="5">
        <v>15.0</v>
      </c>
      <c r="C140" s="12"/>
      <c r="D140" s="391" t="str">
        <f>'дети 5-ти лет К'!AT21</f>
        <v/>
      </c>
      <c r="E140" s="12"/>
      <c r="F140" s="391">
        <f>'дети 5-ти лет Т'!AT21</f>
        <v>1</v>
      </c>
      <c r="G140" s="12"/>
    </row>
    <row r="141" ht="15.75" customHeight="1">
      <c r="B141" s="12"/>
      <c r="C141" s="12"/>
      <c r="D141" s="391">
        <f>'дети 5-ти лет К'!AU21</f>
        <v>1</v>
      </c>
      <c r="E141" s="12"/>
      <c r="F141" s="391" t="str">
        <f>'дети 5-ти лет Т'!AU21</f>
        <v/>
      </c>
      <c r="G141" s="12"/>
    </row>
    <row r="142" ht="15.75" customHeight="1">
      <c r="B142" s="19"/>
      <c r="C142" s="12"/>
      <c r="D142" s="391" t="str">
        <f>'дети 5-ти лет К'!AV21</f>
        <v/>
      </c>
      <c r="E142" s="12"/>
      <c r="F142" s="391" t="str">
        <f>'дети 5-ти лет Т'!AV21</f>
        <v/>
      </c>
      <c r="G142" s="12"/>
    </row>
    <row r="143" ht="15.75" customHeight="1">
      <c r="B143" s="5">
        <v>16.0</v>
      </c>
      <c r="C143" s="12"/>
      <c r="D143" s="391" t="str">
        <f>'дети 5-ти лет К'!AW21</f>
        <v/>
      </c>
      <c r="E143" s="12"/>
      <c r="F143" s="391" t="str">
        <f>'дети 5-ти лет Т'!AW21</f>
        <v/>
      </c>
      <c r="G143" s="12"/>
    </row>
    <row r="144" ht="15.75" customHeight="1">
      <c r="B144" s="12"/>
      <c r="C144" s="12"/>
      <c r="D144" s="391">
        <f>'дети 5-ти лет К'!AX21</f>
        <v>1</v>
      </c>
      <c r="E144" s="12"/>
      <c r="F144" s="391">
        <f>'дети 5-ти лет Т'!AX21</f>
        <v>1</v>
      </c>
      <c r="G144" s="12"/>
    </row>
    <row r="145" ht="15.75" customHeight="1">
      <c r="B145" s="19"/>
      <c r="C145" s="12"/>
      <c r="D145" s="391" t="str">
        <f>'дети 5-ти лет К'!AY21</f>
        <v/>
      </c>
      <c r="E145" s="12"/>
      <c r="F145" s="391" t="str">
        <f>'дети 5-ти лет Т'!AY21</f>
        <v/>
      </c>
      <c r="G145" s="12"/>
    </row>
    <row r="146" ht="15.75" customHeight="1">
      <c r="B146" s="5">
        <v>17.0</v>
      </c>
      <c r="C146" s="12"/>
      <c r="D146" s="391" t="str">
        <f>'дети 5-ти лет К'!AZ21</f>
        <v/>
      </c>
      <c r="E146" s="12"/>
      <c r="F146" s="391">
        <f>'дети 5-ти лет Т'!AZ21</f>
        <v>1</v>
      </c>
      <c r="G146" s="12"/>
    </row>
    <row r="147" ht="15.75" customHeight="1">
      <c r="B147" s="12"/>
      <c r="C147" s="12"/>
      <c r="D147" s="391">
        <f>'дети 5-ти лет К'!BA21</f>
        <v>1</v>
      </c>
      <c r="E147" s="12"/>
      <c r="F147" s="391" t="str">
        <f>'дети 5-ти лет Т'!BA21</f>
        <v/>
      </c>
      <c r="G147" s="12"/>
    </row>
    <row r="148" ht="15.75" customHeight="1">
      <c r="B148" s="19"/>
      <c r="C148" s="12"/>
      <c r="D148" s="391" t="str">
        <f>'дети 5-ти лет К'!BB21</f>
        <v/>
      </c>
      <c r="E148" s="12"/>
      <c r="F148" s="391" t="str">
        <f>'дети 5-ти лет Т'!BB21</f>
        <v/>
      </c>
      <c r="G148" s="12"/>
    </row>
    <row r="149" ht="15.75" customHeight="1">
      <c r="B149" s="5">
        <v>18.0</v>
      </c>
      <c r="C149" s="12"/>
      <c r="D149" s="391" t="str">
        <f>'дети 5-ти лет К'!BC21</f>
        <v/>
      </c>
      <c r="E149" s="12"/>
      <c r="F149" s="391">
        <f>'дети 5-ти лет Т'!BC21</f>
        <v>1</v>
      </c>
      <c r="G149" s="12"/>
    </row>
    <row r="150" ht="15.75" customHeight="1">
      <c r="B150" s="12"/>
      <c r="C150" s="12"/>
      <c r="D150" s="391">
        <f>'дети 5-ти лет К'!BD21</f>
        <v>1</v>
      </c>
      <c r="E150" s="12"/>
      <c r="F150" s="391" t="str">
        <f>'дети 5-ти лет Т'!BD21</f>
        <v/>
      </c>
      <c r="G150" s="12"/>
    </row>
    <row r="151" ht="15.75" customHeight="1">
      <c r="B151" s="19"/>
      <c r="C151" s="12"/>
      <c r="D151" s="391" t="str">
        <f>'дети 5-ти лет К'!BE21</f>
        <v/>
      </c>
      <c r="E151" s="12"/>
      <c r="F151" s="391" t="str">
        <f>'дети 5-ти лет Т'!BE21</f>
        <v/>
      </c>
      <c r="G151" s="12"/>
    </row>
    <row r="152" ht="15.75" customHeight="1">
      <c r="B152" s="5">
        <v>19.0</v>
      </c>
      <c r="C152" s="12"/>
      <c r="D152" s="317"/>
      <c r="E152" s="12"/>
      <c r="F152" s="391" t="str">
        <f>'дети 5-ти лет Т'!BF21</f>
        <v/>
      </c>
      <c r="G152" s="12"/>
    </row>
    <row r="153" ht="15.75" customHeight="1">
      <c r="B153" s="12"/>
      <c r="C153" s="12"/>
      <c r="D153" s="12"/>
      <c r="E153" s="12"/>
      <c r="F153" s="391">
        <f>'дети 5-ти лет Т'!BG21</f>
        <v>1</v>
      </c>
      <c r="G153" s="12"/>
    </row>
    <row r="154" ht="15.75" customHeight="1">
      <c r="B154" s="19"/>
      <c r="C154" s="12"/>
      <c r="D154" s="12"/>
      <c r="E154" s="12"/>
      <c r="F154" s="391" t="str">
        <f>'дети 5-ти лет Т'!BH21</f>
        <v/>
      </c>
      <c r="G154" s="12"/>
    </row>
    <row r="155" ht="15.75" customHeight="1">
      <c r="B155" s="5">
        <v>20.0</v>
      </c>
      <c r="C155" s="12"/>
      <c r="D155" s="12"/>
      <c r="E155" s="12"/>
      <c r="F155" s="391">
        <f>'дети 5-ти лет Т'!BI21</f>
        <v>1</v>
      </c>
      <c r="G155" s="12"/>
    </row>
    <row r="156" ht="15.75" customHeight="1">
      <c r="B156" s="12"/>
      <c r="C156" s="12"/>
      <c r="D156" s="12"/>
      <c r="E156" s="12"/>
      <c r="F156" s="391" t="str">
        <f>'дети 5-ти лет Т'!BJ21</f>
        <v/>
      </c>
      <c r="G156" s="12"/>
    </row>
    <row r="157" ht="15.75" customHeight="1">
      <c r="B157" s="19"/>
      <c r="C157" s="12"/>
      <c r="D157" s="12"/>
      <c r="E157" s="12"/>
      <c r="F157" s="391" t="str">
        <f>'дети 5-ти лет Т'!BK21</f>
        <v/>
      </c>
      <c r="G157" s="12"/>
    </row>
    <row r="158" ht="15.75" customHeight="1">
      <c r="B158" s="5">
        <v>21.0</v>
      </c>
      <c r="C158" s="12"/>
      <c r="D158" s="12"/>
      <c r="E158" s="12"/>
      <c r="F158" s="391">
        <f>'дети 5-ти лет Т'!BL21</f>
        <v>1</v>
      </c>
      <c r="G158" s="12"/>
    </row>
    <row r="159" ht="15.0" customHeight="1">
      <c r="B159" s="12"/>
      <c r="C159" s="12"/>
      <c r="D159" s="12"/>
      <c r="E159" s="12"/>
      <c r="F159" s="391" t="str">
        <f>'дети 5-ти лет Т'!BM21</f>
        <v/>
      </c>
      <c r="G159" s="12"/>
    </row>
    <row r="160" ht="15.75" customHeight="1">
      <c r="B160" s="19"/>
      <c r="C160" s="12"/>
      <c r="D160" s="12"/>
      <c r="E160" s="12"/>
      <c r="F160" s="391" t="str">
        <f>'дети 5-ти лет Т'!BN21</f>
        <v/>
      </c>
      <c r="G160" s="12"/>
    </row>
    <row r="161" ht="15.75" customHeight="1">
      <c r="B161" s="5">
        <v>22.0</v>
      </c>
      <c r="C161" s="12"/>
      <c r="D161" s="12"/>
      <c r="E161" s="12"/>
      <c r="F161" s="391" t="str">
        <f>'дети 5-ти лет Т'!BO21</f>
        <v/>
      </c>
      <c r="G161" s="12"/>
    </row>
    <row r="162" ht="15.75" customHeight="1">
      <c r="B162" s="12"/>
      <c r="C162" s="12"/>
      <c r="D162" s="12"/>
      <c r="E162" s="12"/>
      <c r="F162" s="391">
        <f>'дети 5-ти лет Т'!BP21</f>
        <v>1</v>
      </c>
      <c r="G162" s="12"/>
    </row>
    <row r="163" ht="15.75" customHeight="1">
      <c r="B163" s="19"/>
      <c r="C163" s="12"/>
      <c r="D163" s="12"/>
      <c r="E163" s="12"/>
      <c r="F163" s="391" t="str">
        <f>'дети 5-ти лет Т'!BQ21</f>
        <v/>
      </c>
      <c r="G163" s="12"/>
    </row>
    <row r="164" ht="15.75" customHeight="1">
      <c r="B164" s="5">
        <v>23.0</v>
      </c>
      <c r="C164" s="12"/>
      <c r="D164" s="12"/>
      <c r="E164" s="12"/>
      <c r="F164" s="391">
        <f>'дети 5-ти лет Т'!BR21</f>
        <v>1</v>
      </c>
      <c r="G164" s="12"/>
    </row>
    <row r="165" ht="15.75" customHeight="1">
      <c r="B165" s="12"/>
      <c r="C165" s="12"/>
      <c r="D165" s="12"/>
      <c r="E165" s="12"/>
      <c r="F165" s="391" t="str">
        <f>'дети 5-ти лет Т'!BS21</f>
        <v/>
      </c>
      <c r="G165" s="12"/>
    </row>
    <row r="166" ht="15.0" customHeight="1">
      <c r="B166" s="19"/>
      <c r="C166" s="12"/>
      <c r="D166" s="12"/>
      <c r="E166" s="12"/>
      <c r="F166" s="391" t="str">
        <f>'дети 5-ти лет Т'!BT21</f>
        <v/>
      </c>
      <c r="G166" s="12"/>
    </row>
    <row r="167" ht="15.0" customHeight="1">
      <c r="B167" s="5">
        <v>24.0</v>
      </c>
      <c r="C167" s="12"/>
      <c r="D167" s="12"/>
      <c r="E167" s="12"/>
      <c r="F167" s="391" t="str">
        <f>'дети 5-ти лет Т'!BU21</f>
        <v/>
      </c>
      <c r="G167" s="12"/>
    </row>
    <row r="168" ht="15.0" customHeight="1">
      <c r="B168" s="12"/>
      <c r="C168" s="12"/>
      <c r="D168" s="12"/>
      <c r="E168" s="12"/>
      <c r="F168" s="391">
        <f>'дети 5-ти лет Т'!BV21</f>
        <v>1</v>
      </c>
      <c r="G168" s="12"/>
    </row>
    <row r="169" ht="15.0" customHeight="1">
      <c r="B169" s="19"/>
      <c r="C169" s="12"/>
      <c r="D169" s="12"/>
      <c r="E169" s="12"/>
      <c r="F169" s="391" t="str">
        <f>'дети 5-ти лет Т'!BW21</f>
        <v/>
      </c>
      <c r="G169" s="12"/>
    </row>
    <row r="170" ht="15.0" customHeight="1">
      <c r="B170" s="5">
        <v>25.0</v>
      </c>
      <c r="C170" s="12"/>
      <c r="D170" s="12"/>
      <c r="E170" s="12"/>
      <c r="F170" s="391">
        <f>'дети 5-ти лет Т'!BX21</f>
        <v>1</v>
      </c>
      <c r="G170" s="12"/>
    </row>
    <row r="171" ht="15.0" customHeight="1">
      <c r="B171" s="12"/>
      <c r="C171" s="12"/>
      <c r="D171" s="12"/>
      <c r="E171" s="12"/>
      <c r="F171" s="391" t="str">
        <f>'дети 5-ти лет Т'!BY21</f>
        <v/>
      </c>
      <c r="G171" s="12"/>
    </row>
    <row r="172" ht="15.0" customHeight="1">
      <c r="B172" s="19"/>
      <c r="C172" s="12"/>
      <c r="D172" s="12"/>
      <c r="E172" s="12"/>
      <c r="F172" s="391" t="str">
        <f>'дети 5-ти лет Т'!BZ21</f>
        <v/>
      </c>
      <c r="G172" s="12"/>
    </row>
    <row r="173" ht="15.0" customHeight="1">
      <c r="B173" s="5">
        <v>26.0</v>
      </c>
      <c r="C173" s="12"/>
      <c r="D173" s="12"/>
      <c r="E173" s="12"/>
      <c r="F173" s="391">
        <f>'дети 5-ти лет Т'!CA21</f>
        <v>1</v>
      </c>
      <c r="G173" s="12"/>
    </row>
    <row r="174" ht="15.0" customHeight="1">
      <c r="B174" s="12"/>
      <c r="C174" s="12"/>
      <c r="D174" s="12"/>
      <c r="E174" s="12"/>
      <c r="F174" s="391" t="str">
        <f>'дети 5-ти лет Т'!CB21</f>
        <v/>
      </c>
      <c r="G174" s="12"/>
    </row>
    <row r="175" ht="15.0" customHeight="1">
      <c r="B175" s="19"/>
      <c r="C175" s="12"/>
      <c r="D175" s="12"/>
      <c r="E175" s="12"/>
      <c r="F175" s="391" t="str">
        <f>'дети 5-ти лет Т'!CC21</f>
        <v/>
      </c>
      <c r="G175" s="12"/>
    </row>
    <row r="176" ht="15.0" customHeight="1">
      <c r="B176" s="5">
        <v>27.0</v>
      </c>
      <c r="C176" s="12"/>
      <c r="D176" s="12"/>
      <c r="E176" s="12"/>
      <c r="F176" s="391" t="str">
        <f>'дети 5-ти лет Т'!CD21</f>
        <v/>
      </c>
      <c r="G176" s="12"/>
    </row>
    <row r="177" ht="15.0" customHeight="1">
      <c r="B177" s="12"/>
      <c r="C177" s="12"/>
      <c r="D177" s="12"/>
      <c r="E177" s="12"/>
      <c r="F177" s="391">
        <f>'дети 5-ти лет Т'!CE21</f>
        <v>1</v>
      </c>
      <c r="G177" s="12"/>
    </row>
    <row r="178" ht="15.0" customHeight="1">
      <c r="B178" s="19"/>
      <c r="C178" s="12"/>
      <c r="D178" s="12"/>
      <c r="E178" s="12"/>
      <c r="F178" s="391" t="str">
        <f>'дети 5-ти лет Т'!CF21</f>
        <v/>
      </c>
      <c r="G178" s="12"/>
    </row>
    <row r="179" ht="15.0" customHeight="1">
      <c r="B179" s="5">
        <v>28.0</v>
      </c>
      <c r="C179" s="12"/>
      <c r="D179" s="12"/>
      <c r="E179" s="12"/>
      <c r="F179" s="391">
        <f>'дети 5-ти лет Т'!CG21</f>
        <v>1</v>
      </c>
      <c r="G179" s="12"/>
    </row>
    <row r="180" ht="15.0" customHeight="1">
      <c r="B180" s="12"/>
      <c r="C180" s="12"/>
      <c r="D180" s="12"/>
      <c r="E180" s="12"/>
      <c r="F180" s="391" t="str">
        <f>'дети 5-ти лет Т'!CH21</f>
        <v/>
      </c>
      <c r="G180" s="12"/>
    </row>
    <row r="181" ht="15.0" customHeight="1">
      <c r="B181" s="19"/>
      <c r="C181" s="12"/>
      <c r="D181" s="12"/>
      <c r="E181" s="12"/>
      <c r="F181" s="391" t="str">
        <f>'дети 5-ти лет Т'!CI21</f>
        <v/>
      </c>
      <c r="G181" s="12"/>
    </row>
    <row r="182" ht="15.0" customHeight="1">
      <c r="B182" s="5">
        <v>29.0</v>
      </c>
      <c r="C182" s="12"/>
      <c r="D182" s="12"/>
      <c r="E182" s="12"/>
      <c r="F182" s="391" t="str">
        <f>'дети 5-ти лет Т'!CJ21</f>
        <v/>
      </c>
      <c r="G182" s="12"/>
    </row>
    <row r="183" ht="15.0" customHeight="1">
      <c r="B183" s="12"/>
      <c r="C183" s="12"/>
      <c r="D183" s="12"/>
      <c r="E183" s="12"/>
      <c r="F183" s="391">
        <f>'дети 5-ти лет Т'!CK21</f>
        <v>1</v>
      </c>
      <c r="G183" s="12"/>
    </row>
    <row r="184" ht="15.0" customHeight="1">
      <c r="B184" s="19"/>
      <c r="C184" s="12"/>
      <c r="D184" s="12"/>
      <c r="E184" s="12"/>
      <c r="F184" s="391" t="str">
        <f>'дети 5-ти лет Т'!CL21</f>
        <v/>
      </c>
      <c r="G184" s="12"/>
    </row>
    <row r="185" ht="15.0" customHeight="1">
      <c r="B185" s="5">
        <v>30.0</v>
      </c>
      <c r="C185" s="12"/>
      <c r="D185" s="12"/>
      <c r="E185" s="12"/>
      <c r="F185" s="391" t="str">
        <f>'дети 5-ти лет Т'!CM21</f>
        <v/>
      </c>
      <c r="G185" s="12"/>
    </row>
    <row r="186" ht="15.0" customHeight="1">
      <c r="B186" s="12"/>
      <c r="C186" s="12"/>
      <c r="D186" s="12"/>
      <c r="E186" s="12"/>
      <c r="F186" s="391">
        <f>'дети 5-ти лет Т'!CN21</f>
        <v>1</v>
      </c>
      <c r="G186" s="12"/>
    </row>
    <row r="187" ht="15.0" customHeight="1">
      <c r="B187" s="19"/>
      <c r="C187" s="19"/>
      <c r="D187" s="19"/>
      <c r="E187" s="19"/>
      <c r="F187" s="391" t="str">
        <f>'дети 5-ти лет Т'!CO21</f>
        <v/>
      </c>
      <c r="G187" s="19"/>
    </row>
    <row r="188" ht="15.0" customHeight="1"/>
    <row r="189" ht="15.0" customHeight="1">
      <c r="B189" s="237" t="s">
        <v>922</v>
      </c>
      <c r="C189" s="7"/>
      <c r="D189" s="7"/>
      <c r="E189" s="7"/>
      <c r="F189" s="7"/>
      <c r="G189" s="8"/>
    </row>
    <row r="190" ht="39.75" customHeight="1">
      <c r="B190" s="314"/>
      <c r="C190" s="315" t="s">
        <v>5</v>
      </c>
      <c r="D190" s="315" t="s">
        <v>107</v>
      </c>
      <c r="E190" s="315" t="s">
        <v>335</v>
      </c>
      <c r="F190" s="315" t="s">
        <v>398</v>
      </c>
      <c r="G190" s="178" t="s">
        <v>724</v>
      </c>
    </row>
    <row r="191" ht="15.0" customHeight="1">
      <c r="B191" s="5">
        <v>1.0</v>
      </c>
      <c r="C191" s="392">
        <f>'дети 5-ти лет Ф'!D67</f>
        <v>1</v>
      </c>
      <c r="D191" s="392">
        <f>'дети 5-ти лет К'!D67</f>
        <v>1</v>
      </c>
      <c r="E191" s="392">
        <f>'дети 5-ти лет П'!D67</f>
        <v>1</v>
      </c>
      <c r="F191" s="392" t="str">
        <f>'дети 5-ти лет Т'!D67</f>
        <v/>
      </c>
      <c r="G191" s="392">
        <f>'дети 5-ти лет С'!D67</f>
        <v>1</v>
      </c>
    </row>
    <row r="192" ht="15.0" customHeight="1">
      <c r="B192" s="12"/>
      <c r="C192" s="392" t="str">
        <f>'дети 5-ти лет Ф'!E67</f>
        <v/>
      </c>
      <c r="D192" s="392" t="str">
        <f>'дети 5-ти лет К'!E67</f>
        <v/>
      </c>
      <c r="E192" s="392" t="str">
        <f>'дети 5-ти лет П'!E67</f>
        <v/>
      </c>
      <c r="F192" s="392">
        <f>'дети 5-ти лет Т'!E67</f>
        <v>1</v>
      </c>
      <c r="G192" s="392" t="str">
        <f>'дети 5-ти лет С'!E67</f>
        <v/>
      </c>
    </row>
    <row r="193" ht="15.0" customHeight="1">
      <c r="B193" s="19"/>
      <c r="C193" s="392" t="str">
        <f>'дети 5-ти лет Ф'!F67</f>
        <v/>
      </c>
      <c r="D193" s="392" t="str">
        <f>'дети 5-ти лет К'!F67</f>
        <v/>
      </c>
      <c r="E193" s="392" t="str">
        <f>'дети 5-ти лет П'!F67</f>
        <v/>
      </c>
      <c r="F193" s="392" t="str">
        <f>'дети 5-ти лет Т'!F67</f>
        <v/>
      </c>
      <c r="G193" s="392" t="str">
        <f>'дети 5-ти лет С'!F67</f>
        <v/>
      </c>
    </row>
    <row r="194" ht="15.0" customHeight="1">
      <c r="B194" s="5">
        <v>2.0</v>
      </c>
      <c r="C194" s="392">
        <f>'дети 5-ти лет Ф'!G67</f>
        <v>1</v>
      </c>
      <c r="D194" s="392" t="str">
        <f>'дети 5-ти лет К'!G67</f>
        <v/>
      </c>
      <c r="E194" s="392" t="str">
        <f>'дети 5-ти лет П'!G67</f>
        <v/>
      </c>
      <c r="F194" s="392" t="str">
        <f>'дети 5-ти лет Т'!G67</f>
        <v/>
      </c>
      <c r="G194" s="392">
        <f>'дети 5-ти лет С'!G67</f>
        <v>1</v>
      </c>
    </row>
    <row r="195" ht="15.0" customHeight="1">
      <c r="B195" s="12"/>
      <c r="C195" s="392" t="str">
        <f>'дети 5-ти лет Ф'!H67</f>
        <v/>
      </c>
      <c r="D195" s="392">
        <f>'дети 5-ти лет К'!H67</f>
        <v>1</v>
      </c>
      <c r="E195" s="392">
        <f>'дети 5-ти лет П'!H67</f>
        <v>1</v>
      </c>
      <c r="F195" s="392">
        <f>'дети 5-ти лет Т'!H67</f>
        <v>1</v>
      </c>
      <c r="G195" s="392" t="str">
        <f>'дети 5-ти лет С'!H67</f>
        <v/>
      </c>
    </row>
    <row r="196" ht="15.0" customHeight="1">
      <c r="B196" s="19"/>
      <c r="C196" s="392" t="str">
        <f>'дети 5-ти лет Ф'!I67</f>
        <v/>
      </c>
      <c r="D196" s="392" t="str">
        <f>'дети 5-ти лет К'!I67</f>
        <v/>
      </c>
      <c r="E196" s="392" t="str">
        <f>'дети 5-ти лет П'!I67</f>
        <v/>
      </c>
      <c r="F196" s="392" t="str">
        <f>'дети 5-ти лет Т'!I67</f>
        <v/>
      </c>
      <c r="G196" s="392" t="str">
        <f>'дети 5-ти лет С'!I67</f>
        <v/>
      </c>
    </row>
    <row r="197" ht="15.0" customHeight="1">
      <c r="B197" s="5">
        <v>3.0</v>
      </c>
      <c r="C197" s="392" t="str">
        <f>'дети 5-ти лет Ф'!J67</f>
        <v/>
      </c>
      <c r="D197" s="392" t="str">
        <f>'дети 5-ти лет К'!J67</f>
        <v/>
      </c>
      <c r="E197" s="392">
        <f>'дети 5-ти лет П'!J67</f>
        <v>1</v>
      </c>
      <c r="F197" s="392" t="str">
        <f>'дети 5-ти лет Т'!J67</f>
        <v/>
      </c>
      <c r="G197" s="392">
        <f>'дети 5-ти лет С'!J67</f>
        <v>1</v>
      </c>
    </row>
    <row r="198" ht="15.0" customHeight="1">
      <c r="B198" s="12"/>
      <c r="C198" s="392">
        <f>'дети 5-ти лет Ф'!K67</f>
        <v>1</v>
      </c>
      <c r="D198" s="392">
        <f>'дети 5-ти лет К'!K67</f>
        <v>1</v>
      </c>
      <c r="E198" s="392" t="str">
        <f>'дети 5-ти лет П'!K67</f>
        <v/>
      </c>
      <c r="F198" s="392">
        <f>'дети 5-ти лет Т'!K67</f>
        <v>1</v>
      </c>
      <c r="G198" s="392" t="str">
        <f>'дети 5-ти лет С'!K67</f>
        <v/>
      </c>
    </row>
    <row r="199" ht="15.0" customHeight="1">
      <c r="B199" s="19"/>
      <c r="C199" s="392" t="str">
        <f>'дети 5-ти лет Ф'!L67</f>
        <v/>
      </c>
      <c r="D199" s="392" t="str">
        <f>'дети 5-ти лет К'!L67</f>
        <v/>
      </c>
      <c r="E199" s="392" t="str">
        <f>'дети 5-ти лет П'!L67</f>
        <v/>
      </c>
      <c r="F199" s="392" t="str">
        <f>'дети 5-ти лет Т'!L67</f>
        <v/>
      </c>
      <c r="G199" s="392" t="str">
        <f>'дети 5-ти лет С'!L67</f>
        <v/>
      </c>
    </row>
    <row r="200" ht="15.0" customHeight="1">
      <c r="B200" s="5">
        <v>4.0</v>
      </c>
      <c r="C200" s="392" t="str">
        <f>'дети 5-ти лет Ф'!M67</f>
        <v/>
      </c>
      <c r="D200" s="392">
        <f>'дети 5-ти лет К'!M67</f>
        <v>1</v>
      </c>
      <c r="E200" s="392" t="str">
        <f>'дети 5-ти лет П'!M67</f>
        <v/>
      </c>
      <c r="F200" s="392" t="str">
        <f>'дети 5-ти лет Т'!M67</f>
        <v/>
      </c>
      <c r="G200" s="392">
        <f>'дети 5-ти лет С'!M67</f>
        <v>1</v>
      </c>
    </row>
    <row r="201" ht="15.0" customHeight="1">
      <c r="B201" s="12"/>
      <c r="C201" s="392">
        <f>'дети 5-ти лет Ф'!N67</f>
        <v>1</v>
      </c>
      <c r="D201" s="392" t="str">
        <f>'дети 5-ти лет К'!N67</f>
        <v/>
      </c>
      <c r="E201" s="392">
        <f>'дети 5-ти лет П'!N67</f>
        <v>1</v>
      </c>
      <c r="F201" s="392" t="str">
        <f>'дети 5-ти лет Т'!N67</f>
        <v/>
      </c>
      <c r="G201" s="392" t="str">
        <f>'дети 5-ти лет С'!N67</f>
        <v/>
      </c>
    </row>
    <row r="202" ht="15.0" customHeight="1">
      <c r="B202" s="19"/>
      <c r="C202" s="392" t="str">
        <f>'дети 5-ти лет Ф'!O67</f>
        <v/>
      </c>
      <c r="D202" s="392" t="str">
        <f>'дети 5-ти лет К'!O67</f>
        <v/>
      </c>
      <c r="E202" s="392" t="str">
        <f>'дети 5-ти лет П'!O67</f>
        <v/>
      </c>
      <c r="F202" s="392">
        <f>'дети 5-ти лет Т'!O67</f>
        <v>1</v>
      </c>
      <c r="G202" s="392" t="str">
        <f>'дети 5-ти лет С'!O67</f>
        <v/>
      </c>
    </row>
    <row r="203" ht="15.0" customHeight="1">
      <c r="B203" s="5">
        <v>5.0</v>
      </c>
      <c r="C203" s="392" t="str">
        <f>'дети 5-ти лет Ф'!P67</f>
        <v/>
      </c>
      <c r="D203" s="392" t="str">
        <f>'дети 5-ти лет К'!P67</f>
        <v/>
      </c>
      <c r="E203" s="392" t="str">
        <f>'дети 5-ти лет П'!P67</f>
        <v/>
      </c>
      <c r="F203" s="392" t="str">
        <f>'дети 5-ти лет Т'!P67</f>
        <v/>
      </c>
      <c r="G203" s="392" t="str">
        <f>'дети 5-ти лет С'!P67</f>
        <v/>
      </c>
    </row>
    <row r="204" ht="15.0" customHeight="1">
      <c r="B204" s="12"/>
      <c r="C204" s="392">
        <f>'дети 5-ти лет Ф'!Q67</f>
        <v>1</v>
      </c>
      <c r="D204" s="392">
        <f>'дети 5-ти лет К'!Q67</f>
        <v>1</v>
      </c>
      <c r="E204" s="392">
        <f>'дети 5-ти лет П'!Q67</f>
        <v>1</v>
      </c>
      <c r="F204" s="392" t="str">
        <f>'дети 5-ти лет Т'!Q67</f>
        <v/>
      </c>
      <c r="G204" s="392">
        <f>'дети 5-ти лет С'!Q67</f>
        <v>1</v>
      </c>
    </row>
    <row r="205" ht="15.0" customHeight="1">
      <c r="B205" s="19"/>
      <c r="C205" s="392" t="str">
        <f>'дети 5-ти лет Ф'!R67</f>
        <v/>
      </c>
      <c r="D205" s="392" t="str">
        <f>'дети 5-ти лет К'!R67</f>
        <v/>
      </c>
      <c r="E205" s="392" t="str">
        <f>'дети 5-ти лет П'!R67</f>
        <v/>
      </c>
      <c r="F205" s="392">
        <f>'дети 5-ти лет Т'!R67</f>
        <v>1</v>
      </c>
      <c r="G205" s="392" t="str">
        <f>'дети 5-ти лет С'!R67</f>
        <v/>
      </c>
    </row>
    <row r="206" ht="15.0" customHeight="1">
      <c r="B206" s="5">
        <v>6.0</v>
      </c>
      <c r="C206" s="392" t="str">
        <f>'дети 5-ти лет Ф'!S67</f>
        <v/>
      </c>
      <c r="D206" s="392">
        <f>'дети 5-ти лет К'!S67</f>
        <v>1</v>
      </c>
      <c r="E206" s="392">
        <f>'дети 5-ти лет П'!S67</f>
        <v>1</v>
      </c>
      <c r="F206" s="392" t="str">
        <f>'дети 5-ти лет Т'!S67</f>
        <v/>
      </c>
      <c r="G206" s="392" t="str">
        <f>'дети 5-ти лет С'!S67</f>
        <v/>
      </c>
    </row>
    <row r="207" ht="15.0" customHeight="1">
      <c r="B207" s="12"/>
      <c r="C207" s="392">
        <f>'дети 5-ти лет Ф'!T67</f>
        <v>1</v>
      </c>
      <c r="D207" s="392" t="str">
        <f>'дети 5-ти лет К'!T67</f>
        <v/>
      </c>
      <c r="E207" s="392" t="str">
        <f>'дети 5-ти лет П'!T67</f>
        <v/>
      </c>
      <c r="F207" s="392">
        <f>'дети 5-ти лет Т'!T67</f>
        <v>1</v>
      </c>
      <c r="G207" s="392">
        <f>'дети 5-ти лет С'!T67</f>
        <v>1</v>
      </c>
    </row>
    <row r="208" ht="15.0" customHeight="1">
      <c r="B208" s="19"/>
      <c r="C208" s="392" t="str">
        <f>'дети 5-ти лет Ф'!U67</f>
        <v/>
      </c>
      <c r="D208" s="392" t="str">
        <f>'дети 5-ти лет К'!U67</f>
        <v/>
      </c>
      <c r="E208" s="392" t="str">
        <f>'дети 5-ти лет П'!U67</f>
        <v/>
      </c>
      <c r="F208" s="392" t="str">
        <f>'дети 5-ти лет Т'!U67</f>
        <v/>
      </c>
      <c r="G208" s="392" t="str">
        <f>'дети 5-ти лет С'!U67</f>
        <v/>
      </c>
    </row>
    <row r="209" ht="15.0" customHeight="1">
      <c r="B209" s="5">
        <v>7.0</v>
      </c>
      <c r="C209" s="392" t="str">
        <f>'дети 5-ти лет Ф'!V67</f>
        <v/>
      </c>
      <c r="D209" s="392">
        <f>'дети 5-ти лет К'!V67</f>
        <v>1</v>
      </c>
      <c r="E209" s="392">
        <f>'дети 5-ти лет П'!V67</f>
        <v>1</v>
      </c>
      <c r="F209" s="392" t="str">
        <f>'дети 5-ти лет Т'!V67</f>
        <v/>
      </c>
      <c r="G209" s="392">
        <f>'дети 5-ти лет С'!V67</f>
        <v>1</v>
      </c>
    </row>
    <row r="210" ht="15.0" customHeight="1">
      <c r="B210" s="12"/>
      <c r="C210" s="392">
        <f>'дети 5-ти лет Ф'!W67</f>
        <v>1</v>
      </c>
      <c r="D210" s="392">
        <f>'дети 5-ти лет Т'!W67</f>
        <v>1</v>
      </c>
      <c r="E210" s="392" t="str">
        <f>'дети 5-ти лет П'!W67</f>
        <v/>
      </c>
      <c r="F210" s="392">
        <f>'дети 5-ти лет Т'!W67</f>
        <v>1</v>
      </c>
      <c r="G210" s="392" t="str">
        <f>'дети 5-ти лет С'!W67</f>
        <v/>
      </c>
    </row>
    <row r="211" ht="15.0" customHeight="1">
      <c r="B211" s="19"/>
      <c r="C211" s="392" t="str">
        <f>'дети 5-ти лет Ф'!X67</f>
        <v/>
      </c>
      <c r="D211" s="392" t="str">
        <f>'дети 5-ти лет К'!X67</f>
        <v/>
      </c>
      <c r="E211" s="392" t="str">
        <f>'дети 5-ти лет П'!X67</f>
        <v/>
      </c>
      <c r="F211" s="392" t="str">
        <f>'дети 5-ти лет Т'!X67</f>
        <v/>
      </c>
      <c r="G211" s="392" t="str">
        <f>'дети 5-ти лет С'!X67</f>
        <v/>
      </c>
    </row>
    <row r="212" ht="15.0" customHeight="1">
      <c r="B212" s="5">
        <v>8.0</v>
      </c>
      <c r="C212" s="318"/>
      <c r="D212" s="392">
        <f>'дети 5-ти лет К'!Y67</f>
        <v>1</v>
      </c>
      <c r="E212" s="317"/>
      <c r="F212" s="392" t="str">
        <f>'дети 5-ти лет Т'!Y67</f>
        <v/>
      </c>
      <c r="G212" s="317"/>
    </row>
    <row r="213" ht="15.0" customHeight="1">
      <c r="B213" s="12"/>
      <c r="C213" s="319"/>
      <c r="D213" s="392" t="str">
        <f>'дети 5-ти лет К'!Z67</f>
        <v/>
      </c>
      <c r="E213" s="12"/>
      <c r="F213" s="392">
        <f>'дети 5-ти лет Т'!Z67</f>
        <v>1</v>
      </c>
      <c r="G213" s="12"/>
    </row>
    <row r="214" ht="15.0" customHeight="1">
      <c r="B214" s="19"/>
      <c r="C214" s="319"/>
      <c r="D214" s="392" t="str">
        <f>'дети 5-ти лет К'!AA67</f>
        <v/>
      </c>
      <c r="E214" s="12"/>
      <c r="F214" s="392" t="str">
        <f>'дети 5-ти лет Т'!AA67</f>
        <v/>
      </c>
      <c r="G214" s="12"/>
    </row>
    <row r="215" ht="15.0" customHeight="1">
      <c r="B215" s="5">
        <v>9.0</v>
      </c>
      <c r="C215" s="319"/>
      <c r="D215" s="392" t="str">
        <f>'дети 5-ти лет К'!AB67</f>
        <v/>
      </c>
      <c r="E215" s="12"/>
      <c r="F215" s="392" t="str">
        <f>'дети 5-ти лет Т'!AB67</f>
        <v/>
      </c>
      <c r="G215" s="12"/>
    </row>
    <row r="216" ht="15.0" customHeight="1">
      <c r="B216" s="12"/>
      <c r="C216" s="319"/>
      <c r="D216" s="392">
        <f>'дети 5-ти лет К'!AC67</f>
        <v>1</v>
      </c>
      <c r="E216" s="12"/>
      <c r="F216" s="392" t="str">
        <f>'дети 5-ти лет Т'!AC67</f>
        <v/>
      </c>
      <c r="G216" s="12"/>
    </row>
    <row r="217" ht="15.0" customHeight="1">
      <c r="B217" s="19"/>
      <c r="C217" s="319"/>
      <c r="D217" s="392" t="str">
        <f>'дети 5-ти лет К'!AD67</f>
        <v/>
      </c>
      <c r="E217" s="12"/>
      <c r="F217" s="392">
        <f>'дети 5-ти лет Т'!AD67</f>
        <v>1</v>
      </c>
      <c r="G217" s="12"/>
    </row>
    <row r="218" ht="15.0" customHeight="1">
      <c r="B218" s="5">
        <v>10.0</v>
      </c>
      <c r="C218" s="319"/>
      <c r="D218" s="392">
        <f>'дети 5-ти лет К'!AE67</f>
        <v>1</v>
      </c>
      <c r="E218" s="12"/>
      <c r="F218" s="392" t="str">
        <f>'дети 5-ти лет Т'!AE67</f>
        <v/>
      </c>
      <c r="G218" s="12"/>
    </row>
    <row r="219" ht="15.0" customHeight="1">
      <c r="B219" s="12"/>
      <c r="C219" s="319"/>
      <c r="D219" s="392" t="str">
        <f>'дети 5-ти лет К'!AF67</f>
        <v/>
      </c>
      <c r="E219" s="12"/>
      <c r="F219" s="392">
        <f>'дети 5-ти лет Т'!AF67</f>
        <v>1</v>
      </c>
      <c r="G219" s="12"/>
    </row>
    <row r="220" ht="15.0" customHeight="1">
      <c r="B220" s="19"/>
      <c r="C220" s="319"/>
      <c r="D220" s="392" t="str">
        <f>'дети 5-ти лет К'!AG67</f>
        <v/>
      </c>
      <c r="E220" s="12"/>
      <c r="F220" s="392" t="str">
        <f>'дети 5-ти лет Т'!AG67</f>
        <v/>
      </c>
      <c r="G220" s="12"/>
    </row>
    <row r="221" ht="15.0" customHeight="1">
      <c r="B221" s="5">
        <v>11.0</v>
      </c>
      <c r="C221" s="319"/>
      <c r="D221" s="392" t="str">
        <f>'дети 5-ти лет К'!AH67</f>
        <v/>
      </c>
      <c r="E221" s="12"/>
      <c r="F221" s="392" t="str">
        <f>'дети 5-ти лет Т'!AH67</f>
        <v/>
      </c>
      <c r="G221" s="12"/>
    </row>
    <row r="222" ht="15.0" customHeight="1">
      <c r="B222" s="12"/>
      <c r="C222" s="319"/>
      <c r="D222" s="392">
        <f>'дети 5-ти лет К'!AI67</f>
        <v>1</v>
      </c>
      <c r="E222" s="12"/>
      <c r="F222" s="392">
        <f>'дети 5-ти лет Т'!AI67</f>
        <v>1</v>
      </c>
      <c r="G222" s="12"/>
    </row>
    <row r="223" ht="15.0" customHeight="1">
      <c r="B223" s="19"/>
      <c r="C223" s="319"/>
      <c r="D223" s="392" t="str">
        <f>'дети 5-ти лет К'!AJ67</f>
        <v/>
      </c>
      <c r="E223" s="12"/>
      <c r="F223" s="392" t="str">
        <f>'дети 5-ти лет Т'!AJ67</f>
        <v/>
      </c>
      <c r="G223" s="12"/>
    </row>
    <row r="224" ht="15.0" customHeight="1">
      <c r="B224" s="5">
        <v>12.0</v>
      </c>
      <c r="C224" s="319"/>
      <c r="D224" s="392" t="str">
        <f>'дети 5-ти лет К'!AK67</f>
        <v/>
      </c>
      <c r="E224" s="12"/>
      <c r="F224" s="392" t="str">
        <f>'дети 5-ти лет Т'!AK67</f>
        <v/>
      </c>
      <c r="G224" s="12"/>
    </row>
    <row r="225" ht="15.0" customHeight="1">
      <c r="B225" s="12"/>
      <c r="C225" s="319"/>
      <c r="D225" s="392">
        <f>'дети 5-ти лет К'!AL67</f>
        <v>1</v>
      </c>
      <c r="E225" s="12"/>
      <c r="F225" s="392">
        <f>'дети 5-ти лет Т'!AL67</f>
        <v>1</v>
      </c>
      <c r="G225" s="12"/>
    </row>
    <row r="226" ht="15.0" customHeight="1">
      <c r="B226" s="19"/>
      <c r="C226" s="319"/>
      <c r="D226" s="392" t="str">
        <f>'дети 5-ти лет К'!AM67</f>
        <v/>
      </c>
      <c r="E226" s="12"/>
      <c r="F226" s="392" t="str">
        <f>'дети 5-ти лет Т'!AM67</f>
        <v/>
      </c>
      <c r="G226" s="12"/>
    </row>
    <row r="227" ht="15.0" customHeight="1">
      <c r="B227" s="5">
        <v>13.0</v>
      </c>
      <c r="C227" s="319"/>
      <c r="D227" s="392">
        <f>'дети 5-ти лет К'!AN67</f>
        <v>1</v>
      </c>
      <c r="E227" s="12"/>
      <c r="F227" s="392" t="str">
        <f>'дети 5-ти лет Т'!AN67</f>
        <v/>
      </c>
      <c r="G227" s="12"/>
    </row>
    <row r="228" ht="15.0" customHeight="1">
      <c r="B228" s="12"/>
      <c r="C228" s="319"/>
      <c r="D228" s="392" t="str">
        <f>'дети 5-ти лет К'!AO67</f>
        <v/>
      </c>
      <c r="E228" s="12"/>
      <c r="F228" s="392">
        <f>'дети 5-ти лет Т'!AO67</f>
        <v>1</v>
      </c>
      <c r="G228" s="12"/>
    </row>
    <row r="229" ht="15.0" customHeight="1">
      <c r="B229" s="19"/>
      <c r="C229" s="319"/>
      <c r="D229" s="392" t="str">
        <f>'дети 5-ти лет К'!AP67</f>
        <v/>
      </c>
      <c r="E229" s="12"/>
      <c r="F229" s="392" t="str">
        <f>'дети 5-ти лет Т'!AP67</f>
        <v/>
      </c>
      <c r="G229" s="12"/>
    </row>
    <row r="230" ht="15.0" customHeight="1">
      <c r="B230" s="5">
        <v>14.0</v>
      </c>
      <c r="C230" s="319"/>
      <c r="D230" s="392">
        <f>'дети 5-ти лет К'!AQ67</f>
        <v>1</v>
      </c>
      <c r="E230" s="12"/>
      <c r="F230" s="392" t="str">
        <f>'дети 5-ти лет Т'!AQ67</f>
        <v/>
      </c>
      <c r="G230" s="12"/>
    </row>
    <row r="231" ht="15.0" customHeight="1">
      <c r="B231" s="12"/>
      <c r="C231" s="319"/>
      <c r="D231" s="392" t="str">
        <f>'дети 5-ти лет К'!AR67</f>
        <v/>
      </c>
      <c r="E231" s="12"/>
      <c r="F231" s="392">
        <f>'дети 5-ти лет Т'!AR67</f>
        <v>1</v>
      </c>
      <c r="G231" s="12"/>
    </row>
    <row r="232" ht="15.0" customHeight="1">
      <c r="B232" s="19"/>
      <c r="C232" s="319"/>
      <c r="D232" s="392" t="str">
        <f>'дети 5-ти лет К'!AS67</f>
        <v/>
      </c>
      <c r="E232" s="12"/>
      <c r="F232" s="392" t="str">
        <f>'дети 5-ти лет Т'!AS67</f>
        <v/>
      </c>
      <c r="G232" s="12"/>
    </row>
    <row r="233" ht="15.0" customHeight="1">
      <c r="B233" s="5">
        <v>15.0</v>
      </c>
      <c r="C233" s="319"/>
      <c r="D233" s="392">
        <f>'дети 5-ти лет К'!AT67</f>
        <v>1</v>
      </c>
      <c r="E233" s="12"/>
      <c r="F233" s="392" t="str">
        <f>'дети 5-ти лет Т'!AT67</f>
        <v/>
      </c>
      <c r="G233" s="12"/>
    </row>
    <row r="234" ht="15.0" customHeight="1">
      <c r="B234" s="12"/>
      <c r="C234" s="319"/>
      <c r="D234" s="392" t="str">
        <f>'дети 5-ти лет К'!AU67</f>
        <v/>
      </c>
      <c r="E234" s="12"/>
      <c r="F234" s="392" t="str">
        <f>'дети 5-ти лет Т'!AU67</f>
        <v/>
      </c>
      <c r="G234" s="12"/>
    </row>
    <row r="235" ht="15.75" customHeight="1">
      <c r="B235" s="19"/>
      <c r="C235" s="319"/>
      <c r="D235" s="392" t="str">
        <f>'дети 5-ти лет К'!AV67</f>
        <v/>
      </c>
      <c r="E235" s="12"/>
      <c r="F235" s="392">
        <f>'дети 5-ти лет Т'!AV67</f>
        <v>1</v>
      </c>
      <c r="G235" s="12"/>
    </row>
    <row r="236" ht="15.75" customHeight="1">
      <c r="B236" s="5">
        <v>16.0</v>
      </c>
      <c r="C236" s="319"/>
      <c r="D236" s="392" t="str">
        <f>'дети 5-ти лет К'!AW67</f>
        <v/>
      </c>
      <c r="E236" s="12"/>
      <c r="F236" s="392" t="str">
        <f>'дети 5-ти лет Т'!AW67</f>
        <v/>
      </c>
      <c r="G236" s="12"/>
    </row>
    <row r="237" ht="15.75" customHeight="1">
      <c r="B237" s="12"/>
      <c r="C237" s="319"/>
      <c r="D237" s="392">
        <f>'дети 5-ти лет К'!AX67</f>
        <v>1</v>
      </c>
      <c r="E237" s="12"/>
      <c r="F237" s="392" t="str">
        <f>'дети 5-ти лет Т'!AX67</f>
        <v/>
      </c>
      <c r="G237" s="12"/>
    </row>
    <row r="238" ht="15.75" customHeight="1">
      <c r="B238" s="19"/>
      <c r="C238" s="319"/>
      <c r="D238" s="392" t="str">
        <f>'дети 5-ти лет К'!AY67</f>
        <v/>
      </c>
      <c r="E238" s="12"/>
      <c r="F238" s="392">
        <f>'дети 5-ти лет Т'!AY67</f>
        <v>1</v>
      </c>
      <c r="G238" s="12"/>
    </row>
    <row r="239" ht="15.75" customHeight="1">
      <c r="B239" s="5">
        <v>17.0</v>
      </c>
      <c r="C239" s="319"/>
      <c r="D239" s="392" t="str">
        <f>'дети 5-ти лет К'!AZ67</f>
        <v/>
      </c>
      <c r="E239" s="12"/>
      <c r="F239" s="392" t="str">
        <f>'дети 5-ти лет Т'!AZ67</f>
        <v/>
      </c>
      <c r="G239" s="12"/>
    </row>
    <row r="240" ht="15.75" customHeight="1">
      <c r="B240" s="12"/>
      <c r="C240" s="319"/>
      <c r="D240" s="392">
        <f>'дети 5-ти лет К'!BA67</f>
        <v>1</v>
      </c>
      <c r="E240" s="12"/>
      <c r="F240" s="392">
        <f>'дети 5-ти лет Т'!BA67</f>
        <v>1</v>
      </c>
      <c r="G240" s="12"/>
    </row>
    <row r="241" ht="15.75" customHeight="1">
      <c r="B241" s="19"/>
      <c r="C241" s="319"/>
      <c r="D241" s="392" t="str">
        <f>'дети 5-ти лет К'!BB67</f>
        <v/>
      </c>
      <c r="E241" s="12"/>
      <c r="F241" s="392" t="str">
        <f>'дети 5-ти лет Т'!BB67</f>
        <v/>
      </c>
      <c r="G241" s="12"/>
    </row>
    <row r="242" ht="15.75" customHeight="1">
      <c r="B242" s="5">
        <v>18.0</v>
      </c>
      <c r="C242" s="319"/>
      <c r="D242" s="392" t="str">
        <f>'дети 5-ти лет К'!BC67</f>
        <v/>
      </c>
      <c r="E242" s="12"/>
      <c r="F242" s="392" t="str">
        <f>'дети 5-ти лет Т'!BC67</f>
        <v/>
      </c>
      <c r="G242" s="12"/>
    </row>
    <row r="243" ht="15.75" customHeight="1">
      <c r="B243" s="12"/>
      <c r="C243" s="319"/>
      <c r="D243" s="392">
        <f>'дети 5-ти лет К'!BD67</f>
        <v>1</v>
      </c>
      <c r="E243" s="12"/>
      <c r="F243" s="392">
        <f>'дети 5-ти лет Т'!BD67</f>
        <v>1</v>
      </c>
      <c r="G243" s="12"/>
    </row>
    <row r="244" ht="15.75" customHeight="1">
      <c r="B244" s="19"/>
      <c r="C244" s="319"/>
      <c r="D244" s="392" t="str">
        <f>'дети 5-ти лет К'!BE67</f>
        <v/>
      </c>
      <c r="E244" s="12"/>
      <c r="F244" s="392" t="str">
        <f>'дети 5-ти лет Т'!BE67</f>
        <v/>
      </c>
      <c r="G244" s="12"/>
    </row>
    <row r="245" ht="15.75" customHeight="1">
      <c r="B245" s="5">
        <v>19.0</v>
      </c>
      <c r="C245" s="319"/>
      <c r="D245" s="392">
        <f>'дети 5-ти лет К'!BF67</f>
        <v>1</v>
      </c>
      <c r="E245" s="12"/>
      <c r="F245" s="392" t="str">
        <f>'дети 5-ти лет Т'!BF67</f>
        <v/>
      </c>
      <c r="G245" s="12"/>
    </row>
    <row r="246" ht="15.75" customHeight="1">
      <c r="B246" s="12"/>
      <c r="C246" s="319"/>
      <c r="D246" s="392" t="str">
        <f>'дети 5-ти лет К'!BG67</f>
        <v/>
      </c>
      <c r="E246" s="12"/>
      <c r="F246" s="392" t="str">
        <f>'дети 5-ти лет Т'!BG67</f>
        <v/>
      </c>
      <c r="G246" s="12"/>
    </row>
    <row r="247" ht="15.75" customHeight="1">
      <c r="B247" s="19"/>
      <c r="C247" s="319"/>
      <c r="D247" s="392" t="str">
        <f>'дети 5-ти лет К'!BH67</f>
        <v/>
      </c>
      <c r="E247" s="12"/>
      <c r="F247" s="392">
        <f>'дети 5-ти лет Т'!BH67</f>
        <v>1</v>
      </c>
      <c r="G247" s="12"/>
    </row>
    <row r="248" ht="15.75" customHeight="1">
      <c r="B248" s="5">
        <v>20.0</v>
      </c>
      <c r="C248" s="319"/>
      <c r="D248" s="392">
        <f>'дети 5-ти лет К'!BI67</f>
        <v>1</v>
      </c>
      <c r="E248" s="12"/>
      <c r="F248" s="392" t="str">
        <f>'дети 5-ти лет Т'!BI67</f>
        <v/>
      </c>
      <c r="G248" s="12"/>
    </row>
    <row r="249" ht="15.75" customHeight="1">
      <c r="B249" s="12"/>
      <c r="C249" s="319"/>
      <c r="D249" s="392" t="str">
        <f>'дети 5-ти лет К'!BJ67</f>
        <v/>
      </c>
      <c r="E249" s="12"/>
      <c r="F249" s="392" t="str">
        <f>'дети 5-ти лет Т'!BJ67</f>
        <v/>
      </c>
      <c r="G249" s="12"/>
    </row>
    <row r="250" ht="15.75" customHeight="1">
      <c r="B250" s="19"/>
      <c r="C250" s="319"/>
      <c r="D250" s="392" t="str">
        <f>'дети 5-ти лет К'!BK67</f>
        <v/>
      </c>
      <c r="E250" s="12"/>
      <c r="F250" s="392">
        <f>'дети 5-ти лет Т'!BK67</f>
        <v>1</v>
      </c>
      <c r="G250" s="12"/>
    </row>
    <row r="251" ht="15.75" customHeight="1">
      <c r="B251" s="5">
        <v>21.0</v>
      </c>
      <c r="C251" s="319"/>
      <c r="D251" s="392">
        <f>'дети 5-ти лет К'!BL67</f>
        <v>1</v>
      </c>
      <c r="E251" s="12"/>
      <c r="F251" s="392" t="str">
        <f>'дети 5-ти лет Т'!BL67</f>
        <v/>
      </c>
      <c r="G251" s="12"/>
    </row>
    <row r="252" ht="15.75" customHeight="1">
      <c r="B252" s="12"/>
      <c r="C252" s="319"/>
      <c r="D252" s="392" t="str">
        <f>'дети 5-ти лет К'!BM67</f>
        <v/>
      </c>
      <c r="E252" s="12"/>
      <c r="F252" s="392">
        <f>'дети 5-ти лет Т'!BM67</f>
        <v>1</v>
      </c>
      <c r="G252" s="12"/>
    </row>
    <row r="253" ht="15.75" customHeight="1">
      <c r="B253" s="19"/>
      <c r="C253" s="319"/>
      <c r="D253" s="392" t="str">
        <f>'дети 5-ти лет К'!BN67</f>
        <v/>
      </c>
      <c r="E253" s="12"/>
      <c r="F253" s="392" t="str">
        <f>'дети 5-ти лет Т'!BN67</f>
        <v/>
      </c>
      <c r="G253" s="12"/>
    </row>
    <row r="254" ht="15.75" customHeight="1">
      <c r="B254" s="5">
        <v>22.0</v>
      </c>
      <c r="C254" s="319"/>
      <c r="D254" s="392" t="str">
        <f>'дети 5-ти лет К'!BO67</f>
        <v/>
      </c>
      <c r="E254" s="12"/>
      <c r="F254" s="392" t="str">
        <f>'дети 5-ти лет Т'!BO67</f>
        <v/>
      </c>
      <c r="G254" s="12"/>
    </row>
    <row r="255" ht="15.75" customHeight="1">
      <c r="B255" s="12"/>
      <c r="C255" s="319"/>
      <c r="D255" s="392">
        <f>'дети 5-ти лет К'!BP67</f>
        <v>1</v>
      </c>
      <c r="E255" s="12"/>
      <c r="F255" s="392">
        <f>'дети 5-ти лет Т'!BP67</f>
        <v>1</v>
      </c>
      <c r="G255" s="12"/>
    </row>
    <row r="256" ht="15.75" customHeight="1">
      <c r="B256" s="19"/>
      <c r="C256" s="319"/>
      <c r="D256" s="392" t="str">
        <f>'дети 5-ти лет К'!BQ67</f>
        <v/>
      </c>
      <c r="E256" s="12"/>
      <c r="F256" s="392" t="str">
        <f>'дети 5-ти лет Т'!BQ67</f>
        <v/>
      </c>
      <c r="G256" s="12"/>
    </row>
    <row r="257" ht="15.75" customHeight="1">
      <c r="B257" s="5">
        <v>23.0</v>
      </c>
      <c r="C257" s="319"/>
      <c r="D257" s="392" t="str">
        <f>'дети 5-ти лет К'!BR67</f>
        <v/>
      </c>
      <c r="E257" s="12"/>
      <c r="F257" s="392" t="str">
        <f>'дети 5-ти лет Т'!BR67</f>
        <v/>
      </c>
      <c r="G257" s="12"/>
    </row>
    <row r="258" ht="15.75" customHeight="1">
      <c r="B258" s="12"/>
      <c r="C258" s="319"/>
      <c r="D258" s="392">
        <f>'дети 5-ти лет К'!BS67</f>
        <v>1</v>
      </c>
      <c r="E258" s="12"/>
      <c r="F258" s="392">
        <f>'дети 5-ти лет Т'!BS67</f>
        <v>1</v>
      </c>
      <c r="G258" s="12"/>
    </row>
    <row r="259" ht="15.75" customHeight="1">
      <c r="B259" s="19"/>
      <c r="C259" s="319"/>
      <c r="D259" s="392" t="str">
        <f>'дети 5-ти лет К'!BT67</f>
        <v/>
      </c>
      <c r="E259" s="12"/>
      <c r="F259" s="392" t="str">
        <f>'дети 5-ти лет Т'!BT67</f>
        <v/>
      </c>
      <c r="G259" s="12"/>
    </row>
    <row r="260" ht="15.75" customHeight="1">
      <c r="B260" s="5">
        <v>24.0</v>
      </c>
      <c r="C260" s="319"/>
      <c r="D260" s="392" t="str">
        <f>'дети 5-ти лет К'!BU67</f>
        <v/>
      </c>
      <c r="E260" s="12"/>
      <c r="F260" s="392" t="str">
        <f>'дети 5-ти лет Т'!BU67</f>
        <v/>
      </c>
      <c r="G260" s="12"/>
    </row>
    <row r="261" ht="15.75" customHeight="1">
      <c r="B261" s="12"/>
      <c r="C261" s="319"/>
      <c r="D261" s="392">
        <f>'дети 5-ти лет К'!BV67</f>
        <v>1</v>
      </c>
      <c r="E261" s="12"/>
      <c r="F261" s="392">
        <f>'дети 5-ти лет Т'!BV67</f>
        <v>1</v>
      </c>
      <c r="G261" s="12"/>
    </row>
    <row r="262" ht="15.75" customHeight="1">
      <c r="B262" s="19"/>
      <c r="C262" s="319"/>
      <c r="D262" s="392" t="str">
        <f>'дети 5-ти лет К'!BW67</f>
        <v/>
      </c>
      <c r="E262" s="12"/>
      <c r="F262" s="392" t="str">
        <f>'дети 5-ти лет Т'!BW67</f>
        <v/>
      </c>
      <c r="G262" s="12"/>
    </row>
    <row r="263" ht="15.75" customHeight="1">
      <c r="B263" s="5">
        <v>25.0</v>
      </c>
      <c r="C263" s="319"/>
      <c r="D263" s="392" t="str">
        <f>'дети 5-ти лет К'!BX67</f>
        <v/>
      </c>
      <c r="E263" s="12"/>
      <c r="F263" s="392" t="str">
        <f>'дети 5-ти лет Т'!BX67</f>
        <v/>
      </c>
      <c r="G263" s="12"/>
    </row>
    <row r="264" ht="15.75" customHeight="1">
      <c r="B264" s="12"/>
      <c r="C264" s="319"/>
      <c r="D264" s="392">
        <f>'дети 5-ти лет К'!BY67</f>
        <v>1</v>
      </c>
      <c r="E264" s="12"/>
      <c r="F264" s="392">
        <f>'дети 5-ти лет Т'!BY67</f>
        <v>1</v>
      </c>
      <c r="G264" s="12"/>
    </row>
    <row r="265" ht="15.75" customHeight="1">
      <c r="B265" s="19"/>
      <c r="C265" s="319"/>
      <c r="D265" s="392" t="str">
        <f>'дети 5-ти лет К'!BZ67</f>
        <v/>
      </c>
      <c r="E265" s="12"/>
      <c r="F265" s="392" t="str">
        <f>'дети 5-ти лет Т'!BZ67</f>
        <v/>
      </c>
      <c r="G265" s="12"/>
    </row>
    <row r="266" ht="15.75" customHeight="1">
      <c r="B266" s="5">
        <v>26.0</v>
      </c>
      <c r="C266" s="319"/>
      <c r="D266" s="392" t="str">
        <f>'дети 5-ти лет К'!CA67</f>
        <v/>
      </c>
      <c r="E266" s="12"/>
      <c r="F266" s="392" t="str">
        <f>'дети 5-ти лет Т'!CA67</f>
        <v/>
      </c>
      <c r="G266" s="12"/>
    </row>
    <row r="267" ht="15.75" customHeight="1">
      <c r="B267" s="12"/>
      <c r="C267" s="319"/>
      <c r="D267" s="392">
        <f>'дети 5-ти лет К'!CB67</f>
        <v>1</v>
      </c>
      <c r="E267" s="12"/>
      <c r="F267" s="392">
        <f>'дети 5-ти лет Т'!CB67</f>
        <v>1</v>
      </c>
      <c r="G267" s="12"/>
    </row>
    <row r="268" ht="15.75" customHeight="1">
      <c r="B268" s="19"/>
      <c r="C268" s="319"/>
      <c r="D268" s="392" t="str">
        <f>'дети 5-ти лет К'!CC67</f>
        <v/>
      </c>
      <c r="E268" s="12"/>
      <c r="F268" s="392" t="str">
        <f>'дети 5-ти лет Т'!CC67</f>
        <v/>
      </c>
      <c r="G268" s="12"/>
    </row>
    <row r="269" ht="15.75" customHeight="1">
      <c r="B269" s="5">
        <v>27.0</v>
      </c>
      <c r="C269" s="319"/>
      <c r="D269" s="392" t="str">
        <f>'дети 5-ти лет К'!CD67</f>
        <v/>
      </c>
      <c r="E269" s="12"/>
      <c r="F269" s="392">
        <f>'дети 5-ти лет Т'!CD67</f>
        <v>1</v>
      </c>
      <c r="G269" s="12"/>
    </row>
    <row r="270" ht="15.75" customHeight="1">
      <c r="B270" s="12"/>
      <c r="C270" s="319"/>
      <c r="D270" s="392">
        <f>'дети 5-ти лет К'!CE67</f>
        <v>1</v>
      </c>
      <c r="E270" s="12"/>
      <c r="F270" s="392" t="str">
        <f>'дети 5-ти лет Т'!CE67</f>
        <v/>
      </c>
      <c r="G270" s="12"/>
    </row>
    <row r="271" ht="15.75" customHeight="1">
      <c r="B271" s="19"/>
      <c r="C271" s="319"/>
      <c r="D271" s="392" t="str">
        <f>'дети 5-ти лет К'!CF67</f>
        <v/>
      </c>
      <c r="E271" s="12"/>
      <c r="F271" s="392" t="str">
        <f>'дети 5-ти лет Т'!CF67</f>
        <v/>
      </c>
      <c r="G271" s="12"/>
    </row>
    <row r="272" ht="15.75" customHeight="1">
      <c r="B272" s="5">
        <v>28.0</v>
      </c>
      <c r="C272" s="319"/>
      <c r="D272" s="392" t="str">
        <f>'дети 5-ти лет К'!CG67</f>
        <v/>
      </c>
      <c r="E272" s="12"/>
      <c r="F272" s="392" t="str">
        <f>'дети 5-ти лет Т'!CG67</f>
        <v/>
      </c>
      <c r="G272" s="12"/>
    </row>
    <row r="273" ht="15.75" customHeight="1">
      <c r="B273" s="12"/>
      <c r="C273" s="319"/>
      <c r="D273" s="392">
        <f>'дети 5-ти лет К'!CH67</f>
        <v>1</v>
      </c>
      <c r="E273" s="12"/>
      <c r="F273" s="392">
        <f>'дети 5-ти лет Т'!CH67</f>
        <v>1</v>
      </c>
      <c r="G273" s="12"/>
    </row>
    <row r="274" ht="15.75" customHeight="1">
      <c r="B274" s="19"/>
      <c r="C274" s="319"/>
      <c r="D274" s="392" t="str">
        <f>'дети 5-ти лет К'!CI67</f>
        <v/>
      </c>
      <c r="E274" s="12"/>
      <c r="F274" s="392" t="str">
        <f>'дети 5-ти лет Т'!CI67</f>
        <v/>
      </c>
      <c r="G274" s="12"/>
    </row>
    <row r="275" ht="15.75" customHeight="1">
      <c r="B275" s="5">
        <v>29.0</v>
      </c>
      <c r="C275" s="319"/>
      <c r="D275" s="317"/>
      <c r="E275" s="12"/>
      <c r="F275" s="392" t="str">
        <f>'дети 5-ти лет Т'!CJ67</f>
        <v/>
      </c>
      <c r="G275" s="12"/>
    </row>
    <row r="276" ht="15.75" customHeight="1">
      <c r="B276" s="12"/>
      <c r="C276" s="319"/>
      <c r="D276" s="12"/>
      <c r="E276" s="12"/>
      <c r="F276" s="392" t="str">
        <f>'дети 5-ти лет Т'!CK67</f>
        <v/>
      </c>
      <c r="G276" s="12"/>
    </row>
    <row r="277" ht="15.75" customHeight="1">
      <c r="B277" s="19"/>
      <c r="C277" s="319"/>
      <c r="D277" s="12"/>
      <c r="E277" s="12"/>
      <c r="F277" s="392">
        <f>'дети 5-ти лет Т'!CL67</f>
        <v>1</v>
      </c>
      <c r="G277" s="12"/>
    </row>
    <row r="278" ht="15.75" customHeight="1">
      <c r="B278" s="5">
        <v>30.0</v>
      </c>
      <c r="C278" s="319"/>
      <c r="D278" s="12"/>
      <c r="E278" s="12"/>
      <c r="F278" s="392" t="str">
        <f>'дети 5-ти лет Т'!CM67</f>
        <v/>
      </c>
      <c r="G278" s="12"/>
    </row>
    <row r="279" ht="15.75" customHeight="1">
      <c r="B279" s="12"/>
      <c r="C279" s="319"/>
      <c r="D279" s="12"/>
      <c r="E279" s="12"/>
      <c r="F279" s="392">
        <f>'дети 5-ти лет Т'!CN67</f>
        <v>1</v>
      </c>
      <c r="G279" s="12"/>
    </row>
    <row r="280" ht="15.75" customHeight="1">
      <c r="B280" s="19"/>
      <c r="C280" s="319"/>
      <c r="D280" s="12"/>
      <c r="E280" s="12"/>
      <c r="F280" s="392" t="str">
        <f>'дети 5-ти лет Т'!CO67</f>
        <v/>
      </c>
      <c r="G280" s="12"/>
    </row>
    <row r="281" ht="15.75" customHeight="1">
      <c r="B281" s="5">
        <v>31.0</v>
      </c>
      <c r="C281" s="319"/>
      <c r="D281" s="12"/>
      <c r="E281" s="12"/>
      <c r="F281" s="392" t="str">
        <f>'дети 5-ти лет Т'!CP67</f>
        <v/>
      </c>
      <c r="G281" s="12"/>
    </row>
    <row r="282" ht="15.75" customHeight="1">
      <c r="B282" s="12"/>
      <c r="C282" s="319"/>
      <c r="D282" s="12"/>
      <c r="E282" s="12"/>
      <c r="F282" s="392" t="str">
        <f>'дети 5-ти лет Т'!CQ67</f>
        <v/>
      </c>
      <c r="G282" s="12"/>
    </row>
    <row r="283" ht="15.75" customHeight="1">
      <c r="B283" s="19"/>
      <c r="C283" s="319"/>
      <c r="D283" s="12"/>
      <c r="E283" s="12"/>
      <c r="F283" s="392">
        <f>'дети 5-ти лет Т'!CR67</f>
        <v>1</v>
      </c>
      <c r="G283" s="12"/>
    </row>
    <row r="284" ht="15.75" customHeight="1">
      <c r="B284" s="5">
        <v>32.0</v>
      </c>
      <c r="C284" s="319"/>
      <c r="D284" s="12"/>
      <c r="E284" s="12"/>
      <c r="F284" s="392" t="str">
        <f>'дети 5-ти лет Т'!CS67</f>
        <v/>
      </c>
      <c r="G284" s="12"/>
    </row>
    <row r="285" ht="15.75" customHeight="1">
      <c r="B285" s="12"/>
      <c r="C285" s="319"/>
      <c r="D285" s="12"/>
      <c r="E285" s="12"/>
      <c r="F285" s="392">
        <f>'дети 5-ти лет Т'!CT67</f>
        <v>1</v>
      </c>
      <c r="G285" s="12"/>
    </row>
    <row r="286" ht="15.75" customHeight="1">
      <c r="B286" s="19"/>
      <c r="C286" s="319"/>
      <c r="D286" s="12"/>
      <c r="E286" s="12"/>
      <c r="F286" s="392" t="str">
        <f>'дети 5-ти лет Т'!CU67</f>
        <v/>
      </c>
      <c r="G286" s="12"/>
    </row>
    <row r="287" ht="15.75" customHeight="1">
      <c r="B287" s="5">
        <v>33.0</v>
      </c>
      <c r="C287" s="319"/>
      <c r="D287" s="12"/>
      <c r="E287" s="12"/>
      <c r="F287" s="392" t="str">
        <f>'дети 5-ти лет Т'!CV67</f>
        <v/>
      </c>
      <c r="G287" s="12"/>
    </row>
    <row r="288" ht="15.75" customHeight="1">
      <c r="B288" s="12"/>
      <c r="C288" s="319"/>
      <c r="D288" s="12"/>
      <c r="E288" s="12"/>
      <c r="F288" s="392">
        <f>'дети 5-ти лет Т'!CW67</f>
        <v>1</v>
      </c>
      <c r="G288" s="12"/>
    </row>
    <row r="289" ht="15.75" customHeight="1">
      <c r="B289" s="19"/>
      <c r="C289" s="319"/>
      <c r="D289" s="12"/>
      <c r="E289" s="12"/>
      <c r="F289" s="392" t="str">
        <f>'дети 5-ти лет Т'!CX67</f>
        <v/>
      </c>
      <c r="G289" s="12"/>
    </row>
    <row r="290" ht="15.75" customHeight="1">
      <c r="B290" s="5">
        <v>34.0</v>
      </c>
      <c r="C290" s="319"/>
      <c r="D290" s="12"/>
      <c r="E290" s="12"/>
      <c r="F290" s="392" t="str">
        <f>'дети 5-ти лет Т'!CY67</f>
        <v/>
      </c>
      <c r="G290" s="12"/>
    </row>
    <row r="291" ht="15.75" customHeight="1">
      <c r="B291" s="12"/>
      <c r="C291" s="319"/>
      <c r="D291" s="12"/>
      <c r="E291" s="12"/>
      <c r="F291" s="392" t="str">
        <f>'дети 5-ти лет Т'!CZ67</f>
        <v/>
      </c>
      <c r="G291" s="12"/>
    </row>
    <row r="292" ht="15.75" customHeight="1">
      <c r="B292" s="19"/>
      <c r="C292" s="319"/>
      <c r="D292" s="12"/>
      <c r="E292" s="12"/>
      <c r="F292" s="392">
        <f>'дети 5-ти лет Т'!DA67</f>
        <v>1</v>
      </c>
      <c r="G292" s="12"/>
    </row>
    <row r="293" ht="15.75" customHeight="1">
      <c r="B293" s="5">
        <v>35.0</v>
      </c>
      <c r="C293" s="319"/>
      <c r="D293" s="12"/>
      <c r="E293" s="12"/>
      <c r="F293" s="392" t="str">
        <f>'дети 5-ти лет Т'!DB67</f>
        <v/>
      </c>
      <c r="G293" s="12"/>
    </row>
    <row r="294" ht="15.75" customHeight="1">
      <c r="B294" s="12"/>
      <c r="C294" s="319"/>
      <c r="D294" s="12"/>
      <c r="E294" s="12"/>
      <c r="F294" s="392">
        <f>'дети 5-ти лет Т'!DC67</f>
        <v>1</v>
      </c>
      <c r="G294" s="12"/>
    </row>
    <row r="295" ht="15.75" customHeight="1">
      <c r="B295" s="19"/>
      <c r="C295" s="320"/>
      <c r="D295" s="19"/>
      <c r="E295" s="19"/>
      <c r="F295" s="392" t="str">
        <f>'дети 5-ти лет Т'!DD67</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f>'дети 5-ти лет Ф'!D126</f>
        <v>1</v>
      </c>
      <c r="D300" s="391">
        <f>'дети 5-ти лет К'!D126</f>
        <v>1</v>
      </c>
      <c r="E300" s="391">
        <f>'дети 5-ти лет П'!D126</f>
        <v>1</v>
      </c>
      <c r="F300" s="391">
        <f>'дети 5-ти лет Т'!D126</f>
        <v>1</v>
      </c>
      <c r="G300" s="391">
        <f>'дети 5-ти лет С'!D126</f>
        <v>1</v>
      </c>
    </row>
    <row r="301" ht="15.75" customHeight="1">
      <c r="B301" s="12"/>
      <c r="C301" s="391" t="str">
        <f>'дети 5-ти лет Ф'!E126</f>
        <v/>
      </c>
      <c r="D301" s="391" t="str">
        <f>'дети 5-ти лет К'!E126</f>
        <v/>
      </c>
      <c r="E301" s="391" t="str">
        <f>'дети 5-ти лет П'!E126</f>
        <v/>
      </c>
      <c r="F301" s="391" t="str">
        <f>'дети 5-ти лет Т'!E126</f>
        <v/>
      </c>
      <c r="G301" s="391" t="str">
        <f>'дети 5-ти лет С'!E126</f>
        <v/>
      </c>
    </row>
    <row r="302" ht="15.75" customHeight="1">
      <c r="B302" s="19"/>
      <c r="C302" s="391" t="str">
        <f>'дети 5-ти лет Ф'!F126</f>
        <v/>
      </c>
      <c r="D302" s="391" t="str">
        <f>'дети 5-ти лет К'!F126</f>
        <v/>
      </c>
      <c r="E302" s="391" t="str">
        <f>'дети 5-ти лет П'!F126</f>
        <v/>
      </c>
      <c r="F302" s="391" t="str">
        <f>'дети 5-ти лет Т'!F126</f>
        <v/>
      </c>
      <c r="G302" s="391" t="str">
        <f>'дети 5-ти лет С'!F126</f>
        <v/>
      </c>
    </row>
    <row r="303" ht="15.75" customHeight="1">
      <c r="B303" s="5">
        <v>2.0</v>
      </c>
      <c r="C303" s="391">
        <f>'дети 5-ти лет Ф'!G126</f>
        <v>1</v>
      </c>
      <c r="D303" s="391">
        <f>'дети 5-ти лет К'!G126</f>
        <v>1</v>
      </c>
      <c r="E303" s="391">
        <f>'дети 5-ти лет П'!G126</f>
        <v>1</v>
      </c>
      <c r="F303" s="391">
        <f>'дети 5-ти лет Т'!G126</f>
        <v>1</v>
      </c>
      <c r="G303" s="391">
        <f>'дети 5-ти лет С'!G126</f>
        <v>1</v>
      </c>
    </row>
    <row r="304" ht="15.75" customHeight="1">
      <c r="B304" s="12"/>
      <c r="C304" s="391" t="str">
        <f>'дети 5-ти лет Ф'!H126</f>
        <v/>
      </c>
      <c r="D304" s="391" t="str">
        <f>'дети 5-ти лет К'!H126</f>
        <v/>
      </c>
      <c r="E304" s="391" t="str">
        <f>'дети 5-ти лет П'!H126</f>
        <v/>
      </c>
      <c r="F304" s="391" t="str">
        <f>'дети 5-ти лет Т'!H126</f>
        <v/>
      </c>
      <c r="G304" s="391" t="str">
        <f>'дети 5-ти лет С'!H126</f>
        <v/>
      </c>
    </row>
    <row r="305" ht="15.75" customHeight="1">
      <c r="B305" s="19"/>
      <c r="C305" s="391" t="str">
        <f>'дети 5-ти лет Ф'!I126</f>
        <v/>
      </c>
      <c r="D305" s="391" t="str">
        <f>'дети 5-ти лет К'!I126</f>
        <v/>
      </c>
      <c r="E305" s="391" t="str">
        <f>'дети 5-ти лет П'!I126</f>
        <v/>
      </c>
      <c r="F305" s="391" t="str">
        <f>'дети 5-ти лет Т'!I126</f>
        <v/>
      </c>
      <c r="G305" s="391" t="str">
        <f>'дети 5-ти лет С'!I126</f>
        <v/>
      </c>
    </row>
    <row r="306" ht="15.75" customHeight="1">
      <c r="B306" s="5">
        <v>3.0</v>
      </c>
      <c r="C306" s="391">
        <f>'дети 5-ти лет Ф'!J126</f>
        <v>1</v>
      </c>
      <c r="D306" s="391">
        <f>'дети 5-ти лет К'!J126</f>
        <v>1</v>
      </c>
      <c r="E306" s="391">
        <f>'дети 5-ти лет П'!J126</f>
        <v>1</v>
      </c>
      <c r="F306" s="391">
        <f>'дети 5-ти лет Т'!J126</f>
        <v>1</v>
      </c>
      <c r="G306" s="391">
        <f>'дети 5-ти лет С'!J126</f>
        <v>1</v>
      </c>
    </row>
    <row r="307" ht="15.75" customHeight="1">
      <c r="B307" s="12"/>
      <c r="C307" s="391" t="str">
        <f>'дети 5-ти лет Ф'!K126</f>
        <v/>
      </c>
      <c r="D307" s="391" t="str">
        <f>'дети 5-ти лет К'!K126</f>
        <v/>
      </c>
      <c r="E307" s="391" t="str">
        <f>'дети 5-ти лет П'!K126</f>
        <v/>
      </c>
      <c r="F307" s="391" t="str">
        <f>'дети 5-ти лет Т'!K126</f>
        <v/>
      </c>
      <c r="G307" s="391" t="str">
        <f>'дети 5-ти лет С'!K126</f>
        <v/>
      </c>
    </row>
    <row r="308" ht="15.75" customHeight="1">
      <c r="B308" s="19"/>
      <c r="C308" s="391" t="str">
        <f>'дети 5-ти лет Ф'!L126</f>
        <v/>
      </c>
      <c r="D308" s="391" t="str">
        <f>'дети 5-ти лет К'!L126</f>
        <v/>
      </c>
      <c r="E308" s="391" t="str">
        <f>'дети 5-ти лет П'!L126</f>
        <v/>
      </c>
      <c r="F308" s="391" t="str">
        <f>'дети 5-ти лет Т'!L126</f>
        <v/>
      </c>
      <c r="G308" s="391" t="str">
        <f>'дети 5-ти лет С'!L126</f>
        <v/>
      </c>
    </row>
    <row r="309" ht="15.75" customHeight="1">
      <c r="B309" s="5">
        <v>4.0</v>
      </c>
      <c r="C309" s="391">
        <f>'дети 5-ти лет Ф'!M126</f>
        <v>1</v>
      </c>
      <c r="D309" s="391">
        <f>'дети 5-ти лет К'!M126</f>
        <v>1</v>
      </c>
      <c r="E309" s="391">
        <f>'дети 5-ти лет П'!M126</f>
        <v>1</v>
      </c>
      <c r="F309" s="391">
        <f>'дети 5-ти лет Т'!M126</f>
        <v>1</v>
      </c>
      <c r="G309" s="391">
        <f>'дети 5-ти лет С'!M126</f>
        <v>1</v>
      </c>
    </row>
    <row r="310" ht="15.75" customHeight="1">
      <c r="B310" s="12"/>
      <c r="C310" s="391" t="str">
        <f>'дети 5-ти лет Ф'!N126</f>
        <v/>
      </c>
      <c r="D310" s="391" t="str">
        <f>'дети 5-ти лет К'!N126</f>
        <v/>
      </c>
      <c r="E310" s="391" t="str">
        <f>'дети 5-ти лет П'!N126</f>
        <v/>
      </c>
      <c r="F310" s="391" t="str">
        <f>'дети 5-ти лет Т'!N126</f>
        <v/>
      </c>
      <c r="G310" s="391" t="str">
        <f>'дети 5-ти лет С'!N126</f>
        <v/>
      </c>
    </row>
    <row r="311" ht="15.75" customHeight="1">
      <c r="B311" s="19"/>
      <c r="C311" s="391" t="str">
        <f>'дети 5-ти лет Ф'!O126</f>
        <v/>
      </c>
      <c r="D311" s="391" t="str">
        <f>'дети 5-ти лет К'!O126</f>
        <v/>
      </c>
      <c r="E311" s="391" t="str">
        <f>'дети 5-ти лет П'!O126</f>
        <v/>
      </c>
      <c r="F311" s="391" t="str">
        <f>'дети 5-ти лет Т'!O126</f>
        <v/>
      </c>
      <c r="G311" s="391" t="str">
        <f>'дети 5-ти лет С'!O126</f>
        <v/>
      </c>
    </row>
    <row r="312" ht="15.75" customHeight="1">
      <c r="B312" s="5">
        <v>5.0</v>
      </c>
      <c r="C312" s="391">
        <f>'дети 5-ти лет Ф'!P126</f>
        <v>1</v>
      </c>
      <c r="D312" s="391">
        <f>'дети 5-ти лет К'!P126</f>
        <v>1</v>
      </c>
      <c r="E312" s="391">
        <f>'дети 5-ти лет П'!P126</f>
        <v>1</v>
      </c>
      <c r="F312" s="391">
        <f>'дети 5-ти лет Т'!P126</f>
        <v>1</v>
      </c>
      <c r="G312" s="391">
        <f>'дети 5-ти лет С'!P126</f>
        <v>1</v>
      </c>
    </row>
    <row r="313" ht="15.75" customHeight="1">
      <c r="B313" s="12"/>
      <c r="C313" s="391" t="str">
        <f>'дети 5-ти лет Ф'!Q126</f>
        <v/>
      </c>
      <c r="D313" s="391" t="str">
        <f>'дети 5-ти лет К'!Q126</f>
        <v/>
      </c>
      <c r="E313" s="391" t="str">
        <f>'дети 5-ти лет П'!Q126</f>
        <v/>
      </c>
      <c r="F313" s="391" t="str">
        <f>'дети 5-ти лет Т'!Q126</f>
        <v/>
      </c>
      <c r="G313" s="391" t="str">
        <f>'дети 5-ти лет С'!Q126</f>
        <v/>
      </c>
    </row>
    <row r="314" ht="15.75" customHeight="1">
      <c r="B314" s="19"/>
      <c r="C314" s="391" t="str">
        <f>'дети 5-ти лет Ф'!R126</f>
        <v/>
      </c>
      <c r="D314" s="391" t="str">
        <f>'дети 5-ти лет К'!R126</f>
        <v/>
      </c>
      <c r="E314" s="391" t="str">
        <f>'дети 5-ти лет П'!R126</f>
        <v/>
      </c>
      <c r="F314" s="391" t="str">
        <f>'дети 5-ти лет Т'!R126</f>
        <v/>
      </c>
      <c r="G314" s="391" t="str">
        <f>'дети 5-ти лет С'!R126</f>
        <v/>
      </c>
    </row>
    <row r="315" ht="15.75" customHeight="1">
      <c r="B315" s="5">
        <v>6.0</v>
      </c>
      <c r="C315" s="391">
        <f>'дети 5-ти лет Ф'!S126</f>
        <v>1</v>
      </c>
      <c r="D315" s="391">
        <f>'дети 5-ти лет К'!S126</f>
        <v>1</v>
      </c>
      <c r="E315" s="391">
        <f>'дети 5-ти лет П'!S126</f>
        <v>1</v>
      </c>
      <c r="F315" s="391">
        <f>'дети 5-ти лет Т'!S126</f>
        <v>1</v>
      </c>
      <c r="G315" s="391">
        <f>'дети 5-ти лет С'!S126</f>
        <v>1</v>
      </c>
    </row>
    <row r="316" ht="15.75" customHeight="1">
      <c r="B316" s="12"/>
      <c r="C316" s="391" t="str">
        <f>'дети 5-ти лет Ф'!T126</f>
        <v/>
      </c>
      <c r="D316" s="391" t="str">
        <f>'дети 5-ти лет К'!T126</f>
        <v/>
      </c>
      <c r="E316" s="391" t="str">
        <f>'дети 5-ти лет П'!T126</f>
        <v/>
      </c>
      <c r="F316" s="391" t="str">
        <f>'дети 5-ти лет Т'!T126</f>
        <v/>
      </c>
      <c r="G316" s="391" t="str">
        <f>'дети 5-ти лет С'!T126</f>
        <v/>
      </c>
    </row>
    <row r="317" ht="15.75" customHeight="1">
      <c r="B317" s="19"/>
      <c r="C317" s="391" t="str">
        <f>'дети 5-ти лет Ф'!U126</f>
        <v/>
      </c>
      <c r="D317" s="391" t="str">
        <f>'дети 5-ти лет К'!U126</f>
        <v/>
      </c>
      <c r="E317" s="391" t="str">
        <f>'дети 5-ти лет П'!U126</f>
        <v/>
      </c>
      <c r="F317" s="391" t="str">
        <f>'дети 5-ти лет Т'!U126</f>
        <v/>
      </c>
      <c r="G317" s="391" t="str">
        <f>'дети 5-ти лет С'!U126</f>
        <v/>
      </c>
    </row>
    <row r="318" ht="15.75" customHeight="1">
      <c r="B318" s="5">
        <v>7.0</v>
      </c>
      <c r="C318" s="391">
        <f>'дети 5-ти лет Ф'!V126</f>
        <v>1</v>
      </c>
      <c r="D318" s="391">
        <f>'дети 5-ти лет К'!V126</f>
        <v>1</v>
      </c>
      <c r="E318" s="391">
        <f>'дети 5-ти лет П'!V126</f>
        <v>1</v>
      </c>
      <c r="F318" s="391">
        <f>'дети 5-ти лет Т'!V126</f>
        <v>1</v>
      </c>
      <c r="G318" s="391">
        <f>'дети 5-ти лет С'!V126</f>
        <v>1</v>
      </c>
    </row>
    <row r="319" ht="15.75" customHeight="1">
      <c r="B319" s="12"/>
      <c r="C319" s="391" t="str">
        <f>'дети 5-ти лет Ф'!W126</f>
        <v/>
      </c>
      <c r="D319" s="391" t="str">
        <f>'дети 5-ти лет Т'!W126</f>
        <v/>
      </c>
      <c r="E319" s="391" t="str">
        <f>'дети 5-ти лет П'!W126</f>
        <v/>
      </c>
      <c r="F319" s="391" t="str">
        <f>'дети 5-ти лет Т'!W126</f>
        <v/>
      </c>
      <c r="G319" s="391" t="str">
        <f>'дети 5-ти лет С'!W126</f>
        <v/>
      </c>
    </row>
    <row r="320" ht="15.75" customHeight="1">
      <c r="B320" s="19"/>
      <c r="C320" s="391" t="str">
        <f>'дети 5-ти лет Ф'!X126</f>
        <v/>
      </c>
      <c r="D320" s="391" t="str">
        <f>'дети 5-ти лет К'!X126</f>
        <v/>
      </c>
      <c r="E320" s="391" t="str">
        <f>'дети 5-ти лет П'!X126</f>
        <v/>
      </c>
      <c r="F320" s="391" t="str">
        <f>'дети 5-ти лет Т'!X126</f>
        <v/>
      </c>
      <c r="G320" s="391" t="str">
        <f>'дети 5-ти лет С'!X126</f>
        <v/>
      </c>
    </row>
    <row r="321" ht="15.75" customHeight="1">
      <c r="B321" s="5">
        <v>8.0</v>
      </c>
      <c r="C321" s="318"/>
      <c r="D321" s="391">
        <f>'дети 5-ти лет К'!Y126</f>
        <v>1</v>
      </c>
      <c r="E321" s="317"/>
      <c r="F321" s="391">
        <f>'дети 5-ти лет Т'!Y126</f>
        <v>1</v>
      </c>
      <c r="G321" s="317"/>
    </row>
    <row r="322" ht="15.75" customHeight="1">
      <c r="B322" s="12"/>
      <c r="C322" s="319"/>
      <c r="D322" s="391" t="str">
        <f>'дети 5-ти лет К'!Z126</f>
        <v/>
      </c>
      <c r="E322" s="12"/>
      <c r="F322" s="391" t="str">
        <f>'дети 5-ти лет Т'!Z126</f>
        <v/>
      </c>
      <c r="G322" s="12"/>
    </row>
    <row r="323" ht="15.75" customHeight="1">
      <c r="B323" s="19"/>
      <c r="C323" s="319"/>
      <c r="D323" s="391" t="str">
        <f>'дети 5-ти лет К'!AA126</f>
        <v/>
      </c>
      <c r="E323" s="12"/>
      <c r="F323" s="391" t="str">
        <f>'дети 5-ти лет Т'!AA126</f>
        <v/>
      </c>
      <c r="G323" s="12"/>
    </row>
    <row r="324" ht="15.75" customHeight="1">
      <c r="B324" s="5">
        <v>9.0</v>
      </c>
      <c r="C324" s="319"/>
      <c r="D324" s="391">
        <f>'дети 5-ти лет К'!AB126</f>
        <v>1</v>
      </c>
      <c r="E324" s="12"/>
      <c r="F324" s="391">
        <f>'дети 5-ти лет Т'!AB126</f>
        <v>1</v>
      </c>
      <c r="G324" s="12"/>
    </row>
    <row r="325" ht="15.75" customHeight="1">
      <c r="B325" s="12"/>
      <c r="C325" s="319"/>
      <c r="D325" s="391" t="str">
        <f>'дети 5-ти лет К'!AC126</f>
        <v/>
      </c>
      <c r="E325" s="12"/>
      <c r="F325" s="391" t="str">
        <f>'дети 5-ти лет Т'!AC126</f>
        <v/>
      </c>
      <c r="G325" s="12"/>
    </row>
    <row r="326" ht="15.75" customHeight="1">
      <c r="B326" s="19"/>
      <c r="C326" s="319"/>
      <c r="D326" s="391" t="str">
        <f>'дети 5-ти лет К'!AD126</f>
        <v/>
      </c>
      <c r="E326" s="12"/>
      <c r="F326" s="391" t="str">
        <f>'дети 5-ти лет Т'!AD126</f>
        <v/>
      </c>
      <c r="G326" s="12"/>
    </row>
    <row r="327" ht="15.75" customHeight="1">
      <c r="B327" s="5">
        <v>10.0</v>
      </c>
      <c r="C327" s="319"/>
      <c r="D327" s="391">
        <f>'дети 5-ти лет К'!AE126</f>
        <v>1</v>
      </c>
      <c r="E327" s="12"/>
      <c r="F327" s="391">
        <f>'дети 5-ти лет Т'!AE126</f>
        <v>1</v>
      </c>
      <c r="G327" s="12"/>
    </row>
    <row r="328" ht="15.75" customHeight="1">
      <c r="B328" s="12"/>
      <c r="C328" s="319"/>
      <c r="D328" s="391" t="str">
        <f>'дети 5-ти лет К'!AF126</f>
        <v/>
      </c>
      <c r="E328" s="12"/>
      <c r="F328" s="391" t="str">
        <f>'дети 5-ти лет Т'!AF126</f>
        <v/>
      </c>
      <c r="G328" s="12"/>
    </row>
    <row r="329" ht="15.75" customHeight="1">
      <c r="B329" s="19"/>
      <c r="C329" s="319"/>
      <c r="D329" s="391" t="str">
        <f>'дети 5-ти лет К'!AG126</f>
        <v/>
      </c>
      <c r="E329" s="12"/>
      <c r="F329" s="391" t="str">
        <f>'дети 5-ти лет Т'!AG126</f>
        <v/>
      </c>
      <c r="G329" s="12"/>
    </row>
    <row r="330" ht="15.75" customHeight="1">
      <c r="B330" s="5">
        <v>11.0</v>
      </c>
      <c r="C330" s="319"/>
      <c r="D330" s="391">
        <f>'дети 5-ти лет К'!AH126</f>
        <v>1</v>
      </c>
      <c r="E330" s="12"/>
      <c r="F330" s="391">
        <f>'дети 5-ти лет Т'!AH126</f>
        <v>1</v>
      </c>
      <c r="G330" s="12"/>
    </row>
    <row r="331" ht="15.75" customHeight="1">
      <c r="B331" s="12"/>
      <c r="C331" s="319"/>
      <c r="D331" s="391" t="str">
        <f>'дети 5-ти лет К'!AI126</f>
        <v/>
      </c>
      <c r="E331" s="12"/>
      <c r="F331" s="391" t="str">
        <f>'дети 5-ти лет Т'!AI126</f>
        <v/>
      </c>
      <c r="G331" s="12"/>
    </row>
    <row r="332" ht="15.75" customHeight="1">
      <c r="B332" s="19"/>
      <c r="C332" s="319"/>
      <c r="D332" s="391" t="str">
        <f>'дети 5-ти лет К'!AJ126</f>
        <v/>
      </c>
      <c r="E332" s="12"/>
      <c r="F332" s="391" t="str">
        <f>'дети 5-ти лет Т'!AJ126</f>
        <v/>
      </c>
      <c r="G332" s="12"/>
    </row>
    <row r="333" ht="15.75" customHeight="1">
      <c r="B333" s="5">
        <v>12.0</v>
      </c>
      <c r="C333" s="319"/>
      <c r="D333" s="391">
        <f>'дети 5-ти лет К'!AK126</f>
        <v>1</v>
      </c>
      <c r="E333" s="12"/>
      <c r="F333" s="391">
        <f>'дети 5-ти лет Т'!AK126</f>
        <v>1</v>
      </c>
      <c r="G333" s="12"/>
    </row>
    <row r="334" ht="15.75" customHeight="1">
      <c r="B334" s="12"/>
      <c r="C334" s="319"/>
      <c r="D334" s="391" t="str">
        <f>'дети 5-ти лет К'!AL126</f>
        <v/>
      </c>
      <c r="E334" s="12"/>
      <c r="F334" s="391" t="str">
        <f>'дети 5-ти лет Т'!AL126</f>
        <v/>
      </c>
      <c r="G334" s="12"/>
    </row>
    <row r="335" ht="15.75" customHeight="1">
      <c r="B335" s="19"/>
      <c r="C335" s="319"/>
      <c r="D335" s="391" t="str">
        <f>'дети 5-ти лет К'!AM126</f>
        <v/>
      </c>
      <c r="E335" s="12"/>
      <c r="F335" s="391" t="str">
        <f>'дети 5-ти лет Т'!AM126</f>
        <v/>
      </c>
      <c r="G335" s="12"/>
    </row>
    <row r="336" ht="15.75" customHeight="1">
      <c r="B336" s="5">
        <v>13.0</v>
      </c>
      <c r="C336" s="319"/>
      <c r="D336" s="391">
        <f>'дети 5-ти лет К'!AN126</f>
        <v>1</v>
      </c>
      <c r="E336" s="12"/>
      <c r="F336" s="391">
        <f>'дети 5-ти лет Т'!AN126</f>
        <v>1</v>
      </c>
      <c r="G336" s="12"/>
    </row>
    <row r="337" ht="15.75" customHeight="1">
      <c r="B337" s="12"/>
      <c r="C337" s="319"/>
      <c r="D337" s="391" t="str">
        <f>'дети 5-ти лет К'!AO126</f>
        <v/>
      </c>
      <c r="E337" s="12"/>
      <c r="F337" s="391" t="str">
        <f>'дети 5-ти лет Т'!AO126</f>
        <v/>
      </c>
      <c r="G337" s="12"/>
    </row>
    <row r="338" ht="15.75" customHeight="1">
      <c r="B338" s="19"/>
      <c r="C338" s="319"/>
      <c r="D338" s="391" t="str">
        <f>'дети 5-ти лет К'!AP126</f>
        <v/>
      </c>
      <c r="E338" s="12"/>
      <c r="F338" s="391" t="str">
        <f>'дети 5-ти лет Т'!AP126</f>
        <v/>
      </c>
      <c r="G338" s="12"/>
    </row>
    <row r="339" ht="15.75" customHeight="1">
      <c r="B339" s="5">
        <v>14.0</v>
      </c>
      <c r="C339" s="319"/>
      <c r="D339" s="391">
        <f>'дети 5-ти лет К'!AQ126</f>
        <v>1</v>
      </c>
      <c r="E339" s="12"/>
      <c r="F339" s="391">
        <f>'дети 5-ти лет Т'!AQ126</f>
        <v>1</v>
      </c>
      <c r="G339" s="12"/>
    </row>
    <row r="340" ht="15.75" customHeight="1">
      <c r="B340" s="12"/>
      <c r="C340" s="319"/>
      <c r="D340" s="391" t="str">
        <f>'дети 5-ти лет К'!AR126</f>
        <v/>
      </c>
      <c r="E340" s="12"/>
      <c r="F340" s="391" t="str">
        <f>'дети 5-ти лет Т'!AR126</f>
        <v/>
      </c>
      <c r="G340" s="12"/>
    </row>
    <row r="341" ht="15.75" customHeight="1">
      <c r="B341" s="19"/>
      <c r="C341" s="319"/>
      <c r="D341" s="391" t="str">
        <f>'дети 5-ти лет К'!AS126</f>
        <v/>
      </c>
      <c r="E341" s="12"/>
      <c r="F341" s="391" t="str">
        <f>'дети 5-ти лет Т'!AS126</f>
        <v/>
      </c>
      <c r="G341" s="12"/>
    </row>
    <row r="342" ht="15.75" customHeight="1">
      <c r="B342" s="5">
        <v>15.0</v>
      </c>
      <c r="C342" s="319"/>
      <c r="D342" s="391">
        <f>'дети 5-ти лет К'!AT126</f>
        <v>1</v>
      </c>
      <c r="E342" s="12"/>
      <c r="F342" s="391">
        <f>'дети 5-ти лет Т'!AT126</f>
        <v>1</v>
      </c>
      <c r="G342" s="12"/>
    </row>
    <row r="343" ht="15.75" customHeight="1">
      <c r="B343" s="12"/>
      <c r="C343" s="319"/>
      <c r="D343" s="391" t="str">
        <f>'дети 5-ти лет К'!AU126</f>
        <v/>
      </c>
      <c r="E343" s="12"/>
      <c r="F343" s="391" t="str">
        <f>'дети 5-ти лет Т'!AU126</f>
        <v/>
      </c>
      <c r="G343" s="12"/>
    </row>
    <row r="344" ht="15.75" customHeight="1">
      <c r="B344" s="19"/>
      <c r="C344" s="319"/>
      <c r="D344" s="391" t="str">
        <f>'дети 5-ти лет К'!AV126</f>
        <v/>
      </c>
      <c r="E344" s="12"/>
      <c r="F344" s="391" t="str">
        <f>'дети 5-ти лет Т'!AV126</f>
        <v/>
      </c>
      <c r="G344" s="12"/>
    </row>
    <row r="345" ht="15.75" customHeight="1">
      <c r="B345" s="5">
        <v>16.0</v>
      </c>
      <c r="C345" s="319"/>
      <c r="D345" s="391">
        <f>'дети 5-ти лет К'!AW126</f>
        <v>1</v>
      </c>
      <c r="E345" s="12"/>
      <c r="F345" s="391">
        <f>'дети 5-ти лет Т'!AW126</f>
        <v>1</v>
      </c>
      <c r="G345" s="12"/>
    </row>
    <row r="346" ht="15.75" customHeight="1">
      <c r="B346" s="12"/>
      <c r="C346" s="319"/>
      <c r="D346" s="391" t="str">
        <f>'дети 5-ти лет К'!AX126</f>
        <v/>
      </c>
      <c r="E346" s="12"/>
      <c r="F346" s="391" t="str">
        <f>'дети 5-ти лет Т'!AX126</f>
        <v/>
      </c>
      <c r="G346" s="12"/>
    </row>
    <row r="347" ht="15.75" customHeight="1">
      <c r="B347" s="19"/>
      <c r="C347" s="319"/>
      <c r="D347" s="391" t="str">
        <f>'дети 5-ти лет К'!AY126</f>
        <v/>
      </c>
      <c r="E347" s="12"/>
      <c r="F347" s="391" t="str">
        <f>'дети 5-ти лет Т'!AY126</f>
        <v/>
      </c>
      <c r="G347" s="12"/>
    </row>
    <row r="348" ht="15.75" customHeight="1">
      <c r="B348" s="5">
        <v>17.0</v>
      </c>
      <c r="C348" s="319"/>
      <c r="D348" s="391">
        <f>'дети 5-ти лет К'!AZ126</f>
        <v>1</v>
      </c>
      <c r="E348" s="12"/>
      <c r="F348" s="391">
        <f>'дети 5-ти лет Т'!AZ126</f>
        <v>1</v>
      </c>
      <c r="G348" s="12"/>
    </row>
    <row r="349" ht="15.75" customHeight="1">
      <c r="B349" s="12"/>
      <c r="C349" s="319"/>
      <c r="D349" s="391" t="str">
        <f>'дети 5-ти лет К'!BA126</f>
        <v/>
      </c>
      <c r="E349" s="12"/>
      <c r="F349" s="391" t="str">
        <f>'дети 5-ти лет Т'!BA126</f>
        <v/>
      </c>
      <c r="G349" s="12"/>
    </row>
    <row r="350" ht="15.75" customHeight="1">
      <c r="B350" s="19"/>
      <c r="C350" s="319"/>
      <c r="D350" s="391" t="str">
        <f>'дети 5-ти лет К'!BB126</f>
        <v/>
      </c>
      <c r="E350" s="12"/>
      <c r="F350" s="391" t="str">
        <f>'дети 5-ти лет Т'!BB126</f>
        <v/>
      </c>
      <c r="G350" s="12"/>
    </row>
    <row r="351" ht="15.75" customHeight="1">
      <c r="B351" s="5">
        <v>18.0</v>
      </c>
      <c r="C351" s="319"/>
      <c r="D351" s="391">
        <f>'дети 5-ти лет К'!BC126</f>
        <v>1</v>
      </c>
      <c r="E351" s="12"/>
      <c r="F351" s="391">
        <f>'дети 5-ти лет Т'!BC126</f>
        <v>1</v>
      </c>
      <c r="G351" s="12"/>
    </row>
    <row r="352" ht="15.75" customHeight="1">
      <c r="B352" s="12"/>
      <c r="C352" s="319"/>
      <c r="D352" s="391" t="str">
        <f>'дети 5-ти лет К'!BD126</f>
        <v/>
      </c>
      <c r="E352" s="12"/>
      <c r="F352" s="391" t="str">
        <f>'дети 5-ти лет Т'!BD126</f>
        <v/>
      </c>
      <c r="G352" s="12"/>
    </row>
    <row r="353" ht="15.75" customHeight="1">
      <c r="B353" s="19"/>
      <c r="C353" s="319"/>
      <c r="D353" s="391" t="str">
        <f>'дети 5-ти лет К'!BE126</f>
        <v/>
      </c>
      <c r="E353" s="12"/>
      <c r="F353" s="391" t="str">
        <f>'дети 5-ти лет Т'!BE126</f>
        <v/>
      </c>
      <c r="G353" s="12"/>
    </row>
    <row r="354" ht="15.75" customHeight="1">
      <c r="B354" s="5">
        <v>19.0</v>
      </c>
      <c r="C354" s="319"/>
      <c r="D354" s="391">
        <f>'дети 5-ти лет К'!BF126</f>
        <v>1</v>
      </c>
      <c r="E354" s="12"/>
      <c r="F354" s="391">
        <f>'дети 5-ти лет Т'!BF126</f>
        <v>1</v>
      </c>
      <c r="G354" s="12"/>
    </row>
    <row r="355" ht="15.75" customHeight="1">
      <c r="B355" s="12"/>
      <c r="C355" s="319"/>
      <c r="D355" s="391" t="str">
        <f>'дети 5-ти лет К'!BG126</f>
        <v/>
      </c>
      <c r="E355" s="12"/>
      <c r="F355" s="391" t="str">
        <f>'дети 5-ти лет Т'!BG126</f>
        <v/>
      </c>
      <c r="G355" s="12"/>
    </row>
    <row r="356" ht="15.75" customHeight="1">
      <c r="B356" s="19"/>
      <c r="C356" s="319"/>
      <c r="D356" s="391" t="str">
        <f>'дети 5-ти лет К'!BH126</f>
        <v/>
      </c>
      <c r="E356" s="12"/>
      <c r="F356" s="391" t="str">
        <f>'дети 5-ти лет Т'!BH126</f>
        <v/>
      </c>
      <c r="G356" s="12"/>
    </row>
    <row r="357" ht="15.75" customHeight="1">
      <c r="B357" s="5">
        <v>20.0</v>
      </c>
      <c r="C357" s="319"/>
      <c r="D357" s="391">
        <f>'дети 5-ти лет К'!BI126</f>
        <v>1</v>
      </c>
      <c r="E357" s="12"/>
      <c r="F357" s="391">
        <f>'дети 5-ти лет Т'!BI126</f>
        <v>1</v>
      </c>
      <c r="G357" s="12"/>
    </row>
    <row r="358" ht="15.75" customHeight="1">
      <c r="B358" s="12"/>
      <c r="C358" s="319"/>
      <c r="D358" s="391" t="str">
        <f>'дети 5-ти лет К'!BJ126</f>
        <v/>
      </c>
      <c r="E358" s="12"/>
      <c r="F358" s="391" t="str">
        <f>'дети 5-ти лет Т'!BJ126</f>
        <v/>
      </c>
      <c r="G358" s="12"/>
    </row>
    <row r="359" ht="15.75" customHeight="1">
      <c r="B359" s="19"/>
      <c r="C359" s="319"/>
      <c r="D359" s="391" t="str">
        <f>'дети 5-ти лет К'!BK126</f>
        <v/>
      </c>
      <c r="E359" s="12"/>
      <c r="F359" s="391" t="str">
        <f>'дети 5-ти лет Т'!BK126</f>
        <v/>
      </c>
      <c r="G359" s="12"/>
    </row>
    <row r="360" ht="15.75" customHeight="1">
      <c r="B360" s="5">
        <v>21.0</v>
      </c>
      <c r="C360" s="319"/>
      <c r="D360" s="391">
        <f>'дети 5-ти лет К'!BL126</f>
        <v>1</v>
      </c>
      <c r="E360" s="12"/>
      <c r="F360" s="391">
        <f>'дети 5-ти лет Т'!BL126</f>
        <v>1</v>
      </c>
      <c r="G360" s="12"/>
    </row>
    <row r="361" ht="15.75" customHeight="1">
      <c r="B361" s="12"/>
      <c r="C361" s="319"/>
      <c r="D361" s="391" t="str">
        <f>'дети 5-ти лет К'!BM126</f>
        <v/>
      </c>
      <c r="E361" s="12"/>
      <c r="F361" s="391" t="str">
        <f>'дети 5-ти лет Т'!BM126</f>
        <v/>
      </c>
      <c r="G361" s="12"/>
    </row>
    <row r="362" ht="15.75" customHeight="1">
      <c r="B362" s="19"/>
      <c r="C362" s="319"/>
      <c r="D362" s="391" t="str">
        <f>'дети 5-ти лет К'!BN126</f>
        <v/>
      </c>
      <c r="E362" s="12"/>
      <c r="F362" s="391" t="str">
        <f>'дети 5-ти лет Т'!BN126</f>
        <v/>
      </c>
      <c r="G362" s="12"/>
    </row>
    <row r="363" ht="15.75" customHeight="1">
      <c r="B363" s="5">
        <v>22.0</v>
      </c>
      <c r="C363" s="319"/>
      <c r="D363" s="391">
        <f>'дети 5-ти лет К'!BO126</f>
        <v>1</v>
      </c>
      <c r="E363" s="12"/>
      <c r="F363" s="391">
        <f>'дети 5-ти лет Т'!BO126</f>
        <v>1</v>
      </c>
      <c r="G363" s="12"/>
    </row>
    <row r="364" ht="15.75" customHeight="1">
      <c r="B364" s="12"/>
      <c r="C364" s="319"/>
      <c r="D364" s="391" t="str">
        <f>'дети 5-ти лет К'!BP126</f>
        <v/>
      </c>
      <c r="E364" s="12"/>
      <c r="F364" s="391" t="str">
        <f>'дети 5-ти лет Т'!BP126</f>
        <v/>
      </c>
      <c r="G364" s="12"/>
    </row>
    <row r="365" ht="15.75" customHeight="1">
      <c r="B365" s="19"/>
      <c r="C365" s="319"/>
      <c r="D365" s="391" t="str">
        <f>'дети 5-ти лет К'!BQ126</f>
        <v/>
      </c>
      <c r="E365" s="12"/>
      <c r="F365" s="391" t="str">
        <f>'дети 5-ти лет Т'!BQ126</f>
        <v/>
      </c>
      <c r="G365" s="12"/>
    </row>
    <row r="366" ht="15.75" customHeight="1">
      <c r="B366" s="5">
        <v>23.0</v>
      </c>
      <c r="C366" s="319"/>
      <c r="D366" s="391">
        <f>'дети 5-ти лет К'!BR126</f>
        <v>1</v>
      </c>
      <c r="E366" s="12"/>
      <c r="F366" s="391">
        <f>'дети 5-ти лет Т'!BR126</f>
        <v>1</v>
      </c>
      <c r="G366" s="12"/>
    </row>
    <row r="367" ht="15.75" customHeight="1">
      <c r="B367" s="12"/>
      <c r="C367" s="319"/>
      <c r="D367" s="391" t="str">
        <f>'дети 5-ти лет К'!BS126</f>
        <v/>
      </c>
      <c r="E367" s="12"/>
      <c r="F367" s="391" t="str">
        <f>'дети 5-ти лет Т'!BS126</f>
        <v/>
      </c>
      <c r="G367" s="12"/>
    </row>
    <row r="368" ht="15.75" customHeight="1">
      <c r="B368" s="19"/>
      <c r="C368" s="319"/>
      <c r="D368" s="391" t="str">
        <f>'дети 5-ти лет К'!BT126</f>
        <v/>
      </c>
      <c r="E368" s="12"/>
      <c r="F368" s="391" t="str">
        <f>'дети 5-ти лет Т'!BT126</f>
        <v/>
      </c>
      <c r="G368" s="12"/>
    </row>
    <row r="369" ht="15.75" customHeight="1">
      <c r="B369" s="5">
        <v>24.0</v>
      </c>
      <c r="C369" s="319"/>
      <c r="D369" s="391">
        <f>'дети 5-ти лет К'!BU126</f>
        <v>1</v>
      </c>
      <c r="E369" s="12"/>
      <c r="F369" s="391">
        <f>'дети 5-ти лет Т'!BU126</f>
        <v>1</v>
      </c>
      <c r="G369" s="12"/>
    </row>
    <row r="370" ht="15.75" customHeight="1">
      <c r="B370" s="12"/>
      <c r="C370" s="319"/>
      <c r="D370" s="391" t="str">
        <f>'дети 5-ти лет К'!BV126</f>
        <v/>
      </c>
      <c r="E370" s="12"/>
      <c r="F370" s="391" t="str">
        <f>'дети 5-ти лет Т'!BV126</f>
        <v/>
      </c>
      <c r="G370" s="12"/>
    </row>
    <row r="371" ht="15.75" customHeight="1">
      <c r="B371" s="19"/>
      <c r="C371" s="319"/>
      <c r="D371" s="391" t="str">
        <f>'дети 5-ти лет К'!BW126</f>
        <v/>
      </c>
      <c r="E371" s="12"/>
      <c r="F371" s="391" t="str">
        <f>'дети 5-ти лет Т'!BW126</f>
        <v/>
      </c>
      <c r="G371" s="12"/>
    </row>
    <row r="372" ht="15.75" customHeight="1">
      <c r="B372" s="5">
        <v>25.0</v>
      </c>
      <c r="C372" s="319"/>
      <c r="D372" s="391">
        <f>'дети 5-ти лет К'!BX126</f>
        <v>1</v>
      </c>
      <c r="E372" s="12"/>
      <c r="F372" s="391">
        <f>'дети 5-ти лет Т'!BX126</f>
        <v>1</v>
      </c>
      <c r="G372" s="12"/>
    </row>
    <row r="373" ht="15.75" customHeight="1">
      <c r="B373" s="12"/>
      <c r="C373" s="319"/>
      <c r="D373" s="391" t="str">
        <f>'дети 5-ти лет К'!BY126</f>
        <v/>
      </c>
      <c r="E373" s="12"/>
      <c r="F373" s="391" t="str">
        <f>'дети 5-ти лет Т'!BY126</f>
        <v/>
      </c>
      <c r="G373" s="12"/>
    </row>
    <row r="374" ht="15.75" customHeight="1">
      <c r="B374" s="19"/>
      <c r="C374" s="319"/>
      <c r="D374" s="391" t="str">
        <f>'дети 5-ти лет К'!BZ126</f>
        <v/>
      </c>
      <c r="E374" s="12"/>
      <c r="F374" s="391" t="str">
        <f>'дети 5-ти лет Т'!BZ126</f>
        <v/>
      </c>
      <c r="G374" s="12"/>
    </row>
    <row r="375" ht="15.75" customHeight="1">
      <c r="B375" s="5">
        <v>26.0</v>
      </c>
      <c r="C375" s="319"/>
      <c r="D375" s="391">
        <f>'дети 5-ти лет К'!CA126</f>
        <v>1</v>
      </c>
      <c r="E375" s="12"/>
      <c r="F375" s="391">
        <f>'дети 5-ти лет Т'!CA126</f>
        <v>1</v>
      </c>
      <c r="G375" s="12"/>
    </row>
    <row r="376" ht="15.75" customHeight="1">
      <c r="B376" s="12"/>
      <c r="C376" s="319"/>
      <c r="D376" s="391" t="str">
        <f>'дети 5-ти лет К'!CB126</f>
        <v/>
      </c>
      <c r="E376" s="12"/>
      <c r="F376" s="391" t="str">
        <f>'дети 5-ти лет Т'!CB126</f>
        <v/>
      </c>
      <c r="G376" s="12"/>
    </row>
    <row r="377" ht="15.75" customHeight="1">
      <c r="B377" s="19"/>
      <c r="C377" s="319"/>
      <c r="D377" s="391" t="str">
        <f>'дети 5-ти лет К'!CC126</f>
        <v/>
      </c>
      <c r="E377" s="12"/>
      <c r="F377" s="391" t="str">
        <f>'дети 5-ти лет Т'!CC126</f>
        <v/>
      </c>
      <c r="G377" s="12"/>
    </row>
    <row r="378" ht="15.75" customHeight="1">
      <c r="B378" s="5">
        <v>27.0</v>
      </c>
      <c r="C378" s="319"/>
      <c r="D378" s="391">
        <f>'дети 5-ти лет К'!CD126</f>
        <v>1</v>
      </c>
      <c r="E378" s="12"/>
      <c r="F378" s="391">
        <f>'дети 5-ти лет Т'!CD126</f>
        <v>1</v>
      </c>
      <c r="G378" s="12"/>
    </row>
    <row r="379" ht="15.75" customHeight="1">
      <c r="B379" s="12"/>
      <c r="C379" s="319"/>
      <c r="D379" s="391" t="str">
        <f>'дети 5-ти лет К'!CE126</f>
        <v/>
      </c>
      <c r="E379" s="12"/>
      <c r="F379" s="391" t="str">
        <f>'дети 5-ти лет Т'!CE126</f>
        <v/>
      </c>
      <c r="G379" s="12"/>
    </row>
    <row r="380" ht="15.75" customHeight="1">
      <c r="B380" s="19"/>
      <c r="C380" s="319"/>
      <c r="D380" s="391" t="str">
        <f>'дети 5-ти лет К'!CF126</f>
        <v/>
      </c>
      <c r="E380" s="12"/>
      <c r="F380" s="391" t="str">
        <f>'дети 5-ти лет Т'!CF126</f>
        <v/>
      </c>
      <c r="G380" s="12"/>
    </row>
    <row r="381" ht="15.75" customHeight="1">
      <c r="B381" s="5">
        <v>28.0</v>
      </c>
      <c r="C381" s="319"/>
      <c r="D381" s="391">
        <f>'дети 5-ти лет К'!CG126</f>
        <v>1</v>
      </c>
      <c r="E381" s="12"/>
      <c r="F381" s="391">
        <f>'дети 5-ти лет Т'!CG126</f>
        <v>1</v>
      </c>
      <c r="G381" s="12"/>
    </row>
    <row r="382" ht="15.75" customHeight="1">
      <c r="B382" s="12"/>
      <c r="C382" s="319"/>
      <c r="D382" s="391" t="str">
        <f>'дети 5-ти лет К'!CH126</f>
        <v/>
      </c>
      <c r="E382" s="12"/>
      <c r="F382" s="391" t="str">
        <f>'дети 5-ти лет Т'!CH126</f>
        <v/>
      </c>
      <c r="G382" s="12"/>
    </row>
    <row r="383" ht="15.75" customHeight="1">
      <c r="B383" s="19"/>
      <c r="C383" s="319"/>
      <c r="D383" s="391" t="str">
        <f>'дети 5-ти лет К'!CI126</f>
        <v/>
      </c>
      <c r="E383" s="12"/>
      <c r="F383" s="391" t="str">
        <f>'дети 5-ти лет Т'!CI126</f>
        <v/>
      </c>
      <c r="G383" s="12"/>
    </row>
    <row r="384" ht="15.75" customHeight="1">
      <c r="B384" s="5">
        <v>29.0</v>
      </c>
      <c r="C384" s="319"/>
      <c r="D384" s="317"/>
      <c r="E384" s="12"/>
      <c r="F384" s="391">
        <f>'дети 5-ти лет Т'!CJ126</f>
        <v>1</v>
      </c>
      <c r="G384" s="12"/>
    </row>
    <row r="385" ht="15.75" customHeight="1">
      <c r="B385" s="12"/>
      <c r="C385" s="319"/>
      <c r="D385" s="12"/>
      <c r="E385" s="12"/>
      <c r="F385" s="391" t="str">
        <f>'дети 5-ти лет Т'!CK126</f>
        <v/>
      </c>
      <c r="G385" s="12"/>
    </row>
    <row r="386" ht="15.75" customHeight="1">
      <c r="B386" s="19"/>
      <c r="C386" s="319"/>
      <c r="D386" s="12"/>
      <c r="E386" s="12"/>
      <c r="F386" s="391" t="str">
        <f>'дети 5-ти лет Т'!CL126</f>
        <v/>
      </c>
      <c r="G386" s="12"/>
    </row>
    <row r="387" ht="15.75" customHeight="1">
      <c r="B387" s="5">
        <v>30.0</v>
      </c>
      <c r="C387" s="319"/>
      <c r="D387" s="12"/>
      <c r="E387" s="12"/>
      <c r="F387" s="391">
        <f>'дети 5-ти лет Т'!CM126</f>
        <v>1</v>
      </c>
      <c r="G387" s="12"/>
    </row>
    <row r="388" ht="15.75" customHeight="1">
      <c r="B388" s="12"/>
      <c r="C388" s="319"/>
      <c r="D388" s="12"/>
      <c r="E388" s="12"/>
      <c r="F388" s="391" t="str">
        <f>'дети 5-ти лет Т'!CN126</f>
        <v/>
      </c>
      <c r="G388" s="12"/>
    </row>
    <row r="389" ht="15.75" customHeight="1">
      <c r="B389" s="19"/>
      <c r="C389" s="319"/>
      <c r="D389" s="12"/>
      <c r="E389" s="12"/>
      <c r="F389" s="391" t="str">
        <f>'дети 5-ти лет Т'!CO126</f>
        <v/>
      </c>
      <c r="G389" s="12"/>
    </row>
    <row r="390" ht="15.75" customHeight="1">
      <c r="B390" s="5">
        <v>31.0</v>
      </c>
      <c r="C390" s="319"/>
      <c r="D390" s="12"/>
      <c r="E390" s="12"/>
      <c r="F390" s="391">
        <f>'дети 5-ти лет Т'!CP126</f>
        <v>1</v>
      </c>
      <c r="G390" s="12"/>
    </row>
    <row r="391" ht="15.75" customHeight="1">
      <c r="B391" s="12"/>
      <c r="C391" s="319"/>
      <c r="D391" s="12"/>
      <c r="E391" s="12"/>
      <c r="F391" s="391" t="str">
        <f>'дети 5-ти лет Т'!CQ126</f>
        <v/>
      </c>
      <c r="G391" s="12"/>
    </row>
    <row r="392" ht="15.75" customHeight="1">
      <c r="B392" s="19"/>
      <c r="C392" s="319"/>
      <c r="D392" s="12"/>
      <c r="E392" s="12"/>
      <c r="F392" s="391" t="str">
        <f>'дети 5-ти лет Т'!CR126</f>
        <v/>
      </c>
      <c r="G392" s="12"/>
    </row>
    <row r="393" ht="15.75" customHeight="1">
      <c r="B393" s="5">
        <v>32.0</v>
      </c>
      <c r="C393" s="319"/>
      <c r="D393" s="12"/>
      <c r="E393" s="12"/>
      <c r="F393" s="391">
        <f>'дети 5-ти лет Т'!CS126</f>
        <v>1</v>
      </c>
      <c r="G393" s="12"/>
    </row>
    <row r="394" ht="15.75" customHeight="1">
      <c r="B394" s="12"/>
      <c r="C394" s="319"/>
      <c r="D394" s="12"/>
      <c r="E394" s="12"/>
      <c r="F394" s="391" t="str">
        <f>'дети 5-ти лет Т'!CT126</f>
        <v/>
      </c>
      <c r="G394" s="12"/>
    </row>
    <row r="395" ht="15.75" customHeight="1">
      <c r="B395" s="19"/>
      <c r="C395" s="319"/>
      <c r="D395" s="12"/>
      <c r="E395" s="12"/>
      <c r="F395" s="391" t="str">
        <f>'дети 5-ти лет Т'!CU126</f>
        <v/>
      </c>
      <c r="G395" s="12"/>
    </row>
    <row r="396" ht="15.75" customHeight="1">
      <c r="B396" s="5">
        <v>33.0</v>
      </c>
      <c r="C396" s="319"/>
      <c r="D396" s="12"/>
      <c r="E396" s="12"/>
      <c r="F396" s="391">
        <f>'дети 5-ти лет Т'!CV126</f>
        <v>1</v>
      </c>
      <c r="G396" s="12"/>
    </row>
    <row r="397" ht="15.75" customHeight="1">
      <c r="B397" s="12"/>
      <c r="C397" s="319"/>
      <c r="D397" s="12"/>
      <c r="E397" s="12"/>
      <c r="F397" s="391" t="str">
        <f>'дети 5-ти лет Т'!CW126</f>
        <v/>
      </c>
      <c r="G397" s="12"/>
    </row>
    <row r="398" ht="15.75" customHeight="1">
      <c r="B398" s="19"/>
      <c r="C398" s="319"/>
      <c r="D398" s="12"/>
      <c r="E398" s="12"/>
      <c r="F398" s="391" t="str">
        <f>'дети 5-ти лет Т'!CX126</f>
        <v/>
      </c>
      <c r="G398" s="12"/>
    </row>
    <row r="399" ht="15.75" customHeight="1">
      <c r="B399" s="5">
        <v>34.0</v>
      </c>
      <c r="C399" s="319"/>
      <c r="D399" s="12"/>
      <c r="E399" s="12"/>
      <c r="F399" s="391">
        <f>'дети 5-ти лет Т'!CY126</f>
        <v>1</v>
      </c>
      <c r="G399" s="12"/>
    </row>
    <row r="400" ht="15.75" customHeight="1">
      <c r="B400" s="12"/>
      <c r="C400" s="319"/>
      <c r="D400" s="12"/>
      <c r="E400" s="12"/>
      <c r="F400" s="391" t="str">
        <f>'дети 5-ти лет Т'!CZ126</f>
        <v/>
      </c>
      <c r="G400" s="12"/>
    </row>
    <row r="401" ht="15.75" customHeight="1">
      <c r="B401" s="19"/>
      <c r="C401" s="319"/>
      <c r="D401" s="12"/>
      <c r="E401" s="12"/>
      <c r="F401" s="391" t="str">
        <f>'дети 5-ти лет Т'!DA126</f>
        <v/>
      </c>
      <c r="G401" s="12"/>
    </row>
    <row r="402" ht="15.75" customHeight="1">
      <c r="B402" s="5">
        <v>35.0</v>
      </c>
      <c r="C402" s="319"/>
      <c r="D402" s="12"/>
      <c r="E402" s="12"/>
      <c r="F402" s="391">
        <f>'дети 5-ти лет Т'!DB126</f>
        <v>1</v>
      </c>
      <c r="G402" s="12"/>
    </row>
    <row r="403" ht="15.75" customHeight="1">
      <c r="B403" s="12"/>
      <c r="C403" s="319"/>
      <c r="D403" s="12"/>
      <c r="E403" s="12"/>
      <c r="F403" s="391" t="str">
        <f>'дети 5-ти лет Т'!DC126</f>
        <v/>
      </c>
      <c r="G403" s="12"/>
    </row>
    <row r="404" ht="15.75" customHeight="1">
      <c r="B404" s="19"/>
      <c r="C404" s="320"/>
      <c r="D404" s="19"/>
      <c r="E404" s="19"/>
      <c r="F404" s="391" t="str">
        <f>'дети 5-ти лет Т'!DD126</f>
        <v/>
      </c>
      <c r="G404" s="19"/>
    </row>
    <row r="405" ht="15.75" customHeight="1">
      <c r="B405" s="321" t="str">
        <f>'СВОД3'!V21</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5.75" customHeight="1">
      <c r="B4" s="294" t="s">
        <v>829</v>
      </c>
      <c r="D4" s="295" t="str">
        <f>'дети 5-ти лет Ф'!C22</f>
        <v>Жакупова Дарина отчислена 14.09.23</v>
      </c>
      <c r="E4" s="296"/>
      <c r="F4" s="296"/>
      <c r="G4" s="291"/>
      <c r="H4" s="291"/>
    </row>
    <row r="5">
      <c r="B5" s="297" t="s">
        <v>830</v>
      </c>
      <c r="D5" s="298">
        <f>'дети 5-ти лет Ф'!A22</f>
        <v>43052</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Закреплять умение ходит на пятках, на наружных сторонах стоп, приставным шагом, чередуя ходьбу с
бегом, прыжками, меняя направление и темп
</v>
      </c>
      <c r="D10" s="255" t="str">
        <f>IF(C99="","",VLOOKUP(C99,$O$509:$P$511,2,TRUE))</f>
        <v/>
      </c>
      <c r="E10" s="255" t="str">
        <f>IF(C100="","",VLOOKUP(C100,$Q$509:$R$511,2,TRUE))</f>
        <v/>
      </c>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3" t="s">
        <v>1337</v>
      </c>
    </row>
    <row r="11" ht="90.0" customHeight="1">
      <c r="B11" s="12"/>
      <c r="C11" s="255" t="str">
        <f>IF(C101="","",VLOOKUP(C101,$S$509:$T$511,2,TRUE))</f>
        <v/>
      </c>
      <c r="D11" s="255" t="str">
        <f>IF(C102="","",VLOOKUP(C102,$U$509:$V$511,2,TRUE))</f>
        <v>Продолжать развивать навыки ходьбы  по линии, веревке, доске, гимнастической скамейке, бревну сохраняя
равновесие
</v>
      </c>
      <c r="E11" s="255" t="str">
        <f>IF(C103="","",VLOOKUP(C103,$W$509:$X$511,2,TRUE))</f>
        <v/>
      </c>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255" t="str">
        <f>IF(C104="","",VLOOKUP(C104,$Y$509:$Z$511,2,TRUE))</f>
        <v/>
      </c>
      <c r="D12" s="255" t="str">
        <f>IF(C105="","",VLOOKUP(C105,$AA$509:$AB$511,2,TRUE))</f>
        <v>Продолжать формировать  умение бегать на носках, с высоким подниманием колен, мелким и широким шагом, в
колонне по одному, в разных направлениях, с ускорением и замедлением темпа, со сменой ведущего выполняя разные задания
</v>
      </c>
      <c r="E12" s="255" t="str">
        <f>IF(C106="","",VLOOKUP(C106,$AC$509:$AD$511,2,TRUE))</f>
        <v/>
      </c>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Продолжать мотивировать желание  катать, бросать, метать мячи и ловить их</v>
      </c>
      <c r="E13" s="255" t="str">
        <f>IF(C109="","",VLOOKUP(C109,$AI$509:$AJ$511,2,TRUE))</f>
        <v/>
      </c>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255" t="str">
        <f>IF(C110="","",VLOOKUP(C110,$AK$509:$AL$511,2,TRUE))</f>
        <v/>
      </c>
      <c r="D14" s="255" t="str">
        <f>IF(C111="","",VLOOKUP(C111,$AM$509:$AN$511,2,TRUE))</f>
        <v>Продолжать  развивать быстроту, силу, выносливость, гибкость, ловкость в подвижных
играх и соблюдать правила спортивных игр
</v>
      </c>
      <c r="E14" s="255" t="str">
        <f>IF(C112="","",VLOOKUP(C112,$AO$509:$AP$511,2,TRUE))</f>
        <v/>
      </c>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255" t="str">
        <f>IF(C113="","",VLOOKUP(C113,$AQ$509:$AR$511,2,TRUE))</f>
        <v/>
      </c>
      <c r="D15" s="255" t="str">
        <f>IF(C114="","",VLOOKUP(C114,$AS$509:$AT$511,2,TRUE))</f>
        <v>Продолжать воспитывать желание соблюдать первоначальные  навыки личной гигиены, следить за своим внешним видом</v>
      </c>
      <c r="E15" s="255" t="str">
        <f>IF(C115="","",VLOOKUP(C115,$AU$509:$AV$511,2,TRUE))</f>
        <v/>
      </c>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309"/>
      <c r="D16" s="7"/>
      <c r="E16" s="8"/>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Продолжать развивать умение правильно произносить гласные и согласные звуки, подбирать устно слова на
определенный звук
</v>
      </c>
      <c r="E17" s="255" t="str">
        <f>IF(D100="","",VLOOKUP(D100,$Q$513:$R$515,2,TRUE))</f>
        <v/>
      </c>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255" t="str">
        <f>IF(D101="","",VLOOKUP(D101,$S$513:$T$515,2,TRUE))</f>
        <v/>
      </c>
      <c r="D18" s="255" t="str">
        <f>IF(D102="","",VLOOKUP(D102,$U$513:$V$515,2,TRUE))</f>
        <v>Продолжать формировать умение использовать в речи разные типы предложений (простые и сложные),
прилагательные, глаголы, наречия, предлоги
</v>
      </c>
      <c r="E18" s="255" t="str">
        <f>IF(D103="","",VLOOKUP(D103,$W$513:$X$515,2,TRUE))</f>
        <v/>
      </c>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255" t="str">
        <f>IF(D104="","",VLOOKUP(D104,$Y$513:$Z$515,2,TRUE))</f>
        <v/>
      </c>
      <c r="D19" s="255" t="str">
        <f>IF(D105="","",VLOOKUP(D105,$AA$513:$AB$515,2,TRUE))</f>
        <v>Продолжать знакомить с названиями предметов и явлений, выходящих за пределы его ближайшего
окружения
</v>
      </c>
      <c r="E19" s="255" t="str">
        <f>IF(D106="","",VLOOKUP(D106,$AC$513:$AD$515,2,TRUE))</f>
        <v/>
      </c>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255" t="str">
        <f>IF(D107="","",VLOOKUP(D107,$AE$513:$AF$515,2,TRUE))</f>
        <v/>
      </c>
      <c r="D20" s="255" t="str">
        <f>IF(D108="","",VLOOKUP(D108,$AG$513:$AH$515,2,TRUE))</f>
        <v>Продолжать развивать умение называть числительные по порядку, соотносить их с существительными в
падежах, в единственном и множественном числе
</v>
      </c>
      <c r="E20" s="255" t="str">
        <f>IF(D109="","",VLOOKUP(D109,$AI$513:$AJ$515,2,TRUE))</f>
        <v/>
      </c>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Продолжать учить 
составлять рассказы по изображенным рисункам и предмету (изделиям
</v>
      </c>
      <c r="E21" s="255" t="str">
        <f>IF(D112="","",VLOOKUP(D112,$AO$513:$AP$515,2,TRUE))</f>
        <v/>
      </c>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Продолжать развивать умение пересказывать интересные фрагменты произведений, сказок</v>
      </c>
      <c r="E22" s="255" t="str">
        <f>IF(D115="","",VLOOKUP(D115,$AU$513:$AV$515,2,TRUE))</f>
        <v/>
      </c>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255" t="str">
        <f>IF(D116="","",VLOOKUP(D116,$M$517:$N$519,2,TRUE))</f>
        <v/>
      </c>
      <c r="D23" s="255" t="str">
        <f>IF(D117="","",VLOOKUP(D117,$O$517:$P$519,2,TRUE))</f>
        <v>Продолжать формировать навык соблюдения последовательности сюжетной линии при повторении содержания
произведения
</v>
      </c>
      <c r="E23" s="255" t="str">
        <f>IF(D118="","",VLOOKUP(D118,$Q$517:$R$519,2,TRUE))</f>
        <v/>
      </c>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255" t="str">
        <f>IF(D119="","",VLOOKUP(D119,$S$517:$T$519,2,TRUE))</f>
        <v/>
      </c>
      <c r="D24" s="255" t="str">
        <f>IF(D120="","",VLOOKUP(D120,$U$517:$V$519,2,TRUE))</f>
        <v>Продолжать  формировать умение рассматривать самостоятельно иллюстрации в книге, составлять сказку,
рассказ
</v>
      </c>
      <c r="E24" s="255" t="str">
        <f>IF(D121="","",VLOOKUP(D121,$W$517:$X$519,2,TRUE))</f>
        <v/>
      </c>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255" t="str">
        <f>IF(D122="","",VLOOKUP(D122,$Y$517:$Z$519,2,TRUE))</f>
        <v/>
      </c>
      <c r="D25" s="255" t="str">
        <f>IF(D123="","",VLOOKUP(D123,$AA$517:$AB$519,2,TRUE))</f>
        <v>Продолжать воспиывать желание принимаеть участие в инсценировках, использовать средства выразительности для
изображения образа
</v>
      </c>
      <c r="E25" s="255" t="str">
        <f>IF(D124="","",VLOOKUP(D124,$AC$517:$AD$519,2,TRUE))</f>
        <v/>
      </c>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255" t="str">
        <f>IF(D125="","",VLOOKUP(D125,$AE$517:$AF$519,2,TRUE))</f>
        <v/>
      </c>
      <c r="D26" s="255" t="str">
        <f>IF(D126="","",VLOOKUP(D126,$AG$517:$AH$519,2,TRUE))</f>
        <v>Продолжать формировать умение воспроизводить различные интонации, меняя силу голоса</v>
      </c>
      <c r="E26" s="255" t="str">
        <f>IF(D127="","",VLOOKUP(D127,$AI$517:$AJ$519,2,TRUE))</f>
        <v/>
      </c>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Продолжать  развивать желание во время сободной игры самостоятельно обыгрывает знакомых персонажей </v>
      </c>
      <c r="E27" s="255" t="str">
        <f>IF(D130="","",VLOOKUP(D130,$AO$517:$AP$519,2,TRUE))</f>
        <v/>
      </c>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Продолжать развиать проявляет инициативу и самостоятельность в выборе роли, сюжета</v>
      </c>
      <c r="E28" s="255" t="str">
        <f>IF(D133="","",VLOOKUP(D133,$AU$517:$AV$519,2,TRUE))</f>
        <v/>
      </c>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255" t="str">
        <f>IF(D134="","",VLOOKUP(D134,$M$521:$N$523,2,TRUE))</f>
        <v/>
      </c>
      <c r="D29" s="255" t="str">
        <f>IF(D135="","",VLOOKUP(D135,$O$521:$P$523,2,TRUE))</f>
        <v>Продолжать развивать навыки  правильно произносить специфические звуки казахского языка: ә, ө, қ, ү, ұ, і, ғ</v>
      </c>
      <c r="E29" s="255" t="str">
        <f>IF(D136="","",VLOOKUP(D136,$Q$521:$R$523,2,TRUE))</f>
        <v/>
      </c>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255" t="str">
        <f>IF(D137="","",VLOOKUP(D137,$S$521:$T$523,2,TRUE))</f>
        <v/>
      </c>
      <c r="D30" s="255" t="str">
        <f>IF(D138="","",VLOOKUP(D138,$U$521:$V$523,2,TRUE))</f>
        <v>Продолжать учить понимать и называть названия бытовых предметов, фруктов, овощей, животных,
птиц, частей тела человека часто употребляемых в повседневной жизни 
</v>
      </c>
      <c r="E30" s="255" t="str">
        <f>IF(D139="","",VLOOKUP(D139,$W$521:$X$523,2,TRUE))</f>
        <v/>
      </c>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255" t="str">
        <f>IF(D140="","",VLOOKUP(D140,$Y$521:$Z$523,2,TRUE))</f>
        <v/>
      </c>
      <c r="D31" s="255" t="str">
        <f>IF(D141="","",VLOOKUP(D141,$AA$521:$AB$523,2,TRUE))</f>
        <v>Продолжать формировать умение произносить слова, обозначающие признаки, количество, действия предметов</v>
      </c>
      <c r="E31" s="255" t="str">
        <f>IF(D142="","",VLOOKUP(D142,$AC$521:$AD$523,2,TRUE))</f>
        <v/>
      </c>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255" t="str">
        <f>IF(D143="","",VLOOKUP(D143,$AE$521:$AF$523,2,TRUE))</f>
        <v/>
      </c>
      <c r="D32" s="255" t="str">
        <f>IF(D144="","",VLOOKUP(D144,$AG$521:$AH$523,2,TRUE))</f>
        <v>Продолжать развивать умение описывать игрушки по образцу педагога</v>
      </c>
      <c r="E32" s="255" t="str">
        <f>IF(D145="","",VLOOKUP(D145,$AI$521:$AJ$523,2,TRUE))</f>
        <v/>
      </c>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255" t="str">
        <f>IF(D146="","",VLOOKUP(D146,$AK$521:$AL$523,2,TRUE))</f>
        <v/>
      </c>
      <c r="D33" s="255" t="str">
        <f>IF(D147="","",VLOOKUP(D147,$AM$521:$AN$523,2,TRUE))</f>
        <v>Продолжать учить составлять простые предложения</v>
      </c>
      <c r="E33" s="255" t="str">
        <f>IF(D148="","",VLOOKUP(D148,$AO$521:$AP$523,2,TRUE))</f>
        <v/>
      </c>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Продолжать формировать умение отвечать на простые вопросы</v>
      </c>
      <c r="E34" s="255" t="str">
        <f>IF(D151="","",VLOOKUP(D151,$AU$521:$AV$523,2,TRUE))</f>
        <v/>
      </c>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311"/>
      <c r="D35" s="62"/>
      <c r="E35" s="63"/>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Продолжать учить считает в пределах 5­ти, называет числа по порядку</v>
      </c>
      <c r="E45" s="255" t="str">
        <f>IF(E100="","",VLOOKUP(E100,$Q$525:$R$527,2,TRUE))</f>
        <v/>
      </c>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255" t="str">
        <f>IF(E101="","",VLOOKUP(E101,$S$525:$T$527,2,TRUE))</f>
        <v/>
      </c>
      <c r="D46" s="255" t="str">
        <f>IF(E102="","",VLOOKUP(E102,$U$525:$V$527,2,TRUE))</f>
        <v>Продолжать развивать навыки сравнения  2­3 предметов разной величины (по длине, высоте, ширине,
толщине) в возрастающем и убывающем порядке
</v>
      </c>
      <c r="E46" s="255" t="str">
        <f>IF(E103="","",VLOOKUP(E103,$W$525:$X$527,2,TRUE))</f>
        <v/>
      </c>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255" t="str">
        <f>IF(E104="","",VLOOKUP(E104,$Y$525:$Z$527,2,TRUE))</f>
        <v/>
      </c>
      <c r="D47" s="255" t="str">
        <f>IF(E105="","",VLOOKUP(E105,$AA$525:$AB$527,2,TRUE))</f>
        <v/>
      </c>
      <c r="E47" s="255" t="str">
        <f>IF(E106="","",VLOOKUP(E106,$AC$525:$AD$527,2,TRUE))</f>
        <v>Учить исследовать формы геометрических фигур, используя зрение и осязание, различать и называть геометрические фигуры и тела</v>
      </c>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Учить различать части суток, знать их характерные особенности</v>
      </c>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Продолжать развивать умение определять пространственные направления по отношению к себе</v>
      </c>
      <c r="E49" s="255" t="str">
        <f>IF(E112="","",VLOOKUP(E112,$AO$525:$AP$527,2,TRUE))</f>
        <v/>
      </c>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Продолжать  учить устанавливать простейшие причинно­следственные связи</v>
      </c>
      <c r="E50" s="255" t="str">
        <f>IF(E115="","",VLOOKUP(E115,$AU$525:$AV$527,2,TRUE))</f>
        <v/>
      </c>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309"/>
      <c r="D51" s="7"/>
      <c r="E51" s="8"/>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
      </c>
      <c r="E52" s="255" t="str">
        <f>IF(F100="","",VLOOKUP(F100,$Q$529:$R$531,2,TRUE))</f>
        <v/>
      </c>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255" t="str">
        <f>IF(F101="","",VLOOKUP(F101,$S$529:$T$531,2,TRUE))</f>
        <v/>
      </c>
      <c r="D53" s="255" t="str">
        <f>IF(F102="","",VLOOKUP(F102,$U$529:$V$531,2,TRUE))</f>
        <v/>
      </c>
      <c r="E53" s="255" t="str">
        <f>IF(F103="","",VLOOKUP(F103,$W$529:$X$531,2,TRUE))</f>
        <v/>
      </c>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255" t="str">
        <f>IF(F104="","",VLOOKUP(F104,$Y$529:$Z$531,2,TRUE))</f>
        <v/>
      </c>
      <c r="D54" s="255" t="str">
        <f>IF(F105="","",VLOOKUP(F105,$AA$529:$AB$531,2,TRUE))</f>
        <v/>
      </c>
      <c r="E54" s="255" t="str">
        <f>IF(F106="","",VLOOKUP(F106,$AC$529:$AD$531,2,TRUE))</f>
        <v/>
      </c>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255" t="str">
        <f>IF(F107="","",VLOOKUP(F107,$AE$529:$AF$531,2,TRUE))</f>
        <v/>
      </c>
      <c r="D55" s="255" t="str">
        <f>IF(F108="","",VLOOKUP(F108,$AG$529:$AH$531,2,TRUE))</f>
        <v>Продолжать формировать навыки распознавать коричневые, оранжевые, светло­зеленые оттенки</v>
      </c>
      <c r="E55" s="255" t="str">
        <f>IF(F109="","",VLOOKUP(F109,$AI$529:$AJ$531,2,TRUE))</f>
        <v/>
      </c>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255" t="str">
        <f>IF(F110="","",VLOOKUP(F110,$AK$529:$AL$531,2,TRUE))</f>
        <v/>
      </c>
      <c r="D56" s="255" t="str">
        <f>IF(F111="","",VLOOKUP(F111,$AM$529:$AN$531,2,TRUE))</f>
        <v>Продолжать развивать навыки закрашивать рисунки карандашом, кистью</v>
      </c>
      <c r="E56" s="255" t="str">
        <f>IF(F112="","",VLOOKUP(F112,$AO$529:$AP$531,2,TRUE))</f>
        <v/>
      </c>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255" t="str">
        <f>IF(F113="","",VLOOKUP(F113,$AQ$529:$AR$531,2,TRUE))</f>
        <v/>
      </c>
      <c r="D57" s="255" t="str">
        <f>IF(F114="","",VLOOKUP(F114,$AS$529:$AT$531,2,TRUE))</f>
        <v>Продолжать развивать умение оценивать свою работу и других детей</v>
      </c>
      <c r="E57" s="255" t="str">
        <f>IF(F115="","",VLOOKUP(F115,$AU$529:$AV$531,2,TRUE))</f>
        <v/>
      </c>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255" t="str">
        <f>IF(F116="","",VLOOKUP(F116,$M$533:$N$535,2,TRUE))</f>
        <v/>
      </c>
      <c r="D58" s="255" t="str">
        <f>IF(F117="","",VLOOKUP(F117,$O$533:$P$535,2,TRUE))</f>
        <v>Продолжать формировать умение изучать скульптурный предмет взяв в руки, пытаться придать ему характерные черты</v>
      </c>
      <c r="E58" s="255" t="str">
        <f>IF(F118="","",VLOOKUP(F118,$Q$533:$R$535,2,TRUE))</f>
        <v/>
      </c>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255" t="str">
        <f>IF(F119="","",VLOOKUP(F119,$S$533:$T$535,2,TRUE))</f>
        <v/>
      </c>
      <c r="D59" s="255" t="str">
        <f>IF(F120="","",VLOOKUP(F120,$U$533:$V$535,2,TRUE))</f>
        <v>Продолжать учить лепить из глины, пластилина, пластической массы знакомые предметы с
использованием разных приемов
</v>
      </c>
      <c r="E59" s="255" t="str">
        <f>IF(F121="","",VLOOKUP(F121,$W$533:$X$535,2,TRUE))</f>
        <v/>
      </c>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255" t="str">
        <f>IF(F122="","",VLOOKUP(F122,$Y$533:$Z$535,2,TRUE))</f>
        <v/>
      </c>
      <c r="D60" s="255" t="str">
        <f>IF(F123="","",VLOOKUP(F123,$AA$533:$AB$535,2,TRUE))</f>
        <v>Продолжать учить лепит предметы из нескольких частей, учитывая их расположение, соблюдая
пропорции, соединяя части
</v>
      </c>
      <c r="E60" s="255" t="str">
        <f>IF(F124="","",VLOOKUP(F124,$AC$533:$AD$535,2,TRUE))</f>
        <v/>
      </c>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255" t="str">
        <f>IF(F125="","",VLOOKUP(F125,$AE$533:$AF$535,2,TRUE))</f>
        <v/>
      </c>
      <c r="D61" s="255" t="str">
        <f>IF(F126="","",VLOOKUP(F126,$AG$533:$AH$535,2,TRUE))</f>
        <v>Продолжать развивать умение создавать сюжетные композиции на темы сказок и окружающей жизни</v>
      </c>
      <c r="E61" s="255" t="str">
        <f>IF(F127="","",VLOOKUP(F127,$AI$533:$AJ$535,2,TRUE))</f>
        <v/>
      </c>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255" t="str">
        <f>IF(F128="","",VLOOKUP(F128,$AK$533:$AL$535,2,TRUE))</f>
        <v>Закрепить участвует в коллективной работе  </v>
      </c>
      <c r="D62" s="255" t="str">
        <f>IF(F129="","",VLOOKUP(F129,$AM$533:$AN$535,2,TRUE))</f>
        <v/>
      </c>
      <c r="E62" s="255" t="str">
        <f>IF(F130="","",VLOOKUP(F130,$AO$533:$AP$535,2,TRUE))</f>
        <v/>
      </c>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Продолжать учить соблюдать правила безопасности при лепке</v>
      </c>
      <c r="E63" s="255" t="str">
        <f>IF(F133="","",VLOOKUP(F133,$AU$533:$AV$535,2,TRUE))</f>
        <v/>
      </c>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255" t="str">
        <f>IF(F134="","",VLOOKUP(F134,$M$537:$N$539,2,TRUE))</f>
        <v/>
      </c>
      <c r="D64" s="255" t="str">
        <f>IF(F135="","",VLOOKUP(F135,$O$537:$P$539,2,TRUE))</f>
        <v>Продолжать учить правильно держить ножницы и пользоваться ими</v>
      </c>
      <c r="E64" s="255" t="str">
        <f>IF(F136="","",VLOOKUP(F136,$Q$537:$R$539,2,TRUE))</f>
        <v/>
      </c>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255" t="str">
        <f>IF(F137="","",VLOOKUP(F137,$S$537:$T$539,2,TRUE))</f>
        <v/>
      </c>
      <c r="D65" s="255" t="str">
        <f>IF(F138="","",VLOOKUP(F138,$U$537:$V$539,2,TRUE))</f>
        <v>Продолжать умение использовать различные приемы для изображения в аппликации овощей,
фруктов, цветов и орнаментов
</v>
      </c>
      <c r="E65" s="255" t="str">
        <f>IF(F139="","",VLOOKUP(F139,$W$537:$X$539,2,TRUE))</f>
        <v/>
      </c>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255" t="str">
        <f>IF(F140="","",VLOOKUP(F140,$Y$537:$Z$539,2,TRUE))</f>
        <v>Закреплять  умение  размещать и склеивать предметы, состоящие из нескольких частей</v>
      </c>
      <c r="D66" s="255" t="str">
        <f>IF(F141="","",VLOOKUP(F141,$AA$537:$AB$539,2,TRUE))</f>
        <v/>
      </c>
      <c r="E66" s="255" t="str">
        <f>IF(F142="","",VLOOKUP(F142,$AC$537:$AD$539,2,TRUE))</f>
        <v/>
      </c>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255" t="str">
        <f>IF(F143="","",VLOOKUP(F143,$AE$537:$AF$539,2,TRUE))</f>
        <v/>
      </c>
      <c r="D67" s="255" t="str">
        <f>IF(F144="","",VLOOKUP(F144,$AG$537:$AH$539,2,TRUE))</f>
        <v>Продолжать формировать умение составлять узоры из элементов казахского орнамента, при помощи
геометрических форм, чередовать их, последовательно наклеивать
</v>
      </c>
      <c r="E67" s="255" t="str">
        <f>IF(F145="","",VLOOKUP(F145,$AI$537:$AJ$539,2,TRUE))</f>
        <v/>
      </c>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255" t="str">
        <f>IF(F146="","",VLOOKUP(F146,$AK$537:$AL$539,2,TRUE))</f>
        <v/>
      </c>
      <c r="D68" s="255" t="str">
        <f>IF(F147="","",VLOOKUP(F147,$AM$537:$AN$539,2,TRUE))</f>
        <v>Продолжать учить участвовать в выполнении коллективных работ</v>
      </c>
      <c r="E68" s="255" t="str">
        <f>IF(F148="","",VLOOKUP(F148,$AO$537:$AP$539,2,TRUE))</f>
        <v/>
      </c>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255" t="str">
        <f>IF(F149="","",VLOOKUP(F149,$AQ$537:$AR$539,2,TRUE))</f>
        <v>Закреплять умение  соблюдать правила безопасности при наклеивании, выполняет работу
аккуратно
</v>
      </c>
      <c r="D69" s="255" t="str">
        <f>IF(F150="","",VLOOKUP(F150,$AS$537:$AT$539,2,TRUE))</f>
        <v/>
      </c>
      <c r="E69" s="255" t="str">
        <f>IF(F151="","",VLOOKUP(F151,$AU$537:$AV$539,2,TRUE))</f>
        <v/>
      </c>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255" t="str">
        <f>IF(F152="","",VLOOKUP(F152,$M$541:$N$543,2,TRUE))</f>
        <v/>
      </c>
      <c r="D70" s="255" t="str">
        <f>IF(F153="","",VLOOKUP(F153,$O$541:$P$543,2,TRUE))</f>
        <v>Продолжать учить различать и называть строительные детали, использует их с учетом
конструктивных свойств
</v>
      </c>
      <c r="E70" s="255" t="str">
        <f>IF(F154="","",VLOOKUP(F154,$Q$541:$R$543,2,TRUE))</f>
        <v/>
      </c>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255" t="str">
        <f>IF(F155="","",VLOOKUP(F155,$S$541:$T$543,2,TRUE))</f>
        <v/>
      </c>
      <c r="D71" s="255" t="str">
        <f>IF(F156="","",VLOOKUP(F156,$U$541:$V$543,2,TRUE))</f>
        <v>Продолжать учить проявлять творческое воображение при конструировании</v>
      </c>
      <c r="E71" s="255" t="str">
        <f>IF(F157="","",VLOOKUP(F157,$W$541:$X$543,2,TRUE))</f>
        <v/>
      </c>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255" t="str">
        <f>IF(F158="","",VLOOKUP(F158,$Y$541:$Z$543,2,TRUE))</f>
        <v/>
      </c>
      <c r="D72" s="255" t="str">
        <f>IF(F159="","",VLOOKUP(F159,$AA$541:$AB$543,2,TRUE))</f>
        <v>Продолжать учить складывать простые формы по типу «оригами»:</v>
      </c>
      <c r="E72" s="255" t="str">
        <f>IF(F160="","",VLOOKUP(F160,$AC$541:$AD$543,2,TRUE))</f>
        <v/>
      </c>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Продолжать развивать навыки конструировать из природного и бросового материала</v>
      </c>
      <c r="E73" s="255" t="str">
        <f>IF(F163="","",VLOOKUP(F163,$AI$541:$AJ$543,2,TRUE))</f>
        <v/>
      </c>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255" t="str">
        <f>IF(F164="","",VLOOKUP(F164,$AK$541:$AL$543,2,TRUE))</f>
        <v/>
      </c>
      <c r="D74" s="255" t="str">
        <f>IF(F165="","",VLOOKUP(F165,$AM$541:$AN$543,2,TRUE))</f>
        <v>Продолжать учить самостоятельно выбирать материалы и придумывать композиции</v>
      </c>
      <c r="E74" s="255" t="str">
        <f>IF(F166="","",VLOOKUP(F166,$AO$541:$AP$543,2,TRUE))</f>
        <v/>
      </c>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255" t="str">
        <f>IF(F167="","",VLOOKUP(F167,$AQ$541:$AR$543,2,TRUE))</f>
        <v/>
      </c>
      <c r="D75" s="255" t="str">
        <f>IF(F168="","",VLOOKUP(F168,$AS$541:$AT$543,2,TRUE))</f>
        <v>Продолжать развивать знания изделий, предметы быта казахского народа изготовленных из природных
материалов и называть материал, из которого они изготовлены
</v>
      </c>
      <c r="E75" s="255" t="str">
        <f>IF(F169="","",VLOOKUP(F169,$AU$541:$AV$543,2,TRUE))</f>
        <v/>
      </c>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255" t="str">
        <f>IF(F170="","",VLOOKUP(F170,$M$545:$N$547,2,TRUE))</f>
        <v>Закреплять любовь к музыке, сохранять культуру прослушивания музыки (слушать музыкальные
произведения до конца, не отвлекаясь
</v>
      </c>
      <c r="D76" s="255" t="str">
        <f>IF(F171="","",VLOOKUP(F171,$O$545:$P$547,2,TRUE))</f>
        <v/>
      </c>
      <c r="E76" s="255" t="str">
        <f>IF(F172="","",VLOOKUP(F172,$Q$545:$R$547,2,TRUE))</f>
        <v/>
      </c>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255" t="str">
        <f>IF(F173="","",VLOOKUP(F173,$S$545:$T$547,2,TRUE))</f>
        <v/>
      </c>
      <c r="D77" s="255" t="str">
        <f>IF(F174="","",VLOOKUP(F174,$U$545:$V$547,2,TRUE))</f>
        <v>Продолжать развивать  умение
растягивать песню, четко произносить слова, исполнять знакомые песни под
аккомпанемент и без сопровождения
</v>
      </c>
      <c r="E77" s="255" t="str">
        <f>IF(F175="","",VLOOKUP(F175,$W$545:$X$547,2,TRUE))</f>
        <v/>
      </c>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255" t="str">
        <f>IF(F176="","",VLOOKUP(F176,$Y$545:$Z$547,2,TRUE))</f>
        <v/>
      </c>
      <c r="D78" s="255" t="str">
        <f>IF(F177="","",VLOOKUP(F177,$AA$545:$AB$547,2,TRUE))</f>
        <v>Продолжать формировать навыки ритмически выполнять ходьбу, согласовывать движения с музыкой, менять
движения во второй части музыки
</v>
      </c>
      <c r="E78" s="255" t="str">
        <f>IF(F178="","",VLOOKUP(F178,$AC$545:$AD$547,2,TRUE))</f>
        <v/>
      </c>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255" t="str">
        <f>IF(F179="","",VLOOKUP(F179,$AE$545:$AF$547,2,TRUE))</f>
        <v/>
      </c>
      <c r="D79" s="255" t="str">
        <f>IF(F180="","",VLOOKUP(F180,$AG$545:$AH$547,2,TRUE))</f>
        <v/>
      </c>
      <c r="E79" s="255" t="str">
        <f>IF(F181="","",VLOOKUP(F181,$AI$545:$AJ$547,2,TRUE))</f>
        <v>Учить  проявлять интерес к национальному танцевальному искусству, выполнять
танцевальные движения
</v>
      </c>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Продолжать  развивать умение определять жанры музыки</v>
      </c>
      <c r="E80" s="255" t="str">
        <f>IF(F184="","",VLOOKUP(F184,$AO$545:$AP$547,2,TRUE))</f>
        <v/>
      </c>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255" t="str">
        <f>IF(F185="","",VLOOKUP(F185,$AQ$545:$AR$547,2,TRUE))</f>
        <v/>
      </c>
      <c r="D81" s="255" t="str">
        <f>IF(F186="","",VLOOKUP(F186,$AS$545:$AT$547,2,TRUE))</f>
        <v>Продолжать  играть простые мелодии деревянными ложками, на асатаяке, на сазсырнае, на
домбре
</v>
      </c>
      <c r="E81" s="255" t="str">
        <f>IF(F187="","",VLOOKUP(F187,$AU$545:$AV$547,2,TRUE))</f>
        <v/>
      </c>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Продолжать ормировать умение воспринимать себя как взрослого, позволять себе открыто выражать свое
мнение, считается с ним, уважать себя
</v>
      </c>
      <c r="E87" s="255" t="str">
        <f>IF(G100="","",VLOOKUP(G100,$Q$549:$R$551,2,TRUE))</f>
        <v/>
      </c>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255" t="str">
        <f>IF(G101="","",VLOOKUP(G101,$S$549:$T$551,2,TRUE))</f>
        <v/>
      </c>
      <c r="D88" s="255" t="str">
        <f>IF(G102="","",VLOOKUP(G102,$U$549:$V$551,2,TRUE))</f>
        <v>Продолжать знакомить с профессиями и трудом взрослых, членов семьи, проявлять интерес, стараться
ответственно выполнять задание
</v>
      </c>
      <c r="E88" s="255" t="str">
        <f>IF(G103="","",VLOOKUP(G103,$W$549:$X$551,2,TRUE))</f>
        <v/>
      </c>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255" t="str">
        <f>IF(G104="","",VLOOKUP(G104,$Y$549:$Z$551,2,TRUE))</f>
        <v/>
      </c>
      <c r="D89" s="255" t="str">
        <f>IF(G105="","",VLOOKUP(G105,$AA$549:$AB$551,2,TRUE))</f>
        <v/>
      </c>
      <c r="E89" s="255" t="str">
        <f>IF(G106="","",VLOOKUP(G106,$AC$549:$AD$551,2,TRUE))</f>
        <v>Учить высказывать свое мнение, размышлять над происходящим вокруг</v>
      </c>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Учить называть свою родину, с уважением относится к государственным символам
(флаг, герб, гимн), гордится своей Родиной ­ Республикой Казахстан
</v>
      </c>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255" t="str">
        <f>IF(G110="","",VLOOKUP(G110,$AK$549:$AL$551,2,TRUE))</f>
        <v/>
      </c>
      <c r="D91" s="255" t="str">
        <f>IF(G111="","",VLOOKUP(G111,$AM$549:$AN$551,2,TRUE))</f>
        <v>Продолжать формировать знания о правилах дорожного движения, о правилах поведения в общественном транспорте</v>
      </c>
      <c r="E91" s="255" t="str">
        <f>IF(G112="","",VLOOKUP(G112,$AO$549:$AP$551,2,TRUE))</f>
        <v/>
      </c>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255" t="str">
        <f>IF(G113="","",VLOOKUP(G112,$AQ$549:$AR$551,2,TRUE))</f>
        <v/>
      </c>
      <c r="D92" s="255" t="str">
        <f>IF(G114="","",VLOOKUP(G114,$AS$549:$AT$551,2,TRUE))</f>
        <v>Продолжать учить устанавливать элементарные связи в сезонных изменениях погоды и природы,
сохранять безопасность в окружающей среде, природе
</v>
      </c>
      <c r="E92" s="255" t="str">
        <f>IF(G115="","",VLOOKUP(G115,$AU$549:$AV$551,2,TRUE))</f>
        <v/>
      </c>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309"/>
      <c r="D93" s="7"/>
      <c r="E93" s="8"/>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7.5" customHeight="1">
      <c r="B97" s="314"/>
      <c r="C97" s="315" t="s">
        <v>5</v>
      </c>
      <c r="D97" s="315" t="s">
        <v>107</v>
      </c>
      <c r="E97" s="315" t="s">
        <v>335</v>
      </c>
      <c r="F97" s="315" t="s">
        <v>398</v>
      </c>
      <c r="G97" s="178" t="s">
        <v>724</v>
      </c>
    </row>
    <row r="98" ht="15.0" customHeight="1">
      <c r="B98" s="5">
        <v>1.0</v>
      </c>
      <c r="C98" s="391">
        <f>'дети 5-ти лет Ф'!D22</f>
        <v>1</v>
      </c>
      <c r="D98" s="391" t="str">
        <f>'дети 5-ти лет К'!D22</f>
        <v/>
      </c>
      <c r="E98" s="391" t="str">
        <f>'дети 5-ти лет П'!D22</f>
        <v/>
      </c>
      <c r="F98" s="391" t="str">
        <f>'дети 5-ти лет Т'!D22</f>
        <v/>
      </c>
      <c r="G98" s="391" t="str">
        <f>'дети 5-ти лет С'!D22</f>
        <v/>
      </c>
    </row>
    <row r="99" ht="15.0" customHeight="1">
      <c r="B99" s="12"/>
      <c r="C99" s="391" t="str">
        <f>'дети 5-ти лет Ф'!E22</f>
        <v/>
      </c>
      <c r="D99" s="391">
        <f>'дети 5-ти лет К'!E22</f>
        <v>1</v>
      </c>
      <c r="E99" s="391">
        <f>'дети 5-ти лет П'!E22</f>
        <v>1</v>
      </c>
      <c r="F99" s="391" t="str">
        <f>'дети 5-ти лет Т'!E22</f>
        <v/>
      </c>
      <c r="G99" s="391">
        <f>'дети 5-ти лет С'!E22</f>
        <v>1</v>
      </c>
    </row>
    <row r="100" ht="15.0" customHeight="1">
      <c r="B100" s="19"/>
      <c r="C100" s="391" t="str">
        <f>'дети 5-ти лет Ф'!F22</f>
        <v/>
      </c>
      <c r="D100" s="391" t="str">
        <f>'дети 5-ти лет К'!F22</f>
        <v/>
      </c>
      <c r="E100" s="391" t="str">
        <f>'дети 5-ти лет П'!F22</f>
        <v/>
      </c>
      <c r="F100" s="391" t="str">
        <f>'дети 5-ти лет Т'!F22</f>
        <v/>
      </c>
      <c r="G100" s="391" t="str">
        <f>'дети 5-ти лет С'!F22</f>
        <v/>
      </c>
    </row>
    <row r="101" ht="15.0" customHeight="1">
      <c r="B101" s="5">
        <v>2.0</v>
      </c>
      <c r="C101" s="391" t="str">
        <f>'дети 5-ти лет Ф'!G22</f>
        <v/>
      </c>
      <c r="D101" s="391" t="str">
        <f>'дети 5-ти лет К'!G22</f>
        <v/>
      </c>
      <c r="E101" s="391" t="str">
        <f>'дети 5-ти лет П'!G22</f>
        <v/>
      </c>
      <c r="F101" s="391" t="str">
        <f>'дети 5-ти лет Т'!G22</f>
        <v/>
      </c>
      <c r="G101" s="391" t="str">
        <f>'дети 5-ти лет С'!G22</f>
        <v/>
      </c>
    </row>
    <row r="102" ht="15.0" customHeight="1">
      <c r="B102" s="12"/>
      <c r="C102" s="391">
        <f>'дети 5-ти лет Ф'!H22</f>
        <v>1</v>
      </c>
      <c r="D102" s="391">
        <f>'дети 5-ти лет К'!H22</f>
        <v>1</v>
      </c>
      <c r="E102" s="391">
        <f>'дети 5-ти лет П'!H22</f>
        <v>1</v>
      </c>
      <c r="F102" s="391" t="str">
        <f>'дети 5-ти лет Т'!H22</f>
        <v/>
      </c>
      <c r="G102" s="391">
        <f>'дети 5-ти лет С'!H22</f>
        <v>1</v>
      </c>
    </row>
    <row r="103" ht="15.0" customHeight="1">
      <c r="B103" s="19"/>
      <c r="C103" s="391" t="str">
        <f>'дети 5-ти лет Ф'!I22</f>
        <v/>
      </c>
      <c r="D103" s="391" t="str">
        <f>'дети 5-ти лет К'!I22</f>
        <v/>
      </c>
      <c r="E103" s="391" t="str">
        <f>'дети 5-ти лет П'!I22</f>
        <v/>
      </c>
      <c r="F103" s="391" t="str">
        <f>'дети 5-ти лет Т'!I22</f>
        <v/>
      </c>
      <c r="G103" s="391" t="str">
        <f>'дети 5-ти лет С'!I22</f>
        <v/>
      </c>
    </row>
    <row r="104" ht="15.0" customHeight="1">
      <c r="B104" s="5">
        <v>3.0</v>
      </c>
      <c r="C104" s="391" t="str">
        <f>'дети 5-ти лет Ф'!J22</f>
        <v/>
      </c>
      <c r="D104" s="391" t="str">
        <f>'дети 5-ти лет К'!J22</f>
        <v/>
      </c>
      <c r="E104" s="391" t="str">
        <f>'дети 5-ти лет П'!J22</f>
        <v/>
      </c>
      <c r="F104" s="391" t="str">
        <f>'дети 5-ти лет Т'!J22</f>
        <v/>
      </c>
      <c r="G104" s="391" t="str">
        <f>'дети 5-ти лет С'!J22</f>
        <v/>
      </c>
    </row>
    <row r="105" ht="15.0" customHeight="1">
      <c r="B105" s="12"/>
      <c r="C105" s="391">
        <f>'дети 5-ти лет Ф'!K22</f>
        <v>1</v>
      </c>
      <c r="D105" s="391">
        <f>'дети 5-ти лет К'!K22</f>
        <v>1</v>
      </c>
      <c r="E105" s="391" t="str">
        <f>'дети 5-ти лет П'!K22</f>
        <v/>
      </c>
      <c r="F105" s="391" t="str">
        <f>'дети 5-ти лет Т'!K22</f>
        <v/>
      </c>
      <c r="G105" s="391" t="str">
        <f>'дети 5-ти лет С'!K22</f>
        <v/>
      </c>
    </row>
    <row r="106" ht="15.0" customHeight="1">
      <c r="B106" s="19"/>
      <c r="C106" s="391" t="str">
        <f>'дети 5-ти лет Ф'!L22</f>
        <v/>
      </c>
      <c r="D106" s="391" t="str">
        <f>'дети 5-ти лет К'!L22</f>
        <v/>
      </c>
      <c r="E106" s="391">
        <f>'дети 5-ти лет П'!L22</f>
        <v>1</v>
      </c>
      <c r="F106" s="391" t="str">
        <f>'дети 5-ти лет Т'!L22</f>
        <v/>
      </c>
      <c r="G106" s="391">
        <f>'дети 5-ти лет С'!L22</f>
        <v>1</v>
      </c>
    </row>
    <row r="107" ht="15.0" customHeight="1">
      <c r="B107" s="5">
        <v>4.0</v>
      </c>
      <c r="C107" s="391" t="str">
        <f>'дети 5-ти лет Ф'!M22</f>
        <v/>
      </c>
      <c r="D107" s="391" t="str">
        <f>'дети 5-ти лет К'!M22</f>
        <v/>
      </c>
      <c r="E107" s="391" t="str">
        <f>'дети 5-ти лет П'!M22</f>
        <v/>
      </c>
      <c r="F107" s="391" t="str">
        <f>'дети 5-ти лет Т'!M22</f>
        <v/>
      </c>
      <c r="G107" s="391" t="str">
        <f>'дети 5-ти лет С'!M22</f>
        <v/>
      </c>
    </row>
    <row r="108" ht="15.0" customHeight="1">
      <c r="B108" s="12"/>
      <c r="C108" s="391">
        <f>'дети 5-ти лет Ф'!N22</f>
        <v>1</v>
      </c>
      <c r="D108" s="391">
        <f>'дети 5-ти лет К'!N22</f>
        <v>1</v>
      </c>
      <c r="E108" s="391" t="str">
        <f>'дети 5-ти лет П'!N22</f>
        <v/>
      </c>
      <c r="F108" s="391">
        <f>'дети 5-ти лет Т'!N22</f>
        <v>1</v>
      </c>
      <c r="G108" s="391" t="str">
        <f>'дети 5-ти лет С'!N22</f>
        <v/>
      </c>
    </row>
    <row r="109" ht="15.0" customHeight="1">
      <c r="B109" s="19"/>
      <c r="C109" s="391" t="str">
        <f>'дети 5-ти лет Ф'!O22</f>
        <v/>
      </c>
      <c r="D109" s="391" t="str">
        <f>'дети 5-ти лет К'!O22</f>
        <v/>
      </c>
      <c r="E109" s="391">
        <f>'дети 5-ти лет П'!O22</f>
        <v>1</v>
      </c>
      <c r="F109" s="391" t="str">
        <f>'дети 5-ти лет Т'!O22</f>
        <v/>
      </c>
      <c r="G109" s="391">
        <f>'дети 5-ти лет С'!O22</f>
        <v>1</v>
      </c>
    </row>
    <row r="110" ht="15.0" customHeight="1">
      <c r="B110" s="5">
        <v>5.0</v>
      </c>
      <c r="C110" s="391" t="str">
        <f>'дети 5-ти лет Ф'!P22</f>
        <v/>
      </c>
      <c r="D110" s="391" t="str">
        <f>'дети 5-ти лет К'!P22</f>
        <v/>
      </c>
      <c r="E110" s="391" t="str">
        <f>'дети 5-ти лет П'!P22</f>
        <v/>
      </c>
      <c r="F110" s="391" t="str">
        <f>'дети 5-ти лет Т'!P22</f>
        <v/>
      </c>
      <c r="G110" s="391" t="str">
        <f>'дети 5-ти лет С'!P22</f>
        <v/>
      </c>
    </row>
    <row r="111" ht="15.0" customHeight="1">
      <c r="B111" s="12"/>
      <c r="C111" s="391">
        <f>'дети 5-ти лет Ф'!Q22</f>
        <v>1</v>
      </c>
      <c r="D111" s="391">
        <f>'дети 5-ти лет К'!Q22</f>
        <v>1</v>
      </c>
      <c r="E111" s="391">
        <f>'дети 5-ти лет П'!Q22</f>
        <v>1</v>
      </c>
      <c r="F111" s="391">
        <f>'дети 5-ти лет Т'!Q22</f>
        <v>1</v>
      </c>
      <c r="G111" s="391">
        <f>'дети 5-ти лет С'!Q22</f>
        <v>1</v>
      </c>
    </row>
    <row r="112" ht="15.0" customHeight="1">
      <c r="B112" s="19"/>
      <c r="C112" s="391" t="str">
        <f>'дети 5-ти лет Ф'!R22</f>
        <v/>
      </c>
      <c r="D112" s="391" t="str">
        <f>'дети 5-ти лет К'!R22</f>
        <v/>
      </c>
      <c r="E112" s="391" t="str">
        <f>'дети 5-ти лет П'!R22</f>
        <v/>
      </c>
      <c r="F112" s="391" t="str">
        <f>'дети 5-ти лет Т'!R22</f>
        <v/>
      </c>
      <c r="G112" s="391" t="str">
        <f>'дети 5-ти лет С'!R22</f>
        <v/>
      </c>
    </row>
    <row r="113" ht="15.0" customHeight="1">
      <c r="B113" s="5">
        <v>6.0</v>
      </c>
      <c r="C113" s="391" t="str">
        <f>'дети 5-ти лет Ф'!S22</f>
        <v/>
      </c>
      <c r="D113" s="391" t="str">
        <f>'дети 5-ти лет К'!S22</f>
        <v/>
      </c>
      <c r="E113" s="391" t="str">
        <f>'дети 5-ти лет П'!S22</f>
        <v/>
      </c>
      <c r="F113" s="391" t="str">
        <f>'дети 5-ти лет Т'!S22</f>
        <v/>
      </c>
      <c r="G113" s="391" t="str">
        <f>'дети 5-ти лет С'!S22</f>
        <v/>
      </c>
    </row>
    <row r="114" ht="15.0" customHeight="1">
      <c r="B114" s="12"/>
      <c r="C114" s="391">
        <f>'дети 5-ти лет Ф'!T22</f>
        <v>1</v>
      </c>
      <c r="D114" s="391">
        <f>'дети 5-ти лет К'!T22</f>
        <v>1</v>
      </c>
      <c r="E114" s="391">
        <f>'дети 5-ти лет П'!T22</f>
        <v>1</v>
      </c>
      <c r="F114" s="391">
        <f>'дети 5-ти лет Т'!T22</f>
        <v>1</v>
      </c>
      <c r="G114" s="391">
        <f>'дети 5-ти лет С'!T22</f>
        <v>1</v>
      </c>
    </row>
    <row r="115" ht="15.0" customHeight="1">
      <c r="B115" s="19"/>
      <c r="C115" s="391" t="str">
        <f>'дети 5-ти лет Ф'!U22</f>
        <v/>
      </c>
      <c r="D115" s="391" t="str">
        <f>'дети 5-ти лет К'!U22</f>
        <v/>
      </c>
      <c r="E115" s="391" t="str">
        <f>'дети 5-ти лет П'!U22</f>
        <v/>
      </c>
      <c r="F115" s="391" t="str">
        <f>'дети 5-ти лет Т'!U22</f>
        <v/>
      </c>
      <c r="G115" s="391" t="str">
        <f>'дети 5-ти лет С'!U22</f>
        <v/>
      </c>
    </row>
    <row r="116" ht="15.0" customHeight="1">
      <c r="B116" s="5">
        <v>7.0</v>
      </c>
      <c r="C116" s="317"/>
      <c r="D116" s="391" t="str">
        <f>'дети 5-ти лет К'!V22</f>
        <v/>
      </c>
      <c r="E116" s="317"/>
      <c r="F116" s="391" t="str">
        <f>'дети 5-ти лет Т'!V22</f>
        <v/>
      </c>
      <c r="G116" s="317"/>
    </row>
    <row r="117" ht="15.0" customHeight="1">
      <c r="B117" s="12"/>
      <c r="C117" s="12"/>
      <c r="D117" s="391">
        <f>'дети 5-ти лет Т'!W22</f>
        <v>1</v>
      </c>
      <c r="E117" s="12"/>
      <c r="F117" s="391">
        <f>'дети 5-ти лет Т'!W22</f>
        <v>1</v>
      </c>
      <c r="G117" s="12"/>
    </row>
    <row r="118" ht="15.0" customHeight="1">
      <c r="B118" s="19"/>
      <c r="C118" s="12"/>
      <c r="D118" s="391" t="str">
        <f>'дети 5-ти лет К'!X22</f>
        <v/>
      </c>
      <c r="E118" s="12"/>
      <c r="F118" s="391" t="str">
        <f>'дети 5-ти лет Т'!X22</f>
        <v/>
      </c>
      <c r="G118" s="12"/>
    </row>
    <row r="119" ht="15.0" customHeight="1">
      <c r="B119" s="5">
        <v>8.0</v>
      </c>
      <c r="C119" s="12"/>
      <c r="D119" s="391" t="str">
        <f>'дети 5-ти лет К'!Y22</f>
        <v/>
      </c>
      <c r="E119" s="12"/>
      <c r="F119" s="391" t="str">
        <f>'дети 5-ти лет Т'!Y22</f>
        <v/>
      </c>
      <c r="G119" s="12"/>
    </row>
    <row r="120" ht="15.0" customHeight="1">
      <c r="B120" s="12"/>
      <c r="C120" s="12"/>
      <c r="D120" s="391">
        <f>'дети 5-ти лет К'!Z22</f>
        <v>1</v>
      </c>
      <c r="E120" s="12"/>
      <c r="F120" s="391">
        <f>'дети 5-ти лет Т'!Z22</f>
        <v>1</v>
      </c>
      <c r="G120" s="12"/>
    </row>
    <row r="121" ht="15.0" customHeight="1">
      <c r="B121" s="19"/>
      <c r="C121" s="12"/>
      <c r="D121" s="391" t="str">
        <f>'дети 5-ти лет К'!AA22</f>
        <v/>
      </c>
      <c r="E121" s="12"/>
      <c r="F121" s="391" t="str">
        <f>'дети 5-ти лет Т'!AA22</f>
        <v/>
      </c>
      <c r="G121" s="12"/>
    </row>
    <row r="122" ht="15.0" customHeight="1">
      <c r="B122" s="5">
        <v>9.0</v>
      </c>
      <c r="C122" s="12"/>
      <c r="D122" s="391" t="str">
        <f>'дети 5-ти лет К'!AB22</f>
        <v/>
      </c>
      <c r="E122" s="12"/>
      <c r="F122" s="391" t="str">
        <f>'дети 5-ти лет Т'!AB22</f>
        <v/>
      </c>
      <c r="G122" s="12"/>
    </row>
    <row r="123" ht="15.0" customHeight="1">
      <c r="B123" s="12"/>
      <c r="C123" s="12"/>
      <c r="D123" s="391">
        <f>'дети 5-ти лет К'!AC22</f>
        <v>1</v>
      </c>
      <c r="E123" s="12"/>
      <c r="F123" s="391">
        <f>'дети 5-ти лет Т'!AC22</f>
        <v>1</v>
      </c>
      <c r="G123" s="12"/>
    </row>
    <row r="124" ht="15.0" customHeight="1">
      <c r="B124" s="19"/>
      <c r="C124" s="12"/>
      <c r="D124" s="391" t="str">
        <f>'дети 5-ти лет К'!AD22</f>
        <v/>
      </c>
      <c r="E124" s="12"/>
      <c r="F124" s="391" t="str">
        <f>'дети 5-ти лет Т'!AD22</f>
        <v/>
      </c>
      <c r="G124" s="12"/>
    </row>
    <row r="125" ht="15.0" customHeight="1">
      <c r="B125" s="5">
        <v>10.0</v>
      </c>
      <c r="C125" s="12"/>
      <c r="D125" s="391" t="str">
        <f>'дети 5-ти лет К'!AE22</f>
        <v/>
      </c>
      <c r="E125" s="12"/>
      <c r="F125" s="391" t="str">
        <f>'дети 5-ти лет Т'!AE22</f>
        <v/>
      </c>
      <c r="G125" s="12"/>
    </row>
    <row r="126" ht="15.0" customHeight="1">
      <c r="B126" s="12"/>
      <c r="C126" s="12"/>
      <c r="D126" s="391">
        <f>'дети 5-ти лет К'!AF22</f>
        <v>1</v>
      </c>
      <c r="E126" s="12"/>
      <c r="F126" s="391">
        <f>'дети 5-ти лет Т'!AF22</f>
        <v>1</v>
      </c>
      <c r="G126" s="12"/>
    </row>
    <row r="127" ht="15.0" customHeight="1">
      <c r="B127" s="19"/>
      <c r="C127" s="12"/>
      <c r="D127" s="391" t="str">
        <f>'дети 5-ти лет К'!AG22</f>
        <v/>
      </c>
      <c r="E127" s="12"/>
      <c r="F127" s="391" t="str">
        <f>'дети 5-ти лет Т'!AG22</f>
        <v/>
      </c>
      <c r="G127" s="12"/>
    </row>
    <row r="128" ht="15.0" customHeight="1">
      <c r="B128" s="5">
        <v>11.0</v>
      </c>
      <c r="C128" s="12"/>
      <c r="D128" s="391" t="str">
        <f>'дети 5-ти лет К'!AH22</f>
        <v/>
      </c>
      <c r="E128" s="12"/>
      <c r="F128" s="391">
        <f>'дети 5-ти лет Т'!AH22</f>
        <v>1</v>
      </c>
      <c r="G128" s="12"/>
    </row>
    <row r="129" ht="15.0" customHeight="1">
      <c r="B129" s="12"/>
      <c r="C129" s="12"/>
      <c r="D129" s="391">
        <f>'дети 5-ти лет К'!AI22</f>
        <v>1</v>
      </c>
      <c r="E129" s="12"/>
      <c r="F129" s="391" t="str">
        <f>'дети 5-ти лет Т'!AI22</f>
        <v/>
      </c>
      <c r="G129" s="12"/>
    </row>
    <row r="130" ht="15.75" customHeight="1">
      <c r="B130" s="19"/>
      <c r="C130" s="12"/>
      <c r="D130" s="391" t="str">
        <f>'дети 5-ти лет К'!AJ22</f>
        <v/>
      </c>
      <c r="E130" s="12"/>
      <c r="F130" s="391" t="str">
        <f>'дети 5-ти лет Т'!AJ22</f>
        <v/>
      </c>
      <c r="G130" s="12"/>
    </row>
    <row r="131" ht="15.75" customHeight="1">
      <c r="B131" s="5">
        <v>12.0</v>
      </c>
      <c r="C131" s="12"/>
      <c r="D131" s="391" t="str">
        <f>'дети 5-ти лет К'!AK22</f>
        <v/>
      </c>
      <c r="E131" s="12"/>
      <c r="F131" s="391" t="str">
        <f>'дети 5-ти лет Т'!AK22</f>
        <v/>
      </c>
      <c r="G131" s="12"/>
    </row>
    <row r="132" ht="15.75" customHeight="1">
      <c r="B132" s="12"/>
      <c r="C132" s="12"/>
      <c r="D132" s="391">
        <f>'дети 5-ти лет К'!AL22</f>
        <v>1</v>
      </c>
      <c r="E132" s="12"/>
      <c r="F132" s="391">
        <f>'дети 5-ти лет Т'!AL22</f>
        <v>1</v>
      </c>
      <c r="G132" s="12"/>
    </row>
    <row r="133" ht="15.75" customHeight="1">
      <c r="B133" s="19"/>
      <c r="C133" s="12"/>
      <c r="D133" s="391" t="str">
        <f>'дети 5-ти лет К'!AM22</f>
        <v/>
      </c>
      <c r="E133" s="12"/>
      <c r="F133" s="391" t="str">
        <f>'дети 5-ти лет Т'!AM22</f>
        <v/>
      </c>
      <c r="G133" s="12"/>
    </row>
    <row r="134" ht="15.75" customHeight="1">
      <c r="B134" s="5">
        <v>13.0</v>
      </c>
      <c r="C134" s="12"/>
      <c r="D134" s="391" t="str">
        <f>'дети 5-ти лет К'!AN22</f>
        <v/>
      </c>
      <c r="E134" s="12"/>
      <c r="F134" s="391" t="str">
        <f>'дети 5-ти лет Т'!AN22</f>
        <v/>
      </c>
      <c r="G134" s="12"/>
    </row>
    <row r="135" ht="15.75" customHeight="1">
      <c r="B135" s="12"/>
      <c r="C135" s="12"/>
      <c r="D135" s="391">
        <f>'дети 5-ти лет К'!AO22</f>
        <v>1</v>
      </c>
      <c r="E135" s="12"/>
      <c r="F135" s="391">
        <f>'дети 5-ти лет Т'!AO22</f>
        <v>1</v>
      </c>
      <c r="G135" s="12"/>
    </row>
    <row r="136" ht="15.75" customHeight="1">
      <c r="B136" s="19"/>
      <c r="C136" s="12"/>
      <c r="D136" s="391" t="str">
        <f>'дети 5-ти лет К'!AP22</f>
        <v/>
      </c>
      <c r="E136" s="12"/>
      <c r="F136" s="391" t="str">
        <f>'дети 5-ти лет Т'!AP22</f>
        <v/>
      </c>
      <c r="G136" s="12"/>
    </row>
    <row r="137" ht="15.75" customHeight="1">
      <c r="B137" s="5">
        <v>14.0</v>
      </c>
      <c r="C137" s="12"/>
      <c r="D137" s="391" t="str">
        <f>'дети 5-ти лет К'!AQ22</f>
        <v/>
      </c>
      <c r="E137" s="12"/>
      <c r="F137" s="391" t="str">
        <f>'дети 5-ти лет Т'!AQ22</f>
        <v/>
      </c>
      <c r="G137" s="12"/>
    </row>
    <row r="138" ht="15.75" customHeight="1">
      <c r="B138" s="12"/>
      <c r="C138" s="12"/>
      <c r="D138" s="391">
        <f>'дети 5-ти лет К'!AR22</f>
        <v>1</v>
      </c>
      <c r="E138" s="12"/>
      <c r="F138" s="391">
        <f>'дети 5-ти лет Т'!AR22</f>
        <v>1</v>
      </c>
      <c r="G138" s="12"/>
    </row>
    <row r="139" ht="15.75" customHeight="1">
      <c r="B139" s="19"/>
      <c r="C139" s="12"/>
      <c r="D139" s="391" t="str">
        <f>'дети 5-ти лет К'!AS22</f>
        <v/>
      </c>
      <c r="E139" s="12"/>
      <c r="F139" s="391" t="str">
        <f>'дети 5-ти лет Т'!AS22</f>
        <v/>
      </c>
      <c r="G139" s="12"/>
    </row>
    <row r="140" ht="15.75" customHeight="1">
      <c r="B140" s="5">
        <v>15.0</v>
      </c>
      <c r="C140" s="12"/>
      <c r="D140" s="391" t="str">
        <f>'дети 5-ти лет К'!AT22</f>
        <v/>
      </c>
      <c r="E140" s="12"/>
      <c r="F140" s="391">
        <f>'дети 5-ти лет Т'!AT22</f>
        <v>1</v>
      </c>
      <c r="G140" s="12"/>
    </row>
    <row r="141" ht="15.75" customHeight="1">
      <c r="B141" s="12"/>
      <c r="C141" s="12"/>
      <c r="D141" s="391">
        <f>'дети 5-ти лет К'!AU22</f>
        <v>1</v>
      </c>
      <c r="E141" s="12"/>
      <c r="F141" s="391" t="str">
        <f>'дети 5-ти лет Т'!AU22</f>
        <v/>
      </c>
      <c r="G141" s="12"/>
    </row>
    <row r="142" ht="15.75" customHeight="1">
      <c r="B142" s="19"/>
      <c r="C142" s="12"/>
      <c r="D142" s="391" t="str">
        <f>'дети 5-ти лет К'!AV22</f>
        <v/>
      </c>
      <c r="E142" s="12"/>
      <c r="F142" s="391" t="str">
        <f>'дети 5-ти лет Т'!AV22</f>
        <v/>
      </c>
      <c r="G142" s="12"/>
    </row>
    <row r="143" ht="15.75" customHeight="1">
      <c r="B143" s="5">
        <v>16.0</v>
      </c>
      <c r="C143" s="12"/>
      <c r="D143" s="391" t="str">
        <f>'дети 5-ти лет К'!AW22</f>
        <v/>
      </c>
      <c r="E143" s="12"/>
      <c r="F143" s="391" t="str">
        <f>'дети 5-ти лет Т'!AW22</f>
        <v/>
      </c>
      <c r="G143" s="12"/>
    </row>
    <row r="144" ht="15.75" customHeight="1">
      <c r="B144" s="12"/>
      <c r="C144" s="12"/>
      <c r="D144" s="391">
        <f>'дети 5-ти лет К'!AX22</f>
        <v>1</v>
      </c>
      <c r="E144" s="12"/>
      <c r="F144" s="391">
        <f>'дети 5-ти лет Т'!AX22</f>
        <v>1</v>
      </c>
      <c r="G144" s="12"/>
    </row>
    <row r="145" ht="15.75" customHeight="1">
      <c r="B145" s="19"/>
      <c r="C145" s="12"/>
      <c r="D145" s="391" t="str">
        <f>'дети 5-ти лет К'!AY22</f>
        <v/>
      </c>
      <c r="E145" s="12"/>
      <c r="F145" s="391" t="str">
        <f>'дети 5-ти лет Т'!AY22</f>
        <v/>
      </c>
      <c r="G145" s="12"/>
    </row>
    <row r="146" ht="15.75" customHeight="1">
      <c r="B146" s="5">
        <v>17.0</v>
      </c>
      <c r="C146" s="12"/>
      <c r="D146" s="391" t="str">
        <f>'дети 5-ти лет К'!AZ22</f>
        <v/>
      </c>
      <c r="E146" s="12"/>
      <c r="F146" s="391" t="str">
        <f>'дети 5-ти лет Т'!AZ22</f>
        <v/>
      </c>
      <c r="G146" s="12"/>
    </row>
    <row r="147" ht="15.75" customHeight="1">
      <c r="B147" s="12"/>
      <c r="C147" s="12"/>
      <c r="D147" s="391">
        <f>'дети 5-ти лет К'!BA22</f>
        <v>1</v>
      </c>
      <c r="E147" s="12"/>
      <c r="F147" s="391">
        <f>'дети 5-ти лет Т'!BA22</f>
        <v>1</v>
      </c>
      <c r="G147" s="12"/>
    </row>
    <row r="148" ht="15.75" customHeight="1">
      <c r="B148" s="19"/>
      <c r="C148" s="12"/>
      <c r="D148" s="391" t="str">
        <f>'дети 5-ти лет К'!BB22</f>
        <v/>
      </c>
      <c r="E148" s="12"/>
      <c r="F148" s="391" t="str">
        <f>'дети 5-ти лет Т'!BB22</f>
        <v/>
      </c>
      <c r="G148" s="12"/>
    </row>
    <row r="149" ht="15.75" customHeight="1">
      <c r="B149" s="5">
        <v>18.0</v>
      </c>
      <c r="C149" s="12"/>
      <c r="D149" s="391" t="str">
        <f>'дети 5-ти лет К'!BC22</f>
        <v/>
      </c>
      <c r="E149" s="12"/>
      <c r="F149" s="391">
        <f>'дети 5-ти лет Т'!BC22</f>
        <v>1</v>
      </c>
      <c r="G149" s="12"/>
    </row>
    <row r="150" ht="15.75" customHeight="1">
      <c r="B150" s="12"/>
      <c r="C150" s="12"/>
      <c r="D150" s="391">
        <f>'дети 5-ти лет К'!BD22</f>
        <v>1</v>
      </c>
      <c r="E150" s="12"/>
      <c r="F150" s="391" t="str">
        <f>'дети 5-ти лет Т'!BD22</f>
        <v/>
      </c>
      <c r="G150" s="12"/>
    </row>
    <row r="151" ht="15.75" customHeight="1">
      <c r="B151" s="19"/>
      <c r="C151" s="12"/>
      <c r="D151" s="391" t="str">
        <f>'дети 5-ти лет К'!BE22</f>
        <v/>
      </c>
      <c r="E151" s="12"/>
      <c r="F151" s="391" t="str">
        <f>'дети 5-ти лет Т'!BE22</f>
        <v/>
      </c>
      <c r="G151" s="12"/>
    </row>
    <row r="152" ht="15.75" customHeight="1">
      <c r="B152" s="5">
        <v>19.0</v>
      </c>
      <c r="C152" s="12"/>
      <c r="D152" s="317"/>
      <c r="E152" s="12"/>
      <c r="F152" s="391" t="str">
        <f>'дети 5-ти лет Т'!BF22</f>
        <v/>
      </c>
      <c r="G152" s="12"/>
    </row>
    <row r="153" ht="15.75" customHeight="1">
      <c r="B153" s="12"/>
      <c r="C153" s="12"/>
      <c r="D153" s="12"/>
      <c r="E153" s="12"/>
      <c r="F153" s="391">
        <f>'дети 5-ти лет Т'!BG22</f>
        <v>1</v>
      </c>
      <c r="G153" s="12"/>
    </row>
    <row r="154" ht="15.75" customHeight="1">
      <c r="B154" s="19"/>
      <c r="C154" s="12"/>
      <c r="D154" s="12"/>
      <c r="E154" s="12"/>
      <c r="F154" s="391" t="str">
        <f>'дети 5-ти лет Т'!BH22</f>
        <v/>
      </c>
      <c r="G154" s="12"/>
    </row>
    <row r="155" ht="15.75" customHeight="1">
      <c r="B155" s="5">
        <v>20.0</v>
      </c>
      <c r="C155" s="12"/>
      <c r="D155" s="12"/>
      <c r="E155" s="12"/>
      <c r="F155" s="391" t="str">
        <f>'дети 5-ти лет Т'!BI22</f>
        <v/>
      </c>
      <c r="G155" s="12"/>
    </row>
    <row r="156" ht="15.75" customHeight="1">
      <c r="B156" s="12"/>
      <c r="C156" s="12"/>
      <c r="D156" s="12"/>
      <c r="E156" s="12"/>
      <c r="F156" s="391">
        <f>'дети 5-ти лет Т'!BJ22</f>
        <v>1</v>
      </c>
      <c r="G156" s="12"/>
    </row>
    <row r="157" ht="15.75" customHeight="1">
      <c r="B157" s="19"/>
      <c r="C157" s="12"/>
      <c r="D157" s="12"/>
      <c r="E157" s="12"/>
      <c r="F157" s="391" t="str">
        <f>'дети 5-ти лет Т'!BK22</f>
        <v/>
      </c>
      <c r="G157" s="12"/>
    </row>
    <row r="158" ht="15.75" customHeight="1">
      <c r="B158" s="5">
        <v>21.0</v>
      </c>
      <c r="C158" s="12"/>
      <c r="D158" s="12"/>
      <c r="E158" s="12"/>
      <c r="F158" s="391" t="str">
        <f>'дети 5-ти лет Т'!BL22</f>
        <v/>
      </c>
      <c r="G158" s="12"/>
    </row>
    <row r="159" ht="15.0" customHeight="1">
      <c r="B159" s="12"/>
      <c r="C159" s="12"/>
      <c r="D159" s="12"/>
      <c r="E159" s="12"/>
      <c r="F159" s="391">
        <f>'дети 5-ти лет Т'!BM22</f>
        <v>1</v>
      </c>
      <c r="G159" s="12"/>
    </row>
    <row r="160" ht="15.75" customHeight="1">
      <c r="B160" s="19"/>
      <c r="C160" s="12"/>
      <c r="D160" s="12"/>
      <c r="E160" s="12"/>
      <c r="F160" s="391" t="str">
        <f>'дети 5-ти лет Т'!BN22</f>
        <v/>
      </c>
      <c r="G160" s="12"/>
    </row>
    <row r="161" ht="15.75" customHeight="1">
      <c r="B161" s="5">
        <v>22.0</v>
      </c>
      <c r="C161" s="12"/>
      <c r="D161" s="12"/>
      <c r="E161" s="12"/>
      <c r="F161" s="391" t="str">
        <f>'дети 5-ти лет Т'!BO22</f>
        <v/>
      </c>
      <c r="G161" s="12"/>
    </row>
    <row r="162" ht="15.75" customHeight="1">
      <c r="B162" s="12"/>
      <c r="C162" s="12"/>
      <c r="D162" s="12"/>
      <c r="E162" s="12"/>
      <c r="F162" s="391">
        <f>'дети 5-ти лет Т'!BP22</f>
        <v>1</v>
      </c>
      <c r="G162" s="12"/>
    </row>
    <row r="163" ht="15.75" customHeight="1">
      <c r="B163" s="19"/>
      <c r="C163" s="12"/>
      <c r="D163" s="12"/>
      <c r="E163" s="12"/>
      <c r="F163" s="391" t="str">
        <f>'дети 5-ти лет Т'!BQ22</f>
        <v/>
      </c>
      <c r="G163" s="12"/>
    </row>
    <row r="164" ht="15.75" customHeight="1">
      <c r="B164" s="5">
        <v>23.0</v>
      </c>
      <c r="C164" s="12"/>
      <c r="D164" s="12"/>
      <c r="E164" s="12"/>
      <c r="F164" s="391" t="str">
        <f>'дети 5-ти лет Т'!BR22</f>
        <v/>
      </c>
      <c r="G164" s="12"/>
    </row>
    <row r="165" ht="15.75" customHeight="1">
      <c r="B165" s="12"/>
      <c r="C165" s="12"/>
      <c r="D165" s="12"/>
      <c r="E165" s="12"/>
      <c r="F165" s="391">
        <f>'дети 5-ти лет Т'!BS22</f>
        <v>1</v>
      </c>
      <c r="G165" s="12"/>
    </row>
    <row r="166" ht="15.0" customHeight="1">
      <c r="B166" s="19"/>
      <c r="C166" s="12"/>
      <c r="D166" s="12"/>
      <c r="E166" s="12"/>
      <c r="F166" s="391" t="str">
        <f>'дети 5-ти лет Т'!BT22</f>
        <v/>
      </c>
      <c r="G166" s="12"/>
    </row>
    <row r="167" ht="15.0" customHeight="1">
      <c r="B167" s="5">
        <v>24.0</v>
      </c>
      <c r="C167" s="12"/>
      <c r="D167" s="12"/>
      <c r="E167" s="12"/>
      <c r="F167" s="391" t="str">
        <f>'дети 5-ти лет Т'!BU22</f>
        <v/>
      </c>
      <c r="G167" s="12"/>
    </row>
    <row r="168" ht="15.0" customHeight="1">
      <c r="B168" s="12"/>
      <c r="C168" s="12"/>
      <c r="D168" s="12"/>
      <c r="E168" s="12"/>
      <c r="F168" s="391">
        <f>'дети 5-ти лет Т'!BV22</f>
        <v>1</v>
      </c>
      <c r="G168" s="12"/>
    </row>
    <row r="169" ht="15.0" customHeight="1">
      <c r="B169" s="19"/>
      <c r="C169" s="12"/>
      <c r="D169" s="12"/>
      <c r="E169" s="12"/>
      <c r="F169" s="391" t="str">
        <f>'дети 5-ти лет Т'!BW22</f>
        <v/>
      </c>
      <c r="G169" s="12"/>
    </row>
    <row r="170" ht="15.0" customHeight="1">
      <c r="B170" s="5">
        <v>25.0</v>
      </c>
      <c r="C170" s="12"/>
      <c r="D170" s="12"/>
      <c r="E170" s="12"/>
      <c r="F170" s="391">
        <f>'дети 5-ти лет Т'!BX22</f>
        <v>1</v>
      </c>
      <c r="G170" s="12"/>
    </row>
    <row r="171" ht="15.0" customHeight="1">
      <c r="B171" s="12"/>
      <c r="C171" s="12"/>
      <c r="D171" s="12"/>
      <c r="E171" s="12"/>
      <c r="F171" s="391" t="str">
        <f>'дети 5-ти лет Т'!BY22</f>
        <v/>
      </c>
      <c r="G171" s="12"/>
    </row>
    <row r="172" ht="15.0" customHeight="1">
      <c r="B172" s="19"/>
      <c r="C172" s="12"/>
      <c r="D172" s="12"/>
      <c r="E172" s="12"/>
      <c r="F172" s="391" t="str">
        <f>'дети 5-ти лет Т'!BZ22</f>
        <v/>
      </c>
      <c r="G172" s="12"/>
    </row>
    <row r="173" ht="15.0" customHeight="1">
      <c r="B173" s="5">
        <v>26.0</v>
      </c>
      <c r="C173" s="12"/>
      <c r="D173" s="12"/>
      <c r="E173" s="12"/>
      <c r="F173" s="391" t="str">
        <f>'дети 5-ти лет Т'!CA22</f>
        <v/>
      </c>
      <c r="G173" s="12"/>
    </row>
    <row r="174" ht="15.0" customHeight="1">
      <c r="B174" s="12"/>
      <c r="C174" s="12"/>
      <c r="D174" s="12"/>
      <c r="E174" s="12"/>
      <c r="F174" s="391">
        <f>'дети 5-ти лет Т'!CB22</f>
        <v>1</v>
      </c>
      <c r="G174" s="12"/>
    </row>
    <row r="175" ht="15.0" customHeight="1">
      <c r="B175" s="19"/>
      <c r="C175" s="12"/>
      <c r="D175" s="12"/>
      <c r="E175" s="12"/>
      <c r="F175" s="391" t="str">
        <f>'дети 5-ти лет Т'!CC22</f>
        <v/>
      </c>
      <c r="G175" s="12"/>
    </row>
    <row r="176" ht="15.0" customHeight="1">
      <c r="B176" s="5">
        <v>27.0</v>
      </c>
      <c r="C176" s="12"/>
      <c r="D176" s="12"/>
      <c r="E176" s="12"/>
      <c r="F176" s="391" t="str">
        <f>'дети 5-ти лет Т'!CD22</f>
        <v/>
      </c>
      <c r="G176" s="12"/>
    </row>
    <row r="177" ht="15.0" customHeight="1">
      <c r="B177" s="12"/>
      <c r="C177" s="12"/>
      <c r="D177" s="12"/>
      <c r="E177" s="12"/>
      <c r="F177" s="391">
        <f>'дети 5-ти лет Т'!CE22</f>
        <v>1</v>
      </c>
      <c r="G177" s="12"/>
    </row>
    <row r="178" ht="15.0" customHeight="1">
      <c r="B178" s="19"/>
      <c r="C178" s="12"/>
      <c r="D178" s="12"/>
      <c r="E178" s="12"/>
      <c r="F178" s="391" t="str">
        <f>'дети 5-ти лет Т'!CF22</f>
        <v/>
      </c>
      <c r="G178" s="12"/>
    </row>
    <row r="179" ht="15.0" customHeight="1">
      <c r="B179" s="5">
        <v>28.0</v>
      </c>
      <c r="C179" s="12"/>
      <c r="D179" s="12"/>
      <c r="E179" s="12"/>
      <c r="F179" s="391" t="str">
        <f>'дети 5-ти лет Т'!CG22</f>
        <v/>
      </c>
      <c r="G179" s="12"/>
    </row>
    <row r="180" ht="15.0" customHeight="1">
      <c r="B180" s="12"/>
      <c r="C180" s="12"/>
      <c r="D180" s="12"/>
      <c r="E180" s="12"/>
      <c r="F180" s="391" t="str">
        <f>'дети 5-ти лет Т'!CH22</f>
        <v/>
      </c>
      <c r="G180" s="12"/>
    </row>
    <row r="181" ht="15.0" customHeight="1">
      <c r="B181" s="19"/>
      <c r="C181" s="12"/>
      <c r="D181" s="12"/>
      <c r="E181" s="12"/>
      <c r="F181" s="391">
        <f>'дети 5-ти лет Т'!CI22</f>
        <v>1</v>
      </c>
      <c r="G181" s="12"/>
    </row>
    <row r="182" ht="15.0" customHeight="1">
      <c r="B182" s="5">
        <v>29.0</v>
      </c>
      <c r="C182" s="12"/>
      <c r="D182" s="12"/>
      <c r="E182" s="12"/>
      <c r="F182" s="391" t="str">
        <f>'дети 5-ти лет Т'!CJ22</f>
        <v/>
      </c>
      <c r="G182" s="12"/>
    </row>
    <row r="183" ht="15.0" customHeight="1">
      <c r="B183" s="12"/>
      <c r="C183" s="12"/>
      <c r="D183" s="12"/>
      <c r="E183" s="12"/>
      <c r="F183" s="391">
        <f>'дети 5-ти лет Т'!CK22</f>
        <v>1</v>
      </c>
      <c r="G183" s="12"/>
    </row>
    <row r="184" ht="15.0" customHeight="1">
      <c r="B184" s="19"/>
      <c r="C184" s="12"/>
      <c r="D184" s="12"/>
      <c r="E184" s="12"/>
      <c r="F184" s="391" t="str">
        <f>'дети 5-ти лет Т'!CL22</f>
        <v/>
      </c>
      <c r="G184" s="12"/>
    </row>
    <row r="185" ht="15.0" customHeight="1">
      <c r="B185" s="5">
        <v>30.0</v>
      </c>
      <c r="C185" s="12"/>
      <c r="D185" s="12"/>
      <c r="E185" s="12"/>
      <c r="F185" s="391" t="str">
        <f>'дети 5-ти лет Т'!CM22</f>
        <v/>
      </c>
      <c r="G185" s="12"/>
    </row>
    <row r="186" ht="15.0" customHeight="1">
      <c r="B186" s="12"/>
      <c r="C186" s="12"/>
      <c r="D186" s="12"/>
      <c r="E186" s="12"/>
      <c r="F186" s="391">
        <f>'дети 5-ти лет Т'!CN22</f>
        <v>1</v>
      </c>
      <c r="G186" s="12"/>
    </row>
    <row r="187" ht="15.0" customHeight="1">
      <c r="B187" s="19"/>
      <c r="C187" s="19"/>
      <c r="D187" s="19"/>
      <c r="E187" s="19"/>
      <c r="F187" s="391" t="str">
        <f>'дети 5-ти лет Т'!CO22</f>
        <v/>
      </c>
      <c r="G187" s="19"/>
    </row>
    <row r="188" ht="15.0" customHeight="1"/>
    <row r="189" ht="15.0" customHeight="1">
      <c r="B189" s="237" t="s">
        <v>922</v>
      </c>
      <c r="C189" s="7"/>
      <c r="D189" s="7"/>
      <c r="E189" s="7"/>
      <c r="F189" s="7"/>
      <c r="G189" s="8"/>
    </row>
    <row r="190" ht="36.0" customHeight="1">
      <c r="B190" s="314"/>
      <c r="C190" s="315" t="s">
        <v>5</v>
      </c>
      <c r="D190" s="315" t="s">
        <v>107</v>
      </c>
      <c r="E190" s="315" t="s">
        <v>335</v>
      </c>
      <c r="F190" s="315" t="s">
        <v>398</v>
      </c>
      <c r="G190" s="178" t="s">
        <v>724</v>
      </c>
    </row>
    <row r="191" ht="15.0" customHeight="1">
      <c r="B191" s="5">
        <v>1.0</v>
      </c>
      <c r="C191" s="392" t="str">
        <f>'дети 5-ти лет Ф'!D68</f>
        <v/>
      </c>
      <c r="D191" s="392" t="str">
        <f>'дети 5-ти лет К'!D68</f>
        <v/>
      </c>
      <c r="E191" s="392" t="str">
        <f>'дети 5-ти лет П'!D68</f>
        <v/>
      </c>
      <c r="F191" s="392" t="str">
        <f>'дети 5-ти лет Т'!D68</f>
        <v/>
      </c>
      <c r="G191" s="392" t="str">
        <f>'дети 5-ти лет С'!D68</f>
        <v/>
      </c>
    </row>
    <row r="192" ht="15.0" customHeight="1">
      <c r="B192" s="12"/>
      <c r="C192" s="392" t="str">
        <f>'дети 5-ти лет Ф'!E68</f>
        <v/>
      </c>
      <c r="D192" s="392" t="str">
        <f>'дети 5-ти лет К'!E68</f>
        <v/>
      </c>
      <c r="E192" s="392" t="str">
        <f>'дети 5-ти лет П'!E68</f>
        <v/>
      </c>
      <c r="F192" s="392" t="str">
        <f>'дети 5-ти лет Т'!E68</f>
        <v/>
      </c>
      <c r="G192" s="392" t="str">
        <f>'дети 5-ти лет С'!E68</f>
        <v/>
      </c>
    </row>
    <row r="193" ht="15.0" customHeight="1">
      <c r="B193" s="19"/>
      <c r="C193" s="392" t="str">
        <f>'дети 5-ти лет Ф'!F68</f>
        <v/>
      </c>
      <c r="D193" s="392" t="str">
        <f>'дети 5-ти лет К'!F68</f>
        <v/>
      </c>
      <c r="E193" s="392" t="str">
        <f>'дети 5-ти лет П'!F68</f>
        <v/>
      </c>
      <c r="F193" s="392" t="str">
        <f>'дети 5-ти лет Т'!F68</f>
        <v/>
      </c>
      <c r="G193" s="392" t="str">
        <f>'дети 5-ти лет С'!F68</f>
        <v/>
      </c>
    </row>
    <row r="194" ht="15.0" customHeight="1">
      <c r="B194" s="5">
        <v>2.0</v>
      </c>
      <c r="C194" s="392" t="str">
        <f>'дети 5-ти лет Ф'!G68</f>
        <v/>
      </c>
      <c r="D194" s="392" t="str">
        <f>'дети 5-ти лет К'!G68</f>
        <v/>
      </c>
      <c r="E194" s="392" t="str">
        <f>'дети 5-ти лет П'!G68</f>
        <v/>
      </c>
      <c r="F194" s="392" t="str">
        <f>'дети 5-ти лет Т'!G68</f>
        <v/>
      </c>
      <c r="G194" s="392" t="str">
        <f>'дети 5-ти лет С'!G68</f>
        <v/>
      </c>
    </row>
    <row r="195" ht="15.0" customHeight="1">
      <c r="B195" s="12"/>
      <c r="C195" s="392" t="str">
        <f>'дети 5-ти лет Ф'!H68</f>
        <v/>
      </c>
      <c r="D195" s="392" t="str">
        <f>'дети 5-ти лет К'!H68</f>
        <v/>
      </c>
      <c r="E195" s="392" t="str">
        <f>'дети 5-ти лет П'!H68</f>
        <v/>
      </c>
      <c r="F195" s="392" t="str">
        <f>'дети 5-ти лет Т'!H68</f>
        <v/>
      </c>
      <c r="G195" s="392" t="str">
        <f>'дети 5-ти лет С'!H68</f>
        <v/>
      </c>
    </row>
    <row r="196" ht="15.0" customHeight="1">
      <c r="B196" s="19"/>
      <c r="C196" s="392" t="str">
        <f>'дети 5-ти лет Ф'!I68</f>
        <v/>
      </c>
      <c r="D196" s="392" t="str">
        <f>'дети 5-ти лет К'!I68</f>
        <v/>
      </c>
      <c r="E196" s="392" t="str">
        <f>'дети 5-ти лет П'!I68</f>
        <v/>
      </c>
      <c r="F196" s="392" t="str">
        <f>'дети 5-ти лет Т'!I68</f>
        <v/>
      </c>
      <c r="G196" s="392" t="str">
        <f>'дети 5-ти лет С'!I68</f>
        <v/>
      </c>
    </row>
    <row r="197" ht="15.0" customHeight="1">
      <c r="B197" s="5">
        <v>3.0</v>
      </c>
      <c r="C197" s="392" t="str">
        <f>'дети 5-ти лет Ф'!J68</f>
        <v/>
      </c>
      <c r="D197" s="392" t="str">
        <f>'дети 5-ти лет К'!J68</f>
        <v/>
      </c>
      <c r="E197" s="392" t="str">
        <f>'дети 5-ти лет П'!J68</f>
        <v/>
      </c>
      <c r="F197" s="392" t="str">
        <f>'дети 5-ти лет Т'!J68</f>
        <v/>
      </c>
      <c r="G197" s="392" t="str">
        <f>'дети 5-ти лет С'!J68</f>
        <v/>
      </c>
    </row>
    <row r="198" ht="15.0" customHeight="1">
      <c r="B198" s="12"/>
      <c r="C198" s="392" t="str">
        <f>'дети 5-ти лет Ф'!K68</f>
        <v/>
      </c>
      <c r="D198" s="392" t="str">
        <f>'дети 5-ти лет К'!K68</f>
        <v/>
      </c>
      <c r="E198" s="392" t="str">
        <f>'дети 5-ти лет П'!K68</f>
        <v/>
      </c>
      <c r="F198" s="392" t="str">
        <f>'дети 5-ти лет Т'!K68</f>
        <v/>
      </c>
      <c r="G198" s="392" t="str">
        <f>'дети 5-ти лет С'!K68</f>
        <v/>
      </c>
    </row>
    <row r="199" ht="15.0" customHeight="1">
      <c r="B199" s="19"/>
      <c r="C199" s="392" t="str">
        <f>'дети 5-ти лет Ф'!L68</f>
        <v/>
      </c>
      <c r="D199" s="392" t="str">
        <f>'дети 5-ти лет К'!L68</f>
        <v/>
      </c>
      <c r="E199" s="392" t="str">
        <f>'дети 5-ти лет П'!L68</f>
        <v/>
      </c>
      <c r="F199" s="392" t="str">
        <f>'дети 5-ти лет Т'!L68</f>
        <v/>
      </c>
      <c r="G199" s="392" t="str">
        <f>'дети 5-ти лет С'!L68</f>
        <v/>
      </c>
    </row>
    <row r="200" ht="15.0" customHeight="1">
      <c r="B200" s="5">
        <v>4.0</v>
      </c>
      <c r="C200" s="392" t="str">
        <f>'дети 5-ти лет Ф'!M68</f>
        <v/>
      </c>
      <c r="D200" s="392" t="str">
        <f>'дети 5-ти лет К'!M68</f>
        <v/>
      </c>
      <c r="E200" s="392" t="str">
        <f>'дети 5-ти лет П'!M68</f>
        <v/>
      </c>
      <c r="F200" s="392" t="str">
        <f>'дети 5-ти лет Т'!M68</f>
        <v/>
      </c>
      <c r="G200" s="392" t="str">
        <f>'дети 5-ти лет С'!M68</f>
        <v/>
      </c>
    </row>
    <row r="201" ht="15.0" customHeight="1">
      <c r="B201" s="12"/>
      <c r="C201" s="392" t="str">
        <f>'дети 5-ти лет Ф'!N68</f>
        <v/>
      </c>
      <c r="D201" s="392" t="str">
        <f>'дети 5-ти лет К'!N68</f>
        <v/>
      </c>
      <c r="E201" s="392" t="str">
        <f>'дети 5-ти лет П'!N68</f>
        <v/>
      </c>
      <c r="F201" s="392" t="str">
        <f>'дети 5-ти лет Т'!N68</f>
        <v/>
      </c>
      <c r="G201" s="392" t="str">
        <f>'дети 5-ти лет С'!N68</f>
        <v/>
      </c>
    </row>
    <row r="202" ht="15.0" customHeight="1">
      <c r="B202" s="19"/>
      <c r="C202" s="392" t="str">
        <f>'дети 5-ти лет Ф'!O68</f>
        <v/>
      </c>
      <c r="D202" s="392" t="str">
        <f>'дети 5-ти лет К'!O68</f>
        <v/>
      </c>
      <c r="E202" s="392" t="str">
        <f>'дети 5-ти лет П'!O68</f>
        <v/>
      </c>
      <c r="F202" s="392" t="str">
        <f>'дети 5-ти лет Т'!O68</f>
        <v/>
      </c>
      <c r="G202" s="392" t="str">
        <f>'дети 5-ти лет С'!O68</f>
        <v/>
      </c>
    </row>
    <row r="203" ht="15.0" customHeight="1">
      <c r="B203" s="5">
        <v>5.0</v>
      </c>
      <c r="C203" s="392" t="str">
        <f>'дети 5-ти лет Ф'!P68</f>
        <v/>
      </c>
      <c r="D203" s="392" t="str">
        <f>'дети 5-ти лет К'!P68</f>
        <v/>
      </c>
      <c r="E203" s="392" t="str">
        <f>'дети 5-ти лет П'!P68</f>
        <v/>
      </c>
      <c r="F203" s="392" t="str">
        <f>'дети 5-ти лет Т'!P68</f>
        <v/>
      </c>
      <c r="G203" s="392" t="str">
        <f>'дети 5-ти лет С'!P68</f>
        <v/>
      </c>
    </row>
    <row r="204" ht="15.0" customHeight="1">
      <c r="B204" s="12"/>
      <c r="C204" s="392" t="str">
        <f>'дети 5-ти лет Ф'!Q68</f>
        <v/>
      </c>
      <c r="D204" s="392" t="str">
        <f>'дети 5-ти лет К'!Q68</f>
        <v/>
      </c>
      <c r="E204" s="392" t="str">
        <f>'дети 5-ти лет П'!Q68</f>
        <v/>
      </c>
      <c r="F204" s="392" t="str">
        <f>'дети 5-ти лет Т'!Q68</f>
        <v/>
      </c>
      <c r="G204" s="392" t="str">
        <f>'дети 5-ти лет С'!Q68</f>
        <v/>
      </c>
    </row>
    <row r="205" ht="15.0" customHeight="1">
      <c r="B205" s="19"/>
      <c r="C205" s="392" t="str">
        <f>'дети 5-ти лет Ф'!R68</f>
        <v/>
      </c>
      <c r="D205" s="392" t="str">
        <f>'дети 5-ти лет К'!R68</f>
        <v/>
      </c>
      <c r="E205" s="392" t="str">
        <f>'дети 5-ти лет П'!R68</f>
        <v/>
      </c>
      <c r="F205" s="392" t="str">
        <f>'дети 5-ти лет Т'!R68</f>
        <v/>
      </c>
      <c r="G205" s="392" t="str">
        <f>'дети 5-ти лет С'!R68</f>
        <v/>
      </c>
    </row>
    <row r="206" ht="15.0" customHeight="1">
      <c r="B206" s="5">
        <v>6.0</v>
      </c>
      <c r="C206" s="392" t="str">
        <f>'дети 5-ти лет Ф'!S68</f>
        <v/>
      </c>
      <c r="D206" s="392" t="str">
        <f>'дети 5-ти лет К'!S68</f>
        <v/>
      </c>
      <c r="E206" s="392" t="str">
        <f>'дети 5-ти лет П'!S68</f>
        <v/>
      </c>
      <c r="F206" s="392" t="str">
        <f>'дети 5-ти лет Т'!S68</f>
        <v/>
      </c>
      <c r="G206" s="392" t="str">
        <f>'дети 5-ти лет С'!S68</f>
        <v/>
      </c>
    </row>
    <row r="207" ht="15.0" customHeight="1">
      <c r="B207" s="12"/>
      <c r="C207" s="392" t="str">
        <f>'дети 5-ти лет Ф'!T68</f>
        <v/>
      </c>
      <c r="D207" s="392" t="str">
        <f>'дети 5-ти лет К'!T68</f>
        <v/>
      </c>
      <c r="E207" s="392" t="str">
        <f>'дети 5-ти лет П'!T68</f>
        <v/>
      </c>
      <c r="F207" s="392" t="str">
        <f>'дети 5-ти лет Т'!T68</f>
        <v/>
      </c>
      <c r="G207" s="392" t="str">
        <f>'дети 5-ти лет С'!T68</f>
        <v/>
      </c>
    </row>
    <row r="208" ht="15.0" customHeight="1">
      <c r="B208" s="19"/>
      <c r="C208" s="392" t="str">
        <f>'дети 5-ти лет Ф'!U68</f>
        <v/>
      </c>
      <c r="D208" s="392" t="str">
        <f>'дети 5-ти лет К'!U68</f>
        <v/>
      </c>
      <c r="E208" s="392" t="str">
        <f>'дети 5-ти лет П'!U68</f>
        <v/>
      </c>
      <c r="F208" s="392" t="str">
        <f>'дети 5-ти лет Т'!U68</f>
        <v/>
      </c>
      <c r="G208" s="392" t="str">
        <f>'дети 5-ти лет С'!U68</f>
        <v/>
      </c>
    </row>
    <row r="209" ht="15.0" customHeight="1">
      <c r="B209" s="5">
        <v>7.0</v>
      </c>
      <c r="C209" s="392" t="str">
        <f>'дети 5-ти лет Ф'!V68</f>
        <v/>
      </c>
      <c r="D209" s="392" t="str">
        <f>'дети 5-ти лет К'!V68</f>
        <v/>
      </c>
      <c r="E209" s="392" t="str">
        <f>'дети 5-ти лет П'!V68</f>
        <v/>
      </c>
      <c r="F209" s="392" t="str">
        <f>'дети 5-ти лет Т'!V68</f>
        <v/>
      </c>
      <c r="G209" s="392" t="str">
        <f>'дети 5-ти лет С'!V68</f>
        <v/>
      </c>
    </row>
    <row r="210" ht="15.0" customHeight="1">
      <c r="B210" s="12"/>
      <c r="C210" s="392" t="str">
        <f>'дети 5-ти лет Ф'!W68</f>
        <v/>
      </c>
      <c r="D210" s="392" t="str">
        <f>'дети 5-ти лет Т'!W68</f>
        <v/>
      </c>
      <c r="E210" s="392" t="str">
        <f>'дети 5-ти лет П'!W68</f>
        <v/>
      </c>
      <c r="F210" s="392" t="str">
        <f>'дети 5-ти лет Т'!W68</f>
        <v/>
      </c>
      <c r="G210" s="392" t="str">
        <f>'дети 5-ти лет С'!W68</f>
        <v/>
      </c>
    </row>
    <row r="211" ht="15.0" customHeight="1">
      <c r="B211" s="19"/>
      <c r="C211" s="392" t="str">
        <f>'дети 5-ти лет Ф'!X68</f>
        <v/>
      </c>
      <c r="D211" s="392" t="str">
        <f>'дети 5-ти лет К'!X68</f>
        <v/>
      </c>
      <c r="E211" s="392" t="str">
        <f>'дети 5-ти лет П'!X68</f>
        <v/>
      </c>
      <c r="F211" s="392" t="str">
        <f>'дети 5-ти лет Т'!X68</f>
        <v/>
      </c>
      <c r="G211" s="392" t="str">
        <f>'дети 5-ти лет С'!X68</f>
        <v/>
      </c>
    </row>
    <row r="212" ht="15.0" customHeight="1">
      <c r="B212" s="5">
        <v>8.0</v>
      </c>
      <c r="C212" s="318"/>
      <c r="D212" s="392" t="str">
        <f>'дети 5-ти лет К'!Y68</f>
        <v/>
      </c>
      <c r="E212" s="317"/>
      <c r="F212" s="392" t="str">
        <f>'дети 5-ти лет Т'!Y68</f>
        <v/>
      </c>
      <c r="G212" s="317"/>
    </row>
    <row r="213" ht="15.0" customHeight="1">
      <c r="B213" s="12"/>
      <c r="C213" s="319"/>
      <c r="D213" s="392" t="str">
        <f>'дети 5-ти лет К'!Z68</f>
        <v/>
      </c>
      <c r="E213" s="12"/>
      <c r="F213" s="392" t="str">
        <f>'дети 5-ти лет Т'!Z68</f>
        <v/>
      </c>
      <c r="G213" s="12"/>
    </row>
    <row r="214" ht="15.0" customHeight="1">
      <c r="B214" s="19"/>
      <c r="C214" s="319"/>
      <c r="D214" s="392" t="str">
        <f>'дети 5-ти лет К'!AA68</f>
        <v/>
      </c>
      <c r="E214" s="12"/>
      <c r="F214" s="392" t="str">
        <f>'дети 5-ти лет Т'!AA68</f>
        <v/>
      </c>
      <c r="G214" s="12"/>
    </row>
    <row r="215" ht="15.0" customHeight="1">
      <c r="B215" s="5">
        <v>9.0</v>
      </c>
      <c r="C215" s="319"/>
      <c r="D215" s="392" t="str">
        <f>'дети 5-ти лет К'!AB68</f>
        <v/>
      </c>
      <c r="E215" s="12"/>
      <c r="F215" s="392" t="str">
        <f>'дети 5-ти лет Т'!AB68</f>
        <v/>
      </c>
      <c r="G215" s="12"/>
    </row>
    <row r="216" ht="15.0" customHeight="1">
      <c r="B216" s="12"/>
      <c r="C216" s="319"/>
      <c r="D216" s="392" t="str">
        <f>'дети 5-ти лет К'!AC68</f>
        <v/>
      </c>
      <c r="E216" s="12"/>
      <c r="F216" s="392" t="str">
        <f>'дети 5-ти лет Т'!AC68</f>
        <v/>
      </c>
      <c r="G216" s="12"/>
    </row>
    <row r="217" ht="15.0" customHeight="1">
      <c r="B217" s="19"/>
      <c r="C217" s="319"/>
      <c r="D217" s="392" t="str">
        <f>'дети 5-ти лет К'!AD68</f>
        <v/>
      </c>
      <c r="E217" s="12"/>
      <c r="F217" s="392" t="str">
        <f>'дети 5-ти лет Т'!AD68</f>
        <v/>
      </c>
      <c r="G217" s="12"/>
    </row>
    <row r="218" ht="15.0" customHeight="1">
      <c r="B218" s="5">
        <v>10.0</v>
      </c>
      <c r="C218" s="319"/>
      <c r="D218" s="392" t="str">
        <f>'дети 5-ти лет К'!AE68</f>
        <v/>
      </c>
      <c r="E218" s="12"/>
      <c r="F218" s="392" t="str">
        <f>'дети 5-ти лет Т'!AE68</f>
        <v/>
      </c>
      <c r="G218" s="12"/>
    </row>
    <row r="219" ht="15.0" customHeight="1">
      <c r="B219" s="12"/>
      <c r="C219" s="319"/>
      <c r="D219" s="392" t="str">
        <f>'дети 5-ти лет К'!AF68</f>
        <v/>
      </c>
      <c r="E219" s="12"/>
      <c r="F219" s="392" t="str">
        <f>'дети 5-ти лет Т'!AF68</f>
        <v/>
      </c>
      <c r="G219" s="12"/>
    </row>
    <row r="220" ht="15.0" customHeight="1">
      <c r="B220" s="19"/>
      <c r="C220" s="319"/>
      <c r="D220" s="392" t="str">
        <f>'дети 5-ти лет К'!AG68</f>
        <v/>
      </c>
      <c r="E220" s="12"/>
      <c r="F220" s="392" t="str">
        <f>'дети 5-ти лет Т'!AG68</f>
        <v/>
      </c>
      <c r="G220" s="12"/>
    </row>
    <row r="221" ht="15.0" customHeight="1">
      <c r="B221" s="5">
        <v>11.0</v>
      </c>
      <c r="C221" s="319"/>
      <c r="D221" s="392" t="str">
        <f>'дети 5-ти лет К'!AH68</f>
        <v/>
      </c>
      <c r="E221" s="12"/>
      <c r="F221" s="392" t="str">
        <f>'дети 5-ти лет Т'!AH68</f>
        <v/>
      </c>
      <c r="G221" s="12"/>
    </row>
    <row r="222" ht="15.0" customHeight="1">
      <c r="B222" s="12"/>
      <c r="C222" s="319"/>
      <c r="D222" s="392" t="str">
        <f>'дети 5-ти лет К'!AI68</f>
        <v/>
      </c>
      <c r="E222" s="12"/>
      <c r="F222" s="392" t="str">
        <f>'дети 5-ти лет Т'!AI68</f>
        <v/>
      </c>
      <c r="G222" s="12"/>
    </row>
    <row r="223" ht="15.0" customHeight="1">
      <c r="B223" s="19"/>
      <c r="C223" s="319"/>
      <c r="D223" s="392" t="str">
        <f>'дети 5-ти лет К'!AJ68</f>
        <v/>
      </c>
      <c r="E223" s="12"/>
      <c r="F223" s="392" t="str">
        <f>'дети 5-ти лет Т'!AJ68</f>
        <v/>
      </c>
      <c r="G223" s="12"/>
    </row>
    <row r="224" ht="15.0" customHeight="1">
      <c r="B224" s="5">
        <v>12.0</v>
      </c>
      <c r="C224" s="319"/>
      <c r="D224" s="392" t="str">
        <f>'дети 5-ти лет К'!AK68</f>
        <v/>
      </c>
      <c r="E224" s="12"/>
      <c r="F224" s="392" t="str">
        <f>'дети 5-ти лет Т'!AK68</f>
        <v/>
      </c>
      <c r="G224" s="12"/>
    </row>
    <row r="225" ht="15.0" customHeight="1">
      <c r="B225" s="12"/>
      <c r="C225" s="319"/>
      <c r="D225" s="392" t="str">
        <f>'дети 5-ти лет К'!AL68</f>
        <v/>
      </c>
      <c r="E225" s="12"/>
      <c r="F225" s="392" t="str">
        <f>'дети 5-ти лет Т'!AL68</f>
        <v/>
      </c>
      <c r="G225" s="12"/>
    </row>
    <row r="226" ht="15.0" customHeight="1">
      <c r="B226" s="19"/>
      <c r="C226" s="319"/>
      <c r="D226" s="392" t="str">
        <f>'дети 5-ти лет К'!AM68</f>
        <v/>
      </c>
      <c r="E226" s="12"/>
      <c r="F226" s="392" t="str">
        <f>'дети 5-ти лет Т'!AM68</f>
        <v/>
      </c>
      <c r="G226" s="12"/>
    </row>
    <row r="227" ht="15.0" customHeight="1">
      <c r="B227" s="5">
        <v>13.0</v>
      </c>
      <c r="C227" s="319"/>
      <c r="D227" s="392" t="str">
        <f>'дети 5-ти лет К'!AN68</f>
        <v/>
      </c>
      <c r="E227" s="12"/>
      <c r="F227" s="392" t="str">
        <f>'дети 5-ти лет Т'!AN68</f>
        <v/>
      </c>
      <c r="G227" s="12"/>
    </row>
    <row r="228" ht="15.0" customHeight="1">
      <c r="B228" s="12"/>
      <c r="C228" s="319"/>
      <c r="D228" s="392" t="str">
        <f>'дети 5-ти лет К'!AO68</f>
        <v/>
      </c>
      <c r="E228" s="12"/>
      <c r="F228" s="392" t="str">
        <f>'дети 5-ти лет Т'!AO68</f>
        <v/>
      </c>
      <c r="G228" s="12"/>
    </row>
    <row r="229" ht="15.0" customHeight="1">
      <c r="B229" s="19"/>
      <c r="C229" s="319"/>
      <c r="D229" s="392" t="str">
        <f>'дети 5-ти лет К'!AP68</f>
        <v/>
      </c>
      <c r="E229" s="12"/>
      <c r="F229" s="392" t="str">
        <f>'дети 5-ти лет Т'!AP68</f>
        <v/>
      </c>
      <c r="G229" s="12"/>
    </row>
    <row r="230" ht="15.0" customHeight="1">
      <c r="B230" s="5">
        <v>14.0</v>
      </c>
      <c r="C230" s="319"/>
      <c r="D230" s="392" t="str">
        <f>'дети 5-ти лет К'!AQ68</f>
        <v/>
      </c>
      <c r="E230" s="12"/>
      <c r="F230" s="392" t="str">
        <f>'дети 5-ти лет Т'!AQ68</f>
        <v/>
      </c>
      <c r="G230" s="12"/>
    </row>
    <row r="231" ht="15.0" customHeight="1">
      <c r="B231" s="12"/>
      <c r="C231" s="319"/>
      <c r="D231" s="392" t="str">
        <f>'дети 5-ти лет К'!AR68</f>
        <v/>
      </c>
      <c r="E231" s="12"/>
      <c r="F231" s="392" t="str">
        <f>'дети 5-ти лет Т'!AR68</f>
        <v/>
      </c>
      <c r="G231" s="12"/>
    </row>
    <row r="232" ht="15.0" customHeight="1">
      <c r="B232" s="19"/>
      <c r="C232" s="319"/>
      <c r="D232" s="392" t="str">
        <f>'дети 5-ти лет К'!AS68</f>
        <v/>
      </c>
      <c r="E232" s="12"/>
      <c r="F232" s="392" t="str">
        <f>'дети 5-ти лет Т'!AS68</f>
        <v/>
      </c>
      <c r="G232" s="12"/>
    </row>
    <row r="233" ht="15.0" customHeight="1">
      <c r="B233" s="5">
        <v>15.0</v>
      </c>
      <c r="C233" s="319"/>
      <c r="D233" s="392" t="str">
        <f>'дети 5-ти лет К'!AT68</f>
        <v/>
      </c>
      <c r="E233" s="12"/>
      <c r="F233" s="392" t="str">
        <f>'дети 5-ти лет Т'!AT68</f>
        <v/>
      </c>
      <c r="G233" s="12"/>
    </row>
    <row r="234" ht="15.0" customHeight="1">
      <c r="B234" s="12"/>
      <c r="C234" s="319"/>
      <c r="D234" s="392" t="str">
        <f>'дети 5-ти лет К'!AU68</f>
        <v/>
      </c>
      <c r="E234" s="12"/>
      <c r="F234" s="392" t="str">
        <f>'дети 5-ти лет Т'!AU68</f>
        <v/>
      </c>
      <c r="G234" s="12"/>
    </row>
    <row r="235" ht="15.75" customHeight="1">
      <c r="B235" s="19"/>
      <c r="C235" s="319"/>
      <c r="D235" s="392" t="str">
        <f>'дети 5-ти лет К'!AV68</f>
        <v/>
      </c>
      <c r="E235" s="12"/>
      <c r="F235" s="392" t="str">
        <f>'дети 5-ти лет Т'!AV68</f>
        <v/>
      </c>
      <c r="G235" s="12"/>
    </row>
    <row r="236" ht="15.75" customHeight="1">
      <c r="B236" s="5">
        <v>16.0</v>
      </c>
      <c r="C236" s="319"/>
      <c r="D236" s="392" t="str">
        <f>'дети 5-ти лет К'!AW68</f>
        <v/>
      </c>
      <c r="E236" s="12"/>
      <c r="F236" s="392" t="str">
        <f>'дети 5-ти лет Т'!AW68</f>
        <v/>
      </c>
      <c r="G236" s="12"/>
    </row>
    <row r="237" ht="15.75" customHeight="1">
      <c r="B237" s="12"/>
      <c r="C237" s="319"/>
      <c r="D237" s="392" t="str">
        <f>'дети 5-ти лет К'!AX68</f>
        <v/>
      </c>
      <c r="E237" s="12"/>
      <c r="F237" s="392" t="str">
        <f>'дети 5-ти лет Т'!AX68</f>
        <v/>
      </c>
      <c r="G237" s="12"/>
    </row>
    <row r="238" ht="15.75" customHeight="1">
      <c r="B238" s="19"/>
      <c r="C238" s="319"/>
      <c r="D238" s="392" t="str">
        <f>'дети 5-ти лет К'!AY68</f>
        <v/>
      </c>
      <c r="E238" s="12"/>
      <c r="F238" s="392" t="str">
        <f>'дети 5-ти лет Т'!AY68</f>
        <v/>
      </c>
      <c r="G238" s="12"/>
    </row>
    <row r="239" ht="15.75" customHeight="1">
      <c r="B239" s="5">
        <v>17.0</v>
      </c>
      <c r="C239" s="319"/>
      <c r="D239" s="392" t="str">
        <f>'дети 5-ти лет К'!AZ68</f>
        <v/>
      </c>
      <c r="E239" s="12"/>
      <c r="F239" s="392" t="str">
        <f>'дети 5-ти лет Т'!AZ68</f>
        <v/>
      </c>
      <c r="G239" s="12"/>
    </row>
    <row r="240" ht="15.75" customHeight="1">
      <c r="B240" s="12"/>
      <c r="C240" s="319"/>
      <c r="D240" s="392" t="str">
        <f>'дети 5-ти лет К'!BA68</f>
        <v/>
      </c>
      <c r="E240" s="12"/>
      <c r="F240" s="392" t="str">
        <f>'дети 5-ти лет Т'!BA68</f>
        <v/>
      </c>
      <c r="G240" s="12"/>
    </row>
    <row r="241" ht="15.75" customHeight="1">
      <c r="B241" s="19"/>
      <c r="C241" s="319"/>
      <c r="D241" s="392" t="str">
        <f>'дети 5-ти лет К'!BB68</f>
        <v/>
      </c>
      <c r="E241" s="12"/>
      <c r="F241" s="392" t="str">
        <f>'дети 5-ти лет Т'!BB68</f>
        <v/>
      </c>
      <c r="G241" s="12"/>
    </row>
    <row r="242" ht="15.75" customHeight="1">
      <c r="B242" s="5">
        <v>18.0</v>
      </c>
      <c r="C242" s="319"/>
      <c r="D242" s="392" t="str">
        <f>'дети 5-ти лет К'!BC68</f>
        <v/>
      </c>
      <c r="E242" s="12"/>
      <c r="F242" s="392" t="str">
        <f>'дети 5-ти лет Т'!BC68</f>
        <v/>
      </c>
      <c r="G242" s="12"/>
    </row>
    <row r="243" ht="15.75" customHeight="1">
      <c r="B243" s="12"/>
      <c r="C243" s="319"/>
      <c r="D243" s="392" t="str">
        <f>'дети 5-ти лет К'!BD68</f>
        <v/>
      </c>
      <c r="E243" s="12"/>
      <c r="F243" s="392" t="str">
        <f>'дети 5-ти лет Т'!BD68</f>
        <v/>
      </c>
      <c r="G243" s="12"/>
    </row>
    <row r="244" ht="15.75" customHeight="1">
      <c r="B244" s="19"/>
      <c r="C244" s="319"/>
      <c r="D244" s="392" t="str">
        <f>'дети 5-ти лет К'!BE68</f>
        <v/>
      </c>
      <c r="E244" s="12"/>
      <c r="F244" s="392" t="str">
        <f>'дети 5-ти лет Т'!BE68</f>
        <v/>
      </c>
      <c r="G244" s="12"/>
    </row>
    <row r="245" ht="15.75" customHeight="1">
      <c r="B245" s="5">
        <v>19.0</v>
      </c>
      <c r="C245" s="319"/>
      <c r="D245" s="392" t="str">
        <f>'дети 5-ти лет К'!BF68</f>
        <v/>
      </c>
      <c r="E245" s="12"/>
      <c r="F245" s="392" t="str">
        <f>'дети 5-ти лет Т'!BF68</f>
        <v/>
      </c>
      <c r="G245" s="12"/>
    </row>
    <row r="246" ht="15.75" customHeight="1">
      <c r="B246" s="12"/>
      <c r="C246" s="319"/>
      <c r="D246" s="392" t="str">
        <f>'дети 5-ти лет К'!BG68</f>
        <v/>
      </c>
      <c r="E246" s="12"/>
      <c r="F246" s="392" t="str">
        <f>'дети 5-ти лет Т'!BG68</f>
        <v/>
      </c>
      <c r="G246" s="12"/>
    </row>
    <row r="247" ht="15.75" customHeight="1">
      <c r="B247" s="19"/>
      <c r="C247" s="319"/>
      <c r="D247" s="392" t="str">
        <f>'дети 5-ти лет К'!BH68</f>
        <v/>
      </c>
      <c r="E247" s="12"/>
      <c r="F247" s="392" t="str">
        <f>'дети 5-ти лет Т'!BH68</f>
        <v/>
      </c>
      <c r="G247" s="12"/>
    </row>
    <row r="248" ht="15.75" customHeight="1">
      <c r="B248" s="5">
        <v>20.0</v>
      </c>
      <c r="C248" s="319"/>
      <c r="D248" s="392" t="str">
        <f>'дети 5-ти лет К'!BI68</f>
        <v/>
      </c>
      <c r="E248" s="12"/>
      <c r="F248" s="392" t="str">
        <f>'дети 5-ти лет Т'!BI68</f>
        <v/>
      </c>
      <c r="G248" s="12"/>
    </row>
    <row r="249" ht="15.75" customHeight="1">
      <c r="B249" s="12"/>
      <c r="C249" s="319"/>
      <c r="D249" s="392" t="str">
        <f>'дети 5-ти лет К'!BJ68</f>
        <v/>
      </c>
      <c r="E249" s="12"/>
      <c r="F249" s="392" t="str">
        <f>'дети 5-ти лет Т'!BJ68</f>
        <v/>
      </c>
      <c r="G249" s="12"/>
    </row>
    <row r="250" ht="15.75" customHeight="1">
      <c r="B250" s="19"/>
      <c r="C250" s="319"/>
      <c r="D250" s="392" t="str">
        <f>'дети 5-ти лет К'!BK68</f>
        <v/>
      </c>
      <c r="E250" s="12"/>
      <c r="F250" s="392" t="str">
        <f>'дети 5-ти лет Т'!BK68</f>
        <v/>
      </c>
      <c r="G250" s="12"/>
    </row>
    <row r="251" ht="15.75" customHeight="1">
      <c r="B251" s="5">
        <v>21.0</v>
      </c>
      <c r="C251" s="319"/>
      <c r="D251" s="392" t="str">
        <f>'дети 5-ти лет К'!BL68</f>
        <v/>
      </c>
      <c r="E251" s="12"/>
      <c r="F251" s="392" t="str">
        <f>'дети 5-ти лет Т'!BL68</f>
        <v/>
      </c>
      <c r="G251" s="12"/>
    </row>
    <row r="252" ht="15.75" customHeight="1">
      <c r="B252" s="12"/>
      <c r="C252" s="319"/>
      <c r="D252" s="392" t="str">
        <f>'дети 5-ти лет К'!BM68</f>
        <v/>
      </c>
      <c r="E252" s="12"/>
      <c r="F252" s="392" t="str">
        <f>'дети 5-ти лет Т'!BM68</f>
        <v/>
      </c>
      <c r="G252" s="12"/>
    </row>
    <row r="253" ht="15.75" customHeight="1">
      <c r="B253" s="19"/>
      <c r="C253" s="319"/>
      <c r="D253" s="392" t="str">
        <f>'дети 5-ти лет К'!BN68</f>
        <v/>
      </c>
      <c r="E253" s="12"/>
      <c r="F253" s="392" t="str">
        <f>'дети 5-ти лет Т'!BN68</f>
        <v/>
      </c>
      <c r="G253" s="12"/>
    </row>
    <row r="254" ht="15.75" customHeight="1">
      <c r="B254" s="5">
        <v>22.0</v>
      </c>
      <c r="C254" s="319"/>
      <c r="D254" s="392" t="str">
        <f>'дети 5-ти лет К'!BO68</f>
        <v/>
      </c>
      <c r="E254" s="12"/>
      <c r="F254" s="392" t="str">
        <f>'дети 5-ти лет Т'!BO68</f>
        <v/>
      </c>
      <c r="G254" s="12"/>
    </row>
    <row r="255" ht="15.75" customHeight="1">
      <c r="B255" s="12"/>
      <c r="C255" s="319"/>
      <c r="D255" s="392" t="str">
        <f>'дети 5-ти лет К'!BP68</f>
        <v/>
      </c>
      <c r="E255" s="12"/>
      <c r="F255" s="392" t="str">
        <f>'дети 5-ти лет Т'!BP68</f>
        <v/>
      </c>
      <c r="G255" s="12"/>
    </row>
    <row r="256" ht="15.75" customHeight="1">
      <c r="B256" s="19"/>
      <c r="C256" s="319"/>
      <c r="D256" s="392" t="str">
        <f>'дети 5-ти лет К'!BQ68</f>
        <v/>
      </c>
      <c r="E256" s="12"/>
      <c r="F256" s="392" t="str">
        <f>'дети 5-ти лет Т'!BQ68</f>
        <v/>
      </c>
      <c r="G256" s="12"/>
    </row>
    <row r="257" ht="15.75" customHeight="1">
      <c r="B257" s="5">
        <v>23.0</v>
      </c>
      <c r="C257" s="319"/>
      <c r="D257" s="392" t="str">
        <f>'дети 5-ти лет К'!BR68</f>
        <v/>
      </c>
      <c r="E257" s="12"/>
      <c r="F257" s="392" t="str">
        <f>'дети 5-ти лет Т'!BR68</f>
        <v/>
      </c>
      <c r="G257" s="12"/>
    </row>
    <row r="258" ht="15.75" customHeight="1">
      <c r="B258" s="12"/>
      <c r="C258" s="319"/>
      <c r="D258" s="392" t="str">
        <f>'дети 5-ти лет К'!BS68</f>
        <v/>
      </c>
      <c r="E258" s="12"/>
      <c r="F258" s="392" t="str">
        <f>'дети 5-ти лет Т'!BS68</f>
        <v/>
      </c>
      <c r="G258" s="12"/>
    </row>
    <row r="259" ht="15.75" customHeight="1">
      <c r="B259" s="19"/>
      <c r="C259" s="319"/>
      <c r="D259" s="392" t="str">
        <f>'дети 5-ти лет К'!BT68</f>
        <v/>
      </c>
      <c r="E259" s="12"/>
      <c r="F259" s="392" t="str">
        <f>'дети 5-ти лет Т'!BT68</f>
        <v/>
      </c>
      <c r="G259" s="12"/>
    </row>
    <row r="260" ht="15.75" customHeight="1">
      <c r="B260" s="5">
        <v>24.0</v>
      </c>
      <c r="C260" s="319"/>
      <c r="D260" s="392" t="str">
        <f>'дети 5-ти лет К'!BU68</f>
        <v/>
      </c>
      <c r="E260" s="12"/>
      <c r="F260" s="392" t="str">
        <f>'дети 5-ти лет Т'!BU68</f>
        <v/>
      </c>
      <c r="G260" s="12"/>
    </row>
    <row r="261" ht="15.75" customHeight="1">
      <c r="B261" s="12"/>
      <c r="C261" s="319"/>
      <c r="D261" s="392" t="str">
        <f>'дети 5-ти лет К'!BV68</f>
        <v/>
      </c>
      <c r="E261" s="12"/>
      <c r="F261" s="392" t="str">
        <f>'дети 5-ти лет Т'!BV68</f>
        <v/>
      </c>
      <c r="G261" s="12"/>
    </row>
    <row r="262" ht="15.75" customHeight="1">
      <c r="B262" s="19"/>
      <c r="C262" s="319"/>
      <c r="D262" s="392" t="str">
        <f>'дети 5-ти лет К'!BW68</f>
        <v/>
      </c>
      <c r="E262" s="12"/>
      <c r="F262" s="392" t="str">
        <f>'дети 5-ти лет Т'!BW68</f>
        <v/>
      </c>
      <c r="G262" s="12"/>
    </row>
    <row r="263" ht="15.75" customHeight="1">
      <c r="B263" s="5">
        <v>25.0</v>
      </c>
      <c r="C263" s="319"/>
      <c r="D263" s="392" t="str">
        <f>'дети 5-ти лет К'!BX68</f>
        <v/>
      </c>
      <c r="E263" s="12"/>
      <c r="F263" s="392" t="str">
        <f>'дети 5-ти лет Т'!BX68</f>
        <v/>
      </c>
      <c r="G263" s="12"/>
    </row>
    <row r="264" ht="15.75" customHeight="1">
      <c r="B264" s="12"/>
      <c r="C264" s="319"/>
      <c r="D264" s="392" t="str">
        <f>'дети 5-ти лет К'!BY68</f>
        <v/>
      </c>
      <c r="E264" s="12"/>
      <c r="F264" s="392" t="str">
        <f>'дети 5-ти лет Т'!BY68</f>
        <v/>
      </c>
      <c r="G264" s="12"/>
    </row>
    <row r="265" ht="15.75" customHeight="1">
      <c r="B265" s="19"/>
      <c r="C265" s="319"/>
      <c r="D265" s="392" t="str">
        <f>'дети 5-ти лет К'!BZ68</f>
        <v/>
      </c>
      <c r="E265" s="12"/>
      <c r="F265" s="392" t="str">
        <f>'дети 5-ти лет Т'!BZ68</f>
        <v/>
      </c>
      <c r="G265" s="12"/>
    </row>
    <row r="266" ht="15.75" customHeight="1">
      <c r="B266" s="5">
        <v>26.0</v>
      </c>
      <c r="C266" s="319"/>
      <c r="D266" s="392" t="str">
        <f>'дети 5-ти лет К'!CA68</f>
        <v/>
      </c>
      <c r="E266" s="12"/>
      <c r="F266" s="392" t="str">
        <f>'дети 5-ти лет Т'!CA68</f>
        <v/>
      </c>
      <c r="G266" s="12"/>
    </row>
    <row r="267" ht="15.75" customHeight="1">
      <c r="B267" s="12"/>
      <c r="C267" s="319"/>
      <c r="D267" s="392" t="str">
        <f>'дети 5-ти лет К'!CB68</f>
        <v/>
      </c>
      <c r="E267" s="12"/>
      <c r="F267" s="392" t="str">
        <f>'дети 5-ти лет Т'!CB68</f>
        <v/>
      </c>
      <c r="G267" s="12"/>
    </row>
    <row r="268" ht="15.75" customHeight="1">
      <c r="B268" s="19"/>
      <c r="C268" s="319"/>
      <c r="D268" s="392" t="str">
        <f>'дети 5-ти лет К'!CC68</f>
        <v/>
      </c>
      <c r="E268" s="12"/>
      <c r="F268" s="392" t="str">
        <f>'дети 5-ти лет Т'!CC68</f>
        <v/>
      </c>
      <c r="G268" s="12"/>
    </row>
    <row r="269" ht="15.75" customHeight="1">
      <c r="B269" s="5">
        <v>27.0</v>
      </c>
      <c r="C269" s="319"/>
      <c r="D269" s="392" t="str">
        <f>'дети 5-ти лет К'!CD68</f>
        <v/>
      </c>
      <c r="E269" s="12"/>
      <c r="F269" s="392" t="str">
        <f>'дети 5-ти лет Т'!CD68</f>
        <v/>
      </c>
      <c r="G269" s="12"/>
    </row>
    <row r="270" ht="15.75" customHeight="1">
      <c r="B270" s="12"/>
      <c r="C270" s="319"/>
      <c r="D270" s="392" t="str">
        <f>'дети 5-ти лет К'!CE68</f>
        <v/>
      </c>
      <c r="E270" s="12"/>
      <c r="F270" s="392" t="str">
        <f>'дети 5-ти лет Т'!CE68</f>
        <v/>
      </c>
      <c r="G270" s="12"/>
    </row>
    <row r="271" ht="15.75" customHeight="1">
      <c r="B271" s="19"/>
      <c r="C271" s="319"/>
      <c r="D271" s="392" t="str">
        <f>'дети 5-ти лет К'!CF68</f>
        <v/>
      </c>
      <c r="E271" s="12"/>
      <c r="F271" s="392" t="str">
        <f>'дети 5-ти лет Т'!CF68</f>
        <v/>
      </c>
      <c r="G271" s="12"/>
    </row>
    <row r="272" ht="15.75" customHeight="1">
      <c r="B272" s="5">
        <v>28.0</v>
      </c>
      <c r="C272" s="319"/>
      <c r="D272" s="392" t="str">
        <f>'дети 5-ти лет К'!CG68</f>
        <v/>
      </c>
      <c r="E272" s="12"/>
      <c r="F272" s="392" t="str">
        <f>'дети 5-ти лет Т'!CG68</f>
        <v/>
      </c>
      <c r="G272" s="12"/>
    </row>
    <row r="273" ht="15.75" customHeight="1">
      <c r="B273" s="12"/>
      <c r="C273" s="319"/>
      <c r="D273" s="392" t="str">
        <f>'дети 5-ти лет К'!CH68</f>
        <v/>
      </c>
      <c r="E273" s="12"/>
      <c r="F273" s="392" t="str">
        <f>'дети 5-ти лет Т'!CH68</f>
        <v/>
      </c>
      <c r="G273" s="12"/>
    </row>
    <row r="274" ht="15.75" customHeight="1">
      <c r="B274" s="19"/>
      <c r="C274" s="319"/>
      <c r="D274" s="392" t="str">
        <f>'дети 5-ти лет К'!CI68</f>
        <v/>
      </c>
      <c r="E274" s="12"/>
      <c r="F274" s="392" t="str">
        <f>'дети 5-ти лет Т'!CI68</f>
        <v/>
      </c>
      <c r="G274" s="12"/>
    </row>
    <row r="275" ht="15.75" customHeight="1">
      <c r="B275" s="5">
        <v>29.0</v>
      </c>
      <c r="C275" s="319"/>
      <c r="D275" s="317"/>
      <c r="E275" s="12"/>
      <c r="F275" s="392" t="str">
        <f>'дети 5-ти лет Т'!CJ68</f>
        <v/>
      </c>
      <c r="G275" s="12"/>
    </row>
    <row r="276" ht="15.75" customHeight="1">
      <c r="B276" s="12"/>
      <c r="C276" s="319"/>
      <c r="D276" s="12"/>
      <c r="E276" s="12"/>
      <c r="F276" s="392" t="str">
        <f>'дети 5-ти лет Т'!CK68</f>
        <v/>
      </c>
      <c r="G276" s="12"/>
    </row>
    <row r="277" ht="15.75" customHeight="1">
      <c r="B277" s="19"/>
      <c r="C277" s="319"/>
      <c r="D277" s="12"/>
      <c r="E277" s="12"/>
      <c r="F277" s="392" t="str">
        <f>'дети 5-ти лет Т'!CL68</f>
        <v/>
      </c>
      <c r="G277" s="12"/>
    </row>
    <row r="278" ht="15.75" customHeight="1">
      <c r="B278" s="5">
        <v>30.0</v>
      </c>
      <c r="C278" s="319"/>
      <c r="D278" s="12"/>
      <c r="E278" s="12"/>
      <c r="F278" s="392" t="str">
        <f>'дети 5-ти лет Т'!CM68</f>
        <v/>
      </c>
      <c r="G278" s="12"/>
    </row>
    <row r="279" ht="15.75" customHeight="1">
      <c r="B279" s="12"/>
      <c r="C279" s="319"/>
      <c r="D279" s="12"/>
      <c r="E279" s="12"/>
      <c r="F279" s="392" t="str">
        <f>'дети 5-ти лет Т'!CN68</f>
        <v/>
      </c>
      <c r="G279" s="12"/>
    </row>
    <row r="280" ht="15.75" customHeight="1">
      <c r="B280" s="19"/>
      <c r="C280" s="319"/>
      <c r="D280" s="12"/>
      <c r="E280" s="12"/>
      <c r="F280" s="392" t="str">
        <f>'дети 5-ти лет Т'!CO68</f>
        <v/>
      </c>
      <c r="G280" s="12"/>
    </row>
    <row r="281" ht="15.75" customHeight="1">
      <c r="B281" s="5">
        <v>31.0</v>
      </c>
      <c r="C281" s="319"/>
      <c r="D281" s="12"/>
      <c r="E281" s="12"/>
      <c r="F281" s="392" t="str">
        <f>'дети 5-ти лет Т'!CP68</f>
        <v/>
      </c>
      <c r="G281" s="12"/>
    </row>
    <row r="282" ht="15.75" customHeight="1">
      <c r="B282" s="12"/>
      <c r="C282" s="319"/>
      <c r="D282" s="12"/>
      <c r="E282" s="12"/>
      <c r="F282" s="392" t="str">
        <f>'дети 5-ти лет Т'!CQ68</f>
        <v/>
      </c>
      <c r="G282" s="12"/>
    </row>
    <row r="283" ht="15.75" customHeight="1">
      <c r="B283" s="19"/>
      <c r="C283" s="319"/>
      <c r="D283" s="12"/>
      <c r="E283" s="12"/>
      <c r="F283" s="392" t="str">
        <f>'дети 5-ти лет Т'!CR68</f>
        <v/>
      </c>
      <c r="G283" s="12"/>
    </row>
    <row r="284" ht="15.75" customHeight="1">
      <c r="B284" s="5">
        <v>32.0</v>
      </c>
      <c r="C284" s="319"/>
      <c r="D284" s="12"/>
      <c r="E284" s="12"/>
      <c r="F284" s="392" t="str">
        <f>'дети 5-ти лет Т'!CS68</f>
        <v/>
      </c>
      <c r="G284" s="12"/>
    </row>
    <row r="285" ht="15.75" customHeight="1">
      <c r="B285" s="12"/>
      <c r="C285" s="319"/>
      <c r="D285" s="12"/>
      <c r="E285" s="12"/>
      <c r="F285" s="392" t="str">
        <f>'дети 5-ти лет Т'!CT68</f>
        <v/>
      </c>
      <c r="G285" s="12"/>
    </row>
    <row r="286" ht="15.75" customHeight="1">
      <c r="B286" s="19"/>
      <c r="C286" s="319"/>
      <c r="D286" s="12"/>
      <c r="E286" s="12"/>
      <c r="F286" s="392" t="str">
        <f>'дети 5-ти лет Т'!CU68</f>
        <v/>
      </c>
      <c r="G286" s="12"/>
    </row>
    <row r="287" ht="15.75" customHeight="1">
      <c r="B287" s="5">
        <v>33.0</v>
      </c>
      <c r="C287" s="319"/>
      <c r="D287" s="12"/>
      <c r="E287" s="12"/>
      <c r="F287" s="392" t="str">
        <f>'дети 5-ти лет Т'!CV68</f>
        <v/>
      </c>
      <c r="G287" s="12"/>
    </row>
    <row r="288" ht="15.75" customHeight="1">
      <c r="B288" s="12"/>
      <c r="C288" s="319"/>
      <c r="D288" s="12"/>
      <c r="E288" s="12"/>
      <c r="F288" s="392" t="str">
        <f>'дети 5-ти лет Т'!CW68</f>
        <v/>
      </c>
      <c r="G288" s="12"/>
    </row>
    <row r="289" ht="15.75" customHeight="1">
      <c r="B289" s="19"/>
      <c r="C289" s="319"/>
      <c r="D289" s="12"/>
      <c r="E289" s="12"/>
      <c r="F289" s="392" t="str">
        <f>'дети 5-ти лет Т'!CX68</f>
        <v/>
      </c>
      <c r="G289" s="12"/>
    </row>
    <row r="290" ht="15.75" customHeight="1">
      <c r="B290" s="5">
        <v>34.0</v>
      </c>
      <c r="C290" s="319"/>
      <c r="D290" s="12"/>
      <c r="E290" s="12"/>
      <c r="F290" s="392" t="str">
        <f>'дети 5-ти лет Т'!CY68</f>
        <v/>
      </c>
      <c r="G290" s="12"/>
    </row>
    <row r="291" ht="15.75" customHeight="1">
      <c r="B291" s="12"/>
      <c r="C291" s="319"/>
      <c r="D291" s="12"/>
      <c r="E291" s="12"/>
      <c r="F291" s="392" t="str">
        <f>'дети 5-ти лет Т'!CZ68</f>
        <v/>
      </c>
      <c r="G291" s="12"/>
    </row>
    <row r="292" ht="15.75" customHeight="1">
      <c r="B292" s="19"/>
      <c r="C292" s="319"/>
      <c r="D292" s="12"/>
      <c r="E292" s="12"/>
      <c r="F292" s="392" t="str">
        <f>'дети 5-ти лет Т'!DA68</f>
        <v/>
      </c>
      <c r="G292" s="12"/>
    </row>
    <row r="293" ht="15.75" customHeight="1">
      <c r="B293" s="5">
        <v>35.0</v>
      </c>
      <c r="C293" s="319"/>
      <c r="D293" s="12"/>
      <c r="E293" s="12"/>
      <c r="F293" s="392" t="str">
        <f>'дети 5-ти лет Т'!DB68</f>
        <v/>
      </c>
      <c r="G293" s="12"/>
    </row>
    <row r="294" ht="15.75" customHeight="1">
      <c r="B294" s="12"/>
      <c r="C294" s="319"/>
      <c r="D294" s="12"/>
      <c r="E294" s="12"/>
      <c r="F294" s="392" t="str">
        <f>'дети 5-ти лет Т'!DC68</f>
        <v/>
      </c>
      <c r="G294" s="12"/>
    </row>
    <row r="295" ht="15.75" customHeight="1">
      <c r="B295" s="19"/>
      <c r="C295" s="320"/>
      <c r="D295" s="19"/>
      <c r="E295" s="19"/>
      <c r="F295" s="392" t="str">
        <f>'дети 5-ти лет Т'!DD68</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Ф'!D127</f>
        <v/>
      </c>
      <c r="D300" s="391" t="str">
        <f>'дети 5-ти лет К'!D127</f>
        <v/>
      </c>
      <c r="E300" s="391" t="str">
        <f>'дети 5-ти лет П'!D127</f>
        <v/>
      </c>
      <c r="F300" s="391" t="str">
        <f>'дети 5-ти лет Т'!D127</f>
        <v/>
      </c>
      <c r="G300" s="391" t="str">
        <f>'дети 5-ти лет С'!D127</f>
        <v/>
      </c>
    </row>
    <row r="301" ht="15.75" customHeight="1">
      <c r="B301" s="12"/>
      <c r="C301" s="391" t="str">
        <f>'дети 5-ти лет Ф'!E127</f>
        <v/>
      </c>
      <c r="D301" s="391" t="str">
        <f>'дети 5-ти лет К'!E127</f>
        <v/>
      </c>
      <c r="E301" s="391" t="str">
        <f>'дети 5-ти лет П'!E127</f>
        <v/>
      </c>
      <c r="F301" s="391" t="str">
        <f>'дети 5-ти лет Т'!E127</f>
        <v/>
      </c>
      <c r="G301" s="391" t="str">
        <f>'дети 5-ти лет С'!E127</f>
        <v/>
      </c>
    </row>
    <row r="302" ht="15.75" customHeight="1">
      <c r="B302" s="19"/>
      <c r="C302" s="391" t="str">
        <f>'дети 5-ти лет Ф'!F127</f>
        <v/>
      </c>
      <c r="D302" s="391" t="str">
        <f>'дети 5-ти лет К'!F127</f>
        <v/>
      </c>
      <c r="E302" s="391" t="str">
        <f>'дети 5-ти лет П'!F127</f>
        <v/>
      </c>
      <c r="F302" s="391" t="str">
        <f>'дети 5-ти лет Т'!F127</f>
        <v/>
      </c>
      <c r="G302" s="391" t="str">
        <f>'дети 5-ти лет С'!F127</f>
        <v/>
      </c>
    </row>
    <row r="303" ht="15.75" customHeight="1">
      <c r="B303" s="5">
        <v>2.0</v>
      </c>
      <c r="C303" s="391" t="str">
        <f>'дети 5-ти лет Ф'!G127</f>
        <v/>
      </c>
      <c r="D303" s="391" t="str">
        <f>'дети 5-ти лет К'!G127</f>
        <v/>
      </c>
      <c r="E303" s="391" t="str">
        <f>'дети 5-ти лет П'!G127</f>
        <v/>
      </c>
      <c r="F303" s="391" t="str">
        <f>'дети 5-ти лет Т'!G127</f>
        <v/>
      </c>
      <c r="G303" s="391" t="str">
        <f>'дети 5-ти лет С'!G127</f>
        <v/>
      </c>
    </row>
    <row r="304" ht="15.75" customHeight="1">
      <c r="B304" s="12"/>
      <c r="C304" s="391" t="str">
        <f>'дети 5-ти лет Ф'!H127</f>
        <v/>
      </c>
      <c r="D304" s="391" t="str">
        <f>'дети 5-ти лет К'!H127</f>
        <v/>
      </c>
      <c r="E304" s="391" t="str">
        <f>'дети 5-ти лет П'!H127</f>
        <v/>
      </c>
      <c r="F304" s="391" t="str">
        <f>'дети 5-ти лет Т'!H127</f>
        <v/>
      </c>
      <c r="G304" s="391" t="str">
        <f>'дети 5-ти лет С'!H127</f>
        <v/>
      </c>
    </row>
    <row r="305" ht="15.75" customHeight="1">
      <c r="B305" s="19"/>
      <c r="C305" s="391" t="str">
        <f>'дети 5-ти лет Ф'!I127</f>
        <v/>
      </c>
      <c r="D305" s="391" t="str">
        <f>'дети 5-ти лет К'!I127</f>
        <v/>
      </c>
      <c r="E305" s="391" t="str">
        <f>'дети 5-ти лет П'!I127</f>
        <v/>
      </c>
      <c r="F305" s="391" t="str">
        <f>'дети 5-ти лет Т'!I127</f>
        <v/>
      </c>
      <c r="G305" s="391" t="str">
        <f>'дети 5-ти лет С'!I127</f>
        <v/>
      </c>
    </row>
    <row r="306" ht="15.75" customHeight="1">
      <c r="B306" s="5">
        <v>3.0</v>
      </c>
      <c r="C306" s="391" t="str">
        <f>'дети 5-ти лет Ф'!J127</f>
        <v/>
      </c>
      <c r="D306" s="391" t="str">
        <f>'дети 5-ти лет К'!J127</f>
        <v/>
      </c>
      <c r="E306" s="391" t="str">
        <f>'дети 5-ти лет П'!J127</f>
        <v/>
      </c>
      <c r="F306" s="391" t="str">
        <f>'дети 5-ти лет Т'!J127</f>
        <v/>
      </c>
      <c r="G306" s="391" t="str">
        <f>'дети 5-ти лет С'!J127</f>
        <v/>
      </c>
    </row>
    <row r="307" ht="15.75" customHeight="1">
      <c r="B307" s="12"/>
      <c r="C307" s="391" t="str">
        <f>'дети 5-ти лет Ф'!K127</f>
        <v/>
      </c>
      <c r="D307" s="391" t="str">
        <f>'дети 5-ти лет К'!K127</f>
        <v/>
      </c>
      <c r="E307" s="391" t="str">
        <f>'дети 5-ти лет П'!K127</f>
        <v/>
      </c>
      <c r="F307" s="391" t="str">
        <f>'дети 5-ти лет Т'!K127</f>
        <v/>
      </c>
      <c r="G307" s="391" t="str">
        <f>'дети 5-ти лет С'!K127</f>
        <v/>
      </c>
    </row>
    <row r="308" ht="15.75" customHeight="1">
      <c r="B308" s="19"/>
      <c r="C308" s="391" t="str">
        <f>'дети 5-ти лет Ф'!L127</f>
        <v/>
      </c>
      <c r="D308" s="391" t="str">
        <f>'дети 5-ти лет К'!L127</f>
        <v/>
      </c>
      <c r="E308" s="391" t="str">
        <f>'дети 5-ти лет П'!L127</f>
        <v/>
      </c>
      <c r="F308" s="391" t="str">
        <f>'дети 5-ти лет Т'!L127</f>
        <v/>
      </c>
      <c r="G308" s="391" t="str">
        <f>'дети 5-ти лет С'!L127</f>
        <v/>
      </c>
    </row>
    <row r="309" ht="15.75" customHeight="1">
      <c r="B309" s="5">
        <v>4.0</v>
      </c>
      <c r="C309" s="391" t="str">
        <f>'дети 5-ти лет Ф'!M127</f>
        <v/>
      </c>
      <c r="D309" s="391" t="str">
        <f>'дети 5-ти лет К'!M127</f>
        <v/>
      </c>
      <c r="E309" s="391" t="str">
        <f>'дети 5-ти лет П'!M127</f>
        <v/>
      </c>
      <c r="F309" s="391" t="str">
        <f>'дети 5-ти лет Т'!M127</f>
        <v/>
      </c>
      <c r="G309" s="391" t="str">
        <f>'дети 5-ти лет С'!M127</f>
        <v/>
      </c>
    </row>
    <row r="310" ht="15.75" customHeight="1">
      <c r="B310" s="12"/>
      <c r="C310" s="391" t="str">
        <f>'дети 5-ти лет Ф'!N127</f>
        <v/>
      </c>
      <c r="D310" s="391" t="str">
        <f>'дети 5-ти лет К'!N127</f>
        <v/>
      </c>
      <c r="E310" s="391" t="str">
        <f>'дети 5-ти лет П'!N127</f>
        <v/>
      </c>
      <c r="F310" s="391" t="str">
        <f>'дети 5-ти лет Т'!N127</f>
        <v/>
      </c>
      <c r="G310" s="391" t="str">
        <f>'дети 5-ти лет С'!N127</f>
        <v/>
      </c>
    </row>
    <row r="311" ht="15.75" customHeight="1">
      <c r="B311" s="19"/>
      <c r="C311" s="391" t="str">
        <f>'дети 5-ти лет Ф'!O127</f>
        <v/>
      </c>
      <c r="D311" s="391" t="str">
        <f>'дети 5-ти лет К'!O127</f>
        <v/>
      </c>
      <c r="E311" s="391" t="str">
        <f>'дети 5-ти лет П'!O127</f>
        <v/>
      </c>
      <c r="F311" s="391" t="str">
        <f>'дети 5-ти лет Т'!O127</f>
        <v/>
      </c>
      <c r="G311" s="391" t="str">
        <f>'дети 5-ти лет С'!O127</f>
        <v/>
      </c>
    </row>
    <row r="312" ht="15.75" customHeight="1">
      <c r="B312" s="5">
        <v>5.0</v>
      </c>
      <c r="C312" s="391" t="str">
        <f>'дети 5-ти лет Ф'!P127</f>
        <v/>
      </c>
      <c r="D312" s="391" t="str">
        <f>'дети 5-ти лет К'!P127</f>
        <v/>
      </c>
      <c r="E312" s="391" t="str">
        <f>'дети 5-ти лет П'!P127</f>
        <v/>
      </c>
      <c r="F312" s="391" t="str">
        <f>'дети 5-ти лет Т'!P127</f>
        <v/>
      </c>
      <c r="G312" s="391" t="str">
        <f>'дети 5-ти лет С'!P127</f>
        <v/>
      </c>
    </row>
    <row r="313" ht="15.75" customHeight="1">
      <c r="B313" s="12"/>
      <c r="C313" s="391" t="str">
        <f>'дети 5-ти лет Ф'!Q127</f>
        <v/>
      </c>
      <c r="D313" s="391" t="str">
        <f>'дети 5-ти лет К'!Q127</f>
        <v/>
      </c>
      <c r="E313" s="391" t="str">
        <f>'дети 5-ти лет П'!Q127</f>
        <v/>
      </c>
      <c r="F313" s="391" t="str">
        <f>'дети 5-ти лет Т'!Q127</f>
        <v/>
      </c>
      <c r="G313" s="391" t="str">
        <f>'дети 5-ти лет С'!Q127</f>
        <v/>
      </c>
    </row>
    <row r="314" ht="15.75" customHeight="1">
      <c r="B314" s="19"/>
      <c r="C314" s="391" t="str">
        <f>'дети 5-ти лет Ф'!R127</f>
        <v/>
      </c>
      <c r="D314" s="391" t="str">
        <f>'дети 5-ти лет К'!R127</f>
        <v/>
      </c>
      <c r="E314" s="391" t="str">
        <f>'дети 5-ти лет П'!R127</f>
        <v/>
      </c>
      <c r="F314" s="391" t="str">
        <f>'дети 5-ти лет Т'!R127</f>
        <v/>
      </c>
      <c r="G314" s="391" t="str">
        <f>'дети 5-ти лет С'!R127</f>
        <v/>
      </c>
    </row>
    <row r="315" ht="15.75" customHeight="1">
      <c r="B315" s="5">
        <v>6.0</v>
      </c>
      <c r="C315" s="391" t="str">
        <f>'дети 5-ти лет Ф'!S127</f>
        <v/>
      </c>
      <c r="D315" s="391" t="str">
        <f>'дети 5-ти лет К'!S127</f>
        <v/>
      </c>
      <c r="E315" s="391" t="str">
        <f>'дети 5-ти лет П'!S127</f>
        <v/>
      </c>
      <c r="F315" s="391" t="str">
        <f>'дети 5-ти лет Т'!S127</f>
        <v/>
      </c>
      <c r="G315" s="391" t="str">
        <f>'дети 5-ти лет С'!S127</f>
        <v/>
      </c>
    </row>
    <row r="316" ht="15.75" customHeight="1">
      <c r="B316" s="12"/>
      <c r="C316" s="391" t="str">
        <f>'дети 5-ти лет Ф'!T127</f>
        <v/>
      </c>
      <c r="D316" s="391" t="str">
        <f>'дети 5-ти лет К'!T127</f>
        <v/>
      </c>
      <c r="E316" s="391" t="str">
        <f>'дети 5-ти лет П'!T127</f>
        <v/>
      </c>
      <c r="F316" s="391" t="str">
        <f>'дети 5-ти лет Т'!T127</f>
        <v/>
      </c>
      <c r="G316" s="391" t="str">
        <f>'дети 5-ти лет С'!T127</f>
        <v/>
      </c>
    </row>
    <row r="317" ht="15.75" customHeight="1">
      <c r="B317" s="19"/>
      <c r="C317" s="391" t="str">
        <f>'дети 5-ти лет Ф'!U127</f>
        <v/>
      </c>
      <c r="D317" s="391" t="str">
        <f>'дети 5-ти лет К'!U127</f>
        <v/>
      </c>
      <c r="E317" s="391" t="str">
        <f>'дети 5-ти лет П'!U127</f>
        <v/>
      </c>
      <c r="F317" s="391" t="str">
        <f>'дети 5-ти лет Т'!U127</f>
        <v/>
      </c>
      <c r="G317" s="391" t="str">
        <f>'дети 5-ти лет С'!U127</f>
        <v/>
      </c>
    </row>
    <row r="318" ht="15.75" customHeight="1">
      <c r="B318" s="5">
        <v>7.0</v>
      </c>
      <c r="C318" s="391" t="str">
        <f>'дети 5-ти лет Ф'!V127</f>
        <v/>
      </c>
      <c r="D318" s="391" t="str">
        <f>'дети 5-ти лет К'!V127</f>
        <v/>
      </c>
      <c r="E318" s="391" t="str">
        <f>'дети 5-ти лет П'!V127</f>
        <v/>
      </c>
      <c r="F318" s="391" t="str">
        <f>'дети 5-ти лет Т'!V127</f>
        <v/>
      </c>
      <c r="G318" s="391" t="str">
        <f>'дети 5-ти лет С'!V127</f>
        <v/>
      </c>
    </row>
    <row r="319" ht="15.75" customHeight="1">
      <c r="B319" s="12"/>
      <c r="C319" s="391" t="str">
        <f>'дети 5-ти лет Ф'!W127</f>
        <v/>
      </c>
      <c r="D319" s="391" t="str">
        <f>'дети 5-ти лет Т'!W127</f>
        <v/>
      </c>
      <c r="E319" s="391" t="str">
        <f>'дети 5-ти лет П'!W127</f>
        <v/>
      </c>
      <c r="F319" s="391" t="str">
        <f>'дети 5-ти лет Т'!W127</f>
        <v/>
      </c>
      <c r="G319" s="391" t="str">
        <f>'дети 5-ти лет С'!W127</f>
        <v/>
      </c>
    </row>
    <row r="320" ht="15.75" customHeight="1">
      <c r="B320" s="19"/>
      <c r="C320" s="391" t="str">
        <f>'дети 5-ти лет Ф'!X127</f>
        <v/>
      </c>
      <c r="D320" s="391" t="str">
        <f>'дети 5-ти лет К'!X127</f>
        <v/>
      </c>
      <c r="E320" s="391" t="str">
        <f>'дети 5-ти лет П'!X127</f>
        <v/>
      </c>
      <c r="F320" s="391" t="str">
        <f>'дети 5-ти лет Т'!X127</f>
        <v/>
      </c>
      <c r="G320" s="391" t="str">
        <f>'дети 5-ти лет С'!X127</f>
        <v/>
      </c>
    </row>
    <row r="321" ht="15.75" customHeight="1">
      <c r="B321" s="5">
        <v>8.0</v>
      </c>
      <c r="C321" s="318"/>
      <c r="D321" s="391" t="str">
        <f>'дети 5-ти лет К'!Y127</f>
        <v/>
      </c>
      <c r="E321" s="317"/>
      <c r="F321" s="391" t="str">
        <f>'дети 5-ти лет Т'!Y127</f>
        <v/>
      </c>
      <c r="G321" s="317"/>
    </row>
    <row r="322" ht="15.75" customHeight="1">
      <c r="B322" s="12"/>
      <c r="C322" s="319"/>
      <c r="D322" s="391" t="str">
        <f>'дети 5-ти лет К'!Z127</f>
        <v/>
      </c>
      <c r="E322" s="12"/>
      <c r="F322" s="391" t="str">
        <f>'дети 5-ти лет Т'!Z127</f>
        <v/>
      </c>
      <c r="G322" s="12"/>
    </row>
    <row r="323" ht="15.75" customHeight="1">
      <c r="B323" s="19"/>
      <c r="C323" s="319"/>
      <c r="D323" s="391" t="str">
        <f>'дети 5-ти лет К'!AA127</f>
        <v/>
      </c>
      <c r="E323" s="12"/>
      <c r="F323" s="391" t="str">
        <f>'дети 5-ти лет Т'!AA127</f>
        <v/>
      </c>
      <c r="G323" s="12"/>
    </row>
    <row r="324" ht="15.75" customHeight="1">
      <c r="B324" s="5">
        <v>9.0</v>
      </c>
      <c r="C324" s="319"/>
      <c r="D324" s="391" t="str">
        <f>'дети 5-ти лет К'!AB127</f>
        <v/>
      </c>
      <c r="E324" s="12"/>
      <c r="F324" s="391" t="str">
        <f>'дети 5-ти лет Т'!AB127</f>
        <v/>
      </c>
      <c r="G324" s="12"/>
    </row>
    <row r="325" ht="15.75" customHeight="1">
      <c r="B325" s="12"/>
      <c r="C325" s="319"/>
      <c r="D325" s="391" t="str">
        <f>'дети 5-ти лет К'!AC127</f>
        <v/>
      </c>
      <c r="E325" s="12"/>
      <c r="F325" s="391" t="str">
        <f>'дети 5-ти лет Т'!AC127</f>
        <v/>
      </c>
      <c r="G325" s="12"/>
    </row>
    <row r="326" ht="15.75" customHeight="1">
      <c r="B326" s="19"/>
      <c r="C326" s="319"/>
      <c r="D326" s="391" t="str">
        <f>'дети 5-ти лет К'!AD127</f>
        <v/>
      </c>
      <c r="E326" s="12"/>
      <c r="F326" s="391" t="str">
        <f>'дети 5-ти лет Т'!AD127</f>
        <v/>
      </c>
      <c r="G326" s="12"/>
    </row>
    <row r="327" ht="15.75" customHeight="1">
      <c r="B327" s="5">
        <v>10.0</v>
      </c>
      <c r="C327" s="319"/>
      <c r="D327" s="391" t="str">
        <f>'дети 5-ти лет К'!AE127</f>
        <v/>
      </c>
      <c r="E327" s="12"/>
      <c r="F327" s="391" t="str">
        <f>'дети 5-ти лет Т'!AE127</f>
        <v/>
      </c>
      <c r="G327" s="12"/>
    </row>
    <row r="328" ht="15.75" customHeight="1">
      <c r="B328" s="12"/>
      <c r="C328" s="319"/>
      <c r="D328" s="391" t="str">
        <f>'дети 5-ти лет К'!AF127</f>
        <v/>
      </c>
      <c r="E328" s="12"/>
      <c r="F328" s="391" t="str">
        <f>'дети 5-ти лет Т'!AF127</f>
        <v/>
      </c>
      <c r="G328" s="12"/>
    </row>
    <row r="329" ht="15.75" customHeight="1">
      <c r="B329" s="19"/>
      <c r="C329" s="319"/>
      <c r="D329" s="391" t="str">
        <f>'дети 5-ти лет К'!AG127</f>
        <v/>
      </c>
      <c r="E329" s="12"/>
      <c r="F329" s="391" t="str">
        <f>'дети 5-ти лет Т'!AG127</f>
        <v/>
      </c>
      <c r="G329" s="12"/>
    </row>
    <row r="330" ht="15.75" customHeight="1">
      <c r="B330" s="5">
        <v>11.0</v>
      </c>
      <c r="C330" s="319"/>
      <c r="D330" s="391" t="str">
        <f>'дети 5-ти лет К'!AH127</f>
        <v/>
      </c>
      <c r="E330" s="12"/>
      <c r="F330" s="391" t="str">
        <f>'дети 5-ти лет Т'!AH127</f>
        <v/>
      </c>
      <c r="G330" s="12"/>
    </row>
    <row r="331" ht="15.75" customHeight="1">
      <c r="B331" s="12"/>
      <c r="C331" s="319"/>
      <c r="D331" s="391" t="str">
        <f>'дети 5-ти лет К'!AI127</f>
        <v/>
      </c>
      <c r="E331" s="12"/>
      <c r="F331" s="391" t="str">
        <f>'дети 5-ти лет Т'!AI127</f>
        <v/>
      </c>
      <c r="G331" s="12"/>
    </row>
    <row r="332" ht="15.75" customHeight="1">
      <c r="B332" s="19"/>
      <c r="C332" s="319"/>
      <c r="D332" s="391" t="str">
        <f>'дети 5-ти лет К'!AJ127</f>
        <v/>
      </c>
      <c r="E332" s="12"/>
      <c r="F332" s="391" t="str">
        <f>'дети 5-ти лет Т'!AJ127</f>
        <v/>
      </c>
      <c r="G332" s="12"/>
    </row>
    <row r="333" ht="15.75" customHeight="1">
      <c r="B333" s="5">
        <v>12.0</v>
      </c>
      <c r="C333" s="319"/>
      <c r="D333" s="391" t="str">
        <f>'дети 5-ти лет К'!AK127</f>
        <v/>
      </c>
      <c r="E333" s="12"/>
      <c r="F333" s="391" t="str">
        <f>'дети 5-ти лет Т'!AK127</f>
        <v/>
      </c>
      <c r="G333" s="12"/>
    </row>
    <row r="334" ht="15.75" customHeight="1">
      <c r="B334" s="12"/>
      <c r="C334" s="319"/>
      <c r="D334" s="391" t="str">
        <f>'дети 5-ти лет К'!AL127</f>
        <v/>
      </c>
      <c r="E334" s="12"/>
      <c r="F334" s="391" t="str">
        <f>'дети 5-ти лет Т'!AL127</f>
        <v/>
      </c>
      <c r="G334" s="12"/>
    </row>
    <row r="335" ht="15.75" customHeight="1">
      <c r="B335" s="19"/>
      <c r="C335" s="319"/>
      <c r="D335" s="391" t="str">
        <f>'дети 5-ти лет К'!AM127</f>
        <v/>
      </c>
      <c r="E335" s="12"/>
      <c r="F335" s="391" t="str">
        <f>'дети 5-ти лет Т'!AM127</f>
        <v/>
      </c>
      <c r="G335" s="12"/>
    </row>
    <row r="336" ht="15.75" customHeight="1">
      <c r="B336" s="5">
        <v>13.0</v>
      </c>
      <c r="C336" s="319"/>
      <c r="D336" s="391" t="str">
        <f>'дети 5-ти лет К'!AN127</f>
        <v/>
      </c>
      <c r="E336" s="12"/>
      <c r="F336" s="391" t="str">
        <f>'дети 5-ти лет Т'!AN127</f>
        <v/>
      </c>
      <c r="G336" s="12"/>
    </row>
    <row r="337" ht="15.75" customHeight="1">
      <c r="B337" s="12"/>
      <c r="C337" s="319"/>
      <c r="D337" s="391" t="str">
        <f>'дети 5-ти лет К'!AO127</f>
        <v/>
      </c>
      <c r="E337" s="12"/>
      <c r="F337" s="391" t="str">
        <f>'дети 5-ти лет Т'!AO127</f>
        <v/>
      </c>
      <c r="G337" s="12"/>
    </row>
    <row r="338" ht="15.75" customHeight="1">
      <c r="B338" s="19"/>
      <c r="C338" s="319"/>
      <c r="D338" s="391" t="str">
        <f>'дети 5-ти лет К'!AP127</f>
        <v/>
      </c>
      <c r="E338" s="12"/>
      <c r="F338" s="391" t="str">
        <f>'дети 5-ти лет Т'!AP127</f>
        <v/>
      </c>
      <c r="G338" s="12"/>
    </row>
    <row r="339" ht="15.75" customHeight="1">
      <c r="B339" s="5">
        <v>14.0</v>
      </c>
      <c r="C339" s="319"/>
      <c r="D339" s="391" t="str">
        <f>'дети 5-ти лет К'!AQ127</f>
        <v/>
      </c>
      <c r="E339" s="12"/>
      <c r="F339" s="391" t="str">
        <f>'дети 5-ти лет Т'!AQ127</f>
        <v/>
      </c>
      <c r="G339" s="12"/>
    </row>
    <row r="340" ht="15.75" customHeight="1">
      <c r="B340" s="12"/>
      <c r="C340" s="319"/>
      <c r="D340" s="391" t="str">
        <f>'дети 5-ти лет К'!AR127</f>
        <v/>
      </c>
      <c r="E340" s="12"/>
      <c r="F340" s="391" t="str">
        <f>'дети 5-ти лет Т'!AR127</f>
        <v/>
      </c>
      <c r="G340" s="12"/>
    </row>
    <row r="341" ht="15.75" customHeight="1">
      <c r="B341" s="19"/>
      <c r="C341" s="319"/>
      <c r="D341" s="391" t="str">
        <f>'дети 5-ти лет К'!AS127</f>
        <v/>
      </c>
      <c r="E341" s="12"/>
      <c r="F341" s="391" t="str">
        <f>'дети 5-ти лет Т'!AS127</f>
        <v/>
      </c>
      <c r="G341" s="12"/>
    </row>
    <row r="342" ht="15.75" customHeight="1">
      <c r="B342" s="5">
        <v>15.0</v>
      </c>
      <c r="C342" s="319"/>
      <c r="D342" s="391" t="str">
        <f>'дети 5-ти лет К'!AT127</f>
        <v/>
      </c>
      <c r="E342" s="12"/>
      <c r="F342" s="391" t="str">
        <f>'дети 5-ти лет Т'!AT127</f>
        <v/>
      </c>
      <c r="G342" s="12"/>
    </row>
    <row r="343" ht="15.75" customHeight="1">
      <c r="B343" s="12"/>
      <c r="C343" s="319"/>
      <c r="D343" s="391" t="str">
        <f>'дети 5-ти лет К'!AU127</f>
        <v/>
      </c>
      <c r="E343" s="12"/>
      <c r="F343" s="391" t="str">
        <f>'дети 5-ти лет Т'!AU127</f>
        <v/>
      </c>
      <c r="G343" s="12"/>
    </row>
    <row r="344" ht="15.75" customHeight="1">
      <c r="B344" s="19"/>
      <c r="C344" s="319"/>
      <c r="D344" s="391" t="str">
        <f>'дети 5-ти лет К'!AV127</f>
        <v/>
      </c>
      <c r="E344" s="12"/>
      <c r="F344" s="391" t="str">
        <f>'дети 5-ти лет Т'!AV127</f>
        <v/>
      </c>
      <c r="G344" s="12"/>
    </row>
    <row r="345" ht="15.75" customHeight="1">
      <c r="B345" s="5">
        <v>16.0</v>
      </c>
      <c r="C345" s="319"/>
      <c r="D345" s="391" t="str">
        <f>'дети 5-ти лет К'!AW127</f>
        <v/>
      </c>
      <c r="E345" s="12"/>
      <c r="F345" s="391" t="str">
        <f>'дети 5-ти лет Т'!AW127</f>
        <v/>
      </c>
      <c r="G345" s="12"/>
    </row>
    <row r="346" ht="15.75" customHeight="1">
      <c r="B346" s="12"/>
      <c r="C346" s="319"/>
      <c r="D346" s="391" t="str">
        <f>'дети 5-ти лет К'!AX127</f>
        <v/>
      </c>
      <c r="E346" s="12"/>
      <c r="F346" s="391" t="str">
        <f>'дети 5-ти лет Т'!AX127</f>
        <v/>
      </c>
      <c r="G346" s="12"/>
    </row>
    <row r="347" ht="15.75" customHeight="1">
      <c r="B347" s="19"/>
      <c r="C347" s="319"/>
      <c r="D347" s="391" t="str">
        <f>'дети 5-ти лет К'!AY127</f>
        <v/>
      </c>
      <c r="E347" s="12"/>
      <c r="F347" s="391" t="str">
        <f>'дети 5-ти лет Т'!AY127</f>
        <v/>
      </c>
      <c r="G347" s="12"/>
    </row>
    <row r="348" ht="15.75" customHeight="1">
      <c r="B348" s="5">
        <v>17.0</v>
      </c>
      <c r="C348" s="319"/>
      <c r="D348" s="391" t="str">
        <f>'дети 5-ти лет К'!AZ127</f>
        <v/>
      </c>
      <c r="E348" s="12"/>
      <c r="F348" s="391" t="str">
        <f>'дети 5-ти лет Т'!AZ127</f>
        <v/>
      </c>
      <c r="G348" s="12"/>
    </row>
    <row r="349" ht="15.75" customHeight="1">
      <c r="B349" s="12"/>
      <c r="C349" s="319"/>
      <c r="D349" s="391" t="str">
        <f>'дети 5-ти лет К'!BA127</f>
        <v/>
      </c>
      <c r="E349" s="12"/>
      <c r="F349" s="391" t="str">
        <f>'дети 5-ти лет Т'!BA127</f>
        <v/>
      </c>
      <c r="G349" s="12"/>
    </row>
    <row r="350" ht="15.75" customHeight="1">
      <c r="B350" s="19"/>
      <c r="C350" s="319"/>
      <c r="D350" s="391" t="str">
        <f>'дети 5-ти лет К'!BB127</f>
        <v/>
      </c>
      <c r="E350" s="12"/>
      <c r="F350" s="391" t="str">
        <f>'дети 5-ти лет Т'!BB127</f>
        <v/>
      </c>
      <c r="G350" s="12"/>
    </row>
    <row r="351" ht="15.75" customHeight="1">
      <c r="B351" s="5">
        <v>18.0</v>
      </c>
      <c r="C351" s="319"/>
      <c r="D351" s="391" t="str">
        <f>'дети 5-ти лет К'!BC127</f>
        <v/>
      </c>
      <c r="E351" s="12"/>
      <c r="F351" s="391" t="str">
        <f>'дети 5-ти лет Т'!BC127</f>
        <v/>
      </c>
      <c r="G351" s="12"/>
    </row>
    <row r="352" ht="15.75" customHeight="1">
      <c r="B352" s="12"/>
      <c r="C352" s="319"/>
      <c r="D352" s="391" t="str">
        <f>'дети 5-ти лет К'!BD127</f>
        <v/>
      </c>
      <c r="E352" s="12"/>
      <c r="F352" s="391" t="str">
        <f>'дети 5-ти лет Т'!BD127</f>
        <v/>
      </c>
      <c r="G352" s="12"/>
    </row>
    <row r="353" ht="15.75" customHeight="1">
      <c r="B353" s="19"/>
      <c r="C353" s="319"/>
      <c r="D353" s="391" t="str">
        <f>'дети 5-ти лет К'!BE127</f>
        <v/>
      </c>
      <c r="E353" s="12"/>
      <c r="F353" s="391" t="str">
        <f>'дети 5-ти лет Т'!BE127</f>
        <v/>
      </c>
      <c r="G353" s="12"/>
    </row>
    <row r="354" ht="15.75" customHeight="1">
      <c r="B354" s="5">
        <v>19.0</v>
      </c>
      <c r="C354" s="319"/>
      <c r="D354" s="391" t="str">
        <f>'дети 5-ти лет К'!BF127</f>
        <v/>
      </c>
      <c r="E354" s="12"/>
      <c r="F354" s="391" t="str">
        <f>'дети 5-ти лет Т'!BF127</f>
        <v/>
      </c>
      <c r="G354" s="12"/>
    </row>
    <row r="355" ht="15.75" customHeight="1">
      <c r="B355" s="12"/>
      <c r="C355" s="319"/>
      <c r="D355" s="391" t="str">
        <f>'дети 5-ти лет К'!BG127</f>
        <v/>
      </c>
      <c r="E355" s="12"/>
      <c r="F355" s="391" t="str">
        <f>'дети 5-ти лет Т'!BG127</f>
        <v/>
      </c>
      <c r="G355" s="12"/>
    </row>
    <row r="356" ht="15.75" customHeight="1">
      <c r="B356" s="19"/>
      <c r="C356" s="319"/>
      <c r="D356" s="391" t="str">
        <f>'дети 5-ти лет К'!BH127</f>
        <v/>
      </c>
      <c r="E356" s="12"/>
      <c r="F356" s="391" t="str">
        <f>'дети 5-ти лет Т'!BH127</f>
        <v/>
      </c>
      <c r="G356" s="12"/>
    </row>
    <row r="357" ht="15.75" customHeight="1">
      <c r="B357" s="5">
        <v>20.0</v>
      </c>
      <c r="C357" s="319"/>
      <c r="D357" s="391" t="str">
        <f>'дети 5-ти лет К'!BI127</f>
        <v/>
      </c>
      <c r="E357" s="12"/>
      <c r="F357" s="391" t="str">
        <f>'дети 5-ти лет Т'!BI127</f>
        <v/>
      </c>
      <c r="G357" s="12"/>
    </row>
    <row r="358" ht="15.75" customHeight="1">
      <c r="B358" s="12"/>
      <c r="C358" s="319"/>
      <c r="D358" s="391" t="str">
        <f>'дети 5-ти лет К'!BJ127</f>
        <v/>
      </c>
      <c r="E358" s="12"/>
      <c r="F358" s="391" t="str">
        <f>'дети 5-ти лет Т'!BJ127</f>
        <v/>
      </c>
      <c r="G358" s="12"/>
    </row>
    <row r="359" ht="15.75" customHeight="1">
      <c r="B359" s="19"/>
      <c r="C359" s="319"/>
      <c r="D359" s="391" t="str">
        <f>'дети 5-ти лет К'!BK127</f>
        <v/>
      </c>
      <c r="E359" s="12"/>
      <c r="F359" s="391" t="str">
        <f>'дети 5-ти лет Т'!BK127</f>
        <v/>
      </c>
      <c r="G359" s="12"/>
    </row>
    <row r="360" ht="15.75" customHeight="1">
      <c r="B360" s="5">
        <v>21.0</v>
      </c>
      <c r="C360" s="319"/>
      <c r="D360" s="391" t="str">
        <f>'дети 5-ти лет К'!BL127</f>
        <v/>
      </c>
      <c r="E360" s="12"/>
      <c r="F360" s="391" t="str">
        <f>'дети 5-ти лет Т'!BL127</f>
        <v/>
      </c>
      <c r="G360" s="12"/>
    </row>
    <row r="361" ht="15.75" customHeight="1">
      <c r="B361" s="12"/>
      <c r="C361" s="319"/>
      <c r="D361" s="391" t="str">
        <f>'дети 5-ти лет К'!BM127</f>
        <v/>
      </c>
      <c r="E361" s="12"/>
      <c r="F361" s="391" t="str">
        <f>'дети 5-ти лет Т'!BM127</f>
        <v/>
      </c>
      <c r="G361" s="12"/>
    </row>
    <row r="362" ht="15.75" customHeight="1">
      <c r="B362" s="19"/>
      <c r="C362" s="319"/>
      <c r="D362" s="391" t="str">
        <f>'дети 5-ти лет К'!BN127</f>
        <v/>
      </c>
      <c r="E362" s="12"/>
      <c r="F362" s="391" t="str">
        <f>'дети 5-ти лет Т'!BN127</f>
        <v/>
      </c>
      <c r="G362" s="12"/>
    </row>
    <row r="363" ht="15.75" customHeight="1">
      <c r="B363" s="5">
        <v>22.0</v>
      </c>
      <c r="C363" s="319"/>
      <c r="D363" s="391" t="str">
        <f>'дети 5-ти лет К'!BO127</f>
        <v/>
      </c>
      <c r="E363" s="12"/>
      <c r="F363" s="391" t="str">
        <f>'дети 5-ти лет Т'!BO127</f>
        <v/>
      </c>
      <c r="G363" s="12"/>
    </row>
    <row r="364" ht="15.75" customHeight="1">
      <c r="B364" s="12"/>
      <c r="C364" s="319"/>
      <c r="D364" s="391" t="str">
        <f>'дети 5-ти лет К'!BP127</f>
        <v/>
      </c>
      <c r="E364" s="12"/>
      <c r="F364" s="391" t="str">
        <f>'дети 5-ти лет Т'!BP127</f>
        <v/>
      </c>
      <c r="G364" s="12"/>
    </row>
    <row r="365" ht="15.75" customHeight="1">
      <c r="B365" s="19"/>
      <c r="C365" s="319"/>
      <c r="D365" s="391" t="str">
        <f>'дети 5-ти лет К'!BQ127</f>
        <v/>
      </c>
      <c r="E365" s="12"/>
      <c r="F365" s="391" t="str">
        <f>'дети 5-ти лет Т'!BQ127</f>
        <v/>
      </c>
      <c r="G365" s="12"/>
    </row>
    <row r="366" ht="15.75" customHeight="1">
      <c r="B366" s="5">
        <v>23.0</v>
      </c>
      <c r="C366" s="319"/>
      <c r="D366" s="391" t="str">
        <f>'дети 5-ти лет К'!BR127</f>
        <v/>
      </c>
      <c r="E366" s="12"/>
      <c r="F366" s="391" t="str">
        <f>'дети 5-ти лет Т'!BR127</f>
        <v/>
      </c>
      <c r="G366" s="12"/>
    </row>
    <row r="367" ht="15.75" customHeight="1">
      <c r="B367" s="12"/>
      <c r="C367" s="319"/>
      <c r="D367" s="391" t="str">
        <f>'дети 5-ти лет К'!BS127</f>
        <v/>
      </c>
      <c r="E367" s="12"/>
      <c r="F367" s="391" t="str">
        <f>'дети 5-ти лет Т'!BS127</f>
        <v/>
      </c>
      <c r="G367" s="12"/>
    </row>
    <row r="368" ht="15.75" customHeight="1">
      <c r="B368" s="19"/>
      <c r="C368" s="319"/>
      <c r="D368" s="391" t="str">
        <f>'дети 5-ти лет К'!BT127</f>
        <v/>
      </c>
      <c r="E368" s="12"/>
      <c r="F368" s="391" t="str">
        <f>'дети 5-ти лет Т'!BT127</f>
        <v/>
      </c>
      <c r="G368" s="12"/>
    </row>
    <row r="369" ht="15.75" customHeight="1">
      <c r="B369" s="5">
        <v>24.0</v>
      </c>
      <c r="C369" s="319"/>
      <c r="D369" s="391" t="str">
        <f>'дети 5-ти лет К'!BU127</f>
        <v/>
      </c>
      <c r="E369" s="12"/>
      <c r="F369" s="391" t="str">
        <f>'дети 5-ти лет Т'!BU127</f>
        <v/>
      </c>
      <c r="G369" s="12"/>
    </row>
    <row r="370" ht="15.75" customHeight="1">
      <c r="B370" s="12"/>
      <c r="C370" s="319"/>
      <c r="D370" s="391" t="str">
        <f>'дети 5-ти лет К'!BV127</f>
        <v/>
      </c>
      <c r="E370" s="12"/>
      <c r="F370" s="391" t="str">
        <f>'дети 5-ти лет Т'!BV127</f>
        <v/>
      </c>
      <c r="G370" s="12"/>
    </row>
    <row r="371" ht="15.75" customHeight="1">
      <c r="B371" s="19"/>
      <c r="C371" s="319"/>
      <c r="D371" s="391" t="str">
        <f>'дети 5-ти лет К'!BW127</f>
        <v/>
      </c>
      <c r="E371" s="12"/>
      <c r="F371" s="391" t="str">
        <f>'дети 5-ти лет Т'!BW127</f>
        <v/>
      </c>
      <c r="G371" s="12"/>
    </row>
    <row r="372" ht="15.75" customHeight="1">
      <c r="B372" s="5">
        <v>25.0</v>
      </c>
      <c r="C372" s="319"/>
      <c r="D372" s="391" t="str">
        <f>'дети 5-ти лет К'!BX127</f>
        <v/>
      </c>
      <c r="E372" s="12"/>
      <c r="F372" s="391" t="str">
        <f>'дети 5-ти лет Т'!BX127</f>
        <v/>
      </c>
      <c r="G372" s="12"/>
    </row>
    <row r="373" ht="15.75" customHeight="1">
      <c r="B373" s="12"/>
      <c r="C373" s="319"/>
      <c r="D373" s="391" t="str">
        <f>'дети 5-ти лет К'!BY127</f>
        <v/>
      </c>
      <c r="E373" s="12"/>
      <c r="F373" s="391" t="str">
        <f>'дети 5-ти лет Т'!BY127</f>
        <v/>
      </c>
      <c r="G373" s="12"/>
    </row>
    <row r="374" ht="15.75" customHeight="1">
      <c r="B374" s="19"/>
      <c r="C374" s="319"/>
      <c r="D374" s="391" t="str">
        <f>'дети 5-ти лет К'!BZ127</f>
        <v/>
      </c>
      <c r="E374" s="12"/>
      <c r="F374" s="391" t="str">
        <f>'дети 5-ти лет Т'!BZ127</f>
        <v/>
      </c>
      <c r="G374" s="12"/>
    </row>
    <row r="375" ht="15.75" customHeight="1">
      <c r="B375" s="5">
        <v>26.0</v>
      </c>
      <c r="C375" s="319"/>
      <c r="D375" s="391" t="str">
        <f>'дети 5-ти лет К'!CA127</f>
        <v/>
      </c>
      <c r="E375" s="12"/>
      <c r="F375" s="391" t="str">
        <f>'дети 5-ти лет Т'!CA127</f>
        <v/>
      </c>
      <c r="G375" s="12"/>
    </row>
    <row r="376" ht="15.75" customHeight="1">
      <c r="B376" s="12"/>
      <c r="C376" s="319"/>
      <c r="D376" s="391" t="str">
        <f>'дети 5-ти лет К'!CB127</f>
        <v/>
      </c>
      <c r="E376" s="12"/>
      <c r="F376" s="391" t="str">
        <f>'дети 5-ти лет Т'!CB127</f>
        <v/>
      </c>
      <c r="G376" s="12"/>
    </row>
    <row r="377" ht="15.75" customHeight="1">
      <c r="B377" s="19"/>
      <c r="C377" s="319"/>
      <c r="D377" s="391" t="str">
        <f>'дети 5-ти лет К'!CC127</f>
        <v/>
      </c>
      <c r="E377" s="12"/>
      <c r="F377" s="391" t="str">
        <f>'дети 5-ти лет Т'!CC127</f>
        <v/>
      </c>
      <c r="G377" s="12"/>
    </row>
    <row r="378" ht="15.75" customHeight="1">
      <c r="B378" s="5">
        <v>27.0</v>
      </c>
      <c r="C378" s="319"/>
      <c r="D378" s="391" t="str">
        <f>'дети 5-ти лет К'!CD127</f>
        <v/>
      </c>
      <c r="E378" s="12"/>
      <c r="F378" s="391" t="str">
        <f>'дети 5-ти лет Т'!CD127</f>
        <v/>
      </c>
      <c r="G378" s="12"/>
    </row>
    <row r="379" ht="15.75" customHeight="1">
      <c r="B379" s="12"/>
      <c r="C379" s="319"/>
      <c r="D379" s="391" t="str">
        <f>'дети 5-ти лет К'!CE127</f>
        <v/>
      </c>
      <c r="E379" s="12"/>
      <c r="F379" s="391" t="str">
        <f>'дети 5-ти лет Т'!CE127</f>
        <v/>
      </c>
      <c r="G379" s="12"/>
    </row>
    <row r="380" ht="15.75" customHeight="1">
      <c r="B380" s="19"/>
      <c r="C380" s="319"/>
      <c r="D380" s="391" t="str">
        <f>'дети 5-ти лет К'!CF127</f>
        <v/>
      </c>
      <c r="E380" s="12"/>
      <c r="F380" s="391" t="str">
        <f>'дети 5-ти лет Т'!CF127</f>
        <v/>
      </c>
      <c r="G380" s="12"/>
    </row>
    <row r="381" ht="15.75" customHeight="1">
      <c r="B381" s="5">
        <v>28.0</v>
      </c>
      <c r="C381" s="319"/>
      <c r="D381" s="391" t="str">
        <f>'дети 5-ти лет К'!CG127</f>
        <v/>
      </c>
      <c r="E381" s="12"/>
      <c r="F381" s="391" t="str">
        <f>'дети 5-ти лет Т'!CG127</f>
        <v/>
      </c>
      <c r="G381" s="12"/>
    </row>
    <row r="382" ht="15.75" customHeight="1">
      <c r="B382" s="12"/>
      <c r="C382" s="319"/>
      <c r="D382" s="391" t="str">
        <f>'дети 5-ти лет К'!CH127</f>
        <v/>
      </c>
      <c r="E382" s="12"/>
      <c r="F382" s="391" t="str">
        <f>'дети 5-ти лет Т'!CH127</f>
        <v/>
      </c>
      <c r="G382" s="12"/>
    </row>
    <row r="383" ht="15.75" customHeight="1">
      <c r="B383" s="19"/>
      <c r="C383" s="319"/>
      <c r="D383" s="391" t="str">
        <f>'дети 5-ти лет К'!CI127</f>
        <v/>
      </c>
      <c r="E383" s="12"/>
      <c r="F383" s="391" t="str">
        <f>'дети 5-ти лет Т'!CI127</f>
        <v/>
      </c>
      <c r="G383" s="12"/>
    </row>
    <row r="384" ht="15.75" customHeight="1">
      <c r="B384" s="5">
        <v>29.0</v>
      </c>
      <c r="C384" s="319"/>
      <c r="D384" s="317"/>
      <c r="E384" s="12"/>
      <c r="F384" s="391" t="str">
        <f>'дети 5-ти лет Т'!CJ127</f>
        <v/>
      </c>
      <c r="G384" s="12"/>
    </row>
    <row r="385" ht="15.75" customHeight="1">
      <c r="B385" s="12"/>
      <c r="C385" s="319"/>
      <c r="D385" s="12"/>
      <c r="E385" s="12"/>
      <c r="F385" s="391" t="str">
        <f>'дети 5-ти лет Т'!CK127</f>
        <v/>
      </c>
      <c r="G385" s="12"/>
    </row>
    <row r="386" ht="15.75" customHeight="1">
      <c r="B386" s="19"/>
      <c r="C386" s="319"/>
      <c r="D386" s="12"/>
      <c r="E386" s="12"/>
      <c r="F386" s="391" t="str">
        <f>'дети 5-ти лет Т'!CL127</f>
        <v/>
      </c>
      <c r="G386" s="12"/>
    </row>
    <row r="387" ht="15.75" customHeight="1">
      <c r="B387" s="5">
        <v>30.0</v>
      </c>
      <c r="C387" s="319"/>
      <c r="D387" s="12"/>
      <c r="E387" s="12"/>
      <c r="F387" s="391" t="str">
        <f>'дети 5-ти лет Т'!CM127</f>
        <v/>
      </c>
      <c r="G387" s="12"/>
    </row>
    <row r="388" ht="15.75" customHeight="1">
      <c r="B388" s="12"/>
      <c r="C388" s="319"/>
      <c r="D388" s="12"/>
      <c r="E388" s="12"/>
      <c r="F388" s="391" t="str">
        <f>'дети 5-ти лет Т'!CN127</f>
        <v/>
      </c>
      <c r="G388" s="12"/>
    </row>
    <row r="389" ht="15.75" customHeight="1">
      <c r="B389" s="19"/>
      <c r="C389" s="319"/>
      <c r="D389" s="12"/>
      <c r="E389" s="12"/>
      <c r="F389" s="391" t="str">
        <f>'дети 5-ти лет Т'!CO127</f>
        <v/>
      </c>
      <c r="G389" s="12"/>
    </row>
    <row r="390" ht="15.75" customHeight="1">
      <c r="B390" s="5">
        <v>31.0</v>
      </c>
      <c r="C390" s="319"/>
      <c r="D390" s="12"/>
      <c r="E390" s="12"/>
      <c r="F390" s="391" t="str">
        <f>'дети 5-ти лет Т'!CP127</f>
        <v/>
      </c>
      <c r="G390" s="12"/>
    </row>
    <row r="391" ht="15.75" customHeight="1">
      <c r="B391" s="12"/>
      <c r="C391" s="319"/>
      <c r="D391" s="12"/>
      <c r="E391" s="12"/>
      <c r="F391" s="391" t="str">
        <f>'дети 5-ти лет Т'!CQ127</f>
        <v/>
      </c>
      <c r="G391" s="12"/>
    </row>
    <row r="392" ht="15.75" customHeight="1">
      <c r="B392" s="19"/>
      <c r="C392" s="319"/>
      <c r="D392" s="12"/>
      <c r="E392" s="12"/>
      <c r="F392" s="391" t="str">
        <f>'дети 5-ти лет Т'!CR127</f>
        <v/>
      </c>
      <c r="G392" s="12"/>
    </row>
    <row r="393" ht="15.75" customHeight="1">
      <c r="B393" s="5">
        <v>32.0</v>
      </c>
      <c r="C393" s="319"/>
      <c r="D393" s="12"/>
      <c r="E393" s="12"/>
      <c r="F393" s="391" t="str">
        <f>'дети 5-ти лет Т'!CS127</f>
        <v/>
      </c>
      <c r="G393" s="12"/>
    </row>
    <row r="394" ht="15.75" customHeight="1">
      <c r="B394" s="12"/>
      <c r="C394" s="319"/>
      <c r="D394" s="12"/>
      <c r="E394" s="12"/>
      <c r="F394" s="391" t="str">
        <f>'дети 5-ти лет Т'!CT127</f>
        <v/>
      </c>
      <c r="G394" s="12"/>
    </row>
    <row r="395" ht="15.75" customHeight="1">
      <c r="B395" s="19"/>
      <c r="C395" s="319"/>
      <c r="D395" s="12"/>
      <c r="E395" s="12"/>
      <c r="F395" s="391" t="str">
        <f>'дети 5-ти лет Т'!CU127</f>
        <v/>
      </c>
      <c r="G395" s="12"/>
    </row>
    <row r="396" ht="15.75" customHeight="1">
      <c r="B396" s="5">
        <v>33.0</v>
      </c>
      <c r="C396" s="319"/>
      <c r="D396" s="12"/>
      <c r="E396" s="12"/>
      <c r="F396" s="391" t="str">
        <f>'дети 5-ти лет Т'!CV127</f>
        <v/>
      </c>
      <c r="G396" s="12"/>
    </row>
    <row r="397" ht="15.75" customHeight="1">
      <c r="B397" s="12"/>
      <c r="C397" s="319"/>
      <c r="D397" s="12"/>
      <c r="E397" s="12"/>
      <c r="F397" s="391" t="str">
        <f>'дети 5-ти лет Т'!CW127</f>
        <v/>
      </c>
      <c r="G397" s="12"/>
    </row>
    <row r="398" ht="15.75" customHeight="1">
      <c r="B398" s="19"/>
      <c r="C398" s="319"/>
      <c r="D398" s="12"/>
      <c r="E398" s="12"/>
      <c r="F398" s="391" t="str">
        <f>'дети 5-ти лет Т'!CX127</f>
        <v/>
      </c>
      <c r="G398" s="12"/>
    </row>
    <row r="399" ht="15.75" customHeight="1">
      <c r="B399" s="5">
        <v>34.0</v>
      </c>
      <c r="C399" s="319"/>
      <c r="D399" s="12"/>
      <c r="E399" s="12"/>
      <c r="F399" s="391" t="str">
        <f>'дети 5-ти лет Т'!CY127</f>
        <v/>
      </c>
      <c r="G399" s="12"/>
    </row>
    <row r="400" ht="15.75" customHeight="1">
      <c r="B400" s="12"/>
      <c r="C400" s="319"/>
      <c r="D400" s="12"/>
      <c r="E400" s="12"/>
      <c r="F400" s="391" t="str">
        <f>'дети 5-ти лет Т'!CZ127</f>
        <v/>
      </c>
      <c r="G400" s="12"/>
    </row>
    <row r="401" ht="15.75" customHeight="1">
      <c r="B401" s="19"/>
      <c r="C401" s="319"/>
      <c r="D401" s="12"/>
      <c r="E401" s="12"/>
      <c r="F401" s="391" t="str">
        <f>'дети 5-ти лет Т'!DA127</f>
        <v/>
      </c>
      <c r="G401" s="12"/>
    </row>
    <row r="402" ht="15.75" customHeight="1">
      <c r="B402" s="5">
        <v>35.0</v>
      </c>
      <c r="C402" s="319"/>
      <c r="D402" s="12"/>
      <c r="E402" s="12"/>
      <c r="F402" s="391" t="str">
        <f>'дети 5-ти лет Т'!DB127</f>
        <v/>
      </c>
      <c r="G402" s="12"/>
    </row>
    <row r="403" ht="15.75" customHeight="1">
      <c r="B403" s="12"/>
      <c r="C403" s="319"/>
      <c r="D403" s="12"/>
      <c r="E403" s="12"/>
      <c r="F403" s="391" t="str">
        <f>'дети 5-ти лет Т'!DC127</f>
        <v/>
      </c>
      <c r="G403" s="12"/>
    </row>
    <row r="404" ht="15.75" customHeight="1">
      <c r="B404" s="19"/>
      <c r="C404" s="320"/>
      <c r="D404" s="19"/>
      <c r="E404" s="19"/>
      <c r="F404" s="391" t="str">
        <f>'дети 5-ти лет Т'!DD127</f>
        <v/>
      </c>
      <c r="G404" s="19"/>
    </row>
    <row r="405" ht="15.75" customHeight="1">
      <c r="B405" s="321" t="str">
        <f>'СВОД3'!V22</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1.25" customHeight="1">
      <c r="B4" s="294" t="s">
        <v>829</v>
      </c>
      <c r="D4" s="295" t="str">
        <f>'дети 5-ти лет Ф'!C23</f>
        <v>Штейнгауэр Эвелина отчислена 05.04.24</v>
      </c>
      <c r="E4" s="296"/>
      <c r="F4" s="296"/>
      <c r="G4" s="291"/>
      <c r="H4" s="291"/>
    </row>
    <row r="5">
      <c r="B5" s="297" t="s">
        <v>830</v>
      </c>
      <c r="D5" s="298">
        <f>'дети 5-ти лет Ф'!A23</f>
        <v>43160</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Закреплять умение ходит на пятках, на наружных сторонах стоп, приставным шагом, чередуя ходьбу с
бегом, прыжками, меняя направление и темп
</v>
      </c>
      <c r="D10" s="255" t="str">
        <f>IF(C99="","",VLOOKUP(C99,$O$509:$P$511,2,TRUE))</f>
        <v/>
      </c>
      <c r="E10" s="255" t="str">
        <f>IF(C100="","",VLOOKUP(C100,$Q$509:$R$511,2,TRUE))</f>
        <v/>
      </c>
      <c r="F10" s="255" t="str">
        <f>IF(C191="","",VLOOKUP(C191,$M$563:$N$565,2,TRUE))</f>
        <v>Закреплять умение ходить   колонне по одному, по двое, по трое, с перешагиванием через предметы, боком, 
с поворотом в другую сторону по сигналу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3" t="s">
        <v>1338</v>
      </c>
    </row>
    <row r="11" ht="90.0" customHeight="1">
      <c r="B11" s="12"/>
      <c r="C11" s="255" t="str">
        <f>IF(C101="","",VLOOKUP(C101,$S$509:$T$511,2,TRUE))</f>
        <v/>
      </c>
      <c r="D11" s="255" t="str">
        <f>IF(C102="","",VLOOKUP(C102,$U$509:$V$511,2,TRUE))</f>
        <v>Продолжать развивать навыки ходьбы  по линии, веревке, доске, гимнастической скамейке, бревну сохраняя
равновесие
</v>
      </c>
      <c r="E11" s="255" t="str">
        <f>IF(C103="","",VLOOKUP(C103,$W$509:$X$511,2,TRUE))</f>
        <v/>
      </c>
      <c r="F11" s="255" t="str">
        <f>IF(C194="","",VLOOKUP(C194,$S$563:$T$565,2,TRUE))</f>
        <v>Закреплять умение бегаеть с разной  скоростью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255" t="str">
        <f>IF(C104="","",VLOOKUP(C104,$Y$509:$Z$511,2,TRUE))</f>
        <v/>
      </c>
      <c r="D12" s="255" t="str">
        <f>IF(C105="","",VLOOKUP(C105,$AA$509:$AB$511,2,TRUE))</f>
        <v>Продолжать формировать  умение бегать на носках, с высоким подниманием колен, мелким и широким шагом, в
колонне по одному, в разных направлениях, с ускорением и замедлением темпа, со сменой ведущего выполняя разные задания
</v>
      </c>
      <c r="E12" s="255" t="str">
        <f>IF(C106="","",VLOOKUP(C106,$AC$509:$AD$511,2,TRUE))</f>
        <v/>
      </c>
      <c r="F12" s="255" t="str">
        <f>IF(C197="","",VLOOKUP(C197,$Y$563:$Z$565,2,TRUE))</f>
        <v/>
      </c>
      <c r="G12" s="255" t="str">
        <f>IF(C198="","",VLOOKUP(C198,$AA$563:$AB$565,2,TRUE))</f>
        <v>Закреплять умение участвовать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Продолжать мотивировать желание  катать, бросать, метать мячи и ловить их</v>
      </c>
      <c r="E13" s="255" t="str">
        <f>IF(C109="","",VLOOKUP(C109,$AI$509:$AJ$511,2,TRUE))</f>
        <v/>
      </c>
      <c r="F13" s="255" t="str">
        <f>IF(C200="","",VLOOKUP(C200,$AE$563:$AF$565,2,TRUE))</f>
        <v/>
      </c>
      <c r="G13" s="255" t="str">
        <f>IF(C201="","",VLOOKUP(C201,$AG$563:$AH$565,2,TRUE))</f>
        <v>Продолжать учить проявлять активность частично в спортивных играх и тренировках</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255" t="str">
        <f>IF(C110="","",VLOOKUP(C110,$AK$509:$AL$511,2,TRUE))</f>
        <v/>
      </c>
      <c r="D14" s="255" t="str">
        <f>IF(C111="","",VLOOKUP(C111,$AM$509:$AN$511,2,TRUE))</f>
        <v>Продолжать  развивать быстроту, силу, выносливость, гибкость, ловкость в подвижных
играх и соблюдать правила спортивных игр
</v>
      </c>
      <c r="E14" s="255" t="str">
        <f>IF(C112="","",VLOOKUP(C112,$AO$509:$AP$511,2,TRUE))</f>
        <v/>
      </c>
      <c r="F14" s="255" t="str">
        <f>IF(C203="","",VLOOKUP(C203,$AK$563:$AL$565,2,TRUE))</f>
        <v/>
      </c>
      <c r="G14" s="255" t="str">
        <f>IF(C204="","",VLOOKUP(C204,$AM$563:$AN$565,2,TRUE))</f>
        <v>Продрлжать учить  о выполнять   самостоятельно  гигиенические процедуры</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255" t="str">
        <f>IF(C113="","",VLOOKUP(C113,$AQ$509:$AR$511,2,TRUE))</f>
        <v/>
      </c>
      <c r="D15" s="255" t="str">
        <f>IF(C114="","",VLOOKUP(C114,$AS$509:$AT$511,2,TRUE))</f>
        <v>Продолжать воспитывать желание соблюдать первоначальные  навыки личной гигиены, следить за своим внешним видом</v>
      </c>
      <c r="E15" s="255" t="str">
        <f>IF(C115="","",VLOOKUP(C115,$AU$509:$AV$511,2,TRUE))</f>
        <v/>
      </c>
      <c r="F15" s="255" t="str">
        <f>IF(C206="","",VLOOKUP(C206,$AQ$563:$AR$565,2,TRUE))</f>
        <v/>
      </c>
      <c r="G15" s="255" t="str">
        <f>IF(C207="","",VLOOKUP(C207,$AS$563:$AT$565,2,TRUE))</f>
        <v>Продолжать учить   владеть  навыками самообслуживания и ухода за одеждой</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309"/>
      <c r="D16" s="7"/>
      <c r="E16" s="8"/>
      <c r="F16" s="255" t="str">
        <f>IF(C209="","",VLOOKUP(C209,$AW$563:$AX$565,2,TRUE))</f>
        <v/>
      </c>
      <c r="G16" s="255" t="str">
        <f>IF(C210="","",VLOOKUP(C210,$AY$563:$AZ$565,2,TRUE))</f>
        <v>Продолжать закпеплять    первоначальные  представления о  здоровом образе жизни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Продолжать развивать умение правильно произносить гласные и согласные звуки, подбирать устно слова на
определенный звук
</v>
      </c>
      <c r="E17" s="255" t="str">
        <f>IF(D100="","",VLOOKUP(D100,$Q$513:$R$515,2,TRUE))</f>
        <v/>
      </c>
      <c r="F17" s="255" t="str">
        <f>IF(D191="","",VLOOKUP(D191,$M$567:$N$569,2,TRUE))</f>
        <v>Закреплять умение выполнять  звуковой анализ слов</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255" t="str">
        <f>IF(D101="","",VLOOKUP(D101,$S$513:$T$515,2,TRUE))</f>
        <v/>
      </c>
      <c r="D18" s="255" t="str">
        <f>IF(D102="","",VLOOKUP(D102,$U$513:$V$515,2,TRUE))</f>
        <v>Продолжать формировать умение использовать в речи разные типы предложений (простые и сложные),
прилагательные, глаголы, наречия, предлоги
</v>
      </c>
      <c r="E18" s="255" t="str">
        <f>IF(D103="","",VLOOKUP(D103,$W$513:$X$515,2,TRUE))</f>
        <v/>
      </c>
      <c r="F18" s="255" t="str">
        <f>IF(D194="","",VLOOKUP(D194,$S$567:$T$569,2,TRUE))</f>
        <v/>
      </c>
      <c r="G18" s="255" t="str">
        <f>IF(D195="","",VLOOKUP(D195,$U$567:$V$569,2,TRUE))</f>
        <v>Продолжать  учить  умению употреблять  в речи существительные, прилагательные, наречия, многозначные слова, синонимы и антонимы</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255" t="str">
        <f>IF(D104="","",VLOOKUP(D104,$Y$513:$Z$515,2,TRUE))</f>
        <v/>
      </c>
      <c r="D19" s="255" t="str">
        <f>IF(D105="","",VLOOKUP(D105,$AA$513:$AB$515,2,TRUE))</f>
        <v>Продолжать знакомить с названиями предметов и явлений, выходящих за пределы его ближайшего
окружения
</v>
      </c>
      <c r="E19" s="255" t="str">
        <f>IF(D106="","",VLOOKUP(D106,$AC$513:$AD$515,2,TRUE))</f>
        <v/>
      </c>
      <c r="F19" s="255" t="str">
        <f>IF(D197="","",VLOOKUP(D197,$Y$567:$Z$569,2,TRUE))</f>
        <v/>
      </c>
      <c r="G19" s="255" t="str">
        <f>IF(D198="","",VLOOKUP(D198,$AA$567:$AB$569,2,TRUE))</f>
        <v>Продрлжать учить произносить частично имена существительные, связывая их с числительными и  прилагательными с существительными</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255" t="str">
        <f>IF(D107="","",VLOOKUP(D107,$AE$513:$AF$515,2,TRUE))</f>
        <v/>
      </c>
      <c r="D20" s="255" t="str">
        <f>IF(D108="","",VLOOKUP(D108,$AG$513:$AH$515,2,TRUE))</f>
        <v>Продолжать развивать умение называть числительные по порядку, соотносить их с существительными в
падежах, в единственном и множественном числе
</v>
      </c>
      <c r="E20" s="255" t="str">
        <f>IF(D109="","",VLOOKUP(D109,$AI$513:$AJ$515,2,TRUE))</f>
        <v/>
      </c>
      <c r="F20" s="255" t="str">
        <f>IF(D200="","",VLOOKUP(D200,$AE$567:$AF$569,2,TRUE))</f>
        <v>Закреплять умение слушать собеседника,  задавать вопросы и  отвечать на них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Продолжать учить 
составлять рассказы по изображенным рисункам и предмету (изделиям
</v>
      </c>
      <c r="E21" s="255" t="str">
        <f>IF(D112="","",VLOOKUP(D112,$AO$513:$AP$515,2,TRUE))</f>
        <v/>
      </c>
      <c r="F21" s="255" t="str">
        <f>IF(D203="","",VLOOKUP(D203,$AK$567:$AL$569,2,TRUE))</f>
        <v/>
      </c>
      <c r="G21" s="255" t="str">
        <f>IF(D204="","",VLOOKUP(D204,$AM$567:$AN$569,2,TRUE))</f>
        <v>Продолжать учить сочинять  рассказы рассказы по наблюдениям и сюжетным картинкам</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Продолжать развивать умение пересказывать интересные фрагменты произведений, сказок</v>
      </c>
      <c r="E22" s="255" t="str">
        <f>IF(D115="","",VLOOKUP(D115,$AU$513:$AV$515,2,TRUE))</f>
        <v/>
      </c>
      <c r="F22" s="255" t="str">
        <f>IF(D206="","",VLOOKUP(D206,$AQ$567:$AR$569,2,TRUE))</f>
        <v>Закреплять умение пересказыватьрассказы последовательно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255" t="str">
        <f>IF(D116="","",VLOOKUP(D116,$M$517:$N$519,2,TRUE))</f>
        <v/>
      </c>
      <c r="D23" s="255" t="str">
        <f>IF(D117="","",VLOOKUP(D117,$O$517:$P$519,2,TRUE))</f>
        <v/>
      </c>
      <c r="E23" s="255" t="str">
        <f>IF(D118="","",VLOOKUP(D118,$Q$517:$R$519,2,TRUE))</f>
        <v/>
      </c>
      <c r="F23" s="255" t="str">
        <f>IF(D209="","",VLOOKUP(D209,$AW$567:$AX$569,2,TRUE))</f>
        <v>Закреплять умение вести себя культурно,  тактично во время  беседы </v>
      </c>
      <c r="G23" s="255" t="str">
        <f>IF(D210="","",VLOOKUP(D210,$AY$567:$AZ$569,2,TRUE))</f>
        <v>Продолжать учить   вести себя  культурно, тактично во время беседы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255" t="str">
        <f>IF(D119="","",VLOOKUP(D119,$S$517:$T$519,2,TRUE))</f>
        <v/>
      </c>
      <c r="D24" s="255" t="str">
        <f>IF(D120="","",VLOOKUP(D120,$U$517:$V$519,2,TRUE))</f>
        <v>Продолжать  формировать умение рассматривать самостоятельно иллюстрации в книге, составлять сказку,
рассказ
</v>
      </c>
      <c r="E24" s="255" t="str">
        <f>IF(D121="","",VLOOKUP(D121,$W$517:$X$519,2,TRUE))</f>
        <v/>
      </c>
      <c r="F24" s="255" t="str">
        <f>IF(D212="","",VLOOKUP(D212,$M$571:$N$573,2,TRUE))</f>
        <v>Закреплять умение различать
причинно­следственные связи, литературные жанры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255" t="str">
        <f>IF(D122="","",VLOOKUP(D122,$Y$517:$Z$519,2,TRUE))</f>
        <v/>
      </c>
      <c r="D25" s="255" t="str">
        <f>IF(D123="","",VLOOKUP(D123,$AA$517:$AB$519,2,TRUE))</f>
        <v>Продолжать воспиывать желание принимаеть участие в инсценировках, использовать средства выразительности для
изображения образа
</v>
      </c>
      <c r="E25" s="255" t="str">
        <f>IF(D124="","",VLOOKUP(D124,$AC$517:$AD$519,2,TRUE))</f>
        <v/>
      </c>
      <c r="F25" s="255" t="str">
        <f>IF(D215="","",VLOOKUP(D215,$S$571:$T$573,2,TRUE))</f>
        <v/>
      </c>
      <c r="G25" s="255" t="str">
        <f>IF(D216="","",VLOOKUP(D216,$U$571:$V$573,2,TRUE))</f>
        <v>Продолдать учить  читать выразительно, с  интонацией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255" t="str">
        <f>IF(D125="","",VLOOKUP(D125,$AE$517:$AF$519,2,TRUE))</f>
        <v/>
      </c>
      <c r="D26" s="255" t="str">
        <f>IF(D126="","",VLOOKUP(D126,$AG$517:$AH$519,2,TRUE))</f>
        <v>Продолжать формировать умение воспроизводить различные интонации, меняя силу голоса</v>
      </c>
      <c r="E26" s="255" t="str">
        <f>IF(D127="","",VLOOKUP(D127,$AI$517:$AJ$519,2,TRUE))</f>
        <v/>
      </c>
      <c r="F26" s="255" t="str">
        <f>IF(D218="","",VLOOKUP(D218,$Y$571:$Z$573,2,TRUE))</f>
        <v>Закреплять умение пересказывать 
рассказ  самостоятельно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Продолжать  развивать желание во время сободной игры самостоятельно обыгрывает знакомых персонажей </v>
      </c>
      <c r="E27" s="255" t="str">
        <f>IF(D130="","",VLOOKUP(D130,$AO$517:$AP$519,2,TRUE))</f>
        <v/>
      </c>
      <c r="F27" s="255" t="str">
        <f>IF(D221="","",VLOOKUP(D221,$AE$571:$AF$573,2,TRUE))</f>
        <v/>
      </c>
      <c r="G27" s="255" t="str">
        <f>IF(D222="","",VLOOKUP(D222,$AG$571:$AH$573,2,TRUE))</f>
        <v>Продлжать учить   передавать настроение, характер  героя, жесты, интонацию и мимику  образа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Продолжать развиать проявляет инициативу и самостоятельность в выборе роли, сюжета</v>
      </c>
      <c r="E28" s="255" t="str">
        <f>IF(D133="","",VLOOKUP(D133,$AU$517:$AV$519,2,TRUE))</f>
        <v/>
      </c>
      <c r="F28" s="255" t="str">
        <f>IF(D224="","",VLOOKUP(D224,$AK$571:$AL$573,2,TRUE))</f>
        <v/>
      </c>
      <c r="G28" s="255" t="str">
        <f>IF(D225="","",VLOOKUP(D225,$AM$571:$AN$573,2,TRUE))</f>
        <v>Продрлжать учить   выполнять 
свою роль  выразительно,  самостоятельно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255" t="str">
        <f>IF(D134="","",VLOOKUP(D134,$M$521:$N$523,2,TRUE))</f>
        <v/>
      </c>
      <c r="D29" s="255" t="str">
        <f>IF(D135="","",VLOOKUP(D135,$O$521:$P$523,2,TRUE))</f>
        <v>Продолжать развивать навыки  правильно произносить специфические звуки казахского языка: ә, ө, қ, ү, ұ, і, ғ</v>
      </c>
      <c r="E29" s="255" t="str">
        <f>IF(D136="","",VLOOKUP(D136,$Q$521:$R$523,2,TRUE))</f>
        <v/>
      </c>
      <c r="F29" s="255" t="str">
        <f>IF(D227="","",VLOOKUP(D227,$AQ$571:$AR$573,2,TRUE))</f>
        <v>Закреплять умение делиться  впечатлениями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255" t="str">
        <f>IF(D137="","",VLOOKUP(D137,$S$521:$T$523,2,TRUE))</f>
        <v/>
      </c>
      <c r="D30" s="255" t="str">
        <f>IF(D138="","",VLOOKUP(D138,$U$521:$V$523,2,TRUE))</f>
        <v>Продолжать учить понимать и называть названия бытовых предметов, фруктов, овощей, животных,
птиц, частей тела человека часто употребляемых в повседневной жизни 
</v>
      </c>
      <c r="E30" s="255" t="str">
        <f>IF(D139="","",VLOOKUP(D139,$W$521:$X$523,2,TRUE))</f>
        <v/>
      </c>
      <c r="F30" s="255" t="str">
        <f>IF(D230="","",VLOOKUP(D230,$AW$571:$AX$573,2,TRUE))</f>
        <v>Закреплять умение выражать свое  отношение к происходящему вокруг</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255" t="str">
        <f>IF(D140="","",VLOOKUP(D140,$Y$521:$Z$523,2,TRUE))</f>
        <v/>
      </c>
      <c r="D31" s="255" t="str">
        <f>IF(D141="","",VLOOKUP(D141,$AA$521:$AB$523,2,TRUE))</f>
        <v>Продолжать формировать умение произносить слова, обозначающие признаки, количество, действия предметов</v>
      </c>
      <c r="E31" s="255" t="str">
        <f>IF(D142="","",VLOOKUP(D142,$AC$521:$AD$523,2,TRUE))</f>
        <v/>
      </c>
      <c r="F31" s="255" t="str">
        <f>IF(D233="","",VLOOKUP(D233,$M$575:$N$577,2,TRUE))</f>
        <v>Закрпеплять умение определять порядок  звуков в слове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255" t="str">
        <f>IF(D143="","",VLOOKUP(D143,$AE$521:$AF$523,2,TRUE))</f>
        <v/>
      </c>
      <c r="D32" s="255" t="str">
        <f>IF(D144="","",VLOOKUP(D144,$AG$521:$AH$523,2,TRUE))</f>
        <v>Продолжать развивать умение описывать игрушки по образцу педагога</v>
      </c>
      <c r="E32" s="255" t="str">
        <f>IF(D145="","",VLOOKUP(D145,$AI$521:$AJ$523,2,TRUE))</f>
        <v/>
      </c>
      <c r="F32" s="255" t="str">
        <f>IF(D236="","",VLOOKUP(D236,$S$575:$T$577,2,TRUE))</f>
        <v/>
      </c>
      <c r="G32" s="255" t="str">
        <f>IF(D237="","",VLOOKUP(D237,$U$575:$V$577,2,TRUE))</f>
        <v>Продолжать учить четко произносить все звуки, различать некоторые из них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255" t="str">
        <f>IF(D146="","",VLOOKUP(D146,$AK$521:$AL$523,2,TRUE))</f>
        <v/>
      </c>
      <c r="D33" s="255" t="str">
        <f>IF(D147="","",VLOOKUP(D147,$AM$521:$AN$523,2,TRUE))</f>
        <v>Продолжать учить составлять простые предложения</v>
      </c>
      <c r="E33" s="255" t="str">
        <f>IF(D148="","",VLOOKUP(D148,$AO$521:$AP$523,2,TRUE))</f>
        <v/>
      </c>
      <c r="F33" s="255" t="str">
        <f>IF(D239="","",VLOOKUP(D239,$Y$575:$Z$577,2,TRUE))</f>
        <v/>
      </c>
      <c r="G33" s="255" t="str">
        <f>IF(D240="","",VLOOKUP(D240,$AA$575:$AB$577,2,TRUE))</f>
        <v>Продолдать учить  составлять слово на заданный слог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Продолжать формировать умение отвечать на простые вопросы</v>
      </c>
      <c r="E34" s="255" t="str">
        <f>IF(D151="","",VLOOKUP(D151,$AU$521:$AV$523,2,TRUE))</f>
        <v/>
      </c>
      <c r="F34" s="255" t="str">
        <f>IF(D242="","",VLOOKUP(D242,$AE$575:$AF$577,2,TRUE))</f>
        <v/>
      </c>
      <c r="G34" s="255" t="str">
        <f>IF(D243="","",VLOOKUP(D243,$AG$575:$AH$577,2,TRUE))</f>
        <v>Продолжать учить составлять простые предложения частично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311"/>
      <c r="D35" s="62"/>
      <c r="E35" s="63"/>
      <c r="F35" s="255" t="str">
        <f>IF(D245="","",VLOOKUP(D245,$AK$575:$AL$577,2,TRUE))</f>
        <v>Закреплять умение правильно держать ручку</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Закреплять умение рисовать  различные  линии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Закреплять умение  
ориентироваться,  различать  пространство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Прододать учить произносить правиль специфические звуки казахского языка в слове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Прододать учить рассказывать  пословицы и поговорки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Продолжать учить  называть названия продуктов, посуды, мебели, фруктов,  овощей, животных, птиц, частей тела человека, транспорта, встречающихся в  повседневной жизни</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Продржать учить называть и  употреблять слова, обозначающие признаки предметов (цвет, величина),  действия с предметами, употреблять их в разговорной речи</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Продолжать учить употреблять  знакомые слова в повседневной жизни</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Продолжать учить   составлять рассказы по образцу  педагога знакомые слова в повседневной жизни</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Продлжать учить  считать  прямо  и  обратно   до 10</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Продолжать учить считает в пределах 5­ти, называет числа по порядку</v>
      </c>
      <c r="E45" s="255" t="str">
        <f>IF(E100="","",VLOOKUP(E100,$Q$525:$R$527,2,TRUE))</f>
        <v/>
      </c>
      <c r="F45" s="255" t="str">
        <f>IF(E191="","",VLOOKUP(E191,$M$583:$N$585,2,TRUE))</f>
        <v>Закреплять умение делить и воссоединять  множества на части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255" t="str">
        <f>IF(E101="","",VLOOKUP(E101,$S$525:$T$527,2,TRUE))</f>
        <v/>
      </c>
      <c r="D46" s="255" t="str">
        <f>IF(E102="","",VLOOKUP(E102,$U$525:$V$527,2,TRUE))</f>
        <v>Продолжать развивать навыки сравнения  2­3 предметов разной величины (по длине, высоте, ширине,
толщине) в возрастающем и убывающем порядке
</v>
      </c>
      <c r="E46" s="255" t="str">
        <f>IF(E103="","",VLOOKUP(E103,$W$525:$X$527,2,TRUE))</f>
        <v/>
      </c>
      <c r="F46" s="255" t="str">
        <f>IF(E194="","",VLOOKUP(E194,$S$583:$T$585,2,TRUE))</f>
        <v/>
      </c>
      <c r="G46" s="255" t="str">
        <f>IF(E195="","",VLOOKUP(E195,$U$583:$V$585,2,TRUE))</f>
        <v>Продолжать учить  в прямому и обратному счету в пределах 10­ти, различать вопросы "Сколько?", "Который?" ("Какой?") и правильно отвечать на них</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255" t="str">
        <f>IF(E104="","",VLOOKUP(E104,$Y$525:$Z$527,2,TRUE))</f>
        <v/>
      </c>
      <c r="D47" s="255" t="str">
        <f>IF(E105="","",VLOOKUP(E105,$AA$525:$AB$527,2,TRUE))</f>
        <v/>
      </c>
      <c r="E47" s="255" t="str">
        <f>IF(E106="","",VLOOKUP(E106,$AC$525:$AD$527,2,TRUE))</f>
        <v>Учить исследовать формы геометрических фигур, используя зрение и осязание, различать и называть геометрические фигуры и тела</v>
      </c>
      <c r="F47" s="255" t="str">
        <f>IF(E197="","",VLOOKUP(E197,$Y$583:$Z$585,2,TRUE))</f>
        <v>Закреплять умение сравнивать предметы  по   различным признакам цвет, форма, размер,  материал, применение.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Учить различать части суток, знать их характерные особенности</v>
      </c>
      <c r="F48" s="255" t="str">
        <f>IF(E200="","",VLOOKUP(E200,$AE$583:$AF$585,2,TRUE))</f>
        <v/>
      </c>
      <c r="G48" s="255" t="str">
        <f>IF(E201="","",VLOOKUP(E201,$AG$583:$AH$585,2,TRUE))</f>
        <v>Продолдать учить  распологаить  предметы в порядке  возрастания и убывания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Продолжать развивать умение определять пространственные направления по отношению к себе</v>
      </c>
      <c r="E49" s="255" t="str">
        <f>IF(E112="","",VLOOKUP(E112,$AO$525:$AP$527,2,TRUE))</f>
        <v/>
      </c>
      <c r="F49" s="255" t="str">
        <f>IF(E203="","",VLOOKUP(E203,$AK$583:$AL$585,2,TRUE))</f>
        <v/>
      </c>
      <c r="G49" s="255" t="str">
        <f>IF(E204="","",VLOOKUP(E204,$AM$583:$AN$585,2,TRUE))</f>
        <v>Продолжать учить  ориентироваться на  листе бумаги,  называть  последовательно дни недели, месяцы по временам года</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Продолжать  учить устанавливать простейшие причинно­следственные связи</v>
      </c>
      <c r="E50" s="255" t="str">
        <f>IF(E115="","",VLOOKUP(E115,$AU$525:$AV$527,2,TRUE))</f>
        <v/>
      </c>
      <c r="F50" s="255" t="str">
        <f>IF(E206="","",VLOOKUP(E206,$AQ$583:$AR$585,2,TRUE))</f>
        <v>Закреплять умение различать и называть  геометрические  фигуры</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309"/>
      <c r="D51" s="7"/>
      <c r="E51" s="8"/>
      <c r="F51" s="255" t="str">
        <f>IF(E209="","",VLOOKUP(E209,$AW$583:$AX$585,2,TRUE))</f>
        <v>Закрепять умение рисувать различные линии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Продолжать развивать умение рассматривать предметы, которые будет рисовать и может обследовать их используя
осязание
</v>
      </c>
      <c r="E52" s="255" t="str">
        <f>IF(F100="","",VLOOKUP(F100,$Q$529:$R$531,2,TRUE))</f>
        <v/>
      </c>
      <c r="F52" s="312" t="str">
        <f>IF(F191="","",VLOOKUP(F191,$M$587:$N$589,2,TRUE))</f>
        <v/>
      </c>
      <c r="G52" s="255" t="str">
        <f>IF(F192="","",VLOOKUP(F192,$O$587:$P$589,2,TRUE))</f>
        <v>Продолдать учить  передавать образы предметов живой природы через несложные движения и позы</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255" t="str">
        <f>IF(F101="","",VLOOKUP(F101,$S$529:$T$531,2,TRUE))</f>
        <v/>
      </c>
      <c r="D53" s="255" t="str">
        <f>IF(F102="","",VLOOKUP(F102,$U$529:$V$531,2,TRUE))</f>
        <v>Продолжать развивать навыки рисования отдельных предметов и создавать сюжетные композиции</v>
      </c>
      <c r="E53" s="255" t="str">
        <f>IF(F103="","",VLOOKUP(F103,$W$529:$X$531,2,TRUE))</f>
        <v/>
      </c>
      <c r="F53" s="255" t="str">
        <f>IF(F194="","",VLOOKUP(F194,$S$587:$T$589,2,TRUE))</f>
        <v/>
      </c>
      <c r="G53" s="255" t="str">
        <f>IF(F195="","",VLOOKUP(F195,$U$587:$V$589,2,TRUE))</f>
        <v>Продолдать учить  пользоваться красками, красит различными  принтами</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255" t="str">
        <f>IF(F104="","",VLOOKUP(F104,$Y$529:$Z$531,2,TRUE))</f>
        <v/>
      </c>
      <c r="D54" s="255" t="str">
        <f>IF(F105="","",VLOOKUP(F105,$AA$529:$AB$531,2,TRUE))</f>
        <v>Продолжать развивать умение рисовать характерные особенности каждого предмета, их соотношение между собой</v>
      </c>
      <c r="E54" s="255" t="str">
        <f>IF(F106="","",VLOOKUP(F106,$AC$529:$AD$531,2,TRUE))</f>
        <v/>
      </c>
      <c r="F54" s="255" t="str">
        <f>IF(F197="","",VLOOKUP(F197,$Y$587:$Z$589,2,TRUE))</f>
        <v/>
      </c>
      <c r="G54" s="255" t="str">
        <f>IF(F198="","",VLOOKUP(F198,$AA$587:$AB$589,2,TRUE))</f>
        <v>Продолжать учить  получать  новые цвета (фиолетовый) и оттенки (синий, розовый, темнозеленый) путем смешивания красок</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255" t="str">
        <f>IF(F107="","",VLOOKUP(F107,$AE$529:$AF$531,2,TRUE))</f>
        <v/>
      </c>
      <c r="D55" s="255" t="str">
        <f>IF(F108="","",VLOOKUP(F108,$AG$529:$AH$531,2,TRUE))</f>
        <v>Продолжать формировать навыки распознавать коричневые, оранжевые, светло­зеленые оттенки</v>
      </c>
      <c r="E55" s="255" t="str">
        <f>IF(F109="","",VLOOKUP(F109,$AI$529:$AJ$531,2,TRUE))</f>
        <v/>
      </c>
      <c r="F55" s="255" t="str">
        <f>IF(F200="","",VLOOKUP(F200,$AE$587:$AF$589,2,TRUE))</f>
        <v/>
      </c>
      <c r="G55" s="255" t="str">
        <f>IF(F201="","",VLOOKUP(F201,$AG$587:$AH$589,2,TRUE))</f>
        <v>Продолжать учить  работать с коллективом, выполнять задачи по обоюдному согласию</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255" t="str">
        <f>IF(F110="","",VLOOKUP(F110,$AK$529:$AL$531,2,TRUE))</f>
        <v>Закреплять навыки закрашивать рисунки карандашом, кистью</v>
      </c>
      <c r="D56" s="255" t="str">
        <f>IF(F111="","",VLOOKUP(F111,$AM$529:$AN$531,2,TRUE))</f>
        <v/>
      </c>
      <c r="E56" s="255" t="str">
        <f>IF(F112="","",VLOOKUP(F112,$AO$529:$AP$531,2,TRUE))</f>
        <v/>
      </c>
      <c r="F56" s="255" t="str">
        <f>IF(F203="","",VLOOKUP(F203,$AK$587:$AL$589,2,TRUE))</f>
        <v/>
      </c>
      <c r="G56" s="255" t="str">
        <f>IF(F204="","",VLOOKUP(F204,$AM$587:$AN$589,2,TRUE))</f>
        <v>Продолжать учить  рисовать   элементы казахского орнамента и украшать ими одежду, предметы  быта</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255" t="str">
        <f>IF(F113="","",VLOOKUP(F113,$AQ$529:$AR$531,2,TRUE))</f>
        <v>Закреплять умение оценивать свою работу и других детей</v>
      </c>
      <c r="D57" s="255" t="str">
        <f>IF(F114="","",VLOOKUP(F114,$AS$529:$AT$531,2,TRUE))</f>
        <v/>
      </c>
      <c r="E57" s="255" t="str">
        <f>IF(F115="","",VLOOKUP(F115,$AU$529:$AV$531,2,TRUE))</f>
        <v/>
      </c>
      <c r="F57" s="312" t="str">
        <f>IF(F206="","",VLOOKUP(F206,$AQ$587:$AR$589,2,TRUE))</f>
        <v/>
      </c>
      <c r="G57" s="255" t="str">
        <f>IF(F207="","",VLOOKUP(F207,$AS$587:$AT$589,2,TRUE))</f>
        <v>Продолжать учить  изображать   сюжетные рисунки</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255" t="str">
        <f>IF(F116="","",VLOOKUP(F116,$M$533:$N$535,2,TRUE))</f>
        <v>Закреплять умение изучать скульптурный предмет взяв в руки, пытаться придать ему характерные черты</v>
      </c>
      <c r="D58" s="255" t="str">
        <f>IF(F117="","",VLOOKUP(F117,$O$533:$P$535,2,TRUE))</f>
        <v/>
      </c>
      <c r="E58" s="255" t="str">
        <f>IF(F118="","",VLOOKUP(F118,$Q$533:$R$535,2,TRUE))</f>
        <v/>
      </c>
      <c r="F58" s="255" t="str">
        <f>IF(F209="","",VLOOKUP(F209,$AW$587:$AX$589,2,TRUE))</f>
        <v/>
      </c>
      <c r="G58" s="255" t="str">
        <f>IF(F210="","",VLOOKUP(F210,$AY$587:$AZ$589,2,TRUE))</f>
        <v>Продолжать учить  соблюдать аккуратность при рисовании, правила безопасного поведения</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255" t="str">
        <f>IF(F119="","",VLOOKUP(F119,$S$533:$T$535,2,TRUE))</f>
        <v>Закреплять умение лепить из глины, пластилина, пластической массы знакомые предметы с
использованием разных приемов ть
</v>
      </c>
      <c r="D59" s="255" t="str">
        <f>IF(F120="","",VLOOKUP(F120,$U$533:$V$535,2,TRUE))</f>
        <v/>
      </c>
      <c r="E59" s="255" t="str">
        <f>IF(F121="","",VLOOKUP(F121,$W$533:$X$535,2,TRUE))</f>
        <v/>
      </c>
      <c r="F59" s="312" t="str">
        <f>IF(F212="","",VLOOKUP(F212,$M$591:$N$593,2,TRUE))</f>
        <v/>
      </c>
      <c r="G59" s="255" t="str">
        <f>IF(F213="","",VLOOKUP(F213,$O$591:$P$593,2,TRUE))</f>
        <v>Продолжать учить лепить с натуры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255" t="str">
        <f>IF(F122="","",VLOOKUP(F122,$Y$533:$Z$535,2,TRUE))</f>
        <v>Закреплять навыки лепки предметов из нескольких частей, учитывая их расположение, соблюдая
пропорции, соединяя части
</v>
      </c>
      <c r="D60" s="255" t="str">
        <f>IF(F123="","",VLOOKUP(F123,$AA$533:$AB$535,2,TRUE))</f>
        <v/>
      </c>
      <c r="E60" s="255" t="str">
        <f>IF(F124="","",VLOOKUP(F124,$AC$533:$AD$535,2,TRUE))</f>
        <v/>
      </c>
      <c r="F60" s="255" t="str">
        <f>IF(F215="","",VLOOKUP(F215,$S$591:$T$593,2,TRUE))</f>
        <v/>
      </c>
      <c r="G60" s="255" t="str">
        <f>IF(F216="","",VLOOKUP(F216,$U$591:$V$593,2,TRUE))</f>
        <v>Продолжать учить лепитт фигуры человека и животного частично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255" t="str">
        <f>IF(F125="","",VLOOKUP(F125,$AE$533:$AF$535,2,TRUE))</f>
        <v>Закрепить умение создавать  сюжетные композиции на темы сказок и окружающей жизни</v>
      </c>
      <c r="D61" s="255" t="str">
        <f>IF(F126="","",VLOOKUP(F126,$AG$533:$AH$535,2,TRUE))</f>
        <v/>
      </c>
      <c r="E61" s="255" t="str">
        <f>IF(F127="","",VLOOKUP(F127,$AI$533:$AJ$535,2,TRUE))</f>
        <v/>
      </c>
      <c r="F61" s="255" t="str">
        <f>IF(F218="","",VLOOKUP(F218,$Y$591:$Z$593,2,TRUE))</f>
        <v/>
      </c>
      <c r="G61" s="255" t="str">
        <f>IF(F219="","",VLOOKUP(F219,$AA$591:$AB$593,2,TRUE))</f>
        <v>Продолжать учить использовать различные  методы лепки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255" t="str">
        <f>IF(F128="","",VLOOKUP(F128,$AK$533:$AL$535,2,TRUE))</f>
        <v>Закрепить участвует в коллективной работе  </v>
      </c>
      <c r="D62" s="255" t="str">
        <f>IF(F129="","",VLOOKUP(F129,$AM$533:$AN$535,2,TRUE))</f>
        <v/>
      </c>
      <c r="E62" s="255" t="str">
        <f>IF(F130="","",VLOOKUP(F130,$AO$533:$AP$535,2,TRUE))</f>
        <v/>
      </c>
      <c r="F62" s="255" t="str">
        <f>IF(F221="","",VLOOKUP(F221,$AE$591:$AF$593,2,TRUE))</f>
        <v/>
      </c>
      <c r="G62" s="255" t="str">
        <f>IF(F222="","",VLOOKUP(F222,$AG$591:$AH$593,2,TRUE))</f>
        <v>составлять сюжетные композиции по содержанию сказок и рассказов: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Продолжать учить соблюдать правила безопасности при лепке</v>
      </c>
      <c r="E63" s="255" t="str">
        <f>IF(F133="","",VLOOKUP(F133,$AU$533:$AV$535,2,TRUE))</f>
        <v/>
      </c>
      <c r="F63" s="255" t="str">
        <f>IF(F224="","",VLOOKUP(F224,$AK$591:$AL$593,2,TRUE))</f>
        <v/>
      </c>
      <c r="G63" s="255" t="str">
        <f>IF(F225="","",VLOOKUP(F225,$AM$591:$AN$593,2,TRUE))</f>
        <v>Продолжать учить  лепить разнообразную казахскую посуду, предметы быта, ювелирные изделия  и украшает их орнаментами и аксессуарами</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255" t="str">
        <f>IF(F134="","",VLOOKUP(F134,$M$537:$N$539,2,TRUE))</f>
        <v>Закреплять умение правильно держать ножницы и пользоваться ими</v>
      </c>
      <c r="D64" s="255" t="str">
        <f>IF(F135="","",VLOOKUP(F135,$O$537:$P$539,2,TRUE))</f>
        <v/>
      </c>
      <c r="E64" s="255" t="str">
        <f>IF(F136="","",VLOOKUP(F136,$Q$537:$R$539,2,TRUE))</f>
        <v/>
      </c>
      <c r="F64" s="312" t="str">
        <f>IF(F227="","",VLOOKUP(F227,$AQ$591:$AR$593,2,TRUE))</f>
        <v/>
      </c>
      <c r="G64" s="255" t="str">
        <f>IF(F228="","",VLOOKUP(F228,$AS$591:$AT$593,2,TRUE))</f>
        <v>Продолжать учить  владеть навыками навыками коллективной лепки для общей композиции</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255" t="str">
        <f>IF(F137="","",VLOOKUP(F137,$S$537:$T$539,2,TRUE))</f>
        <v>Закреплять умение использовать различные приемы для изображения в аппликации овощей,
фруктов, цветов и орнаментов
</v>
      </c>
      <c r="D65" s="255" t="str">
        <f>IF(F138="","",VLOOKUP(F138,$U$537:$V$539,2,TRUE))</f>
        <v/>
      </c>
      <c r="E65" s="255" t="str">
        <f>IF(F139="","",VLOOKUP(F139,$W$537:$X$539,2,TRUE))</f>
        <v/>
      </c>
      <c r="F65" s="255" t="str">
        <f>IF(F230="","",VLOOKUP(F230,$AW$591:$AX$593,2,TRUE))</f>
        <v/>
      </c>
      <c r="G65" s="255" t="str">
        <f>IF(F231="","",VLOOKUP(F231,$AY$591:$AZ$593,2,TRUE))</f>
        <v>Продолжать учить  аккуратно выполнять работу, соблюдать  правила безопасности</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255" t="str">
        <f>IF(F140="","",VLOOKUP(F140,$Y$537:$Z$539,2,TRUE))</f>
        <v>Закреплять  умение  размещать и склеивать предметы, состоящие из нескольких частей</v>
      </c>
      <c r="D66" s="255" t="str">
        <f>IF(F141="","",VLOOKUP(F141,$AA$537:$AB$539,2,TRUE))</f>
        <v/>
      </c>
      <c r="E66" s="255" t="str">
        <f>IF(F142="","",VLOOKUP(F142,$AC$537:$AD$539,2,TRUE))</f>
        <v/>
      </c>
      <c r="F66" s="312" t="str">
        <f>IF(F233="","",VLOOKUP(F233,$M$595:$N$597,2,TRUE))</f>
        <v/>
      </c>
      <c r="G66" s="255" t="str">
        <f>IF(F234="","",VLOOKUP(F234,$O$595:$P$597,2,TRUE))</f>
        <v/>
      </c>
      <c r="H66" s="255" t="str">
        <f>IF(F235="","",VLOOKUP(F235,$Q$595:$R$597,2,TRUE))</f>
        <v>Учить  вырезать ножницами  различные  геометрические  фигуры</v>
      </c>
      <c r="I66" s="312" t="str">
        <f>IF(F342="","",VLOOKUP(F342,$M$595:$N$597,2,TRUE))</f>
        <v/>
      </c>
      <c r="J66" s="255" t="str">
        <f>IF(F343="","",VLOOKUP(F343,$O$595:$P$597,2,TRUE))</f>
        <v/>
      </c>
      <c r="K66" s="255" t="str">
        <f>IF(F344="","",VLOOKUP(F344,$Q$595:$R$597,2,TRUE))</f>
        <v/>
      </c>
      <c r="L66" s="12"/>
    </row>
    <row r="67" ht="90.0" customHeight="1">
      <c r="B67" s="12"/>
      <c r="C67" s="255" t="str">
        <f>IF(F143="","",VLOOKUP(F143,$AE$537:$AF$539,2,TRUE))</f>
        <v/>
      </c>
      <c r="D67" s="255" t="str">
        <f>IF(F144="","",VLOOKUP(F144,$AG$537:$AH$539,2,TRUE))</f>
        <v>Продолжать формировать умение составлять узоры из элементов казахского орнамента, при помощи
геометрических форм, чередовать их, последовательно наклеивать
</v>
      </c>
      <c r="E67" s="255" t="str">
        <f>IF(F145="","",VLOOKUP(F145,$AI$537:$AJ$539,2,TRUE))</f>
        <v/>
      </c>
      <c r="F67" s="255" t="str">
        <f>IF(F236="","",VLOOKUP(F236,$S$595:$T$597,2,TRUE))</f>
        <v/>
      </c>
      <c r="G67" s="255" t="str">
        <f>IF(F237="","",VLOOKUP(F237,$U$595:$V$597,2,TRUE))</f>
        <v/>
      </c>
      <c r="H67" s="255" t="str">
        <f>IF(F238="","",VLOOKUP(F238,$W$595:$X$597,2,TRUE))</f>
        <v>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I67" s="255" t="str">
        <f>IF(F345="","",VLOOKUP(F345,$S$595:$T$597,2,TRUE))</f>
        <v/>
      </c>
      <c r="J67" s="255" t="str">
        <f>IF(F346="","",VLOOKUP(F346,$U$595:$V$597,2,TRUE))</f>
        <v/>
      </c>
      <c r="K67" s="255" t="str">
        <f>IF(F347="","",VLOOKUP(F347,$W$595:$X$597,2,TRUE))</f>
        <v/>
      </c>
      <c r="L67" s="12"/>
    </row>
    <row r="68" ht="90.0" customHeight="1">
      <c r="B68" s="12"/>
      <c r="C68" s="255" t="str">
        <f>IF(F146="","",VLOOKUP(F146,$AK$537:$AL$539,2,TRUE))</f>
        <v>Закреплять умение  участвовать в выполнении коллективных работ</v>
      </c>
      <c r="D68" s="255" t="str">
        <f>IF(F147="","",VLOOKUP(F147,$AM$537:$AN$539,2,TRUE))</f>
        <v/>
      </c>
      <c r="E68" s="255" t="str">
        <f>IF(F148="","",VLOOKUP(F148,$AO$537:$AP$539,2,TRUE))</f>
        <v/>
      </c>
      <c r="F68" s="255" t="str">
        <f>IF(F239="","",VLOOKUP(F239,$Y$595:$Z$597,2,TRUE))</f>
        <v/>
      </c>
      <c r="G68" s="255" t="str">
        <f>IF(F240="","",VLOOKUP(F240,$AA$595:$AB$597,2,TRUE))</f>
        <v>Продолжать учить  выбирать и  обосновывать приемы  работы для аппликации</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255" t="str">
        <f>IF(F149="","",VLOOKUP(F149,$AQ$537:$AR$539,2,TRUE))</f>
        <v>Закреплять умение  соблюдать правила безопасности при наклеивании, выполняет работу
аккуратно
</v>
      </c>
      <c r="D69" s="255" t="str">
        <f>IF(F150="","",VLOOKUP(F150,$AS$537:$AT$539,2,TRUE))</f>
        <v/>
      </c>
      <c r="E69" s="255" t="str">
        <f>IF(F151="","",VLOOKUP(F151,$AU$537:$AV$539,2,TRUE))</f>
        <v/>
      </c>
      <c r="F69" s="255" t="str">
        <f>IF(F242="","",VLOOKUP(F242,$AE$595:$AF$597,2,TRUE))</f>
        <v/>
      </c>
      <c r="G69" s="255" t="str">
        <f>IF(F243="","",VLOOKUP(F243,$AG$595:$AH$597,2,TRUE))</f>
        <v>Продолдать учить составлять образ из  нескольких частей  частично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255" t="str">
        <f>IF(F152="","",VLOOKUP(F152,$M$541:$N$543,2,TRUE))</f>
        <v/>
      </c>
      <c r="D70" s="255" t="str">
        <f>IF(F153="","",VLOOKUP(F153,$O$541:$P$543,2,TRUE))</f>
        <v>Продолжать учить различать и называть строительные детали, использует их с учетом
конструктивных свойств
</v>
      </c>
      <c r="E70" s="255" t="str">
        <f>IF(F154="","",VLOOKUP(F154,$Q$541:$R$543,2,TRUE))</f>
        <v/>
      </c>
      <c r="F70" s="255" t="str">
        <f>IF(F245="","",VLOOKUP(F245,$AK$595:$AL$597,2,TRUE))</f>
        <v/>
      </c>
      <c r="G70" s="255" t="str">
        <f>IF(F246="","",VLOOKUP(F246,$AM$595:$AN$597,2,TRUE))</f>
        <v/>
      </c>
      <c r="H70" s="255" t="str">
        <f>IF(F247="","",VLOOKUP(F247,$AO$595:$AP$597,2,TRUE))</f>
        <v>Учить  выполнять
сюжетные  композиции как  индивидуально, так и в небольших группах
</v>
      </c>
      <c r="I70" s="255" t="str">
        <f>IF(F354="","",VLOOKUP(F354,$AK$595:$AL$597,2,TRUE))</f>
        <v/>
      </c>
      <c r="J70" s="255" t="str">
        <f>IF(F355="","",VLOOKUP(F355,$AM$595:$AN$597,2,TRUE))</f>
        <v/>
      </c>
      <c r="K70" s="255" t="str">
        <f>IF(F356="","",VLOOKUP(F356,$AO$595:$AP$597,2,TRUE))</f>
        <v/>
      </c>
      <c r="L70" s="12"/>
    </row>
    <row r="71" ht="90.0" customHeight="1">
      <c r="B71" s="12"/>
      <c r="C71" s="255" t="str">
        <f>IF(F155="","",VLOOKUP(F155,$S$541:$T$543,2,TRUE))</f>
        <v>Закреплять умение  проявлять творческое воображение при конструировании</v>
      </c>
      <c r="D71" s="255" t="str">
        <f>IF(F156="","",VLOOKUP(F156,$U$541:$V$543,2,TRUE))</f>
        <v/>
      </c>
      <c r="E71" s="255" t="str">
        <f>IF(F157="","",VLOOKUP(F157,$W$541:$X$543,2,TRUE))</f>
        <v/>
      </c>
      <c r="F71" s="312" t="str">
        <f>IF(F248="","",VLOOKUP(F248,$AQ$595:$AR$597,2,TRUE))</f>
        <v/>
      </c>
      <c r="G71" s="255" t="str">
        <f>IF(F249="","",VLOOKUP(F249,$AS$595:$AT$597,2,TRUE))</f>
        <v>Продолжать учить  создавать сюжетные  
композиции, дополняя их модными деталями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255" t="str">
        <f>IF(F158="","",VLOOKUP(F158,$Y$541:$Z$543,2,TRUE))</f>
        <v>Закреплять умение  складывать простые формы по типу «оригами»:</v>
      </c>
      <c r="D72" s="255" t="str">
        <f>IF(F159="","",VLOOKUP(F159,$AA$541:$AB$543,2,TRUE))</f>
        <v/>
      </c>
      <c r="E72" s="255" t="str">
        <f>IF(F160="","",VLOOKUP(F160,$AC$541:$AD$543,2,TRUE))</f>
        <v/>
      </c>
      <c r="F72" s="255" t="str">
        <f>IF(F251="","",VLOOKUP(F251,$AW$595:$AX$597,2,TRUE))</f>
        <v/>
      </c>
      <c r="G72" s="255" t="str">
        <f>IF(F252="","",VLOOKUP(F252,$AY$595:$AZ$597,2,TRUE))</f>
        <v>Продолжать учить  соблюдать правила  безопасности труда и личной гигиены</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Продолжать развивать навыки конструировать из природного и бросового материала</v>
      </c>
      <c r="E73" s="255" t="str">
        <f>IF(F163="","",VLOOKUP(F163,$AI$541:$AJ$543,2,TRUE))</f>
        <v/>
      </c>
      <c r="F73" s="312" t="str">
        <f>IF(F254="","",VLOOKUP(F254,$M$599:$N$601,2,TRUE))</f>
        <v/>
      </c>
      <c r="G73" s="255" t="str">
        <f>IF(F255="","",VLOOKUP(F255,$O$599:$P$601,2,TRUE))</f>
        <v>Продолжать учить  строить  самостоятельно на предложенную тему</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255" t="str">
        <f>IF(F164="","",VLOOKUP(F164,$AK$541:$AL$543,2,TRUE))</f>
        <v>Закреплять умение самостоятельно выбирать материалы и придумывать композиции</v>
      </c>
      <c r="D74" s="255" t="str">
        <f>IF(F165="","",VLOOKUP(F165,$AM$541:$AN$543,2,TRUE))</f>
        <v/>
      </c>
      <c r="E74" s="255" t="str">
        <f>IF(F166="","",VLOOKUP(F166,$AO$541:$AP$543,2,TRUE))</f>
        <v/>
      </c>
      <c r="F74" s="255" t="str">
        <f>IF(F257="","",VLOOKUP(F257,$S$599:$T$601,2,TRUE))</f>
        <v/>
      </c>
      <c r="G74" s="255" t="str">
        <f>IF(F258="","",VLOOKUP(F258,$U$599:$V$601,2,TRUE))</f>
        <v>Продолдать учить  конструировать  из  бросового и  природного материала</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255" t="str">
        <f>IF(F167="","",VLOOKUP(F167,$AQ$541:$AR$543,2,TRUE))</f>
        <v/>
      </c>
      <c r="D75" s="255" t="str">
        <f>IF(F168="","",VLOOKUP(F168,$AS$541:$AT$543,2,TRUE))</f>
        <v>Продолжать развивать знания изделий, предметы быта казахского народа изготовленных из природных
материалов и называть материал, из которого они изготовлены
</v>
      </c>
      <c r="E75" s="255" t="str">
        <f>IF(F169="","",VLOOKUP(F169,$AU$541:$AV$543,2,TRUE))</f>
        <v/>
      </c>
      <c r="F75" s="255" t="str">
        <f>IF(F260="","",VLOOKUP(F260,$Y$599:$Z$601,2,TRUE))</f>
        <v/>
      </c>
      <c r="G75" s="255" t="str">
        <f>IF(F261="","",VLOOKUP(F261,$AA$599:$AB$601,2,TRUE))</f>
        <v>Продолжать учить анализировать  построенное им сооружение, находить эффективные конструктивные решения, применять их при конструировании</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255" t="str">
        <f>IF(F170="","",VLOOKUP(F170,$M$545:$N$547,2,TRUE))</f>
        <v>Закреплять любовь к музыке, сохранять культуру прослушивания музыки (слушать музыкальные
произведения до конца, не отвлекаясь
</v>
      </c>
      <c r="D76" s="255" t="str">
        <f>IF(F171="","",VLOOKUP(F171,$O$545:$P$547,2,TRUE))</f>
        <v/>
      </c>
      <c r="E76" s="255" t="str">
        <f>IF(F172="","",VLOOKUP(F172,$Q$545:$R$547,2,TRUE))</f>
        <v/>
      </c>
      <c r="F76" s="255" t="str">
        <f>IF(F263="","",VLOOKUP(F263,$AE$599:$AF$601,2,TRUE))</f>
        <v/>
      </c>
      <c r="G76" s="255" t="str">
        <f>IF(F264="","",VLOOKUP(F264,$AG$599:$AH$601,2,TRUE))</f>
        <v>Продолдать учить  совместно  конструировать, выполнять работу по согласованию</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255" t="str">
        <f>IF(F173="","",VLOOKUP(F173,$S$545:$T$547,2,TRUE))</f>
        <v>Закреплять умение
растягивать песню, четко произносить слова, исполнять знакомые песни под
аккомпанемент и без сопровождения
</v>
      </c>
      <c r="D77" s="255" t="str">
        <f>IF(F174="","",VLOOKUP(F174,$U$545:$V$547,2,TRUE))</f>
        <v/>
      </c>
      <c r="E77" s="255" t="str">
        <f>IF(F175="","",VLOOKUP(F175,$W$545:$X$547,2,TRUE))</f>
        <v/>
      </c>
      <c r="F77" s="255" t="str">
        <f>IF(F266="","",VLOOKUP(F266,$AK$599:$AL$601,2,TRUE))</f>
        <v/>
      </c>
      <c r="G77" s="255" t="str">
        <f>IF(F267="","",VLOOKUP(F267,$AM$599:$AN$601,2,TRUE))</f>
        <v>Продолжать учить работать в команде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255" t="str">
        <f>IF(F176="","",VLOOKUP(F176,$Y$545:$Z$547,2,TRUE))</f>
        <v/>
      </c>
      <c r="D78" s="255" t="str">
        <f>IF(F177="","",VLOOKUP(F177,$AA$545:$AB$547,2,TRUE))</f>
        <v>Продолжать формировать навыки ритмически выполнять ходьбу, согласовывать движения с музыкой, менять
движения во второй части музыки
</v>
      </c>
      <c r="E78" s="255" t="str">
        <f>IF(F178="","",VLOOKUP(F178,$AC$545:$AD$547,2,TRUE))</f>
        <v/>
      </c>
      <c r="F78" s="312" t="str">
        <f>IF(F269="","",VLOOKUP(F269,$AQ$599:$AR$601,2,TRUE))</f>
        <v/>
      </c>
      <c r="G78" s="255" t="str">
        <f>IF(F270="","",VLOOKUP(F270,$AS$599:$AT$601,2,TRUE))</f>
        <v>Продолжать учить  преобразовывать плоскостные бумажные формы в объемные</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255" t="str">
        <f>IF(F179="","",VLOOKUP(F179,$AE$545:$AF$547,2,TRUE))</f>
        <v/>
      </c>
      <c r="D79" s="255" t="str">
        <f>IF(F180="","",VLOOKUP(F180,$AG$545:$AH$547,2,TRUE))</f>
        <v>Продолжать развивать умение проявлять интерес к национальному танцевальному искусству, выполнять
танцевальные движения
</v>
      </c>
      <c r="E79" s="255" t="str">
        <f>IF(F181="","",VLOOKUP(F181,$AI$545:$AJ$547,2,TRUE))</f>
        <v/>
      </c>
      <c r="F79" s="255" t="str">
        <f>IF(F272="","",VLOOKUP(F272,$AW$599:$AX$601,2,TRUE))</f>
        <v/>
      </c>
      <c r="G79" s="255" t="str">
        <f>IF(F273="","",VLOOKUP(F273,$AY$599:$AZ$601,2,TRUE))</f>
        <v>Продолдать учить соблюдать правила  безопасности на  рабочем месте</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Продолжать  развивать умение определять жанры музыки</v>
      </c>
      <c r="E80" s="255" t="str">
        <f>IF(F184="","",VLOOKUP(F184,$AO$545:$AP$547,2,TRUE))</f>
        <v/>
      </c>
      <c r="F80" s="312" t="str">
        <f>IF(F275="","",VLOOKUP(F275,$M$603:$N$605,2,TRUE))</f>
        <v/>
      </c>
      <c r="G80" s="255" t="str">
        <f>IF(F276="","",VLOOKUP(F276,$O$603:$P$605,2,TRUE))</f>
        <v/>
      </c>
      <c r="H80" s="255" t="str">
        <f>IF(F277="","",VLOOKUP(F277,$Q$603:$R$605,2,TRUE))</f>
        <v>Учить   различать  простые  музыкальные жанры</v>
      </c>
      <c r="I80" s="312" t="str">
        <f>IF(F384="","",VLOOKUP(F384,$M$603:$N$605,2,TRUE))</f>
        <v/>
      </c>
      <c r="J80" s="255" t="str">
        <f>IF(F385="","",VLOOKUP(F385,$O$603:$P$605,2,TRUE))</f>
        <v/>
      </c>
      <c r="K80" s="255" t="str">
        <f>IF(F386="","",VLOOKUP(F386,$Q$603:$R$605,2,TRUE))</f>
        <v/>
      </c>
      <c r="L80" s="12"/>
    </row>
    <row r="81" ht="90.0" customHeight="1">
      <c r="B81" s="12"/>
      <c r="C81" s="255" t="str">
        <f>IF(F185="","",VLOOKUP(F185,$AQ$545:$AR$547,2,TRUE))</f>
        <v/>
      </c>
      <c r="D81" s="255" t="str">
        <f>IF(F186="","",VLOOKUP(F186,$AS$545:$AT$547,2,TRUE))</f>
        <v>Продолжать  играть простые мелодии деревянными ложками, на асатаяке, на сазсырнае, на
домбре
</v>
      </c>
      <c r="E81" s="255" t="str">
        <f>IF(F187="","",VLOOKUP(F187,$AU$545:$AV$547,2,TRUE))</f>
        <v/>
      </c>
      <c r="F81" s="255" t="str">
        <f>IF(F278="","",VLOOKUP(F278,$S$603:$T$605,2,TRUE))</f>
        <v/>
      </c>
      <c r="G81" s="255" t="str">
        <f>IF(F279="","",VLOOKUP(F279,$U$603:$V$605,2,TRUE))</f>
        <v>Продожлать  учить  исполнять знакомые песни самостоятельно с музыкальным сопровождением и  без сопровождения</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Учить  произносить текст  песни четко,  воспринимать и  передавать характер  музыки</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Продолжать  учить выделять отдельные фрагменты произведения (вступление, припев,  заключение)</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Продожлать учить  играть простые  мелодии на  музыкальных  инструментах</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Учить   самостоятельно и  творчески исполнять песни различного  характера</v>
      </c>
      <c r="I85" s="312" t="str">
        <f>IF(F399="","",VLOOKUP(F399,$AQ$603:$AR$605,2,TRUE))</f>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Продолжать учить  выполнять движения в  соответствии с  характером музыки</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Продолжать ормировать умение воспринимать себя как взрослого, позволять себе открыто выражать свое
мнение, считается с ним, уважать себя
</v>
      </c>
      <c r="E87" s="255" t="str">
        <f>IF(G100="","",VLOOKUP(G100,$Q$549:$R$551,2,TRUE))</f>
        <v/>
      </c>
      <c r="F87" s="255" t="str">
        <f>IF(G191="","",VLOOKUP(G191,$M$607:$N$609,2,TRUE))</f>
        <v>Закреплять умения верить в свои силы и возможности, понимать важность трудолюбия и ответственности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255" t="str">
        <f>IF(G101="","",VLOOKUP(G101,$S$549:$T$551,2,TRUE))</f>
        <v/>
      </c>
      <c r="D88" s="255" t="str">
        <f>IF(G102="","",VLOOKUP(G102,$U$549:$V$551,2,TRUE))</f>
        <v>Продолжать знакомить с профессиями и трудом взрослых, членов семьи, проявлять интерес, стараться
ответственно выполнять задание
</v>
      </c>
      <c r="E88" s="255" t="str">
        <f>IF(G103="","",VLOOKUP(G103,$W$549:$X$551,2,TRUE))</f>
        <v/>
      </c>
      <c r="F88" s="255" t="str">
        <f>IF(G194="","",VLOOKUP(G194,$S$607:$T$609,2,TRUE))</f>
        <v>Закреплять умения понимать родственные связи, уважает старших, заботится о младших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255" t="str">
        <f>IF(G104="","",VLOOKUP(G104,$Y$549:$Z$551,2,TRUE))</f>
        <v/>
      </c>
      <c r="D89" s="255" t="str">
        <f>IF(G105="","",VLOOKUP(G105,$AA$549:$AB$551,2,TRUE))</f>
        <v/>
      </c>
      <c r="E89" s="255" t="str">
        <f>IF(G106="","",VLOOKUP(G106,$AC$549:$AD$551,2,TRUE))</f>
        <v>Учить высказывать свое мнение, размышлять над происходящим вокруг</v>
      </c>
      <c r="F89" s="255" t="str">
        <f>IF(G197="","",VLOOKUP(G197,$Y$607:$Z$609,2,TRUE))</f>
        <v>Закреплять умения говорить осознанно,  выражать свое 
мнение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Учить называть свою родину, с уважением относится к государственным символам
(флаг, герб, гимн), гордится своей Родиной ­ Республикой Казахстан
</v>
      </c>
      <c r="F90" s="255" t="str">
        <f>IF(G200="","",VLOOKUP(G200,$AE$607:$AF$609,2,TRUE))</f>
        <v>Закреплять знания о    применениеспециальных транспортных средств, знает элементарные правила дорожного движения</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255" t="str">
        <f>IF(G110="","",VLOOKUP(G110,$AK$549:$AL$551,2,TRUE))</f>
        <v/>
      </c>
      <c r="D91" s="255" t="str">
        <f>IF(G111="","",VLOOKUP(G111,$AM$549:$AN$551,2,TRUE))</f>
        <v>Продолжать формировать знания о правилах дорожного движения, о правилах поведения в общественном транспорте</v>
      </c>
      <c r="E91" s="255" t="str">
        <f>IF(G112="","",VLOOKUP(G112,$AO$549:$AP$551,2,TRUE))</f>
        <v/>
      </c>
      <c r="F91" s="255" t="str">
        <f>IF(G203="","",VLOOKUP(G203,$AK$607:$AL$609,2,TRUE))</f>
        <v/>
      </c>
      <c r="G91" s="255" t="str">
        <f>IF(G204="","",VLOOKUP(G204,$AM$607:$AN$609,2,TRUE))</f>
        <v>Продолжать учить   гордиться, понимать  важность любить свою Родину, понимать важность живописной природы, достопримечательностей и исторических мест Казахстана</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255" t="str">
        <f>IF(G113="","",VLOOKUP(G112,$AQ$549:$AR$551,2,TRUE))</f>
        <v/>
      </c>
      <c r="D92" s="255" t="str">
        <f>IF(G114="","",VLOOKUP(G114,$AS$549:$AT$551,2,TRUE))</f>
        <v>Продолжать учить устанавливать элементарные связи в сезонных изменениях погоды и природы,
сохранять безопасность в окружающей среде, природе
</v>
      </c>
      <c r="E92" s="255" t="str">
        <f>IF(G115="","",VLOOKUP(G115,$AU$549:$AV$551,2,TRUE))</f>
        <v/>
      </c>
      <c r="F92" s="255" t="str">
        <f>IF(G206="","",VLOOKUP(G206,$AQ$607:$AR$609,2,TRUE))</f>
        <v/>
      </c>
      <c r="G92" s="255" t="str">
        <f>IF(G207="","",VLOOKUP(G207,$AS$607:$AT$609,2,TRUE))</f>
        <v>Продолжать учить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309"/>
      <c r="D93" s="7"/>
      <c r="E93" s="8"/>
      <c r="F93" s="255" t="str">
        <f>IF(G209="","",VLOOKUP(G209,$AW$607:$AX$609,2,TRUE))</f>
        <v>Закреплять умения понимать и различать что «правильно» или «неправильно», «хорошо» или  «плохо»</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2.25" customHeight="1">
      <c r="B97" s="314"/>
      <c r="C97" s="315" t="s">
        <v>5</v>
      </c>
      <c r="D97" s="315" t="s">
        <v>107</v>
      </c>
      <c r="E97" s="315" t="s">
        <v>335</v>
      </c>
      <c r="F97" s="315" t="s">
        <v>398</v>
      </c>
      <c r="G97" s="178" t="s">
        <v>724</v>
      </c>
    </row>
    <row r="98" ht="15.0" customHeight="1">
      <c r="B98" s="5">
        <v>1.0</v>
      </c>
      <c r="C98" s="391">
        <f>'дети 5-ти лет Ф'!D23</f>
        <v>1</v>
      </c>
      <c r="D98" s="391" t="str">
        <f>'дети 5-ти лет К'!D23</f>
        <v/>
      </c>
      <c r="E98" s="391" t="str">
        <f>'дети 5-ти лет П'!D23</f>
        <v/>
      </c>
      <c r="F98" s="391" t="str">
        <f>'дети 5-ти лет Т'!D23</f>
        <v/>
      </c>
      <c r="G98" s="391" t="str">
        <f>'дети 5-ти лет С'!D23</f>
        <v/>
      </c>
    </row>
    <row r="99" ht="15.0" customHeight="1">
      <c r="B99" s="12"/>
      <c r="C99" s="391" t="str">
        <f>'дети 5-ти лет Ф'!E23</f>
        <v/>
      </c>
      <c r="D99" s="391">
        <f>'дети 5-ти лет К'!E23</f>
        <v>1</v>
      </c>
      <c r="E99" s="391">
        <f>'дети 5-ти лет П'!E23</f>
        <v>1</v>
      </c>
      <c r="F99" s="391">
        <f>'дети 5-ти лет Т'!E23</f>
        <v>1</v>
      </c>
      <c r="G99" s="391">
        <f>'дети 5-ти лет С'!E23</f>
        <v>1</v>
      </c>
    </row>
    <row r="100" ht="15.0" customHeight="1">
      <c r="B100" s="19"/>
      <c r="C100" s="391" t="str">
        <f>'дети 5-ти лет Ф'!F23</f>
        <v/>
      </c>
      <c r="D100" s="391" t="str">
        <f>'дети 5-ти лет К'!F23</f>
        <v/>
      </c>
      <c r="E100" s="391" t="str">
        <f>'дети 5-ти лет П'!F23</f>
        <v/>
      </c>
      <c r="F100" s="391" t="str">
        <f>'дети 5-ти лет Т'!F23</f>
        <v/>
      </c>
      <c r="G100" s="391" t="str">
        <f>'дети 5-ти лет С'!F23</f>
        <v/>
      </c>
    </row>
    <row r="101" ht="15.0" customHeight="1">
      <c r="B101" s="5">
        <v>2.0</v>
      </c>
      <c r="C101" s="391" t="str">
        <f>'дети 5-ти лет Ф'!G23</f>
        <v/>
      </c>
      <c r="D101" s="391" t="str">
        <f>'дети 5-ти лет К'!G23</f>
        <v/>
      </c>
      <c r="E101" s="391" t="str">
        <f>'дети 5-ти лет П'!G23</f>
        <v/>
      </c>
      <c r="F101" s="391" t="str">
        <f>'дети 5-ти лет Т'!G23</f>
        <v/>
      </c>
      <c r="G101" s="391" t="str">
        <f>'дети 5-ти лет С'!G23</f>
        <v/>
      </c>
    </row>
    <row r="102" ht="15.0" customHeight="1">
      <c r="B102" s="12"/>
      <c r="C102" s="391">
        <f>'дети 5-ти лет Ф'!H23</f>
        <v>1</v>
      </c>
      <c r="D102" s="391">
        <f>'дети 5-ти лет К'!H23</f>
        <v>1</v>
      </c>
      <c r="E102" s="391">
        <f>'дети 5-ти лет П'!H23</f>
        <v>1</v>
      </c>
      <c r="F102" s="391">
        <f>'дети 5-ти лет Т'!H23</f>
        <v>1</v>
      </c>
      <c r="G102" s="391">
        <f>'дети 5-ти лет С'!H23</f>
        <v>1</v>
      </c>
    </row>
    <row r="103" ht="15.0" customHeight="1">
      <c r="B103" s="19"/>
      <c r="C103" s="391" t="str">
        <f>'дети 5-ти лет Ф'!I23</f>
        <v/>
      </c>
      <c r="D103" s="391" t="str">
        <f>'дети 5-ти лет К'!I23</f>
        <v/>
      </c>
      <c r="E103" s="391" t="str">
        <f>'дети 5-ти лет П'!I23</f>
        <v/>
      </c>
      <c r="F103" s="391" t="str">
        <f>'дети 5-ти лет Т'!I23</f>
        <v/>
      </c>
      <c r="G103" s="391" t="str">
        <f>'дети 5-ти лет С'!I23</f>
        <v/>
      </c>
    </row>
    <row r="104" ht="15.0" customHeight="1">
      <c r="B104" s="5">
        <v>3.0</v>
      </c>
      <c r="C104" s="391" t="str">
        <f>'дети 5-ти лет Ф'!J23</f>
        <v/>
      </c>
      <c r="D104" s="391" t="str">
        <f>'дети 5-ти лет К'!J23</f>
        <v/>
      </c>
      <c r="E104" s="391" t="str">
        <f>'дети 5-ти лет П'!J23</f>
        <v/>
      </c>
      <c r="F104" s="391" t="str">
        <f>'дети 5-ти лет Т'!J23</f>
        <v/>
      </c>
      <c r="G104" s="391" t="str">
        <f>'дети 5-ти лет С'!J23</f>
        <v/>
      </c>
    </row>
    <row r="105" ht="15.0" customHeight="1">
      <c r="B105" s="12"/>
      <c r="C105" s="391">
        <f>'дети 5-ти лет Ф'!K23</f>
        <v>1</v>
      </c>
      <c r="D105" s="391">
        <f>'дети 5-ти лет К'!K23</f>
        <v>1</v>
      </c>
      <c r="E105" s="391" t="str">
        <f>'дети 5-ти лет П'!K23</f>
        <v/>
      </c>
      <c r="F105" s="391">
        <f>'дети 5-ти лет Т'!K23</f>
        <v>1</v>
      </c>
      <c r="G105" s="391" t="str">
        <f>'дети 5-ти лет С'!K23</f>
        <v/>
      </c>
    </row>
    <row r="106" ht="15.0" customHeight="1">
      <c r="B106" s="19"/>
      <c r="C106" s="391" t="str">
        <f>'дети 5-ти лет Ф'!L23</f>
        <v/>
      </c>
      <c r="D106" s="391" t="str">
        <f>'дети 5-ти лет К'!L23</f>
        <v/>
      </c>
      <c r="E106" s="391">
        <f>'дети 5-ти лет П'!L23</f>
        <v>1</v>
      </c>
      <c r="F106" s="391" t="str">
        <f>'дети 5-ти лет Т'!L23</f>
        <v/>
      </c>
      <c r="G106" s="391">
        <f>'дети 5-ти лет С'!L23</f>
        <v>1</v>
      </c>
    </row>
    <row r="107" ht="15.0" customHeight="1">
      <c r="B107" s="5">
        <v>4.0</v>
      </c>
      <c r="C107" s="391" t="str">
        <f>'дети 5-ти лет Ф'!M23</f>
        <v/>
      </c>
      <c r="D107" s="391" t="str">
        <f>'дети 5-ти лет К'!M23</f>
        <v/>
      </c>
      <c r="E107" s="391" t="str">
        <f>'дети 5-ти лет П'!M23</f>
        <v/>
      </c>
      <c r="F107" s="391" t="str">
        <f>'дети 5-ти лет Т'!M23</f>
        <v/>
      </c>
      <c r="G107" s="391" t="str">
        <f>'дети 5-ти лет С'!M23</f>
        <v/>
      </c>
    </row>
    <row r="108" ht="15.0" customHeight="1">
      <c r="B108" s="12"/>
      <c r="C108" s="391">
        <f>'дети 5-ти лет Ф'!N23</f>
        <v>1</v>
      </c>
      <c r="D108" s="391">
        <f>'дети 5-ти лет К'!N23</f>
        <v>1</v>
      </c>
      <c r="E108" s="391" t="str">
        <f>'дети 5-ти лет П'!N23</f>
        <v/>
      </c>
      <c r="F108" s="391">
        <f>'дети 5-ти лет Т'!N23</f>
        <v>1</v>
      </c>
      <c r="G108" s="391" t="str">
        <f>'дети 5-ти лет С'!N23</f>
        <v/>
      </c>
    </row>
    <row r="109" ht="15.0" customHeight="1">
      <c r="B109" s="19"/>
      <c r="C109" s="391" t="str">
        <f>'дети 5-ти лет Ф'!O23</f>
        <v/>
      </c>
      <c r="D109" s="391" t="str">
        <f>'дети 5-ти лет К'!O23</f>
        <v/>
      </c>
      <c r="E109" s="391">
        <f>'дети 5-ти лет П'!O23</f>
        <v>1</v>
      </c>
      <c r="F109" s="391" t="str">
        <f>'дети 5-ти лет Т'!O23</f>
        <v/>
      </c>
      <c r="G109" s="391">
        <f>'дети 5-ти лет С'!O23</f>
        <v>1</v>
      </c>
    </row>
    <row r="110" ht="15.0" customHeight="1">
      <c r="B110" s="5">
        <v>5.0</v>
      </c>
      <c r="C110" s="391" t="str">
        <f>'дети 5-ти лет Ф'!P23</f>
        <v/>
      </c>
      <c r="D110" s="391" t="str">
        <f>'дети 5-ти лет К'!P23</f>
        <v/>
      </c>
      <c r="E110" s="391" t="str">
        <f>'дети 5-ти лет П'!P23</f>
        <v/>
      </c>
      <c r="F110" s="391">
        <f>'дети 5-ти лет Т'!P23</f>
        <v>1</v>
      </c>
      <c r="G110" s="391" t="str">
        <f>'дети 5-ти лет С'!P23</f>
        <v/>
      </c>
    </row>
    <row r="111" ht="15.0" customHeight="1">
      <c r="B111" s="12"/>
      <c r="C111" s="391">
        <f>'дети 5-ти лет Ф'!Q23</f>
        <v>1</v>
      </c>
      <c r="D111" s="391">
        <f>'дети 5-ти лет К'!Q23</f>
        <v>1</v>
      </c>
      <c r="E111" s="391">
        <f>'дети 5-ти лет П'!Q23</f>
        <v>1</v>
      </c>
      <c r="F111" s="391" t="str">
        <f>'дети 5-ти лет Т'!Q23</f>
        <v/>
      </c>
      <c r="G111" s="391">
        <f>'дети 5-ти лет С'!Q23</f>
        <v>1</v>
      </c>
    </row>
    <row r="112" ht="15.0" customHeight="1">
      <c r="B112" s="19"/>
      <c r="C112" s="391" t="str">
        <f>'дети 5-ти лет Ф'!R23</f>
        <v/>
      </c>
      <c r="D112" s="391" t="str">
        <f>'дети 5-ти лет К'!R23</f>
        <v/>
      </c>
      <c r="E112" s="391" t="str">
        <f>'дети 5-ти лет П'!R23</f>
        <v/>
      </c>
      <c r="F112" s="391" t="str">
        <f>'дети 5-ти лет Т'!R23</f>
        <v/>
      </c>
      <c r="G112" s="391" t="str">
        <f>'дети 5-ти лет С'!R23</f>
        <v/>
      </c>
    </row>
    <row r="113" ht="15.0" customHeight="1">
      <c r="B113" s="5">
        <v>6.0</v>
      </c>
      <c r="C113" s="391" t="str">
        <f>'дети 5-ти лет Ф'!S23</f>
        <v/>
      </c>
      <c r="D113" s="391" t="str">
        <f>'дети 5-ти лет К'!S23</f>
        <v/>
      </c>
      <c r="E113" s="391" t="str">
        <f>'дети 5-ти лет П'!S23</f>
        <v/>
      </c>
      <c r="F113" s="391">
        <f>'дети 5-ти лет Т'!S23</f>
        <v>1</v>
      </c>
      <c r="G113" s="391" t="str">
        <f>'дети 5-ти лет С'!S23</f>
        <v/>
      </c>
    </row>
    <row r="114" ht="15.0" customHeight="1">
      <c r="B114" s="12"/>
      <c r="C114" s="391">
        <f>'дети 5-ти лет Ф'!T23</f>
        <v>1</v>
      </c>
      <c r="D114" s="391">
        <f>'дети 5-ти лет К'!T23</f>
        <v>1</v>
      </c>
      <c r="E114" s="391">
        <f>'дети 5-ти лет П'!T23</f>
        <v>1</v>
      </c>
      <c r="F114" s="391" t="str">
        <f>'дети 5-ти лет Т'!T23</f>
        <v/>
      </c>
      <c r="G114" s="391">
        <f>'дети 5-ти лет С'!T23</f>
        <v>1</v>
      </c>
    </row>
    <row r="115" ht="15.0" customHeight="1">
      <c r="B115" s="19"/>
      <c r="C115" s="391" t="str">
        <f>'дети 5-ти лет Ф'!U23</f>
        <v/>
      </c>
      <c r="D115" s="391" t="str">
        <f>'дети 5-ти лет К'!U23</f>
        <v/>
      </c>
      <c r="E115" s="391" t="str">
        <f>'дети 5-ти лет П'!U23</f>
        <v/>
      </c>
      <c r="F115" s="391" t="str">
        <f>'дети 5-ти лет Т'!U23</f>
        <v/>
      </c>
      <c r="G115" s="391" t="str">
        <f>'дети 5-ти лет С'!U23</f>
        <v/>
      </c>
    </row>
    <row r="116" ht="15.0" customHeight="1">
      <c r="B116" s="5">
        <v>7.0</v>
      </c>
      <c r="C116" s="317"/>
      <c r="D116" s="391" t="str">
        <f>'дети 5-ти лет К'!V23</f>
        <v/>
      </c>
      <c r="E116" s="317"/>
      <c r="F116" s="391">
        <f>'дети 5-ти лет Т'!V23</f>
        <v>1</v>
      </c>
      <c r="G116" s="317"/>
    </row>
    <row r="117" ht="15.0" customHeight="1">
      <c r="B117" s="12"/>
      <c r="C117" s="12"/>
      <c r="D117" s="391" t="str">
        <f>'дети 5-ти лет Т'!W23</f>
        <v/>
      </c>
      <c r="E117" s="12"/>
      <c r="F117" s="391" t="str">
        <f>'дети 5-ти лет Т'!W23</f>
        <v/>
      </c>
      <c r="G117" s="12"/>
    </row>
    <row r="118" ht="15.0" customHeight="1">
      <c r="B118" s="19"/>
      <c r="C118" s="12"/>
      <c r="D118" s="391" t="str">
        <f>'дети 5-ти лет К'!X23</f>
        <v/>
      </c>
      <c r="E118" s="12"/>
      <c r="F118" s="391" t="str">
        <f>'дети 5-ти лет Т'!X23</f>
        <v/>
      </c>
      <c r="G118" s="12"/>
    </row>
    <row r="119" ht="15.0" customHeight="1">
      <c r="B119" s="5">
        <v>8.0</v>
      </c>
      <c r="C119" s="12"/>
      <c r="D119" s="391" t="str">
        <f>'дети 5-ти лет К'!Y23</f>
        <v/>
      </c>
      <c r="E119" s="12"/>
      <c r="F119" s="391">
        <f>'дети 5-ти лет Т'!Y23</f>
        <v>1</v>
      </c>
      <c r="G119" s="12"/>
    </row>
    <row r="120" ht="15.0" customHeight="1">
      <c r="B120" s="12"/>
      <c r="C120" s="12"/>
      <c r="D120" s="391">
        <f>'дети 5-ти лет К'!Z23</f>
        <v>1</v>
      </c>
      <c r="E120" s="12"/>
      <c r="F120" s="391" t="str">
        <f>'дети 5-ти лет Т'!Z23</f>
        <v/>
      </c>
      <c r="G120" s="12"/>
    </row>
    <row r="121" ht="15.0" customHeight="1">
      <c r="B121" s="19"/>
      <c r="C121" s="12"/>
      <c r="D121" s="391" t="str">
        <f>'дети 5-ти лет К'!AA23</f>
        <v/>
      </c>
      <c r="E121" s="12"/>
      <c r="F121" s="391" t="str">
        <f>'дети 5-ти лет Т'!AA23</f>
        <v/>
      </c>
      <c r="G121" s="12"/>
    </row>
    <row r="122" ht="15.0" customHeight="1">
      <c r="B122" s="5">
        <v>9.0</v>
      </c>
      <c r="C122" s="12"/>
      <c r="D122" s="391" t="str">
        <f>'дети 5-ти лет К'!AB23</f>
        <v/>
      </c>
      <c r="E122" s="12"/>
      <c r="F122" s="391">
        <f>'дети 5-ти лет Т'!AB23</f>
        <v>1</v>
      </c>
      <c r="G122" s="12"/>
    </row>
    <row r="123" ht="15.0" customHeight="1">
      <c r="B123" s="12"/>
      <c r="C123" s="12"/>
      <c r="D123" s="391">
        <f>'дети 5-ти лет К'!AC23</f>
        <v>1</v>
      </c>
      <c r="E123" s="12"/>
      <c r="F123" s="391" t="str">
        <f>'дети 5-ти лет Т'!AC23</f>
        <v/>
      </c>
      <c r="G123" s="12"/>
    </row>
    <row r="124" ht="15.0" customHeight="1">
      <c r="B124" s="19"/>
      <c r="C124" s="12"/>
      <c r="D124" s="391" t="str">
        <f>'дети 5-ти лет К'!AD23</f>
        <v/>
      </c>
      <c r="E124" s="12"/>
      <c r="F124" s="391" t="str">
        <f>'дети 5-ти лет Т'!AD23</f>
        <v/>
      </c>
      <c r="G124" s="12"/>
    </row>
    <row r="125" ht="15.0" customHeight="1">
      <c r="B125" s="5">
        <v>10.0</v>
      </c>
      <c r="C125" s="12"/>
      <c r="D125" s="391" t="str">
        <f>'дети 5-ти лет К'!AE23</f>
        <v/>
      </c>
      <c r="E125" s="12"/>
      <c r="F125" s="391">
        <f>'дети 5-ти лет Т'!AE23</f>
        <v>1</v>
      </c>
      <c r="G125" s="12"/>
    </row>
    <row r="126" ht="15.0" customHeight="1">
      <c r="B126" s="12"/>
      <c r="C126" s="12"/>
      <c r="D126" s="391">
        <f>'дети 5-ти лет К'!AF23</f>
        <v>1</v>
      </c>
      <c r="E126" s="12"/>
      <c r="F126" s="391" t="str">
        <f>'дети 5-ти лет Т'!AF23</f>
        <v/>
      </c>
      <c r="G126" s="12"/>
    </row>
    <row r="127" ht="15.0" customHeight="1">
      <c r="B127" s="19"/>
      <c r="C127" s="12"/>
      <c r="D127" s="391" t="str">
        <f>'дети 5-ти лет К'!AG23</f>
        <v/>
      </c>
      <c r="E127" s="12"/>
      <c r="F127" s="391" t="str">
        <f>'дети 5-ти лет Т'!AG23</f>
        <v/>
      </c>
      <c r="G127" s="12"/>
    </row>
    <row r="128" ht="15.0" customHeight="1">
      <c r="B128" s="5">
        <v>11.0</v>
      </c>
      <c r="C128" s="12"/>
      <c r="D128" s="391" t="str">
        <f>'дети 5-ти лет К'!AH23</f>
        <v/>
      </c>
      <c r="E128" s="12"/>
      <c r="F128" s="391">
        <f>'дети 5-ти лет Т'!AH23</f>
        <v>1</v>
      </c>
      <c r="G128" s="12"/>
    </row>
    <row r="129" ht="15.0" customHeight="1">
      <c r="B129" s="12"/>
      <c r="C129" s="12"/>
      <c r="D129" s="391">
        <f>'дети 5-ти лет К'!AI23</f>
        <v>1</v>
      </c>
      <c r="E129" s="12"/>
      <c r="F129" s="391" t="str">
        <f>'дети 5-ти лет Т'!AI23</f>
        <v/>
      </c>
      <c r="G129" s="12"/>
    </row>
    <row r="130" ht="15.75" customHeight="1">
      <c r="B130" s="19"/>
      <c r="C130" s="12"/>
      <c r="D130" s="391" t="str">
        <f>'дети 5-ти лет К'!AJ23</f>
        <v/>
      </c>
      <c r="E130" s="12"/>
      <c r="F130" s="391" t="str">
        <f>'дети 5-ти лет Т'!AJ23</f>
        <v/>
      </c>
      <c r="G130" s="12"/>
    </row>
    <row r="131" ht="15.75" customHeight="1">
      <c r="B131" s="5">
        <v>12.0</v>
      </c>
      <c r="C131" s="12"/>
      <c r="D131" s="391" t="str">
        <f>'дети 5-ти лет К'!AK23</f>
        <v/>
      </c>
      <c r="E131" s="12"/>
      <c r="F131" s="391" t="str">
        <f>'дети 5-ти лет Т'!AK23</f>
        <v/>
      </c>
      <c r="G131" s="12"/>
    </row>
    <row r="132" ht="15.75" customHeight="1">
      <c r="B132" s="12"/>
      <c r="C132" s="12"/>
      <c r="D132" s="391">
        <f>'дети 5-ти лет К'!AL23</f>
        <v>1</v>
      </c>
      <c r="E132" s="12"/>
      <c r="F132" s="391">
        <f>'дети 5-ти лет Т'!AL23</f>
        <v>1</v>
      </c>
      <c r="G132" s="12"/>
    </row>
    <row r="133" ht="15.75" customHeight="1">
      <c r="B133" s="19"/>
      <c r="C133" s="12"/>
      <c r="D133" s="391" t="str">
        <f>'дети 5-ти лет К'!AM23</f>
        <v/>
      </c>
      <c r="E133" s="12"/>
      <c r="F133" s="391" t="str">
        <f>'дети 5-ти лет Т'!AM23</f>
        <v/>
      </c>
      <c r="G133" s="12"/>
    </row>
    <row r="134" ht="15.75" customHeight="1">
      <c r="B134" s="5">
        <v>13.0</v>
      </c>
      <c r="C134" s="12"/>
      <c r="D134" s="391" t="str">
        <f>'дети 5-ти лет К'!AN23</f>
        <v/>
      </c>
      <c r="E134" s="12"/>
      <c r="F134" s="391">
        <f>'дети 5-ти лет Т'!AN23</f>
        <v>1</v>
      </c>
      <c r="G134" s="12"/>
    </row>
    <row r="135" ht="15.75" customHeight="1">
      <c r="B135" s="12"/>
      <c r="C135" s="12"/>
      <c r="D135" s="391">
        <f>'дети 5-ти лет К'!AO23</f>
        <v>1</v>
      </c>
      <c r="E135" s="12"/>
      <c r="F135" s="391" t="str">
        <f>'дети 5-ти лет Т'!AO23</f>
        <v/>
      </c>
      <c r="G135" s="12"/>
    </row>
    <row r="136" ht="15.75" customHeight="1">
      <c r="B136" s="19"/>
      <c r="C136" s="12"/>
      <c r="D136" s="391" t="str">
        <f>'дети 5-ти лет К'!AP23</f>
        <v/>
      </c>
      <c r="E136" s="12"/>
      <c r="F136" s="391" t="str">
        <f>'дети 5-ти лет Т'!AP23</f>
        <v/>
      </c>
      <c r="G136" s="12"/>
    </row>
    <row r="137" ht="15.75" customHeight="1">
      <c r="B137" s="5">
        <v>14.0</v>
      </c>
      <c r="C137" s="12"/>
      <c r="D137" s="391" t="str">
        <f>'дети 5-ти лет К'!AQ23</f>
        <v/>
      </c>
      <c r="E137" s="12"/>
      <c r="F137" s="391">
        <f>'дети 5-ти лет Т'!AQ23</f>
        <v>1</v>
      </c>
      <c r="G137" s="12"/>
    </row>
    <row r="138" ht="15.75" customHeight="1">
      <c r="B138" s="12"/>
      <c r="C138" s="12"/>
      <c r="D138" s="391">
        <f>'дети 5-ти лет К'!AR23</f>
        <v>1</v>
      </c>
      <c r="E138" s="12"/>
      <c r="F138" s="391" t="str">
        <f>'дети 5-ти лет Т'!AR23</f>
        <v/>
      </c>
      <c r="G138" s="12"/>
    </row>
    <row r="139" ht="15.75" customHeight="1">
      <c r="B139" s="19"/>
      <c r="C139" s="12"/>
      <c r="D139" s="391" t="str">
        <f>'дети 5-ти лет К'!AS23</f>
        <v/>
      </c>
      <c r="E139" s="12"/>
      <c r="F139" s="391" t="str">
        <f>'дети 5-ти лет Т'!AS23</f>
        <v/>
      </c>
      <c r="G139" s="12"/>
    </row>
    <row r="140" ht="15.75" customHeight="1">
      <c r="B140" s="5">
        <v>15.0</v>
      </c>
      <c r="C140" s="12"/>
      <c r="D140" s="391" t="str">
        <f>'дети 5-ти лет К'!AT23</f>
        <v/>
      </c>
      <c r="E140" s="12"/>
      <c r="F140" s="391">
        <f>'дети 5-ти лет Т'!AT23</f>
        <v>1</v>
      </c>
      <c r="G140" s="12"/>
    </row>
    <row r="141" ht="15.75" customHeight="1">
      <c r="B141" s="12"/>
      <c r="C141" s="12"/>
      <c r="D141" s="391">
        <f>'дети 5-ти лет К'!AU23</f>
        <v>1</v>
      </c>
      <c r="E141" s="12"/>
      <c r="F141" s="391" t="str">
        <f>'дети 5-ти лет Т'!AU23</f>
        <v/>
      </c>
      <c r="G141" s="12"/>
    </row>
    <row r="142" ht="15.75" customHeight="1">
      <c r="B142" s="19"/>
      <c r="C142" s="12"/>
      <c r="D142" s="391" t="str">
        <f>'дети 5-ти лет К'!AV23</f>
        <v/>
      </c>
      <c r="E142" s="12"/>
      <c r="F142" s="391" t="str">
        <f>'дети 5-ти лет Т'!AV23</f>
        <v/>
      </c>
      <c r="G142" s="12"/>
    </row>
    <row r="143" ht="15.75" customHeight="1">
      <c r="B143" s="5">
        <v>16.0</v>
      </c>
      <c r="C143" s="12"/>
      <c r="D143" s="391" t="str">
        <f>'дети 5-ти лет К'!AW23</f>
        <v/>
      </c>
      <c r="E143" s="12"/>
      <c r="F143" s="391" t="str">
        <f>'дети 5-ти лет Т'!AW23</f>
        <v/>
      </c>
      <c r="G143" s="12"/>
    </row>
    <row r="144" ht="15.75" customHeight="1">
      <c r="B144" s="12"/>
      <c r="C144" s="12"/>
      <c r="D144" s="391">
        <f>'дети 5-ти лет К'!AX23</f>
        <v>1</v>
      </c>
      <c r="E144" s="12"/>
      <c r="F144" s="391">
        <f>'дети 5-ти лет Т'!AX23</f>
        <v>1</v>
      </c>
      <c r="G144" s="12"/>
    </row>
    <row r="145" ht="15.75" customHeight="1">
      <c r="B145" s="19"/>
      <c r="C145" s="12"/>
      <c r="D145" s="391" t="str">
        <f>'дети 5-ти лет К'!AY23</f>
        <v/>
      </c>
      <c r="E145" s="12"/>
      <c r="F145" s="391" t="str">
        <f>'дети 5-ти лет Т'!AY23</f>
        <v/>
      </c>
      <c r="G145" s="12"/>
    </row>
    <row r="146" ht="15.75" customHeight="1">
      <c r="B146" s="5">
        <v>17.0</v>
      </c>
      <c r="C146" s="12"/>
      <c r="D146" s="391" t="str">
        <f>'дети 5-ти лет К'!AZ23</f>
        <v/>
      </c>
      <c r="E146" s="12"/>
      <c r="F146" s="391">
        <f>'дети 5-ти лет Т'!AZ23</f>
        <v>1</v>
      </c>
      <c r="G146" s="12"/>
    </row>
    <row r="147" ht="15.75" customHeight="1">
      <c r="B147" s="12"/>
      <c r="C147" s="12"/>
      <c r="D147" s="391">
        <f>'дети 5-ти лет К'!BA23</f>
        <v>1</v>
      </c>
      <c r="E147" s="12"/>
      <c r="F147" s="391" t="str">
        <f>'дети 5-ти лет Т'!BA23</f>
        <v/>
      </c>
      <c r="G147" s="12"/>
    </row>
    <row r="148" ht="15.75" customHeight="1">
      <c r="B148" s="19"/>
      <c r="C148" s="12"/>
      <c r="D148" s="391" t="str">
        <f>'дети 5-ти лет К'!BB23</f>
        <v/>
      </c>
      <c r="E148" s="12"/>
      <c r="F148" s="391" t="str">
        <f>'дети 5-ти лет Т'!BB23</f>
        <v/>
      </c>
      <c r="G148" s="12"/>
    </row>
    <row r="149" ht="15.75" customHeight="1">
      <c r="B149" s="5">
        <v>18.0</v>
      </c>
      <c r="C149" s="12"/>
      <c r="D149" s="391" t="str">
        <f>'дети 5-ти лет К'!BC23</f>
        <v/>
      </c>
      <c r="E149" s="12"/>
      <c r="F149" s="391">
        <f>'дети 5-ти лет Т'!BC23</f>
        <v>1</v>
      </c>
      <c r="G149" s="12"/>
    </row>
    <row r="150" ht="15.75" customHeight="1">
      <c r="B150" s="12"/>
      <c r="C150" s="12"/>
      <c r="D150" s="391">
        <f>'дети 5-ти лет К'!BD23</f>
        <v>1</v>
      </c>
      <c r="E150" s="12"/>
      <c r="F150" s="391" t="str">
        <f>'дети 5-ти лет Т'!BD23</f>
        <v/>
      </c>
      <c r="G150" s="12"/>
    </row>
    <row r="151" ht="15.75" customHeight="1">
      <c r="B151" s="19"/>
      <c r="C151" s="12"/>
      <c r="D151" s="391" t="str">
        <f>'дети 5-ти лет К'!BE23</f>
        <v/>
      </c>
      <c r="E151" s="12"/>
      <c r="F151" s="391" t="str">
        <f>'дети 5-ти лет Т'!BE23</f>
        <v/>
      </c>
      <c r="G151" s="12"/>
    </row>
    <row r="152" ht="15.75" customHeight="1">
      <c r="B152" s="5">
        <v>19.0</v>
      </c>
      <c r="C152" s="12"/>
      <c r="D152" s="317"/>
      <c r="E152" s="12"/>
      <c r="F152" s="391" t="str">
        <f>'дети 5-ти лет Т'!BF23</f>
        <v/>
      </c>
      <c r="G152" s="12"/>
    </row>
    <row r="153" ht="15.75" customHeight="1">
      <c r="B153" s="12"/>
      <c r="C153" s="12"/>
      <c r="D153" s="12"/>
      <c r="E153" s="12"/>
      <c r="F153" s="391">
        <f>'дети 5-ти лет Т'!BG23</f>
        <v>1</v>
      </c>
      <c r="G153" s="12"/>
    </row>
    <row r="154" ht="15.75" customHeight="1">
      <c r="B154" s="19"/>
      <c r="C154" s="12"/>
      <c r="D154" s="12"/>
      <c r="E154" s="12"/>
      <c r="F154" s="391" t="str">
        <f>'дети 5-ти лет Т'!BH23</f>
        <v/>
      </c>
      <c r="G154" s="12"/>
    </row>
    <row r="155" ht="15.75" customHeight="1">
      <c r="B155" s="5">
        <v>20.0</v>
      </c>
      <c r="C155" s="12"/>
      <c r="D155" s="12"/>
      <c r="E155" s="12"/>
      <c r="F155" s="391">
        <f>'дети 5-ти лет Т'!BI23</f>
        <v>1</v>
      </c>
      <c r="G155" s="12"/>
    </row>
    <row r="156" ht="15.75" customHeight="1">
      <c r="B156" s="12"/>
      <c r="C156" s="12"/>
      <c r="D156" s="12"/>
      <c r="E156" s="12"/>
      <c r="F156" s="391" t="str">
        <f>'дети 5-ти лет Т'!BJ23</f>
        <v/>
      </c>
      <c r="G156" s="12"/>
    </row>
    <row r="157" ht="15.75" customHeight="1">
      <c r="B157" s="19"/>
      <c r="C157" s="12"/>
      <c r="D157" s="12"/>
      <c r="E157" s="12"/>
      <c r="F157" s="391" t="str">
        <f>'дети 5-ти лет Т'!BK23</f>
        <v/>
      </c>
      <c r="G157" s="12"/>
    </row>
    <row r="158" ht="15.75" customHeight="1">
      <c r="B158" s="5">
        <v>21.0</v>
      </c>
      <c r="C158" s="12"/>
      <c r="D158" s="12"/>
      <c r="E158" s="12"/>
      <c r="F158" s="391">
        <f>'дети 5-ти лет Т'!BL23</f>
        <v>1</v>
      </c>
      <c r="G158" s="12"/>
    </row>
    <row r="159" ht="15.0" customHeight="1">
      <c r="B159" s="12"/>
      <c r="C159" s="12"/>
      <c r="D159" s="12"/>
      <c r="E159" s="12"/>
      <c r="F159" s="391" t="str">
        <f>'дети 5-ти лет Т'!BM23</f>
        <v/>
      </c>
      <c r="G159" s="12"/>
    </row>
    <row r="160" ht="15.75" customHeight="1">
      <c r="B160" s="19"/>
      <c r="C160" s="12"/>
      <c r="D160" s="12"/>
      <c r="E160" s="12"/>
      <c r="F160" s="391" t="str">
        <f>'дети 5-ти лет Т'!BN23</f>
        <v/>
      </c>
      <c r="G160" s="12"/>
    </row>
    <row r="161" ht="15.75" customHeight="1">
      <c r="B161" s="5">
        <v>22.0</v>
      </c>
      <c r="C161" s="12"/>
      <c r="D161" s="12"/>
      <c r="E161" s="12"/>
      <c r="F161" s="391" t="str">
        <f>'дети 5-ти лет Т'!BO23</f>
        <v/>
      </c>
      <c r="G161" s="12"/>
    </row>
    <row r="162" ht="15.75" customHeight="1">
      <c r="B162" s="12"/>
      <c r="C162" s="12"/>
      <c r="D162" s="12"/>
      <c r="E162" s="12"/>
      <c r="F162" s="391">
        <f>'дети 5-ти лет Т'!BP23</f>
        <v>1</v>
      </c>
      <c r="G162" s="12"/>
    </row>
    <row r="163" ht="15.75" customHeight="1">
      <c r="B163" s="19"/>
      <c r="C163" s="12"/>
      <c r="D163" s="12"/>
      <c r="E163" s="12"/>
      <c r="F163" s="391" t="str">
        <f>'дети 5-ти лет Т'!BQ23</f>
        <v/>
      </c>
      <c r="G163" s="12"/>
    </row>
    <row r="164" ht="15.75" customHeight="1">
      <c r="B164" s="5">
        <v>23.0</v>
      </c>
      <c r="C164" s="12"/>
      <c r="D164" s="12"/>
      <c r="E164" s="12"/>
      <c r="F164" s="391">
        <f>'дети 5-ти лет Т'!BR23</f>
        <v>1</v>
      </c>
      <c r="G164" s="12"/>
    </row>
    <row r="165" ht="15.75" customHeight="1">
      <c r="B165" s="12"/>
      <c r="C165" s="12"/>
      <c r="D165" s="12"/>
      <c r="E165" s="12"/>
      <c r="F165" s="391" t="str">
        <f>'дети 5-ти лет Т'!BS23</f>
        <v/>
      </c>
      <c r="G165" s="12"/>
    </row>
    <row r="166" ht="15.0" customHeight="1">
      <c r="B166" s="19"/>
      <c r="C166" s="12"/>
      <c r="D166" s="12"/>
      <c r="E166" s="12"/>
      <c r="F166" s="391" t="str">
        <f>'дети 5-ти лет Т'!BT23</f>
        <v/>
      </c>
      <c r="G166" s="12"/>
    </row>
    <row r="167" ht="15.0" customHeight="1">
      <c r="B167" s="5">
        <v>24.0</v>
      </c>
      <c r="C167" s="12"/>
      <c r="D167" s="12"/>
      <c r="E167" s="12"/>
      <c r="F167" s="391" t="str">
        <f>'дети 5-ти лет Т'!BU23</f>
        <v/>
      </c>
      <c r="G167" s="12"/>
    </row>
    <row r="168" ht="15.0" customHeight="1">
      <c r="B168" s="12"/>
      <c r="C168" s="12"/>
      <c r="D168" s="12"/>
      <c r="E168" s="12"/>
      <c r="F168" s="391">
        <f>'дети 5-ти лет Т'!BV23</f>
        <v>1</v>
      </c>
      <c r="G168" s="12"/>
    </row>
    <row r="169" ht="15.0" customHeight="1">
      <c r="B169" s="19"/>
      <c r="C169" s="12"/>
      <c r="D169" s="12"/>
      <c r="E169" s="12"/>
      <c r="F169" s="391" t="str">
        <f>'дети 5-ти лет Т'!BW23</f>
        <v/>
      </c>
      <c r="G169" s="12"/>
    </row>
    <row r="170" ht="15.0" customHeight="1">
      <c r="B170" s="5">
        <v>25.0</v>
      </c>
      <c r="C170" s="12"/>
      <c r="D170" s="12"/>
      <c r="E170" s="12"/>
      <c r="F170" s="391">
        <f>'дети 5-ти лет Т'!BX23</f>
        <v>1</v>
      </c>
      <c r="G170" s="12"/>
    </row>
    <row r="171" ht="15.0" customHeight="1">
      <c r="B171" s="12"/>
      <c r="C171" s="12"/>
      <c r="D171" s="12"/>
      <c r="E171" s="12"/>
      <c r="F171" s="391" t="str">
        <f>'дети 5-ти лет Т'!BY23</f>
        <v/>
      </c>
      <c r="G171" s="12"/>
    </row>
    <row r="172" ht="15.0" customHeight="1">
      <c r="B172" s="19"/>
      <c r="C172" s="12"/>
      <c r="D172" s="12"/>
      <c r="E172" s="12"/>
      <c r="F172" s="391" t="str">
        <f>'дети 5-ти лет Т'!BZ23</f>
        <v/>
      </c>
      <c r="G172" s="12"/>
    </row>
    <row r="173" ht="15.0" customHeight="1">
      <c r="B173" s="5">
        <v>26.0</v>
      </c>
      <c r="C173" s="12"/>
      <c r="D173" s="12"/>
      <c r="E173" s="12"/>
      <c r="F173" s="391">
        <f>'дети 5-ти лет Т'!CA23</f>
        <v>1</v>
      </c>
      <c r="G173" s="12"/>
    </row>
    <row r="174" ht="15.0" customHeight="1">
      <c r="B174" s="12"/>
      <c r="C174" s="12"/>
      <c r="D174" s="12"/>
      <c r="E174" s="12"/>
      <c r="F174" s="391" t="str">
        <f>'дети 5-ти лет Т'!CB23</f>
        <v/>
      </c>
      <c r="G174" s="12"/>
    </row>
    <row r="175" ht="15.0" customHeight="1">
      <c r="B175" s="19"/>
      <c r="C175" s="12"/>
      <c r="D175" s="12"/>
      <c r="E175" s="12"/>
      <c r="F175" s="391" t="str">
        <f>'дети 5-ти лет Т'!CC23</f>
        <v/>
      </c>
      <c r="G175" s="12"/>
    </row>
    <row r="176" ht="15.0" customHeight="1">
      <c r="B176" s="5">
        <v>27.0</v>
      </c>
      <c r="C176" s="12"/>
      <c r="D176" s="12"/>
      <c r="E176" s="12"/>
      <c r="F176" s="391" t="str">
        <f>'дети 5-ти лет Т'!CD23</f>
        <v/>
      </c>
      <c r="G176" s="12"/>
    </row>
    <row r="177" ht="15.0" customHeight="1">
      <c r="B177" s="12"/>
      <c r="C177" s="12"/>
      <c r="D177" s="12"/>
      <c r="E177" s="12"/>
      <c r="F177" s="391">
        <f>'дети 5-ти лет Т'!CE23</f>
        <v>1</v>
      </c>
      <c r="G177" s="12"/>
    </row>
    <row r="178" ht="15.0" customHeight="1">
      <c r="B178" s="19"/>
      <c r="C178" s="12"/>
      <c r="D178" s="12"/>
      <c r="E178" s="12"/>
      <c r="F178" s="391" t="str">
        <f>'дети 5-ти лет Т'!CF23</f>
        <v/>
      </c>
      <c r="G178" s="12"/>
    </row>
    <row r="179" ht="15.0" customHeight="1">
      <c r="B179" s="5">
        <v>28.0</v>
      </c>
      <c r="C179" s="12"/>
      <c r="D179" s="12"/>
      <c r="E179" s="12"/>
      <c r="F179" s="391" t="str">
        <f>'дети 5-ти лет Т'!CG23</f>
        <v/>
      </c>
      <c r="G179" s="12"/>
    </row>
    <row r="180" ht="15.0" customHeight="1">
      <c r="B180" s="12"/>
      <c r="C180" s="12"/>
      <c r="D180" s="12"/>
      <c r="E180" s="12"/>
      <c r="F180" s="391">
        <f>'дети 5-ти лет Т'!CH23</f>
        <v>1</v>
      </c>
      <c r="G180" s="12"/>
    </row>
    <row r="181" ht="15.0" customHeight="1">
      <c r="B181" s="19"/>
      <c r="C181" s="12"/>
      <c r="D181" s="12"/>
      <c r="E181" s="12"/>
      <c r="F181" s="391" t="str">
        <f>'дети 5-ти лет Т'!CI23</f>
        <v/>
      </c>
      <c r="G181" s="12"/>
    </row>
    <row r="182" ht="15.0" customHeight="1">
      <c r="B182" s="5">
        <v>29.0</v>
      </c>
      <c r="C182" s="12"/>
      <c r="D182" s="12"/>
      <c r="E182" s="12"/>
      <c r="F182" s="391" t="str">
        <f>'дети 5-ти лет Т'!CJ23</f>
        <v/>
      </c>
      <c r="G182" s="12"/>
    </row>
    <row r="183" ht="15.0" customHeight="1">
      <c r="B183" s="12"/>
      <c r="C183" s="12"/>
      <c r="D183" s="12"/>
      <c r="E183" s="12"/>
      <c r="F183" s="391">
        <f>'дети 5-ти лет Т'!CK23</f>
        <v>1</v>
      </c>
      <c r="G183" s="12"/>
    </row>
    <row r="184" ht="15.0" customHeight="1">
      <c r="B184" s="19"/>
      <c r="C184" s="12"/>
      <c r="D184" s="12"/>
      <c r="E184" s="12"/>
      <c r="F184" s="391" t="str">
        <f>'дети 5-ти лет Т'!CL23</f>
        <v/>
      </c>
      <c r="G184" s="12"/>
    </row>
    <row r="185" ht="15.0" customHeight="1">
      <c r="B185" s="5">
        <v>30.0</v>
      </c>
      <c r="C185" s="12"/>
      <c r="D185" s="12"/>
      <c r="E185" s="12"/>
      <c r="F185" s="391" t="str">
        <f>'дети 5-ти лет Т'!CM23</f>
        <v/>
      </c>
      <c r="G185" s="12"/>
    </row>
    <row r="186" ht="15.0" customHeight="1">
      <c r="B186" s="12"/>
      <c r="C186" s="12"/>
      <c r="D186" s="12"/>
      <c r="E186" s="12"/>
      <c r="F186" s="391">
        <f>'дети 5-ти лет Т'!CN23</f>
        <v>1</v>
      </c>
      <c r="G186" s="12"/>
    </row>
    <row r="187" ht="15.0" customHeight="1">
      <c r="B187" s="19"/>
      <c r="C187" s="19"/>
      <c r="D187" s="19"/>
      <c r="E187" s="19"/>
      <c r="F187" s="391" t="str">
        <f>'дети 5-ти лет Т'!CO23</f>
        <v/>
      </c>
      <c r="G187" s="19"/>
    </row>
    <row r="188" ht="15.0" customHeight="1"/>
    <row r="189" ht="15.0" customHeight="1">
      <c r="B189" s="237" t="s">
        <v>922</v>
      </c>
      <c r="C189" s="7"/>
      <c r="D189" s="7"/>
      <c r="E189" s="7"/>
      <c r="F189" s="7"/>
      <c r="G189" s="8"/>
    </row>
    <row r="190" ht="35.25" customHeight="1">
      <c r="B190" s="314"/>
      <c r="C190" s="315" t="s">
        <v>5</v>
      </c>
      <c r="D190" s="315" t="s">
        <v>107</v>
      </c>
      <c r="E190" s="315" t="s">
        <v>335</v>
      </c>
      <c r="F190" s="315" t="s">
        <v>398</v>
      </c>
      <c r="G190" s="178" t="s">
        <v>724</v>
      </c>
    </row>
    <row r="191" ht="15.0" customHeight="1">
      <c r="B191" s="5">
        <v>1.0</v>
      </c>
      <c r="C191" s="392">
        <f>'дети 5-ти лет Ф'!D69</f>
        <v>1</v>
      </c>
      <c r="D191" s="392">
        <f>'дети 5-ти лет К'!D69</f>
        <v>1</v>
      </c>
      <c r="E191" s="392">
        <f>'дети 5-ти лет П'!D69</f>
        <v>1</v>
      </c>
      <c r="F191" s="392" t="str">
        <f>'дети 5-ти лет Т'!D69</f>
        <v/>
      </c>
      <c r="G191" s="392">
        <f>'дети 5-ти лет С'!D69</f>
        <v>1</v>
      </c>
    </row>
    <row r="192" ht="15.0" customHeight="1">
      <c r="B192" s="12"/>
      <c r="C192" s="392" t="str">
        <f>'дети 5-ти лет Ф'!E69</f>
        <v/>
      </c>
      <c r="D192" s="392" t="str">
        <f>'дети 5-ти лет К'!E69</f>
        <v/>
      </c>
      <c r="E192" s="392" t="str">
        <f>'дети 5-ти лет П'!E69</f>
        <v/>
      </c>
      <c r="F192" s="392">
        <f>'дети 5-ти лет Т'!E69</f>
        <v>1</v>
      </c>
      <c r="G192" s="392" t="str">
        <f>'дети 5-ти лет С'!E69</f>
        <v/>
      </c>
    </row>
    <row r="193" ht="15.0" customHeight="1">
      <c r="B193" s="19"/>
      <c r="C193" s="392" t="str">
        <f>'дети 5-ти лет Ф'!F69</f>
        <v/>
      </c>
      <c r="D193" s="392" t="str">
        <f>'дети 5-ти лет К'!F69</f>
        <v/>
      </c>
      <c r="E193" s="392" t="str">
        <f>'дети 5-ти лет П'!F69</f>
        <v/>
      </c>
      <c r="F193" s="392" t="str">
        <f>'дети 5-ти лет Т'!F69</f>
        <v/>
      </c>
      <c r="G193" s="392" t="str">
        <f>'дети 5-ти лет С'!F69</f>
        <v/>
      </c>
    </row>
    <row r="194" ht="15.0" customHeight="1">
      <c r="B194" s="5">
        <v>2.0</v>
      </c>
      <c r="C194" s="392">
        <f>'дети 5-ти лет Ф'!G69</f>
        <v>1</v>
      </c>
      <c r="D194" s="392" t="str">
        <f>'дети 5-ти лет К'!G69</f>
        <v/>
      </c>
      <c r="E194" s="392" t="str">
        <f>'дети 5-ти лет П'!G69</f>
        <v/>
      </c>
      <c r="F194" s="392" t="str">
        <f>'дети 5-ти лет Т'!G69</f>
        <v/>
      </c>
      <c r="G194" s="392">
        <f>'дети 5-ти лет С'!G69</f>
        <v>1</v>
      </c>
    </row>
    <row r="195" ht="15.0" customHeight="1">
      <c r="B195" s="12"/>
      <c r="C195" s="392" t="str">
        <f>'дети 5-ти лет Ф'!H69</f>
        <v/>
      </c>
      <c r="D195" s="392">
        <f>'дети 5-ти лет К'!H69</f>
        <v>1</v>
      </c>
      <c r="E195" s="392">
        <f>'дети 5-ти лет П'!H69</f>
        <v>1</v>
      </c>
      <c r="F195" s="392">
        <f>'дети 5-ти лет Т'!H69</f>
        <v>1</v>
      </c>
      <c r="G195" s="392" t="str">
        <f>'дети 5-ти лет С'!H69</f>
        <v/>
      </c>
    </row>
    <row r="196" ht="15.0" customHeight="1">
      <c r="B196" s="19"/>
      <c r="C196" s="392" t="str">
        <f>'дети 5-ти лет Ф'!I69</f>
        <v/>
      </c>
      <c r="D196" s="392" t="str">
        <f>'дети 5-ти лет К'!I69</f>
        <v/>
      </c>
      <c r="E196" s="392" t="str">
        <f>'дети 5-ти лет П'!I69</f>
        <v/>
      </c>
      <c r="F196" s="392" t="str">
        <f>'дети 5-ти лет Т'!I69</f>
        <v/>
      </c>
      <c r="G196" s="392" t="str">
        <f>'дети 5-ти лет С'!I69</f>
        <v/>
      </c>
    </row>
    <row r="197" ht="15.0" customHeight="1">
      <c r="B197" s="5">
        <v>3.0</v>
      </c>
      <c r="C197" s="392" t="str">
        <f>'дети 5-ти лет Ф'!J69</f>
        <v/>
      </c>
      <c r="D197" s="392" t="str">
        <f>'дети 5-ти лет К'!J69</f>
        <v/>
      </c>
      <c r="E197" s="392">
        <f>'дети 5-ти лет П'!J69</f>
        <v>1</v>
      </c>
      <c r="F197" s="392" t="str">
        <f>'дети 5-ти лет Т'!J69</f>
        <v/>
      </c>
      <c r="G197" s="392">
        <f>'дети 5-ти лет С'!J69</f>
        <v>1</v>
      </c>
    </row>
    <row r="198" ht="15.0" customHeight="1">
      <c r="B198" s="12"/>
      <c r="C198" s="392">
        <f>'дети 5-ти лет Ф'!K69</f>
        <v>1</v>
      </c>
      <c r="D198" s="392">
        <f>'дети 5-ти лет К'!K69</f>
        <v>1</v>
      </c>
      <c r="E198" s="392" t="str">
        <f>'дети 5-ти лет П'!K69</f>
        <v/>
      </c>
      <c r="F198" s="392">
        <f>'дети 5-ти лет Т'!K69</f>
        <v>1</v>
      </c>
      <c r="G198" s="392" t="str">
        <f>'дети 5-ти лет С'!K69</f>
        <v/>
      </c>
    </row>
    <row r="199" ht="15.0" customHeight="1">
      <c r="B199" s="19"/>
      <c r="C199" s="392" t="str">
        <f>'дети 5-ти лет Ф'!L69</f>
        <v/>
      </c>
      <c r="D199" s="392" t="str">
        <f>'дети 5-ти лет К'!L69</f>
        <v/>
      </c>
      <c r="E199" s="392" t="str">
        <f>'дети 5-ти лет П'!L69</f>
        <v/>
      </c>
      <c r="F199" s="392" t="str">
        <f>'дети 5-ти лет Т'!L69</f>
        <v/>
      </c>
      <c r="G199" s="392" t="str">
        <f>'дети 5-ти лет С'!L69</f>
        <v/>
      </c>
    </row>
    <row r="200" ht="15.0" customHeight="1">
      <c r="B200" s="5">
        <v>4.0</v>
      </c>
      <c r="C200" s="392" t="str">
        <f>'дети 5-ти лет Ф'!M69</f>
        <v/>
      </c>
      <c r="D200" s="392">
        <f>'дети 5-ти лет К'!M69</f>
        <v>1</v>
      </c>
      <c r="E200" s="392" t="str">
        <f>'дети 5-ти лет П'!M69</f>
        <v/>
      </c>
      <c r="F200" s="392" t="str">
        <f>'дети 5-ти лет Т'!M69</f>
        <v/>
      </c>
      <c r="G200" s="392">
        <f>'дети 5-ти лет С'!M69</f>
        <v>1</v>
      </c>
    </row>
    <row r="201" ht="15.0" customHeight="1">
      <c r="B201" s="12"/>
      <c r="C201" s="392">
        <f>'дети 5-ти лет Ф'!N69</f>
        <v>1</v>
      </c>
      <c r="D201" s="392" t="str">
        <f>'дети 5-ти лет К'!N69</f>
        <v/>
      </c>
      <c r="E201" s="392">
        <f>'дети 5-ти лет П'!N69</f>
        <v>1</v>
      </c>
      <c r="F201" s="392">
        <f>'дети 5-ти лет Т'!N69</f>
        <v>1</v>
      </c>
      <c r="G201" s="392" t="str">
        <f>'дети 5-ти лет С'!N69</f>
        <v/>
      </c>
    </row>
    <row r="202" ht="15.0" customHeight="1">
      <c r="B202" s="19"/>
      <c r="C202" s="392" t="str">
        <f>'дети 5-ти лет Ф'!O69</f>
        <v/>
      </c>
      <c r="D202" s="392" t="str">
        <f>'дети 5-ти лет К'!O69</f>
        <v/>
      </c>
      <c r="E202" s="392" t="str">
        <f>'дети 5-ти лет П'!O69</f>
        <v/>
      </c>
      <c r="F202" s="392" t="str">
        <f>'дети 5-ти лет Т'!O69</f>
        <v/>
      </c>
      <c r="G202" s="392" t="str">
        <f>'дети 5-ти лет С'!O69</f>
        <v/>
      </c>
    </row>
    <row r="203" ht="15.0" customHeight="1">
      <c r="B203" s="5">
        <v>5.0</v>
      </c>
      <c r="C203" s="392" t="str">
        <f>'дети 5-ти лет Ф'!P69</f>
        <v/>
      </c>
      <c r="D203" s="392" t="str">
        <f>'дети 5-ти лет К'!P69</f>
        <v/>
      </c>
      <c r="E203" s="392" t="str">
        <f>'дети 5-ти лет П'!P69</f>
        <v/>
      </c>
      <c r="F203" s="392" t="str">
        <f>'дети 5-ти лет Т'!P69</f>
        <v/>
      </c>
      <c r="G203" s="392" t="str">
        <f>'дети 5-ти лет С'!P69</f>
        <v/>
      </c>
    </row>
    <row r="204" ht="15.0" customHeight="1">
      <c r="B204" s="12"/>
      <c r="C204" s="392">
        <f>'дети 5-ти лет Ф'!Q69</f>
        <v>1</v>
      </c>
      <c r="D204" s="392">
        <f>'дети 5-ти лет К'!Q69</f>
        <v>1</v>
      </c>
      <c r="E204" s="392">
        <f>'дети 5-ти лет П'!Q69</f>
        <v>1</v>
      </c>
      <c r="F204" s="392">
        <f>'дети 5-ти лет Т'!Q69</f>
        <v>1</v>
      </c>
      <c r="G204" s="392">
        <f>'дети 5-ти лет С'!Q69</f>
        <v>1</v>
      </c>
    </row>
    <row r="205" ht="15.0" customHeight="1">
      <c r="B205" s="19"/>
      <c r="C205" s="392" t="str">
        <f>'дети 5-ти лет Ф'!R69</f>
        <v/>
      </c>
      <c r="D205" s="392" t="str">
        <f>'дети 5-ти лет К'!R69</f>
        <v/>
      </c>
      <c r="E205" s="392" t="str">
        <f>'дети 5-ти лет П'!R69</f>
        <v/>
      </c>
      <c r="F205" s="392" t="str">
        <f>'дети 5-ти лет Т'!R69</f>
        <v/>
      </c>
      <c r="G205" s="392" t="str">
        <f>'дети 5-ти лет С'!R69</f>
        <v/>
      </c>
    </row>
    <row r="206" ht="15.0" customHeight="1">
      <c r="B206" s="5">
        <v>6.0</v>
      </c>
      <c r="C206" s="392" t="str">
        <f>'дети 5-ти лет Ф'!S69</f>
        <v/>
      </c>
      <c r="D206" s="392">
        <f>'дети 5-ти лет К'!S69</f>
        <v>1</v>
      </c>
      <c r="E206" s="392">
        <f>'дети 5-ти лет П'!S69</f>
        <v>1</v>
      </c>
      <c r="F206" s="392" t="str">
        <f>'дети 5-ти лет Т'!S69</f>
        <v/>
      </c>
      <c r="G206" s="392" t="str">
        <f>'дети 5-ти лет С'!S69</f>
        <v/>
      </c>
    </row>
    <row r="207" ht="15.0" customHeight="1">
      <c r="B207" s="12"/>
      <c r="C207" s="392">
        <f>'дети 5-ти лет Ф'!T69</f>
        <v>1</v>
      </c>
      <c r="D207" s="392" t="str">
        <f>'дети 5-ти лет К'!T69</f>
        <v/>
      </c>
      <c r="E207" s="392" t="str">
        <f>'дети 5-ти лет П'!T69</f>
        <v/>
      </c>
      <c r="F207" s="392">
        <f>'дети 5-ти лет Т'!T69</f>
        <v>1</v>
      </c>
      <c r="G207" s="392">
        <f>'дети 5-ти лет С'!T69</f>
        <v>1</v>
      </c>
    </row>
    <row r="208" ht="15.0" customHeight="1">
      <c r="B208" s="19"/>
      <c r="C208" s="392" t="str">
        <f>'дети 5-ти лет Ф'!U69</f>
        <v/>
      </c>
      <c r="D208" s="392" t="str">
        <f>'дети 5-ти лет К'!U69</f>
        <v/>
      </c>
      <c r="E208" s="392" t="str">
        <f>'дети 5-ти лет П'!U69</f>
        <v/>
      </c>
      <c r="F208" s="392" t="str">
        <f>'дети 5-ти лет Т'!U69</f>
        <v/>
      </c>
      <c r="G208" s="392" t="str">
        <f>'дети 5-ти лет С'!U69</f>
        <v/>
      </c>
    </row>
    <row r="209" ht="15.0" customHeight="1">
      <c r="B209" s="5">
        <v>7.0</v>
      </c>
      <c r="C209" s="392" t="str">
        <f>'дети 5-ти лет Ф'!V69</f>
        <v/>
      </c>
      <c r="D209" s="392">
        <f>'дети 5-ти лет К'!V69</f>
        <v>1</v>
      </c>
      <c r="E209" s="392">
        <f>'дети 5-ти лет П'!V69</f>
        <v>1</v>
      </c>
      <c r="F209" s="392" t="str">
        <f>'дети 5-ти лет Т'!V69</f>
        <v/>
      </c>
      <c r="G209" s="392">
        <f>'дети 5-ти лет С'!V69</f>
        <v>1</v>
      </c>
    </row>
    <row r="210" ht="15.0" customHeight="1">
      <c r="B210" s="12"/>
      <c r="C210" s="392">
        <f>'дети 5-ти лет Ф'!W69</f>
        <v>1</v>
      </c>
      <c r="D210" s="392">
        <f>'дети 5-ти лет Т'!W69</f>
        <v>1</v>
      </c>
      <c r="E210" s="392" t="str">
        <f>'дети 5-ти лет П'!W69</f>
        <v/>
      </c>
      <c r="F210" s="392">
        <f>'дети 5-ти лет Т'!W69</f>
        <v>1</v>
      </c>
      <c r="G210" s="392" t="str">
        <f>'дети 5-ти лет С'!W69</f>
        <v/>
      </c>
    </row>
    <row r="211" ht="15.0" customHeight="1">
      <c r="B211" s="19"/>
      <c r="C211" s="392" t="str">
        <f>'дети 5-ти лет Ф'!X69</f>
        <v/>
      </c>
      <c r="D211" s="392" t="str">
        <f>'дети 5-ти лет К'!X69</f>
        <v/>
      </c>
      <c r="E211" s="392" t="str">
        <f>'дети 5-ти лет П'!X69</f>
        <v/>
      </c>
      <c r="F211" s="392" t="str">
        <f>'дети 5-ти лет Т'!X69</f>
        <v/>
      </c>
      <c r="G211" s="392" t="str">
        <f>'дети 5-ти лет С'!X69</f>
        <v/>
      </c>
    </row>
    <row r="212" ht="15.0" customHeight="1">
      <c r="B212" s="5">
        <v>8.0</v>
      </c>
      <c r="C212" s="318"/>
      <c r="D212" s="392">
        <f>'дети 5-ти лет К'!Y69</f>
        <v>1</v>
      </c>
      <c r="E212" s="317"/>
      <c r="F212" s="392" t="str">
        <f>'дети 5-ти лет Т'!Y69</f>
        <v/>
      </c>
      <c r="G212" s="317"/>
    </row>
    <row r="213" ht="15.0" customHeight="1">
      <c r="B213" s="12"/>
      <c r="C213" s="319"/>
      <c r="D213" s="392" t="str">
        <f>'дети 5-ти лет К'!Z69</f>
        <v/>
      </c>
      <c r="E213" s="12"/>
      <c r="F213" s="392">
        <f>'дети 5-ти лет Т'!Z69</f>
        <v>1</v>
      </c>
      <c r="G213" s="12"/>
    </row>
    <row r="214" ht="15.0" customHeight="1">
      <c r="B214" s="19"/>
      <c r="C214" s="319"/>
      <c r="D214" s="392" t="str">
        <f>'дети 5-ти лет К'!AA69</f>
        <v/>
      </c>
      <c r="E214" s="12"/>
      <c r="F214" s="392" t="str">
        <f>'дети 5-ти лет Т'!AA69</f>
        <v/>
      </c>
      <c r="G214" s="12"/>
    </row>
    <row r="215" ht="15.0" customHeight="1">
      <c r="B215" s="5">
        <v>9.0</v>
      </c>
      <c r="C215" s="319"/>
      <c r="D215" s="392" t="str">
        <f>'дети 5-ти лет К'!AB69</f>
        <v/>
      </c>
      <c r="E215" s="12"/>
      <c r="F215" s="392" t="str">
        <f>'дети 5-ти лет Т'!AB69</f>
        <v/>
      </c>
      <c r="G215" s="12"/>
    </row>
    <row r="216" ht="15.0" customHeight="1">
      <c r="B216" s="12"/>
      <c r="C216" s="319"/>
      <c r="D216" s="392">
        <f>'дети 5-ти лет К'!AC69</f>
        <v>1</v>
      </c>
      <c r="E216" s="12"/>
      <c r="F216" s="392">
        <f>'дети 5-ти лет Т'!AC69</f>
        <v>1</v>
      </c>
      <c r="G216" s="12"/>
    </row>
    <row r="217" ht="15.0" customHeight="1">
      <c r="B217" s="19"/>
      <c r="C217" s="319"/>
      <c r="D217" s="392" t="str">
        <f>'дети 5-ти лет К'!AD69</f>
        <v/>
      </c>
      <c r="E217" s="12"/>
      <c r="F217" s="392" t="str">
        <f>'дети 5-ти лет Т'!AD69</f>
        <v/>
      </c>
      <c r="G217" s="12"/>
    </row>
    <row r="218" ht="15.0" customHeight="1">
      <c r="B218" s="5">
        <v>10.0</v>
      </c>
      <c r="C218" s="319"/>
      <c r="D218" s="392">
        <f>'дети 5-ти лет К'!AE69</f>
        <v>1</v>
      </c>
      <c r="E218" s="12"/>
      <c r="F218" s="392" t="str">
        <f>'дети 5-ти лет Т'!AE69</f>
        <v/>
      </c>
      <c r="G218" s="12"/>
    </row>
    <row r="219" ht="15.0" customHeight="1">
      <c r="B219" s="12"/>
      <c r="C219" s="319"/>
      <c r="D219" s="392" t="str">
        <f>'дети 5-ти лет К'!AF69</f>
        <v/>
      </c>
      <c r="E219" s="12"/>
      <c r="F219" s="392">
        <f>'дети 5-ти лет Т'!AF69</f>
        <v>1</v>
      </c>
      <c r="G219" s="12"/>
    </row>
    <row r="220" ht="15.0" customHeight="1">
      <c r="B220" s="19"/>
      <c r="C220" s="319"/>
      <c r="D220" s="392" t="str">
        <f>'дети 5-ти лет К'!AG69</f>
        <v/>
      </c>
      <c r="E220" s="12"/>
      <c r="F220" s="392" t="str">
        <f>'дети 5-ти лет Т'!AG69</f>
        <v/>
      </c>
      <c r="G220" s="12"/>
    </row>
    <row r="221" ht="15.0" customHeight="1">
      <c r="B221" s="5">
        <v>11.0</v>
      </c>
      <c r="C221" s="319"/>
      <c r="D221" s="392" t="str">
        <f>'дети 5-ти лет К'!AH69</f>
        <v/>
      </c>
      <c r="E221" s="12"/>
      <c r="F221" s="392" t="str">
        <f>'дети 5-ти лет Т'!AH69</f>
        <v/>
      </c>
      <c r="G221" s="12"/>
    </row>
    <row r="222" ht="15.0" customHeight="1">
      <c r="B222" s="12"/>
      <c r="C222" s="319"/>
      <c r="D222" s="392">
        <f>'дети 5-ти лет К'!AI69</f>
        <v>1</v>
      </c>
      <c r="E222" s="12"/>
      <c r="F222" s="392">
        <f>'дети 5-ти лет Т'!AI69</f>
        <v>1</v>
      </c>
      <c r="G222" s="12"/>
    </row>
    <row r="223" ht="15.0" customHeight="1">
      <c r="B223" s="19"/>
      <c r="C223" s="319"/>
      <c r="D223" s="392" t="str">
        <f>'дети 5-ти лет К'!AJ69</f>
        <v/>
      </c>
      <c r="E223" s="12"/>
      <c r="F223" s="392" t="str">
        <f>'дети 5-ти лет Т'!AJ69</f>
        <v/>
      </c>
      <c r="G223" s="12"/>
    </row>
    <row r="224" ht="15.0" customHeight="1">
      <c r="B224" s="5">
        <v>12.0</v>
      </c>
      <c r="C224" s="319"/>
      <c r="D224" s="392" t="str">
        <f>'дети 5-ти лет К'!AK69</f>
        <v/>
      </c>
      <c r="E224" s="12"/>
      <c r="F224" s="392" t="str">
        <f>'дети 5-ти лет Т'!AK69</f>
        <v/>
      </c>
      <c r="G224" s="12"/>
    </row>
    <row r="225" ht="15.0" customHeight="1">
      <c r="B225" s="12"/>
      <c r="C225" s="319"/>
      <c r="D225" s="392">
        <f>'дети 5-ти лет К'!AL69</f>
        <v>1</v>
      </c>
      <c r="E225" s="12"/>
      <c r="F225" s="392">
        <f>'дети 5-ти лет Т'!AL69</f>
        <v>1</v>
      </c>
      <c r="G225" s="12"/>
    </row>
    <row r="226" ht="15.0" customHeight="1">
      <c r="B226" s="19"/>
      <c r="C226" s="319"/>
      <c r="D226" s="392" t="str">
        <f>'дети 5-ти лет К'!AM69</f>
        <v/>
      </c>
      <c r="E226" s="12"/>
      <c r="F226" s="392" t="str">
        <f>'дети 5-ти лет Т'!AM69</f>
        <v/>
      </c>
      <c r="G226" s="12"/>
    </row>
    <row r="227" ht="15.0" customHeight="1">
      <c r="B227" s="5">
        <v>13.0</v>
      </c>
      <c r="C227" s="319"/>
      <c r="D227" s="392">
        <f>'дети 5-ти лет К'!AN69</f>
        <v>1</v>
      </c>
      <c r="E227" s="12"/>
      <c r="F227" s="392" t="str">
        <f>'дети 5-ти лет Т'!AN69</f>
        <v/>
      </c>
      <c r="G227" s="12"/>
    </row>
    <row r="228" ht="15.0" customHeight="1">
      <c r="B228" s="12"/>
      <c r="C228" s="319"/>
      <c r="D228" s="392" t="str">
        <f>'дети 5-ти лет К'!AO69</f>
        <v/>
      </c>
      <c r="E228" s="12"/>
      <c r="F228" s="392">
        <f>'дети 5-ти лет Т'!AO69</f>
        <v>1</v>
      </c>
      <c r="G228" s="12"/>
    </row>
    <row r="229" ht="15.0" customHeight="1">
      <c r="B229" s="19"/>
      <c r="C229" s="319"/>
      <c r="D229" s="392" t="str">
        <f>'дети 5-ти лет К'!AP69</f>
        <v/>
      </c>
      <c r="E229" s="12"/>
      <c r="F229" s="392" t="str">
        <f>'дети 5-ти лет Т'!AP69</f>
        <v/>
      </c>
      <c r="G229" s="12"/>
    </row>
    <row r="230" ht="15.0" customHeight="1">
      <c r="B230" s="5">
        <v>14.0</v>
      </c>
      <c r="C230" s="319"/>
      <c r="D230" s="392">
        <f>'дети 5-ти лет К'!AQ69</f>
        <v>1</v>
      </c>
      <c r="E230" s="12"/>
      <c r="F230" s="392" t="str">
        <f>'дети 5-ти лет Т'!AQ69</f>
        <v/>
      </c>
      <c r="G230" s="12"/>
    </row>
    <row r="231" ht="15.0" customHeight="1">
      <c r="B231" s="12"/>
      <c r="C231" s="319"/>
      <c r="D231" s="392" t="str">
        <f>'дети 5-ти лет К'!AR69</f>
        <v/>
      </c>
      <c r="E231" s="12"/>
      <c r="F231" s="392">
        <f>'дети 5-ти лет Т'!AR69</f>
        <v>1</v>
      </c>
      <c r="G231" s="12"/>
    </row>
    <row r="232" ht="15.0" customHeight="1">
      <c r="B232" s="19"/>
      <c r="C232" s="319"/>
      <c r="D232" s="392" t="str">
        <f>'дети 5-ти лет К'!AS69</f>
        <v/>
      </c>
      <c r="E232" s="12"/>
      <c r="F232" s="392" t="str">
        <f>'дети 5-ти лет Т'!AS69</f>
        <v/>
      </c>
      <c r="G232" s="12"/>
    </row>
    <row r="233" ht="15.0" customHeight="1">
      <c r="B233" s="5">
        <v>15.0</v>
      </c>
      <c r="C233" s="319"/>
      <c r="D233" s="392">
        <f>'дети 5-ти лет К'!AT69</f>
        <v>1</v>
      </c>
      <c r="E233" s="12"/>
      <c r="F233" s="392" t="str">
        <f>'дети 5-ти лет Т'!AT69</f>
        <v/>
      </c>
      <c r="G233" s="12"/>
    </row>
    <row r="234" ht="15.0" customHeight="1">
      <c r="B234" s="12"/>
      <c r="C234" s="319"/>
      <c r="D234" s="392" t="str">
        <f>'дети 5-ти лет К'!AU69</f>
        <v/>
      </c>
      <c r="E234" s="12"/>
      <c r="F234" s="392" t="str">
        <f>'дети 5-ти лет Т'!AU69</f>
        <v/>
      </c>
      <c r="G234" s="12"/>
    </row>
    <row r="235" ht="15.75" customHeight="1">
      <c r="B235" s="19"/>
      <c r="C235" s="319"/>
      <c r="D235" s="392" t="str">
        <f>'дети 5-ти лет К'!AV69</f>
        <v/>
      </c>
      <c r="E235" s="12"/>
      <c r="F235" s="392">
        <f>'дети 5-ти лет Т'!AV69</f>
        <v>1</v>
      </c>
      <c r="G235" s="12"/>
    </row>
    <row r="236" ht="15.75" customHeight="1">
      <c r="B236" s="5">
        <v>16.0</v>
      </c>
      <c r="C236" s="319"/>
      <c r="D236" s="392" t="str">
        <f>'дети 5-ти лет К'!AW69</f>
        <v/>
      </c>
      <c r="E236" s="12"/>
      <c r="F236" s="392" t="str">
        <f>'дети 5-ти лет Т'!AW69</f>
        <v/>
      </c>
      <c r="G236" s="12"/>
    </row>
    <row r="237" ht="15.75" customHeight="1">
      <c r="B237" s="12"/>
      <c r="C237" s="319"/>
      <c r="D237" s="392">
        <f>'дети 5-ти лет К'!AX69</f>
        <v>1</v>
      </c>
      <c r="E237" s="12"/>
      <c r="F237" s="392" t="str">
        <f>'дети 5-ти лет Т'!AX69</f>
        <v/>
      </c>
      <c r="G237" s="12"/>
    </row>
    <row r="238" ht="15.75" customHeight="1">
      <c r="B238" s="19"/>
      <c r="C238" s="319"/>
      <c r="D238" s="392" t="str">
        <f>'дети 5-ти лет К'!AY69</f>
        <v/>
      </c>
      <c r="E238" s="12"/>
      <c r="F238" s="392">
        <f>'дети 5-ти лет Т'!AY69</f>
        <v>1</v>
      </c>
      <c r="G238" s="12"/>
    </row>
    <row r="239" ht="15.75" customHeight="1">
      <c r="B239" s="5">
        <v>17.0</v>
      </c>
      <c r="C239" s="319"/>
      <c r="D239" s="392" t="str">
        <f>'дети 5-ти лет К'!AZ69</f>
        <v/>
      </c>
      <c r="E239" s="12"/>
      <c r="F239" s="392" t="str">
        <f>'дети 5-ти лет Т'!AZ69</f>
        <v/>
      </c>
      <c r="G239" s="12"/>
    </row>
    <row r="240" ht="15.75" customHeight="1">
      <c r="B240" s="12"/>
      <c r="C240" s="319"/>
      <c r="D240" s="392">
        <f>'дети 5-ти лет К'!BA69</f>
        <v>1</v>
      </c>
      <c r="E240" s="12"/>
      <c r="F240" s="392">
        <f>'дети 5-ти лет Т'!BA69</f>
        <v>1</v>
      </c>
      <c r="G240" s="12"/>
    </row>
    <row r="241" ht="15.75" customHeight="1">
      <c r="B241" s="19"/>
      <c r="C241" s="319"/>
      <c r="D241" s="392" t="str">
        <f>'дети 5-ти лет К'!BB69</f>
        <v/>
      </c>
      <c r="E241" s="12"/>
      <c r="F241" s="392" t="str">
        <f>'дети 5-ти лет Т'!BB69</f>
        <v/>
      </c>
      <c r="G241" s="12"/>
    </row>
    <row r="242" ht="15.75" customHeight="1">
      <c r="B242" s="5">
        <v>18.0</v>
      </c>
      <c r="C242" s="319"/>
      <c r="D242" s="392" t="str">
        <f>'дети 5-ти лет К'!BC69</f>
        <v/>
      </c>
      <c r="E242" s="12"/>
      <c r="F242" s="392" t="str">
        <f>'дети 5-ти лет Т'!BC69</f>
        <v/>
      </c>
      <c r="G242" s="12"/>
    </row>
    <row r="243" ht="15.75" customHeight="1">
      <c r="B243" s="12"/>
      <c r="C243" s="319"/>
      <c r="D243" s="392">
        <f>'дети 5-ти лет К'!BD69</f>
        <v>1</v>
      </c>
      <c r="E243" s="12"/>
      <c r="F243" s="392">
        <f>'дети 5-ти лет Т'!BD69</f>
        <v>1</v>
      </c>
      <c r="G243" s="12"/>
    </row>
    <row r="244" ht="15.75" customHeight="1">
      <c r="B244" s="19"/>
      <c r="C244" s="319"/>
      <c r="D244" s="392" t="str">
        <f>'дети 5-ти лет К'!BE69</f>
        <v/>
      </c>
      <c r="E244" s="12"/>
      <c r="F244" s="392" t="str">
        <f>'дети 5-ти лет Т'!BE69</f>
        <v/>
      </c>
      <c r="G244" s="12"/>
    </row>
    <row r="245" ht="15.75" customHeight="1">
      <c r="B245" s="5">
        <v>19.0</v>
      </c>
      <c r="C245" s="319"/>
      <c r="D245" s="392">
        <f>'дети 5-ти лет К'!BF69</f>
        <v>1</v>
      </c>
      <c r="E245" s="12"/>
      <c r="F245" s="392" t="str">
        <f>'дети 5-ти лет Т'!BF69</f>
        <v/>
      </c>
      <c r="G245" s="12"/>
    </row>
    <row r="246" ht="15.75" customHeight="1">
      <c r="B246" s="12"/>
      <c r="C246" s="319"/>
      <c r="D246" s="392" t="str">
        <f>'дети 5-ти лет К'!BG69</f>
        <v/>
      </c>
      <c r="E246" s="12"/>
      <c r="F246" s="392" t="str">
        <f>'дети 5-ти лет Т'!BG69</f>
        <v/>
      </c>
      <c r="G246" s="12"/>
    </row>
    <row r="247" ht="15.75" customHeight="1">
      <c r="B247" s="19"/>
      <c r="C247" s="319"/>
      <c r="D247" s="392" t="str">
        <f>'дети 5-ти лет К'!BH69</f>
        <v/>
      </c>
      <c r="E247" s="12"/>
      <c r="F247" s="392">
        <f>'дети 5-ти лет Т'!BH69</f>
        <v>1</v>
      </c>
      <c r="G247" s="12"/>
    </row>
    <row r="248" ht="15.75" customHeight="1">
      <c r="B248" s="5">
        <v>20.0</v>
      </c>
      <c r="C248" s="319"/>
      <c r="D248" s="392">
        <f>'дети 5-ти лет К'!BI69</f>
        <v>1</v>
      </c>
      <c r="E248" s="12"/>
      <c r="F248" s="392" t="str">
        <f>'дети 5-ти лет Т'!BI69</f>
        <v/>
      </c>
      <c r="G248" s="12"/>
    </row>
    <row r="249" ht="15.75" customHeight="1">
      <c r="B249" s="12"/>
      <c r="C249" s="319"/>
      <c r="D249" s="392" t="str">
        <f>'дети 5-ти лет К'!BJ69</f>
        <v/>
      </c>
      <c r="E249" s="12"/>
      <c r="F249" s="392">
        <f>'дети 5-ти лет Т'!BJ69</f>
        <v>1</v>
      </c>
      <c r="G249" s="12"/>
    </row>
    <row r="250" ht="15.75" customHeight="1">
      <c r="B250" s="19"/>
      <c r="C250" s="319"/>
      <c r="D250" s="392" t="str">
        <f>'дети 5-ти лет К'!BK69</f>
        <v/>
      </c>
      <c r="E250" s="12"/>
      <c r="F250" s="392" t="str">
        <f>'дети 5-ти лет Т'!BK69</f>
        <v/>
      </c>
      <c r="G250" s="12"/>
    </row>
    <row r="251" ht="15.75" customHeight="1">
      <c r="B251" s="5">
        <v>21.0</v>
      </c>
      <c r="C251" s="319"/>
      <c r="D251" s="392">
        <f>'дети 5-ти лет К'!BL69</f>
        <v>1</v>
      </c>
      <c r="E251" s="12"/>
      <c r="F251" s="392" t="str">
        <f>'дети 5-ти лет Т'!BL69</f>
        <v/>
      </c>
      <c r="G251" s="12"/>
    </row>
    <row r="252" ht="15.75" customHeight="1">
      <c r="B252" s="12"/>
      <c r="C252" s="319"/>
      <c r="D252" s="392" t="str">
        <f>'дети 5-ти лет К'!BM69</f>
        <v/>
      </c>
      <c r="E252" s="12"/>
      <c r="F252" s="392">
        <f>'дети 5-ти лет Т'!BM69</f>
        <v>1</v>
      </c>
      <c r="G252" s="12"/>
    </row>
    <row r="253" ht="15.75" customHeight="1">
      <c r="B253" s="19"/>
      <c r="C253" s="319"/>
      <c r="D253" s="392" t="str">
        <f>'дети 5-ти лет К'!BN69</f>
        <v/>
      </c>
      <c r="E253" s="12"/>
      <c r="F253" s="392" t="str">
        <f>'дети 5-ти лет Т'!BN69</f>
        <v/>
      </c>
      <c r="G253" s="12"/>
    </row>
    <row r="254" ht="15.75" customHeight="1">
      <c r="B254" s="5">
        <v>22.0</v>
      </c>
      <c r="C254" s="319"/>
      <c r="D254" s="392" t="str">
        <f>'дети 5-ти лет К'!BO69</f>
        <v/>
      </c>
      <c r="E254" s="12"/>
      <c r="F254" s="392" t="str">
        <f>'дети 5-ти лет Т'!BO69</f>
        <v/>
      </c>
      <c r="G254" s="12"/>
    </row>
    <row r="255" ht="15.75" customHeight="1">
      <c r="B255" s="12"/>
      <c r="C255" s="319"/>
      <c r="D255" s="392">
        <f>'дети 5-ти лет К'!BP69</f>
        <v>1</v>
      </c>
      <c r="E255" s="12"/>
      <c r="F255" s="392">
        <f>'дети 5-ти лет Т'!BP69</f>
        <v>1</v>
      </c>
      <c r="G255" s="12"/>
    </row>
    <row r="256" ht="15.75" customHeight="1">
      <c r="B256" s="19"/>
      <c r="C256" s="319"/>
      <c r="D256" s="392" t="str">
        <f>'дети 5-ти лет К'!BQ69</f>
        <v/>
      </c>
      <c r="E256" s="12"/>
      <c r="F256" s="392" t="str">
        <f>'дети 5-ти лет Т'!BQ69</f>
        <v/>
      </c>
      <c r="G256" s="12"/>
    </row>
    <row r="257" ht="15.75" customHeight="1">
      <c r="B257" s="5">
        <v>23.0</v>
      </c>
      <c r="C257" s="319"/>
      <c r="D257" s="392" t="str">
        <f>'дети 5-ти лет К'!BR69</f>
        <v/>
      </c>
      <c r="E257" s="12"/>
      <c r="F257" s="392" t="str">
        <f>'дети 5-ти лет Т'!BR69</f>
        <v/>
      </c>
      <c r="G257" s="12"/>
    </row>
    <row r="258" ht="15.75" customHeight="1">
      <c r="B258" s="12"/>
      <c r="C258" s="319"/>
      <c r="D258" s="392">
        <f>'дети 5-ти лет К'!BS69</f>
        <v>1</v>
      </c>
      <c r="E258" s="12"/>
      <c r="F258" s="392">
        <f>'дети 5-ти лет Т'!BS69</f>
        <v>1</v>
      </c>
      <c r="G258" s="12"/>
    </row>
    <row r="259" ht="15.75" customHeight="1">
      <c r="B259" s="19"/>
      <c r="C259" s="319"/>
      <c r="D259" s="392" t="str">
        <f>'дети 5-ти лет К'!BT69</f>
        <v/>
      </c>
      <c r="E259" s="12"/>
      <c r="F259" s="392" t="str">
        <f>'дети 5-ти лет Т'!BT69</f>
        <v/>
      </c>
      <c r="G259" s="12"/>
    </row>
    <row r="260" ht="15.75" customHeight="1">
      <c r="B260" s="5">
        <v>24.0</v>
      </c>
      <c r="C260" s="319"/>
      <c r="D260" s="392" t="str">
        <f>'дети 5-ти лет К'!BU69</f>
        <v/>
      </c>
      <c r="E260" s="12"/>
      <c r="F260" s="392" t="str">
        <f>'дети 5-ти лет Т'!BU69</f>
        <v/>
      </c>
      <c r="G260" s="12"/>
    </row>
    <row r="261" ht="15.75" customHeight="1">
      <c r="B261" s="12"/>
      <c r="C261" s="319"/>
      <c r="D261" s="392">
        <f>'дети 5-ти лет К'!BV69</f>
        <v>1</v>
      </c>
      <c r="E261" s="12"/>
      <c r="F261" s="392">
        <f>'дети 5-ти лет Т'!BV69</f>
        <v>1</v>
      </c>
      <c r="G261" s="12"/>
    </row>
    <row r="262" ht="15.75" customHeight="1">
      <c r="B262" s="19"/>
      <c r="C262" s="319"/>
      <c r="D262" s="392" t="str">
        <f>'дети 5-ти лет К'!BW69</f>
        <v/>
      </c>
      <c r="E262" s="12"/>
      <c r="F262" s="392" t="str">
        <f>'дети 5-ти лет Т'!BW69</f>
        <v/>
      </c>
      <c r="G262" s="12"/>
    </row>
    <row r="263" ht="15.75" customHeight="1">
      <c r="B263" s="5">
        <v>25.0</v>
      </c>
      <c r="C263" s="319"/>
      <c r="D263" s="392" t="str">
        <f>'дети 5-ти лет К'!BX69</f>
        <v/>
      </c>
      <c r="E263" s="12"/>
      <c r="F263" s="392" t="str">
        <f>'дети 5-ти лет Т'!BX69</f>
        <v/>
      </c>
      <c r="G263" s="12"/>
    </row>
    <row r="264" ht="15.75" customHeight="1">
      <c r="B264" s="12"/>
      <c r="C264" s="319"/>
      <c r="D264" s="392">
        <f>'дети 5-ти лет К'!BY69</f>
        <v>1</v>
      </c>
      <c r="E264" s="12"/>
      <c r="F264" s="392">
        <f>'дети 5-ти лет Т'!BY69</f>
        <v>1</v>
      </c>
      <c r="G264" s="12"/>
    </row>
    <row r="265" ht="15.75" customHeight="1">
      <c r="B265" s="19"/>
      <c r="C265" s="319"/>
      <c r="D265" s="392" t="str">
        <f>'дети 5-ти лет К'!BZ69</f>
        <v/>
      </c>
      <c r="E265" s="12"/>
      <c r="F265" s="392" t="str">
        <f>'дети 5-ти лет Т'!BZ69</f>
        <v/>
      </c>
      <c r="G265" s="12"/>
    </row>
    <row r="266" ht="15.75" customHeight="1">
      <c r="B266" s="5">
        <v>26.0</v>
      </c>
      <c r="C266" s="319"/>
      <c r="D266" s="392" t="str">
        <f>'дети 5-ти лет К'!CA69</f>
        <v/>
      </c>
      <c r="E266" s="12"/>
      <c r="F266" s="392" t="str">
        <f>'дети 5-ти лет Т'!CA69</f>
        <v/>
      </c>
      <c r="G266" s="12"/>
    </row>
    <row r="267" ht="15.75" customHeight="1">
      <c r="B267" s="12"/>
      <c r="C267" s="319"/>
      <c r="D267" s="392">
        <f>'дети 5-ти лет К'!CB69</f>
        <v>1</v>
      </c>
      <c r="E267" s="12"/>
      <c r="F267" s="392">
        <f>'дети 5-ти лет Т'!CB69</f>
        <v>1</v>
      </c>
      <c r="G267" s="12"/>
    </row>
    <row r="268" ht="15.75" customHeight="1">
      <c r="B268" s="19"/>
      <c r="C268" s="319"/>
      <c r="D268" s="392" t="str">
        <f>'дети 5-ти лет К'!CC69</f>
        <v/>
      </c>
      <c r="E268" s="12"/>
      <c r="F268" s="392" t="str">
        <f>'дети 5-ти лет Т'!CC69</f>
        <v/>
      </c>
      <c r="G268" s="12"/>
    </row>
    <row r="269" ht="15.75" customHeight="1">
      <c r="B269" s="5">
        <v>27.0</v>
      </c>
      <c r="C269" s="319"/>
      <c r="D269" s="392" t="str">
        <f>'дети 5-ти лет К'!CD69</f>
        <v/>
      </c>
      <c r="E269" s="12"/>
      <c r="F269" s="392" t="str">
        <f>'дети 5-ти лет Т'!CD69</f>
        <v/>
      </c>
      <c r="G269" s="12"/>
    </row>
    <row r="270" ht="15.75" customHeight="1">
      <c r="B270" s="12"/>
      <c r="C270" s="319"/>
      <c r="D270" s="392">
        <f>'дети 5-ти лет К'!CE69</f>
        <v>1</v>
      </c>
      <c r="E270" s="12"/>
      <c r="F270" s="392">
        <f>'дети 5-ти лет Т'!CE69</f>
        <v>1</v>
      </c>
      <c r="G270" s="12"/>
    </row>
    <row r="271" ht="15.75" customHeight="1">
      <c r="B271" s="19"/>
      <c r="C271" s="319"/>
      <c r="D271" s="392" t="str">
        <f>'дети 5-ти лет К'!CF69</f>
        <v/>
      </c>
      <c r="E271" s="12"/>
      <c r="F271" s="392" t="str">
        <f>'дети 5-ти лет Т'!CF69</f>
        <v/>
      </c>
      <c r="G271" s="12"/>
    </row>
    <row r="272" ht="15.75" customHeight="1">
      <c r="B272" s="5">
        <v>28.0</v>
      </c>
      <c r="C272" s="319"/>
      <c r="D272" s="392" t="str">
        <f>'дети 5-ти лет К'!CG69</f>
        <v/>
      </c>
      <c r="E272" s="12"/>
      <c r="F272" s="392" t="str">
        <f>'дети 5-ти лет Т'!CG69</f>
        <v/>
      </c>
      <c r="G272" s="12"/>
    </row>
    <row r="273" ht="15.75" customHeight="1">
      <c r="B273" s="12"/>
      <c r="C273" s="319"/>
      <c r="D273" s="392">
        <f>'дети 5-ти лет К'!CH69</f>
        <v>1</v>
      </c>
      <c r="E273" s="12"/>
      <c r="F273" s="392">
        <f>'дети 5-ти лет Т'!CH69</f>
        <v>1</v>
      </c>
      <c r="G273" s="12"/>
    </row>
    <row r="274" ht="15.75" customHeight="1">
      <c r="B274" s="19"/>
      <c r="C274" s="319"/>
      <c r="D274" s="392" t="str">
        <f>'дети 5-ти лет К'!CI69</f>
        <v/>
      </c>
      <c r="E274" s="12"/>
      <c r="F274" s="392" t="str">
        <f>'дети 5-ти лет Т'!CI69</f>
        <v/>
      </c>
      <c r="G274" s="12"/>
    </row>
    <row r="275" ht="15.75" customHeight="1">
      <c r="B275" s="5">
        <v>29.0</v>
      </c>
      <c r="C275" s="319"/>
      <c r="D275" s="317"/>
      <c r="E275" s="12"/>
      <c r="F275" s="392" t="str">
        <f>'дети 5-ти лет Т'!CJ69</f>
        <v/>
      </c>
      <c r="G275" s="12"/>
    </row>
    <row r="276" ht="15.75" customHeight="1">
      <c r="B276" s="12"/>
      <c r="C276" s="319"/>
      <c r="D276" s="12"/>
      <c r="E276" s="12"/>
      <c r="F276" s="392" t="str">
        <f>'дети 5-ти лет Т'!CK69</f>
        <v/>
      </c>
      <c r="G276" s="12"/>
    </row>
    <row r="277" ht="15.75" customHeight="1">
      <c r="B277" s="19"/>
      <c r="C277" s="319"/>
      <c r="D277" s="12"/>
      <c r="E277" s="12"/>
      <c r="F277" s="392">
        <f>'дети 5-ти лет Т'!CL69</f>
        <v>1</v>
      </c>
      <c r="G277" s="12"/>
    </row>
    <row r="278" ht="15.75" customHeight="1">
      <c r="B278" s="5">
        <v>30.0</v>
      </c>
      <c r="C278" s="319"/>
      <c r="D278" s="12"/>
      <c r="E278" s="12"/>
      <c r="F278" s="392" t="str">
        <f>'дети 5-ти лет Т'!CM69</f>
        <v/>
      </c>
      <c r="G278" s="12"/>
    </row>
    <row r="279" ht="15.75" customHeight="1">
      <c r="B279" s="12"/>
      <c r="C279" s="319"/>
      <c r="D279" s="12"/>
      <c r="E279" s="12"/>
      <c r="F279" s="392">
        <f>'дети 5-ти лет Т'!CN69</f>
        <v>1</v>
      </c>
      <c r="G279" s="12"/>
    </row>
    <row r="280" ht="15.75" customHeight="1">
      <c r="B280" s="19"/>
      <c r="C280" s="319"/>
      <c r="D280" s="12"/>
      <c r="E280" s="12"/>
      <c r="F280" s="392" t="str">
        <f>'дети 5-ти лет Т'!CO69</f>
        <v/>
      </c>
      <c r="G280" s="12"/>
    </row>
    <row r="281" ht="15.75" customHeight="1">
      <c r="B281" s="5">
        <v>31.0</v>
      </c>
      <c r="C281" s="319"/>
      <c r="D281" s="12"/>
      <c r="E281" s="12"/>
      <c r="F281" s="392" t="str">
        <f>'дети 5-ти лет Т'!CP69</f>
        <v/>
      </c>
      <c r="G281" s="12"/>
    </row>
    <row r="282" ht="15.75" customHeight="1">
      <c r="B282" s="12"/>
      <c r="C282" s="319"/>
      <c r="D282" s="12"/>
      <c r="E282" s="12"/>
      <c r="F282" s="392" t="str">
        <f>'дети 5-ти лет Т'!CQ69</f>
        <v/>
      </c>
      <c r="G282" s="12"/>
    </row>
    <row r="283" ht="15.75" customHeight="1">
      <c r="B283" s="19"/>
      <c r="C283" s="319"/>
      <c r="D283" s="12"/>
      <c r="E283" s="12"/>
      <c r="F283" s="392">
        <f>'дети 5-ти лет Т'!CR69</f>
        <v>1</v>
      </c>
      <c r="G283" s="12"/>
    </row>
    <row r="284" ht="15.75" customHeight="1">
      <c r="B284" s="5">
        <v>32.0</v>
      </c>
      <c r="C284" s="319"/>
      <c r="D284" s="12"/>
      <c r="E284" s="12"/>
      <c r="F284" s="392" t="str">
        <f>'дети 5-ти лет Т'!CS69</f>
        <v/>
      </c>
      <c r="G284" s="12"/>
    </row>
    <row r="285" ht="15.75" customHeight="1">
      <c r="B285" s="12"/>
      <c r="C285" s="319"/>
      <c r="D285" s="12"/>
      <c r="E285" s="12"/>
      <c r="F285" s="392">
        <f>'дети 5-ти лет Т'!CT69</f>
        <v>1</v>
      </c>
      <c r="G285" s="12"/>
    </row>
    <row r="286" ht="15.75" customHeight="1">
      <c r="B286" s="19"/>
      <c r="C286" s="319"/>
      <c r="D286" s="12"/>
      <c r="E286" s="12"/>
      <c r="F286" s="392" t="str">
        <f>'дети 5-ти лет Т'!CU69</f>
        <v/>
      </c>
      <c r="G286" s="12"/>
    </row>
    <row r="287" ht="15.75" customHeight="1">
      <c r="B287" s="5">
        <v>33.0</v>
      </c>
      <c r="C287" s="319"/>
      <c r="D287" s="12"/>
      <c r="E287" s="12"/>
      <c r="F287" s="392" t="str">
        <f>'дети 5-ти лет Т'!CV69</f>
        <v/>
      </c>
      <c r="G287" s="12"/>
    </row>
    <row r="288" ht="15.75" customHeight="1">
      <c r="B288" s="12"/>
      <c r="C288" s="319"/>
      <c r="D288" s="12"/>
      <c r="E288" s="12"/>
      <c r="F288" s="392">
        <f>'дети 5-ти лет Т'!CW69</f>
        <v>1</v>
      </c>
      <c r="G288" s="12"/>
    </row>
    <row r="289" ht="15.75" customHeight="1">
      <c r="B289" s="19"/>
      <c r="C289" s="319"/>
      <c r="D289" s="12"/>
      <c r="E289" s="12"/>
      <c r="F289" s="392" t="str">
        <f>'дети 5-ти лет Т'!CX69</f>
        <v/>
      </c>
      <c r="G289" s="12"/>
    </row>
    <row r="290" ht="15.75" customHeight="1">
      <c r="B290" s="5">
        <v>34.0</v>
      </c>
      <c r="C290" s="319"/>
      <c r="D290" s="12"/>
      <c r="E290" s="12"/>
      <c r="F290" s="392" t="str">
        <f>'дети 5-ти лет Т'!CY69</f>
        <v/>
      </c>
      <c r="G290" s="12"/>
    </row>
    <row r="291" ht="15.75" customHeight="1">
      <c r="B291" s="12"/>
      <c r="C291" s="319"/>
      <c r="D291" s="12"/>
      <c r="E291" s="12"/>
      <c r="F291" s="392" t="str">
        <f>'дети 5-ти лет Т'!CZ69</f>
        <v/>
      </c>
      <c r="G291" s="12"/>
    </row>
    <row r="292" ht="15.75" customHeight="1">
      <c r="B292" s="19"/>
      <c r="C292" s="319"/>
      <c r="D292" s="12"/>
      <c r="E292" s="12"/>
      <c r="F292" s="392">
        <f>'дети 5-ти лет Т'!DA69</f>
        <v>1</v>
      </c>
      <c r="G292" s="12"/>
    </row>
    <row r="293" ht="15.75" customHeight="1">
      <c r="B293" s="5">
        <v>35.0</v>
      </c>
      <c r="C293" s="319"/>
      <c r="D293" s="12"/>
      <c r="E293" s="12"/>
      <c r="F293" s="392" t="str">
        <f>'дети 5-ти лет Т'!DB69</f>
        <v/>
      </c>
      <c r="G293" s="12"/>
    </row>
    <row r="294" ht="15.75" customHeight="1">
      <c r="B294" s="12"/>
      <c r="C294" s="319"/>
      <c r="D294" s="12"/>
      <c r="E294" s="12"/>
      <c r="F294" s="392">
        <f>'дети 5-ти лет Т'!DC69</f>
        <v>1</v>
      </c>
      <c r="G294" s="12"/>
    </row>
    <row r="295" ht="15.75" customHeight="1">
      <c r="B295" s="19"/>
      <c r="C295" s="320"/>
      <c r="D295" s="19"/>
      <c r="E295" s="19"/>
      <c r="F295" s="392" t="str">
        <f>'дети 5-ти лет Т'!DD69</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Ф'!D128</f>
        <v/>
      </c>
      <c r="D300" s="391" t="str">
        <f>'дети 5-ти лет К'!D128</f>
        <v/>
      </c>
      <c r="E300" s="391" t="str">
        <f>'дети 5-ти лет П'!D128</f>
        <v/>
      </c>
      <c r="F300" s="391" t="str">
        <f>'дети 5-ти лет Т'!D128</f>
        <v/>
      </c>
      <c r="G300" s="391" t="str">
        <f>'дети 5-ти лет С'!D128</f>
        <v/>
      </c>
    </row>
    <row r="301" ht="15.75" customHeight="1">
      <c r="B301" s="12"/>
      <c r="C301" s="391" t="str">
        <f>'дети 5-ти лет Ф'!E128</f>
        <v/>
      </c>
      <c r="D301" s="391" t="str">
        <f>'дети 5-ти лет К'!E128</f>
        <v/>
      </c>
      <c r="E301" s="391" t="str">
        <f>'дети 5-ти лет П'!E128</f>
        <v/>
      </c>
      <c r="F301" s="391" t="str">
        <f>'дети 5-ти лет Т'!E128</f>
        <v/>
      </c>
      <c r="G301" s="391" t="str">
        <f>'дети 5-ти лет С'!E128</f>
        <v/>
      </c>
    </row>
    <row r="302" ht="15.75" customHeight="1">
      <c r="B302" s="19"/>
      <c r="C302" s="391" t="str">
        <f>'дети 5-ти лет Ф'!F128</f>
        <v/>
      </c>
      <c r="D302" s="391" t="str">
        <f>'дети 5-ти лет К'!F128</f>
        <v/>
      </c>
      <c r="E302" s="391" t="str">
        <f>'дети 5-ти лет П'!F128</f>
        <v/>
      </c>
      <c r="F302" s="391" t="str">
        <f>'дети 5-ти лет Т'!F128</f>
        <v/>
      </c>
      <c r="G302" s="391" t="str">
        <f>'дети 5-ти лет С'!F128</f>
        <v/>
      </c>
    </row>
    <row r="303" ht="15.75" customHeight="1">
      <c r="B303" s="5">
        <v>2.0</v>
      </c>
      <c r="C303" s="391" t="str">
        <f>'дети 5-ти лет Ф'!G128</f>
        <v/>
      </c>
      <c r="D303" s="391" t="str">
        <f>'дети 5-ти лет К'!G128</f>
        <v/>
      </c>
      <c r="E303" s="391" t="str">
        <f>'дети 5-ти лет П'!G128</f>
        <v/>
      </c>
      <c r="F303" s="391" t="str">
        <f>'дети 5-ти лет Т'!G128</f>
        <v/>
      </c>
      <c r="G303" s="391" t="str">
        <f>'дети 5-ти лет С'!G128</f>
        <v/>
      </c>
    </row>
    <row r="304" ht="15.75" customHeight="1">
      <c r="B304" s="12"/>
      <c r="C304" s="391" t="str">
        <f>'дети 5-ти лет Ф'!H128</f>
        <v/>
      </c>
      <c r="D304" s="391" t="str">
        <f>'дети 5-ти лет К'!H128</f>
        <v/>
      </c>
      <c r="E304" s="391" t="str">
        <f>'дети 5-ти лет П'!H128</f>
        <v/>
      </c>
      <c r="F304" s="391" t="str">
        <f>'дети 5-ти лет Т'!H128</f>
        <v/>
      </c>
      <c r="G304" s="391" t="str">
        <f>'дети 5-ти лет С'!H128</f>
        <v/>
      </c>
    </row>
    <row r="305" ht="15.75" customHeight="1">
      <c r="B305" s="19"/>
      <c r="C305" s="391" t="str">
        <f>'дети 5-ти лет Ф'!I128</f>
        <v/>
      </c>
      <c r="D305" s="391" t="str">
        <f>'дети 5-ти лет К'!I128</f>
        <v/>
      </c>
      <c r="E305" s="391" t="str">
        <f>'дети 5-ти лет П'!I128</f>
        <v/>
      </c>
      <c r="F305" s="391" t="str">
        <f>'дети 5-ти лет Т'!I128</f>
        <v/>
      </c>
      <c r="G305" s="391" t="str">
        <f>'дети 5-ти лет С'!I128</f>
        <v/>
      </c>
    </row>
    <row r="306" ht="15.75" customHeight="1">
      <c r="B306" s="5">
        <v>3.0</v>
      </c>
      <c r="C306" s="391" t="str">
        <f>'дети 5-ти лет Ф'!J128</f>
        <v/>
      </c>
      <c r="D306" s="391" t="str">
        <f>'дети 5-ти лет К'!J128</f>
        <v/>
      </c>
      <c r="E306" s="391" t="str">
        <f>'дети 5-ти лет П'!J128</f>
        <v/>
      </c>
      <c r="F306" s="391" t="str">
        <f>'дети 5-ти лет Т'!J128</f>
        <v/>
      </c>
      <c r="G306" s="391" t="str">
        <f>'дети 5-ти лет С'!J128</f>
        <v/>
      </c>
    </row>
    <row r="307" ht="15.75" customHeight="1">
      <c r="B307" s="12"/>
      <c r="C307" s="391" t="str">
        <f>'дети 5-ти лет Ф'!K128</f>
        <v/>
      </c>
      <c r="D307" s="391" t="str">
        <f>'дети 5-ти лет К'!K128</f>
        <v/>
      </c>
      <c r="E307" s="391" t="str">
        <f>'дети 5-ти лет П'!K128</f>
        <v/>
      </c>
      <c r="F307" s="391" t="str">
        <f>'дети 5-ти лет Т'!K128</f>
        <v/>
      </c>
      <c r="G307" s="391" t="str">
        <f>'дети 5-ти лет С'!K128</f>
        <v/>
      </c>
    </row>
    <row r="308" ht="15.75" customHeight="1">
      <c r="B308" s="19"/>
      <c r="C308" s="391" t="str">
        <f>'дети 5-ти лет Ф'!L128</f>
        <v/>
      </c>
      <c r="D308" s="391" t="str">
        <f>'дети 5-ти лет К'!L128</f>
        <v/>
      </c>
      <c r="E308" s="391" t="str">
        <f>'дети 5-ти лет П'!L128</f>
        <v/>
      </c>
      <c r="F308" s="391" t="str">
        <f>'дети 5-ти лет Т'!L128</f>
        <v/>
      </c>
      <c r="G308" s="391" t="str">
        <f>'дети 5-ти лет С'!L128</f>
        <v/>
      </c>
    </row>
    <row r="309" ht="15.75" customHeight="1">
      <c r="B309" s="5">
        <v>4.0</v>
      </c>
      <c r="C309" s="391" t="str">
        <f>'дети 5-ти лет Ф'!M128</f>
        <v/>
      </c>
      <c r="D309" s="391" t="str">
        <f>'дети 5-ти лет К'!M128</f>
        <v/>
      </c>
      <c r="E309" s="391" t="str">
        <f>'дети 5-ти лет П'!M128</f>
        <v/>
      </c>
      <c r="F309" s="391" t="str">
        <f>'дети 5-ти лет Т'!M128</f>
        <v/>
      </c>
      <c r="G309" s="391" t="str">
        <f>'дети 5-ти лет С'!M128</f>
        <v/>
      </c>
    </row>
    <row r="310" ht="15.75" customHeight="1">
      <c r="B310" s="12"/>
      <c r="C310" s="391" t="str">
        <f>'дети 5-ти лет Ф'!N128</f>
        <v/>
      </c>
      <c r="D310" s="391" t="str">
        <f>'дети 5-ти лет К'!N128</f>
        <v/>
      </c>
      <c r="E310" s="391" t="str">
        <f>'дети 5-ти лет П'!N128</f>
        <v/>
      </c>
      <c r="F310" s="391" t="str">
        <f>'дети 5-ти лет Т'!N128</f>
        <v/>
      </c>
      <c r="G310" s="391" t="str">
        <f>'дети 5-ти лет С'!N128</f>
        <v/>
      </c>
    </row>
    <row r="311" ht="15.75" customHeight="1">
      <c r="B311" s="19"/>
      <c r="C311" s="391" t="str">
        <f>'дети 5-ти лет Ф'!O128</f>
        <v/>
      </c>
      <c r="D311" s="391" t="str">
        <f>'дети 5-ти лет К'!O128</f>
        <v/>
      </c>
      <c r="E311" s="391" t="str">
        <f>'дети 5-ти лет П'!O128</f>
        <v/>
      </c>
      <c r="F311" s="391" t="str">
        <f>'дети 5-ти лет Т'!O128</f>
        <v/>
      </c>
      <c r="G311" s="391" t="str">
        <f>'дети 5-ти лет С'!O128</f>
        <v/>
      </c>
    </row>
    <row r="312" ht="15.75" customHeight="1">
      <c r="B312" s="5">
        <v>5.0</v>
      </c>
      <c r="C312" s="391" t="str">
        <f>'дети 5-ти лет Ф'!P128</f>
        <v/>
      </c>
      <c r="D312" s="391" t="str">
        <f>'дети 5-ти лет К'!P128</f>
        <v/>
      </c>
      <c r="E312" s="391" t="str">
        <f>'дети 5-ти лет П'!P128</f>
        <v/>
      </c>
      <c r="F312" s="391" t="str">
        <f>'дети 5-ти лет Т'!P128</f>
        <v/>
      </c>
      <c r="G312" s="391" t="str">
        <f>'дети 5-ти лет С'!P128</f>
        <v/>
      </c>
    </row>
    <row r="313" ht="15.75" customHeight="1">
      <c r="B313" s="12"/>
      <c r="C313" s="391" t="str">
        <f>'дети 5-ти лет Ф'!Q128</f>
        <v/>
      </c>
      <c r="D313" s="391" t="str">
        <f>'дети 5-ти лет К'!Q128</f>
        <v/>
      </c>
      <c r="E313" s="391" t="str">
        <f>'дети 5-ти лет П'!Q128</f>
        <v/>
      </c>
      <c r="F313" s="391" t="str">
        <f>'дети 5-ти лет Т'!Q128</f>
        <v/>
      </c>
      <c r="G313" s="391" t="str">
        <f>'дети 5-ти лет С'!Q128</f>
        <v/>
      </c>
    </row>
    <row r="314" ht="15.75" customHeight="1">
      <c r="B314" s="19"/>
      <c r="C314" s="391" t="str">
        <f>'дети 5-ти лет Ф'!R128</f>
        <v/>
      </c>
      <c r="D314" s="391" t="str">
        <f>'дети 5-ти лет К'!R128</f>
        <v/>
      </c>
      <c r="E314" s="391" t="str">
        <f>'дети 5-ти лет П'!R128</f>
        <v/>
      </c>
      <c r="F314" s="391" t="str">
        <f>'дети 5-ти лет Т'!R128</f>
        <v/>
      </c>
      <c r="G314" s="391" t="str">
        <f>'дети 5-ти лет С'!R128</f>
        <v/>
      </c>
    </row>
    <row r="315" ht="15.75" customHeight="1">
      <c r="B315" s="5">
        <v>6.0</v>
      </c>
      <c r="C315" s="391" t="str">
        <f>'дети 5-ти лет Ф'!S128</f>
        <v/>
      </c>
      <c r="D315" s="391" t="str">
        <f>'дети 5-ти лет К'!S128</f>
        <v/>
      </c>
      <c r="E315" s="391" t="str">
        <f>'дети 5-ти лет П'!S128</f>
        <v/>
      </c>
      <c r="F315" s="391" t="str">
        <f>'дети 5-ти лет Т'!S128</f>
        <v/>
      </c>
      <c r="G315" s="391" t="str">
        <f>'дети 5-ти лет С'!S128</f>
        <v/>
      </c>
    </row>
    <row r="316" ht="15.75" customHeight="1">
      <c r="B316" s="12"/>
      <c r="C316" s="391" t="str">
        <f>'дети 5-ти лет Ф'!T128</f>
        <v/>
      </c>
      <c r="D316" s="391" t="str">
        <f>'дети 5-ти лет К'!T128</f>
        <v/>
      </c>
      <c r="E316" s="391" t="str">
        <f>'дети 5-ти лет П'!T128</f>
        <v/>
      </c>
      <c r="F316" s="391" t="str">
        <f>'дети 5-ти лет Т'!T128</f>
        <v/>
      </c>
      <c r="G316" s="391" t="str">
        <f>'дети 5-ти лет С'!T128</f>
        <v/>
      </c>
    </row>
    <row r="317" ht="15.75" customHeight="1">
      <c r="B317" s="19"/>
      <c r="C317" s="391" t="str">
        <f>'дети 5-ти лет Ф'!U128</f>
        <v/>
      </c>
      <c r="D317" s="391" t="str">
        <f>'дети 5-ти лет К'!U128</f>
        <v/>
      </c>
      <c r="E317" s="391" t="str">
        <f>'дети 5-ти лет П'!U128</f>
        <v/>
      </c>
      <c r="F317" s="391" t="str">
        <f>'дети 5-ти лет Т'!U128</f>
        <v/>
      </c>
      <c r="G317" s="391" t="str">
        <f>'дети 5-ти лет С'!U128</f>
        <v/>
      </c>
    </row>
    <row r="318" ht="15.75" customHeight="1">
      <c r="B318" s="5">
        <v>7.0</v>
      </c>
      <c r="C318" s="391" t="str">
        <f>'дети 5-ти лет Ф'!V128</f>
        <v/>
      </c>
      <c r="D318" s="391" t="str">
        <f>'дети 5-ти лет К'!V128</f>
        <v/>
      </c>
      <c r="E318" s="391" t="str">
        <f>'дети 5-ти лет П'!V128</f>
        <v/>
      </c>
      <c r="F318" s="391" t="str">
        <f>'дети 5-ти лет Т'!V128</f>
        <v/>
      </c>
      <c r="G318" s="391" t="str">
        <f>'дети 5-ти лет С'!V128</f>
        <v/>
      </c>
    </row>
    <row r="319" ht="15.75" customHeight="1">
      <c r="B319" s="12"/>
      <c r="C319" s="391" t="str">
        <f>'дети 5-ти лет Ф'!W128</f>
        <v/>
      </c>
      <c r="D319" s="391" t="str">
        <f>'дети 5-ти лет Т'!W128</f>
        <v/>
      </c>
      <c r="E319" s="391" t="str">
        <f>'дети 5-ти лет П'!W128</f>
        <v/>
      </c>
      <c r="F319" s="391" t="str">
        <f>'дети 5-ти лет Т'!W128</f>
        <v/>
      </c>
      <c r="G319" s="391" t="str">
        <f>'дети 5-ти лет С'!W128</f>
        <v/>
      </c>
    </row>
    <row r="320" ht="15.75" customHeight="1">
      <c r="B320" s="19"/>
      <c r="C320" s="391" t="str">
        <f>'дети 5-ти лет Ф'!X128</f>
        <v/>
      </c>
      <c r="D320" s="391" t="str">
        <f>'дети 5-ти лет К'!X128</f>
        <v/>
      </c>
      <c r="E320" s="391" t="str">
        <f>'дети 5-ти лет П'!X128</f>
        <v/>
      </c>
      <c r="F320" s="391" t="str">
        <f>'дети 5-ти лет Т'!X128</f>
        <v/>
      </c>
      <c r="G320" s="391" t="str">
        <f>'дети 5-ти лет С'!X128</f>
        <v/>
      </c>
    </row>
    <row r="321" ht="15.75" customHeight="1">
      <c r="B321" s="5">
        <v>8.0</v>
      </c>
      <c r="C321" s="318"/>
      <c r="D321" s="391" t="str">
        <f>'дети 5-ти лет К'!Y128</f>
        <v/>
      </c>
      <c r="E321" s="317"/>
      <c r="F321" s="391" t="str">
        <f>'дети 5-ти лет Т'!Y128</f>
        <v/>
      </c>
      <c r="G321" s="317"/>
    </row>
    <row r="322" ht="15.75" customHeight="1">
      <c r="B322" s="12"/>
      <c r="C322" s="319"/>
      <c r="D322" s="391" t="str">
        <f>'дети 5-ти лет К'!Z128</f>
        <v/>
      </c>
      <c r="E322" s="12"/>
      <c r="F322" s="391" t="str">
        <f>'дети 5-ти лет Т'!Z128</f>
        <v/>
      </c>
      <c r="G322" s="12"/>
    </row>
    <row r="323" ht="15.75" customHeight="1">
      <c r="B323" s="19"/>
      <c r="C323" s="319"/>
      <c r="D323" s="391" t="str">
        <f>'дети 5-ти лет К'!AA128</f>
        <v/>
      </c>
      <c r="E323" s="12"/>
      <c r="F323" s="391" t="str">
        <f>'дети 5-ти лет Т'!AA128</f>
        <v/>
      </c>
      <c r="G323" s="12"/>
    </row>
    <row r="324" ht="15.75" customHeight="1">
      <c r="B324" s="5">
        <v>9.0</v>
      </c>
      <c r="C324" s="319"/>
      <c r="D324" s="391" t="str">
        <f>'дети 5-ти лет К'!AB128</f>
        <v/>
      </c>
      <c r="E324" s="12"/>
      <c r="F324" s="391" t="str">
        <f>'дети 5-ти лет Т'!AB128</f>
        <v/>
      </c>
      <c r="G324" s="12"/>
    </row>
    <row r="325" ht="15.75" customHeight="1">
      <c r="B325" s="12"/>
      <c r="C325" s="319"/>
      <c r="D325" s="391" t="str">
        <f>'дети 5-ти лет К'!AC128</f>
        <v/>
      </c>
      <c r="E325" s="12"/>
      <c r="F325" s="391" t="str">
        <f>'дети 5-ти лет Т'!AC128</f>
        <v/>
      </c>
      <c r="G325" s="12"/>
    </row>
    <row r="326" ht="15.75" customHeight="1">
      <c r="B326" s="19"/>
      <c r="C326" s="319"/>
      <c r="D326" s="391" t="str">
        <f>'дети 5-ти лет К'!AD128</f>
        <v/>
      </c>
      <c r="E326" s="12"/>
      <c r="F326" s="391" t="str">
        <f>'дети 5-ти лет Т'!AD128</f>
        <v/>
      </c>
      <c r="G326" s="12"/>
    </row>
    <row r="327" ht="15.75" customHeight="1">
      <c r="B327" s="5">
        <v>10.0</v>
      </c>
      <c r="C327" s="319"/>
      <c r="D327" s="391" t="str">
        <f>'дети 5-ти лет К'!AE128</f>
        <v/>
      </c>
      <c r="E327" s="12"/>
      <c r="F327" s="391" t="str">
        <f>'дети 5-ти лет Т'!AE128</f>
        <v/>
      </c>
      <c r="G327" s="12"/>
    </row>
    <row r="328" ht="15.75" customHeight="1">
      <c r="B328" s="12"/>
      <c r="C328" s="319"/>
      <c r="D328" s="391" t="str">
        <f>'дети 5-ти лет К'!AF128</f>
        <v/>
      </c>
      <c r="E328" s="12"/>
      <c r="F328" s="391" t="str">
        <f>'дети 5-ти лет Т'!AF128</f>
        <v/>
      </c>
      <c r="G328" s="12"/>
    </row>
    <row r="329" ht="15.75" customHeight="1">
      <c r="B329" s="19"/>
      <c r="C329" s="319"/>
      <c r="D329" s="391" t="str">
        <f>'дети 5-ти лет К'!AG128</f>
        <v/>
      </c>
      <c r="E329" s="12"/>
      <c r="F329" s="391" t="str">
        <f>'дети 5-ти лет Т'!AG128</f>
        <v/>
      </c>
      <c r="G329" s="12"/>
    </row>
    <row r="330" ht="15.75" customHeight="1">
      <c r="B330" s="5">
        <v>11.0</v>
      </c>
      <c r="C330" s="319"/>
      <c r="D330" s="391" t="str">
        <f>'дети 5-ти лет К'!AH128</f>
        <v/>
      </c>
      <c r="E330" s="12"/>
      <c r="F330" s="391" t="str">
        <f>'дети 5-ти лет Т'!AH128</f>
        <v/>
      </c>
      <c r="G330" s="12"/>
    </row>
    <row r="331" ht="15.75" customHeight="1">
      <c r="B331" s="12"/>
      <c r="C331" s="319"/>
      <c r="D331" s="391" t="str">
        <f>'дети 5-ти лет К'!AI128</f>
        <v/>
      </c>
      <c r="E331" s="12"/>
      <c r="F331" s="391" t="str">
        <f>'дети 5-ти лет Т'!AI128</f>
        <v/>
      </c>
      <c r="G331" s="12"/>
    </row>
    <row r="332" ht="15.75" customHeight="1">
      <c r="B332" s="19"/>
      <c r="C332" s="319"/>
      <c r="D332" s="391" t="str">
        <f>'дети 5-ти лет К'!AJ128</f>
        <v/>
      </c>
      <c r="E332" s="12"/>
      <c r="F332" s="391" t="str">
        <f>'дети 5-ти лет Т'!AJ128</f>
        <v/>
      </c>
      <c r="G332" s="12"/>
    </row>
    <row r="333" ht="15.75" customHeight="1">
      <c r="B333" s="5">
        <v>12.0</v>
      </c>
      <c r="C333" s="319"/>
      <c r="D333" s="391" t="str">
        <f>'дети 5-ти лет К'!AK128</f>
        <v/>
      </c>
      <c r="E333" s="12"/>
      <c r="F333" s="391" t="str">
        <f>'дети 5-ти лет Т'!AK128</f>
        <v/>
      </c>
      <c r="G333" s="12"/>
    </row>
    <row r="334" ht="15.75" customHeight="1">
      <c r="B334" s="12"/>
      <c r="C334" s="319"/>
      <c r="D334" s="391" t="str">
        <f>'дети 5-ти лет К'!AL128</f>
        <v/>
      </c>
      <c r="E334" s="12"/>
      <c r="F334" s="391" t="str">
        <f>'дети 5-ти лет Т'!AL128</f>
        <v/>
      </c>
      <c r="G334" s="12"/>
    </row>
    <row r="335" ht="15.75" customHeight="1">
      <c r="B335" s="19"/>
      <c r="C335" s="319"/>
      <c r="D335" s="391" t="str">
        <f>'дети 5-ти лет К'!AM128</f>
        <v/>
      </c>
      <c r="E335" s="12"/>
      <c r="F335" s="391" t="str">
        <f>'дети 5-ти лет Т'!AM128</f>
        <v/>
      </c>
      <c r="G335" s="12"/>
    </row>
    <row r="336" ht="15.75" customHeight="1">
      <c r="B336" s="5">
        <v>13.0</v>
      </c>
      <c r="C336" s="319"/>
      <c r="D336" s="391" t="str">
        <f>'дети 5-ти лет К'!AN128</f>
        <v/>
      </c>
      <c r="E336" s="12"/>
      <c r="F336" s="391" t="str">
        <f>'дети 5-ти лет Т'!AN128</f>
        <v/>
      </c>
      <c r="G336" s="12"/>
    </row>
    <row r="337" ht="15.75" customHeight="1">
      <c r="B337" s="12"/>
      <c r="C337" s="319"/>
      <c r="D337" s="391" t="str">
        <f>'дети 5-ти лет К'!AO128</f>
        <v/>
      </c>
      <c r="E337" s="12"/>
      <c r="F337" s="391" t="str">
        <f>'дети 5-ти лет Т'!AO128</f>
        <v/>
      </c>
      <c r="G337" s="12"/>
    </row>
    <row r="338" ht="15.75" customHeight="1">
      <c r="B338" s="19"/>
      <c r="C338" s="319"/>
      <c r="D338" s="391" t="str">
        <f>'дети 5-ти лет К'!AP128</f>
        <v/>
      </c>
      <c r="E338" s="12"/>
      <c r="F338" s="391" t="str">
        <f>'дети 5-ти лет Т'!AP128</f>
        <v/>
      </c>
      <c r="G338" s="12"/>
    </row>
    <row r="339" ht="15.75" customHeight="1">
      <c r="B339" s="5">
        <v>14.0</v>
      </c>
      <c r="C339" s="319"/>
      <c r="D339" s="391" t="str">
        <f>'дети 5-ти лет К'!AQ128</f>
        <v/>
      </c>
      <c r="E339" s="12"/>
      <c r="F339" s="391" t="str">
        <f>'дети 5-ти лет Т'!AQ128</f>
        <v/>
      </c>
      <c r="G339" s="12"/>
    </row>
    <row r="340" ht="15.75" customHeight="1">
      <c r="B340" s="12"/>
      <c r="C340" s="319"/>
      <c r="D340" s="391" t="str">
        <f>'дети 5-ти лет К'!AR128</f>
        <v/>
      </c>
      <c r="E340" s="12"/>
      <c r="F340" s="391" t="str">
        <f>'дети 5-ти лет Т'!AR128</f>
        <v/>
      </c>
      <c r="G340" s="12"/>
    </row>
    <row r="341" ht="15.75" customHeight="1">
      <c r="B341" s="19"/>
      <c r="C341" s="319"/>
      <c r="D341" s="391" t="str">
        <f>'дети 5-ти лет К'!AS128</f>
        <v/>
      </c>
      <c r="E341" s="12"/>
      <c r="F341" s="391" t="str">
        <f>'дети 5-ти лет Т'!AS128</f>
        <v/>
      </c>
      <c r="G341" s="12"/>
    </row>
    <row r="342" ht="15.75" customHeight="1">
      <c r="B342" s="5">
        <v>15.0</v>
      </c>
      <c r="C342" s="319"/>
      <c r="D342" s="391" t="str">
        <f>'дети 5-ти лет К'!AT128</f>
        <v/>
      </c>
      <c r="E342" s="12"/>
      <c r="F342" s="391" t="str">
        <f>'дети 5-ти лет Т'!AT128</f>
        <v/>
      </c>
      <c r="G342" s="12"/>
    </row>
    <row r="343" ht="15.75" customHeight="1">
      <c r="B343" s="12"/>
      <c r="C343" s="319"/>
      <c r="D343" s="391" t="str">
        <f>'дети 5-ти лет К'!AU128</f>
        <v/>
      </c>
      <c r="E343" s="12"/>
      <c r="F343" s="391" t="str">
        <f>'дети 5-ти лет Т'!AU128</f>
        <v/>
      </c>
      <c r="G343" s="12"/>
    </row>
    <row r="344" ht="15.75" customHeight="1">
      <c r="B344" s="19"/>
      <c r="C344" s="319"/>
      <c r="D344" s="391" t="str">
        <f>'дети 5-ти лет К'!AV128</f>
        <v/>
      </c>
      <c r="E344" s="12"/>
      <c r="F344" s="391" t="str">
        <f>'дети 5-ти лет Т'!AV128</f>
        <v/>
      </c>
      <c r="G344" s="12"/>
    </row>
    <row r="345" ht="15.75" customHeight="1">
      <c r="B345" s="5">
        <v>16.0</v>
      </c>
      <c r="C345" s="319"/>
      <c r="D345" s="391" t="str">
        <f>'дети 5-ти лет К'!AW128</f>
        <v/>
      </c>
      <c r="E345" s="12"/>
      <c r="F345" s="391" t="str">
        <f>'дети 5-ти лет Т'!AW128</f>
        <v/>
      </c>
      <c r="G345" s="12"/>
    </row>
    <row r="346" ht="15.75" customHeight="1">
      <c r="B346" s="12"/>
      <c r="C346" s="319"/>
      <c r="D346" s="391" t="str">
        <f>'дети 5-ти лет К'!AX128</f>
        <v/>
      </c>
      <c r="E346" s="12"/>
      <c r="F346" s="391" t="str">
        <f>'дети 5-ти лет Т'!AX128</f>
        <v/>
      </c>
      <c r="G346" s="12"/>
    </row>
    <row r="347" ht="15.75" customHeight="1">
      <c r="B347" s="19"/>
      <c r="C347" s="319"/>
      <c r="D347" s="391" t="str">
        <f>'дети 5-ти лет К'!AY128</f>
        <v/>
      </c>
      <c r="E347" s="12"/>
      <c r="F347" s="391" t="str">
        <f>'дети 5-ти лет Т'!AY128</f>
        <v/>
      </c>
      <c r="G347" s="12"/>
    </row>
    <row r="348" ht="15.75" customHeight="1">
      <c r="B348" s="5">
        <v>17.0</v>
      </c>
      <c r="C348" s="319"/>
      <c r="D348" s="391" t="str">
        <f>'дети 5-ти лет К'!AZ128</f>
        <v/>
      </c>
      <c r="E348" s="12"/>
      <c r="F348" s="391" t="str">
        <f>'дети 5-ти лет Т'!AZ128</f>
        <v/>
      </c>
      <c r="G348" s="12"/>
    </row>
    <row r="349" ht="15.75" customHeight="1">
      <c r="B349" s="12"/>
      <c r="C349" s="319"/>
      <c r="D349" s="391" t="str">
        <f>'дети 5-ти лет К'!BA128</f>
        <v/>
      </c>
      <c r="E349" s="12"/>
      <c r="F349" s="391" t="str">
        <f>'дети 5-ти лет Т'!BA128</f>
        <v/>
      </c>
      <c r="G349" s="12"/>
    </row>
    <row r="350" ht="15.75" customHeight="1">
      <c r="B350" s="19"/>
      <c r="C350" s="319"/>
      <c r="D350" s="391" t="str">
        <f>'дети 5-ти лет К'!BB128</f>
        <v/>
      </c>
      <c r="E350" s="12"/>
      <c r="F350" s="391" t="str">
        <f>'дети 5-ти лет Т'!BB128</f>
        <v/>
      </c>
      <c r="G350" s="12"/>
    </row>
    <row r="351" ht="15.75" customHeight="1">
      <c r="B351" s="5">
        <v>18.0</v>
      </c>
      <c r="C351" s="319"/>
      <c r="D351" s="391" t="str">
        <f>'дети 5-ти лет К'!BC128</f>
        <v/>
      </c>
      <c r="E351" s="12"/>
      <c r="F351" s="391" t="str">
        <f>'дети 5-ти лет Т'!BC128</f>
        <v/>
      </c>
      <c r="G351" s="12"/>
    </row>
    <row r="352" ht="15.75" customHeight="1">
      <c r="B352" s="12"/>
      <c r="C352" s="319"/>
      <c r="D352" s="391" t="str">
        <f>'дети 5-ти лет К'!BD128</f>
        <v/>
      </c>
      <c r="E352" s="12"/>
      <c r="F352" s="391" t="str">
        <f>'дети 5-ти лет Т'!BD128</f>
        <v/>
      </c>
      <c r="G352" s="12"/>
    </row>
    <row r="353" ht="15.75" customHeight="1">
      <c r="B353" s="19"/>
      <c r="C353" s="319"/>
      <c r="D353" s="391" t="str">
        <f>'дети 5-ти лет К'!BE128</f>
        <v/>
      </c>
      <c r="E353" s="12"/>
      <c r="F353" s="391" t="str">
        <f>'дети 5-ти лет Т'!BE128</f>
        <v/>
      </c>
      <c r="G353" s="12"/>
    </row>
    <row r="354" ht="15.75" customHeight="1">
      <c r="B354" s="5">
        <v>19.0</v>
      </c>
      <c r="C354" s="319"/>
      <c r="D354" s="391" t="str">
        <f>'дети 5-ти лет К'!BF128</f>
        <v/>
      </c>
      <c r="E354" s="12"/>
      <c r="F354" s="391" t="str">
        <f>'дети 5-ти лет Т'!BF128</f>
        <v/>
      </c>
      <c r="G354" s="12"/>
    </row>
    <row r="355" ht="15.75" customHeight="1">
      <c r="B355" s="12"/>
      <c r="C355" s="319"/>
      <c r="D355" s="391" t="str">
        <f>'дети 5-ти лет К'!BG128</f>
        <v/>
      </c>
      <c r="E355" s="12"/>
      <c r="F355" s="391" t="str">
        <f>'дети 5-ти лет Т'!BG128</f>
        <v/>
      </c>
      <c r="G355" s="12"/>
    </row>
    <row r="356" ht="15.75" customHeight="1">
      <c r="B356" s="19"/>
      <c r="C356" s="319"/>
      <c r="D356" s="391" t="str">
        <f>'дети 5-ти лет К'!BH128</f>
        <v/>
      </c>
      <c r="E356" s="12"/>
      <c r="F356" s="391" t="str">
        <f>'дети 5-ти лет Т'!BH128</f>
        <v/>
      </c>
      <c r="G356" s="12"/>
    </row>
    <row r="357" ht="15.75" customHeight="1">
      <c r="B357" s="5">
        <v>20.0</v>
      </c>
      <c r="C357" s="319"/>
      <c r="D357" s="391" t="str">
        <f>'дети 5-ти лет К'!BI128</f>
        <v/>
      </c>
      <c r="E357" s="12"/>
      <c r="F357" s="391" t="str">
        <f>'дети 5-ти лет Т'!BI128</f>
        <v/>
      </c>
      <c r="G357" s="12"/>
    </row>
    <row r="358" ht="15.75" customHeight="1">
      <c r="B358" s="12"/>
      <c r="C358" s="319"/>
      <c r="D358" s="391" t="str">
        <f>'дети 5-ти лет К'!BJ128</f>
        <v/>
      </c>
      <c r="E358" s="12"/>
      <c r="F358" s="391" t="str">
        <f>'дети 5-ти лет Т'!BJ128</f>
        <v/>
      </c>
      <c r="G358" s="12"/>
    </row>
    <row r="359" ht="15.75" customHeight="1">
      <c r="B359" s="19"/>
      <c r="C359" s="319"/>
      <c r="D359" s="391" t="str">
        <f>'дети 5-ти лет К'!BK128</f>
        <v/>
      </c>
      <c r="E359" s="12"/>
      <c r="F359" s="391" t="str">
        <f>'дети 5-ти лет Т'!BK128</f>
        <v/>
      </c>
      <c r="G359" s="12"/>
    </row>
    <row r="360" ht="15.75" customHeight="1">
      <c r="B360" s="5">
        <v>21.0</v>
      </c>
      <c r="C360" s="319"/>
      <c r="D360" s="391" t="str">
        <f>'дети 5-ти лет К'!BL128</f>
        <v/>
      </c>
      <c r="E360" s="12"/>
      <c r="F360" s="391" t="str">
        <f>'дети 5-ти лет Т'!BL128</f>
        <v/>
      </c>
      <c r="G360" s="12"/>
    </row>
    <row r="361" ht="15.75" customHeight="1">
      <c r="B361" s="12"/>
      <c r="C361" s="319"/>
      <c r="D361" s="391" t="str">
        <f>'дети 5-ти лет К'!BM128</f>
        <v/>
      </c>
      <c r="E361" s="12"/>
      <c r="F361" s="391" t="str">
        <f>'дети 5-ти лет Т'!BM128</f>
        <v/>
      </c>
      <c r="G361" s="12"/>
    </row>
    <row r="362" ht="15.75" customHeight="1">
      <c r="B362" s="19"/>
      <c r="C362" s="319"/>
      <c r="D362" s="391" t="str">
        <f>'дети 5-ти лет К'!BN128</f>
        <v/>
      </c>
      <c r="E362" s="12"/>
      <c r="F362" s="391" t="str">
        <f>'дети 5-ти лет Т'!BN128</f>
        <v/>
      </c>
      <c r="G362" s="12"/>
    </row>
    <row r="363" ht="15.75" customHeight="1">
      <c r="B363" s="5">
        <v>22.0</v>
      </c>
      <c r="C363" s="319"/>
      <c r="D363" s="391" t="str">
        <f>'дети 5-ти лет К'!BO128</f>
        <v/>
      </c>
      <c r="E363" s="12"/>
      <c r="F363" s="391" t="str">
        <f>'дети 5-ти лет Т'!BO128</f>
        <v/>
      </c>
      <c r="G363" s="12"/>
    </row>
    <row r="364" ht="15.75" customHeight="1">
      <c r="B364" s="12"/>
      <c r="C364" s="319"/>
      <c r="D364" s="391" t="str">
        <f>'дети 5-ти лет К'!BP128</f>
        <v/>
      </c>
      <c r="E364" s="12"/>
      <c r="F364" s="391" t="str">
        <f>'дети 5-ти лет Т'!BP128</f>
        <v/>
      </c>
      <c r="G364" s="12"/>
    </row>
    <row r="365" ht="15.75" customHeight="1">
      <c r="B365" s="19"/>
      <c r="C365" s="319"/>
      <c r="D365" s="391" t="str">
        <f>'дети 5-ти лет К'!BQ128</f>
        <v/>
      </c>
      <c r="E365" s="12"/>
      <c r="F365" s="391" t="str">
        <f>'дети 5-ти лет Т'!BQ128</f>
        <v/>
      </c>
      <c r="G365" s="12"/>
    </row>
    <row r="366" ht="15.75" customHeight="1">
      <c r="B366" s="5">
        <v>23.0</v>
      </c>
      <c r="C366" s="319"/>
      <c r="D366" s="391" t="str">
        <f>'дети 5-ти лет К'!BR128</f>
        <v/>
      </c>
      <c r="E366" s="12"/>
      <c r="F366" s="391" t="str">
        <f>'дети 5-ти лет Т'!BR128</f>
        <v/>
      </c>
      <c r="G366" s="12"/>
    </row>
    <row r="367" ht="15.75" customHeight="1">
      <c r="B367" s="12"/>
      <c r="C367" s="319"/>
      <c r="D367" s="391" t="str">
        <f>'дети 5-ти лет К'!BS128</f>
        <v/>
      </c>
      <c r="E367" s="12"/>
      <c r="F367" s="391" t="str">
        <f>'дети 5-ти лет Т'!BS128</f>
        <v/>
      </c>
      <c r="G367" s="12"/>
    </row>
    <row r="368" ht="15.75" customHeight="1">
      <c r="B368" s="19"/>
      <c r="C368" s="319"/>
      <c r="D368" s="391" t="str">
        <f>'дети 5-ти лет К'!BT128</f>
        <v/>
      </c>
      <c r="E368" s="12"/>
      <c r="F368" s="391" t="str">
        <f>'дети 5-ти лет Т'!BT128</f>
        <v/>
      </c>
      <c r="G368" s="12"/>
    </row>
    <row r="369" ht="15.75" customHeight="1">
      <c r="B369" s="5">
        <v>24.0</v>
      </c>
      <c r="C369" s="319"/>
      <c r="D369" s="391" t="str">
        <f>'дети 5-ти лет К'!BU128</f>
        <v/>
      </c>
      <c r="E369" s="12"/>
      <c r="F369" s="391" t="str">
        <f>'дети 5-ти лет Т'!BU128</f>
        <v/>
      </c>
      <c r="G369" s="12"/>
    </row>
    <row r="370" ht="15.75" customHeight="1">
      <c r="B370" s="12"/>
      <c r="C370" s="319"/>
      <c r="D370" s="391" t="str">
        <f>'дети 5-ти лет К'!BV128</f>
        <v/>
      </c>
      <c r="E370" s="12"/>
      <c r="F370" s="391" t="str">
        <f>'дети 5-ти лет Т'!BV128</f>
        <v/>
      </c>
      <c r="G370" s="12"/>
    </row>
    <row r="371" ht="15.75" customHeight="1">
      <c r="B371" s="19"/>
      <c r="C371" s="319"/>
      <c r="D371" s="391" t="str">
        <f>'дети 5-ти лет К'!BW128</f>
        <v/>
      </c>
      <c r="E371" s="12"/>
      <c r="F371" s="391" t="str">
        <f>'дети 5-ти лет Т'!BW128</f>
        <v/>
      </c>
      <c r="G371" s="12"/>
    </row>
    <row r="372" ht="15.75" customHeight="1">
      <c r="B372" s="5">
        <v>25.0</v>
      </c>
      <c r="C372" s="319"/>
      <c r="D372" s="391" t="str">
        <f>'дети 5-ти лет К'!BX128</f>
        <v/>
      </c>
      <c r="E372" s="12"/>
      <c r="F372" s="391" t="str">
        <f>'дети 5-ти лет Т'!BX128</f>
        <v/>
      </c>
      <c r="G372" s="12"/>
    </row>
    <row r="373" ht="15.75" customHeight="1">
      <c r="B373" s="12"/>
      <c r="C373" s="319"/>
      <c r="D373" s="391" t="str">
        <f>'дети 5-ти лет К'!BY128</f>
        <v/>
      </c>
      <c r="E373" s="12"/>
      <c r="F373" s="391" t="str">
        <f>'дети 5-ти лет Т'!BY128</f>
        <v/>
      </c>
      <c r="G373" s="12"/>
    </row>
    <row r="374" ht="15.75" customHeight="1">
      <c r="B374" s="19"/>
      <c r="C374" s="319"/>
      <c r="D374" s="391" t="str">
        <f>'дети 5-ти лет К'!BZ128</f>
        <v/>
      </c>
      <c r="E374" s="12"/>
      <c r="F374" s="391" t="str">
        <f>'дети 5-ти лет Т'!BZ128</f>
        <v/>
      </c>
      <c r="G374" s="12"/>
    </row>
    <row r="375" ht="15.75" customHeight="1">
      <c r="B375" s="5">
        <v>26.0</v>
      </c>
      <c r="C375" s="319"/>
      <c r="D375" s="391" t="str">
        <f>'дети 5-ти лет К'!CA128</f>
        <v/>
      </c>
      <c r="E375" s="12"/>
      <c r="F375" s="391" t="str">
        <f>'дети 5-ти лет Т'!CA128</f>
        <v/>
      </c>
      <c r="G375" s="12"/>
    </row>
    <row r="376" ht="15.75" customHeight="1">
      <c r="B376" s="12"/>
      <c r="C376" s="319"/>
      <c r="D376" s="391" t="str">
        <f>'дети 5-ти лет К'!CB128</f>
        <v/>
      </c>
      <c r="E376" s="12"/>
      <c r="F376" s="391" t="str">
        <f>'дети 5-ти лет Т'!CB128</f>
        <v/>
      </c>
      <c r="G376" s="12"/>
    </row>
    <row r="377" ht="15.75" customHeight="1">
      <c r="B377" s="19"/>
      <c r="C377" s="319"/>
      <c r="D377" s="391" t="str">
        <f>'дети 5-ти лет К'!CC128</f>
        <v/>
      </c>
      <c r="E377" s="12"/>
      <c r="F377" s="391" t="str">
        <f>'дети 5-ти лет Т'!CC128</f>
        <v/>
      </c>
      <c r="G377" s="12"/>
    </row>
    <row r="378" ht="15.75" customHeight="1">
      <c r="B378" s="5">
        <v>27.0</v>
      </c>
      <c r="C378" s="319"/>
      <c r="D378" s="391" t="str">
        <f>'дети 5-ти лет К'!CD128</f>
        <v/>
      </c>
      <c r="E378" s="12"/>
      <c r="F378" s="391" t="str">
        <f>'дети 5-ти лет Т'!CD128</f>
        <v/>
      </c>
      <c r="G378" s="12"/>
    </row>
    <row r="379" ht="15.75" customHeight="1">
      <c r="B379" s="12"/>
      <c r="C379" s="319"/>
      <c r="D379" s="391" t="str">
        <f>'дети 5-ти лет К'!CE128</f>
        <v/>
      </c>
      <c r="E379" s="12"/>
      <c r="F379" s="391" t="str">
        <f>'дети 5-ти лет Т'!CE128</f>
        <v/>
      </c>
      <c r="G379" s="12"/>
    </row>
    <row r="380" ht="15.75" customHeight="1">
      <c r="B380" s="19"/>
      <c r="C380" s="319"/>
      <c r="D380" s="391" t="str">
        <f>'дети 5-ти лет К'!CF128</f>
        <v/>
      </c>
      <c r="E380" s="12"/>
      <c r="F380" s="391" t="str">
        <f>'дети 5-ти лет Т'!CF128</f>
        <v/>
      </c>
      <c r="G380" s="12"/>
    </row>
    <row r="381" ht="15.75" customHeight="1">
      <c r="B381" s="5">
        <v>28.0</v>
      </c>
      <c r="C381" s="319"/>
      <c r="D381" s="391" t="str">
        <f>'дети 5-ти лет К'!CG128</f>
        <v/>
      </c>
      <c r="E381" s="12"/>
      <c r="F381" s="391" t="str">
        <f>'дети 5-ти лет Т'!CG128</f>
        <v/>
      </c>
      <c r="G381" s="12"/>
    </row>
    <row r="382" ht="15.75" customHeight="1">
      <c r="B382" s="12"/>
      <c r="C382" s="319"/>
      <c r="D382" s="391" t="str">
        <f>'дети 5-ти лет К'!CH128</f>
        <v/>
      </c>
      <c r="E382" s="12"/>
      <c r="F382" s="391" t="str">
        <f>'дети 5-ти лет Т'!CH128</f>
        <v/>
      </c>
      <c r="G382" s="12"/>
    </row>
    <row r="383" ht="15.75" customHeight="1">
      <c r="B383" s="19"/>
      <c r="C383" s="319"/>
      <c r="D383" s="391" t="str">
        <f>'дети 5-ти лет К'!CI128</f>
        <v/>
      </c>
      <c r="E383" s="12"/>
      <c r="F383" s="391" t="str">
        <f>'дети 5-ти лет Т'!CI128</f>
        <v/>
      </c>
      <c r="G383" s="12"/>
    </row>
    <row r="384" ht="15.75" customHeight="1">
      <c r="B384" s="5">
        <v>29.0</v>
      </c>
      <c r="C384" s="319"/>
      <c r="D384" s="317"/>
      <c r="E384" s="12"/>
      <c r="F384" s="391" t="str">
        <f>'дети 5-ти лет Т'!CJ128</f>
        <v/>
      </c>
      <c r="G384" s="12"/>
    </row>
    <row r="385" ht="15.75" customHeight="1">
      <c r="B385" s="12"/>
      <c r="C385" s="319"/>
      <c r="D385" s="12"/>
      <c r="E385" s="12"/>
      <c r="F385" s="391" t="str">
        <f>'дети 5-ти лет Т'!CK128</f>
        <v/>
      </c>
      <c r="G385" s="12"/>
    </row>
    <row r="386" ht="15.75" customHeight="1">
      <c r="B386" s="19"/>
      <c r="C386" s="319"/>
      <c r="D386" s="12"/>
      <c r="E386" s="12"/>
      <c r="F386" s="391" t="str">
        <f>'дети 5-ти лет Т'!CL128</f>
        <v/>
      </c>
      <c r="G386" s="12"/>
    </row>
    <row r="387" ht="15.75" customHeight="1">
      <c r="B387" s="5">
        <v>30.0</v>
      </c>
      <c r="C387" s="319"/>
      <c r="D387" s="12"/>
      <c r="E387" s="12"/>
      <c r="F387" s="391" t="str">
        <f>'дети 5-ти лет Т'!CM128</f>
        <v/>
      </c>
      <c r="G387" s="12"/>
    </row>
    <row r="388" ht="15.75" customHeight="1">
      <c r="B388" s="12"/>
      <c r="C388" s="319"/>
      <c r="D388" s="12"/>
      <c r="E388" s="12"/>
      <c r="F388" s="391" t="str">
        <f>'дети 5-ти лет Т'!CN128</f>
        <v/>
      </c>
      <c r="G388" s="12"/>
    </row>
    <row r="389" ht="15.75" customHeight="1">
      <c r="B389" s="19"/>
      <c r="C389" s="319"/>
      <c r="D389" s="12"/>
      <c r="E389" s="12"/>
      <c r="F389" s="391" t="str">
        <f>'дети 5-ти лет Т'!CO128</f>
        <v/>
      </c>
      <c r="G389" s="12"/>
    </row>
    <row r="390" ht="15.75" customHeight="1">
      <c r="B390" s="5">
        <v>31.0</v>
      </c>
      <c r="C390" s="319"/>
      <c r="D390" s="12"/>
      <c r="E390" s="12"/>
      <c r="F390" s="391" t="str">
        <f>'дети 5-ти лет Т'!CP128</f>
        <v/>
      </c>
      <c r="G390" s="12"/>
    </row>
    <row r="391" ht="15.75" customHeight="1">
      <c r="B391" s="12"/>
      <c r="C391" s="319"/>
      <c r="D391" s="12"/>
      <c r="E391" s="12"/>
      <c r="F391" s="391" t="str">
        <f>'дети 5-ти лет Т'!CQ128</f>
        <v/>
      </c>
      <c r="G391" s="12"/>
    </row>
    <row r="392" ht="15.75" customHeight="1">
      <c r="B392" s="19"/>
      <c r="C392" s="319"/>
      <c r="D392" s="12"/>
      <c r="E392" s="12"/>
      <c r="F392" s="391" t="str">
        <f>'дети 5-ти лет Т'!CR128</f>
        <v/>
      </c>
      <c r="G392" s="12"/>
    </row>
    <row r="393" ht="15.75" customHeight="1">
      <c r="B393" s="5">
        <v>32.0</v>
      </c>
      <c r="C393" s="319"/>
      <c r="D393" s="12"/>
      <c r="E393" s="12"/>
      <c r="F393" s="391" t="str">
        <f>'дети 5-ти лет Т'!CS128</f>
        <v/>
      </c>
      <c r="G393" s="12"/>
    </row>
    <row r="394" ht="15.75" customHeight="1">
      <c r="B394" s="12"/>
      <c r="C394" s="319"/>
      <c r="D394" s="12"/>
      <c r="E394" s="12"/>
      <c r="F394" s="391" t="str">
        <f>'дети 5-ти лет Т'!CT128</f>
        <v/>
      </c>
      <c r="G394" s="12"/>
    </row>
    <row r="395" ht="15.75" customHeight="1">
      <c r="B395" s="19"/>
      <c r="C395" s="319"/>
      <c r="D395" s="12"/>
      <c r="E395" s="12"/>
      <c r="F395" s="391" t="str">
        <f>'дети 5-ти лет Т'!CU128</f>
        <v/>
      </c>
      <c r="G395" s="12"/>
    </row>
    <row r="396" ht="15.75" customHeight="1">
      <c r="B396" s="5">
        <v>33.0</v>
      </c>
      <c r="C396" s="319"/>
      <c r="D396" s="12"/>
      <c r="E396" s="12"/>
      <c r="F396" s="391" t="str">
        <f>'дети 5-ти лет Т'!CV128</f>
        <v/>
      </c>
      <c r="G396" s="12"/>
    </row>
    <row r="397" ht="15.75" customHeight="1">
      <c r="B397" s="12"/>
      <c r="C397" s="319"/>
      <c r="D397" s="12"/>
      <c r="E397" s="12"/>
      <c r="F397" s="391" t="str">
        <f>'дети 5-ти лет Т'!CW128</f>
        <v/>
      </c>
      <c r="G397" s="12"/>
    </row>
    <row r="398" ht="15.75" customHeight="1">
      <c r="B398" s="19"/>
      <c r="C398" s="319"/>
      <c r="D398" s="12"/>
      <c r="E398" s="12"/>
      <c r="F398" s="391" t="str">
        <f>'дети 5-ти лет Т'!CX128</f>
        <v/>
      </c>
      <c r="G398" s="12"/>
    </row>
    <row r="399" ht="15.75" customHeight="1">
      <c r="B399" s="5">
        <v>34.0</v>
      </c>
      <c r="C399" s="319"/>
      <c r="D399" s="12"/>
      <c r="E399" s="12"/>
      <c r="F399" s="391" t="str">
        <f>'дети 5-ти лет Т'!CY128</f>
        <v/>
      </c>
      <c r="G399" s="12"/>
    </row>
    <row r="400" ht="15.75" customHeight="1">
      <c r="B400" s="12"/>
      <c r="C400" s="319"/>
      <c r="D400" s="12"/>
      <c r="E400" s="12"/>
      <c r="F400" s="391" t="str">
        <f>'дети 5-ти лет Т'!CZ128</f>
        <v/>
      </c>
      <c r="G400" s="12"/>
    </row>
    <row r="401" ht="15.75" customHeight="1">
      <c r="B401" s="19"/>
      <c r="C401" s="319"/>
      <c r="D401" s="12"/>
      <c r="E401" s="12"/>
      <c r="F401" s="391" t="str">
        <f>'дети 5-ти лет Т'!DA128</f>
        <v/>
      </c>
      <c r="G401" s="12"/>
    </row>
    <row r="402" ht="15.75" customHeight="1">
      <c r="B402" s="5">
        <v>35.0</v>
      </c>
      <c r="C402" s="319"/>
      <c r="D402" s="12"/>
      <c r="E402" s="12"/>
      <c r="F402" s="391" t="str">
        <f>'дети 5-ти лет Т'!DB128</f>
        <v/>
      </c>
      <c r="G402" s="12"/>
    </row>
    <row r="403" ht="15.75" customHeight="1">
      <c r="B403" s="12"/>
      <c r="C403" s="319"/>
      <c r="D403" s="12"/>
      <c r="E403" s="12"/>
      <c r="F403" s="391" t="str">
        <f>'дети 5-ти лет Т'!DC128</f>
        <v/>
      </c>
      <c r="G403" s="12"/>
    </row>
    <row r="404" ht="15.75" customHeight="1">
      <c r="B404" s="19"/>
      <c r="C404" s="320"/>
      <c r="D404" s="19"/>
      <c r="E404" s="19"/>
      <c r="F404" s="391" t="str">
        <f>'дети 5-ти лет Т'!DD128</f>
        <v/>
      </c>
      <c r="G404" s="19"/>
    </row>
    <row r="405" ht="15.75" customHeight="1">
      <c r="B405" s="321" t="str">
        <f>'СВОД3'!V23</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1.25" customHeight="1">
      <c r="B4" s="294" t="s">
        <v>829</v>
      </c>
      <c r="D4" s="295" t="str">
        <f>'дети 5-ти лет Ф'!C24</f>
        <v>Сары Кемаль </v>
      </c>
      <c r="E4" s="296"/>
      <c r="F4" s="296"/>
      <c r="G4" s="291"/>
      <c r="H4" s="291"/>
    </row>
    <row r="5">
      <c r="B5" s="297" t="s">
        <v>830</v>
      </c>
      <c r="D5" s="298" t="str">
        <f>'дети 5-ти лет Ф'!A24</f>
        <v>09.05.2018</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
      </c>
      <c r="D10" s="255" t="str">
        <f>IF(C99="","",VLOOKUP(C99,$O$509:$P$511,2,TRUE))</f>
        <v/>
      </c>
      <c r="E10" s="255" t="str">
        <f>IF(C100="","",VLOOKUP(C100,$Q$509:$R$511,2,TRUE))</f>
        <v/>
      </c>
      <c r="F10" s="255" t="str">
        <f>IF(C191="","",VLOOKUP(C191,$M$563:$N$565,2,TRUE))</f>
        <v>Закреплять умение ходить   колонне по одному, по двое, по трое, с перешагиванием через предметы, боком, 
с поворотом в другую сторону по сигналу
</v>
      </c>
      <c r="G10" s="255" t="str">
        <f>IF(C192="","",VLOOKUP(C192,$O$563:$P$565,2,TRUE))</f>
        <v/>
      </c>
      <c r="H10" s="255" t="str">
        <f>IF(C193="","",VLOOKUP(C193,$Q$563:$R$565,2,TRUE))</f>
        <v/>
      </c>
      <c r="I10" s="255" t="str">
        <f>IF(C300="","",VLOOKUP(C300,$M$563:$N$565,2,TRUE))</f>
        <v>Закреплять умение ходить   колонне по одному, по двое, по трое, с перешагиванием через предметы, боком, 
с поворотом в другую сторону по сигналу
</v>
      </c>
      <c r="J10" s="255" t="str">
        <f>IF(C301="","",VLOOKUP(C301,$O$563:$P$565,2,TRUE))</f>
        <v/>
      </c>
      <c r="K10" s="255" t="str">
        <f>IF(C302="","",VLOOKUP(C302,$Q$563:$R$565,2,TRUE))</f>
        <v/>
      </c>
      <c r="L10" s="393" t="s">
        <v>1339</v>
      </c>
    </row>
    <row r="11" ht="90.0" customHeight="1">
      <c r="B11" s="12"/>
      <c r="C11" s="255" t="str">
        <f>IF(C101="","",VLOOKUP(C101,$S$509:$T$511,2,TRUE))</f>
        <v/>
      </c>
      <c r="D11" s="255" t="str">
        <f>IF(C102="","",VLOOKUP(C102,$U$509:$V$511,2,TRUE))</f>
        <v/>
      </c>
      <c r="E11" s="255" t="str">
        <f>IF(C103="","",VLOOKUP(C103,$W$509:$X$511,2,TRUE))</f>
        <v/>
      </c>
      <c r="F11" s="255" t="str">
        <f>IF(C194="","",VLOOKUP(C194,$S$563:$T$565,2,TRUE))</f>
        <v>Закреплять умение бегаеть с разной  скоростью </v>
      </c>
      <c r="G11" s="255" t="str">
        <f>IF(C195="","",VLOOKUP(C195,$U$563:$V$565,2,TRUE))</f>
        <v/>
      </c>
      <c r="H11" s="255" t="str">
        <f>IF(C196="","",VLOOKUP(C196,$W$563:$X$565,2,TRUE))</f>
        <v/>
      </c>
      <c r="I11" s="255" t="str">
        <f>IF(C303="","",VLOOKUP(C303,$S$563:$T$565,2,TRUE))</f>
        <v>Закреплять умение бегаеть с разной  скоростью </v>
      </c>
      <c r="J11" s="255" t="str">
        <f>IF(C304="","",VLOOKUP(C304,$U$563:$V$565,2,TRUE))</f>
        <v/>
      </c>
      <c r="K11" s="255" t="str">
        <f>IF(C305="","",VLOOKUP(C305,$W$563:$X$565,2,TRUE))</f>
        <v/>
      </c>
      <c r="L11" s="12"/>
    </row>
    <row r="12" ht="90.0" customHeight="1">
      <c r="B12" s="12"/>
      <c r="C12" s="255" t="str">
        <f>IF(C104="","",VLOOKUP(C104,$Y$509:$Z$511,2,TRUE))</f>
        <v/>
      </c>
      <c r="D12" s="255" t="str">
        <f>IF(C105="","",VLOOKUP(C105,$AA$509:$AB$511,2,TRUE))</f>
        <v/>
      </c>
      <c r="E12" s="255" t="str">
        <f>IF(C106="","",VLOOKUP(C106,$AC$509:$AD$511,2,TRUE))</f>
        <v/>
      </c>
      <c r="F12" s="255" t="str">
        <f>IF(C197="","",VLOOKUP(C197,$Y$563:$Z$565,2,TRUE))</f>
        <v/>
      </c>
      <c r="G12" s="255" t="str">
        <f>IF(C198="","",VLOOKUP(C198,$AA$563:$AB$565,2,TRUE))</f>
        <v>Закреплять умение участвовать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v>
      </c>
      <c r="H12" s="255" t="str">
        <f>IF(C199="","",VLOOKUP(C199,$AC$563:$AD$565,2,TRUE))</f>
        <v/>
      </c>
      <c r="I12" s="255" t="str">
        <f>IF(C306="","",VLOOKUP(C306,$Y$563:$Z$565,2,TRUE))</f>
        <v>Закреплять умение активно участвовать  и демнстрировать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
      </c>
      <c r="E13" s="255" t="str">
        <f>IF(C109="","",VLOOKUP(C109,$AI$509:$AJ$511,2,TRUE))</f>
        <v/>
      </c>
      <c r="F13" s="255" t="str">
        <f>IF(C200="","",VLOOKUP(C200,$AE$563:$AF$565,2,TRUE))</f>
        <v>Закреплять умение проявлять  активность в спортивных играх и тренировках</v>
      </c>
      <c r="G13" s="255" t="str">
        <f>IF(C201="","",VLOOKUP(C201,$AG$563:$AH$565,2,TRUE))</f>
        <v/>
      </c>
      <c r="H13" s="255" t="str">
        <f>IF(C202="","",VLOOKUP(C202,$AI$563:$AJ$565,2,TRUE))</f>
        <v/>
      </c>
      <c r="I13" s="255" t="str">
        <f>IF(C309="","",VLOOKUP(C309,$AE$563:$AF$565,2,TRUE))</f>
        <v>Закреплять умение проявлять  активность в спортивных играх и тренировках</v>
      </c>
      <c r="J13" s="255" t="str">
        <f>IF(C310="","",VLOOKUP(C310,$AG$563:$AH$565,2,TRUE))</f>
        <v/>
      </c>
      <c r="K13" s="255" t="str">
        <f>IF(C311="","",VLOOKUP(C311,$AI$563:$AJ$565,2,TRUE))</f>
        <v/>
      </c>
      <c r="L13" s="12"/>
    </row>
    <row r="14" ht="90.0" customHeight="1">
      <c r="B14" s="12"/>
      <c r="C14" s="255" t="str">
        <f>IF(C110="","",VLOOKUP(C110,$AK$509:$AL$511,2,TRUE))</f>
        <v/>
      </c>
      <c r="D14" s="255" t="str">
        <f>IF(C111="","",VLOOKUP(C111,$AM$509:$AN$511,2,TRUE))</f>
        <v/>
      </c>
      <c r="E14" s="255" t="str">
        <f>IF(C112="","",VLOOKUP(C112,$AO$509:$AP$511,2,TRUE))</f>
        <v/>
      </c>
      <c r="F14" s="255" t="str">
        <f>IF(C203="","",VLOOKUP(C203,$AK$563:$AL$565,2,TRUE))</f>
        <v>Закреплять умение выполнять  самостоятельно гигиенические процедуры</v>
      </c>
      <c r="G14" s="255" t="str">
        <f>IF(C204="","",VLOOKUP(C204,$AM$563:$AN$565,2,TRUE))</f>
        <v/>
      </c>
      <c r="H14" s="255" t="str">
        <f>IF(C205="","",VLOOKUP(C205,$AO$563:$AP$565,2,TRUE))</f>
        <v/>
      </c>
      <c r="I14" s="255" t="str">
        <f>IF(C312="","",VLOOKUP(C312,$AK$563:$AL$565,2,TRUE))</f>
        <v>Закреплять умение выполнять  самостоятельно гигиенические процедуры</v>
      </c>
      <c r="J14" s="255" t="str">
        <f>IF(C313="","",VLOOKUP(C313,$AM$563:$AN$565,2,TRUE))</f>
        <v/>
      </c>
      <c r="K14" s="255" t="str">
        <f>IF(C314="","",VLOOKUP(C314,$AO$563:$AP$565,2,TRUE))</f>
        <v/>
      </c>
      <c r="L14" s="12"/>
    </row>
    <row r="15" ht="90.0" customHeight="1">
      <c r="B15" s="12"/>
      <c r="C15" s="255" t="str">
        <f>IF(C113="","",VLOOKUP(C113,$AQ$509:$AR$511,2,TRUE))</f>
        <v/>
      </c>
      <c r="D15" s="255" t="str">
        <f>IF(C114="","",VLOOKUP(C114,$AS$509:$AT$511,2,TRUE))</f>
        <v/>
      </c>
      <c r="E15" s="255" t="str">
        <f>IF(C115="","",VLOOKUP(C115,$AU$509:$AV$511,2,TRUE))</f>
        <v/>
      </c>
      <c r="F15" s="255" t="str">
        <f>IF(C206="","",VLOOKUP(C206,$AQ$563:$AR$565,2,TRUE))</f>
        <v/>
      </c>
      <c r="G15" s="255" t="str">
        <f>IF(C207="","",VLOOKUP(C207,$AS$563:$AT$565,2,TRUE))</f>
        <v>Продолжать учить   владеть  навыками самообслуживания и ухода за одеждой</v>
      </c>
      <c r="H15" s="255" t="str">
        <f>IF(C208="","",VLOOKUP(C208,$AU$563:$AV$565,2,TRUE))</f>
        <v/>
      </c>
      <c r="I15" s="255" t="str">
        <f>IF(C315="","",VLOOKUP(C315,$AQ$563:$AR$565,2,TRUE))</f>
        <v>Закреплять умение владеть  навыками самообслуживания и ухода за одеждой</v>
      </c>
      <c r="J15" s="255" t="str">
        <f>IF(C316="","",VLOOKUP(C316,$AS$563:$AT$565,2,TRUE))</f>
        <v/>
      </c>
      <c r="K15" s="255" t="str">
        <f>IF(C317="","",VLOOKUP(C317,$AU$563:$AV$565,2,TRUE))</f>
        <v/>
      </c>
      <c r="L15" s="12"/>
    </row>
    <row r="16" ht="90.0" customHeight="1">
      <c r="B16" s="19"/>
      <c r="C16" s="309"/>
      <c r="D16" s="7"/>
      <c r="E16" s="8"/>
      <c r="F16" s="255" t="str">
        <f>IF(C209="","",VLOOKUP(C209,$AW$563:$AX$565,2,TRUE))</f>
        <v>Закреплять первоначальные  представления о  здоровом образе  жизни </v>
      </c>
      <c r="G16" s="255" t="str">
        <f>IF(C210="","",VLOOKUP(C210,$AY$563:$AZ$565,2,TRUE))</f>
        <v/>
      </c>
      <c r="H16" s="255" t="str">
        <f>IF(C211="","",VLOOKUP(C211,$BA$563:$BB$565,2,TRUE))</f>
        <v/>
      </c>
      <c r="I16" s="255" t="str">
        <f>IF(C318="","",VLOOKUP(C318,$AW$563:$AX$565,2,TRUE))</f>
        <v>Закреплять первоначальные  представления о  здоровом образе  жизни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
      </c>
      <c r="E17" s="255" t="str">
        <f>IF(D100="","",VLOOKUP(D100,$Q$513:$R$515,2,TRUE))</f>
        <v/>
      </c>
      <c r="F17" s="255" t="str">
        <f>IF(D191="","",VLOOKUP(D191,$M$567:$N$569,2,TRUE))</f>
        <v>Закреплять умение выполнять  звуковой анализ слов</v>
      </c>
      <c r="G17" s="255" t="str">
        <f>IF(D192="","",VLOOKUP(D192,$O$567:$P$569,2,TRUE))</f>
        <v/>
      </c>
      <c r="H17" s="255" t="str">
        <f>IF(D193="","",VLOOKUP(D193,$Q$567:$R$569,2,TRUE))</f>
        <v/>
      </c>
      <c r="I17" s="255" t="str">
        <f>IF(D300="","",VLOOKUP(D300,$M$567:$N$569,2,TRUE))</f>
        <v>Закреплять умение выполнять  звуковой анализ слов</v>
      </c>
      <c r="J17" s="255" t="str">
        <f>IF(D301="","",VLOOKUP(D301,$O$567:$P$569,2,TRUE))</f>
        <v/>
      </c>
      <c r="K17" s="255" t="str">
        <f>IF(D302="","",VLOOKUP(D302,$Q$567:$R$569,2,TRUE))</f>
        <v/>
      </c>
      <c r="L17" s="12"/>
    </row>
    <row r="18" ht="90.0" customHeight="1">
      <c r="B18" s="12"/>
      <c r="C18" s="255" t="str">
        <f>IF(D101="","",VLOOKUP(D101,$S$513:$T$515,2,TRUE))</f>
        <v/>
      </c>
      <c r="D18" s="255" t="str">
        <f>IF(D102="","",VLOOKUP(D102,$U$513:$V$515,2,TRUE))</f>
        <v/>
      </c>
      <c r="E18" s="255" t="str">
        <f>IF(D103="","",VLOOKUP(D103,$W$513:$X$515,2,TRUE))</f>
        <v/>
      </c>
      <c r="F18" s="255" t="str">
        <f>IF(D194="","",VLOOKUP(D194,$S$567:$T$569,2,TRUE))</f>
        <v/>
      </c>
      <c r="G18" s="255" t="str">
        <f>IF(D195="","",VLOOKUP(D195,$U$567:$V$569,2,TRUE))</f>
        <v>Продолжать  учить  умению употреблять  в речи существительные, прилагательные, наречия, многозначные слова, синонимы и антонимы</v>
      </c>
      <c r="H18" s="255" t="str">
        <f>IF(D196="","",VLOOKUP(D196,$W$567:$X$569,2,TRUE))</f>
        <v/>
      </c>
      <c r="I18" s="255" t="str">
        <f>IF(D303="","",VLOOKUP(D303,$S$567:$T$569,2,TRUE))</f>
        <v>Закреплять умение употреблять  в речи существительные, прилагательные, наречия, многозначные слова, синонимы и антонимы</v>
      </c>
      <c r="J18" s="255" t="str">
        <f>IF(D304="","",VLOOKUP(D304,$U$567:$V$569,2,TRUE))</f>
        <v/>
      </c>
      <c r="K18" s="255" t="str">
        <f>IF(D305="","",VLOOKUP(D305,$W$567:$X$569,2,TRUE))</f>
        <v/>
      </c>
      <c r="L18" s="12"/>
    </row>
    <row r="19" ht="90.0" customHeight="1">
      <c r="B19" s="12"/>
      <c r="C19" s="255" t="str">
        <f>IF(D104="","",VLOOKUP(D104,$Y$513:$Z$515,2,TRUE))</f>
        <v/>
      </c>
      <c r="D19" s="255" t="str">
        <f>IF(D105="","",VLOOKUP(D105,$AA$513:$AB$515,2,TRUE))</f>
        <v/>
      </c>
      <c r="E19" s="255" t="str">
        <f>IF(D106="","",VLOOKUP(D106,$AC$513:$AD$515,2,TRUE))</f>
        <v/>
      </c>
      <c r="F19" s="255" t="str">
        <f>IF(D197="","",VLOOKUP(D197,$Y$567:$Z$569,2,TRUE))</f>
        <v/>
      </c>
      <c r="G19" s="255" t="str">
        <f>IF(D198="","",VLOOKUP(D198,$AA$567:$AB$569,2,TRUE))</f>
        <v>Продрлжать учить произносить частично имена существительные, связывая их с числительными и  прилагательными с существительными</v>
      </c>
      <c r="H19" s="255" t="str">
        <f>IF(D199="","",VLOOKUP(D199,$AC$567:$AD$569,2,TRUE))</f>
        <v/>
      </c>
      <c r="I19" s="255" t="str">
        <f>IF(D306="","",VLOOKUP(D306,$Y$567:$Z$569,2,TRUE))</f>
        <v>Закреплять умение произносить имена существительные, связывая их с числительными и  прилагательными с существительными</v>
      </c>
      <c r="J19" s="255" t="str">
        <f>IF(D307="","",VLOOKUP(D307,$AA$567:$AB$569,2,TRUE))</f>
        <v/>
      </c>
      <c r="K19" s="255" t="str">
        <f>IF(D308="","",VLOOKUP(D308,$AC$567:$AD$569,2,TRUE))</f>
        <v/>
      </c>
      <c r="L19" s="12"/>
    </row>
    <row r="20" ht="90.0" customHeight="1">
      <c r="B20" s="12"/>
      <c r="C20" s="255" t="str">
        <f>IF(D107="","",VLOOKUP(D107,$AE$513:$AF$515,2,TRUE))</f>
        <v/>
      </c>
      <c r="D20" s="255" t="str">
        <f>IF(D108="","",VLOOKUP(D108,$AG$513:$AH$515,2,TRUE))</f>
        <v/>
      </c>
      <c r="E20" s="255" t="str">
        <f>IF(D109="","",VLOOKUP(D109,$AI$513:$AJ$515,2,TRUE))</f>
        <v/>
      </c>
      <c r="F20" s="255" t="str">
        <f>IF(D200="","",VLOOKUP(D200,$AE$567:$AF$569,2,TRUE))</f>
        <v>Закреплять умение слушать собеседника,  задавать вопросы и  отвечать на них </v>
      </c>
      <c r="G20" s="255" t="str">
        <f>IF(D201="","",VLOOKUP(D201,$AG$567:$AH$569,2,TRUE))</f>
        <v/>
      </c>
      <c r="H20" s="255" t="str">
        <f>IF(D202="","",VLOOKUP(D202,$AI$567:$AJ$569,2,TRUE))</f>
        <v/>
      </c>
      <c r="I20" s="255" t="str">
        <f>IF(D309="","",VLOOKUP(D309,$AE$567:$AF$569,2,TRUE))</f>
        <v>Закреплять умение слушать собеседника,  задавать вопросы и  отвечать на них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
      </c>
      <c r="E21" s="255" t="str">
        <f>IF(D112="","",VLOOKUP(D112,$AO$513:$AP$515,2,TRUE))</f>
        <v/>
      </c>
      <c r="F21" s="255" t="str">
        <f>IF(D203="","",VLOOKUP(D203,$AK$567:$AL$569,2,TRUE))</f>
        <v/>
      </c>
      <c r="G21" s="255" t="str">
        <f>IF(D204="","",VLOOKUP(D204,$AM$567:$AN$569,2,TRUE))</f>
        <v>Продолжать учить сочинять  рассказы рассказы по наблюдениям и сюжетным картинкам</v>
      </c>
      <c r="H21" s="255" t="str">
        <f>IF(D205="","",VLOOKUP(D205,$AO$567:$AP$569,2,TRUE))</f>
        <v/>
      </c>
      <c r="I21" s="255" t="str">
        <f>IF(D312="","",VLOOKUP(D312,$AK$567:$AL$569,2,TRUE))</f>
        <v>Закрпеплять умение   сочинять  рассказы рассказы по наблюдениям и сюжетным картинкам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
      </c>
      <c r="E22" s="255" t="str">
        <f>IF(D115="","",VLOOKUP(D115,$AU$513:$AV$515,2,TRUE))</f>
        <v/>
      </c>
      <c r="F22" s="255" t="str">
        <f>IF(D206="","",VLOOKUP(D206,$AQ$567:$AR$569,2,TRUE))</f>
        <v>Закреплять умение пересказыватьрассказы последовательно  </v>
      </c>
      <c r="G22" s="255" t="str">
        <f>IF(D207="","",VLOOKUP(D207,$AS$567:$AT$569,2,TRUE))</f>
        <v/>
      </c>
      <c r="H22" s="255" t="str">
        <f>IF(D208="","",VLOOKUP(D208,$AU$567:$AV$569,2,TRUE))</f>
        <v/>
      </c>
      <c r="I22" s="255" t="str">
        <f>IF(D315="","",VLOOKUP(D315,$AQ$567:$AR$569,2,TRUE))</f>
        <v>Закреплять умение пересказыватьрассказы последовательно  </v>
      </c>
      <c r="J22" s="255" t="str">
        <f>IF(D316="","",VLOOKUP(D316,$AS$567:$AT$569,2,TRUE))</f>
        <v/>
      </c>
      <c r="K22" s="255" t="str">
        <f>IF(D317="","",VLOOKUP(D317,$AU$567:$AV$569,2,TRUE))</f>
        <v/>
      </c>
      <c r="L22" s="12"/>
    </row>
    <row r="23" ht="90.0" customHeight="1">
      <c r="B23" s="12"/>
      <c r="C23" s="255" t="str">
        <f>IF(D116="","",VLOOKUP(D116,$M$517:$N$519,2,TRUE))</f>
        <v/>
      </c>
      <c r="D23" s="255" t="str">
        <f>IF(D117="","",VLOOKUP(D117,$O$517:$P$519,2,TRUE))</f>
        <v/>
      </c>
      <c r="E23" s="255" t="str">
        <f>IF(D118="","",VLOOKUP(D118,$Q$517:$R$519,2,TRUE))</f>
        <v/>
      </c>
      <c r="F23" s="255" t="str">
        <f>IF(D209="","",VLOOKUP(D209,$AW$567:$AX$569,2,TRUE))</f>
        <v>Закреплять умение вести себя культурно,  тактично во время  беседы </v>
      </c>
      <c r="G23" s="255" t="str">
        <f>IF(D210="","",VLOOKUP(D210,$AY$567:$AZ$569,2,TRUE))</f>
        <v>Продолжать учить   вести себя  культурно, тактично во время беседы </v>
      </c>
      <c r="H23" s="255" t="str">
        <f>IF(D211="","",VLOOKUP(D211,$BA$567:$BB$569,2,TRUE))</f>
        <v/>
      </c>
      <c r="I23" s="255" t="str">
        <f>IF(D318="","",VLOOKUP(D318,$AW$567:$AX$569,2,TRUE))</f>
        <v>Закреплять умение вести себя культурно,  тактично во время  беседы </v>
      </c>
      <c r="J23" s="255" t="str">
        <f>IF(D319="","",VLOOKUP(D319,$AY$567:$AZ$569,2,TRUE))</f>
        <v/>
      </c>
      <c r="K23" s="255" t="str">
        <f>IF(D320="","",VLOOKUP(D320,$BA$567:$BB$569,2,TRUE))</f>
        <v/>
      </c>
      <c r="L23" s="12"/>
    </row>
    <row r="24" ht="90.0" customHeight="1">
      <c r="B24" s="12"/>
      <c r="C24" s="255" t="str">
        <f>IF(D119="","",VLOOKUP(D119,$S$517:$T$519,2,TRUE))</f>
        <v/>
      </c>
      <c r="D24" s="255" t="str">
        <f>IF(D120="","",VLOOKUP(D120,$U$517:$V$519,2,TRUE))</f>
        <v/>
      </c>
      <c r="E24" s="255" t="str">
        <f>IF(D121="","",VLOOKUP(D121,$W$517:$X$519,2,TRUE))</f>
        <v/>
      </c>
      <c r="F24" s="255" t="str">
        <f>IF(D212="","",VLOOKUP(D212,$M$571:$N$573,2,TRUE))</f>
        <v>Закреплять умение различать
причинно­следственные связи, литературные жанры   
</v>
      </c>
      <c r="G24" s="255" t="str">
        <f>IF(D213="","",VLOOKUP(D213,$O$571:$P$573,2,TRUE))</f>
        <v/>
      </c>
      <c r="H24" s="255" t="str">
        <f>IF(D214="","",VLOOKUP(D214,$Q$571:$R$573,2,TRUE))</f>
        <v/>
      </c>
      <c r="I24" s="255" t="str">
        <f>IF(D321="","",VLOOKUP(D321,$M$571:$N$573,2,TRUE))</f>
        <v>Закреплять умение различать
причинно­следственные связи, литературные жанры   
</v>
      </c>
      <c r="J24" s="255" t="str">
        <f>IF(D322="","",VLOOKUP(D322,$O$571:$P$573,2,TRUE))</f>
        <v/>
      </c>
      <c r="K24" s="255" t="str">
        <f>IF(D323="","",VLOOKUP(D323,$Q$571:$R$573,2,TRUE))</f>
        <v/>
      </c>
      <c r="L24" s="12"/>
    </row>
    <row r="25" ht="90.0" customHeight="1">
      <c r="B25" s="12"/>
      <c r="C25" s="255" t="str">
        <f>IF(D122="","",VLOOKUP(D122,$Y$517:$Z$519,2,TRUE))</f>
        <v/>
      </c>
      <c r="D25" s="255" t="str">
        <f>IF(D123="","",VLOOKUP(D123,$AA$517:$AB$519,2,TRUE))</f>
        <v/>
      </c>
      <c r="E25" s="255" t="str">
        <f>IF(D124="","",VLOOKUP(D124,$AC$517:$AD$519,2,TRUE))</f>
        <v/>
      </c>
      <c r="F25" s="255" t="str">
        <f>IF(D215="","",VLOOKUP(D215,$S$571:$T$573,2,TRUE))</f>
        <v/>
      </c>
      <c r="G25" s="255" t="str">
        <f>IF(D216="","",VLOOKUP(D216,$U$571:$V$573,2,TRUE))</f>
        <v>Продолдать учить  читать выразительно, с  интонацией </v>
      </c>
      <c r="H25" s="255" t="str">
        <f>IF(D217="","",VLOOKUP(D217,$W$571:$X$573,2,TRUE))</f>
        <v/>
      </c>
      <c r="I25" s="255" t="str">
        <f>IF(D324="","",VLOOKUP(D324,$S$571:$T$573,2,TRUE))</f>
        <v>Закреплять умение читать выразительно,  с интонацией </v>
      </c>
      <c r="J25" s="255" t="str">
        <f>IF(D325="","",VLOOKUP(D325,$U$571:$V$573,2,TRUE))</f>
        <v/>
      </c>
      <c r="K25" s="255" t="str">
        <f>IF(D326="","",VLOOKUP(D326,$W$571:$X$573,2,TRUE))</f>
        <v/>
      </c>
      <c r="L25" s="12"/>
    </row>
    <row r="26" ht="90.0" customHeight="1">
      <c r="B26" s="12"/>
      <c r="C26" s="255" t="str">
        <f>IF(D125="","",VLOOKUP(D125,$AE$517:$AF$519,2,TRUE))</f>
        <v/>
      </c>
      <c r="D26" s="255" t="str">
        <f>IF(D126="","",VLOOKUP(D126,$AG$517:$AH$519,2,TRUE))</f>
        <v/>
      </c>
      <c r="E26" s="255" t="str">
        <f>IF(D127="","",VLOOKUP(D127,$AI$517:$AJ$519,2,TRUE))</f>
        <v/>
      </c>
      <c r="F26" s="255" t="str">
        <f>IF(D218="","",VLOOKUP(D218,$Y$571:$Z$573,2,TRUE))</f>
        <v>Закреплять умение пересказывать 
рассказ  самостоятельно 
</v>
      </c>
      <c r="G26" s="255" t="str">
        <f>IF(D219="","",VLOOKUP(D219,$AA$571:$AB$573,2,TRUE))</f>
        <v/>
      </c>
      <c r="H26" s="255" t="str">
        <f>IF(D220="","",VLOOKUP(D220,$AC$571:$AD$573,2,TRUE))</f>
        <v/>
      </c>
      <c r="I26" s="255" t="str">
        <f>IF(D327="","",VLOOKUP(D327,$Y$571:$Z$573,2,TRUE))</f>
        <v>Закреплять умение пересказывать 
рассказ  самостоятельно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
      </c>
      <c r="E27" s="255" t="str">
        <f>IF(D130="","",VLOOKUP(D130,$AO$517:$AP$519,2,TRUE))</f>
        <v/>
      </c>
      <c r="F27" s="255" t="str">
        <f>IF(D221="","",VLOOKUP(D221,$AE$571:$AF$573,2,TRUE))</f>
        <v/>
      </c>
      <c r="G27" s="255" t="str">
        <f>IF(D222="","",VLOOKUP(D222,$AG$571:$AH$573,2,TRUE))</f>
        <v>Продлжать учить   передавать настроение, характер  героя, жесты, интонацию и мимику  образа </v>
      </c>
      <c r="H27" s="255" t="str">
        <f>IF(D223="","",VLOOKUP(D223,$AI$571:$AJ$573,2,TRUE))</f>
        <v/>
      </c>
      <c r="I27" s="255" t="str">
        <f>IF(D330="","",VLOOKUP(D330,$AE$571:$AF$573,2,TRUE))</f>
        <v>Закреплять умение передавать  настроение, характер героя,  жесты, интонацию и мимику образа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
      </c>
      <c r="E28" s="255" t="str">
        <f>IF(D133="","",VLOOKUP(D133,$AU$517:$AV$519,2,TRUE))</f>
        <v/>
      </c>
      <c r="F28" s="255" t="str">
        <f>IF(D224="","",VLOOKUP(D224,$AK$571:$AL$573,2,TRUE))</f>
        <v/>
      </c>
      <c r="G28" s="255" t="str">
        <f>IF(D225="","",VLOOKUP(D225,$AM$571:$AN$573,2,TRUE))</f>
        <v>Продрлжать учить   выполнять 
свою роль  выразительно,  самостоятельно 
</v>
      </c>
      <c r="H28" s="255" t="str">
        <f>IF(D226="","",VLOOKUP(D226,$AO$571:$AP$573,2,TRUE))</f>
        <v/>
      </c>
      <c r="I28" s="255" t="str">
        <f>IF(D333="","",VLOOKUP(D333,$AK$571:$AL$573,2,TRUE))</f>
        <v>Закреплять умение выполнять свою роль выразительно,  самостоятельно </v>
      </c>
      <c r="J28" s="255" t="str">
        <f>IF(D334="","",VLOOKUP(D334,$AM$571:$AN$573,2,TRUE))</f>
        <v/>
      </c>
      <c r="K28" s="255" t="str">
        <f>IF(D335="","",VLOOKUP(D335,$AO$571:$AP$573,2,TRUE))</f>
        <v/>
      </c>
      <c r="L28" s="12"/>
    </row>
    <row r="29" ht="90.0" customHeight="1">
      <c r="B29" s="12"/>
      <c r="C29" s="255" t="str">
        <f>IF(D134="","",VLOOKUP(D134,$M$521:$N$523,2,TRUE))</f>
        <v/>
      </c>
      <c r="D29" s="255" t="str">
        <f>IF(D135="","",VLOOKUP(D135,$O$521:$P$523,2,TRUE))</f>
        <v/>
      </c>
      <c r="E29" s="255" t="str">
        <f>IF(D136="","",VLOOKUP(D136,$Q$521:$R$523,2,TRUE))</f>
        <v/>
      </c>
      <c r="F29" s="255" t="str">
        <f>IF(D227="","",VLOOKUP(D227,$AQ$571:$AR$573,2,TRUE))</f>
        <v>Закреплять умение делиться  впечатлениями </v>
      </c>
      <c r="G29" s="255" t="str">
        <f>IF(D228="","",VLOOKUP(D228,$AS$571:$AT$573,2,TRUE))</f>
        <v/>
      </c>
      <c r="H29" s="255" t="str">
        <f>IF(D229="","",VLOOKUP(D229,$AU$571:$AV$573,2,TRUE))</f>
        <v/>
      </c>
      <c r="I29" s="255" t="str">
        <f>IF(D336="","",VLOOKUP(D336,$AQ$571:$AR$573,2,TRUE))</f>
        <v>Закреплять умение делиться  впечатлениями </v>
      </c>
      <c r="J29" s="255" t="str">
        <f>IF(D337="","",VLOOKUP(D337,$AS$571:$AT$573,2,TRUE))</f>
        <v/>
      </c>
      <c r="K29" s="255" t="str">
        <f>IF(D338="","",VLOOKUP(D338,$AU$571:$AV$573,2,TRUE))</f>
        <v/>
      </c>
      <c r="L29" s="12"/>
    </row>
    <row r="30" ht="90.0" customHeight="1">
      <c r="B30" s="12"/>
      <c r="C30" s="255" t="str">
        <f>IF(D137="","",VLOOKUP(D137,$S$521:$T$523,2,TRUE))</f>
        <v/>
      </c>
      <c r="D30" s="255" t="str">
        <f>IF(D138="","",VLOOKUP(D138,$U$521:$V$523,2,TRUE))</f>
        <v/>
      </c>
      <c r="E30" s="255" t="str">
        <f>IF(D139="","",VLOOKUP(D139,$W$521:$X$523,2,TRUE))</f>
        <v/>
      </c>
      <c r="F30" s="255" t="str">
        <f>IF(D230="","",VLOOKUP(D230,$AW$571:$AX$573,2,TRUE))</f>
        <v>Закреплять умение выражать свое  отношение к происходящему вокруг</v>
      </c>
      <c r="G30" s="255" t="str">
        <f>IF(D231="","",VLOOKUP(D231,$AY$571:$AZ$573,2,TRUE))</f>
        <v/>
      </c>
      <c r="H30" s="255" t="str">
        <f>IF(D232="","",VLOOKUP(D232,$BA$571:$BB$573,2,TRUE))</f>
        <v/>
      </c>
      <c r="I30" s="255" t="str">
        <f>IF(D339="","",VLOOKUP(D339,$AW$571:$AX$573,2,TRUE))</f>
        <v>Закреплять умение выражать свое  отношение к происходящему вокруг</v>
      </c>
      <c r="J30" s="255" t="str">
        <f>IF(D340="","",VLOOKUP(D340,$AY$571:$AZ$573,2,TRUE))</f>
        <v/>
      </c>
      <c r="K30" s="255" t="str">
        <f>IF(D341="","",VLOOKUP(D341,$BA$571:$BB$573,2,TRUE))</f>
        <v/>
      </c>
      <c r="L30" s="12"/>
    </row>
    <row r="31" ht="90.0" customHeight="1">
      <c r="B31" s="12"/>
      <c r="C31" s="255" t="str">
        <f>IF(D140="","",VLOOKUP(D140,$Y$521:$Z$523,2,TRUE))</f>
        <v/>
      </c>
      <c r="D31" s="255" t="str">
        <f>IF(D141="","",VLOOKUP(D141,$AA$521:$AB$523,2,TRUE))</f>
        <v/>
      </c>
      <c r="E31" s="255" t="str">
        <f>IF(D142="","",VLOOKUP(D142,$AC$521:$AD$523,2,TRUE))</f>
        <v/>
      </c>
      <c r="F31" s="255" t="str">
        <f>IF(D233="","",VLOOKUP(D233,$M$575:$N$577,2,TRUE))</f>
        <v>Закрпеплять умение определять порядок  звуков в слове </v>
      </c>
      <c r="G31" s="255" t="str">
        <f>IF(D234="","",VLOOKUP(D234,$O$575:$P$577,2,TRUE))</f>
        <v/>
      </c>
      <c r="H31" s="255" t="str">
        <f>IF(D235="","",VLOOKUP(D235,$Q$575:$R$577,2,TRUE))</f>
        <v/>
      </c>
      <c r="I31" s="255" t="str">
        <f>IF(D342="","",VLOOKUP(D342,$M$575:$N$577,2,TRUE))</f>
        <v>Закрпеплять умение определять порядок  звуков в слове </v>
      </c>
      <c r="J31" s="255" t="str">
        <f>IF(D343="","",VLOOKUP(D343,$O$575:$P$577,2,TRUE))</f>
        <v/>
      </c>
      <c r="K31" s="255" t="str">
        <f>IF(D344="","",VLOOKUP(D344,$Q$575:$R$577,2,TRUE))</f>
        <v/>
      </c>
      <c r="L31" s="12"/>
    </row>
    <row r="32" ht="90.0" customHeight="1">
      <c r="B32" s="12"/>
      <c r="C32" s="255" t="str">
        <f>IF(D143="","",VLOOKUP(D143,$AE$521:$AF$523,2,TRUE))</f>
        <v/>
      </c>
      <c r="D32" s="255" t="str">
        <f>IF(D144="","",VLOOKUP(D144,$AG$521:$AH$523,2,TRUE))</f>
        <v/>
      </c>
      <c r="E32" s="255" t="str">
        <f>IF(D145="","",VLOOKUP(D145,$AI$521:$AJ$523,2,TRUE))</f>
        <v/>
      </c>
      <c r="F32" s="255" t="str">
        <f>IF(D236="","",VLOOKUP(D236,$S$575:$T$577,2,TRUE))</f>
        <v/>
      </c>
      <c r="G32" s="255" t="str">
        <f>IF(D237="","",VLOOKUP(D237,$U$575:$V$577,2,TRUE))</f>
        <v>Продолжать учить четко произносить все звуки, различать некоторые из них </v>
      </c>
      <c r="H32" s="255" t="str">
        <f>IF(D238="","",VLOOKUP(D238,$W$575:$X$577,2,TRUE))</f>
        <v/>
      </c>
      <c r="I32" s="255" t="str">
        <f>IF(D345="","",VLOOKUP(D345,$S$575:$T$577,2,TRUE))</f>
        <v>Закреплять умение четко произносить все звуки, различать гласные и согласные </v>
      </c>
      <c r="J32" s="255" t="str">
        <f>IF(D346="","",VLOOKUP(D346,$U$575:$V$577,2,TRUE))</f>
        <v/>
      </c>
      <c r="K32" s="255" t="str">
        <f>IF(D347="","",VLOOKUP(D347,$W$575:$X$577,2,TRUE))</f>
        <v/>
      </c>
      <c r="L32" s="12"/>
    </row>
    <row r="33" ht="90.0" customHeight="1">
      <c r="B33" s="12"/>
      <c r="C33" s="255" t="str">
        <f>IF(D146="","",VLOOKUP(D146,$AK$521:$AL$523,2,TRUE))</f>
        <v/>
      </c>
      <c r="D33" s="255" t="str">
        <f>IF(D147="","",VLOOKUP(D147,$AM$521:$AN$523,2,TRUE))</f>
        <v/>
      </c>
      <c r="E33" s="255" t="str">
        <f>IF(D148="","",VLOOKUP(D148,$AO$521:$AP$523,2,TRUE))</f>
        <v/>
      </c>
      <c r="F33" s="255" t="str">
        <f>IF(D239="","",VLOOKUP(D239,$Y$575:$Z$577,2,TRUE))</f>
        <v/>
      </c>
      <c r="G33" s="255" t="str">
        <f>IF(D240="","",VLOOKUP(D240,$AA$575:$AB$577,2,TRUE))</f>
        <v>Продолдать учить  составлять слово на заданный слог </v>
      </c>
      <c r="H33" s="255" t="str">
        <f>IF(D241="","",VLOOKUP(D241,$AC$575:$AD$577,2,TRUE))</f>
        <v/>
      </c>
      <c r="I33" s="255" t="str">
        <f>IF(D348="","",VLOOKUP(D348,$Y$575:$Z$577,2,TRUE))</f>
        <v>Закреплять умение составлять слово на  заданный слог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
      </c>
      <c r="E34" s="255" t="str">
        <f>IF(D151="","",VLOOKUP(D151,$AU$521:$AV$523,2,TRUE))</f>
        <v/>
      </c>
      <c r="F34" s="255" t="str">
        <f>IF(D242="","",VLOOKUP(D242,$AE$575:$AF$577,2,TRUE))</f>
        <v/>
      </c>
      <c r="G34" s="255" t="str">
        <f>IF(D243="","",VLOOKUP(D243,$AG$575:$AH$577,2,TRUE))</f>
        <v>Продолжать учить составлять простые предложения частично </v>
      </c>
      <c r="H34" s="255" t="str">
        <f>IF(D244="","",VLOOKUP(D244,$AI$575:$AJ$577,2,TRUE))</f>
        <v/>
      </c>
      <c r="I34" s="255" t="str">
        <f>IF(D351="","",VLOOKUP(D351,$AE$575:$AF$577,2,TRUE))</f>
        <v>Закреплять умение составлять простые предложения </v>
      </c>
      <c r="J34" s="255" t="str">
        <f>IF(D352="","",VLOOKUP(D352,$AG$575:$AH$577,2,TRUE))</f>
        <v/>
      </c>
      <c r="K34" s="255" t="str">
        <f>IF(D353="","",VLOOKUP(D353,$AI$575:$AJ$577,2,TRUE))</f>
        <v/>
      </c>
      <c r="L34" s="12"/>
    </row>
    <row r="35" ht="90.0" customHeight="1">
      <c r="B35" s="12"/>
      <c r="C35" s="311"/>
      <c r="D35" s="62"/>
      <c r="E35" s="63"/>
      <c r="F35" s="255" t="str">
        <f>IF(D245="","",VLOOKUP(D245,$AK$575:$AL$577,2,TRUE))</f>
        <v>Закреплять умение правильно держать ручку</v>
      </c>
      <c r="G35" s="255" t="str">
        <f>IF(D246="","",VLOOKUP(D246,$AM$575:$AN$577,2,TRUE))</f>
        <v>Прододать учить   правильно держать ручку</v>
      </c>
      <c r="H35" s="255" t="str">
        <f>IF(D247="","",VLOOKUP(D247,$AO$575:$AP$577,2,TRUE))</f>
        <v/>
      </c>
      <c r="I35" s="255" t="str">
        <f>IF(D354="","",VLOOKUP(D354,$AK$575:$AL$577,2,TRUE))</f>
        <v>Закреплять умение правильно держать ручку</v>
      </c>
      <c r="J35" s="255" t="str">
        <f>IF(D355="","",VLOOKUP(D355,$AM$575:$AN$577,2,TRUE))</f>
        <v/>
      </c>
      <c r="K35" s="255" t="str">
        <f>IF(D356="","",VLOOKUP(D356,$AO$575:$AP$577,2,TRUE))</f>
        <v/>
      </c>
      <c r="L35" s="12"/>
    </row>
    <row r="36" ht="90.0" customHeight="1">
      <c r="B36" s="12"/>
      <c r="C36" s="68"/>
      <c r="E36" s="69"/>
      <c r="F36" s="255" t="str">
        <f>IF(D248="","",VLOOKUP(D248,$AQ$575:$AR$577,2,TRUE))</f>
        <v>Закреплять умение рисовать  различные  линии </v>
      </c>
      <c r="G36" s="255" t="str">
        <f>IF(D249="","",VLOOKUP(D249,$AS$575:$AT$577,2,TRUE))</f>
        <v/>
      </c>
      <c r="H36" s="255" t="str">
        <f>IF(D250="","",VLOOKUP(D250,$AU$575:$AV$577,2,TRUE))</f>
        <v/>
      </c>
      <c r="I36" s="255" t="str">
        <f>IF(D357="","",VLOOKUP(D357,$AQ$575:$AR$577,2,TRUE))</f>
        <v>Закреплять умение рисовать  различные  линии </v>
      </c>
      <c r="J36" s="255" t="str">
        <f>IF(D358="","",VLOOKUP(D358,$AS$575:$AT$577,2,TRUE))</f>
        <v/>
      </c>
      <c r="K36" s="255" t="str">
        <f>IF(D359="","",VLOOKUP(D359,$AU$575:$AV$577,2,TRUE))</f>
        <v/>
      </c>
      <c r="L36" s="12"/>
    </row>
    <row r="37" ht="90.0" customHeight="1">
      <c r="B37" s="12"/>
      <c r="C37" s="68"/>
      <c r="E37" s="69"/>
      <c r="F37" s="255" t="str">
        <f>IF(D251="","",VLOOKUP(D251,$AW$575:$AX$577,2,TRUE))</f>
        <v>Закреплять умение  
ориентироваться,  различать  пространство 
</v>
      </c>
      <c r="G37" s="255" t="str">
        <f>IF(D252="","",VLOOKUP(D252,$AY$575:$AZ$577,2,TRUE))</f>
        <v/>
      </c>
      <c r="H37" s="255" t="str">
        <f>IF(D253="","",VLOOKUP(D253,$BA$575:$BB$577,2,TRUE))</f>
        <v/>
      </c>
      <c r="I37" s="255" t="str">
        <f>IF(D360="","",VLOOKUP(D360,$AW$575:$AX$577,2,TRUE))</f>
        <v>Закреплять умение  
ориентироваться,  различать  пространство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Прододать учить произносить правиль специфические звуки казахского языка в слове </v>
      </c>
      <c r="H38" s="255" t="str">
        <f>IF(D256="","",VLOOKUP(D256,$Q$579:$R$581,2,TRUE))</f>
        <v/>
      </c>
      <c r="I38" s="255" t="str">
        <f>IF(D363="","",VLOOKUP(D363,$M$579:$N$581,2,TRUE))</f>
        <v>Закреплять умение  
правильно произносить специфические звуки казахского языка в слове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Прододать учить рассказывать  пословицы и поговорки </v>
      </c>
      <c r="H39" s="255" t="str">
        <f>IF(D259="","",VLOOKUP(D259,$W$579:$X$581,2,TRUE))</f>
        <v/>
      </c>
      <c r="I39" s="255" t="str">
        <f>IF(D366="","",VLOOKUP(D366,$S$579:$T$581,2,TRUE))</f>
        <v>Закреплять умение  
рассказывать пословицы и поговорки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Продолжать учить  называть названия продуктов, посуды, мебели, фруктов,  овощей, животных, птиц, частей тела человека, транспорта, встречающихся в  повседневной жизни</v>
      </c>
      <c r="H40" s="255" t="str">
        <f>IF(D262="","",VLOOKUP(D262,$AC$579:$AD$581,2,TRUE))</f>
        <v/>
      </c>
      <c r="I40" s="255" t="str">
        <f>IF(D369="","",VLOOKUP(D369,$Y$579:$Z$581,2,TRUE))</f>
        <v>Закреплять умение  названия продуктов, посуды, мебели, фруктов,  овощей, животных, птиц, частей тела человека, транспорта, встречающихся в  повседневной жизни</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Продржать учить называть и  употреблять слова, обозначающие признаки предметов (цвет, величина),  действия с предметами, употреблять их в разговорной речи</v>
      </c>
      <c r="H41" s="255" t="str">
        <f>IF(D265="","",VLOOKUP(D265,$AI$579:$AJ$581,2,TRUE))</f>
        <v/>
      </c>
      <c r="I41" s="255" t="str">
        <f>IF(D372="","",VLOOKUP(D372,$AE$579:$AF$581,2,TRUE))</f>
        <v>Закреплять умение называть и  употреблять слова, обозначающие признаки предметов (цвет, величина),  действия с предметами, употреблять их в разговорной речи</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Продолжать учить употреблять  знакомые слова в повседневной жизни</v>
      </c>
      <c r="H42" s="255" t="str">
        <f>IF(D268="","",VLOOKUP(D268,$AO$579:$AP$581,2,TRUE))</f>
        <v/>
      </c>
      <c r="I42" s="255" t="str">
        <f>IF(D375="","",VLOOKUP(D375,$AK$579:$AL$581,2,TRUE))</f>
        <v>Закреплять умение употреблять  знакомые слова в повседневной жизни</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Продолжать учить   составлять рассказы по образцу  педагога знакомые слова в повседневной жизни</v>
      </c>
      <c r="H43" s="255" t="str">
        <f>IF(D271="","",VLOOKUP(D271,$AU$579:$AV$581,2,TRUE))</f>
        <v/>
      </c>
      <c r="I43" s="255" t="str">
        <f>IF(D378="","",VLOOKUP(D378,$AQ$579:$AR$581,2,TRUE))</f>
        <v>Закреплять умение составлять рассказы  по образцу педагога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Продлжать учить  считать  прямо  и  обратно   до 10</v>
      </c>
      <c r="H44" s="255" t="str">
        <f>IF(D274="","",VLOOKUP(D274,$BA$579:$BB$581,2,TRUE))</f>
        <v/>
      </c>
      <c r="I44" s="255" t="str">
        <f>IF(D381="","",VLOOKUP(D381,$AW$579:$AX$581,2,TRUE))</f>
        <v>Закреплять умение считать  прямо  и  обратно   до 10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
      </c>
      <c r="E45" s="255" t="str">
        <f>IF(E100="","",VLOOKUP(E100,$Q$525:$R$527,2,TRUE))</f>
        <v/>
      </c>
      <c r="F45" s="255" t="str">
        <f>IF(E191="","",VLOOKUP(E191,$M$583:$N$585,2,TRUE))</f>
        <v>Закреплять умение делить и воссоединять  множества на части  </v>
      </c>
      <c r="G45" s="255" t="str">
        <f>IF(E192="","",VLOOKUP(E192,$O$583:$P$585,2,TRUE))</f>
        <v/>
      </c>
      <c r="H45" s="255" t="str">
        <f>IF(E193="","",VLOOKUP(E193,$Q$583:$R$585,2,TRUE))</f>
        <v/>
      </c>
      <c r="I45" s="255" t="str">
        <f>IF(E300="","",VLOOKUP(E300,$M$583:$N$585,2,TRUE))</f>
        <v>Закреплять умение делить и воссоединять  множества на части  </v>
      </c>
      <c r="J45" s="255" t="str">
        <f>IF(E301="","",VLOOKUP(E301,$O$583:$P$585,2,TRUE))</f>
        <v/>
      </c>
      <c r="K45" s="255" t="str">
        <f>IF(E302="","",VLOOKUP(E302,$Q$583:$R$585,2,TRUE))</f>
        <v/>
      </c>
      <c r="L45" s="12"/>
    </row>
    <row r="46" ht="90.0" customHeight="1">
      <c r="B46" s="12"/>
      <c r="C46" s="255" t="str">
        <f>IF(E101="","",VLOOKUP(E101,$S$525:$T$527,2,TRUE))</f>
        <v/>
      </c>
      <c r="D46" s="255" t="str">
        <f>IF(E102="","",VLOOKUP(E102,$U$525:$V$527,2,TRUE))</f>
        <v/>
      </c>
      <c r="E46" s="255" t="str">
        <f>IF(E103="","",VLOOKUP(E103,$W$525:$X$527,2,TRUE))</f>
        <v/>
      </c>
      <c r="F46" s="255" t="str">
        <f>IF(E194="","",VLOOKUP(E194,$S$583:$T$585,2,TRUE))</f>
        <v/>
      </c>
      <c r="G46" s="255" t="str">
        <f>IF(E195="","",VLOOKUP(E195,$U$583:$V$585,2,TRUE))</f>
        <v>Продолжать учить  в прямому и обратному счету в пределах 10­ти, различать вопросы "Сколько?", "Который?" ("Какой?") и правильно отвечать на них</v>
      </c>
      <c r="H46" s="255" t="str">
        <f>IF(E196="","",VLOOKUP(E196,$W$583:$X$585,2,TRUE))</f>
        <v/>
      </c>
      <c r="I46" s="255" t="str">
        <f>IF(E303="","",VLOOKUP(E303,$S$583:$T$585,2,TRUE))</f>
        <v>Закреплять умение в прямом и обратном счеет в пределах 10­ти, различать вопросы "Сколько?", "Который?" ("Какой?") и правильно отвечать на них</v>
      </c>
      <c r="J46" s="255" t="str">
        <f>IF(E304="","",VLOOKUP(E304,$U$583:$V$585,2,TRUE))</f>
        <v/>
      </c>
      <c r="K46" s="255" t="str">
        <f>IF(E305="","",VLOOKUP(E305,$W$583:$X$585,2,TRUE))</f>
        <v/>
      </c>
      <c r="L46" s="12"/>
    </row>
    <row r="47" ht="90.0" customHeight="1">
      <c r="B47" s="12"/>
      <c r="C47" s="255" t="str">
        <f>IF(E104="","",VLOOKUP(E104,$Y$525:$Z$527,2,TRUE))</f>
        <v/>
      </c>
      <c r="D47" s="255" t="str">
        <f>IF(E105="","",VLOOKUP(E105,$AA$525:$AB$527,2,TRUE))</f>
        <v/>
      </c>
      <c r="E47" s="255" t="str">
        <f>IF(E106="","",VLOOKUP(E106,$AC$525:$AD$527,2,TRUE))</f>
        <v/>
      </c>
      <c r="F47" s="255" t="str">
        <f>IF(E197="","",VLOOKUP(E197,$Y$583:$Z$585,2,TRUE))</f>
        <v>Закреплять умение сравнивать предметы  по   различным признакам цвет, форма, размер,  материал, применение. </v>
      </c>
      <c r="G47" s="255" t="str">
        <f>IF(E198="","",VLOOKUP(E198,$AA$583:$AB$585,2,TRUE))</f>
        <v/>
      </c>
      <c r="H47" s="255" t="str">
        <f>IF(E199="","",VLOOKUP(E199,$AC$583:$AD$585,2,TRUE))</f>
        <v/>
      </c>
      <c r="I47" s="255" t="str">
        <f>IF(E306="","",VLOOKUP(E306,$Y$583:$Z$585,2,TRUE))</f>
        <v>Закреплять умение сравнивать предметы  по   различным признакам цвет, форма, размер,  материал, применение.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
      </c>
      <c r="F48" s="255" t="str">
        <f>IF(E200="","",VLOOKUP(E200,$AE$583:$AF$585,2,TRUE))</f>
        <v/>
      </c>
      <c r="G48" s="255" t="str">
        <f>IF(E201="","",VLOOKUP(E201,$AG$583:$AH$585,2,TRUE))</f>
        <v>Продолдать учить  распологаить  предметы в порядке  возрастания и убывания </v>
      </c>
      <c r="H48" s="255" t="str">
        <f>IF(E202="","",VLOOKUP(E202,$AI$583:$AJ$585,2,TRUE))</f>
        <v/>
      </c>
      <c r="I48" s="255" t="str">
        <f>IF(E309="","",VLOOKUP(E309,$AE$583:$AF$585,2,TRUE))</f>
        <v>Закрпелять умение располагать предметы в порядке  возрастания и  убывания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
      </c>
      <c r="E49" s="255" t="str">
        <f>IF(E112="","",VLOOKUP(E112,$AO$525:$AP$527,2,TRUE))</f>
        <v/>
      </c>
      <c r="F49" s="255" t="str">
        <f>IF(E203="","",VLOOKUP(E203,$AK$583:$AL$585,2,TRUE))</f>
        <v/>
      </c>
      <c r="G49" s="255" t="str">
        <f>IF(E204="","",VLOOKUP(E204,$AM$583:$AN$585,2,TRUE))</f>
        <v>Продолжать учить  ориентироваться на  листе бумаги,  называть  последовательно дни недели, месяцы по временам года</v>
      </c>
      <c r="H49" s="255" t="str">
        <f>IF(E205="","",VLOOKUP(E205,$AO$583:$AP$585,2,TRUE))</f>
        <v/>
      </c>
      <c r="I49" s="255" t="str">
        <f>IF(E312="","",VLOOKUP(E312,$AK$583:$AL$585,2,TRUE))</f>
        <v>Закреплять умение ориентироваться на  листе бумаги,  называть  последовательно дни недели, месяцы по временам года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
      </c>
      <c r="E50" s="255" t="str">
        <f>IF(E115="","",VLOOKUP(E115,$AU$525:$AV$527,2,TRUE))</f>
        <v/>
      </c>
      <c r="F50" s="255" t="str">
        <f>IF(E206="","",VLOOKUP(E206,$AQ$583:$AR$585,2,TRUE))</f>
        <v>Закреплять умение различать и называть  геометрические  фигуры</v>
      </c>
      <c r="G50" s="255" t="str">
        <f>IF(E207="","",VLOOKUP(E207,$AS$583:$AT$585,2,TRUE))</f>
        <v/>
      </c>
      <c r="H50" s="255" t="str">
        <f>IF(E208="","",VLOOKUP(E208,$AU$583:$AV$585,2,TRUE))</f>
        <v/>
      </c>
      <c r="I50" s="255" t="str">
        <f>IF(E315="","",VLOOKUP(E315,$AQ$583:$AR$585,2,TRUE))</f>
        <v>Закреплять умение различать и называть  геометрические  фигуры</v>
      </c>
      <c r="J50" s="255" t="str">
        <f>IF(E316="","",VLOOKUP(E316,$AS$583:$AT$585,2,TRUE))</f>
        <v/>
      </c>
      <c r="K50" s="255" t="str">
        <f>IF(E317="","",VLOOKUP(E317,$AU$583:$AV$585,2,TRUE))</f>
        <v/>
      </c>
      <c r="L50" s="12"/>
    </row>
    <row r="51" ht="90.0" customHeight="1">
      <c r="B51" s="19"/>
      <c r="C51" s="309"/>
      <c r="D51" s="7"/>
      <c r="E51" s="8"/>
      <c r="F51" s="255" t="str">
        <f>IF(E209="","",VLOOKUP(E209,$AW$583:$AX$585,2,TRUE))</f>
        <v>Закрепять умение рисувать различные линии </v>
      </c>
      <c r="G51" s="255" t="str">
        <f>IF(E210="","",VLOOKUP(E210,$AY$583:$AZ$585,2,TRUE))</f>
        <v/>
      </c>
      <c r="H51" s="255" t="str">
        <f>IF(E211="","",VLOOKUP(E211,$BA$583:$BB$585,2,TRUE))</f>
        <v/>
      </c>
      <c r="I51" s="255" t="str">
        <f>IF(E318="","",VLOOKUP(E318,$AW$583:$AX$585,2,TRUE))</f>
        <v>Закрепять умение рисувать различные линии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
      </c>
      <c r="E52" s="255" t="str">
        <f>IF(F100="","",VLOOKUP(F100,$Q$529:$R$531,2,TRUE))</f>
        <v/>
      </c>
      <c r="F52" s="312" t="str">
        <f>IF(F191="","",VLOOKUP(F191,$M$587:$N$589,2,TRUE))</f>
        <v/>
      </c>
      <c r="G52" s="255" t="str">
        <f>IF(F192="","",VLOOKUP(F192,$O$587:$P$589,2,TRUE))</f>
        <v>Продолдать учить  передавать образы предметов живой природы через несложные движения и позы</v>
      </c>
      <c r="H52" s="255" t="str">
        <f>IF(F193="","",VLOOKUP(F193,$Q$587:$R$589,2,TRUE))</f>
        <v/>
      </c>
      <c r="I52" s="312" t="str">
        <f>IF(F300="","",VLOOKUP(F300,$M$587:$N$589,2,TRUE))</f>
        <v>Закреплять умение передавать образы предметов живой природы через несложные движения и позы </v>
      </c>
      <c r="J52" s="255" t="str">
        <f>IF(F301="","",VLOOKUP(F301,$O$587:$P$589,2,TRUE))</f>
        <v/>
      </c>
      <c r="K52" s="255" t="str">
        <f>IF(F302="","",VLOOKUP(F302,$Q$587:$R$589,2,TRUE))</f>
        <v/>
      </c>
      <c r="L52" s="12"/>
    </row>
    <row r="53" ht="90.0" customHeight="1">
      <c r="B53" s="12"/>
      <c r="C53" s="255" t="str">
        <f>IF(F101="","",VLOOKUP(F101,$S$529:$T$531,2,TRUE))</f>
        <v/>
      </c>
      <c r="D53" s="255" t="str">
        <f>IF(F102="","",VLOOKUP(F102,$U$529:$V$531,2,TRUE))</f>
        <v/>
      </c>
      <c r="E53" s="255" t="str">
        <f>IF(F103="","",VLOOKUP(F103,$W$529:$X$531,2,TRUE))</f>
        <v/>
      </c>
      <c r="F53" s="255" t="str">
        <f>IF(F194="","",VLOOKUP(F194,$S$587:$T$589,2,TRUE))</f>
        <v/>
      </c>
      <c r="G53" s="255" t="str">
        <f>IF(F195="","",VLOOKUP(F195,$U$587:$V$589,2,TRUE))</f>
        <v>Продолдать учить  пользоваться красками, красит различными  принтами</v>
      </c>
      <c r="H53" s="255" t="str">
        <f>IF(F196="","",VLOOKUP(F196,$W$587:$X$589,2,TRUE))</f>
        <v/>
      </c>
      <c r="I53" s="255" t="str">
        <f>IF(F303="","",VLOOKUP(F303,$S$587:$T$589,2,TRUE))</f>
        <v>Закреплять умение пользоваться красками, красит различными  принтами </v>
      </c>
      <c r="J53" s="255" t="str">
        <f>IF(F304="","",VLOOKUP(F304,$U$587:$V$589,2,TRUE))</f>
        <v/>
      </c>
      <c r="K53" s="255" t="str">
        <f>IF(F305="","",VLOOKUP(F305,$W$587:$X$589,2,TRUE))</f>
        <v/>
      </c>
      <c r="L53" s="12"/>
    </row>
    <row r="54" ht="90.0" customHeight="1">
      <c r="B54" s="12"/>
      <c r="C54" s="255" t="str">
        <f>IF(F104="","",VLOOKUP(F104,$Y$529:$Z$531,2,TRUE))</f>
        <v/>
      </c>
      <c r="D54" s="255" t="str">
        <f>IF(F105="","",VLOOKUP(F105,$AA$529:$AB$531,2,TRUE))</f>
        <v/>
      </c>
      <c r="E54" s="255" t="str">
        <f>IF(F106="","",VLOOKUP(F106,$AC$529:$AD$531,2,TRUE))</f>
        <v/>
      </c>
      <c r="F54" s="255" t="str">
        <f>IF(F197="","",VLOOKUP(F197,$Y$587:$Z$589,2,TRUE))</f>
        <v/>
      </c>
      <c r="G54" s="255" t="str">
        <f>IF(F198="","",VLOOKUP(F198,$AA$587:$AB$589,2,TRUE))</f>
        <v>Продолжать учить  получать  новые цвета (фиолетовый) и оттенки (синий, розовый, темнозеленый) путем смешивания красок</v>
      </c>
      <c r="H54" s="255" t="str">
        <f>IF(F199="","",VLOOKUP(F199,$AC$587:$AD$589,2,TRUE))</f>
        <v/>
      </c>
      <c r="I54" s="255" t="str">
        <f>IF(F306="","",VLOOKUP(F306,$Y$587:$Z$589,2,TRUE))</f>
        <v>Закреплять умение получать  новые цвета (фиолетовый) и оттенки (синий, розовый, темнозеленый) путем смешивания красок</v>
      </c>
      <c r="J54" s="255" t="str">
        <f>IF(F307="","",VLOOKUP(F307,$AA$587:$AB$589,2,TRUE))</f>
        <v/>
      </c>
      <c r="K54" s="255" t="str">
        <f>IF(F308="","",VLOOKUP(F308,$AC$587:$AD$589,2,TRUE))</f>
        <v/>
      </c>
      <c r="L54" s="12"/>
    </row>
    <row r="55" ht="90.0" customHeight="1">
      <c r="B55" s="12"/>
      <c r="C55" s="255" t="str">
        <f>IF(F107="","",VLOOKUP(F107,$AE$529:$AF$531,2,TRUE))</f>
        <v/>
      </c>
      <c r="D55" s="255" t="str">
        <f>IF(F108="","",VLOOKUP(F108,$AG$529:$AH$531,2,TRUE))</f>
        <v/>
      </c>
      <c r="E55" s="255" t="str">
        <f>IF(F109="","",VLOOKUP(F109,$AI$529:$AJ$531,2,TRUE))</f>
        <v/>
      </c>
      <c r="F55" s="255" t="str">
        <f>IF(F200="","",VLOOKUP(F200,$AE$587:$AF$589,2,TRUE))</f>
        <v/>
      </c>
      <c r="G55" s="255" t="str">
        <f>IF(F201="","",VLOOKUP(F201,$AG$587:$AH$589,2,TRUE))</f>
        <v>Продолжать учить  работать с коллективом, выполнять задачи по обоюдному согласию</v>
      </c>
      <c r="H55" s="255" t="str">
        <f>IF(F202="","",VLOOKUP(F202,$AI$587:$AJ$589,2,TRUE))</f>
        <v/>
      </c>
      <c r="I55" s="255" t="str">
        <f>IF(F309="","",VLOOKUP(F309,$AE$587:$AF$589,2,TRUE))</f>
        <v>Закреплять умение работать с коллективом, выполнять задачи по обоюдному согласию</v>
      </c>
      <c r="J55" s="255" t="str">
        <f>IF(F310="","",VLOOKUP(F310,$AG$587:$AH$589,2,TRUE))</f>
        <v/>
      </c>
      <c r="K55" s="255" t="str">
        <f>IF(F311="","",VLOOKUP(F311,$AI$587:$AJ$589,2,TRUE))</f>
        <v/>
      </c>
      <c r="L55" s="12"/>
    </row>
    <row r="56" ht="90.0" customHeight="1">
      <c r="B56" s="12"/>
      <c r="C56" s="255" t="str">
        <f>IF(F110="","",VLOOKUP(F110,$AK$529:$AL$531,2,TRUE))</f>
        <v/>
      </c>
      <c r="D56" s="255" t="str">
        <f>IF(F111="","",VLOOKUP(F111,$AM$529:$AN$531,2,TRUE))</f>
        <v/>
      </c>
      <c r="E56" s="255" t="str">
        <f>IF(F112="","",VLOOKUP(F112,$AO$529:$AP$531,2,TRUE))</f>
        <v/>
      </c>
      <c r="F56" s="255" t="str">
        <f>IF(F203="","",VLOOKUP(F203,$AK$587:$AL$589,2,TRUE))</f>
        <v/>
      </c>
      <c r="G56" s="255" t="str">
        <f>IF(F204="","",VLOOKUP(F204,$AM$587:$AN$589,2,TRUE))</f>
        <v>Продолжать учить  рисовать   элементы казахского орнамента и украшать ими одежду, предметы  быта</v>
      </c>
      <c r="H56" s="255" t="str">
        <f>IF(F205="","",VLOOKUP(F205,$AO$587:$AP$589,2,TRUE))</f>
        <v/>
      </c>
      <c r="I56" s="255" t="str">
        <f>IF(F312="","",VLOOKUP(F312,$AK$587:$AL$589,2,TRUE))</f>
        <v>Закреплять умения рисовать    элементы казахского орнамента и украшать ими одежду, предметы  быта</v>
      </c>
      <c r="J56" s="255" t="str">
        <f>IF(F313="","",VLOOKUP(F313,$AM$587:$AN$589,2,TRUE))</f>
        <v/>
      </c>
      <c r="K56" s="255" t="str">
        <f>IF(F314="","",VLOOKUP(F314,$AO$587:$AP$589,2,TRUE))</f>
        <v/>
      </c>
      <c r="L56" s="12"/>
    </row>
    <row r="57" ht="90.0" customHeight="1">
      <c r="B57" s="12"/>
      <c r="C57" s="255" t="str">
        <f>IF(F113="","",VLOOKUP(F113,$AQ$529:$AR$531,2,TRUE))</f>
        <v/>
      </c>
      <c r="D57" s="255" t="str">
        <f>IF(F114="","",VLOOKUP(F114,$AS$529:$AT$531,2,TRUE))</f>
        <v/>
      </c>
      <c r="E57" s="255" t="str">
        <f>IF(F115="","",VLOOKUP(F115,$AU$529:$AV$531,2,TRUE))</f>
        <v/>
      </c>
      <c r="F57" s="312" t="str">
        <f>IF(F206="","",VLOOKUP(F206,$AQ$587:$AR$589,2,TRUE))</f>
        <v/>
      </c>
      <c r="G57" s="255" t="str">
        <f>IF(F207="","",VLOOKUP(F207,$AS$587:$AT$589,2,TRUE))</f>
        <v>Продолжать учить  изображать   сюжетные рисунки</v>
      </c>
      <c r="H57" s="255" t="str">
        <f>IF(F208="","",VLOOKUP(F208,$AU$587:$AV$589,2,TRUE))</f>
        <v/>
      </c>
      <c r="I57" s="312" t="str">
        <f>IF(F315="","",VLOOKUP(F315,$AQ$587:$AR$589,2,TRUE))</f>
        <v>Закреплять умения изображать   сюжетные рисунки </v>
      </c>
      <c r="J57" s="255" t="str">
        <f>IF(F316="","",VLOOKUP(F316,$AS$587:$AT$589,2,TRUE))</f>
        <v/>
      </c>
      <c r="K57" s="255" t="str">
        <f>IF(F317="","",VLOOKUP(F317,$AU$587:$AV$589,2,TRUE))</f>
        <v/>
      </c>
      <c r="L57" s="12"/>
    </row>
    <row r="58" ht="90.0" customHeight="1">
      <c r="B58" s="12"/>
      <c r="C58" s="255" t="str">
        <f>IF(F116="","",VLOOKUP(F116,$M$533:$N$535,2,TRUE))</f>
        <v/>
      </c>
      <c r="D58" s="255" t="str">
        <f>IF(F117="","",VLOOKUP(F117,$O$533:$P$535,2,TRUE))</f>
        <v/>
      </c>
      <c r="E58" s="255" t="str">
        <f>IF(F118="","",VLOOKUP(F118,$Q$533:$R$535,2,TRUE))</f>
        <v/>
      </c>
      <c r="F58" s="255" t="str">
        <f>IF(F209="","",VLOOKUP(F209,$AW$587:$AX$589,2,TRUE))</f>
        <v/>
      </c>
      <c r="G58" s="255" t="str">
        <f>IF(F210="","",VLOOKUP(F210,$AY$587:$AZ$589,2,TRUE))</f>
        <v>Продолжать учить  соблюдать аккуратность при рисовании, правила безопасного поведения</v>
      </c>
      <c r="H58" s="255" t="str">
        <f>IF(F211="","",VLOOKUP(F211,$BA$587:$BB$589,2,TRUE))</f>
        <v/>
      </c>
      <c r="I58" s="255" t="str">
        <f>IF(F318="","",VLOOKUP(F318,$AW$587:$AX$589,2,TRUE))</f>
        <v>Закреплять умения соблюдать аккуратность при рисовании, правила безопасного поведения</v>
      </c>
      <c r="J58" s="255" t="str">
        <f>IF(F319="","",VLOOKUP(F319,$AY$587:$AZ$589,2,TRUE))</f>
        <v/>
      </c>
      <c r="K58" s="255" t="str">
        <f>IF(F320="","",VLOOKUP(F320,$BA$587:$BB$589,2,TRUE))</f>
        <v/>
      </c>
      <c r="L58" s="12"/>
    </row>
    <row r="59" ht="90.0" customHeight="1">
      <c r="B59" s="12"/>
      <c r="C59" s="255" t="str">
        <f>IF(F119="","",VLOOKUP(F119,$S$533:$T$535,2,TRUE))</f>
        <v/>
      </c>
      <c r="D59" s="255" t="str">
        <f>IF(F120="","",VLOOKUP(F120,$U$533:$V$535,2,TRUE))</f>
        <v/>
      </c>
      <c r="E59" s="255" t="str">
        <f>IF(F121="","",VLOOKUP(F121,$W$533:$X$535,2,TRUE))</f>
        <v/>
      </c>
      <c r="F59" s="312" t="str">
        <f>IF(F212="","",VLOOKUP(F212,$M$591:$N$593,2,TRUE))</f>
        <v/>
      </c>
      <c r="G59" s="255" t="str">
        <f>IF(F213="","",VLOOKUP(F213,$O$591:$P$593,2,TRUE))</f>
        <v>Продолжать учить лепить с натуры  </v>
      </c>
      <c r="H59" s="255" t="str">
        <f>IF(F214="","",VLOOKUP(F214,$Q$591:$R$593,2,TRUE))</f>
        <v/>
      </c>
      <c r="I59" s="312" t="str">
        <f>IF(F321="","",VLOOKUP(F321,$M$591:$N$593,2,TRUE))</f>
        <v>Закреплять умение лепить с натуры  </v>
      </c>
      <c r="J59" s="255" t="str">
        <f>IF(F322="","",VLOOKUP(F322,$O$591:$P$593,2,TRUE))</f>
        <v/>
      </c>
      <c r="K59" s="255" t="str">
        <f>IF(F323="","",VLOOKUP(F323,$Q$591:$R$593,2,TRUE))</f>
        <v/>
      </c>
      <c r="L59" s="12"/>
    </row>
    <row r="60" ht="90.0" customHeight="1">
      <c r="B60" s="12"/>
      <c r="C60" s="255" t="str">
        <f>IF(F122="","",VLOOKUP(F122,$Y$533:$Z$535,2,TRUE))</f>
        <v/>
      </c>
      <c r="D60" s="255" t="str">
        <f>IF(F123="","",VLOOKUP(F123,$AA$533:$AB$535,2,TRUE))</f>
        <v/>
      </c>
      <c r="E60" s="255" t="str">
        <f>IF(F124="","",VLOOKUP(F124,$AC$533:$AD$535,2,TRUE))</f>
        <v/>
      </c>
      <c r="F60" s="255" t="str">
        <f>IF(F215="","",VLOOKUP(F215,$S$591:$T$593,2,TRUE))</f>
        <v/>
      </c>
      <c r="G60" s="255" t="str">
        <f>IF(F216="","",VLOOKUP(F216,$U$591:$V$593,2,TRUE))</f>
        <v>Продолжать учить лепитт фигуры человека и животного частично </v>
      </c>
      <c r="H60" s="255" t="str">
        <f>IF(F217="","",VLOOKUP(F217,$W$591:$X$593,2,TRUE))</f>
        <v/>
      </c>
      <c r="I60" s="255" t="str">
        <f>IF(F324="","",VLOOKUP(F324,$S$591:$T$593,2,TRUE))</f>
        <v>Закреплять умение лепить фигуры 
человека и животного 
</v>
      </c>
      <c r="J60" s="255" t="str">
        <f>IF(F325="","",VLOOKUP(F325,$U$591:$V$593,2,TRUE))</f>
        <v/>
      </c>
      <c r="K60" s="255" t="str">
        <f>IF(F326="","",VLOOKUP(F326,$W$591:$X$593,2,TRUE))</f>
        <v/>
      </c>
      <c r="L60" s="12"/>
    </row>
    <row r="61" ht="90.0" customHeight="1">
      <c r="B61" s="12"/>
      <c r="C61" s="255" t="str">
        <f>IF(F125="","",VLOOKUP(F125,$AE$533:$AF$535,2,TRUE))</f>
        <v/>
      </c>
      <c r="D61" s="255" t="str">
        <f>IF(F126="","",VLOOKUP(F126,$AG$533:$AH$535,2,TRUE))</f>
        <v/>
      </c>
      <c r="E61" s="255" t="str">
        <f>IF(F127="","",VLOOKUP(F127,$AI$533:$AJ$535,2,TRUE))</f>
        <v/>
      </c>
      <c r="F61" s="255" t="str">
        <f>IF(F218="","",VLOOKUP(F218,$Y$591:$Z$593,2,TRUE))</f>
        <v/>
      </c>
      <c r="G61" s="255" t="str">
        <f>IF(F219="","",VLOOKUP(F219,$AA$591:$AB$593,2,TRUE))</f>
        <v>Продолжать учить использовать различные  методы лепки </v>
      </c>
      <c r="H61" s="255" t="str">
        <f>IF(F220="","",VLOOKUP(F220,$AC$591:$AD$593,2,TRUE))</f>
        <v/>
      </c>
      <c r="I61" s="255" t="str">
        <f>IF(F327="","",VLOOKUP(F327,$Y$591:$Z$593,2,TRUE))</f>
        <v>Закреплять умения использовать  различные  методы лепки </v>
      </c>
      <c r="J61" s="255" t="str">
        <f>IF(F328="","",VLOOKUP(F328,$AA$591:$AB$593,2,TRUE))</f>
        <v/>
      </c>
      <c r="K61" s="255" t="str">
        <f>IF(F329="","",VLOOKUP(F329,$AC$591:$AD$593,2,TRUE))</f>
        <v/>
      </c>
      <c r="L61" s="12"/>
    </row>
    <row r="62" ht="90.0" customHeight="1">
      <c r="B62" s="12"/>
      <c r="C62" s="255" t="str">
        <f>IF(F128="","",VLOOKUP(F128,$AK$533:$AL$535,2,TRUE))</f>
        <v/>
      </c>
      <c r="D62" s="255" t="str">
        <f>IF(F129="","",VLOOKUP(F129,$AM$533:$AN$535,2,TRUE))</f>
        <v/>
      </c>
      <c r="E62" s="255" t="str">
        <f>IF(F130="","",VLOOKUP(F130,$AO$533:$AP$535,2,TRUE))</f>
        <v/>
      </c>
      <c r="F62" s="255" t="str">
        <f>IF(F221="","",VLOOKUP(F221,$AE$591:$AF$593,2,TRUE))</f>
        <v/>
      </c>
      <c r="G62" s="255" t="str">
        <f>IF(F222="","",VLOOKUP(F222,$AG$591:$AH$593,2,TRUE))</f>
        <v>составлять сюжетные композиции по содержанию сказок и рассказов: </v>
      </c>
      <c r="H62" s="255" t="str">
        <f>IF(F223="","",VLOOKUP(F223,$AI$591:$AJ$593,2,TRUE))</f>
        <v/>
      </c>
      <c r="I62" s="255" t="str">
        <f>IF(F330="","",VLOOKUP(F330,$AE$591:$AF$593,2,TRUE))</f>
        <v>составлять сюжетные композиции по содержанию сказок и рассказов: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
      </c>
      <c r="E63" s="255" t="str">
        <f>IF(F133="","",VLOOKUP(F133,$AU$533:$AV$535,2,TRUE))</f>
        <v/>
      </c>
      <c r="F63" s="255" t="str">
        <f>IF(F224="","",VLOOKUP(F224,$AK$591:$AL$593,2,TRUE))</f>
        <v/>
      </c>
      <c r="G63" s="255" t="str">
        <f>IF(F225="","",VLOOKUP(F225,$AM$591:$AN$593,2,TRUE))</f>
        <v>Продолжать учить  лепить разнообразную казахскую посуду, предметы быта, ювелирные изделия  и украшает их орнаментами и аксессуарами</v>
      </c>
      <c r="H63" s="255" t="str">
        <f>IF(F226="","",VLOOKUP(F226,$AO$591:$AP$593,2,TRUE))</f>
        <v/>
      </c>
      <c r="I63" s="255" t="str">
        <f>IF(F333="","",VLOOKUP(F333,$AK$591:$AL$593,2,TRUE))</f>
        <v>Закреплять умения лепить разнообразную казахскую посуду, предметы быта, ювелирные изделия  и украшает их орнаментами и аксессуарами</v>
      </c>
      <c r="J63" s="255" t="str">
        <f>IF(F334="","",VLOOKUP(F334,$AM$591:$AN$593,2,TRUE))</f>
        <v/>
      </c>
      <c r="K63" s="255" t="str">
        <f>IF(F335="","",VLOOKUP(F335,$AO$591:$AP$593,2,TRUE))</f>
        <v/>
      </c>
      <c r="L63" s="12"/>
    </row>
    <row r="64" ht="90.0" customHeight="1">
      <c r="B64" s="12"/>
      <c r="C64" s="255" t="str">
        <f>IF(F134="","",VLOOKUP(F134,$M$537:$N$539,2,TRUE))</f>
        <v/>
      </c>
      <c r="D64" s="255" t="str">
        <f>IF(F135="","",VLOOKUP(F135,$O$537:$P$539,2,TRUE))</f>
        <v/>
      </c>
      <c r="E64" s="255" t="str">
        <f>IF(F136="","",VLOOKUP(F136,$Q$537:$R$539,2,TRUE))</f>
        <v/>
      </c>
      <c r="F64" s="312" t="str">
        <f>IF(F227="","",VLOOKUP(F227,$AQ$591:$AR$593,2,TRUE))</f>
        <v/>
      </c>
      <c r="G64" s="255" t="str">
        <f>IF(F228="","",VLOOKUP(F228,$AS$591:$AT$593,2,TRUE))</f>
        <v>Продолжать учить  владеть навыками навыками коллективной лепки для общей композиции</v>
      </c>
      <c r="H64" s="255" t="str">
        <f>IF(F229="","",VLOOKUP(F229,$AU$591:$AV$593,2,TRUE))</f>
        <v/>
      </c>
      <c r="I64" s="312" t="str">
        <f>IF(F336="","",VLOOKUP(F336,$AQ$591:$AR$593,2,TRUE))</f>
        <v>Закреплять умения владеть навыками навыками коллективной лепки для общей композиции</v>
      </c>
      <c r="J64" s="255" t="str">
        <f>IF(F337="","",VLOOKUP(F337,$AS$591:$AT$593,2,TRUE))</f>
        <v/>
      </c>
      <c r="K64" s="255" t="str">
        <f>IF(F338="","",VLOOKUP(F338,$AU$591:$AV$593,2,TRUE))</f>
        <v/>
      </c>
      <c r="L64" s="12"/>
    </row>
    <row r="65" ht="90.0" customHeight="1">
      <c r="B65" s="12"/>
      <c r="C65" s="255" t="str">
        <f>IF(F137="","",VLOOKUP(F137,$S$537:$T$539,2,TRUE))</f>
        <v/>
      </c>
      <c r="D65" s="255" t="str">
        <f>IF(F138="","",VLOOKUP(F138,$U$537:$V$539,2,TRUE))</f>
        <v/>
      </c>
      <c r="E65" s="255" t="str">
        <f>IF(F139="","",VLOOKUP(F139,$W$537:$X$539,2,TRUE))</f>
        <v/>
      </c>
      <c r="F65" s="255" t="str">
        <f>IF(F230="","",VLOOKUP(F230,$AW$591:$AX$593,2,TRUE))</f>
        <v/>
      </c>
      <c r="G65" s="255" t="str">
        <f>IF(F231="","",VLOOKUP(F231,$AY$591:$AZ$593,2,TRUE))</f>
        <v>Продолжать учить  аккуратно выполнять работу, соблюдать  правила безопасности</v>
      </c>
      <c r="H65" s="255" t="str">
        <f>IF(F232="","",VLOOKUP(F232,$BA$591:$BB$593,2,TRUE))</f>
        <v/>
      </c>
      <c r="I65" s="255" t="str">
        <f>IF(F339="","",VLOOKUP(F339,$AW$591:$AX$593,2,TRUE))</f>
        <v>Закреплять умение аккуратно выполнять работу, соблюдать  правила безопасности </v>
      </c>
      <c r="J65" s="255" t="str">
        <f>IF(F340="","",VLOOKUP(F340,$AY$591:$AZ$593,2,TRUE))</f>
        <v/>
      </c>
      <c r="K65" s="255" t="str">
        <f>IF(F341="","",VLOOKUP(F341,$BA$591:$BB$593,2,TRUE))</f>
        <v/>
      </c>
      <c r="L65" s="12"/>
    </row>
    <row r="66" ht="90.0" customHeight="1">
      <c r="B66" s="12"/>
      <c r="C66" s="255" t="str">
        <f>IF(F140="","",VLOOKUP(F140,$Y$537:$Z$539,2,TRUE))</f>
        <v/>
      </c>
      <c r="D66" s="255" t="str">
        <f>IF(F141="","",VLOOKUP(F141,$AA$537:$AB$539,2,TRUE))</f>
        <v/>
      </c>
      <c r="E66" s="255" t="str">
        <f>IF(F142="","",VLOOKUP(F142,$AC$537:$AD$539,2,TRUE))</f>
        <v/>
      </c>
      <c r="F66" s="312" t="str">
        <f>IF(F233="","",VLOOKUP(F233,$M$595:$N$597,2,TRUE))</f>
        <v/>
      </c>
      <c r="G66" s="255" t="str">
        <f>IF(F234="","",VLOOKUP(F234,$O$595:$P$597,2,TRUE))</f>
        <v>Продолжать учить  вырезать ножницами  различные  геометрические  фигуры</v>
      </c>
      <c r="H66" s="255" t="str">
        <f>IF(F235="","",VLOOKUP(F235,$Q$595:$R$597,2,TRUE))</f>
        <v/>
      </c>
      <c r="I66" s="312" t="str">
        <f>IF(F342="","",VLOOKUP(F342,$M$595:$N$597,2,TRUE))</f>
        <v>Закреплять умения вырезать ножницами  различные  геометрические  фигуры </v>
      </c>
      <c r="J66" s="255" t="str">
        <f>IF(F343="","",VLOOKUP(F343,$O$595:$P$597,2,TRUE))</f>
        <v/>
      </c>
      <c r="K66" s="255" t="str">
        <f>IF(F344="","",VLOOKUP(F344,$Q$595:$R$597,2,TRUE))</f>
        <v/>
      </c>
      <c r="L66" s="12"/>
    </row>
    <row r="67" ht="90.0" customHeight="1">
      <c r="B67" s="12"/>
      <c r="C67" s="255" t="str">
        <f>IF(F143="","",VLOOKUP(F143,$AE$537:$AF$539,2,TRUE))</f>
        <v/>
      </c>
      <c r="D67" s="255" t="str">
        <f>IF(F144="","",VLOOKUP(F144,$AG$537:$AH$539,2,TRUE))</f>
        <v/>
      </c>
      <c r="E67" s="255" t="str">
        <f>IF(F145="","",VLOOKUP(F145,$AI$537:$AJ$539,2,TRUE))</f>
        <v/>
      </c>
      <c r="F67" s="255" t="str">
        <f>IF(F236="","",VLOOKUP(F236,$S$595:$T$597,2,TRUE))</f>
        <v/>
      </c>
      <c r="G67" s="255" t="str">
        <f>IF(F237="","",VLOOKUP(F237,$U$595:$V$597,2,TRUE))</f>
        <v>Продолдать 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H67" s="255" t="str">
        <f>IF(F238="","",VLOOKUP(F238,$W$595:$X$597,2,TRUE))</f>
        <v/>
      </c>
      <c r="I67" s="255" t="str">
        <f>IF(F345="","",VLOOKUP(F345,$S$595:$T$597,2,TRUE))</f>
        <v>Закреплять умение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J67" s="255" t="str">
        <f>IF(F346="","",VLOOKUP(F346,$U$595:$V$597,2,TRUE))</f>
        <v/>
      </c>
      <c r="K67" s="255" t="str">
        <f>IF(F347="","",VLOOKUP(F347,$W$595:$X$597,2,TRUE))</f>
        <v/>
      </c>
      <c r="L67" s="12"/>
    </row>
    <row r="68" ht="90.0" customHeight="1">
      <c r="B68" s="12"/>
      <c r="C68" s="255" t="str">
        <f>IF(F146="","",VLOOKUP(F146,$AK$537:$AL$539,2,TRUE))</f>
        <v/>
      </c>
      <c r="D68" s="255" t="str">
        <f>IF(F147="","",VLOOKUP(F147,$AM$537:$AN$539,2,TRUE))</f>
        <v/>
      </c>
      <c r="E68" s="255" t="str">
        <f>IF(F148="","",VLOOKUP(F148,$AO$537:$AP$539,2,TRUE))</f>
        <v/>
      </c>
      <c r="F68" s="255" t="str">
        <f>IF(F239="","",VLOOKUP(F239,$Y$595:$Z$597,2,TRUE))</f>
        <v/>
      </c>
      <c r="G68" s="255" t="str">
        <f>IF(F240="","",VLOOKUP(F240,$AA$595:$AB$597,2,TRUE))</f>
        <v>Продолжать учить  выбирать и  обосновывать приемы  работы для аппликации</v>
      </c>
      <c r="H68" s="255" t="str">
        <f>IF(F241="","",VLOOKUP(F241,$AC$595:$AD$597,2,TRUE))</f>
        <v/>
      </c>
      <c r="I68" s="255" t="str">
        <f>IF(F348="","",VLOOKUP(F348,$Y$595:$Z$597,2,TRUE))</f>
        <v>Закреплять умения выбирать и  обосновывать приемы  работы для аппликации </v>
      </c>
      <c r="J68" s="255" t="str">
        <f>IF(F349="","",VLOOKUP(F349,$AA$595:$AB$597,2,TRUE))</f>
        <v/>
      </c>
      <c r="K68" s="255" t="str">
        <f>IF(F350="","",VLOOKUP(F350,$AC$595:$AD$597,2,TRUE))</f>
        <v/>
      </c>
      <c r="L68" s="12"/>
    </row>
    <row r="69" ht="90.0" customHeight="1">
      <c r="B69" s="12"/>
      <c r="C69" s="255" t="str">
        <f>IF(F149="","",VLOOKUP(F149,$AQ$537:$AR$539,2,TRUE))</f>
        <v/>
      </c>
      <c r="D69" s="255" t="str">
        <f>IF(F150="","",VLOOKUP(F150,$AS$537:$AT$539,2,TRUE))</f>
        <v/>
      </c>
      <c r="E69" s="255" t="str">
        <f>IF(F151="","",VLOOKUP(F151,$AU$537:$AV$539,2,TRUE))</f>
        <v/>
      </c>
      <c r="F69" s="255" t="str">
        <f>IF(F242="","",VLOOKUP(F242,$AE$595:$AF$597,2,TRUE))</f>
        <v/>
      </c>
      <c r="G69" s="255" t="str">
        <f>IF(F243="","",VLOOKUP(F243,$AG$595:$AH$597,2,TRUE))</f>
        <v>Продолдать учить составлять образ из  нескольких частей  частично </v>
      </c>
      <c r="H69" s="255" t="str">
        <f>IF(F244="","",VLOOKUP(F244,$AI$595:$AJ$597,2,TRUE))</f>
        <v/>
      </c>
      <c r="I69" s="255" t="str">
        <f>IF(F351="","",VLOOKUP(F351,$AE$595:$AF$597,2,TRUE))</f>
        <v>Закреплять умения составлять  образ из  нескольких частей </v>
      </c>
      <c r="J69" s="255" t="str">
        <f>IF(F352="","",VLOOKUP(F352,$AG$595:$AH$597,2,TRUE))</f>
        <v/>
      </c>
      <c r="K69" s="255" t="str">
        <f>IF(F353="","",VLOOKUP(F353,$AI$595:$AJ$597,2,TRUE))</f>
        <v/>
      </c>
      <c r="L69" s="12"/>
    </row>
    <row r="70" ht="90.0" customHeight="1">
      <c r="B70" s="12"/>
      <c r="C70" s="255" t="str">
        <f>IF(F152="","",VLOOKUP(F152,$M$541:$N$543,2,TRUE))</f>
        <v/>
      </c>
      <c r="D70" s="255" t="str">
        <f>IF(F153="","",VLOOKUP(F153,$O$541:$P$543,2,TRUE))</f>
        <v/>
      </c>
      <c r="E70" s="255" t="str">
        <f>IF(F154="","",VLOOKUP(F154,$Q$541:$R$543,2,TRUE))</f>
        <v/>
      </c>
      <c r="F70" s="255" t="str">
        <f>IF(F245="","",VLOOKUP(F245,$AK$595:$AL$597,2,TRUE))</f>
        <v/>
      </c>
      <c r="G70" s="255" t="str">
        <f>IF(F246="","",VLOOKUP(F246,$AM$595:$AN$597,2,TRUE))</f>
        <v/>
      </c>
      <c r="H70" s="255" t="str">
        <f>IF(F247="","",VLOOKUP(F247,$AO$595:$AP$597,2,TRUE))</f>
        <v>Учить  выполнять
сюжетные  композиции как  индивидуально, так и в небольших группах
</v>
      </c>
      <c r="I70" s="255" t="str">
        <f>IF(F354="","",VLOOKUP(F354,$AK$595:$AL$597,2,TRUE))</f>
        <v>Закреплять умение выполнять
сюжетные  композиции 
</v>
      </c>
      <c r="J70" s="255" t="str">
        <f>IF(F355="","",VLOOKUP(F355,$AM$595:$AN$597,2,TRUE))</f>
        <v/>
      </c>
      <c r="K70" s="255" t="str">
        <f>IF(F356="","",VLOOKUP(F356,$AO$595:$AP$597,2,TRUE))</f>
        <v/>
      </c>
      <c r="L70" s="12"/>
    </row>
    <row r="71" ht="90.0" customHeight="1">
      <c r="B71" s="12"/>
      <c r="C71" s="255" t="str">
        <f>IF(F155="","",VLOOKUP(F155,$S$541:$T$543,2,TRUE))</f>
        <v/>
      </c>
      <c r="D71" s="255" t="str">
        <f>IF(F156="","",VLOOKUP(F156,$U$541:$V$543,2,TRUE))</f>
        <v/>
      </c>
      <c r="E71" s="255" t="str">
        <f>IF(F157="","",VLOOKUP(F157,$W$541:$X$543,2,TRUE))</f>
        <v/>
      </c>
      <c r="F71" s="312" t="str">
        <f>IF(F248="","",VLOOKUP(F248,$AQ$595:$AR$597,2,TRUE))</f>
        <v/>
      </c>
      <c r="G71" s="255" t="str">
        <f>IF(F249="","",VLOOKUP(F249,$AS$595:$AT$597,2,TRUE))</f>
        <v>Продолжать учить  создавать сюжетные  
композиции, дополняя их модными деталями
</v>
      </c>
      <c r="H71" s="255" t="str">
        <f>IF(F250="","",VLOOKUP(F250,$AU$595:$AV$597,2,TRUE))</f>
        <v/>
      </c>
      <c r="I71" s="312" t="str">
        <f>IF(F357="","",VLOOKUP(F357,$AQ$595:$AR$597,2,TRUE))</f>
        <v>Закрепелять умение создавать сюжетные  
композиции, дополняя их модными деталями 
</v>
      </c>
      <c r="J71" s="255" t="str">
        <f>IF(F358="","",VLOOKUP(F358,$AS$595:$AT$597,2,TRUE))</f>
        <v/>
      </c>
      <c r="K71" s="255" t="str">
        <f>IF(F359="","",VLOOKUP(F359,$AU$595:$AV$597,2,TRUE))</f>
        <v/>
      </c>
      <c r="L71" s="12"/>
    </row>
    <row r="72" ht="90.0" customHeight="1">
      <c r="B72" s="12"/>
      <c r="C72" s="255" t="str">
        <f>IF(F158="","",VLOOKUP(F158,$Y$541:$Z$543,2,TRUE))</f>
        <v/>
      </c>
      <c r="D72" s="255" t="str">
        <f>IF(F159="","",VLOOKUP(F159,$AA$541:$AB$543,2,TRUE))</f>
        <v/>
      </c>
      <c r="E72" s="255" t="str">
        <f>IF(F160="","",VLOOKUP(F160,$AC$541:$AD$543,2,TRUE))</f>
        <v/>
      </c>
      <c r="F72" s="255" t="str">
        <f>IF(F251="","",VLOOKUP(F251,$AW$595:$AX$597,2,TRUE))</f>
        <v/>
      </c>
      <c r="G72" s="255" t="str">
        <f>IF(F252="","",VLOOKUP(F252,$AY$595:$AZ$597,2,TRUE))</f>
        <v>Продолжать учить  соблюдать правила  безопасности труда и личной гигиены</v>
      </c>
      <c r="H72" s="255" t="str">
        <f>IF(F253="","",VLOOKUP(F253,$BA$595:$BB$597,2,TRUE))</f>
        <v/>
      </c>
      <c r="I72" s="255" t="str">
        <f>IF(F360="","",VLOOKUP(F360,$AW$595:$AX$597,2,TRUE))</f>
        <v>Закреплять умения соблюдать правила  безопасности труда и личной гигиены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
      </c>
      <c r="E73" s="255" t="str">
        <f>IF(F163="","",VLOOKUP(F163,$AI$541:$AJ$543,2,TRUE))</f>
        <v/>
      </c>
      <c r="F73" s="312" t="str">
        <f>IF(F254="","",VLOOKUP(F254,$M$599:$N$601,2,TRUE))</f>
        <v/>
      </c>
      <c r="G73" s="255" t="str">
        <f>IF(F255="","",VLOOKUP(F255,$O$599:$P$601,2,TRUE))</f>
        <v>Продолжать учить  строить  самостоятельно на предложенную тему</v>
      </c>
      <c r="H73" s="255" t="str">
        <f>IF(F256="","",VLOOKUP(F256,$Q$599:$R$601,2,TRUE))</f>
        <v/>
      </c>
      <c r="I73" s="312" t="str">
        <f>IF(F363="","",VLOOKUP(F363,$M$599:$N$601,2,TRUE))</f>
        <v>Закреплять умения строить  самостоятельно на предложенную тему</v>
      </c>
      <c r="J73" s="255" t="str">
        <f>IF(F364="","",VLOOKUP(F364,$O$599:$P$601,2,TRUE))</f>
        <v/>
      </c>
      <c r="K73" s="255" t="str">
        <f>IF(F365="","",VLOOKUP(F365,$Q$599:$R$601,2,TRUE))</f>
        <v/>
      </c>
      <c r="L73" s="12"/>
    </row>
    <row r="74" ht="90.0" customHeight="1">
      <c r="B74" s="12"/>
      <c r="C74" s="255" t="str">
        <f>IF(F164="","",VLOOKUP(F164,$AK$541:$AL$543,2,TRUE))</f>
        <v/>
      </c>
      <c r="D74" s="255" t="str">
        <f>IF(F165="","",VLOOKUP(F165,$AM$541:$AN$543,2,TRUE))</f>
        <v/>
      </c>
      <c r="E74" s="255" t="str">
        <f>IF(F166="","",VLOOKUP(F166,$AO$541:$AP$543,2,TRUE))</f>
        <v/>
      </c>
      <c r="F74" s="255" t="str">
        <f>IF(F257="","",VLOOKUP(F257,$S$599:$T$601,2,TRUE))</f>
        <v/>
      </c>
      <c r="G74" s="255" t="str">
        <f>IF(F258="","",VLOOKUP(F258,$U$599:$V$601,2,TRUE))</f>
        <v>Продолдать учить  конструировать  из  бросового и  природного материала</v>
      </c>
      <c r="H74" s="255" t="str">
        <f>IF(F259="","",VLOOKUP(F259,$W$599:$X$601,2,TRUE))</f>
        <v/>
      </c>
      <c r="I74" s="255" t="str">
        <f>IF(F366="","",VLOOKUP(F366,$S$599:$T$601,2,TRUE))</f>
        <v>Закреплять умение конструировать  из  бросового и  природного материала </v>
      </c>
      <c r="J74" s="255" t="str">
        <f>IF(F367="","",VLOOKUP(F367,$U$599:$V$601,2,TRUE))</f>
        <v/>
      </c>
      <c r="K74" s="255" t="str">
        <f>IF(F368="","",VLOOKUP(F368,$W$599:$X$601,2,TRUE))</f>
        <v/>
      </c>
      <c r="L74" s="12"/>
    </row>
    <row r="75" ht="90.0" customHeight="1">
      <c r="B75" s="12"/>
      <c r="C75" s="255" t="str">
        <f>IF(F167="","",VLOOKUP(F167,$AQ$541:$AR$543,2,TRUE))</f>
        <v/>
      </c>
      <c r="D75" s="255" t="str">
        <f>IF(F168="","",VLOOKUP(F168,$AS$541:$AT$543,2,TRUE))</f>
        <v/>
      </c>
      <c r="E75" s="255" t="str">
        <f>IF(F169="","",VLOOKUP(F169,$AU$541:$AV$543,2,TRUE))</f>
        <v/>
      </c>
      <c r="F75" s="255" t="str">
        <f>IF(F260="","",VLOOKUP(F260,$Y$599:$Z$601,2,TRUE))</f>
        <v/>
      </c>
      <c r="G75" s="255" t="str">
        <f>IF(F261="","",VLOOKUP(F261,$AA$599:$AB$601,2,TRUE))</f>
        <v>Продолжать учить анализировать  построенное им сооружение, находить эффективные конструктивные решения, применять их при конструировании</v>
      </c>
      <c r="H75" s="255" t="str">
        <f>IF(F262="","",VLOOKUP(F262,$AC$599:$AD$601,2,TRUE))</f>
        <v/>
      </c>
      <c r="I75" s="255" t="str">
        <f>IF(F369="","",VLOOKUP(F369,$Y$599:$Z$601,2,TRUE))</f>
        <v>Закреплять умения анализировать  построенное им сооружение, находить эффективные конструктивные решения, применять их при конструировании</v>
      </c>
      <c r="J75" s="255" t="str">
        <f>IF(F370="","",VLOOKUP(F370,$AA$599:$AB$601,2,TRUE))</f>
        <v/>
      </c>
      <c r="K75" s="255" t="str">
        <f>IF(F371="","",VLOOKUP(F371,$AC$599:$AD$601,2,TRUE))</f>
        <v/>
      </c>
      <c r="L75" s="12"/>
    </row>
    <row r="76" ht="90.0" customHeight="1">
      <c r="B76" s="12"/>
      <c r="C76" s="255" t="str">
        <f>IF(F170="","",VLOOKUP(F170,$M$545:$N$547,2,TRUE))</f>
        <v/>
      </c>
      <c r="D76" s="255" t="str">
        <f>IF(F171="","",VLOOKUP(F171,$O$545:$P$547,2,TRUE))</f>
        <v/>
      </c>
      <c r="E76" s="255" t="str">
        <f>IF(F172="","",VLOOKUP(F172,$Q$545:$R$547,2,TRUE))</f>
        <v/>
      </c>
      <c r="F76" s="255" t="str">
        <f>IF(F263="","",VLOOKUP(F263,$AE$599:$AF$601,2,TRUE))</f>
        <v/>
      </c>
      <c r="G76" s="255" t="str">
        <f>IF(F264="","",VLOOKUP(F264,$AG$599:$AH$601,2,TRUE))</f>
        <v>Продолдать учить  совместно  конструировать, выполнять работу по согласованию</v>
      </c>
      <c r="H76" s="255" t="str">
        <f>IF(F265="","",VLOOKUP(F265,$AI$599:$AJ$601,2,TRUE))</f>
        <v/>
      </c>
      <c r="I76" s="255" t="str">
        <f>IF(F372="","",VLOOKUP(F372,$AE$599:$AF$601,2,TRUE))</f>
        <v>Закреплять умения совместно  конструировать, выполнять работу по согласованию </v>
      </c>
      <c r="J76" s="255" t="str">
        <f>IF(F373="","",VLOOKUP(F373,$AG$599:$AH$601,2,TRUE))</f>
        <v/>
      </c>
      <c r="K76" s="255" t="str">
        <f>IF(F374="","",VLOOKUP(F374,$AI$599:$AJ$601,2,TRUE))</f>
        <v/>
      </c>
      <c r="L76" s="12"/>
    </row>
    <row r="77" ht="90.0" customHeight="1">
      <c r="B77" s="12"/>
      <c r="C77" s="255" t="str">
        <f>IF(F173="","",VLOOKUP(F173,$S$545:$T$547,2,TRUE))</f>
        <v/>
      </c>
      <c r="D77" s="255" t="str">
        <f>IF(F174="","",VLOOKUP(F174,$U$545:$V$547,2,TRUE))</f>
        <v/>
      </c>
      <c r="E77" s="255" t="str">
        <f>IF(F175="","",VLOOKUP(F175,$W$545:$X$547,2,TRUE))</f>
        <v/>
      </c>
      <c r="F77" s="255" t="str">
        <f>IF(F266="","",VLOOKUP(F266,$AK$599:$AL$601,2,TRUE))</f>
        <v/>
      </c>
      <c r="G77" s="255" t="str">
        <f>IF(F267="","",VLOOKUP(F267,$AM$599:$AN$601,2,TRUE))</f>
        <v>Продолжать учить работать в команде </v>
      </c>
      <c r="H77" s="255" t="str">
        <f>IF(F268="","",VLOOKUP(F268,$AO$599:$AP$601,2,TRUE))</f>
        <v/>
      </c>
      <c r="I77" s="255" t="str">
        <f>IF(F375="","",VLOOKUP(F375,$AK$599:$AL$601,2,TRUE))</f>
        <v>закреплять умение работать в команде   </v>
      </c>
      <c r="J77" s="255" t="str">
        <f>IF(F376="","",VLOOKUP(F376,$AM$599:$AN$601,2,TRUE))</f>
        <v/>
      </c>
      <c r="K77" s="255" t="str">
        <f>IF(F377="","",VLOOKUP(F377,$AO$599:$AP$601,2,TRUE))</f>
        <v/>
      </c>
      <c r="L77" s="12"/>
    </row>
    <row r="78" ht="90.0" customHeight="1">
      <c r="B78" s="12"/>
      <c r="C78" s="255" t="str">
        <f>IF(F176="","",VLOOKUP(F176,$Y$545:$Z$547,2,TRUE))</f>
        <v/>
      </c>
      <c r="D78" s="255" t="str">
        <f>IF(F177="","",VLOOKUP(F177,$AA$545:$AB$547,2,TRUE))</f>
        <v/>
      </c>
      <c r="E78" s="255" t="str">
        <f>IF(F178="","",VLOOKUP(F178,$AC$545:$AD$547,2,TRUE))</f>
        <v/>
      </c>
      <c r="F78" s="312" t="str">
        <f>IF(F269="","",VLOOKUP(F269,$AQ$599:$AR$601,2,TRUE))</f>
        <v/>
      </c>
      <c r="G78" s="255" t="str">
        <f>IF(F270="","",VLOOKUP(F270,$AS$599:$AT$601,2,TRUE))</f>
        <v>Продолжать учить  преобразовывать плоскостные бумажные формы в объемные</v>
      </c>
      <c r="H78" s="255" t="str">
        <f>IF(F271="","",VLOOKUP(F271,$AU$599:$AV$601,2,TRUE))</f>
        <v/>
      </c>
      <c r="I78" s="312" t="str">
        <f>IF(F378="","",VLOOKUP(F378,$AQ$599:$AR$601,2,TRUE))</f>
        <v>Закреплять умения преобразовывать плоскостные бумажные формы в объемные</v>
      </c>
      <c r="J78" s="255" t="str">
        <f>IF(F379="","",VLOOKUP(F379,$AS$599:$AT$601,2,TRUE))</f>
        <v/>
      </c>
      <c r="K78" s="255" t="str">
        <f>IF(F380="","",VLOOKUP(F380,$AU$599:$AV$601,2,TRUE))</f>
        <v/>
      </c>
      <c r="L78" s="12"/>
    </row>
    <row r="79" ht="90.0" customHeight="1">
      <c r="B79" s="12"/>
      <c r="C79" s="255" t="str">
        <f>IF(F179="","",VLOOKUP(F179,$AE$545:$AF$547,2,TRUE))</f>
        <v/>
      </c>
      <c r="D79" s="255" t="str">
        <f>IF(F180="","",VLOOKUP(F180,$AG$545:$AH$547,2,TRUE))</f>
        <v/>
      </c>
      <c r="E79" s="255" t="str">
        <f>IF(F181="","",VLOOKUP(F181,$AI$545:$AJ$547,2,TRUE))</f>
        <v/>
      </c>
      <c r="F79" s="255" t="str">
        <f>IF(F272="","",VLOOKUP(F272,$AW$599:$AX$601,2,TRUE))</f>
        <v/>
      </c>
      <c r="G79" s="255" t="str">
        <f>IF(F273="","",VLOOKUP(F273,$AY$599:$AZ$601,2,TRUE))</f>
        <v>Продолдать учить соблюдать правила  безопасности на  рабочем месте</v>
      </c>
      <c r="H79" s="255" t="str">
        <f>IF(F274="","",VLOOKUP(F274,$BA$599:$BB$601,2,TRUE))</f>
        <v/>
      </c>
      <c r="I79" s="255" t="str">
        <f>IF(F381="","",VLOOKUP(F381,$AW$599:$AX$601,2,TRUE))</f>
        <v>Закреплять умения соблюдать правила  безопасности на  рабочем месте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
      </c>
      <c r="E80" s="255" t="str">
        <f>IF(F184="","",VLOOKUP(F184,$AO$545:$AP$547,2,TRUE))</f>
        <v/>
      </c>
      <c r="F80" s="312" t="str">
        <f>IF(F275="","",VLOOKUP(F275,$M$603:$N$605,2,TRUE))</f>
        <v/>
      </c>
      <c r="G80" s="255" t="str">
        <f>IF(F276="","",VLOOKUP(F276,$O$603:$P$605,2,TRUE))</f>
        <v/>
      </c>
      <c r="H80" s="255" t="str">
        <f>IF(F277="","",VLOOKUP(F277,$Q$603:$R$605,2,TRUE))</f>
        <v>Учить   различать  простые  музыкальные жанры</v>
      </c>
      <c r="I80" s="312" t="str">
        <f>IF(F384="","",VLOOKUP(F384,$M$603:$N$605,2,TRUE))</f>
        <v>Закреплять умения различать  простые  музыкальные жанры </v>
      </c>
      <c r="J80" s="255" t="str">
        <f>IF(F385="","",VLOOKUP(F385,$O$603:$P$605,2,TRUE))</f>
        <v/>
      </c>
      <c r="K80" s="255" t="str">
        <f>IF(F386="","",VLOOKUP(F386,$Q$603:$R$605,2,TRUE))</f>
        <v/>
      </c>
      <c r="L80" s="12"/>
    </row>
    <row r="81" ht="90.0" customHeight="1">
      <c r="B81" s="12"/>
      <c r="C81" s="255" t="str">
        <f>IF(F185="","",VLOOKUP(F185,$AQ$545:$AR$547,2,TRUE))</f>
        <v/>
      </c>
      <c r="D81" s="255" t="str">
        <f>IF(F186="","",VLOOKUP(F186,$AS$545:$AT$547,2,TRUE))</f>
        <v/>
      </c>
      <c r="E81" s="255" t="str">
        <f>IF(F187="","",VLOOKUP(F187,$AU$545:$AV$547,2,TRUE))</f>
        <v/>
      </c>
      <c r="F81" s="255" t="str">
        <f>IF(F278="","",VLOOKUP(F278,$S$603:$T$605,2,TRUE))</f>
        <v/>
      </c>
      <c r="G81" s="255" t="str">
        <f>IF(F279="","",VLOOKUP(F279,$U$603:$V$605,2,TRUE))</f>
        <v>Продожлать  учить  исполнять знакомые песни самостоятельно с музыкальным сопровождением и  без сопровождения</v>
      </c>
      <c r="H81" s="255" t="str">
        <f>IF(F280="","",VLOOKUP(F280,$W$603:$X$605,2,TRUE))</f>
        <v/>
      </c>
      <c r="I81" s="255" t="str">
        <f>IF(F387="","",VLOOKUP(F387,$S$603:$T$605,2,TRUE))</f>
        <v>Закреплять умения исполнять знакомые песни самостоятельно с музыкальным сопровождением и  без сопровождения</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Учить  произносить текст  песни четко,  воспринимать и  передавать характер  музыки</v>
      </c>
      <c r="I82" s="255" t="str">
        <f>IF(F390="","",VLOOKUP(F390,$Y$603:$Z$605,2,TRUE))</f>
        <v>Закреплять умения произносить текст  песни четко,  воспринимать и  передавать характер  музыки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Продолжать  учить выделять отдельные фрагменты произведения (вступление, припев,  заключение)</v>
      </c>
      <c r="H83" s="255" t="str">
        <f>IF(F286="","",VLOOKUP(F286,$AI$603:$AJ$605,2,TRUE))</f>
        <v/>
      </c>
      <c r="I83" s="255" t="str">
        <f>IF(F393="","",VLOOKUP(F393,$AE$603:$AF$605,2,TRUE))</f>
        <v>Закреплять умения выделять отдельные фрагменты произведения (вступление, припев,  заключение)</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Продожлать учить  играть простые  мелодии на  музыкальных  инструментах</v>
      </c>
      <c r="H84" s="255" t="str">
        <f>IF(F289="","",VLOOKUP(F289,$AO$603:$AP$605,2,TRUE))</f>
        <v/>
      </c>
      <c r="I84" s="255" t="str">
        <f>IF(F396="","",VLOOKUP(F396,$AK$603:$AL$605,2,TRUE))</f>
        <v>Закреплять умения играть простые  мелодии на  музыкальных  инструментах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Учить   самостоятельно и  творчески исполнять песни различного  характера</v>
      </c>
      <c r="I85" s="312" t="str">
        <f>IF(F399="","",VLOOKUP(F399,$AQ$603:$AR$605,2,TRUE))</f>
        <v>Закреплять умения самостоятельно и  творчески исполнять песни различного  характера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Продолжать учить  выполнять движения в  соответствии с  характером музыки</v>
      </c>
      <c r="H86" s="255" t="str">
        <f>IF(F295="","",VLOOKUP(F295,$BA$603:$BB$605,2,TRUE))</f>
        <v/>
      </c>
      <c r="I86" s="255" t="str">
        <f>IF(F402="","",VLOOKUP(F402,$AW$603:$AX$605,2,TRUE))</f>
        <v>Закреплять умения выполнять движения в  соответствии с  характером музыки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
      </c>
      <c r="E87" s="255" t="str">
        <f>IF(G100="","",VLOOKUP(G100,$Q$549:$R$551,2,TRUE))</f>
        <v/>
      </c>
      <c r="F87" s="255" t="str">
        <f>IF(G191="","",VLOOKUP(G191,$M$607:$N$609,2,TRUE))</f>
        <v>Закреплять умения верить в свои силы и возможности, понимать важность трудолюбия и ответственности </v>
      </c>
      <c r="G87" s="255" t="str">
        <f>IF(G192="","",VLOOKUP(G192,$O$607:$P$609,2,TRUE))</f>
        <v/>
      </c>
      <c r="H87" s="255" t="str">
        <f>IF(G193="","",VLOOKUP(G193,$Q$607:$R$609,2,TRUE))</f>
        <v/>
      </c>
      <c r="I87" s="255" t="str">
        <f>IF(G300="","",VLOOKUP(G300,$M$607:$N$609,2,TRUE))</f>
        <v>Закреплять умения верить в свои силы и возможности, понимать важность трудолюбия и ответственности </v>
      </c>
      <c r="J87" s="255" t="str">
        <f>IF(G301="","",VLOOKUP(G301,$O$607:$P$609,2,TRUE))</f>
        <v/>
      </c>
      <c r="K87" s="255" t="str">
        <f>IF(G302="","",VLOOKUP(G302,$Q$607:$R$609,2,TRUE))</f>
        <v/>
      </c>
      <c r="L87" s="12"/>
    </row>
    <row r="88" ht="90.0" customHeight="1">
      <c r="B88" s="12"/>
      <c r="C88" s="255" t="str">
        <f>IF(G101="","",VLOOKUP(G101,$S$549:$T$551,2,TRUE))</f>
        <v/>
      </c>
      <c r="D88" s="255" t="str">
        <f>IF(G102="","",VLOOKUP(G102,$U$549:$V$551,2,TRUE))</f>
        <v/>
      </c>
      <c r="E88" s="255" t="str">
        <f>IF(G103="","",VLOOKUP(G103,$W$549:$X$551,2,TRUE))</f>
        <v/>
      </c>
      <c r="F88" s="255" t="str">
        <f>IF(G194="","",VLOOKUP(G194,$S$607:$T$609,2,TRUE))</f>
        <v>Закреплять умения понимать родственные связи, уважает старших, заботится о младших </v>
      </c>
      <c r="G88" s="255" t="str">
        <f>IF(G195="","",VLOOKUP(G195,$U$607:$V$609,2,TRUE))</f>
        <v/>
      </c>
      <c r="H88" s="255" t="str">
        <f>IF(G196="","",VLOOKUP(G196,$W$607:$X$609,2,TRUE))</f>
        <v/>
      </c>
      <c r="I88" s="255" t="str">
        <f>IF(G303="","",VLOOKUP(G303,$S$607:$T$609,2,TRUE))</f>
        <v>Закреплять умения понимать родственные связи, уважает старших, заботится о младших </v>
      </c>
      <c r="J88" s="255" t="str">
        <f>IF(G304="","",VLOOKUP(G304,$U$607:$V$609,2,TRUE))</f>
        <v/>
      </c>
      <c r="K88" s="255" t="str">
        <f>IF(G305="","",VLOOKUP(G305,$W$607:$X$609,2,TRUE))</f>
        <v/>
      </c>
      <c r="L88" s="12"/>
    </row>
    <row r="89" ht="90.0" customHeight="1">
      <c r="B89" s="12"/>
      <c r="C89" s="255" t="str">
        <f>IF(G104="","",VLOOKUP(G104,$Y$549:$Z$551,2,TRUE))</f>
        <v/>
      </c>
      <c r="D89" s="255" t="str">
        <f>IF(G105="","",VLOOKUP(G105,$AA$549:$AB$551,2,TRUE))</f>
        <v/>
      </c>
      <c r="E89" s="255" t="str">
        <f>IF(G106="","",VLOOKUP(G106,$AC$549:$AD$551,2,TRUE))</f>
        <v/>
      </c>
      <c r="F89" s="255" t="str">
        <f>IF(G197="","",VLOOKUP(G197,$Y$607:$Z$609,2,TRUE))</f>
        <v>Закреплять умения говорить осознанно,  выражать свое 
мнение 
</v>
      </c>
      <c r="G89" s="255" t="str">
        <f>IF(G198="","",VLOOKUP(G198,$AA$607:$AB$609,2,TRUE))</f>
        <v/>
      </c>
      <c r="H89" s="255" t="str">
        <f>IF(G199="","",VLOOKUP(G199,$AC$607:$AD$609,2,TRUE))</f>
        <v/>
      </c>
      <c r="I89" s="255" t="str">
        <f>IF(G306="","",VLOOKUP(G306,$Y$607:$Z$609,2,TRUE))</f>
        <v>Закреплять умения говорить осознанно,  выражать свое 
мнение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
      </c>
      <c r="F90" s="255" t="str">
        <f>IF(G200="","",VLOOKUP(G200,$AE$607:$AF$609,2,TRUE))</f>
        <v>Закреплять знания о    применениеспециальных транспортных средств, знает элементарные правила дорожного движения</v>
      </c>
      <c r="G90" s="255" t="str">
        <f>IF(G201="","",VLOOKUP(G201,$AG$607:$AH$609,2,TRUE))</f>
        <v/>
      </c>
      <c r="H90" s="255" t="str">
        <f>IF(G202="","",VLOOKUP(G202,$AI$607:$AJ$609,2,TRUE))</f>
        <v/>
      </c>
      <c r="I90" s="255" t="str">
        <f>IF(G309="","",VLOOKUP(G309,$AE$607:$AF$609,2,TRUE))</f>
        <v>Закреплять знания о    применениеспециальных транспортных средств, знает элементарные правила дорожного движения</v>
      </c>
      <c r="J90" s="255" t="str">
        <f>IF(G310="","",VLOOKUP(G310,$AG$607:$AH$609,2,TRUE))</f>
        <v/>
      </c>
      <c r="K90" s="255" t="str">
        <f>IF(G311="","",VLOOKUP(G311,$AI$607:$AJ$609,2,TRUE))</f>
        <v/>
      </c>
      <c r="L90" s="12"/>
    </row>
    <row r="91" ht="90.0" customHeight="1">
      <c r="B91" s="12"/>
      <c r="C91" s="255" t="str">
        <f>IF(G110="","",VLOOKUP(G110,$AK$549:$AL$551,2,TRUE))</f>
        <v/>
      </c>
      <c r="D91" s="255" t="str">
        <f>IF(G111="","",VLOOKUP(G111,$AM$549:$AN$551,2,TRUE))</f>
        <v/>
      </c>
      <c r="E91" s="255" t="str">
        <f>IF(G112="","",VLOOKUP(G112,$AO$549:$AP$551,2,TRUE))</f>
        <v/>
      </c>
      <c r="F91" s="255" t="str">
        <f>IF(G203="","",VLOOKUP(G203,$AK$607:$AL$609,2,TRUE))</f>
        <v/>
      </c>
      <c r="G91" s="255" t="str">
        <f>IF(G204="","",VLOOKUP(G204,$AM$607:$AN$609,2,TRUE))</f>
        <v>Продолжать учить   гордиться, понимать  важность любить свою Родину, понимать важность живописной природы, достопримечательностей и исторических мест Казахстана</v>
      </c>
      <c r="H91" s="255" t="str">
        <f>IF(G205="","",VLOOKUP(G205,$AO$607:$AP$609,2,TRUE))</f>
        <v/>
      </c>
      <c r="I91" s="255" t="str">
        <f>IF(G312="","",VLOOKUP(G312,$AK$607:$AL$609,2,TRUE))</f>
        <v>Закреплять умения  гордиться, понимать  важность любить свою Родину, понимать важность живописной природы, достопримечательностей и исторических мест Казахстана</v>
      </c>
      <c r="J91" s="255" t="str">
        <f>IF(G313="","",VLOOKUP(G313,$AM$607:$AN$609,2,TRUE))</f>
        <v/>
      </c>
      <c r="K91" s="255" t="str">
        <f>IF(G314="","",VLOOKUP(G314,$AO$607:$AP$609,2,TRUE))</f>
        <v/>
      </c>
      <c r="L91" s="12"/>
    </row>
    <row r="92" ht="90.0" customHeight="1">
      <c r="B92" s="12"/>
      <c r="C92" s="255" t="str">
        <f>IF(G113="","",VLOOKUP(G112,$AQ$549:$AR$551,2,TRUE))</f>
        <v/>
      </c>
      <c r="D92" s="255" t="str">
        <f>IF(G114="","",VLOOKUP(G114,$AS$549:$AT$551,2,TRUE))</f>
        <v/>
      </c>
      <c r="E92" s="255" t="str">
        <f>IF(G115="","",VLOOKUP(G115,$AU$549:$AV$551,2,TRUE))</f>
        <v/>
      </c>
      <c r="F92" s="255" t="str">
        <f>IF(G206="","",VLOOKUP(G206,$AQ$607:$AR$609,2,TRUE))</f>
        <v/>
      </c>
      <c r="G92" s="255" t="str">
        <f>IF(G207="","",VLOOKUP(G207,$AS$607:$AT$609,2,TRUE))</f>
        <v>Продолжать учить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H92" s="255" t="str">
        <f>IF(G208="","",VLOOKUP(G208,$AU$607:$AV$609,2,TRUE))</f>
        <v/>
      </c>
      <c r="I92" s="255" t="str">
        <f>IF(G315="","",VLOOKUP(G315,$AQ$607:$AR$609,2,TRUE))</f>
        <v>Закреплять умения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J92" s="255" t="str">
        <f>IF(G316="","",VLOOKUP(G316,$AS$607:$AT$609,2,TRUE))</f>
        <v/>
      </c>
      <c r="K92" s="255" t="str">
        <f>IF(G317="","",VLOOKUP(G317,$AU$607:$AV$609,2,TRUE))</f>
        <v/>
      </c>
      <c r="L92" s="12"/>
    </row>
    <row r="93" ht="90.0" customHeight="1">
      <c r="B93" s="19"/>
      <c r="C93" s="309"/>
      <c r="D93" s="7"/>
      <c r="E93" s="8"/>
      <c r="F93" s="255" t="str">
        <f>IF(G209="","",VLOOKUP(G209,$AW$607:$AX$609,2,TRUE))</f>
        <v>Закреплять умения понимать и различать что «правильно» или «неправильно», «хорошо» или  «плохо»</v>
      </c>
      <c r="G93" s="255" t="str">
        <f>IF(G210="","",VLOOKUP(G210,$AY$607:$AZ$609,2,TRUE))</f>
        <v/>
      </c>
      <c r="H93" s="255" t="str">
        <f>IF(G211="","",VLOOKUP(G211,$BA$607:$BB$609,2,TRUE))</f>
        <v/>
      </c>
      <c r="I93" s="255" t="str">
        <f>IF(G318="","",VLOOKUP(G318,$AW$607:$AX$609,2,TRUE))</f>
        <v>Закреплять умения понимать и различать что «правильно» или «неправильно», «хорошо» или  «плохо»</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45.0" customHeight="1">
      <c r="B97" s="314"/>
      <c r="C97" s="315" t="s">
        <v>5</v>
      </c>
      <c r="D97" s="315" t="s">
        <v>107</v>
      </c>
      <c r="E97" s="315" t="s">
        <v>335</v>
      </c>
      <c r="F97" s="315" t="s">
        <v>398</v>
      </c>
      <c r="G97" s="178" t="s">
        <v>724</v>
      </c>
    </row>
    <row r="98" ht="15.0" customHeight="1">
      <c r="B98" s="5">
        <v>1.0</v>
      </c>
      <c r="C98" s="391" t="str">
        <f>'дети 5-ти лет Ф'!D24</f>
        <v/>
      </c>
      <c r="D98" s="391" t="str">
        <f>'дети 5-ти лет К'!D24</f>
        <v/>
      </c>
      <c r="E98" s="391" t="str">
        <f>'дети 5-ти лет П'!D24</f>
        <v/>
      </c>
      <c r="F98" s="391" t="str">
        <f>'дети 5-ти лет Т'!D24</f>
        <v/>
      </c>
      <c r="G98" s="391" t="str">
        <f>'дети 5-ти лет С'!D24</f>
        <v/>
      </c>
    </row>
    <row r="99" ht="15.0" customHeight="1">
      <c r="B99" s="12"/>
      <c r="C99" s="391" t="str">
        <f>'дети 5-ти лет Ф'!E24</f>
        <v/>
      </c>
      <c r="D99" s="391" t="str">
        <f>'дети 5-ти лет К'!E24</f>
        <v/>
      </c>
      <c r="E99" s="391" t="str">
        <f>'дети 5-ти лет П'!E24</f>
        <v/>
      </c>
      <c r="F99" s="391" t="str">
        <f>'дети 5-ти лет Т'!E24</f>
        <v/>
      </c>
      <c r="G99" s="391" t="str">
        <f>'дети 5-ти лет С'!E24</f>
        <v/>
      </c>
    </row>
    <row r="100" ht="15.0" customHeight="1">
      <c r="B100" s="19"/>
      <c r="C100" s="391" t="str">
        <f>'дети 5-ти лет Ф'!F24</f>
        <v/>
      </c>
      <c r="D100" s="391" t="str">
        <f>'дети 5-ти лет К'!F24</f>
        <v/>
      </c>
      <c r="E100" s="391" t="str">
        <f>'дети 5-ти лет П'!F24</f>
        <v/>
      </c>
      <c r="F100" s="391" t="str">
        <f>'дети 5-ти лет Т'!F24</f>
        <v/>
      </c>
      <c r="G100" s="391" t="str">
        <f>'дети 5-ти лет С'!F24</f>
        <v/>
      </c>
    </row>
    <row r="101" ht="15.0" customHeight="1">
      <c r="B101" s="5">
        <v>2.0</v>
      </c>
      <c r="C101" s="391" t="str">
        <f>'дети 5-ти лет Ф'!G24</f>
        <v/>
      </c>
      <c r="D101" s="391" t="str">
        <f>'дети 5-ти лет К'!G24</f>
        <v/>
      </c>
      <c r="E101" s="391" t="str">
        <f>'дети 5-ти лет П'!G24</f>
        <v/>
      </c>
      <c r="F101" s="391" t="str">
        <f>'дети 5-ти лет Т'!G24</f>
        <v/>
      </c>
      <c r="G101" s="391" t="str">
        <f>'дети 5-ти лет С'!G24</f>
        <v/>
      </c>
    </row>
    <row r="102" ht="15.0" customHeight="1">
      <c r="B102" s="12"/>
      <c r="C102" s="391" t="str">
        <f>'дети 5-ти лет Ф'!H24</f>
        <v/>
      </c>
      <c r="D102" s="391" t="str">
        <f>'дети 5-ти лет К'!H24</f>
        <v/>
      </c>
      <c r="E102" s="391" t="str">
        <f>'дети 5-ти лет П'!H24</f>
        <v/>
      </c>
      <c r="F102" s="391" t="str">
        <f>'дети 5-ти лет Т'!H24</f>
        <v/>
      </c>
      <c r="G102" s="391" t="str">
        <f>'дети 5-ти лет С'!H24</f>
        <v/>
      </c>
    </row>
    <row r="103" ht="15.0" customHeight="1">
      <c r="B103" s="19"/>
      <c r="C103" s="391" t="str">
        <f>'дети 5-ти лет Ф'!I24</f>
        <v/>
      </c>
      <c r="D103" s="391" t="str">
        <f>'дети 5-ти лет К'!I24</f>
        <v/>
      </c>
      <c r="E103" s="391" t="str">
        <f>'дети 5-ти лет П'!I24</f>
        <v/>
      </c>
      <c r="F103" s="391" t="str">
        <f>'дети 5-ти лет Т'!I24</f>
        <v/>
      </c>
      <c r="G103" s="391" t="str">
        <f>'дети 5-ти лет С'!I24</f>
        <v/>
      </c>
    </row>
    <row r="104" ht="15.0" customHeight="1">
      <c r="B104" s="5">
        <v>3.0</v>
      </c>
      <c r="C104" s="391" t="str">
        <f>'дети 5-ти лет Ф'!J24</f>
        <v/>
      </c>
      <c r="D104" s="391" t="str">
        <f>'дети 5-ти лет К'!J24</f>
        <v/>
      </c>
      <c r="E104" s="391" t="str">
        <f>'дети 5-ти лет П'!J24</f>
        <v/>
      </c>
      <c r="F104" s="391" t="str">
        <f>'дети 5-ти лет Т'!J24</f>
        <v/>
      </c>
      <c r="G104" s="391" t="str">
        <f>'дети 5-ти лет С'!J24</f>
        <v/>
      </c>
    </row>
    <row r="105" ht="15.0" customHeight="1">
      <c r="B105" s="12"/>
      <c r="C105" s="391" t="str">
        <f>'дети 5-ти лет Ф'!K24</f>
        <v/>
      </c>
      <c r="D105" s="391" t="str">
        <f>'дети 5-ти лет К'!K24</f>
        <v/>
      </c>
      <c r="E105" s="391" t="str">
        <f>'дети 5-ти лет П'!K24</f>
        <v/>
      </c>
      <c r="F105" s="391" t="str">
        <f>'дети 5-ти лет Т'!K24</f>
        <v/>
      </c>
      <c r="G105" s="391" t="str">
        <f>'дети 5-ти лет С'!K24</f>
        <v/>
      </c>
    </row>
    <row r="106" ht="15.0" customHeight="1">
      <c r="B106" s="19"/>
      <c r="C106" s="391" t="str">
        <f>'дети 5-ти лет Ф'!L24</f>
        <v/>
      </c>
      <c r="D106" s="391" t="str">
        <f>'дети 5-ти лет К'!L24</f>
        <v/>
      </c>
      <c r="E106" s="391" t="str">
        <f>'дети 5-ти лет П'!L24</f>
        <v/>
      </c>
      <c r="F106" s="391" t="str">
        <f>'дети 5-ти лет Т'!L24</f>
        <v/>
      </c>
      <c r="G106" s="391" t="str">
        <f>'дети 5-ти лет С'!L24</f>
        <v/>
      </c>
    </row>
    <row r="107" ht="15.0" customHeight="1">
      <c r="B107" s="5">
        <v>4.0</v>
      </c>
      <c r="C107" s="391" t="str">
        <f>'дети 5-ти лет Ф'!M24</f>
        <v/>
      </c>
      <c r="D107" s="391" t="str">
        <f>'дети 5-ти лет К'!M24</f>
        <v/>
      </c>
      <c r="E107" s="391" t="str">
        <f>'дети 5-ти лет П'!M24</f>
        <v/>
      </c>
      <c r="F107" s="391" t="str">
        <f>'дети 5-ти лет Т'!M24</f>
        <v/>
      </c>
      <c r="G107" s="391" t="str">
        <f>'дети 5-ти лет С'!M24</f>
        <v/>
      </c>
    </row>
    <row r="108" ht="15.0" customHeight="1">
      <c r="B108" s="12"/>
      <c r="C108" s="391" t="str">
        <f>'дети 5-ти лет Ф'!N24</f>
        <v/>
      </c>
      <c r="D108" s="391" t="str">
        <f>'дети 5-ти лет К'!N24</f>
        <v/>
      </c>
      <c r="E108" s="391" t="str">
        <f>'дети 5-ти лет П'!N24</f>
        <v/>
      </c>
      <c r="F108" s="391" t="str">
        <f>'дети 5-ти лет Т'!N24</f>
        <v/>
      </c>
      <c r="G108" s="391" t="str">
        <f>'дети 5-ти лет С'!N24</f>
        <v/>
      </c>
    </row>
    <row r="109" ht="15.0" customHeight="1">
      <c r="B109" s="19"/>
      <c r="C109" s="391" t="str">
        <f>'дети 5-ти лет Ф'!O24</f>
        <v/>
      </c>
      <c r="D109" s="391" t="str">
        <f>'дети 5-ти лет К'!O24</f>
        <v/>
      </c>
      <c r="E109" s="391" t="str">
        <f>'дети 5-ти лет П'!O24</f>
        <v/>
      </c>
      <c r="F109" s="391" t="str">
        <f>'дети 5-ти лет Т'!O24</f>
        <v/>
      </c>
      <c r="G109" s="391" t="str">
        <f>'дети 5-ти лет С'!O24</f>
        <v/>
      </c>
    </row>
    <row r="110" ht="15.0" customHeight="1">
      <c r="B110" s="5">
        <v>5.0</v>
      </c>
      <c r="C110" s="391" t="str">
        <f>'дети 5-ти лет Ф'!P24</f>
        <v/>
      </c>
      <c r="D110" s="391" t="str">
        <f>'дети 5-ти лет К'!P24</f>
        <v/>
      </c>
      <c r="E110" s="391" t="str">
        <f>'дети 5-ти лет П'!P24</f>
        <v/>
      </c>
      <c r="F110" s="391" t="str">
        <f>'дети 5-ти лет Т'!P24</f>
        <v/>
      </c>
      <c r="G110" s="391" t="str">
        <f>'дети 5-ти лет С'!P24</f>
        <v/>
      </c>
    </row>
    <row r="111" ht="15.0" customHeight="1">
      <c r="B111" s="12"/>
      <c r="C111" s="391" t="str">
        <f>'дети 5-ти лет Ф'!Q24</f>
        <v/>
      </c>
      <c r="D111" s="391" t="str">
        <f>'дети 5-ти лет К'!Q24</f>
        <v/>
      </c>
      <c r="E111" s="391" t="str">
        <f>'дети 5-ти лет П'!Q24</f>
        <v/>
      </c>
      <c r="F111" s="391" t="str">
        <f>'дети 5-ти лет Т'!Q24</f>
        <v/>
      </c>
      <c r="G111" s="391" t="str">
        <f>'дети 5-ти лет С'!Q24</f>
        <v/>
      </c>
    </row>
    <row r="112" ht="15.0" customHeight="1">
      <c r="B112" s="19"/>
      <c r="C112" s="391" t="str">
        <f>'дети 5-ти лет Ф'!R24</f>
        <v/>
      </c>
      <c r="D112" s="391" t="str">
        <f>'дети 5-ти лет К'!R24</f>
        <v/>
      </c>
      <c r="E112" s="391" t="str">
        <f>'дети 5-ти лет П'!R24</f>
        <v/>
      </c>
      <c r="F112" s="391" t="str">
        <f>'дети 5-ти лет Т'!R24</f>
        <v/>
      </c>
      <c r="G112" s="391" t="str">
        <f>'дети 5-ти лет С'!R24</f>
        <v/>
      </c>
    </row>
    <row r="113" ht="15.0" customHeight="1">
      <c r="B113" s="5">
        <v>6.0</v>
      </c>
      <c r="C113" s="391" t="str">
        <f>'дети 5-ти лет Ф'!S24</f>
        <v/>
      </c>
      <c r="D113" s="391" t="str">
        <f>'дети 5-ти лет К'!S24</f>
        <v/>
      </c>
      <c r="E113" s="391" t="str">
        <f>'дети 5-ти лет П'!S24</f>
        <v/>
      </c>
      <c r="F113" s="391" t="str">
        <f>'дети 5-ти лет Т'!S24</f>
        <v/>
      </c>
      <c r="G113" s="391" t="str">
        <f>'дети 5-ти лет С'!S24</f>
        <v/>
      </c>
    </row>
    <row r="114" ht="15.0" customHeight="1">
      <c r="B114" s="12"/>
      <c r="C114" s="391" t="str">
        <f>'дети 5-ти лет Ф'!T24</f>
        <v/>
      </c>
      <c r="D114" s="391" t="str">
        <f>'дети 5-ти лет К'!T24</f>
        <v/>
      </c>
      <c r="E114" s="391" t="str">
        <f>'дети 5-ти лет П'!T24</f>
        <v/>
      </c>
      <c r="F114" s="391" t="str">
        <f>'дети 5-ти лет Т'!T24</f>
        <v/>
      </c>
      <c r="G114" s="391" t="str">
        <f>'дети 5-ти лет С'!T24</f>
        <v/>
      </c>
    </row>
    <row r="115" ht="15.0" customHeight="1">
      <c r="B115" s="19"/>
      <c r="C115" s="391" t="str">
        <f>'дети 5-ти лет Ф'!U24</f>
        <v/>
      </c>
      <c r="D115" s="391" t="str">
        <f>'дети 5-ти лет К'!U24</f>
        <v/>
      </c>
      <c r="E115" s="391" t="str">
        <f>'дети 5-ти лет П'!U24</f>
        <v/>
      </c>
      <c r="F115" s="391" t="str">
        <f>'дети 5-ти лет Т'!U24</f>
        <v/>
      </c>
      <c r="G115" s="391" t="str">
        <f>'дети 5-ти лет С'!U24</f>
        <v/>
      </c>
    </row>
    <row r="116" ht="15.0" customHeight="1">
      <c r="B116" s="5">
        <v>7.0</v>
      </c>
      <c r="C116" s="317"/>
      <c r="D116" s="391" t="str">
        <f>'дети 5-ти лет К'!V24</f>
        <v/>
      </c>
      <c r="E116" s="317"/>
      <c r="F116" s="391" t="str">
        <f>'дети 5-ти лет Т'!V24</f>
        <v/>
      </c>
      <c r="G116" s="317"/>
    </row>
    <row r="117" ht="15.0" customHeight="1">
      <c r="B117" s="12"/>
      <c r="C117" s="12"/>
      <c r="D117" s="391" t="str">
        <f>'дети 5-ти лет Т'!W24</f>
        <v/>
      </c>
      <c r="E117" s="12"/>
      <c r="F117" s="391" t="str">
        <f>'дети 5-ти лет Т'!W24</f>
        <v/>
      </c>
      <c r="G117" s="12"/>
    </row>
    <row r="118" ht="15.0" customHeight="1">
      <c r="B118" s="19"/>
      <c r="C118" s="12"/>
      <c r="D118" s="391" t="str">
        <f>'дети 5-ти лет К'!X24</f>
        <v/>
      </c>
      <c r="E118" s="12"/>
      <c r="F118" s="391" t="str">
        <f>'дети 5-ти лет Т'!X24</f>
        <v/>
      </c>
      <c r="G118" s="12"/>
    </row>
    <row r="119" ht="15.0" customHeight="1">
      <c r="B119" s="5">
        <v>8.0</v>
      </c>
      <c r="C119" s="12"/>
      <c r="D119" s="391" t="str">
        <f>'дети 5-ти лет К'!Y24</f>
        <v/>
      </c>
      <c r="E119" s="12"/>
      <c r="F119" s="391" t="str">
        <f>'дети 5-ти лет Т'!Y24</f>
        <v/>
      </c>
      <c r="G119" s="12"/>
    </row>
    <row r="120" ht="15.0" customHeight="1">
      <c r="B120" s="12"/>
      <c r="C120" s="12"/>
      <c r="D120" s="391" t="str">
        <f>'дети 5-ти лет К'!Z24</f>
        <v/>
      </c>
      <c r="E120" s="12"/>
      <c r="F120" s="391" t="str">
        <f>'дети 5-ти лет Т'!Z24</f>
        <v/>
      </c>
      <c r="G120" s="12"/>
    </row>
    <row r="121" ht="15.0" customHeight="1">
      <c r="B121" s="19"/>
      <c r="C121" s="12"/>
      <c r="D121" s="391" t="str">
        <f>'дети 5-ти лет К'!AA24</f>
        <v/>
      </c>
      <c r="E121" s="12"/>
      <c r="F121" s="391" t="str">
        <f>'дети 5-ти лет Т'!AA24</f>
        <v/>
      </c>
      <c r="G121" s="12"/>
    </row>
    <row r="122" ht="15.0" customHeight="1">
      <c r="B122" s="5">
        <v>9.0</v>
      </c>
      <c r="C122" s="12"/>
      <c r="D122" s="391" t="str">
        <f>'дети 5-ти лет К'!AB24</f>
        <v/>
      </c>
      <c r="E122" s="12"/>
      <c r="F122" s="391" t="str">
        <f>'дети 5-ти лет Т'!AB24</f>
        <v/>
      </c>
      <c r="G122" s="12"/>
    </row>
    <row r="123" ht="15.0" customHeight="1">
      <c r="B123" s="12"/>
      <c r="C123" s="12"/>
      <c r="D123" s="391" t="str">
        <f>'дети 5-ти лет К'!AC24</f>
        <v/>
      </c>
      <c r="E123" s="12"/>
      <c r="F123" s="391" t="str">
        <f>'дети 5-ти лет Т'!AC24</f>
        <v/>
      </c>
      <c r="G123" s="12"/>
    </row>
    <row r="124" ht="15.0" customHeight="1">
      <c r="B124" s="19"/>
      <c r="C124" s="12"/>
      <c r="D124" s="391" t="str">
        <f>'дети 5-ти лет К'!AD24</f>
        <v/>
      </c>
      <c r="E124" s="12"/>
      <c r="F124" s="391" t="str">
        <f>'дети 5-ти лет Т'!AD24</f>
        <v/>
      </c>
      <c r="G124" s="12"/>
    </row>
    <row r="125" ht="15.0" customHeight="1">
      <c r="B125" s="5">
        <v>10.0</v>
      </c>
      <c r="C125" s="12"/>
      <c r="D125" s="391" t="str">
        <f>'дети 5-ти лет К'!AE24</f>
        <v/>
      </c>
      <c r="E125" s="12"/>
      <c r="F125" s="391" t="str">
        <f>'дети 5-ти лет Т'!AE24</f>
        <v/>
      </c>
      <c r="G125" s="12"/>
    </row>
    <row r="126" ht="15.0" customHeight="1">
      <c r="B126" s="12"/>
      <c r="C126" s="12"/>
      <c r="D126" s="391" t="str">
        <f>'дети 5-ти лет К'!AF24</f>
        <v/>
      </c>
      <c r="E126" s="12"/>
      <c r="F126" s="391" t="str">
        <f>'дети 5-ти лет Т'!AF24</f>
        <v/>
      </c>
      <c r="G126" s="12"/>
    </row>
    <row r="127" ht="15.0" customHeight="1">
      <c r="B127" s="19"/>
      <c r="C127" s="12"/>
      <c r="D127" s="391" t="str">
        <f>'дети 5-ти лет К'!AG24</f>
        <v/>
      </c>
      <c r="E127" s="12"/>
      <c r="F127" s="391" t="str">
        <f>'дети 5-ти лет Т'!AG24</f>
        <v/>
      </c>
      <c r="G127" s="12"/>
    </row>
    <row r="128" ht="15.0" customHeight="1">
      <c r="B128" s="5">
        <v>11.0</v>
      </c>
      <c r="C128" s="12"/>
      <c r="D128" s="391" t="str">
        <f>'дети 5-ти лет К'!AH24</f>
        <v/>
      </c>
      <c r="E128" s="12"/>
      <c r="F128" s="391" t="str">
        <f>'дети 5-ти лет Т'!AH24</f>
        <v/>
      </c>
      <c r="G128" s="12"/>
    </row>
    <row r="129" ht="15.0" customHeight="1">
      <c r="B129" s="12"/>
      <c r="C129" s="12"/>
      <c r="D129" s="391" t="str">
        <f>'дети 5-ти лет К'!AI24</f>
        <v/>
      </c>
      <c r="E129" s="12"/>
      <c r="F129" s="391" t="str">
        <f>'дети 5-ти лет Т'!AI24</f>
        <v/>
      </c>
      <c r="G129" s="12"/>
    </row>
    <row r="130" ht="15.75" customHeight="1">
      <c r="B130" s="19"/>
      <c r="C130" s="12"/>
      <c r="D130" s="391" t="str">
        <f>'дети 5-ти лет К'!AJ24</f>
        <v/>
      </c>
      <c r="E130" s="12"/>
      <c r="F130" s="391" t="str">
        <f>'дети 5-ти лет Т'!AJ24</f>
        <v/>
      </c>
      <c r="G130" s="12"/>
    </row>
    <row r="131" ht="15.75" customHeight="1">
      <c r="B131" s="5">
        <v>12.0</v>
      </c>
      <c r="C131" s="12"/>
      <c r="D131" s="391" t="str">
        <f>'дети 5-ти лет К'!AK24</f>
        <v/>
      </c>
      <c r="E131" s="12"/>
      <c r="F131" s="391" t="str">
        <f>'дети 5-ти лет Т'!AK24</f>
        <v/>
      </c>
      <c r="G131" s="12"/>
    </row>
    <row r="132" ht="15.75" customHeight="1">
      <c r="B132" s="12"/>
      <c r="C132" s="12"/>
      <c r="D132" s="391" t="str">
        <f>'дети 5-ти лет К'!AL24</f>
        <v/>
      </c>
      <c r="E132" s="12"/>
      <c r="F132" s="391" t="str">
        <f>'дети 5-ти лет Т'!AL24</f>
        <v/>
      </c>
      <c r="G132" s="12"/>
    </row>
    <row r="133" ht="15.75" customHeight="1">
      <c r="B133" s="19"/>
      <c r="C133" s="12"/>
      <c r="D133" s="391" t="str">
        <f>'дети 5-ти лет К'!AM24</f>
        <v/>
      </c>
      <c r="E133" s="12"/>
      <c r="F133" s="391" t="str">
        <f>'дети 5-ти лет Т'!AM24</f>
        <v/>
      </c>
      <c r="G133" s="12"/>
    </row>
    <row r="134" ht="15.75" customHeight="1">
      <c r="B134" s="5">
        <v>13.0</v>
      </c>
      <c r="C134" s="12"/>
      <c r="D134" s="391" t="str">
        <f>'дети 5-ти лет К'!AN24</f>
        <v/>
      </c>
      <c r="E134" s="12"/>
      <c r="F134" s="391" t="str">
        <f>'дети 5-ти лет Т'!AN24</f>
        <v/>
      </c>
      <c r="G134" s="12"/>
    </row>
    <row r="135" ht="15.75" customHeight="1">
      <c r="B135" s="12"/>
      <c r="C135" s="12"/>
      <c r="D135" s="391" t="str">
        <f>'дети 5-ти лет К'!AO24</f>
        <v/>
      </c>
      <c r="E135" s="12"/>
      <c r="F135" s="391" t="str">
        <f>'дети 5-ти лет Т'!AO24</f>
        <v/>
      </c>
      <c r="G135" s="12"/>
    </row>
    <row r="136" ht="15.75" customHeight="1">
      <c r="B136" s="19"/>
      <c r="C136" s="12"/>
      <c r="D136" s="391" t="str">
        <f>'дети 5-ти лет К'!AP24</f>
        <v/>
      </c>
      <c r="E136" s="12"/>
      <c r="F136" s="391" t="str">
        <f>'дети 5-ти лет Т'!AP24</f>
        <v/>
      </c>
      <c r="G136" s="12"/>
    </row>
    <row r="137" ht="15.75" customHeight="1">
      <c r="B137" s="5">
        <v>14.0</v>
      </c>
      <c r="C137" s="12"/>
      <c r="D137" s="391" t="str">
        <f>'дети 5-ти лет К'!AQ24</f>
        <v/>
      </c>
      <c r="E137" s="12"/>
      <c r="F137" s="391" t="str">
        <f>'дети 5-ти лет Т'!AQ24</f>
        <v/>
      </c>
      <c r="G137" s="12"/>
    </row>
    <row r="138" ht="15.75" customHeight="1">
      <c r="B138" s="12"/>
      <c r="C138" s="12"/>
      <c r="D138" s="391" t="str">
        <f>'дети 5-ти лет К'!AR24</f>
        <v/>
      </c>
      <c r="E138" s="12"/>
      <c r="F138" s="391" t="str">
        <f>'дети 5-ти лет Т'!AR24</f>
        <v/>
      </c>
      <c r="G138" s="12"/>
    </row>
    <row r="139" ht="15.75" customHeight="1">
      <c r="B139" s="19"/>
      <c r="C139" s="12"/>
      <c r="D139" s="391" t="str">
        <f>'дети 5-ти лет К'!AS24</f>
        <v/>
      </c>
      <c r="E139" s="12"/>
      <c r="F139" s="391" t="str">
        <f>'дети 5-ти лет Т'!AS24</f>
        <v/>
      </c>
      <c r="G139" s="12"/>
    </row>
    <row r="140" ht="15.75" customHeight="1">
      <c r="B140" s="5">
        <v>15.0</v>
      </c>
      <c r="C140" s="12"/>
      <c r="D140" s="391" t="str">
        <f>'дети 5-ти лет К'!AT24</f>
        <v/>
      </c>
      <c r="E140" s="12"/>
      <c r="F140" s="391" t="str">
        <f>'дети 5-ти лет Т'!AT24</f>
        <v/>
      </c>
      <c r="G140" s="12"/>
    </row>
    <row r="141" ht="15.75" customHeight="1">
      <c r="B141" s="12"/>
      <c r="C141" s="12"/>
      <c r="D141" s="391" t="str">
        <f>'дети 5-ти лет К'!AU24</f>
        <v/>
      </c>
      <c r="E141" s="12"/>
      <c r="F141" s="391" t="str">
        <f>'дети 5-ти лет Т'!AU24</f>
        <v/>
      </c>
      <c r="G141" s="12"/>
    </row>
    <row r="142" ht="15.75" customHeight="1">
      <c r="B142" s="19"/>
      <c r="C142" s="12"/>
      <c r="D142" s="391" t="str">
        <f>'дети 5-ти лет К'!AV24</f>
        <v/>
      </c>
      <c r="E142" s="12"/>
      <c r="F142" s="391" t="str">
        <f>'дети 5-ти лет Т'!AV24</f>
        <v/>
      </c>
      <c r="G142" s="12"/>
    </row>
    <row r="143" ht="15.75" customHeight="1">
      <c r="B143" s="5">
        <v>16.0</v>
      </c>
      <c r="C143" s="12"/>
      <c r="D143" s="391" t="str">
        <f>'дети 5-ти лет К'!AW24</f>
        <v/>
      </c>
      <c r="E143" s="12"/>
      <c r="F143" s="391" t="str">
        <f>'дети 5-ти лет Т'!AW24</f>
        <v/>
      </c>
      <c r="G143" s="12"/>
    </row>
    <row r="144" ht="15.75" customHeight="1">
      <c r="B144" s="12"/>
      <c r="C144" s="12"/>
      <c r="D144" s="391" t="str">
        <f>'дети 5-ти лет К'!AX24</f>
        <v/>
      </c>
      <c r="E144" s="12"/>
      <c r="F144" s="391" t="str">
        <f>'дети 5-ти лет Т'!AX24</f>
        <v/>
      </c>
      <c r="G144" s="12"/>
    </row>
    <row r="145" ht="15.75" customHeight="1">
      <c r="B145" s="19"/>
      <c r="C145" s="12"/>
      <c r="D145" s="391" t="str">
        <f>'дети 5-ти лет К'!AY24</f>
        <v/>
      </c>
      <c r="E145" s="12"/>
      <c r="F145" s="391" t="str">
        <f>'дети 5-ти лет Т'!AY24</f>
        <v/>
      </c>
      <c r="G145" s="12"/>
    </row>
    <row r="146" ht="15.75" customHeight="1">
      <c r="B146" s="5">
        <v>17.0</v>
      </c>
      <c r="C146" s="12"/>
      <c r="D146" s="391" t="str">
        <f>'дети 5-ти лет К'!AZ24</f>
        <v/>
      </c>
      <c r="E146" s="12"/>
      <c r="F146" s="391" t="str">
        <f>'дети 5-ти лет Т'!AZ24</f>
        <v/>
      </c>
      <c r="G146" s="12"/>
    </row>
    <row r="147" ht="15.75" customHeight="1">
      <c r="B147" s="12"/>
      <c r="C147" s="12"/>
      <c r="D147" s="391" t="str">
        <f>'дети 5-ти лет К'!BA24</f>
        <v/>
      </c>
      <c r="E147" s="12"/>
      <c r="F147" s="391" t="str">
        <f>'дети 5-ти лет Т'!BA24</f>
        <v/>
      </c>
      <c r="G147" s="12"/>
    </row>
    <row r="148" ht="15.75" customHeight="1">
      <c r="B148" s="19"/>
      <c r="C148" s="12"/>
      <c r="D148" s="391" t="str">
        <f>'дети 5-ти лет К'!BB24</f>
        <v/>
      </c>
      <c r="E148" s="12"/>
      <c r="F148" s="391" t="str">
        <f>'дети 5-ти лет Т'!BB24</f>
        <v/>
      </c>
      <c r="G148" s="12"/>
    </row>
    <row r="149" ht="15.75" customHeight="1">
      <c r="B149" s="5">
        <v>18.0</v>
      </c>
      <c r="C149" s="12"/>
      <c r="D149" s="391" t="str">
        <f>'дети 5-ти лет К'!BC24</f>
        <v/>
      </c>
      <c r="E149" s="12"/>
      <c r="F149" s="391" t="str">
        <f>'дети 5-ти лет Т'!BC24</f>
        <v/>
      </c>
      <c r="G149" s="12"/>
    </row>
    <row r="150" ht="15.75" customHeight="1">
      <c r="B150" s="12"/>
      <c r="C150" s="12"/>
      <c r="D150" s="391" t="str">
        <f>'дети 5-ти лет К'!BD24</f>
        <v/>
      </c>
      <c r="E150" s="12"/>
      <c r="F150" s="391" t="str">
        <f>'дети 5-ти лет Т'!BD24</f>
        <v/>
      </c>
      <c r="G150" s="12"/>
    </row>
    <row r="151" ht="15.75" customHeight="1">
      <c r="B151" s="19"/>
      <c r="C151" s="12"/>
      <c r="D151" s="391" t="str">
        <f>'дети 5-ти лет К'!BE24</f>
        <v/>
      </c>
      <c r="E151" s="12"/>
      <c r="F151" s="391" t="str">
        <f>'дети 5-ти лет Т'!BE24</f>
        <v/>
      </c>
      <c r="G151" s="12"/>
    </row>
    <row r="152" ht="15.75" customHeight="1">
      <c r="B152" s="5">
        <v>19.0</v>
      </c>
      <c r="C152" s="12"/>
      <c r="D152" s="317"/>
      <c r="E152" s="12"/>
      <c r="F152" s="391" t="str">
        <f>'дети 5-ти лет Т'!BF24</f>
        <v/>
      </c>
      <c r="G152" s="12"/>
    </row>
    <row r="153" ht="15.75" customHeight="1">
      <c r="B153" s="12"/>
      <c r="C153" s="12"/>
      <c r="D153" s="12"/>
      <c r="E153" s="12"/>
      <c r="F153" s="391" t="str">
        <f>'дети 5-ти лет Т'!BG24</f>
        <v/>
      </c>
      <c r="G153" s="12"/>
    </row>
    <row r="154" ht="15.75" customHeight="1">
      <c r="B154" s="19"/>
      <c r="C154" s="12"/>
      <c r="D154" s="12"/>
      <c r="E154" s="12"/>
      <c r="F154" s="391" t="str">
        <f>'дети 5-ти лет Т'!BH24</f>
        <v/>
      </c>
      <c r="G154" s="12"/>
    </row>
    <row r="155" ht="15.75" customHeight="1">
      <c r="B155" s="5">
        <v>20.0</v>
      </c>
      <c r="C155" s="12"/>
      <c r="D155" s="12"/>
      <c r="E155" s="12"/>
      <c r="F155" s="391" t="str">
        <f>'дети 5-ти лет Т'!BI24</f>
        <v/>
      </c>
      <c r="G155" s="12"/>
    </row>
    <row r="156" ht="15.75" customHeight="1">
      <c r="B156" s="12"/>
      <c r="C156" s="12"/>
      <c r="D156" s="12"/>
      <c r="E156" s="12"/>
      <c r="F156" s="391" t="str">
        <f>'дети 5-ти лет Т'!BJ24</f>
        <v/>
      </c>
      <c r="G156" s="12"/>
    </row>
    <row r="157" ht="15.75" customHeight="1">
      <c r="B157" s="19"/>
      <c r="C157" s="12"/>
      <c r="D157" s="12"/>
      <c r="E157" s="12"/>
      <c r="F157" s="391" t="str">
        <f>'дети 5-ти лет Т'!BK24</f>
        <v/>
      </c>
      <c r="G157" s="12"/>
    </row>
    <row r="158" ht="15.75" customHeight="1">
      <c r="B158" s="5">
        <v>21.0</v>
      </c>
      <c r="C158" s="12"/>
      <c r="D158" s="12"/>
      <c r="E158" s="12"/>
      <c r="F158" s="391" t="str">
        <f>'дети 5-ти лет Т'!BL24</f>
        <v/>
      </c>
      <c r="G158" s="12"/>
    </row>
    <row r="159" ht="15.0" customHeight="1">
      <c r="B159" s="12"/>
      <c r="C159" s="12"/>
      <c r="D159" s="12"/>
      <c r="E159" s="12"/>
      <c r="F159" s="391" t="str">
        <f>'дети 5-ти лет Т'!BM24</f>
        <v/>
      </c>
      <c r="G159" s="12"/>
    </row>
    <row r="160" ht="15.75" customHeight="1">
      <c r="B160" s="19"/>
      <c r="C160" s="12"/>
      <c r="D160" s="12"/>
      <c r="E160" s="12"/>
      <c r="F160" s="391" t="str">
        <f>'дети 5-ти лет Т'!BN24</f>
        <v/>
      </c>
      <c r="G160" s="12"/>
    </row>
    <row r="161" ht="15.75" customHeight="1">
      <c r="B161" s="5">
        <v>22.0</v>
      </c>
      <c r="C161" s="12"/>
      <c r="D161" s="12"/>
      <c r="E161" s="12"/>
      <c r="F161" s="391" t="str">
        <f>'дети 5-ти лет Т'!BO24</f>
        <v/>
      </c>
      <c r="G161" s="12"/>
    </row>
    <row r="162" ht="15.75" customHeight="1">
      <c r="B162" s="12"/>
      <c r="C162" s="12"/>
      <c r="D162" s="12"/>
      <c r="E162" s="12"/>
      <c r="F162" s="391" t="str">
        <f>'дети 5-ти лет Т'!BP24</f>
        <v/>
      </c>
      <c r="G162" s="12"/>
    </row>
    <row r="163" ht="15.75" customHeight="1">
      <c r="B163" s="19"/>
      <c r="C163" s="12"/>
      <c r="D163" s="12"/>
      <c r="E163" s="12"/>
      <c r="F163" s="391" t="str">
        <f>'дети 5-ти лет Т'!BQ24</f>
        <v/>
      </c>
      <c r="G163" s="12"/>
    </row>
    <row r="164" ht="15.75" customHeight="1">
      <c r="B164" s="5">
        <v>23.0</v>
      </c>
      <c r="C164" s="12"/>
      <c r="D164" s="12"/>
      <c r="E164" s="12"/>
      <c r="F164" s="391" t="str">
        <f>'дети 5-ти лет Т'!BR24</f>
        <v/>
      </c>
      <c r="G164" s="12"/>
    </row>
    <row r="165" ht="15.75" customHeight="1">
      <c r="B165" s="12"/>
      <c r="C165" s="12"/>
      <c r="D165" s="12"/>
      <c r="E165" s="12"/>
      <c r="F165" s="391" t="str">
        <f>'дети 5-ти лет Т'!BS24</f>
        <v/>
      </c>
      <c r="G165" s="12"/>
    </row>
    <row r="166" ht="15.0" customHeight="1">
      <c r="B166" s="19"/>
      <c r="C166" s="12"/>
      <c r="D166" s="12"/>
      <c r="E166" s="12"/>
      <c r="F166" s="391" t="str">
        <f>'дети 5-ти лет Т'!BT24</f>
        <v/>
      </c>
      <c r="G166" s="12"/>
    </row>
    <row r="167" ht="15.0" customHeight="1">
      <c r="B167" s="5">
        <v>24.0</v>
      </c>
      <c r="C167" s="12"/>
      <c r="D167" s="12"/>
      <c r="E167" s="12"/>
      <c r="F167" s="391" t="str">
        <f>'дети 5-ти лет Т'!BU24</f>
        <v/>
      </c>
      <c r="G167" s="12"/>
    </row>
    <row r="168" ht="15.0" customHeight="1">
      <c r="B168" s="12"/>
      <c r="C168" s="12"/>
      <c r="D168" s="12"/>
      <c r="E168" s="12"/>
      <c r="F168" s="391" t="str">
        <f>'дети 5-ти лет Т'!BV24</f>
        <v/>
      </c>
      <c r="G168" s="12"/>
    </row>
    <row r="169" ht="15.0" customHeight="1">
      <c r="B169" s="19"/>
      <c r="C169" s="12"/>
      <c r="D169" s="12"/>
      <c r="E169" s="12"/>
      <c r="F169" s="391" t="str">
        <f>'дети 5-ти лет Т'!BW24</f>
        <v/>
      </c>
      <c r="G169" s="12"/>
    </row>
    <row r="170" ht="15.0" customHeight="1">
      <c r="B170" s="5">
        <v>25.0</v>
      </c>
      <c r="C170" s="12"/>
      <c r="D170" s="12"/>
      <c r="E170" s="12"/>
      <c r="F170" s="391" t="str">
        <f>'дети 5-ти лет Т'!BX24</f>
        <v/>
      </c>
      <c r="G170" s="12"/>
    </row>
    <row r="171" ht="15.0" customHeight="1">
      <c r="B171" s="12"/>
      <c r="C171" s="12"/>
      <c r="D171" s="12"/>
      <c r="E171" s="12"/>
      <c r="F171" s="391" t="str">
        <f>'дети 5-ти лет Т'!BY24</f>
        <v/>
      </c>
      <c r="G171" s="12"/>
    </row>
    <row r="172" ht="15.0" customHeight="1">
      <c r="B172" s="19"/>
      <c r="C172" s="12"/>
      <c r="D172" s="12"/>
      <c r="E172" s="12"/>
      <c r="F172" s="391" t="str">
        <f>'дети 5-ти лет Т'!BZ24</f>
        <v/>
      </c>
      <c r="G172" s="12"/>
    </row>
    <row r="173" ht="15.0" customHeight="1">
      <c r="B173" s="5">
        <v>26.0</v>
      </c>
      <c r="C173" s="12"/>
      <c r="D173" s="12"/>
      <c r="E173" s="12"/>
      <c r="F173" s="391" t="str">
        <f>'дети 5-ти лет Т'!CA24</f>
        <v/>
      </c>
      <c r="G173" s="12"/>
    </row>
    <row r="174" ht="15.0" customHeight="1">
      <c r="B174" s="12"/>
      <c r="C174" s="12"/>
      <c r="D174" s="12"/>
      <c r="E174" s="12"/>
      <c r="F174" s="391" t="str">
        <f>'дети 5-ти лет Т'!CB24</f>
        <v/>
      </c>
      <c r="G174" s="12"/>
    </row>
    <row r="175" ht="15.0" customHeight="1">
      <c r="B175" s="19"/>
      <c r="C175" s="12"/>
      <c r="D175" s="12"/>
      <c r="E175" s="12"/>
      <c r="F175" s="391" t="str">
        <f>'дети 5-ти лет Т'!CC24</f>
        <v/>
      </c>
      <c r="G175" s="12"/>
    </row>
    <row r="176" ht="15.0" customHeight="1">
      <c r="B176" s="5">
        <v>27.0</v>
      </c>
      <c r="C176" s="12"/>
      <c r="D176" s="12"/>
      <c r="E176" s="12"/>
      <c r="F176" s="391" t="str">
        <f>'дети 5-ти лет Т'!CD24</f>
        <v/>
      </c>
      <c r="G176" s="12"/>
    </row>
    <row r="177" ht="15.0" customHeight="1">
      <c r="B177" s="12"/>
      <c r="C177" s="12"/>
      <c r="D177" s="12"/>
      <c r="E177" s="12"/>
      <c r="F177" s="391" t="str">
        <f>'дети 5-ти лет Т'!CE24</f>
        <v/>
      </c>
      <c r="G177" s="12"/>
    </row>
    <row r="178" ht="15.0" customHeight="1">
      <c r="B178" s="19"/>
      <c r="C178" s="12"/>
      <c r="D178" s="12"/>
      <c r="E178" s="12"/>
      <c r="F178" s="391" t="str">
        <f>'дети 5-ти лет Т'!CF24</f>
        <v/>
      </c>
      <c r="G178" s="12"/>
    </row>
    <row r="179" ht="15.0" customHeight="1">
      <c r="B179" s="5">
        <v>28.0</v>
      </c>
      <c r="C179" s="12"/>
      <c r="D179" s="12"/>
      <c r="E179" s="12"/>
      <c r="F179" s="391" t="str">
        <f>'дети 5-ти лет Т'!CG24</f>
        <v/>
      </c>
      <c r="G179" s="12"/>
    </row>
    <row r="180" ht="15.0" customHeight="1">
      <c r="B180" s="12"/>
      <c r="C180" s="12"/>
      <c r="D180" s="12"/>
      <c r="E180" s="12"/>
      <c r="F180" s="391" t="str">
        <f>'дети 5-ти лет Т'!CH24</f>
        <v/>
      </c>
      <c r="G180" s="12"/>
    </row>
    <row r="181" ht="15.0" customHeight="1">
      <c r="B181" s="19"/>
      <c r="C181" s="12"/>
      <c r="D181" s="12"/>
      <c r="E181" s="12"/>
      <c r="F181" s="391" t="str">
        <f>'дети 5-ти лет Т'!CI24</f>
        <v/>
      </c>
      <c r="G181" s="12"/>
    </row>
    <row r="182" ht="15.0" customHeight="1">
      <c r="B182" s="5">
        <v>29.0</v>
      </c>
      <c r="C182" s="12"/>
      <c r="D182" s="12"/>
      <c r="E182" s="12"/>
      <c r="F182" s="391" t="str">
        <f>'дети 5-ти лет Т'!CJ24</f>
        <v/>
      </c>
      <c r="G182" s="12"/>
    </row>
    <row r="183" ht="15.0" customHeight="1">
      <c r="B183" s="12"/>
      <c r="C183" s="12"/>
      <c r="D183" s="12"/>
      <c r="E183" s="12"/>
      <c r="F183" s="391" t="str">
        <f>'дети 5-ти лет Т'!CK24</f>
        <v/>
      </c>
      <c r="G183" s="12"/>
    </row>
    <row r="184" ht="15.0" customHeight="1">
      <c r="B184" s="19"/>
      <c r="C184" s="12"/>
      <c r="D184" s="12"/>
      <c r="E184" s="12"/>
      <c r="F184" s="391" t="str">
        <f>'дети 5-ти лет Т'!CL24</f>
        <v/>
      </c>
      <c r="G184" s="12"/>
    </row>
    <row r="185" ht="15.0" customHeight="1">
      <c r="B185" s="5">
        <v>30.0</v>
      </c>
      <c r="C185" s="12"/>
      <c r="D185" s="12"/>
      <c r="E185" s="12"/>
      <c r="F185" s="391" t="str">
        <f>'дети 5-ти лет Т'!CM24</f>
        <v/>
      </c>
      <c r="G185" s="12"/>
    </row>
    <row r="186" ht="15.0" customHeight="1">
      <c r="B186" s="12"/>
      <c r="C186" s="12"/>
      <c r="D186" s="12"/>
      <c r="E186" s="12"/>
      <c r="F186" s="391" t="str">
        <f>'дети 5-ти лет Т'!CN24</f>
        <v/>
      </c>
      <c r="G186" s="12"/>
    </row>
    <row r="187" ht="15.0" customHeight="1">
      <c r="B187" s="19"/>
      <c r="C187" s="19"/>
      <c r="D187" s="19"/>
      <c r="E187" s="19"/>
      <c r="F187" s="391" t="str">
        <f>'дети 5-ти лет Т'!CO24</f>
        <v/>
      </c>
      <c r="G187" s="19"/>
    </row>
    <row r="188" ht="15.0" customHeight="1"/>
    <row r="189" ht="15.0" customHeight="1">
      <c r="B189" s="237" t="s">
        <v>922</v>
      </c>
      <c r="C189" s="7"/>
      <c r="D189" s="7"/>
      <c r="E189" s="7"/>
      <c r="F189" s="7"/>
      <c r="G189" s="8"/>
    </row>
    <row r="190" ht="46.5" customHeight="1">
      <c r="B190" s="314"/>
      <c r="C190" s="315" t="s">
        <v>5</v>
      </c>
      <c r="D190" s="315" t="s">
        <v>107</v>
      </c>
      <c r="E190" s="315" t="s">
        <v>335</v>
      </c>
      <c r="F190" s="315" t="s">
        <v>398</v>
      </c>
      <c r="G190" s="178" t="s">
        <v>724</v>
      </c>
    </row>
    <row r="191" ht="15.0" customHeight="1">
      <c r="B191" s="5">
        <v>1.0</v>
      </c>
      <c r="C191" s="392">
        <f>'дети 5-ти лет Ф'!D70</f>
        <v>1</v>
      </c>
      <c r="D191" s="392">
        <f>'дети 5-ти лет К'!D70</f>
        <v>1</v>
      </c>
      <c r="E191" s="392">
        <f>'дети 5-ти лет П'!D70</f>
        <v>1</v>
      </c>
      <c r="F191" s="392" t="str">
        <f>'дети 5-ти лет Т'!D70</f>
        <v/>
      </c>
      <c r="G191" s="392">
        <f>'дети 5-ти лет С'!D70</f>
        <v>1</v>
      </c>
    </row>
    <row r="192" ht="15.0" customHeight="1">
      <c r="B192" s="12"/>
      <c r="C192" s="392" t="str">
        <f>'дети 5-ти лет Ф'!E70</f>
        <v/>
      </c>
      <c r="D192" s="392" t="str">
        <f>'дети 5-ти лет К'!E70</f>
        <v/>
      </c>
      <c r="E192" s="392" t="str">
        <f>'дети 5-ти лет П'!E70</f>
        <v/>
      </c>
      <c r="F192" s="392">
        <f>'дети 5-ти лет Т'!E70</f>
        <v>1</v>
      </c>
      <c r="G192" s="392" t="str">
        <f>'дети 5-ти лет С'!E70</f>
        <v/>
      </c>
    </row>
    <row r="193" ht="15.0" customHeight="1">
      <c r="B193" s="19"/>
      <c r="C193" s="392" t="str">
        <f>'дети 5-ти лет Ф'!F70</f>
        <v/>
      </c>
      <c r="D193" s="392" t="str">
        <f>'дети 5-ти лет К'!F70</f>
        <v/>
      </c>
      <c r="E193" s="392" t="str">
        <f>'дети 5-ти лет П'!F70</f>
        <v/>
      </c>
      <c r="F193" s="392" t="str">
        <f>'дети 5-ти лет Т'!F70</f>
        <v/>
      </c>
      <c r="G193" s="392" t="str">
        <f>'дети 5-ти лет С'!F70</f>
        <v/>
      </c>
    </row>
    <row r="194" ht="15.0" customHeight="1">
      <c r="B194" s="5">
        <v>2.0</v>
      </c>
      <c r="C194" s="392">
        <f>'дети 5-ти лет Ф'!G70</f>
        <v>1</v>
      </c>
      <c r="D194" s="392" t="str">
        <f>'дети 5-ти лет К'!G70</f>
        <v/>
      </c>
      <c r="E194" s="392" t="str">
        <f>'дети 5-ти лет П'!G70</f>
        <v/>
      </c>
      <c r="F194" s="392" t="str">
        <f>'дети 5-ти лет Т'!G70</f>
        <v/>
      </c>
      <c r="G194" s="392">
        <f>'дети 5-ти лет С'!G70</f>
        <v>1</v>
      </c>
    </row>
    <row r="195" ht="15.0" customHeight="1">
      <c r="B195" s="12"/>
      <c r="C195" s="392" t="str">
        <f>'дети 5-ти лет Ф'!H70</f>
        <v/>
      </c>
      <c r="D195" s="392">
        <f>'дети 5-ти лет К'!H70</f>
        <v>1</v>
      </c>
      <c r="E195" s="392">
        <f>'дети 5-ти лет П'!H70</f>
        <v>1</v>
      </c>
      <c r="F195" s="392">
        <f>'дети 5-ти лет Т'!H70</f>
        <v>1</v>
      </c>
      <c r="G195" s="392" t="str">
        <f>'дети 5-ти лет С'!H70</f>
        <v/>
      </c>
    </row>
    <row r="196" ht="15.0" customHeight="1">
      <c r="B196" s="19"/>
      <c r="C196" s="392" t="str">
        <f>'дети 5-ти лет Ф'!I70</f>
        <v/>
      </c>
      <c r="D196" s="392" t="str">
        <f>'дети 5-ти лет К'!I70</f>
        <v/>
      </c>
      <c r="E196" s="392" t="str">
        <f>'дети 5-ти лет П'!I70</f>
        <v/>
      </c>
      <c r="F196" s="392" t="str">
        <f>'дети 5-ти лет Т'!I70</f>
        <v/>
      </c>
      <c r="G196" s="392" t="str">
        <f>'дети 5-ти лет С'!I70</f>
        <v/>
      </c>
    </row>
    <row r="197" ht="15.0" customHeight="1">
      <c r="B197" s="5">
        <v>3.0</v>
      </c>
      <c r="C197" s="392" t="str">
        <f>'дети 5-ти лет Ф'!J70</f>
        <v/>
      </c>
      <c r="D197" s="392" t="str">
        <f>'дети 5-ти лет К'!J70</f>
        <v/>
      </c>
      <c r="E197" s="392">
        <f>'дети 5-ти лет П'!J70</f>
        <v>1</v>
      </c>
      <c r="F197" s="392" t="str">
        <f>'дети 5-ти лет Т'!J70</f>
        <v/>
      </c>
      <c r="G197" s="392">
        <f>'дети 5-ти лет С'!J70</f>
        <v>1</v>
      </c>
    </row>
    <row r="198" ht="15.0" customHeight="1">
      <c r="B198" s="12"/>
      <c r="C198" s="392">
        <f>'дети 5-ти лет Ф'!K70</f>
        <v>1</v>
      </c>
      <c r="D198" s="392">
        <f>'дети 5-ти лет К'!K70</f>
        <v>1</v>
      </c>
      <c r="E198" s="392" t="str">
        <f>'дети 5-ти лет П'!K70</f>
        <v/>
      </c>
      <c r="F198" s="392">
        <f>'дети 5-ти лет Т'!K70</f>
        <v>1</v>
      </c>
      <c r="G198" s="392" t="str">
        <f>'дети 5-ти лет С'!K70</f>
        <v/>
      </c>
    </row>
    <row r="199" ht="15.0" customHeight="1">
      <c r="B199" s="19"/>
      <c r="C199" s="392" t="str">
        <f>'дети 5-ти лет Ф'!L70</f>
        <v/>
      </c>
      <c r="D199" s="392" t="str">
        <f>'дети 5-ти лет К'!L70</f>
        <v/>
      </c>
      <c r="E199" s="392" t="str">
        <f>'дети 5-ти лет П'!L70</f>
        <v/>
      </c>
      <c r="F199" s="392" t="str">
        <f>'дети 5-ти лет Т'!L70</f>
        <v/>
      </c>
      <c r="G199" s="392" t="str">
        <f>'дети 5-ти лет С'!L70</f>
        <v/>
      </c>
    </row>
    <row r="200" ht="15.0" customHeight="1">
      <c r="B200" s="5">
        <v>4.0</v>
      </c>
      <c r="C200" s="392">
        <f>'дети 5-ти лет Ф'!M70</f>
        <v>1</v>
      </c>
      <c r="D200" s="392">
        <f>'дети 5-ти лет К'!M70</f>
        <v>1</v>
      </c>
      <c r="E200" s="392" t="str">
        <f>'дети 5-ти лет П'!M70</f>
        <v/>
      </c>
      <c r="F200" s="392" t="str">
        <f>'дети 5-ти лет Т'!M70</f>
        <v/>
      </c>
      <c r="G200" s="392">
        <f>'дети 5-ти лет С'!M70</f>
        <v>1</v>
      </c>
    </row>
    <row r="201" ht="15.0" customHeight="1">
      <c r="B201" s="12"/>
      <c r="C201" s="392" t="str">
        <f>'дети 5-ти лет Ф'!N70</f>
        <v/>
      </c>
      <c r="D201" s="392" t="str">
        <f>'дети 5-ти лет К'!N70</f>
        <v/>
      </c>
      <c r="E201" s="392">
        <f>'дети 5-ти лет П'!N70</f>
        <v>1</v>
      </c>
      <c r="F201" s="392">
        <f>'дети 5-ти лет Т'!N70</f>
        <v>1</v>
      </c>
      <c r="G201" s="392" t="str">
        <f>'дети 5-ти лет С'!N70</f>
        <v/>
      </c>
    </row>
    <row r="202" ht="15.0" customHeight="1">
      <c r="B202" s="19"/>
      <c r="C202" s="392" t="str">
        <f>'дети 5-ти лет Ф'!O70</f>
        <v/>
      </c>
      <c r="D202" s="392" t="str">
        <f>'дети 5-ти лет К'!O70</f>
        <v/>
      </c>
      <c r="E202" s="392" t="str">
        <f>'дети 5-ти лет П'!O70</f>
        <v/>
      </c>
      <c r="F202" s="392" t="str">
        <f>'дети 5-ти лет Т'!O70</f>
        <v/>
      </c>
      <c r="G202" s="392" t="str">
        <f>'дети 5-ти лет С'!O70</f>
        <v/>
      </c>
    </row>
    <row r="203" ht="15.0" customHeight="1">
      <c r="B203" s="5">
        <v>5.0</v>
      </c>
      <c r="C203" s="392">
        <f>'дети 5-ти лет Ф'!P70</f>
        <v>1</v>
      </c>
      <c r="D203" s="392" t="str">
        <f>'дети 5-ти лет К'!P70</f>
        <v/>
      </c>
      <c r="E203" s="392" t="str">
        <f>'дети 5-ти лет П'!P70</f>
        <v/>
      </c>
      <c r="F203" s="392" t="str">
        <f>'дети 5-ти лет Т'!P70</f>
        <v/>
      </c>
      <c r="G203" s="392" t="str">
        <f>'дети 5-ти лет С'!P70</f>
        <v/>
      </c>
    </row>
    <row r="204" ht="15.0" customHeight="1">
      <c r="B204" s="12"/>
      <c r="C204" s="392" t="str">
        <f>'дети 5-ти лет Ф'!Q70</f>
        <v/>
      </c>
      <c r="D204" s="392">
        <f>'дети 5-ти лет К'!Q70</f>
        <v>1</v>
      </c>
      <c r="E204" s="392">
        <f>'дети 5-ти лет П'!Q70</f>
        <v>1</v>
      </c>
      <c r="F204" s="392">
        <f>'дети 5-ти лет Т'!Q70</f>
        <v>1</v>
      </c>
      <c r="G204" s="392">
        <f>'дети 5-ти лет С'!Q70</f>
        <v>1</v>
      </c>
    </row>
    <row r="205" ht="15.0" customHeight="1">
      <c r="B205" s="19"/>
      <c r="C205" s="392" t="str">
        <f>'дети 5-ти лет Ф'!R70</f>
        <v/>
      </c>
      <c r="D205" s="392" t="str">
        <f>'дети 5-ти лет К'!R70</f>
        <v/>
      </c>
      <c r="E205" s="392" t="str">
        <f>'дети 5-ти лет П'!R70</f>
        <v/>
      </c>
      <c r="F205" s="392" t="str">
        <f>'дети 5-ти лет Т'!R70</f>
        <v/>
      </c>
      <c r="G205" s="392" t="str">
        <f>'дети 5-ти лет С'!R70</f>
        <v/>
      </c>
    </row>
    <row r="206" ht="15.0" customHeight="1">
      <c r="B206" s="5">
        <v>6.0</v>
      </c>
      <c r="C206" s="392" t="str">
        <f>'дети 5-ти лет Ф'!S70</f>
        <v/>
      </c>
      <c r="D206" s="392">
        <f>'дети 5-ти лет К'!S70</f>
        <v>1</v>
      </c>
      <c r="E206" s="392">
        <f>'дети 5-ти лет П'!S70</f>
        <v>1</v>
      </c>
      <c r="F206" s="392" t="str">
        <f>'дети 5-ти лет Т'!S70</f>
        <v/>
      </c>
      <c r="G206" s="392" t="str">
        <f>'дети 5-ти лет С'!S70</f>
        <v/>
      </c>
    </row>
    <row r="207" ht="15.0" customHeight="1">
      <c r="B207" s="12"/>
      <c r="C207" s="392">
        <f>'дети 5-ти лет Ф'!T70</f>
        <v>1</v>
      </c>
      <c r="D207" s="392" t="str">
        <f>'дети 5-ти лет К'!T70</f>
        <v/>
      </c>
      <c r="E207" s="392" t="str">
        <f>'дети 5-ти лет П'!T70</f>
        <v/>
      </c>
      <c r="F207" s="392">
        <f>'дети 5-ти лет Т'!T70</f>
        <v>1</v>
      </c>
      <c r="G207" s="392">
        <f>'дети 5-ти лет С'!T70</f>
        <v>1</v>
      </c>
    </row>
    <row r="208" ht="15.0" customHeight="1">
      <c r="B208" s="19"/>
      <c r="C208" s="392" t="str">
        <f>'дети 5-ти лет Ф'!U70</f>
        <v/>
      </c>
      <c r="D208" s="392" t="str">
        <f>'дети 5-ти лет К'!U70</f>
        <v/>
      </c>
      <c r="E208" s="392" t="str">
        <f>'дети 5-ти лет П'!U70</f>
        <v/>
      </c>
      <c r="F208" s="392" t="str">
        <f>'дети 5-ти лет Т'!U70</f>
        <v/>
      </c>
      <c r="G208" s="392" t="str">
        <f>'дети 5-ти лет С'!U70</f>
        <v/>
      </c>
    </row>
    <row r="209" ht="15.0" customHeight="1">
      <c r="B209" s="5">
        <v>7.0</v>
      </c>
      <c r="C209" s="392">
        <f>'дети 5-ти лет Ф'!V70</f>
        <v>1</v>
      </c>
      <c r="D209" s="392">
        <f>'дети 5-ти лет К'!V70</f>
        <v>1</v>
      </c>
      <c r="E209" s="392">
        <f>'дети 5-ти лет П'!V70</f>
        <v>1</v>
      </c>
      <c r="F209" s="392" t="str">
        <f>'дети 5-ти лет Т'!V70</f>
        <v/>
      </c>
      <c r="G209" s="392">
        <f>'дети 5-ти лет С'!V70</f>
        <v>1</v>
      </c>
    </row>
    <row r="210" ht="15.0" customHeight="1">
      <c r="B210" s="12"/>
      <c r="C210" s="392" t="str">
        <f>'дети 5-ти лет Ф'!W70</f>
        <v/>
      </c>
      <c r="D210" s="392">
        <f>'дети 5-ти лет Т'!W70</f>
        <v>1</v>
      </c>
      <c r="E210" s="392" t="str">
        <f>'дети 5-ти лет П'!W70</f>
        <v/>
      </c>
      <c r="F210" s="392">
        <f>'дети 5-ти лет Т'!W70</f>
        <v>1</v>
      </c>
      <c r="G210" s="392" t="str">
        <f>'дети 5-ти лет С'!W70</f>
        <v/>
      </c>
    </row>
    <row r="211" ht="15.0" customHeight="1">
      <c r="B211" s="19"/>
      <c r="C211" s="392" t="str">
        <f>'дети 5-ти лет Ф'!X70</f>
        <v/>
      </c>
      <c r="D211" s="392" t="str">
        <f>'дети 5-ти лет К'!X70</f>
        <v/>
      </c>
      <c r="E211" s="392" t="str">
        <f>'дети 5-ти лет П'!X70</f>
        <v/>
      </c>
      <c r="F211" s="392" t="str">
        <f>'дети 5-ти лет Т'!X70</f>
        <v/>
      </c>
      <c r="G211" s="392" t="str">
        <f>'дети 5-ти лет С'!X70</f>
        <v/>
      </c>
    </row>
    <row r="212" ht="15.0" customHeight="1">
      <c r="B212" s="5">
        <v>8.0</v>
      </c>
      <c r="C212" s="318"/>
      <c r="D212" s="392">
        <f>'дети 5-ти лет К'!Y70</f>
        <v>1</v>
      </c>
      <c r="E212" s="317"/>
      <c r="F212" s="392" t="str">
        <f>'дети 5-ти лет Т'!Y70</f>
        <v/>
      </c>
      <c r="G212" s="317"/>
    </row>
    <row r="213" ht="15.0" customHeight="1">
      <c r="B213" s="12"/>
      <c r="C213" s="319"/>
      <c r="D213" s="392" t="str">
        <f>'дети 5-ти лет К'!Z70</f>
        <v/>
      </c>
      <c r="E213" s="12"/>
      <c r="F213" s="392">
        <f>'дети 5-ти лет Т'!Z70</f>
        <v>1</v>
      </c>
      <c r="G213" s="12"/>
    </row>
    <row r="214" ht="15.0" customHeight="1">
      <c r="B214" s="19"/>
      <c r="C214" s="319"/>
      <c r="D214" s="392" t="str">
        <f>'дети 5-ти лет К'!AA70</f>
        <v/>
      </c>
      <c r="E214" s="12"/>
      <c r="F214" s="392" t="str">
        <f>'дети 5-ти лет Т'!AA70</f>
        <v/>
      </c>
      <c r="G214" s="12"/>
    </row>
    <row r="215" ht="15.0" customHeight="1">
      <c r="B215" s="5">
        <v>9.0</v>
      </c>
      <c r="C215" s="319"/>
      <c r="D215" s="392" t="str">
        <f>'дети 5-ти лет К'!AB70</f>
        <v/>
      </c>
      <c r="E215" s="12"/>
      <c r="F215" s="392" t="str">
        <f>'дети 5-ти лет Т'!AB70</f>
        <v/>
      </c>
      <c r="G215" s="12"/>
    </row>
    <row r="216" ht="15.0" customHeight="1">
      <c r="B216" s="12"/>
      <c r="C216" s="319"/>
      <c r="D216" s="392">
        <f>'дети 5-ти лет К'!AC70</f>
        <v>1</v>
      </c>
      <c r="E216" s="12"/>
      <c r="F216" s="392">
        <f>'дети 5-ти лет Т'!AC70</f>
        <v>1</v>
      </c>
      <c r="G216" s="12"/>
    </row>
    <row r="217" ht="15.0" customHeight="1">
      <c r="B217" s="19"/>
      <c r="C217" s="319"/>
      <c r="D217" s="392" t="str">
        <f>'дети 5-ти лет К'!AD70</f>
        <v/>
      </c>
      <c r="E217" s="12"/>
      <c r="F217" s="392" t="str">
        <f>'дети 5-ти лет Т'!AD70</f>
        <v/>
      </c>
      <c r="G217" s="12"/>
    </row>
    <row r="218" ht="15.0" customHeight="1">
      <c r="B218" s="5">
        <v>10.0</v>
      </c>
      <c r="C218" s="319"/>
      <c r="D218" s="392">
        <f>'дети 5-ти лет К'!AE70</f>
        <v>1</v>
      </c>
      <c r="E218" s="12"/>
      <c r="F218" s="392" t="str">
        <f>'дети 5-ти лет Т'!AE70</f>
        <v/>
      </c>
      <c r="G218" s="12"/>
    </row>
    <row r="219" ht="15.0" customHeight="1">
      <c r="B219" s="12"/>
      <c r="C219" s="319"/>
      <c r="D219" s="392" t="str">
        <f>'дети 5-ти лет К'!AF70</f>
        <v/>
      </c>
      <c r="E219" s="12"/>
      <c r="F219" s="392">
        <f>'дети 5-ти лет Т'!AF70</f>
        <v>1</v>
      </c>
      <c r="G219" s="12"/>
    </row>
    <row r="220" ht="15.0" customHeight="1">
      <c r="B220" s="19"/>
      <c r="C220" s="319"/>
      <c r="D220" s="392" t="str">
        <f>'дети 5-ти лет К'!AG70</f>
        <v/>
      </c>
      <c r="E220" s="12"/>
      <c r="F220" s="392" t="str">
        <f>'дети 5-ти лет Т'!AG70</f>
        <v/>
      </c>
      <c r="G220" s="12"/>
    </row>
    <row r="221" ht="15.0" customHeight="1">
      <c r="B221" s="5">
        <v>11.0</v>
      </c>
      <c r="C221" s="319"/>
      <c r="D221" s="392" t="str">
        <f>'дети 5-ти лет К'!AH70</f>
        <v/>
      </c>
      <c r="E221" s="12"/>
      <c r="F221" s="392" t="str">
        <f>'дети 5-ти лет Т'!AH70</f>
        <v/>
      </c>
      <c r="G221" s="12"/>
    </row>
    <row r="222" ht="15.0" customHeight="1">
      <c r="B222" s="12"/>
      <c r="C222" s="319"/>
      <c r="D222" s="392">
        <f>'дети 5-ти лет К'!AI70</f>
        <v>1</v>
      </c>
      <c r="E222" s="12"/>
      <c r="F222" s="392">
        <f>'дети 5-ти лет Т'!AI70</f>
        <v>1</v>
      </c>
      <c r="G222" s="12"/>
    </row>
    <row r="223" ht="15.0" customHeight="1">
      <c r="B223" s="19"/>
      <c r="C223" s="319"/>
      <c r="D223" s="392" t="str">
        <f>'дети 5-ти лет К'!AJ70</f>
        <v/>
      </c>
      <c r="E223" s="12"/>
      <c r="F223" s="392" t="str">
        <f>'дети 5-ти лет Т'!AJ70</f>
        <v/>
      </c>
      <c r="G223" s="12"/>
    </row>
    <row r="224" ht="15.0" customHeight="1">
      <c r="B224" s="5">
        <v>12.0</v>
      </c>
      <c r="C224" s="319"/>
      <c r="D224" s="392" t="str">
        <f>'дети 5-ти лет К'!AK70</f>
        <v/>
      </c>
      <c r="E224" s="12"/>
      <c r="F224" s="392" t="str">
        <f>'дети 5-ти лет Т'!AK70</f>
        <v/>
      </c>
      <c r="G224" s="12"/>
    </row>
    <row r="225" ht="15.0" customHeight="1">
      <c r="B225" s="12"/>
      <c r="C225" s="319"/>
      <c r="D225" s="392">
        <f>'дети 5-ти лет К'!AL70</f>
        <v>1</v>
      </c>
      <c r="E225" s="12"/>
      <c r="F225" s="392">
        <f>'дети 5-ти лет Т'!AL70</f>
        <v>1</v>
      </c>
      <c r="G225" s="12"/>
    </row>
    <row r="226" ht="15.0" customHeight="1">
      <c r="B226" s="19"/>
      <c r="C226" s="319"/>
      <c r="D226" s="392" t="str">
        <f>'дети 5-ти лет К'!AM70</f>
        <v/>
      </c>
      <c r="E226" s="12"/>
      <c r="F226" s="392" t="str">
        <f>'дети 5-ти лет Т'!AM70</f>
        <v/>
      </c>
      <c r="G226" s="12"/>
    </row>
    <row r="227" ht="15.0" customHeight="1">
      <c r="B227" s="5">
        <v>13.0</v>
      </c>
      <c r="C227" s="319"/>
      <c r="D227" s="392">
        <f>'дети 5-ти лет К'!AN70</f>
        <v>1</v>
      </c>
      <c r="E227" s="12"/>
      <c r="F227" s="392" t="str">
        <f>'дети 5-ти лет Т'!AN70</f>
        <v/>
      </c>
      <c r="G227" s="12"/>
    </row>
    <row r="228" ht="15.0" customHeight="1">
      <c r="B228" s="12"/>
      <c r="C228" s="319"/>
      <c r="D228" s="392" t="str">
        <f>'дети 5-ти лет К'!AO70</f>
        <v/>
      </c>
      <c r="E228" s="12"/>
      <c r="F228" s="392">
        <f>'дети 5-ти лет Т'!AO70</f>
        <v>1</v>
      </c>
      <c r="G228" s="12"/>
    </row>
    <row r="229" ht="15.0" customHeight="1">
      <c r="B229" s="19"/>
      <c r="C229" s="319"/>
      <c r="D229" s="392" t="str">
        <f>'дети 5-ти лет К'!AP70</f>
        <v/>
      </c>
      <c r="E229" s="12"/>
      <c r="F229" s="392" t="str">
        <f>'дети 5-ти лет Т'!AP70</f>
        <v/>
      </c>
      <c r="G229" s="12"/>
    </row>
    <row r="230" ht="15.0" customHeight="1">
      <c r="B230" s="5">
        <v>14.0</v>
      </c>
      <c r="C230" s="319"/>
      <c r="D230" s="392">
        <f>'дети 5-ти лет К'!AQ70</f>
        <v>1</v>
      </c>
      <c r="E230" s="12"/>
      <c r="F230" s="392" t="str">
        <f>'дети 5-ти лет Т'!AQ70</f>
        <v/>
      </c>
      <c r="G230" s="12"/>
    </row>
    <row r="231" ht="15.0" customHeight="1">
      <c r="B231" s="12"/>
      <c r="C231" s="319"/>
      <c r="D231" s="392" t="str">
        <f>'дети 5-ти лет К'!AR70</f>
        <v/>
      </c>
      <c r="E231" s="12"/>
      <c r="F231" s="392">
        <f>'дети 5-ти лет Т'!AR70</f>
        <v>1</v>
      </c>
      <c r="G231" s="12"/>
    </row>
    <row r="232" ht="15.0" customHeight="1">
      <c r="B232" s="19"/>
      <c r="C232" s="319"/>
      <c r="D232" s="392" t="str">
        <f>'дети 5-ти лет К'!AS70</f>
        <v/>
      </c>
      <c r="E232" s="12"/>
      <c r="F232" s="392" t="str">
        <f>'дети 5-ти лет Т'!AS70</f>
        <v/>
      </c>
      <c r="G232" s="12"/>
    </row>
    <row r="233" ht="15.0" customHeight="1">
      <c r="B233" s="5">
        <v>15.0</v>
      </c>
      <c r="C233" s="319"/>
      <c r="D233" s="392">
        <f>'дети 5-ти лет К'!AT70</f>
        <v>1</v>
      </c>
      <c r="E233" s="12"/>
      <c r="F233" s="392" t="str">
        <f>'дети 5-ти лет Т'!AT70</f>
        <v/>
      </c>
      <c r="G233" s="12"/>
    </row>
    <row r="234" ht="15.0" customHeight="1">
      <c r="B234" s="12"/>
      <c r="C234" s="319"/>
      <c r="D234" s="392" t="str">
        <f>'дети 5-ти лет К'!AU70</f>
        <v/>
      </c>
      <c r="E234" s="12"/>
      <c r="F234" s="392">
        <f>'дети 5-ти лет Т'!AU70</f>
        <v>1</v>
      </c>
      <c r="G234" s="12"/>
    </row>
    <row r="235" ht="15.75" customHeight="1">
      <c r="B235" s="19"/>
      <c r="C235" s="319"/>
      <c r="D235" s="392" t="str">
        <f>'дети 5-ти лет К'!AV70</f>
        <v/>
      </c>
      <c r="E235" s="12"/>
      <c r="F235" s="392" t="str">
        <f>'дети 5-ти лет Т'!AV70</f>
        <v/>
      </c>
      <c r="G235" s="12"/>
    </row>
    <row r="236" ht="15.75" customHeight="1">
      <c r="B236" s="5">
        <v>16.0</v>
      </c>
      <c r="C236" s="319"/>
      <c r="D236" s="392" t="str">
        <f>'дети 5-ти лет К'!AW70</f>
        <v/>
      </c>
      <c r="E236" s="12"/>
      <c r="F236" s="392" t="str">
        <f>'дети 5-ти лет Т'!AW70</f>
        <v/>
      </c>
      <c r="G236" s="12"/>
    </row>
    <row r="237" ht="15.75" customHeight="1">
      <c r="B237" s="12"/>
      <c r="C237" s="319"/>
      <c r="D237" s="392">
        <f>'дети 5-ти лет К'!AX70</f>
        <v>1</v>
      </c>
      <c r="E237" s="12"/>
      <c r="F237" s="392">
        <f>'дети 5-ти лет Т'!AX70</f>
        <v>1</v>
      </c>
      <c r="G237" s="12"/>
    </row>
    <row r="238" ht="15.75" customHeight="1">
      <c r="B238" s="19"/>
      <c r="C238" s="319"/>
      <c r="D238" s="392" t="str">
        <f>'дети 5-ти лет К'!AY70</f>
        <v/>
      </c>
      <c r="E238" s="12"/>
      <c r="F238" s="392" t="str">
        <f>'дети 5-ти лет Т'!AY70</f>
        <v/>
      </c>
      <c r="G238" s="12"/>
    </row>
    <row r="239" ht="15.75" customHeight="1">
      <c r="B239" s="5">
        <v>17.0</v>
      </c>
      <c r="C239" s="319"/>
      <c r="D239" s="392" t="str">
        <f>'дети 5-ти лет К'!AZ70</f>
        <v/>
      </c>
      <c r="E239" s="12"/>
      <c r="F239" s="392" t="str">
        <f>'дети 5-ти лет Т'!AZ70</f>
        <v/>
      </c>
      <c r="G239" s="12"/>
    </row>
    <row r="240" ht="15.75" customHeight="1">
      <c r="B240" s="12"/>
      <c r="C240" s="319"/>
      <c r="D240" s="392">
        <f>'дети 5-ти лет К'!BA70</f>
        <v>1</v>
      </c>
      <c r="E240" s="12"/>
      <c r="F240" s="392">
        <f>'дети 5-ти лет Т'!BA70</f>
        <v>1</v>
      </c>
      <c r="G240" s="12"/>
    </row>
    <row r="241" ht="15.75" customHeight="1">
      <c r="B241" s="19"/>
      <c r="C241" s="319"/>
      <c r="D241" s="392" t="str">
        <f>'дети 5-ти лет К'!BB70</f>
        <v/>
      </c>
      <c r="E241" s="12"/>
      <c r="F241" s="392" t="str">
        <f>'дети 5-ти лет Т'!BB70</f>
        <v/>
      </c>
      <c r="G241" s="12"/>
    </row>
    <row r="242" ht="15.75" customHeight="1">
      <c r="B242" s="5">
        <v>18.0</v>
      </c>
      <c r="C242" s="319"/>
      <c r="D242" s="392" t="str">
        <f>'дети 5-ти лет К'!BC70</f>
        <v/>
      </c>
      <c r="E242" s="12"/>
      <c r="F242" s="392" t="str">
        <f>'дети 5-ти лет Т'!BC70</f>
        <v/>
      </c>
      <c r="G242" s="12"/>
    </row>
    <row r="243" ht="15.75" customHeight="1">
      <c r="B243" s="12"/>
      <c r="C243" s="319"/>
      <c r="D243" s="392">
        <f>'дети 5-ти лет К'!BD70</f>
        <v>1</v>
      </c>
      <c r="E243" s="12"/>
      <c r="F243" s="392">
        <f>'дети 5-ти лет Т'!BD70</f>
        <v>1</v>
      </c>
      <c r="G243" s="12"/>
    </row>
    <row r="244" ht="15.75" customHeight="1">
      <c r="B244" s="19"/>
      <c r="C244" s="319"/>
      <c r="D244" s="392" t="str">
        <f>'дети 5-ти лет К'!BE70</f>
        <v/>
      </c>
      <c r="E244" s="12"/>
      <c r="F244" s="392" t="str">
        <f>'дети 5-ти лет Т'!BE70</f>
        <v/>
      </c>
      <c r="G244" s="12"/>
    </row>
    <row r="245" ht="15.75" customHeight="1">
      <c r="B245" s="5">
        <v>19.0</v>
      </c>
      <c r="C245" s="319"/>
      <c r="D245" s="392">
        <f>'дети 5-ти лет К'!BF70</f>
        <v>1</v>
      </c>
      <c r="E245" s="12"/>
      <c r="F245" s="392" t="str">
        <f>'дети 5-ти лет Т'!BF70</f>
        <v/>
      </c>
      <c r="G245" s="12"/>
    </row>
    <row r="246" ht="15.75" customHeight="1">
      <c r="B246" s="12"/>
      <c r="C246" s="319"/>
      <c r="D246" s="392">
        <f>'дети 5-ти лет К'!BG70</f>
        <v>1</v>
      </c>
      <c r="E246" s="12"/>
      <c r="F246" s="392" t="str">
        <f>'дети 5-ти лет Т'!BG70</f>
        <v/>
      </c>
      <c r="G246" s="12"/>
    </row>
    <row r="247" ht="15.75" customHeight="1">
      <c r="B247" s="19"/>
      <c r="C247" s="319"/>
      <c r="D247" s="392" t="str">
        <f>'дети 5-ти лет К'!BH70</f>
        <v/>
      </c>
      <c r="E247" s="12"/>
      <c r="F247" s="392">
        <f>'дети 5-ти лет Т'!BH70</f>
        <v>1</v>
      </c>
      <c r="G247" s="12"/>
    </row>
    <row r="248" ht="15.75" customHeight="1">
      <c r="B248" s="5">
        <v>20.0</v>
      </c>
      <c r="C248" s="319"/>
      <c r="D248" s="392">
        <f>'дети 5-ти лет К'!BI70</f>
        <v>1</v>
      </c>
      <c r="E248" s="12"/>
      <c r="F248" s="392" t="str">
        <f>'дети 5-ти лет Т'!BI70</f>
        <v/>
      </c>
      <c r="G248" s="12"/>
    </row>
    <row r="249" ht="15.75" customHeight="1">
      <c r="B249" s="12"/>
      <c r="C249" s="319"/>
      <c r="D249" s="392" t="str">
        <f>'дети 5-ти лет К'!BJ70</f>
        <v/>
      </c>
      <c r="E249" s="12"/>
      <c r="F249" s="392">
        <f>'дети 5-ти лет Т'!BJ70</f>
        <v>1</v>
      </c>
      <c r="G249" s="12"/>
    </row>
    <row r="250" ht="15.75" customHeight="1">
      <c r="B250" s="19"/>
      <c r="C250" s="319"/>
      <c r="D250" s="392" t="str">
        <f>'дети 5-ти лет К'!BK70</f>
        <v/>
      </c>
      <c r="E250" s="12"/>
      <c r="F250" s="392" t="str">
        <f>'дети 5-ти лет Т'!BK70</f>
        <v/>
      </c>
      <c r="G250" s="12"/>
    </row>
    <row r="251" ht="15.75" customHeight="1">
      <c r="B251" s="5">
        <v>21.0</v>
      </c>
      <c r="C251" s="319"/>
      <c r="D251" s="392">
        <f>'дети 5-ти лет К'!BL70</f>
        <v>1</v>
      </c>
      <c r="E251" s="12"/>
      <c r="F251" s="392" t="str">
        <f>'дети 5-ти лет Т'!BL70</f>
        <v/>
      </c>
      <c r="G251" s="12"/>
    </row>
    <row r="252" ht="15.75" customHeight="1">
      <c r="B252" s="12"/>
      <c r="C252" s="319"/>
      <c r="D252" s="392" t="str">
        <f>'дети 5-ти лет К'!BM70</f>
        <v/>
      </c>
      <c r="E252" s="12"/>
      <c r="F252" s="392">
        <f>'дети 5-ти лет Т'!BM70</f>
        <v>1</v>
      </c>
      <c r="G252" s="12"/>
    </row>
    <row r="253" ht="15.75" customHeight="1">
      <c r="B253" s="19"/>
      <c r="C253" s="319"/>
      <c r="D253" s="392" t="str">
        <f>'дети 5-ти лет К'!BN70</f>
        <v/>
      </c>
      <c r="E253" s="12"/>
      <c r="F253" s="392" t="str">
        <f>'дети 5-ти лет Т'!BN70</f>
        <v/>
      </c>
      <c r="G253" s="12"/>
    </row>
    <row r="254" ht="15.75" customHeight="1">
      <c r="B254" s="5">
        <v>22.0</v>
      </c>
      <c r="C254" s="319"/>
      <c r="D254" s="392" t="str">
        <f>'дети 5-ти лет К'!BO70</f>
        <v/>
      </c>
      <c r="E254" s="12"/>
      <c r="F254" s="392" t="str">
        <f>'дети 5-ти лет Т'!BO70</f>
        <v/>
      </c>
      <c r="G254" s="12"/>
    </row>
    <row r="255" ht="15.75" customHeight="1">
      <c r="B255" s="12"/>
      <c r="C255" s="319"/>
      <c r="D255" s="392">
        <f>'дети 5-ти лет К'!BP70</f>
        <v>1</v>
      </c>
      <c r="E255" s="12"/>
      <c r="F255" s="392">
        <f>'дети 5-ти лет Т'!BP70</f>
        <v>1</v>
      </c>
      <c r="G255" s="12"/>
    </row>
    <row r="256" ht="15.75" customHeight="1">
      <c r="B256" s="19"/>
      <c r="C256" s="319"/>
      <c r="D256" s="392" t="str">
        <f>'дети 5-ти лет К'!BQ70</f>
        <v/>
      </c>
      <c r="E256" s="12"/>
      <c r="F256" s="392" t="str">
        <f>'дети 5-ти лет Т'!BQ70</f>
        <v/>
      </c>
      <c r="G256" s="12"/>
    </row>
    <row r="257" ht="15.75" customHeight="1">
      <c r="B257" s="5">
        <v>23.0</v>
      </c>
      <c r="C257" s="319"/>
      <c r="D257" s="392" t="str">
        <f>'дети 5-ти лет К'!BR70</f>
        <v/>
      </c>
      <c r="E257" s="12"/>
      <c r="F257" s="392" t="str">
        <f>'дети 5-ти лет Т'!BR70</f>
        <v/>
      </c>
      <c r="G257" s="12"/>
    </row>
    <row r="258" ht="15.75" customHeight="1">
      <c r="B258" s="12"/>
      <c r="C258" s="319"/>
      <c r="D258" s="392">
        <f>'дети 5-ти лет К'!BS70</f>
        <v>1</v>
      </c>
      <c r="E258" s="12"/>
      <c r="F258" s="392">
        <f>'дети 5-ти лет Т'!BS70</f>
        <v>1</v>
      </c>
      <c r="G258" s="12"/>
    </row>
    <row r="259" ht="15.75" customHeight="1">
      <c r="B259" s="19"/>
      <c r="C259" s="319"/>
      <c r="D259" s="392" t="str">
        <f>'дети 5-ти лет К'!BT70</f>
        <v/>
      </c>
      <c r="E259" s="12"/>
      <c r="F259" s="392" t="str">
        <f>'дети 5-ти лет Т'!BT70</f>
        <v/>
      </c>
      <c r="G259" s="12"/>
    </row>
    <row r="260" ht="15.75" customHeight="1">
      <c r="B260" s="5">
        <v>24.0</v>
      </c>
      <c r="C260" s="319"/>
      <c r="D260" s="392" t="str">
        <f>'дети 5-ти лет К'!BU70</f>
        <v/>
      </c>
      <c r="E260" s="12"/>
      <c r="F260" s="392" t="str">
        <f>'дети 5-ти лет Т'!BU70</f>
        <v/>
      </c>
      <c r="G260" s="12"/>
    </row>
    <row r="261" ht="15.75" customHeight="1">
      <c r="B261" s="12"/>
      <c r="C261" s="319"/>
      <c r="D261" s="392">
        <f>'дети 5-ти лет К'!BV70</f>
        <v>1</v>
      </c>
      <c r="E261" s="12"/>
      <c r="F261" s="392">
        <f>'дети 5-ти лет Т'!BV70</f>
        <v>1</v>
      </c>
      <c r="G261" s="12"/>
    </row>
    <row r="262" ht="15.75" customHeight="1">
      <c r="B262" s="19"/>
      <c r="C262" s="319"/>
      <c r="D262" s="392" t="str">
        <f>'дети 5-ти лет К'!BW70</f>
        <v/>
      </c>
      <c r="E262" s="12"/>
      <c r="F262" s="392" t="str">
        <f>'дети 5-ти лет Т'!BW70</f>
        <v/>
      </c>
      <c r="G262" s="12"/>
    </row>
    <row r="263" ht="15.75" customHeight="1">
      <c r="B263" s="5">
        <v>25.0</v>
      </c>
      <c r="C263" s="319"/>
      <c r="D263" s="392" t="str">
        <f>'дети 5-ти лет К'!BX70</f>
        <v/>
      </c>
      <c r="E263" s="12"/>
      <c r="F263" s="392" t="str">
        <f>'дети 5-ти лет Т'!BX70</f>
        <v/>
      </c>
      <c r="G263" s="12"/>
    </row>
    <row r="264" ht="15.75" customHeight="1">
      <c r="B264" s="12"/>
      <c r="C264" s="319"/>
      <c r="D264" s="392">
        <f>'дети 5-ти лет К'!BY70</f>
        <v>1</v>
      </c>
      <c r="E264" s="12"/>
      <c r="F264" s="392">
        <f>'дети 5-ти лет Т'!BY70</f>
        <v>1</v>
      </c>
      <c r="G264" s="12"/>
    </row>
    <row r="265" ht="15.75" customHeight="1">
      <c r="B265" s="19"/>
      <c r="C265" s="319"/>
      <c r="D265" s="392" t="str">
        <f>'дети 5-ти лет К'!BZ70</f>
        <v/>
      </c>
      <c r="E265" s="12"/>
      <c r="F265" s="392" t="str">
        <f>'дети 5-ти лет Т'!BZ70</f>
        <v/>
      </c>
      <c r="G265" s="12"/>
    </row>
    <row r="266" ht="15.75" customHeight="1">
      <c r="B266" s="5">
        <v>26.0</v>
      </c>
      <c r="C266" s="319"/>
      <c r="D266" s="392" t="str">
        <f>'дети 5-ти лет К'!CA70</f>
        <v/>
      </c>
      <c r="E266" s="12"/>
      <c r="F266" s="392" t="str">
        <f>'дети 5-ти лет Т'!CA70</f>
        <v/>
      </c>
      <c r="G266" s="12"/>
    </row>
    <row r="267" ht="15.75" customHeight="1">
      <c r="B267" s="12"/>
      <c r="C267" s="319"/>
      <c r="D267" s="392">
        <f>'дети 5-ти лет К'!CB70</f>
        <v>1</v>
      </c>
      <c r="E267" s="12"/>
      <c r="F267" s="392">
        <f>'дети 5-ти лет Т'!CB70</f>
        <v>1</v>
      </c>
      <c r="G267" s="12"/>
    </row>
    <row r="268" ht="15.75" customHeight="1">
      <c r="B268" s="19"/>
      <c r="C268" s="319"/>
      <c r="D268" s="392" t="str">
        <f>'дети 5-ти лет К'!CC70</f>
        <v/>
      </c>
      <c r="E268" s="12"/>
      <c r="F268" s="392" t="str">
        <f>'дети 5-ти лет Т'!CC70</f>
        <v/>
      </c>
      <c r="G268" s="12"/>
    </row>
    <row r="269" ht="15.75" customHeight="1">
      <c r="B269" s="5">
        <v>27.0</v>
      </c>
      <c r="C269" s="319"/>
      <c r="D269" s="392" t="str">
        <f>'дети 5-ти лет К'!CD70</f>
        <v/>
      </c>
      <c r="E269" s="12"/>
      <c r="F269" s="392" t="str">
        <f>'дети 5-ти лет Т'!CD70</f>
        <v/>
      </c>
      <c r="G269" s="12"/>
    </row>
    <row r="270" ht="15.75" customHeight="1">
      <c r="B270" s="12"/>
      <c r="C270" s="319"/>
      <c r="D270" s="392">
        <f>'дети 5-ти лет К'!CE70</f>
        <v>1</v>
      </c>
      <c r="E270" s="12"/>
      <c r="F270" s="392">
        <f>'дети 5-ти лет Т'!CE70</f>
        <v>1</v>
      </c>
      <c r="G270" s="12"/>
    </row>
    <row r="271" ht="15.75" customHeight="1">
      <c r="B271" s="19"/>
      <c r="C271" s="319"/>
      <c r="D271" s="392" t="str">
        <f>'дети 5-ти лет К'!CF70</f>
        <v/>
      </c>
      <c r="E271" s="12"/>
      <c r="F271" s="392" t="str">
        <f>'дети 5-ти лет Т'!CF70</f>
        <v/>
      </c>
      <c r="G271" s="12"/>
    </row>
    <row r="272" ht="15.75" customHeight="1">
      <c r="B272" s="5">
        <v>28.0</v>
      </c>
      <c r="C272" s="319"/>
      <c r="D272" s="392" t="str">
        <f>'дети 5-ти лет К'!CG70</f>
        <v/>
      </c>
      <c r="E272" s="12"/>
      <c r="F272" s="392" t="str">
        <f>'дети 5-ти лет Т'!CG70</f>
        <v/>
      </c>
      <c r="G272" s="12"/>
    </row>
    <row r="273" ht="15.75" customHeight="1">
      <c r="B273" s="12"/>
      <c r="C273" s="319"/>
      <c r="D273" s="392">
        <f>'дети 5-ти лет К'!CH70</f>
        <v>1</v>
      </c>
      <c r="E273" s="12"/>
      <c r="F273" s="392">
        <f>'дети 5-ти лет Т'!CH70</f>
        <v>1</v>
      </c>
      <c r="G273" s="12"/>
    </row>
    <row r="274" ht="15.75" customHeight="1">
      <c r="B274" s="19"/>
      <c r="C274" s="319"/>
      <c r="D274" s="392" t="str">
        <f>'дети 5-ти лет К'!CI70</f>
        <v/>
      </c>
      <c r="E274" s="12"/>
      <c r="F274" s="392" t="str">
        <f>'дети 5-ти лет Т'!CI70</f>
        <v/>
      </c>
      <c r="G274" s="12"/>
    </row>
    <row r="275" ht="15.75" customHeight="1">
      <c r="B275" s="5">
        <v>29.0</v>
      </c>
      <c r="C275" s="319"/>
      <c r="D275" s="317"/>
      <c r="E275" s="12"/>
      <c r="F275" s="392" t="str">
        <f>'дети 5-ти лет Т'!CJ70</f>
        <v/>
      </c>
      <c r="G275" s="12"/>
    </row>
    <row r="276" ht="15.75" customHeight="1">
      <c r="B276" s="12"/>
      <c r="C276" s="319"/>
      <c r="D276" s="12"/>
      <c r="E276" s="12"/>
      <c r="F276" s="392" t="str">
        <f>'дети 5-ти лет Т'!CK70</f>
        <v/>
      </c>
      <c r="G276" s="12"/>
    </row>
    <row r="277" ht="15.75" customHeight="1">
      <c r="B277" s="19"/>
      <c r="C277" s="319"/>
      <c r="D277" s="12"/>
      <c r="E277" s="12"/>
      <c r="F277" s="392">
        <f>'дети 5-ти лет Т'!CL70</f>
        <v>1</v>
      </c>
      <c r="G277" s="12"/>
    </row>
    <row r="278" ht="15.75" customHeight="1">
      <c r="B278" s="5">
        <v>30.0</v>
      </c>
      <c r="C278" s="319"/>
      <c r="D278" s="12"/>
      <c r="E278" s="12"/>
      <c r="F278" s="392" t="str">
        <f>'дети 5-ти лет Т'!CM70</f>
        <v/>
      </c>
      <c r="G278" s="12"/>
    </row>
    <row r="279" ht="15.75" customHeight="1">
      <c r="B279" s="12"/>
      <c r="C279" s="319"/>
      <c r="D279" s="12"/>
      <c r="E279" s="12"/>
      <c r="F279" s="392">
        <f>'дети 5-ти лет Т'!CN70</f>
        <v>1</v>
      </c>
      <c r="G279" s="12"/>
    </row>
    <row r="280" ht="15.75" customHeight="1">
      <c r="B280" s="19"/>
      <c r="C280" s="319"/>
      <c r="D280" s="12"/>
      <c r="E280" s="12"/>
      <c r="F280" s="392" t="str">
        <f>'дети 5-ти лет Т'!CO70</f>
        <v/>
      </c>
      <c r="G280" s="12"/>
    </row>
    <row r="281" ht="15.75" customHeight="1">
      <c r="B281" s="5">
        <v>31.0</v>
      </c>
      <c r="C281" s="319"/>
      <c r="D281" s="12"/>
      <c r="E281" s="12"/>
      <c r="F281" s="392" t="str">
        <f>'дети 5-ти лет Т'!CP70</f>
        <v/>
      </c>
      <c r="G281" s="12"/>
    </row>
    <row r="282" ht="15.75" customHeight="1">
      <c r="B282" s="12"/>
      <c r="C282" s="319"/>
      <c r="D282" s="12"/>
      <c r="E282" s="12"/>
      <c r="F282" s="392" t="str">
        <f>'дети 5-ти лет Т'!CQ70</f>
        <v/>
      </c>
      <c r="G282" s="12"/>
    </row>
    <row r="283" ht="15.75" customHeight="1">
      <c r="B283" s="19"/>
      <c r="C283" s="319"/>
      <c r="D283" s="12"/>
      <c r="E283" s="12"/>
      <c r="F283" s="392">
        <f>'дети 5-ти лет Т'!CR70</f>
        <v>1</v>
      </c>
      <c r="G283" s="12"/>
    </row>
    <row r="284" ht="15.75" customHeight="1">
      <c r="B284" s="5">
        <v>32.0</v>
      </c>
      <c r="C284" s="319"/>
      <c r="D284" s="12"/>
      <c r="E284" s="12"/>
      <c r="F284" s="392" t="str">
        <f>'дети 5-ти лет Т'!CS70</f>
        <v/>
      </c>
      <c r="G284" s="12"/>
    </row>
    <row r="285" ht="15.75" customHeight="1">
      <c r="B285" s="12"/>
      <c r="C285" s="319"/>
      <c r="D285" s="12"/>
      <c r="E285" s="12"/>
      <c r="F285" s="392">
        <f>'дети 5-ти лет Т'!CT70</f>
        <v>1</v>
      </c>
      <c r="G285" s="12"/>
    </row>
    <row r="286" ht="15.75" customHeight="1">
      <c r="B286" s="19"/>
      <c r="C286" s="319"/>
      <c r="D286" s="12"/>
      <c r="E286" s="12"/>
      <c r="F286" s="392" t="str">
        <f>'дети 5-ти лет Т'!CU70</f>
        <v/>
      </c>
      <c r="G286" s="12"/>
    </row>
    <row r="287" ht="15.75" customHeight="1">
      <c r="B287" s="5">
        <v>33.0</v>
      </c>
      <c r="C287" s="319"/>
      <c r="D287" s="12"/>
      <c r="E287" s="12"/>
      <c r="F287" s="392" t="str">
        <f>'дети 5-ти лет Т'!CV70</f>
        <v/>
      </c>
      <c r="G287" s="12"/>
    </row>
    <row r="288" ht="15.75" customHeight="1">
      <c r="B288" s="12"/>
      <c r="C288" s="319"/>
      <c r="D288" s="12"/>
      <c r="E288" s="12"/>
      <c r="F288" s="392">
        <f>'дети 5-ти лет Т'!CW70</f>
        <v>1</v>
      </c>
      <c r="G288" s="12"/>
    </row>
    <row r="289" ht="15.75" customHeight="1">
      <c r="B289" s="19"/>
      <c r="C289" s="319"/>
      <c r="D289" s="12"/>
      <c r="E289" s="12"/>
      <c r="F289" s="392" t="str">
        <f>'дети 5-ти лет Т'!CX70</f>
        <v/>
      </c>
      <c r="G289" s="12"/>
    </row>
    <row r="290" ht="15.75" customHeight="1">
      <c r="B290" s="5">
        <v>34.0</v>
      </c>
      <c r="C290" s="319"/>
      <c r="D290" s="12"/>
      <c r="E290" s="12"/>
      <c r="F290" s="392" t="str">
        <f>'дети 5-ти лет Т'!CY70</f>
        <v/>
      </c>
      <c r="G290" s="12"/>
    </row>
    <row r="291" ht="15.75" customHeight="1">
      <c r="B291" s="12"/>
      <c r="C291" s="319"/>
      <c r="D291" s="12"/>
      <c r="E291" s="12"/>
      <c r="F291" s="392" t="str">
        <f>'дети 5-ти лет Т'!CZ70</f>
        <v/>
      </c>
      <c r="G291" s="12"/>
    </row>
    <row r="292" ht="15.75" customHeight="1">
      <c r="B292" s="19"/>
      <c r="C292" s="319"/>
      <c r="D292" s="12"/>
      <c r="E292" s="12"/>
      <c r="F292" s="392">
        <f>'дети 5-ти лет Т'!DA70</f>
        <v>1</v>
      </c>
      <c r="G292" s="12"/>
    </row>
    <row r="293" ht="15.75" customHeight="1">
      <c r="B293" s="5">
        <v>35.0</v>
      </c>
      <c r="C293" s="319"/>
      <c r="D293" s="12"/>
      <c r="E293" s="12"/>
      <c r="F293" s="392" t="str">
        <f>'дети 5-ти лет Т'!DB70</f>
        <v/>
      </c>
      <c r="G293" s="12"/>
    </row>
    <row r="294" ht="15.75" customHeight="1">
      <c r="B294" s="12"/>
      <c r="C294" s="319"/>
      <c r="D294" s="12"/>
      <c r="E294" s="12"/>
      <c r="F294" s="392">
        <f>'дети 5-ти лет Т'!DC70</f>
        <v>1</v>
      </c>
      <c r="G294" s="12"/>
    </row>
    <row r="295" ht="15.75" customHeight="1">
      <c r="B295" s="19"/>
      <c r="C295" s="320"/>
      <c r="D295" s="19"/>
      <c r="E295" s="19"/>
      <c r="F295" s="392" t="str">
        <f>'дети 5-ти лет Т'!DD70</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f>'дети 5-ти лет Ф'!D129</f>
        <v>1</v>
      </c>
      <c r="D300" s="391">
        <f>'дети 5-ти лет К'!D129</f>
        <v>1</v>
      </c>
      <c r="E300" s="391">
        <f>'дети 5-ти лет П'!D129</f>
        <v>1</v>
      </c>
      <c r="F300" s="391">
        <f>'дети 5-ти лет Т'!D129</f>
        <v>1</v>
      </c>
      <c r="G300" s="391">
        <f>'дети 5-ти лет С'!D129</f>
        <v>1</v>
      </c>
    </row>
    <row r="301" ht="15.75" customHeight="1">
      <c r="B301" s="12"/>
      <c r="C301" s="391" t="str">
        <f>'дети 5-ти лет Ф'!E129</f>
        <v/>
      </c>
      <c r="D301" s="391" t="str">
        <f>'дети 5-ти лет К'!E129</f>
        <v/>
      </c>
      <c r="E301" s="391" t="str">
        <f>'дети 5-ти лет П'!E129</f>
        <v/>
      </c>
      <c r="F301" s="391" t="str">
        <f>'дети 5-ти лет Т'!E129</f>
        <v/>
      </c>
      <c r="G301" s="391" t="str">
        <f>'дети 5-ти лет С'!E129</f>
        <v/>
      </c>
    </row>
    <row r="302" ht="15.75" customHeight="1">
      <c r="B302" s="19"/>
      <c r="C302" s="391" t="str">
        <f>'дети 5-ти лет Ф'!F129</f>
        <v/>
      </c>
      <c r="D302" s="391" t="str">
        <f>'дети 5-ти лет К'!F129</f>
        <v/>
      </c>
      <c r="E302" s="391" t="str">
        <f>'дети 5-ти лет П'!F129</f>
        <v/>
      </c>
      <c r="F302" s="391" t="str">
        <f>'дети 5-ти лет Т'!F129</f>
        <v/>
      </c>
      <c r="G302" s="391" t="str">
        <f>'дети 5-ти лет С'!F129</f>
        <v/>
      </c>
    </row>
    <row r="303" ht="15.75" customHeight="1">
      <c r="B303" s="5">
        <v>2.0</v>
      </c>
      <c r="C303" s="391">
        <f>'дети 5-ти лет Ф'!G129</f>
        <v>1</v>
      </c>
      <c r="D303" s="391">
        <f>'дети 5-ти лет К'!G129</f>
        <v>1</v>
      </c>
      <c r="E303" s="391">
        <f>'дети 5-ти лет П'!G129</f>
        <v>1</v>
      </c>
      <c r="F303" s="391">
        <f>'дети 5-ти лет Т'!G129</f>
        <v>1</v>
      </c>
      <c r="G303" s="391">
        <f>'дети 5-ти лет С'!G129</f>
        <v>1</v>
      </c>
    </row>
    <row r="304" ht="15.75" customHeight="1">
      <c r="B304" s="12"/>
      <c r="C304" s="391" t="str">
        <f>'дети 5-ти лет Ф'!H129</f>
        <v/>
      </c>
      <c r="D304" s="391" t="str">
        <f>'дети 5-ти лет К'!H129</f>
        <v/>
      </c>
      <c r="E304" s="391" t="str">
        <f>'дети 5-ти лет П'!H129</f>
        <v/>
      </c>
      <c r="F304" s="391" t="str">
        <f>'дети 5-ти лет Т'!H129</f>
        <v/>
      </c>
      <c r="G304" s="391" t="str">
        <f>'дети 5-ти лет С'!H129</f>
        <v/>
      </c>
    </row>
    <row r="305" ht="15.75" customHeight="1">
      <c r="B305" s="19"/>
      <c r="C305" s="391" t="str">
        <f>'дети 5-ти лет Ф'!I129</f>
        <v/>
      </c>
      <c r="D305" s="391" t="str">
        <f>'дети 5-ти лет К'!I129</f>
        <v/>
      </c>
      <c r="E305" s="391" t="str">
        <f>'дети 5-ти лет П'!I129</f>
        <v/>
      </c>
      <c r="F305" s="391" t="str">
        <f>'дети 5-ти лет Т'!I129</f>
        <v/>
      </c>
      <c r="G305" s="391" t="str">
        <f>'дети 5-ти лет С'!I129</f>
        <v/>
      </c>
    </row>
    <row r="306" ht="15.75" customHeight="1">
      <c r="B306" s="5">
        <v>3.0</v>
      </c>
      <c r="C306" s="391">
        <f>'дети 5-ти лет Ф'!J129</f>
        <v>1</v>
      </c>
      <c r="D306" s="391">
        <f>'дети 5-ти лет К'!J129</f>
        <v>1</v>
      </c>
      <c r="E306" s="391">
        <f>'дети 5-ти лет П'!J129</f>
        <v>1</v>
      </c>
      <c r="F306" s="391">
        <f>'дети 5-ти лет Т'!J129</f>
        <v>1</v>
      </c>
      <c r="G306" s="391">
        <f>'дети 5-ти лет С'!J129</f>
        <v>1</v>
      </c>
    </row>
    <row r="307" ht="15.75" customHeight="1">
      <c r="B307" s="12"/>
      <c r="C307" s="391" t="str">
        <f>'дети 5-ти лет Ф'!K129</f>
        <v/>
      </c>
      <c r="D307" s="391" t="str">
        <f>'дети 5-ти лет К'!K129</f>
        <v/>
      </c>
      <c r="E307" s="391" t="str">
        <f>'дети 5-ти лет П'!K129</f>
        <v/>
      </c>
      <c r="F307" s="391" t="str">
        <f>'дети 5-ти лет Т'!K129</f>
        <v/>
      </c>
      <c r="G307" s="391" t="str">
        <f>'дети 5-ти лет С'!K129</f>
        <v/>
      </c>
    </row>
    <row r="308" ht="15.75" customHeight="1">
      <c r="B308" s="19"/>
      <c r="C308" s="391" t="str">
        <f>'дети 5-ти лет Ф'!L129</f>
        <v/>
      </c>
      <c r="D308" s="391" t="str">
        <f>'дети 5-ти лет К'!L129</f>
        <v/>
      </c>
      <c r="E308" s="391" t="str">
        <f>'дети 5-ти лет П'!L129</f>
        <v/>
      </c>
      <c r="F308" s="391" t="str">
        <f>'дети 5-ти лет Т'!L129</f>
        <v/>
      </c>
      <c r="G308" s="391" t="str">
        <f>'дети 5-ти лет С'!L129</f>
        <v/>
      </c>
    </row>
    <row r="309" ht="15.75" customHeight="1">
      <c r="B309" s="5">
        <v>4.0</v>
      </c>
      <c r="C309" s="391">
        <f>'дети 5-ти лет Ф'!M129</f>
        <v>1</v>
      </c>
      <c r="D309" s="391">
        <f>'дети 5-ти лет К'!M129</f>
        <v>1</v>
      </c>
      <c r="E309" s="391">
        <f>'дети 5-ти лет П'!M129</f>
        <v>1</v>
      </c>
      <c r="F309" s="391">
        <f>'дети 5-ти лет Т'!M129</f>
        <v>1</v>
      </c>
      <c r="G309" s="391">
        <f>'дети 5-ти лет С'!M129</f>
        <v>1</v>
      </c>
    </row>
    <row r="310" ht="15.75" customHeight="1">
      <c r="B310" s="12"/>
      <c r="C310" s="391" t="str">
        <f>'дети 5-ти лет Ф'!N129</f>
        <v/>
      </c>
      <c r="D310" s="391" t="str">
        <f>'дети 5-ти лет К'!N129</f>
        <v/>
      </c>
      <c r="E310" s="391" t="str">
        <f>'дети 5-ти лет П'!N129</f>
        <v/>
      </c>
      <c r="F310" s="391" t="str">
        <f>'дети 5-ти лет Т'!N129</f>
        <v/>
      </c>
      <c r="G310" s="391" t="str">
        <f>'дети 5-ти лет С'!N129</f>
        <v/>
      </c>
    </row>
    <row r="311" ht="15.75" customHeight="1">
      <c r="B311" s="19"/>
      <c r="C311" s="391" t="str">
        <f>'дети 5-ти лет Ф'!O129</f>
        <v/>
      </c>
      <c r="D311" s="391" t="str">
        <f>'дети 5-ти лет К'!O129</f>
        <v/>
      </c>
      <c r="E311" s="391" t="str">
        <f>'дети 5-ти лет П'!O129</f>
        <v/>
      </c>
      <c r="F311" s="391" t="str">
        <f>'дети 5-ти лет Т'!O129</f>
        <v/>
      </c>
      <c r="G311" s="391" t="str">
        <f>'дети 5-ти лет С'!O129</f>
        <v/>
      </c>
    </row>
    <row r="312" ht="15.75" customHeight="1">
      <c r="B312" s="5">
        <v>5.0</v>
      </c>
      <c r="C312" s="391">
        <f>'дети 5-ти лет Ф'!P129</f>
        <v>1</v>
      </c>
      <c r="D312" s="391">
        <f>'дети 5-ти лет К'!P129</f>
        <v>1</v>
      </c>
      <c r="E312" s="391">
        <f>'дети 5-ти лет П'!P129</f>
        <v>1</v>
      </c>
      <c r="F312" s="391">
        <f>'дети 5-ти лет Т'!P129</f>
        <v>1</v>
      </c>
      <c r="G312" s="391">
        <f>'дети 5-ти лет С'!P129</f>
        <v>1</v>
      </c>
    </row>
    <row r="313" ht="15.75" customHeight="1">
      <c r="B313" s="12"/>
      <c r="C313" s="391" t="str">
        <f>'дети 5-ти лет Ф'!Q129</f>
        <v/>
      </c>
      <c r="D313" s="391" t="str">
        <f>'дети 5-ти лет К'!Q129</f>
        <v/>
      </c>
      <c r="E313" s="391" t="str">
        <f>'дети 5-ти лет П'!Q129</f>
        <v/>
      </c>
      <c r="F313" s="391" t="str">
        <f>'дети 5-ти лет Т'!Q129</f>
        <v/>
      </c>
      <c r="G313" s="391" t="str">
        <f>'дети 5-ти лет С'!Q129</f>
        <v/>
      </c>
    </row>
    <row r="314" ht="15.75" customHeight="1">
      <c r="B314" s="19"/>
      <c r="C314" s="391" t="str">
        <f>'дети 5-ти лет Ф'!R129</f>
        <v/>
      </c>
      <c r="D314" s="391" t="str">
        <f>'дети 5-ти лет К'!R129</f>
        <v/>
      </c>
      <c r="E314" s="391" t="str">
        <f>'дети 5-ти лет П'!R129</f>
        <v/>
      </c>
      <c r="F314" s="391" t="str">
        <f>'дети 5-ти лет Т'!R129</f>
        <v/>
      </c>
      <c r="G314" s="391" t="str">
        <f>'дети 5-ти лет С'!R129</f>
        <v/>
      </c>
    </row>
    <row r="315" ht="15.75" customHeight="1">
      <c r="B315" s="5">
        <v>6.0</v>
      </c>
      <c r="C315" s="391">
        <f>'дети 5-ти лет Ф'!S129</f>
        <v>1</v>
      </c>
      <c r="D315" s="391">
        <f>'дети 5-ти лет К'!S129</f>
        <v>1</v>
      </c>
      <c r="E315" s="391">
        <f>'дети 5-ти лет П'!S129</f>
        <v>1</v>
      </c>
      <c r="F315" s="391">
        <f>'дети 5-ти лет Т'!S129</f>
        <v>1</v>
      </c>
      <c r="G315" s="391">
        <f>'дети 5-ти лет С'!S129</f>
        <v>1</v>
      </c>
    </row>
    <row r="316" ht="15.75" customHeight="1">
      <c r="B316" s="12"/>
      <c r="C316" s="391" t="str">
        <f>'дети 5-ти лет Ф'!T129</f>
        <v/>
      </c>
      <c r="D316" s="391" t="str">
        <f>'дети 5-ти лет К'!T129</f>
        <v/>
      </c>
      <c r="E316" s="391" t="str">
        <f>'дети 5-ти лет П'!T129</f>
        <v/>
      </c>
      <c r="F316" s="391" t="str">
        <f>'дети 5-ти лет Т'!T129</f>
        <v/>
      </c>
      <c r="G316" s="391" t="str">
        <f>'дети 5-ти лет С'!T129</f>
        <v/>
      </c>
    </row>
    <row r="317" ht="15.75" customHeight="1">
      <c r="B317" s="19"/>
      <c r="C317" s="391" t="str">
        <f>'дети 5-ти лет Ф'!U129</f>
        <v/>
      </c>
      <c r="D317" s="391" t="str">
        <f>'дети 5-ти лет К'!U129</f>
        <v/>
      </c>
      <c r="E317" s="391" t="str">
        <f>'дети 5-ти лет П'!U129</f>
        <v/>
      </c>
      <c r="F317" s="391" t="str">
        <f>'дети 5-ти лет Т'!U129</f>
        <v/>
      </c>
      <c r="G317" s="391" t="str">
        <f>'дети 5-ти лет С'!U129</f>
        <v/>
      </c>
    </row>
    <row r="318" ht="15.75" customHeight="1">
      <c r="B318" s="5">
        <v>7.0</v>
      </c>
      <c r="C318" s="391">
        <f>'дети 5-ти лет Ф'!V129</f>
        <v>1</v>
      </c>
      <c r="D318" s="391">
        <f>'дети 5-ти лет К'!V129</f>
        <v>1</v>
      </c>
      <c r="E318" s="391">
        <f>'дети 5-ти лет П'!V129</f>
        <v>1</v>
      </c>
      <c r="F318" s="391">
        <f>'дети 5-ти лет Т'!V129</f>
        <v>1</v>
      </c>
      <c r="G318" s="391">
        <f>'дети 5-ти лет С'!V129</f>
        <v>1</v>
      </c>
    </row>
    <row r="319" ht="15.75" customHeight="1">
      <c r="B319" s="12"/>
      <c r="C319" s="391" t="str">
        <f>'дети 5-ти лет Ф'!W129</f>
        <v/>
      </c>
      <c r="D319" s="391" t="str">
        <f>'дети 5-ти лет Т'!W129</f>
        <v/>
      </c>
      <c r="E319" s="391" t="str">
        <f>'дети 5-ти лет П'!W129</f>
        <v/>
      </c>
      <c r="F319" s="391" t="str">
        <f>'дети 5-ти лет Т'!W129</f>
        <v/>
      </c>
      <c r="G319" s="391" t="str">
        <f>'дети 5-ти лет С'!W129</f>
        <v/>
      </c>
    </row>
    <row r="320" ht="15.75" customHeight="1">
      <c r="B320" s="19"/>
      <c r="C320" s="391" t="str">
        <f>'дети 5-ти лет Ф'!X129</f>
        <v/>
      </c>
      <c r="D320" s="391" t="str">
        <f>'дети 5-ти лет К'!X129</f>
        <v/>
      </c>
      <c r="E320" s="391" t="str">
        <f>'дети 5-ти лет П'!X129</f>
        <v/>
      </c>
      <c r="F320" s="391" t="str">
        <f>'дети 5-ти лет Т'!X129</f>
        <v/>
      </c>
      <c r="G320" s="391" t="str">
        <f>'дети 5-ти лет С'!X129</f>
        <v/>
      </c>
    </row>
    <row r="321" ht="15.75" customHeight="1">
      <c r="B321" s="5">
        <v>8.0</v>
      </c>
      <c r="C321" s="318"/>
      <c r="D321" s="391">
        <f>'дети 5-ти лет К'!Y129</f>
        <v>1</v>
      </c>
      <c r="E321" s="317"/>
      <c r="F321" s="391">
        <f>'дети 5-ти лет Т'!Y129</f>
        <v>1</v>
      </c>
      <c r="G321" s="317"/>
    </row>
    <row r="322" ht="15.75" customHeight="1">
      <c r="B322" s="12"/>
      <c r="C322" s="319"/>
      <c r="D322" s="391" t="str">
        <f>'дети 5-ти лет К'!Z129</f>
        <v/>
      </c>
      <c r="E322" s="12"/>
      <c r="F322" s="391" t="str">
        <f>'дети 5-ти лет Т'!Z129</f>
        <v/>
      </c>
      <c r="G322" s="12"/>
    </row>
    <row r="323" ht="15.75" customHeight="1">
      <c r="B323" s="19"/>
      <c r="C323" s="319"/>
      <c r="D323" s="391" t="str">
        <f>'дети 5-ти лет К'!AA129</f>
        <v/>
      </c>
      <c r="E323" s="12"/>
      <c r="F323" s="391" t="str">
        <f>'дети 5-ти лет Т'!AA129</f>
        <v/>
      </c>
      <c r="G323" s="12"/>
    </row>
    <row r="324" ht="15.75" customHeight="1">
      <c r="B324" s="5">
        <v>9.0</v>
      </c>
      <c r="C324" s="319"/>
      <c r="D324" s="391">
        <f>'дети 5-ти лет К'!AB129</f>
        <v>1</v>
      </c>
      <c r="E324" s="12"/>
      <c r="F324" s="391">
        <f>'дети 5-ти лет Т'!AB129</f>
        <v>1</v>
      </c>
      <c r="G324" s="12"/>
    </row>
    <row r="325" ht="15.75" customHeight="1">
      <c r="B325" s="12"/>
      <c r="C325" s="319"/>
      <c r="D325" s="391" t="str">
        <f>'дети 5-ти лет К'!AC129</f>
        <v/>
      </c>
      <c r="E325" s="12"/>
      <c r="F325" s="391" t="str">
        <f>'дети 5-ти лет Т'!AC129</f>
        <v/>
      </c>
      <c r="G325" s="12"/>
    </row>
    <row r="326" ht="15.75" customHeight="1">
      <c r="B326" s="19"/>
      <c r="C326" s="319"/>
      <c r="D326" s="391" t="str">
        <f>'дети 5-ти лет К'!AD129</f>
        <v/>
      </c>
      <c r="E326" s="12"/>
      <c r="F326" s="391" t="str">
        <f>'дети 5-ти лет Т'!AD129</f>
        <v/>
      </c>
      <c r="G326" s="12"/>
    </row>
    <row r="327" ht="15.75" customHeight="1">
      <c r="B327" s="5">
        <v>10.0</v>
      </c>
      <c r="C327" s="319"/>
      <c r="D327" s="391">
        <f>'дети 5-ти лет К'!AE129</f>
        <v>1</v>
      </c>
      <c r="E327" s="12"/>
      <c r="F327" s="391">
        <f>'дети 5-ти лет Т'!AE129</f>
        <v>1</v>
      </c>
      <c r="G327" s="12"/>
    </row>
    <row r="328" ht="15.75" customHeight="1">
      <c r="B328" s="12"/>
      <c r="C328" s="319"/>
      <c r="D328" s="391" t="str">
        <f>'дети 5-ти лет К'!AF129</f>
        <v/>
      </c>
      <c r="E328" s="12"/>
      <c r="F328" s="391" t="str">
        <f>'дети 5-ти лет Т'!AF129</f>
        <v/>
      </c>
      <c r="G328" s="12"/>
    </row>
    <row r="329" ht="15.75" customHeight="1">
      <c r="B329" s="19"/>
      <c r="C329" s="319"/>
      <c r="D329" s="391" t="str">
        <f>'дети 5-ти лет К'!AG129</f>
        <v/>
      </c>
      <c r="E329" s="12"/>
      <c r="F329" s="391" t="str">
        <f>'дети 5-ти лет Т'!AG129</f>
        <v/>
      </c>
      <c r="G329" s="12"/>
    </row>
    <row r="330" ht="15.75" customHeight="1">
      <c r="B330" s="5">
        <v>11.0</v>
      </c>
      <c r="C330" s="319"/>
      <c r="D330" s="391">
        <f>'дети 5-ти лет К'!AH129</f>
        <v>1</v>
      </c>
      <c r="E330" s="12"/>
      <c r="F330" s="391">
        <f>'дети 5-ти лет Т'!AH129</f>
        <v>1</v>
      </c>
      <c r="G330" s="12"/>
    </row>
    <row r="331" ht="15.75" customHeight="1">
      <c r="B331" s="12"/>
      <c r="C331" s="319"/>
      <c r="D331" s="391" t="str">
        <f>'дети 5-ти лет К'!AI129</f>
        <v/>
      </c>
      <c r="E331" s="12"/>
      <c r="F331" s="391" t="str">
        <f>'дети 5-ти лет Т'!AI129</f>
        <v/>
      </c>
      <c r="G331" s="12"/>
    </row>
    <row r="332" ht="15.75" customHeight="1">
      <c r="B332" s="19"/>
      <c r="C332" s="319"/>
      <c r="D332" s="391" t="str">
        <f>'дети 5-ти лет К'!AJ129</f>
        <v/>
      </c>
      <c r="E332" s="12"/>
      <c r="F332" s="391" t="str">
        <f>'дети 5-ти лет Т'!AJ129</f>
        <v/>
      </c>
      <c r="G332" s="12"/>
    </row>
    <row r="333" ht="15.75" customHeight="1">
      <c r="B333" s="5">
        <v>12.0</v>
      </c>
      <c r="C333" s="319"/>
      <c r="D333" s="391">
        <f>'дети 5-ти лет К'!AK129</f>
        <v>1</v>
      </c>
      <c r="E333" s="12"/>
      <c r="F333" s="391">
        <f>'дети 5-ти лет Т'!AK129</f>
        <v>1</v>
      </c>
      <c r="G333" s="12"/>
    </row>
    <row r="334" ht="15.75" customHeight="1">
      <c r="B334" s="12"/>
      <c r="C334" s="319"/>
      <c r="D334" s="391" t="str">
        <f>'дети 5-ти лет К'!AL129</f>
        <v/>
      </c>
      <c r="E334" s="12"/>
      <c r="F334" s="391" t="str">
        <f>'дети 5-ти лет Т'!AL129</f>
        <v/>
      </c>
      <c r="G334" s="12"/>
    </row>
    <row r="335" ht="15.75" customHeight="1">
      <c r="B335" s="19"/>
      <c r="C335" s="319"/>
      <c r="D335" s="391" t="str">
        <f>'дети 5-ти лет К'!AM129</f>
        <v/>
      </c>
      <c r="E335" s="12"/>
      <c r="F335" s="391" t="str">
        <f>'дети 5-ти лет Т'!AM129</f>
        <v/>
      </c>
      <c r="G335" s="12"/>
    </row>
    <row r="336" ht="15.75" customHeight="1">
      <c r="B336" s="5">
        <v>13.0</v>
      </c>
      <c r="C336" s="319"/>
      <c r="D336" s="391">
        <f>'дети 5-ти лет К'!AN129</f>
        <v>1</v>
      </c>
      <c r="E336" s="12"/>
      <c r="F336" s="391">
        <f>'дети 5-ти лет Т'!AN129</f>
        <v>1</v>
      </c>
      <c r="G336" s="12"/>
    </row>
    <row r="337" ht="15.75" customHeight="1">
      <c r="B337" s="12"/>
      <c r="C337" s="319"/>
      <c r="D337" s="391" t="str">
        <f>'дети 5-ти лет К'!AO129</f>
        <v/>
      </c>
      <c r="E337" s="12"/>
      <c r="F337" s="391" t="str">
        <f>'дети 5-ти лет Т'!AO129</f>
        <v/>
      </c>
      <c r="G337" s="12"/>
    </row>
    <row r="338" ht="15.75" customHeight="1">
      <c r="B338" s="19"/>
      <c r="C338" s="319"/>
      <c r="D338" s="391" t="str">
        <f>'дети 5-ти лет К'!AP129</f>
        <v/>
      </c>
      <c r="E338" s="12"/>
      <c r="F338" s="391" t="str">
        <f>'дети 5-ти лет Т'!AP129</f>
        <v/>
      </c>
      <c r="G338" s="12"/>
    </row>
    <row r="339" ht="15.75" customHeight="1">
      <c r="B339" s="5">
        <v>14.0</v>
      </c>
      <c r="C339" s="319"/>
      <c r="D339" s="391">
        <f>'дети 5-ти лет К'!AQ129</f>
        <v>1</v>
      </c>
      <c r="E339" s="12"/>
      <c r="F339" s="391">
        <f>'дети 5-ти лет Т'!AQ129</f>
        <v>1</v>
      </c>
      <c r="G339" s="12"/>
    </row>
    <row r="340" ht="15.75" customHeight="1">
      <c r="B340" s="12"/>
      <c r="C340" s="319"/>
      <c r="D340" s="391" t="str">
        <f>'дети 5-ти лет К'!AR129</f>
        <v/>
      </c>
      <c r="E340" s="12"/>
      <c r="F340" s="391" t="str">
        <f>'дети 5-ти лет Т'!AR129</f>
        <v/>
      </c>
      <c r="G340" s="12"/>
    </row>
    <row r="341" ht="15.75" customHeight="1">
      <c r="B341" s="19"/>
      <c r="C341" s="319"/>
      <c r="D341" s="391" t="str">
        <f>'дети 5-ти лет К'!AS129</f>
        <v/>
      </c>
      <c r="E341" s="12"/>
      <c r="F341" s="391" t="str">
        <f>'дети 5-ти лет Т'!AS129</f>
        <v/>
      </c>
      <c r="G341" s="12"/>
    </row>
    <row r="342" ht="15.75" customHeight="1">
      <c r="B342" s="5">
        <v>15.0</v>
      </c>
      <c r="C342" s="319"/>
      <c r="D342" s="391">
        <f>'дети 5-ти лет К'!AT129</f>
        <v>1</v>
      </c>
      <c r="E342" s="12"/>
      <c r="F342" s="391">
        <f>'дети 5-ти лет Т'!AT129</f>
        <v>1</v>
      </c>
      <c r="G342" s="12"/>
    </row>
    <row r="343" ht="15.75" customHeight="1">
      <c r="B343" s="12"/>
      <c r="C343" s="319"/>
      <c r="D343" s="391" t="str">
        <f>'дети 5-ти лет К'!AU129</f>
        <v/>
      </c>
      <c r="E343" s="12"/>
      <c r="F343" s="391" t="str">
        <f>'дети 5-ти лет Т'!AU129</f>
        <v/>
      </c>
      <c r="G343" s="12"/>
    </row>
    <row r="344" ht="15.75" customHeight="1">
      <c r="B344" s="19"/>
      <c r="C344" s="319"/>
      <c r="D344" s="391" t="str">
        <f>'дети 5-ти лет К'!AV129</f>
        <v/>
      </c>
      <c r="E344" s="12"/>
      <c r="F344" s="391" t="str">
        <f>'дети 5-ти лет Т'!AV129</f>
        <v/>
      </c>
      <c r="G344" s="12"/>
    </row>
    <row r="345" ht="15.75" customHeight="1">
      <c r="B345" s="5">
        <v>16.0</v>
      </c>
      <c r="C345" s="319"/>
      <c r="D345" s="391">
        <f>'дети 5-ти лет К'!AW129</f>
        <v>1</v>
      </c>
      <c r="E345" s="12"/>
      <c r="F345" s="391">
        <f>'дети 5-ти лет Т'!AW129</f>
        <v>1</v>
      </c>
      <c r="G345" s="12"/>
    </row>
    <row r="346" ht="15.75" customHeight="1">
      <c r="B346" s="12"/>
      <c r="C346" s="319"/>
      <c r="D346" s="391" t="str">
        <f>'дети 5-ти лет К'!AX129</f>
        <v/>
      </c>
      <c r="E346" s="12"/>
      <c r="F346" s="391" t="str">
        <f>'дети 5-ти лет Т'!AX129</f>
        <v/>
      </c>
      <c r="G346" s="12"/>
    </row>
    <row r="347" ht="15.75" customHeight="1">
      <c r="B347" s="19"/>
      <c r="C347" s="319"/>
      <c r="D347" s="391" t="str">
        <f>'дети 5-ти лет К'!AY129</f>
        <v/>
      </c>
      <c r="E347" s="12"/>
      <c r="F347" s="391" t="str">
        <f>'дети 5-ти лет Т'!AY129</f>
        <v/>
      </c>
      <c r="G347" s="12"/>
    </row>
    <row r="348" ht="15.75" customHeight="1">
      <c r="B348" s="5">
        <v>17.0</v>
      </c>
      <c r="C348" s="319"/>
      <c r="D348" s="391">
        <f>'дети 5-ти лет К'!AZ129</f>
        <v>1</v>
      </c>
      <c r="E348" s="12"/>
      <c r="F348" s="391">
        <f>'дети 5-ти лет Т'!AZ129</f>
        <v>1</v>
      </c>
      <c r="G348" s="12"/>
    </row>
    <row r="349" ht="15.75" customHeight="1">
      <c r="B349" s="12"/>
      <c r="C349" s="319"/>
      <c r="D349" s="391" t="str">
        <f>'дети 5-ти лет К'!BA129</f>
        <v/>
      </c>
      <c r="E349" s="12"/>
      <c r="F349" s="391" t="str">
        <f>'дети 5-ти лет Т'!BA129</f>
        <v/>
      </c>
      <c r="G349" s="12"/>
    </row>
    <row r="350" ht="15.75" customHeight="1">
      <c r="B350" s="19"/>
      <c r="C350" s="319"/>
      <c r="D350" s="391" t="str">
        <f>'дети 5-ти лет К'!BB129</f>
        <v/>
      </c>
      <c r="E350" s="12"/>
      <c r="F350" s="391" t="str">
        <f>'дети 5-ти лет Т'!BB129</f>
        <v/>
      </c>
      <c r="G350" s="12"/>
    </row>
    <row r="351" ht="15.75" customHeight="1">
      <c r="B351" s="5">
        <v>18.0</v>
      </c>
      <c r="C351" s="319"/>
      <c r="D351" s="391">
        <f>'дети 5-ти лет К'!BC129</f>
        <v>1</v>
      </c>
      <c r="E351" s="12"/>
      <c r="F351" s="391">
        <f>'дети 5-ти лет Т'!BC129</f>
        <v>1</v>
      </c>
      <c r="G351" s="12"/>
    </row>
    <row r="352" ht="15.75" customHeight="1">
      <c r="B352" s="12"/>
      <c r="C352" s="319"/>
      <c r="D352" s="391" t="str">
        <f>'дети 5-ти лет К'!BD129</f>
        <v/>
      </c>
      <c r="E352" s="12"/>
      <c r="F352" s="391" t="str">
        <f>'дети 5-ти лет Т'!BD129</f>
        <v/>
      </c>
      <c r="G352" s="12"/>
    </row>
    <row r="353" ht="15.75" customHeight="1">
      <c r="B353" s="19"/>
      <c r="C353" s="319"/>
      <c r="D353" s="391" t="str">
        <f>'дети 5-ти лет К'!BE129</f>
        <v/>
      </c>
      <c r="E353" s="12"/>
      <c r="F353" s="391" t="str">
        <f>'дети 5-ти лет Т'!BE129</f>
        <v/>
      </c>
      <c r="G353" s="12"/>
    </row>
    <row r="354" ht="15.75" customHeight="1">
      <c r="B354" s="5">
        <v>19.0</v>
      </c>
      <c r="C354" s="319"/>
      <c r="D354" s="391">
        <f>'дети 5-ти лет К'!BF129</f>
        <v>1</v>
      </c>
      <c r="E354" s="12"/>
      <c r="F354" s="391">
        <f>'дети 5-ти лет Т'!BF129</f>
        <v>1</v>
      </c>
      <c r="G354" s="12"/>
    </row>
    <row r="355" ht="15.75" customHeight="1">
      <c r="B355" s="12"/>
      <c r="C355" s="319"/>
      <c r="D355" s="391" t="str">
        <f>'дети 5-ти лет К'!BG129</f>
        <v/>
      </c>
      <c r="E355" s="12"/>
      <c r="F355" s="391" t="str">
        <f>'дети 5-ти лет Т'!BG129</f>
        <v/>
      </c>
      <c r="G355" s="12"/>
    </row>
    <row r="356" ht="15.75" customHeight="1">
      <c r="B356" s="19"/>
      <c r="C356" s="319"/>
      <c r="D356" s="391" t="str">
        <f>'дети 5-ти лет К'!BH129</f>
        <v/>
      </c>
      <c r="E356" s="12"/>
      <c r="F356" s="391" t="str">
        <f>'дети 5-ти лет Т'!BH129</f>
        <v/>
      </c>
      <c r="G356" s="12"/>
    </row>
    <row r="357" ht="15.75" customHeight="1">
      <c r="B357" s="5">
        <v>20.0</v>
      </c>
      <c r="C357" s="319"/>
      <c r="D357" s="391">
        <f>'дети 5-ти лет К'!BI129</f>
        <v>1</v>
      </c>
      <c r="E357" s="12"/>
      <c r="F357" s="391">
        <f>'дети 5-ти лет Т'!BI129</f>
        <v>1</v>
      </c>
      <c r="G357" s="12"/>
    </row>
    <row r="358" ht="15.75" customHeight="1">
      <c r="B358" s="12"/>
      <c r="C358" s="319"/>
      <c r="D358" s="391" t="str">
        <f>'дети 5-ти лет К'!BJ129</f>
        <v/>
      </c>
      <c r="E358" s="12"/>
      <c r="F358" s="391" t="str">
        <f>'дети 5-ти лет Т'!BJ129</f>
        <v/>
      </c>
      <c r="G358" s="12"/>
    </row>
    <row r="359" ht="15.75" customHeight="1">
      <c r="B359" s="19"/>
      <c r="C359" s="319"/>
      <c r="D359" s="391" t="str">
        <f>'дети 5-ти лет К'!BK129</f>
        <v/>
      </c>
      <c r="E359" s="12"/>
      <c r="F359" s="391" t="str">
        <f>'дети 5-ти лет Т'!BK129</f>
        <v/>
      </c>
      <c r="G359" s="12"/>
    </row>
    <row r="360" ht="15.75" customHeight="1">
      <c r="B360" s="5">
        <v>21.0</v>
      </c>
      <c r="C360" s="319"/>
      <c r="D360" s="391">
        <f>'дети 5-ти лет К'!BL129</f>
        <v>1</v>
      </c>
      <c r="E360" s="12"/>
      <c r="F360" s="391">
        <f>'дети 5-ти лет Т'!BL129</f>
        <v>1</v>
      </c>
      <c r="G360" s="12"/>
    </row>
    <row r="361" ht="15.75" customHeight="1">
      <c r="B361" s="12"/>
      <c r="C361" s="319"/>
      <c r="D361" s="391" t="str">
        <f>'дети 5-ти лет К'!BM129</f>
        <v/>
      </c>
      <c r="E361" s="12"/>
      <c r="F361" s="391" t="str">
        <f>'дети 5-ти лет Т'!BM129</f>
        <v/>
      </c>
      <c r="G361" s="12"/>
    </row>
    <row r="362" ht="15.75" customHeight="1">
      <c r="B362" s="19"/>
      <c r="C362" s="319"/>
      <c r="D362" s="391" t="str">
        <f>'дети 5-ти лет К'!BN129</f>
        <v/>
      </c>
      <c r="E362" s="12"/>
      <c r="F362" s="391" t="str">
        <f>'дети 5-ти лет Т'!BN129</f>
        <v/>
      </c>
      <c r="G362" s="12"/>
    </row>
    <row r="363" ht="15.75" customHeight="1">
      <c r="B363" s="5">
        <v>22.0</v>
      </c>
      <c r="C363" s="319"/>
      <c r="D363" s="391">
        <f>'дети 5-ти лет К'!BO129</f>
        <v>1</v>
      </c>
      <c r="E363" s="12"/>
      <c r="F363" s="391">
        <f>'дети 5-ти лет Т'!BO129</f>
        <v>1</v>
      </c>
      <c r="G363" s="12"/>
    </row>
    <row r="364" ht="15.75" customHeight="1">
      <c r="B364" s="12"/>
      <c r="C364" s="319"/>
      <c r="D364" s="391" t="str">
        <f>'дети 5-ти лет К'!BP129</f>
        <v/>
      </c>
      <c r="E364" s="12"/>
      <c r="F364" s="391" t="str">
        <f>'дети 5-ти лет Т'!BP129</f>
        <v/>
      </c>
      <c r="G364" s="12"/>
    </row>
    <row r="365" ht="15.75" customHeight="1">
      <c r="B365" s="19"/>
      <c r="C365" s="319"/>
      <c r="D365" s="391" t="str">
        <f>'дети 5-ти лет К'!BQ129</f>
        <v/>
      </c>
      <c r="E365" s="12"/>
      <c r="F365" s="391" t="str">
        <f>'дети 5-ти лет Т'!BQ129</f>
        <v/>
      </c>
      <c r="G365" s="12"/>
    </row>
    <row r="366" ht="15.75" customHeight="1">
      <c r="B366" s="5">
        <v>23.0</v>
      </c>
      <c r="C366" s="319"/>
      <c r="D366" s="391">
        <f>'дети 5-ти лет К'!BR129</f>
        <v>1</v>
      </c>
      <c r="E366" s="12"/>
      <c r="F366" s="391">
        <f>'дети 5-ти лет Т'!BR129</f>
        <v>1</v>
      </c>
      <c r="G366" s="12"/>
    </row>
    <row r="367" ht="15.75" customHeight="1">
      <c r="B367" s="12"/>
      <c r="C367" s="319"/>
      <c r="D367" s="391" t="str">
        <f>'дети 5-ти лет К'!BS129</f>
        <v/>
      </c>
      <c r="E367" s="12"/>
      <c r="F367" s="391" t="str">
        <f>'дети 5-ти лет Т'!BS129</f>
        <v/>
      </c>
      <c r="G367" s="12"/>
    </row>
    <row r="368" ht="15.75" customHeight="1">
      <c r="B368" s="19"/>
      <c r="C368" s="319"/>
      <c r="D368" s="391" t="str">
        <f>'дети 5-ти лет К'!BT129</f>
        <v/>
      </c>
      <c r="E368" s="12"/>
      <c r="F368" s="391" t="str">
        <f>'дети 5-ти лет Т'!BT129</f>
        <v/>
      </c>
      <c r="G368" s="12"/>
    </row>
    <row r="369" ht="15.75" customHeight="1">
      <c r="B369" s="5">
        <v>24.0</v>
      </c>
      <c r="C369" s="319"/>
      <c r="D369" s="391">
        <f>'дети 5-ти лет К'!BU129</f>
        <v>1</v>
      </c>
      <c r="E369" s="12"/>
      <c r="F369" s="391">
        <f>'дети 5-ти лет Т'!BU129</f>
        <v>1</v>
      </c>
      <c r="G369" s="12"/>
    </row>
    <row r="370" ht="15.75" customHeight="1">
      <c r="B370" s="12"/>
      <c r="C370" s="319"/>
      <c r="D370" s="391" t="str">
        <f>'дети 5-ти лет К'!BV129</f>
        <v/>
      </c>
      <c r="E370" s="12"/>
      <c r="F370" s="391" t="str">
        <f>'дети 5-ти лет Т'!BV129</f>
        <v/>
      </c>
      <c r="G370" s="12"/>
    </row>
    <row r="371" ht="15.75" customHeight="1">
      <c r="B371" s="19"/>
      <c r="C371" s="319"/>
      <c r="D371" s="391" t="str">
        <f>'дети 5-ти лет К'!BW129</f>
        <v/>
      </c>
      <c r="E371" s="12"/>
      <c r="F371" s="391" t="str">
        <f>'дети 5-ти лет Т'!BW129</f>
        <v/>
      </c>
      <c r="G371" s="12"/>
    </row>
    <row r="372" ht="15.75" customHeight="1">
      <c r="B372" s="5">
        <v>25.0</v>
      </c>
      <c r="C372" s="319"/>
      <c r="D372" s="391">
        <f>'дети 5-ти лет К'!BX129</f>
        <v>1</v>
      </c>
      <c r="E372" s="12"/>
      <c r="F372" s="391">
        <f>'дети 5-ти лет Т'!BX129</f>
        <v>1</v>
      </c>
      <c r="G372" s="12"/>
    </row>
    <row r="373" ht="15.75" customHeight="1">
      <c r="B373" s="12"/>
      <c r="C373" s="319"/>
      <c r="D373" s="391" t="str">
        <f>'дети 5-ти лет К'!BY129</f>
        <v/>
      </c>
      <c r="E373" s="12"/>
      <c r="F373" s="391" t="str">
        <f>'дети 5-ти лет Т'!BY129</f>
        <v/>
      </c>
      <c r="G373" s="12"/>
    </row>
    <row r="374" ht="15.75" customHeight="1">
      <c r="B374" s="19"/>
      <c r="C374" s="319"/>
      <c r="D374" s="391" t="str">
        <f>'дети 5-ти лет К'!BZ129</f>
        <v/>
      </c>
      <c r="E374" s="12"/>
      <c r="F374" s="391" t="str">
        <f>'дети 5-ти лет Т'!BZ129</f>
        <v/>
      </c>
      <c r="G374" s="12"/>
    </row>
    <row r="375" ht="15.75" customHeight="1">
      <c r="B375" s="5">
        <v>26.0</v>
      </c>
      <c r="C375" s="319"/>
      <c r="D375" s="391">
        <f>'дети 5-ти лет К'!CA129</f>
        <v>1</v>
      </c>
      <c r="E375" s="12"/>
      <c r="F375" s="391">
        <f>'дети 5-ти лет Т'!CA129</f>
        <v>1</v>
      </c>
      <c r="G375" s="12"/>
    </row>
    <row r="376" ht="15.75" customHeight="1">
      <c r="B376" s="12"/>
      <c r="C376" s="319"/>
      <c r="D376" s="391" t="str">
        <f>'дети 5-ти лет К'!CB129</f>
        <v/>
      </c>
      <c r="E376" s="12"/>
      <c r="F376" s="391" t="str">
        <f>'дети 5-ти лет Т'!CB129</f>
        <v/>
      </c>
      <c r="G376" s="12"/>
    </row>
    <row r="377" ht="15.75" customHeight="1">
      <c r="B377" s="19"/>
      <c r="C377" s="319"/>
      <c r="D377" s="391" t="str">
        <f>'дети 5-ти лет К'!CC129</f>
        <v/>
      </c>
      <c r="E377" s="12"/>
      <c r="F377" s="391" t="str">
        <f>'дети 5-ти лет Т'!CC129</f>
        <v/>
      </c>
      <c r="G377" s="12"/>
    </row>
    <row r="378" ht="15.75" customHeight="1">
      <c r="B378" s="5">
        <v>27.0</v>
      </c>
      <c r="C378" s="319"/>
      <c r="D378" s="391">
        <f>'дети 5-ти лет К'!CD129</f>
        <v>1</v>
      </c>
      <c r="E378" s="12"/>
      <c r="F378" s="391">
        <f>'дети 5-ти лет Т'!CD129</f>
        <v>1</v>
      </c>
      <c r="G378" s="12"/>
    </row>
    <row r="379" ht="15.75" customHeight="1">
      <c r="B379" s="12"/>
      <c r="C379" s="319"/>
      <c r="D379" s="391" t="str">
        <f>'дети 5-ти лет К'!CE129</f>
        <v/>
      </c>
      <c r="E379" s="12"/>
      <c r="F379" s="391" t="str">
        <f>'дети 5-ти лет Т'!CE129</f>
        <v/>
      </c>
      <c r="G379" s="12"/>
    </row>
    <row r="380" ht="15.75" customHeight="1">
      <c r="B380" s="19"/>
      <c r="C380" s="319"/>
      <c r="D380" s="391" t="str">
        <f>'дети 5-ти лет К'!CF129</f>
        <v/>
      </c>
      <c r="E380" s="12"/>
      <c r="F380" s="391" t="str">
        <f>'дети 5-ти лет Т'!CF129</f>
        <v/>
      </c>
      <c r="G380" s="12"/>
    </row>
    <row r="381" ht="15.75" customHeight="1">
      <c r="B381" s="5">
        <v>28.0</v>
      </c>
      <c r="C381" s="319"/>
      <c r="D381" s="391">
        <f>'дети 5-ти лет К'!CG129</f>
        <v>1</v>
      </c>
      <c r="E381" s="12"/>
      <c r="F381" s="391">
        <f>'дети 5-ти лет Т'!CG129</f>
        <v>1</v>
      </c>
      <c r="G381" s="12"/>
    </row>
    <row r="382" ht="15.75" customHeight="1">
      <c r="B382" s="12"/>
      <c r="C382" s="319"/>
      <c r="D382" s="391" t="str">
        <f>'дети 5-ти лет К'!CH129</f>
        <v/>
      </c>
      <c r="E382" s="12"/>
      <c r="F382" s="391" t="str">
        <f>'дети 5-ти лет Т'!CH129</f>
        <v/>
      </c>
      <c r="G382" s="12"/>
    </row>
    <row r="383" ht="15.75" customHeight="1">
      <c r="B383" s="19"/>
      <c r="C383" s="319"/>
      <c r="D383" s="391" t="str">
        <f>'дети 5-ти лет К'!CI129</f>
        <v/>
      </c>
      <c r="E383" s="12"/>
      <c r="F383" s="391" t="str">
        <f>'дети 5-ти лет Т'!CI129</f>
        <v/>
      </c>
      <c r="G383" s="12"/>
    </row>
    <row r="384" ht="15.75" customHeight="1">
      <c r="B384" s="5">
        <v>29.0</v>
      </c>
      <c r="C384" s="319"/>
      <c r="D384" s="317"/>
      <c r="E384" s="12"/>
      <c r="F384" s="391">
        <f>'дети 5-ти лет Т'!CJ129</f>
        <v>1</v>
      </c>
      <c r="G384" s="12"/>
    </row>
    <row r="385" ht="15.75" customHeight="1">
      <c r="B385" s="12"/>
      <c r="C385" s="319"/>
      <c r="D385" s="12"/>
      <c r="E385" s="12"/>
      <c r="F385" s="391" t="str">
        <f>'дети 5-ти лет Т'!CK129</f>
        <v/>
      </c>
      <c r="G385" s="12"/>
    </row>
    <row r="386" ht="15.75" customHeight="1">
      <c r="B386" s="19"/>
      <c r="C386" s="319"/>
      <c r="D386" s="12"/>
      <c r="E386" s="12"/>
      <c r="F386" s="391" t="str">
        <f>'дети 5-ти лет Т'!CL129</f>
        <v/>
      </c>
      <c r="G386" s="12"/>
    </row>
    <row r="387" ht="15.75" customHeight="1">
      <c r="B387" s="5">
        <v>30.0</v>
      </c>
      <c r="C387" s="319"/>
      <c r="D387" s="12"/>
      <c r="E387" s="12"/>
      <c r="F387" s="391">
        <f>'дети 5-ти лет Т'!CM129</f>
        <v>1</v>
      </c>
      <c r="G387" s="12"/>
    </row>
    <row r="388" ht="15.75" customHeight="1">
      <c r="B388" s="12"/>
      <c r="C388" s="319"/>
      <c r="D388" s="12"/>
      <c r="E388" s="12"/>
      <c r="F388" s="391" t="str">
        <f>'дети 5-ти лет Т'!CN129</f>
        <v/>
      </c>
      <c r="G388" s="12"/>
    </row>
    <row r="389" ht="15.75" customHeight="1">
      <c r="B389" s="19"/>
      <c r="C389" s="319"/>
      <c r="D389" s="12"/>
      <c r="E389" s="12"/>
      <c r="F389" s="391" t="str">
        <f>'дети 5-ти лет Т'!CO129</f>
        <v/>
      </c>
      <c r="G389" s="12"/>
    </row>
    <row r="390" ht="15.75" customHeight="1">
      <c r="B390" s="5">
        <v>31.0</v>
      </c>
      <c r="C390" s="319"/>
      <c r="D390" s="12"/>
      <c r="E390" s="12"/>
      <c r="F390" s="391">
        <f>'дети 5-ти лет Т'!CP129</f>
        <v>1</v>
      </c>
      <c r="G390" s="12"/>
    </row>
    <row r="391" ht="15.75" customHeight="1">
      <c r="B391" s="12"/>
      <c r="C391" s="319"/>
      <c r="D391" s="12"/>
      <c r="E391" s="12"/>
      <c r="F391" s="391" t="str">
        <f>'дети 5-ти лет Т'!CQ129</f>
        <v/>
      </c>
      <c r="G391" s="12"/>
    </row>
    <row r="392" ht="15.75" customHeight="1">
      <c r="B392" s="19"/>
      <c r="C392" s="319"/>
      <c r="D392" s="12"/>
      <c r="E392" s="12"/>
      <c r="F392" s="391" t="str">
        <f>'дети 5-ти лет Т'!CR129</f>
        <v/>
      </c>
      <c r="G392" s="12"/>
    </row>
    <row r="393" ht="15.75" customHeight="1">
      <c r="B393" s="5">
        <v>32.0</v>
      </c>
      <c r="C393" s="319"/>
      <c r="D393" s="12"/>
      <c r="E393" s="12"/>
      <c r="F393" s="391">
        <f>'дети 5-ти лет Т'!CS129</f>
        <v>1</v>
      </c>
      <c r="G393" s="12"/>
    </row>
    <row r="394" ht="15.75" customHeight="1">
      <c r="B394" s="12"/>
      <c r="C394" s="319"/>
      <c r="D394" s="12"/>
      <c r="E394" s="12"/>
      <c r="F394" s="391" t="str">
        <f>'дети 5-ти лет Т'!CT129</f>
        <v/>
      </c>
      <c r="G394" s="12"/>
    </row>
    <row r="395" ht="15.75" customHeight="1">
      <c r="B395" s="19"/>
      <c r="C395" s="319"/>
      <c r="D395" s="12"/>
      <c r="E395" s="12"/>
      <c r="F395" s="391" t="str">
        <f>'дети 5-ти лет Т'!CU129</f>
        <v/>
      </c>
      <c r="G395" s="12"/>
    </row>
    <row r="396" ht="15.75" customHeight="1">
      <c r="B396" s="5">
        <v>33.0</v>
      </c>
      <c r="C396" s="319"/>
      <c r="D396" s="12"/>
      <c r="E396" s="12"/>
      <c r="F396" s="391">
        <f>'дети 5-ти лет Т'!CV129</f>
        <v>1</v>
      </c>
      <c r="G396" s="12"/>
    </row>
    <row r="397" ht="15.75" customHeight="1">
      <c r="B397" s="12"/>
      <c r="C397" s="319"/>
      <c r="D397" s="12"/>
      <c r="E397" s="12"/>
      <c r="F397" s="391" t="str">
        <f>'дети 5-ти лет Т'!CW129</f>
        <v/>
      </c>
      <c r="G397" s="12"/>
    </row>
    <row r="398" ht="15.75" customHeight="1">
      <c r="B398" s="19"/>
      <c r="C398" s="319"/>
      <c r="D398" s="12"/>
      <c r="E398" s="12"/>
      <c r="F398" s="391" t="str">
        <f>'дети 5-ти лет Т'!CX129</f>
        <v/>
      </c>
      <c r="G398" s="12"/>
    </row>
    <row r="399" ht="15.75" customHeight="1">
      <c r="B399" s="5">
        <v>34.0</v>
      </c>
      <c r="C399" s="319"/>
      <c r="D399" s="12"/>
      <c r="E399" s="12"/>
      <c r="F399" s="391">
        <f>'дети 5-ти лет Т'!CY129</f>
        <v>1</v>
      </c>
      <c r="G399" s="12"/>
    </row>
    <row r="400" ht="15.75" customHeight="1">
      <c r="B400" s="12"/>
      <c r="C400" s="319"/>
      <c r="D400" s="12"/>
      <c r="E400" s="12"/>
      <c r="F400" s="391" t="str">
        <f>'дети 5-ти лет Т'!CZ129</f>
        <v/>
      </c>
      <c r="G400" s="12"/>
    </row>
    <row r="401" ht="15.75" customHeight="1">
      <c r="B401" s="19"/>
      <c r="C401" s="319"/>
      <c r="D401" s="12"/>
      <c r="E401" s="12"/>
      <c r="F401" s="391" t="str">
        <f>'дети 5-ти лет Т'!DA129</f>
        <v/>
      </c>
      <c r="G401" s="12"/>
    </row>
    <row r="402" ht="15.75" customHeight="1">
      <c r="B402" s="5">
        <v>35.0</v>
      </c>
      <c r="C402" s="319"/>
      <c r="D402" s="12"/>
      <c r="E402" s="12"/>
      <c r="F402" s="391">
        <f>'дети 5-ти лет Т'!DB129</f>
        <v>1</v>
      </c>
      <c r="G402" s="12"/>
    </row>
    <row r="403" ht="15.75" customHeight="1">
      <c r="B403" s="12"/>
      <c r="C403" s="319"/>
      <c r="D403" s="12"/>
      <c r="E403" s="12"/>
      <c r="F403" s="391" t="str">
        <f>'дети 5-ти лет Т'!DC129</f>
        <v/>
      </c>
      <c r="G403" s="12"/>
    </row>
    <row r="404" ht="15.75" customHeight="1">
      <c r="B404" s="19"/>
      <c r="C404" s="320"/>
      <c r="D404" s="19"/>
      <c r="E404" s="19"/>
      <c r="F404" s="391" t="str">
        <f>'дети 5-ти лет Т'!DD129</f>
        <v/>
      </c>
      <c r="G404" s="19"/>
    </row>
    <row r="405" ht="15.75" customHeight="1">
      <c r="B405" s="321" t="str">
        <f>'СВОД3'!V24</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38.25" customHeight="1">
      <c r="B4" s="294" t="s">
        <v>829</v>
      </c>
      <c r="D4" s="295" t="str">
        <f>'дети 5-ти лет Ф'!C25</f>
        <v>Жаныбеков Амир </v>
      </c>
      <c r="E4" s="296"/>
      <c r="F4" s="296"/>
      <c r="G4" s="291"/>
      <c r="H4" s="291"/>
    </row>
    <row r="5">
      <c r="B5" s="297" t="s">
        <v>830</v>
      </c>
      <c r="D5" s="298" t="str">
        <f>'дети 5-ти лет Ф'!A25</f>
        <v>14.12.2018</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
      </c>
      <c r="D10" s="255" t="str">
        <f>IF(C99="","",VLOOKUP(C99,$O$509:$P$511,2,TRUE))</f>
        <v/>
      </c>
      <c r="E10" s="255" t="str">
        <f>IF(C100="","",VLOOKUP(C100,$Q$509:$R$511,2,TRUE))</f>
        <v/>
      </c>
      <c r="F10" s="255" t="str">
        <f>IF(C191="","",VLOOKUP(C191,$M$563:$N$565,2,TRUE))</f>
        <v/>
      </c>
      <c r="G10" s="255" t="str">
        <f>IF(C192="","",VLOOKUP(C192,$O$563:$P$565,2,TRUE))</f>
        <v>Продолжать учить  ходить   колонне по одному, по двое, по трое, с перешагиванием через предметы, боком, 
с поворотом в другую сторону по сигналу
</v>
      </c>
      <c r="H10" s="255" t="str">
        <f>IF(C193="","",VLOOKUP(C193,$Q$563:$R$565,2,TRUE))</f>
        <v/>
      </c>
      <c r="I10" s="255" t="str">
        <f>IF(C300="","",VLOOKUP(C300,$M$563:$N$565,2,TRUE))</f>
        <v/>
      </c>
      <c r="J10" s="255" t="str">
        <f>IF(C301="","",VLOOKUP(C301,$O$563:$P$565,2,TRUE))</f>
        <v/>
      </c>
      <c r="K10" s="255" t="str">
        <f>IF(C302="","",VLOOKUP(C302,$Q$563:$R$565,2,TRUE))</f>
        <v>Учить ходить   колонне по одному, по двое, по трое, с перешагиванием через предметы, боком, 
с поворотом в другую сторону по сигналу
</v>
      </c>
      <c r="L10" s="393" t="s">
        <v>1340</v>
      </c>
    </row>
    <row r="11" ht="90.0" customHeight="1">
      <c r="B11" s="12"/>
      <c r="C11" s="255" t="str">
        <f>IF(C101="","",VLOOKUP(C101,$S$509:$T$511,2,TRUE))</f>
        <v/>
      </c>
      <c r="D11" s="255" t="str">
        <f>IF(C102="","",VLOOKUP(C102,$U$509:$V$511,2,TRUE))</f>
        <v/>
      </c>
      <c r="E11" s="255" t="str">
        <f>IF(C103="","",VLOOKUP(C103,$W$509:$X$511,2,TRUE))</f>
        <v/>
      </c>
      <c r="F11" s="255" t="str">
        <f>IF(C194="","",VLOOKUP(C194,$S$563:$T$565,2,TRUE))</f>
        <v/>
      </c>
      <c r="G11" s="255" t="str">
        <f>IF(C195="","",VLOOKUP(C195,$U$563:$V$565,2,TRUE))</f>
        <v>Продожать учить бегать с  разной скоростью </v>
      </c>
      <c r="H11" s="255" t="str">
        <f>IF(C196="","",VLOOKUP(C196,$W$563:$X$565,2,TRUE))</f>
        <v/>
      </c>
      <c r="I11" s="255" t="str">
        <f>IF(C303="","",VLOOKUP(C303,$S$563:$T$565,2,TRUE))</f>
        <v/>
      </c>
      <c r="J11" s="255" t="str">
        <f>IF(C304="","",VLOOKUP(C304,$U$563:$V$565,2,TRUE))</f>
        <v/>
      </c>
      <c r="K11" s="255" t="str">
        <f>IF(C305="","",VLOOKUP(C305,$W$563:$X$565,2,TRUE))</f>
        <v>Учить бегать с разной  скоростью </v>
      </c>
      <c r="L11" s="12"/>
    </row>
    <row r="12" ht="90.0" customHeight="1">
      <c r="B12" s="12"/>
      <c r="C12" s="255" t="str">
        <f>IF(C104="","",VLOOKUP(C104,$Y$509:$Z$511,2,TRUE))</f>
        <v/>
      </c>
      <c r="D12" s="255" t="str">
        <f>IF(C105="","",VLOOKUP(C105,$AA$509:$AB$511,2,TRUE))</f>
        <v/>
      </c>
      <c r="E12" s="255" t="str">
        <f>IF(C106="","",VLOOKUP(C106,$AC$509:$AD$511,2,TRUE))</f>
        <v/>
      </c>
      <c r="F12" s="255" t="str">
        <f>IF(C197="","",VLOOKUP(C197,$Y$563:$Z$565,2,TRUE))</f>
        <v/>
      </c>
      <c r="G12" s="255" t="str">
        <f>IF(C198="","",VLOOKUP(C198,$AA$563:$AB$565,2,TRUE))</f>
        <v>Закреплять умение участвовать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v>
      </c>
      <c r="H12" s="255" t="str">
        <f>IF(C199="","",VLOOKUP(C199,$AC$563:$AD$565,2,TRUE))</f>
        <v/>
      </c>
      <c r="I12" s="255" t="str">
        <f>IF(C306="","",VLOOKUP(C306,$Y$563:$Z$565,2,TRUE))</f>
        <v/>
      </c>
      <c r="J12" s="255" t="str">
        <f>IF(C307="","",VLOOKUP(C307,$AA$563:$AB$565,2,TRUE))</f>
        <v/>
      </c>
      <c r="K12" s="255" t="str">
        <f>IF(C308="","",VLOOKUP(C308,$AC$563:$AD$565,2,TRUE))</f>
        <v>Учить принимать участие   в национальных подвижных играх, играх с элементами соревнований и эстафетных играх,   демонстрировать физические качества: скорость, силу, выносливость, гибкость, ловкость:</v>
      </c>
      <c r="L12" s="12"/>
    </row>
    <row r="13" ht="90.0" customHeight="1">
      <c r="B13" s="12"/>
      <c r="C13" s="255" t="str">
        <f>IF(C107="","",VLOOKUP(C107,$AE$509:$AF$511,2,TRUE))</f>
        <v/>
      </c>
      <c r="D13" s="255" t="str">
        <f>IF(C108="","",VLOOKUP(C108,$AG$509:$AH$511,2,TRUE))</f>
        <v/>
      </c>
      <c r="E13" s="255" t="str">
        <f>IF(C109="","",VLOOKUP(C109,$AI$509:$AJ$511,2,TRUE))</f>
        <v/>
      </c>
      <c r="F13" s="255" t="str">
        <f>IF(C200="","",VLOOKUP(C200,$AE$563:$AF$565,2,TRUE))</f>
        <v/>
      </c>
      <c r="G13" s="255" t="str">
        <f>IF(C201="","",VLOOKUP(C201,$AG$563:$AH$565,2,TRUE))</f>
        <v>Продолжать учить проявлять активность частично в спортивных играх и тренировках</v>
      </c>
      <c r="H13" s="255" t="str">
        <f>IF(C202="","",VLOOKUP(C202,$AI$563:$AJ$565,2,TRUE))</f>
        <v/>
      </c>
      <c r="I13" s="255" t="str">
        <f>IF(C309="","",VLOOKUP(C309,$AE$563:$AF$565,2,TRUE))</f>
        <v/>
      </c>
      <c r="J13" s="255" t="str">
        <f>IF(C310="","",VLOOKUP(C310,$AG$563:$AH$565,2,TRUE))</f>
        <v/>
      </c>
      <c r="K13" s="255" t="str">
        <f>IF(C311="","",VLOOKUP(C311,$AI$563:$AJ$565,2,TRUE))</f>
        <v>Учить проявлять активность  в спортивных играх и тренировках не проявляет активность </v>
      </c>
      <c r="L13" s="12"/>
    </row>
    <row r="14" ht="90.0" customHeight="1">
      <c r="B14" s="12"/>
      <c r="C14" s="255" t="str">
        <f>IF(C110="","",VLOOKUP(C110,$AK$509:$AL$511,2,TRUE))</f>
        <v/>
      </c>
      <c r="D14" s="255" t="str">
        <f>IF(C111="","",VLOOKUP(C111,$AM$509:$AN$511,2,TRUE))</f>
        <v/>
      </c>
      <c r="E14" s="255" t="str">
        <f>IF(C112="","",VLOOKUP(C112,$AO$509:$AP$511,2,TRUE))</f>
        <v/>
      </c>
      <c r="F14" s="255" t="str">
        <f>IF(C203="","",VLOOKUP(C203,$AK$563:$AL$565,2,TRUE))</f>
        <v/>
      </c>
      <c r="G14" s="255" t="str">
        <f>IF(C204="","",VLOOKUP(C204,$AM$563:$AN$565,2,TRUE))</f>
        <v>Продрлжать учить  о выполнять   самостоятельно  гигиенические процедуры</v>
      </c>
      <c r="H14" s="255" t="str">
        <f>IF(C205="","",VLOOKUP(C205,$AO$563:$AP$565,2,TRUE))</f>
        <v/>
      </c>
      <c r="I14" s="255" t="str">
        <f>IF(C312="","",VLOOKUP(C312,$AK$563:$AL$565,2,TRUE))</f>
        <v/>
      </c>
      <c r="J14" s="255" t="str">
        <f>IF(C313="","",VLOOKUP(C313,$AM$563:$AN$565,2,TRUE))</f>
        <v/>
      </c>
      <c r="K14" s="255" t="str">
        <f>IF(C314="","",VLOOKUP(C314,$AO$563:$AP$565,2,TRUE))</f>
        <v>Учить    самостоятельно гигиенические процедуры</v>
      </c>
      <c r="L14" s="12"/>
    </row>
    <row r="15" ht="90.0" customHeight="1">
      <c r="B15" s="12"/>
      <c r="C15" s="255" t="str">
        <f>IF(C113="","",VLOOKUP(C113,$AQ$509:$AR$511,2,TRUE))</f>
        <v/>
      </c>
      <c r="D15" s="255" t="str">
        <f>IF(C114="","",VLOOKUP(C114,$AS$509:$AT$511,2,TRUE))</f>
        <v/>
      </c>
      <c r="E15" s="255" t="str">
        <f>IF(C115="","",VLOOKUP(C115,$AU$509:$AV$511,2,TRUE))</f>
        <v/>
      </c>
      <c r="F15" s="255" t="str">
        <f>IF(C206="","",VLOOKUP(C206,$AQ$563:$AR$565,2,TRUE))</f>
        <v/>
      </c>
      <c r="G15" s="255" t="str">
        <f>IF(C207="","",VLOOKUP(C207,$AS$563:$AT$565,2,TRUE))</f>
        <v/>
      </c>
      <c r="H15" s="255" t="str">
        <f>IF(C208="","",VLOOKUP(C208,$AU$563:$AV$565,2,TRUE))</f>
        <v>Учить   навыкам  самообслуживания и ухода за одеждой</v>
      </c>
      <c r="I15" s="255" t="str">
        <f>IF(C315="","",VLOOKUP(C315,$AQ$563:$AR$565,2,TRUE))</f>
        <v/>
      </c>
      <c r="J15" s="255" t="str">
        <f>IF(C316="","",VLOOKUP(C316,$AS$563:$AT$565,2,TRUE))</f>
        <v/>
      </c>
      <c r="K15" s="255" t="str">
        <f>IF(C317="","",VLOOKUP(C317,$AU$563:$AV$565,2,TRUE))</f>
        <v>Учить   навыкам  самообслуживания и ухода за одеждой</v>
      </c>
      <c r="L15" s="12"/>
    </row>
    <row r="16" ht="90.0" customHeight="1">
      <c r="B16" s="19"/>
      <c r="C16" s="309"/>
      <c r="D16" s="7"/>
      <c r="E16" s="8"/>
      <c r="F16" s="255" t="str">
        <f>IF(C209="","",VLOOKUP(C209,$AW$563:$AX$565,2,TRUE))</f>
        <v/>
      </c>
      <c r="G16" s="255" t="str">
        <f>IF(C210="","",VLOOKUP(C210,$AY$563:$AZ$565,2,TRUE))</f>
        <v/>
      </c>
      <c r="H16" s="255" t="str">
        <f>IF(C211="","",VLOOKUP(C211,$BA$563:$BB$565,2,TRUE))</f>
        <v>Учить   первоначальным представлениям о  здоровом образе жизни </v>
      </c>
      <c r="I16" s="255" t="str">
        <f>IF(C318="","",VLOOKUP(C318,$AW$563:$AX$565,2,TRUE))</f>
        <v/>
      </c>
      <c r="J16" s="255" t="str">
        <f>IF(C319="","",VLOOKUP(C319,$AY$563:$AZ$565,2,TRUE))</f>
        <v/>
      </c>
      <c r="K16" s="255" t="str">
        <f>IF(C320="","",VLOOKUP(C320,$BA$563:$BB$565,2,TRUE))</f>
        <v>Учить   первоначальным представлениям о  здоровом образе жизни </v>
      </c>
      <c r="L16" s="12"/>
    </row>
    <row r="17" ht="90.0" customHeight="1">
      <c r="B17" s="304" t="s">
        <v>107</v>
      </c>
      <c r="C17" s="255" t="str">
        <f>IF(D98="","",VLOOKUP(D98,$M$513:$N$515,2,TRUE))</f>
        <v/>
      </c>
      <c r="D17" s="255" t="str">
        <f>IF(D99="","",VLOOKUP(D99,$O$513:$P$515,2,TRUE))</f>
        <v/>
      </c>
      <c r="E17" s="255" t="str">
        <f>IF(D100="","",VLOOKUP(D100,$Q$513:$R$515,2,TRUE))</f>
        <v/>
      </c>
      <c r="F17" s="255" t="str">
        <f>IF(D191="","",VLOOKUP(D191,$M$567:$N$569,2,TRUE))</f>
        <v/>
      </c>
      <c r="G17" s="255" t="str">
        <f>IF(D192="","",VLOOKUP(D192,$O$567:$P$569,2,TRUE))</f>
        <v/>
      </c>
      <c r="H17" s="255" t="str">
        <f>IF(D193="","",VLOOKUP(D193,$Q$567:$R$569,2,TRUE))</f>
        <v>Учить  выполнять  звуковой анализ слов</v>
      </c>
      <c r="I17" s="255" t="str">
        <f>IF(D300="","",VLOOKUP(D300,$M$567:$N$569,2,TRUE))</f>
        <v/>
      </c>
      <c r="J17" s="255" t="str">
        <f>IF(D301="","",VLOOKUP(D301,$O$567:$P$569,2,TRUE))</f>
        <v>Продолжать учить  выполнять  звуковой анализ слов</v>
      </c>
      <c r="K17" s="255" t="str">
        <f>IF(D302="","",VLOOKUP(D302,$Q$567:$R$569,2,TRUE))</f>
        <v/>
      </c>
      <c r="L17" s="12"/>
    </row>
    <row r="18" ht="90.0" customHeight="1">
      <c r="B18" s="12"/>
      <c r="C18" s="255" t="str">
        <f>IF(D101="","",VLOOKUP(D101,$S$513:$T$515,2,TRUE))</f>
        <v/>
      </c>
      <c r="D18" s="255" t="str">
        <f>IF(D102="","",VLOOKUP(D102,$U$513:$V$515,2,TRUE))</f>
        <v/>
      </c>
      <c r="E18" s="255" t="str">
        <f>IF(D103="","",VLOOKUP(D103,$W$513:$X$515,2,TRUE))</f>
        <v/>
      </c>
      <c r="F18" s="255" t="str">
        <f>IF(D194="","",VLOOKUP(D194,$S$567:$T$569,2,TRUE))</f>
        <v/>
      </c>
      <c r="G18" s="255" t="str">
        <f>IF(D195="","",VLOOKUP(D195,$U$567:$V$569,2,TRUE))</f>
        <v>Продолжать  учить  умению употреблять  в речи существительные, прилагательные, наречия, многозначные слова, синонимы и антонимы</v>
      </c>
      <c r="H18" s="255" t="str">
        <f>IF(D196="","",VLOOKUP(D196,$W$567:$X$569,2,TRUE))</f>
        <v/>
      </c>
      <c r="I18" s="255" t="str">
        <f>IF(D303="","",VLOOKUP(D303,$S$567:$T$569,2,TRUE))</f>
        <v/>
      </c>
      <c r="J18" s="255" t="str">
        <f>IF(D304="","",VLOOKUP(D304,$U$567:$V$569,2,TRUE))</f>
        <v>Продолжать  учить  умению употреблять  в речи существительные, прилагательные, наречия, многозначные слова, синонимы и антонимы</v>
      </c>
      <c r="K18" s="255" t="str">
        <f>IF(D305="","",VLOOKUP(D305,$W$567:$X$569,2,TRUE))</f>
        <v/>
      </c>
      <c r="L18" s="12"/>
    </row>
    <row r="19" ht="90.0" customHeight="1">
      <c r="B19" s="12"/>
      <c r="C19" s="255" t="str">
        <f>IF(D104="","",VLOOKUP(D104,$Y$513:$Z$515,2,TRUE))</f>
        <v/>
      </c>
      <c r="D19" s="255" t="str">
        <f>IF(D105="","",VLOOKUP(D105,$AA$513:$AB$515,2,TRUE))</f>
        <v/>
      </c>
      <c r="E19" s="255" t="str">
        <f>IF(D106="","",VLOOKUP(D106,$AC$513:$AD$515,2,TRUE))</f>
        <v/>
      </c>
      <c r="F19" s="255" t="str">
        <f>IF(D197="","",VLOOKUP(D197,$Y$567:$Z$569,2,TRUE))</f>
        <v/>
      </c>
      <c r="G19" s="255" t="str">
        <f>IF(D198="","",VLOOKUP(D198,$AA$567:$AB$569,2,TRUE))</f>
        <v>Продрлжать учить произносить частично имена существительные, связывая их с числительными и  прилагательными с существительными</v>
      </c>
      <c r="H19" s="255" t="str">
        <f>IF(D199="","",VLOOKUP(D199,$AC$567:$AD$569,2,TRUE))</f>
        <v/>
      </c>
      <c r="I19" s="255" t="str">
        <f>IF(D306="","",VLOOKUP(D306,$Y$567:$Z$569,2,TRUE))</f>
        <v/>
      </c>
      <c r="J19" s="255" t="str">
        <f>IF(D307="","",VLOOKUP(D307,$AA$567:$AB$569,2,TRUE))</f>
        <v>Продрлжать учить произносить частично имена существительные, связывая их с числительными и  прилагательными с существительными</v>
      </c>
      <c r="K19" s="255" t="str">
        <f>IF(D308="","",VLOOKUP(D308,$AC$567:$AD$569,2,TRUE))</f>
        <v/>
      </c>
      <c r="L19" s="12"/>
    </row>
    <row r="20" ht="90.0" customHeight="1">
      <c r="B20" s="12"/>
      <c r="C20" s="255" t="str">
        <f>IF(D107="","",VLOOKUP(D107,$AE$513:$AF$515,2,TRUE))</f>
        <v/>
      </c>
      <c r="D20" s="255" t="str">
        <f>IF(D108="","",VLOOKUP(D108,$AG$513:$AH$515,2,TRUE))</f>
        <v/>
      </c>
      <c r="E20" s="255" t="str">
        <f>IF(D109="","",VLOOKUP(D109,$AI$513:$AJ$515,2,TRUE))</f>
        <v/>
      </c>
      <c r="F20" s="255" t="str">
        <f>IF(D200="","",VLOOKUP(D200,$AE$567:$AF$569,2,TRUE))</f>
        <v/>
      </c>
      <c r="G20" s="255" t="str">
        <f>IF(D201="","",VLOOKUP(D201,$AG$567:$AH$569,2,TRUE))</f>
        <v>Продолжать учить слушать собеседника,  задавать вопросы и  отвечать на них</v>
      </c>
      <c r="H20" s="255" t="str">
        <f>IF(D202="","",VLOOKUP(D202,$AI$567:$AJ$569,2,TRUE))</f>
        <v/>
      </c>
      <c r="I20" s="255" t="str">
        <f>IF(D309="","",VLOOKUP(D309,$AE$567:$AF$569,2,TRUE))</f>
        <v/>
      </c>
      <c r="J20" s="255" t="str">
        <f>IF(D310="","",VLOOKUP(D310,$AG$567:$AH$569,2,TRUE))</f>
        <v>Продолжать учить слушать собеседника,  задавать вопросы и  отвечать на них</v>
      </c>
      <c r="K20" s="255" t="str">
        <f>IF(D311="","",VLOOKUP(D311,$AI$567:$AJ$569,2,TRUE))</f>
        <v/>
      </c>
      <c r="L20" s="12"/>
    </row>
    <row r="21" ht="90.0" customHeight="1">
      <c r="B21" s="12"/>
      <c r="C21" s="255" t="str">
        <f>IF(D110="","",VLOOKUP(D110,$AK$513:$AL$515,2,TRUE))</f>
        <v/>
      </c>
      <c r="D21" s="255" t="str">
        <f>IF(D111="","",VLOOKUP(D111,$AM$513:$AN$515,2,TRUE))</f>
        <v/>
      </c>
      <c r="E21" s="255" t="str">
        <f>IF(D112="","",VLOOKUP(D112,$AO$513:$AP$515,2,TRUE))</f>
        <v/>
      </c>
      <c r="F21" s="255" t="str">
        <f>IF(D203="","",VLOOKUP(D203,$AK$567:$AL$569,2,TRUE))</f>
        <v/>
      </c>
      <c r="G21" s="255" t="str">
        <f>IF(D204="","",VLOOKUP(D204,$AM$567:$AN$569,2,TRUE))</f>
        <v>Продолжать учить сочинять  рассказы рассказы по наблюдениям и сюжетным картинкам</v>
      </c>
      <c r="H21" s="255" t="str">
        <f>IF(D205="","",VLOOKUP(D205,$AO$567:$AP$569,2,TRUE))</f>
        <v/>
      </c>
      <c r="I21" s="255" t="str">
        <f>IF(D312="","",VLOOKUP(D312,$AK$567:$AL$569,2,TRUE))</f>
        <v/>
      </c>
      <c r="J21" s="255" t="str">
        <f>IF(D313="","",VLOOKUP(D313,$AM$567:$AN$569,2,TRUE))</f>
        <v>Продолжать учить сочинять  рассказы рассказы по наблюдениям и сюжетным картинкам</v>
      </c>
      <c r="K21" s="255" t="str">
        <f>IF(D314="","",VLOOKUP(D314,$AO$567:$AP$569,2,TRUE))</f>
        <v/>
      </c>
      <c r="L21" s="12"/>
    </row>
    <row r="22" ht="90.0" customHeight="1">
      <c r="B22" s="12"/>
      <c r="C22" s="255" t="str">
        <f>IF(D113="","",VLOOKUP(D113,$AQ$513:$AR$515,2,TRUE))</f>
        <v/>
      </c>
      <c r="D22" s="255" t="str">
        <f>IF(D114="","",VLOOKUP(D114,$AS$513:$AT$515,2,TRUE))</f>
        <v/>
      </c>
      <c r="E22" s="255" t="str">
        <f>IF(D115="","",VLOOKUP(D115,$AU$513:$AV$515,2,TRUE))</f>
        <v/>
      </c>
      <c r="F22" s="255" t="str">
        <f>IF(D206="","",VLOOKUP(D206,$AQ$567:$AR$569,2,TRUE))</f>
        <v/>
      </c>
      <c r="G22" s="255" t="str">
        <f>IF(D207="","",VLOOKUP(D207,$AS$567:$AT$569,2,TRUE))</f>
        <v/>
      </c>
      <c r="H22" s="255" t="str">
        <f>IF(D208="","",VLOOKUP(D208,$AU$567:$AV$569,2,TRUE))</f>
        <v>Учить пересказывать  рассказы последовательно   </v>
      </c>
      <c r="I22" s="255" t="str">
        <f>IF(D315="","",VLOOKUP(D315,$AQ$567:$AR$569,2,TRUE))</f>
        <v/>
      </c>
      <c r="J22" s="255" t="str">
        <f>IF(D316="","",VLOOKUP(D316,$AS$567:$AT$569,2,TRUE))</f>
        <v>Продолжать учить пересказывать рассказы частично последовательно   </v>
      </c>
      <c r="K22" s="255" t="str">
        <f>IF(D317="","",VLOOKUP(D317,$AU$567:$AV$569,2,TRUE))</f>
        <v/>
      </c>
      <c r="L22" s="12"/>
    </row>
    <row r="23" ht="90.0" customHeight="1">
      <c r="B23" s="12"/>
      <c r="C23" s="255" t="str">
        <f>IF(D116="","",VLOOKUP(D116,$M$517:$N$519,2,TRUE))</f>
        <v/>
      </c>
      <c r="D23" s="255" t="str">
        <f>IF(D117="","",VLOOKUP(D117,$O$517:$P$519,2,TRUE))</f>
        <v/>
      </c>
      <c r="E23" s="255" t="str">
        <f>IF(D118="","",VLOOKUP(D118,$Q$517:$R$519,2,TRUE))</f>
        <v/>
      </c>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255" t="str">
        <f>IF(D119="","",VLOOKUP(D119,$S$517:$T$519,2,TRUE))</f>
        <v/>
      </c>
      <c r="D24" s="255" t="str">
        <f>IF(D120="","",VLOOKUP(D120,$U$517:$V$519,2,TRUE))</f>
        <v/>
      </c>
      <c r="E24" s="255" t="str">
        <f>IF(D121="","",VLOOKUP(D121,$W$517:$X$519,2,TRUE))</f>
        <v/>
      </c>
      <c r="F24" s="255" t="str">
        <f>IF(D212="","",VLOOKUP(D212,$M$571:$N$573,2,TRUE))</f>
        <v/>
      </c>
      <c r="G24" s="255" t="str">
        <f>IF(D213="","",VLOOKUP(D213,$O$571:$P$573,2,TRUE))</f>
        <v/>
      </c>
      <c r="H24" s="255" t="str">
        <f>IF(D214="","",VLOOKUP(D214,$Q$571:$R$573,2,TRUE))</f>
        <v>Учить различать причинно­следственные связи, литературные жанры </v>
      </c>
      <c r="I24" s="255" t="str">
        <f>IF(D321="","",VLOOKUP(D321,$M$571:$N$573,2,TRUE))</f>
        <v/>
      </c>
      <c r="J24" s="255" t="str">
        <f>IF(D322="","",VLOOKUP(D322,$O$571:$P$573,2,TRUE))</f>
        <v>Продолжать учить различать причинно­следственные связи, литературные жанры  </v>
      </c>
      <c r="K24" s="255" t="str">
        <f>IF(D323="","",VLOOKUP(D323,$Q$571:$R$573,2,TRUE))</f>
        <v/>
      </c>
      <c r="L24" s="12"/>
    </row>
    <row r="25" ht="90.0" customHeight="1">
      <c r="B25" s="12"/>
      <c r="C25" s="255" t="str">
        <f>IF(D122="","",VLOOKUP(D122,$Y$517:$Z$519,2,TRUE))</f>
        <v/>
      </c>
      <c r="D25" s="255" t="str">
        <f>IF(D123="","",VLOOKUP(D123,$AA$517:$AB$519,2,TRUE))</f>
        <v/>
      </c>
      <c r="E25" s="255" t="str">
        <f>IF(D124="","",VLOOKUP(D124,$AC$517:$AD$519,2,TRUE))</f>
        <v/>
      </c>
      <c r="F25" s="255" t="str">
        <f>IF(D215="","",VLOOKUP(D215,$S$571:$T$573,2,TRUE))</f>
        <v/>
      </c>
      <c r="G25" s="255" t="str">
        <f>IF(D216="","",VLOOKUP(D216,$U$571:$V$573,2,TRUE))</f>
        <v/>
      </c>
      <c r="H25" s="255" t="str">
        <f>IF(D217="","",VLOOKUP(D217,$W$571:$X$573,2,TRUE))</f>
        <v>Учить 
читать  выразительно, с  интонацией 
</v>
      </c>
      <c r="I25" s="255" t="str">
        <f>IF(D324="","",VLOOKUP(D324,$S$571:$T$573,2,TRUE))</f>
        <v/>
      </c>
      <c r="J25" s="255" t="str">
        <f>IF(D325="","",VLOOKUP(D325,$U$571:$V$573,2,TRUE))</f>
        <v>Продолдать учить  читать выразительно, с  интонацией </v>
      </c>
      <c r="K25" s="255" t="str">
        <f>IF(D326="","",VLOOKUP(D326,$W$571:$X$573,2,TRUE))</f>
        <v/>
      </c>
      <c r="L25" s="12"/>
    </row>
    <row r="26" ht="90.0" customHeight="1">
      <c r="B26" s="12"/>
      <c r="C26" s="255" t="str">
        <f>IF(D125="","",VLOOKUP(D125,$AE$517:$AF$519,2,TRUE))</f>
        <v/>
      </c>
      <c r="D26" s="255" t="str">
        <f>IF(D126="","",VLOOKUP(D126,$AG$517:$AH$519,2,TRUE))</f>
        <v/>
      </c>
      <c r="E26" s="255" t="str">
        <f>IF(D127="","",VLOOKUP(D127,$AI$517:$AJ$519,2,TRUE))</f>
        <v/>
      </c>
      <c r="F26" s="255" t="str">
        <f>IF(D218="","",VLOOKUP(D218,$Y$571:$Z$573,2,TRUE))</f>
        <v/>
      </c>
      <c r="G26" s="255" t="str">
        <f>IF(D219="","",VLOOKUP(D219,$AA$571:$AB$573,2,TRUE))</f>
        <v>Продолжать учить пересказывать рассказ при помощи взрослого </v>
      </c>
      <c r="H26" s="255" t="str">
        <f>IF(D220="","",VLOOKUP(D220,$AC$571:$AD$573,2,TRUE))</f>
        <v/>
      </c>
      <c r="I26" s="255" t="str">
        <f>IF(D327="","",VLOOKUP(D327,$Y$571:$Z$573,2,TRUE))</f>
        <v/>
      </c>
      <c r="J26" s="255" t="str">
        <f>IF(D328="","",VLOOKUP(D328,$AA$571:$AB$573,2,TRUE))</f>
        <v>Продолжать учить пересказывать рассказ при помощи взрослого </v>
      </c>
      <c r="K26" s="255" t="str">
        <f>IF(D329="","",VLOOKUP(D329,$AC$571:$AD$573,2,TRUE))</f>
        <v/>
      </c>
      <c r="L26" s="12"/>
    </row>
    <row r="27" ht="90.0" customHeight="1">
      <c r="B27" s="12"/>
      <c r="C27" s="255" t="str">
        <f>IF(D128="","",VLOOKUP(D128,$AK$517:$AL$519,2,TRUE))</f>
        <v/>
      </c>
      <c r="D27" s="255" t="str">
        <f>IF(D129="","",VLOOKUP(D129,$AM$517:$AN$519,2,TRUE))</f>
        <v/>
      </c>
      <c r="E27" s="255" t="str">
        <f>IF(D130="","",VLOOKUP(D130,$AO$517:$AP$519,2,TRUE))</f>
        <v/>
      </c>
      <c r="F27" s="255" t="str">
        <f>IF(D221="","",VLOOKUP(D221,$AE$571:$AF$573,2,TRUE))</f>
        <v/>
      </c>
      <c r="G27" s="255" t="str">
        <f>IF(D222="","",VLOOKUP(D222,$AG$571:$AH$573,2,TRUE))</f>
        <v/>
      </c>
      <c r="H27" s="255" t="str">
        <f>IF(D223="","",VLOOKUP(D223,$AI$571:$AJ$573,2,TRUE))</f>
        <v>Учить  передавать  настроение, характер  героя, жесты,  интонацию и мимику  образа </v>
      </c>
      <c r="I27" s="255" t="str">
        <f>IF(D330="","",VLOOKUP(D330,$AE$571:$AF$573,2,TRUE))</f>
        <v/>
      </c>
      <c r="J27" s="255" t="str">
        <f>IF(D331="","",VLOOKUP(D341,$AG$571:$AH$573,2,TRUE))</f>
        <v>#N/A</v>
      </c>
      <c r="K27" s="255" t="str">
        <f>IF(D332="","",VLOOKUP(D342,$AI$571:$AJ$573,2,TRUE))</f>
        <v/>
      </c>
      <c r="L27" s="12"/>
    </row>
    <row r="28" ht="90.0" customHeight="1">
      <c r="B28" s="12"/>
      <c r="C28" s="255" t="str">
        <f>IF(D131="","",VLOOKUP(D131,$AQ$517:$AR$519,2,TRUE))</f>
        <v/>
      </c>
      <c r="D28" s="255" t="str">
        <f>IF(D132="","",VLOOKUP(D132,$AS$517:$AT$519,2,TRUE))</f>
        <v/>
      </c>
      <c r="E28" s="255" t="str">
        <f>IF(D133="","",VLOOKUP(D133,$AU$517:$AV$519,2,TRUE))</f>
        <v/>
      </c>
      <c r="F28" s="255" t="str">
        <f>IF(D224="","",VLOOKUP(D224,$AK$571:$AL$573,2,TRUE))</f>
        <v/>
      </c>
      <c r="G28" s="255" t="str">
        <f>IF(D225="","",VLOOKUP(D225,$AM$571:$AN$573,2,TRUE))</f>
        <v/>
      </c>
      <c r="H28" s="255" t="str">
        <f>IF(D226="","",VLOOKUP(D226,$AO$571:$AP$573,2,TRUE))</f>
        <v>Учить  выполнять  свою роль выразительно,  самостоятельно </v>
      </c>
      <c r="I28" s="255" t="str">
        <f>IF(D333="","",VLOOKUP(D333,$AK$571:$AL$573,2,TRUE))</f>
        <v/>
      </c>
      <c r="J28" s="255" t="str">
        <f>IF(D334="","",VLOOKUP(D334,$AM$571:$AN$573,2,TRUE))</f>
        <v>Продрлжать учить   выполнять 
свою роль  выразительно,  самостоятельно 
</v>
      </c>
      <c r="K28" s="255" t="str">
        <f>IF(D335="","",VLOOKUP(D335,$AO$571:$AP$573,2,TRUE))</f>
        <v/>
      </c>
      <c r="L28" s="12"/>
    </row>
    <row r="29" ht="90.0" customHeight="1">
      <c r="B29" s="12"/>
      <c r="C29" s="255" t="str">
        <f>IF(D134="","",VLOOKUP(D134,$M$521:$N$523,2,TRUE))</f>
        <v/>
      </c>
      <c r="D29" s="255" t="str">
        <f>IF(D135="","",VLOOKUP(D135,$O$521:$P$523,2,TRUE))</f>
        <v/>
      </c>
      <c r="E29" s="255" t="str">
        <f>IF(D136="","",VLOOKUP(D136,$Q$521:$R$523,2,TRUE))</f>
        <v/>
      </c>
      <c r="F29" s="255" t="str">
        <f>IF(D227="","",VLOOKUP(D227,$AQ$571:$AR$573,2,TRUE))</f>
        <v/>
      </c>
      <c r="G29" s="255" t="str">
        <f>IF(D228="","",VLOOKUP(D228,$AS$571:$AT$573,2,TRUE))</f>
        <v>Продолжать учить делиться впечатлениями частично </v>
      </c>
      <c r="H29" s="255" t="str">
        <f>IF(D229="","",VLOOKUP(D229,$AU$571:$AV$573,2,TRUE))</f>
        <v/>
      </c>
      <c r="I29" s="255" t="str">
        <f>IF(D336="","",VLOOKUP(D336,$AQ$571:$AR$573,2,TRUE))</f>
        <v/>
      </c>
      <c r="J29" s="255" t="str">
        <f>IF(D337="","",VLOOKUP(D337,$AS$571:$AT$573,2,TRUE))</f>
        <v>Продолжать учить делиться впечатлениями частично </v>
      </c>
      <c r="K29" s="255" t="str">
        <f>IF(D338="","",VLOOKUP(D338,$AU$571:$AV$573,2,TRUE))</f>
        <v/>
      </c>
      <c r="L29" s="12"/>
    </row>
    <row r="30" ht="90.0" customHeight="1">
      <c r="B30" s="12"/>
      <c r="C30" s="255" t="str">
        <f>IF(D137="","",VLOOKUP(D137,$S$521:$T$523,2,TRUE))</f>
        <v/>
      </c>
      <c r="D30" s="255" t="str">
        <f>IF(D138="","",VLOOKUP(D138,$U$521:$V$523,2,TRUE))</f>
        <v/>
      </c>
      <c r="E30" s="255" t="str">
        <f>IF(D139="","",VLOOKUP(D139,$W$521:$X$523,2,TRUE))</f>
        <v/>
      </c>
      <c r="F30" s="255" t="str">
        <f>IF(D230="","",VLOOKUP(D230,$AW$571:$AX$573,2,TRUE))</f>
        <v/>
      </c>
      <c r="G30" s="255" t="str">
        <f>IF(D231="","",VLOOKUP(D231,$AY$571:$AZ$573,2,TRUE))</f>
        <v>Продолжать учить   выражать свое  отношение к происходящему вокруг</v>
      </c>
      <c r="H30" s="255" t="str">
        <f>IF(D232="","",VLOOKUP(D232,$BA$571:$BB$573,2,TRUE))</f>
        <v/>
      </c>
      <c r="I30" s="255" t="str">
        <f>IF(D339="","",VLOOKUP(D339,$AW$571:$AX$573,2,TRUE))</f>
        <v/>
      </c>
      <c r="J30" s="255" t="str">
        <f>IF(D340="","",VLOOKUP(D340,$AY$571:$AZ$573,2,TRUE))</f>
        <v>Продолжать учить   выражать свое  отношение к происходящему вокруг</v>
      </c>
      <c r="K30" s="255" t="str">
        <f>IF(D341="","",VLOOKUP(D341,$BA$571:$BB$573,2,TRUE))</f>
        <v/>
      </c>
      <c r="L30" s="12"/>
    </row>
    <row r="31" ht="90.0" customHeight="1">
      <c r="B31" s="12"/>
      <c r="C31" s="255" t="str">
        <f>IF(D140="","",VLOOKUP(D140,$Y$521:$Z$523,2,TRUE))</f>
        <v/>
      </c>
      <c r="D31" s="255" t="str">
        <f>IF(D141="","",VLOOKUP(D141,$AA$521:$AB$523,2,TRUE))</f>
        <v/>
      </c>
      <c r="E31" s="255" t="str">
        <f>IF(D142="","",VLOOKUP(D142,$AC$521:$AD$523,2,TRUE))</f>
        <v/>
      </c>
      <c r="F31" s="255" t="str">
        <f>IF(D233="","",VLOOKUP(D233,$M$575:$N$577,2,TRUE))</f>
        <v/>
      </c>
      <c r="G31" s="255" t="str">
        <f>IF(D234="","",VLOOKUP(D234,$O$575:$P$577,2,TRUE))</f>
        <v/>
      </c>
      <c r="H31" s="255" t="str">
        <f>IF(D235="","",VLOOKUP(D235,$Q$575:$R$577,2,TRUE))</f>
        <v>Учить   порядок звуков в слове </v>
      </c>
      <c r="I31" s="255" t="str">
        <f>IF(D342="","",VLOOKUP(D342,$M$575:$N$577,2,TRUE))</f>
        <v/>
      </c>
      <c r="J31" s="255" t="str">
        <f>IF(D343="","",VLOOKUP(D343,$O$575:$P$577,2,TRUE))</f>
        <v>Продлжать учить определять порядок  звуков в слове частично </v>
      </c>
      <c r="K31" s="255" t="str">
        <f>IF(D344="","",VLOOKUP(D344,$Q$575:$R$577,2,TRUE))</f>
        <v/>
      </c>
      <c r="L31" s="12"/>
    </row>
    <row r="32" ht="90.0" customHeight="1">
      <c r="B32" s="12"/>
      <c r="C32" s="255" t="str">
        <f>IF(D143="","",VLOOKUP(D143,$AE$521:$AF$523,2,TRUE))</f>
        <v/>
      </c>
      <c r="D32" s="255" t="str">
        <f>IF(D144="","",VLOOKUP(D144,$AG$521:$AH$523,2,TRUE))</f>
        <v/>
      </c>
      <c r="E32" s="255" t="str">
        <f>IF(D145="","",VLOOKUP(D145,$AI$521:$AJ$523,2,TRUE))</f>
        <v/>
      </c>
      <c r="F32" s="255" t="str">
        <f>IF(D236="","",VLOOKUP(D236,$S$575:$T$577,2,TRUE))</f>
        <v/>
      </c>
      <c r="G32" s="255" t="str">
        <f>IF(D237="","",VLOOKUP(D237,$U$575:$V$577,2,TRUE))</f>
        <v/>
      </c>
      <c r="H32" s="255" t="str">
        <f>IF(D238="","",VLOOKUP(D238,$W$575:$X$577,2,TRUE))</f>
        <v>Учить   произносит все звуки, не различать гласные и согласные </v>
      </c>
      <c r="I32" s="255" t="str">
        <f>IF(D345="","",VLOOKUP(D345,$S$575:$T$577,2,TRUE))</f>
        <v/>
      </c>
      <c r="J32" s="255" t="str">
        <f>IF(D346="","",VLOOKUP(D346,$U$575:$V$577,2,TRUE))</f>
        <v>Продолжать учить четко произносить все звуки, различать некоторые из них </v>
      </c>
      <c r="K32" s="255" t="str">
        <f>IF(D347="","",VLOOKUP(D347,$W$575:$X$577,2,TRUE))</f>
        <v/>
      </c>
      <c r="L32" s="12"/>
    </row>
    <row r="33" ht="90.0" customHeight="1">
      <c r="B33" s="12"/>
      <c r="C33" s="255" t="str">
        <f>IF(D146="","",VLOOKUP(D146,$AK$521:$AL$523,2,TRUE))</f>
        <v/>
      </c>
      <c r="D33" s="255" t="str">
        <f>IF(D147="","",VLOOKUP(D147,$AM$521:$AN$523,2,TRUE))</f>
        <v/>
      </c>
      <c r="E33" s="255" t="str">
        <f>IF(D148="","",VLOOKUP(D148,$AO$521:$AP$523,2,TRUE))</f>
        <v/>
      </c>
      <c r="F33" s="255" t="str">
        <f>IF(D239="","",VLOOKUP(D239,$Y$575:$Z$577,2,TRUE))</f>
        <v/>
      </c>
      <c r="G33" s="255" t="str">
        <f>IF(D240="","",VLOOKUP(D240,$AA$575:$AB$577,2,TRUE))</f>
        <v/>
      </c>
      <c r="H33" s="255" t="str">
        <f>IF(D241="","",VLOOKUP(D241,$AC$575:$AD$577,2,TRUE))</f>
        <v>Учить составить слово на заданный слог </v>
      </c>
      <c r="I33" s="255" t="str">
        <f>IF(D348="","",VLOOKUP(D348,$Y$575:$Z$577,2,TRUE))</f>
        <v/>
      </c>
      <c r="J33" s="255" t="str">
        <f>IF(D349="","",VLOOKUP(D349,$AA$575:$AB$577,2,TRUE))</f>
        <v>Продолдать учить  составлять слово на заданный слог </v>
      </c>
      <c r="K33" s="255" t="str">
        <f>IF(D350="","",VLOOKUP(D350,$AC$575:$AD$577,2,TRUE))</f>
        <v/>
      </c>
      <c r="L33" s="12"/>
    </row>
    <row r="34" ht="90.0" customHeight="1">
      <c r="B34" s="12"/>
      <c r="C34" s="255" t="str">
        <f>IF(D149="","",VLOOKUP(D149,$AQ$521:$AR$523,2,TRUE))</f>
        <v/>
      </c>
      <c r="D34" s="255" t="str">
        <f>IF(D150="","",VLOOKUP(D150,$AS$521:$AT$523,2,TRUE))</f>
        <v/>
      </c>
      <c r="E34" s="255" t="str">
        <f>IF(D151="","",VLOOKUP(D151,$AU$521:$AV$523,2,TRUE))</f>
        <v/>
      </c>
      <c r="F34" s="255" t="str">
        <f>IF(D242="","",VLOOKUP(D242,$AE$575:$AF$577,2,TRUE))</f>
        <v/>
      </c>
      <c r="G34" s="255" t="str">
        <f>IF(D243="","",VLOOKUP(D243,$AG$575:$AH$577,2,TRUE))</f>
        <v/>
      </c>
      <c r="H34" s="255" t="str">
        <f>IF(D244="","",VLOOKUP(D244,$AI$575:$AJ$577,2,TRUE))</f>
        <v>Учить составлять    простые предложения </v>
      </c>
      <c r="I34" s="255" t="str">
        <f>IF(D351="","",VLOOKUP(D351,$AE$575:$AF$577,2,TRUE))</f>
        <v/>
      </c>
      <c r="J34" s="255" t="str">
        <f>IF(D352="","",VLOOKUP(D352,$AG$575:$AH$577,2,TRUE))</f>
        <v>Продолжать учить составлять простые предложения частично </v>
      </c>
      <c r="K34" s="255" t="str">
        <f>IF(D353="","",VLOOKUP(D353,$AI$575:$AJ$577,2,TRUE))</f>
        <v/>
      </c>
      <c r="L34" s="12"/>
    </row>
    <row r="35" ht="90.0" customHeight="1">
      <c r="B35" s="12"/>
      <c r="C35" s="311"/>
      <c r="D35" s="62"/>
      <c r="E35" s="63"/>
      <c r="F35" s="255" t="str">
        <f>IF(D245="","",VLOOKUP(D245,$AK$575:$AL$577,2,TRUE))</f>
        <v/>
      </c>
      <c r="G35" s="255" t="str">
        <f>IF(D246="","",VLOOKUP(D246,$AM$575:$AN$577,2,TRUE))</f>
        <v/>
      </c>
      <c r="H35" s="255" t="str">
        <f>IF(D247="","",VLOOKUP(D247,$AO$575:$AP$577,2,TRUE))</f>
        <v>Учить правильно держать ручку</v>
      </c>
      <c r="I35" s="255" t="str">
        <f>IF(D354="","",VLOOKUP(D354,$AK$575:$AL$577,2,TRUE))</f>
        <v/>
      </c>
      <c r="J35" s="255" t="str">
        <f>IF(D355="","",VLOOKUP(D355,$AM$575:$AN$577,2,TRUE))</f>
        <v>Прододать учить   правильно держать ручку</v>
      </c>
      <c r="K35" s="255" t="str">
        <f>IF(D356="","",VLOOKUP(D356,$AO$575:$AP$577,2,TRUE))</f>
        <v/>
      </c>
      <c r="L35" s="12"/>
    </row>
    <row r="36" ht="90.0" customHeight="1">
      <c r="B36" s="12"/>
      <c r="C36" s="68"/>
      <c r="E36" s="69"/>
      <c r="F36" s="255" t="str">
        <f>IF(D248="","",VLOOKUP(D248,$AQ$575:$AR$577,2,TRUE))</f>
        <v/>
      </c>
      <c r="G36" s="255" t="str">
        <f>IF(D249="","",VLOOKUP(D249,$AS$575:$AT$577,2,TRUE))</f>
        <v>Продожать учить рисовать  различные линии   </v>
      </c>
      <c r="H36" s="255" t="str">
        <f>IF(D250="","",VLOOKUP(D250,$AU$575:$AV$577,2,TRUE))</f>
        <v/>
      </c>
      <c r="I36" s="255" t="str">
        <f>IF(D357="","",VLOOKUP(D357,$AQ$575:$AR$577,2,TRUE))</f>
        <v/>
      </c>
      <c r="J36" s="255" t="str">
        <f>IF(D358="","",VLOOKUP(D358,$AS$575:$AT$577,2,TRUE))</f>
        <v>Продожать учить рисовать  различные линии   </v>
      </c>
      <c r="K36" s="255" t="str">
        <f>IF(D359="","",VLOOKUP(D359,$AU$575:$AV$577,2,TRUE))</f>
        <v/>
      </c>
      <c r="L36" s="12"/>
    </row>
    <row r="37" ht="90.0" customHeight="1">
      <c r="B37" s="12"/>
      <c r="C37" s="68"/>
      <c r="E37" s="69"/>
      <c r="F37" s="255" t="str">
        <f>IF(D251="","",VLOOKUP(D251,$AW$575:$AX$577,2,TRUE))</f>
        <v/>
      </c>
      <c r="G37" s="255" t="str">
        <f>IF(D252="","",VLOOKUP(D252,$AY$575:$AZ$577,2,TRUE))</f>
        <v>Продолдать учить ориентироваться,  различать пространство </v>
      </c>
      <c r="H37" s="255" t="str">
        <f>IF(D253="","",VLOOKUP(D253,$BA$575:$BB$577,2,TRUE))</f>
        <v/>
      </c>
      <c r="I37" s="255" t="str">
        <f>IF(D360="","",VLOOKUP(D360,$AW$575:$AX$577,2,TRUE))</f>
        <v/>
      </c>
      <c r="J37" s="255" t="str">
        <f>IF(D361="","",VLOOKUP(D361,$AY$575:$AZ$577,2,TRUE))</f>
        <v>Продолдать учить ориентироваться,  различать пространство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Учить   произносить правильно  специфические звуки казахского языка в слове    </v>
      </c>
      <c r="I38" s="255" t="str">
        <f>IF(D363="","",VLOOKUP(D363,$M$579:$N$581,2,TRUE))</f>
        <v/>
      </c>
      <c r="J38" s="255" t="str">
        <f>IF(D364="","",VLOOKUP(D364,$O$579:$P$581,2,TRUE))</f>
        <v>Прододать учить произносить правиль специфические звуки казахского языка в слове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Учить рассказывать  пословицы и поговорки </v>
      </c>
      <c r="I39" s="255" t="str">
        <f>IF(D366="","",VLOOKUP(D366,$S$579:$T$581,2,TRUE))</f>
        <v/>
      </c>
      <c r="J39" s="255" t="str">
        <f>IF(D367="","",VLOOKUP(D367,$U$579:$V$581,2,TRUE))</f>
        <v>Прододать учить рассказывать  пословицы и поговорки </v>
      </c>
      <c r="K39" s="255" t="str">
        <f>IF(D368="","",VLOOKUP(D368,$W$579:$X$581,2,TRUE))</f>
        <v/>
      </c>
      <c r="L39" s="12"/>
    </row>
    <row r="40" ht="90.0" customHeight="1">
      <c r="B40" s="12"/>
      <c r="C40" s="68"/>
      <c r="E40" s="69"/>
      <c r="F40" s="255" t="str">
        <f>IF(D260="","",VLOOKUP(D260,$Y$579:$Z$581,2,TRUE))</f>
        <v/>
      </c>
      <c r="G40" s="255" t="str">
        <f>IF(D261="","",VLOOKUP(D261,$AA$579:$AB$581,2,TRUE))</f>
        <v>Продолжать учить  называть названия продуктов, посуды, мебели, фруктов,  овощей, животных, птиц, частей тела человека, транспорта, встречающихся в  повседневной жизни</v>
      </c>
      <c r="H40" s="255" t="str">
        <f>IF(D262="","",VLOOKUP(D262,$AC$579:$AD$581,2,TRUE))</f>
        <v/>
      </c>
      <c r="I40" s="255" t="str">
        <f>IF(D369="","",VLOOKUP(D369,$Y$579:$Z$581,2,TRUE))</f>
        <v/>
      </c>
      <c r="J40" s="255" t="str">
        <f>IF(D370="","",VLOOKUP(D370,$AA$579:$AB$581,2,TRUE))</f>
        <v>Продолжать учить  называть названия продуктов, посуды, мебели, фруктов,  овощей, животных, птиц, частей тела человека, транспорта, встречающихся в  повседневной жизни</v>
      </c>
      <c r="K40" s="255" t="str">
        <f>IF(D371="","",VLOOKUP(D371,$AC$579:$AD$581,2,TRUE))</f>
        <v/>
      </c>
      <c r="L40" s="12"/>
    </row>
    <row r="41" ht="90.0" customHeight="1">
      <c r="B41" s="12"/>
      <c r="C41" s="68"/>
      <c r="E41" s="69"/>
      <c r="F41" s="255" t="str">
        <f>IF(D263="","",VLOOKUP(D263,$AE$579:$AF$581,2,TRUE))</f>
        <v/>
      </c>
      <c r="G41" s="255" t="str">
        <f>IF(D264="","",VLOOKUP(D264,$AG$579:$AH$581,2,TRUE))</f>
        <v>Продржать учить называть и  употреблять слова, обозначающие признаки предметов (цвет, величина),  действия с предметами, употреблять их в разговорной речи</v>
      </c>
      <c r="H41" s="255" t="str">
        <f>IF(D265="","",VLOOKUP(D265,$AI$579:$AJ$581,2,TRUE))</f>
        <v/>
      </c>
      <c r="I41" s="255" t="str">
        <f>IF(D372="","",VLOOKUP(D372,$AE$579:$AF$581,2,TRUE))</f>
        <v/>
      </c>
      <c r="J41" s="255" t="str">
        <f>IF(D373="","",VLOOKUP(D373,$AG$579:$AH$581,2,TRUE))</f>
        <v>Продржать учить называть и  употреблять слова, обозначающие признаки предметов (цвет, величина),  действия с предметами, употреблять их в разговорной речи</v>
      </c>
      <c r="K41" s="255" t="str">
        <f>IF(D374="","",VLOOKUP(D374,$AI$579:$AJ$581,2,TRUE))</f>
        <v/>
      </c>
      <c r="L41" s="12"/>
    </row>
    <row r="42" ht="90.0" customHeight="1">
      <c r="B42" s="12"/>
      <c r="C42" s="68"/>
      <c r="E42" s="69"/>
      <c r="F42" s="255" t="str">
        <f>IF(D266="","",VLOOKUP(D266,$AK$579:$AL$581,2,TRUE))</f>
        <v/>
      </c>
      <c r="G42" s="255" t="str">
        <f>IF(D267="","",VLOOKUP(D267,$AM$579:$AN$581,2,TRUE))</f>
        <v>Продолжать учить употреблять  знакомые слова в повседневной жизни</v>
      </c>
      <c r="H42" s="255" t="str">
        <f>IF(D268="","",VLOOKUP(D268,$AO$579:$AP$581,2,TRUE))</f>
        <v/>
      </c>
      <c r="I42" s="255" t="str">
        <f>IF(D375="","",VLOOKUP(D375,$AK$579:$AL$581,2,TRUE))</f>
        <v/>
      </c>
      <c r="J42" s="255" t="str">
        <f>IF(D376="","",VLOOKUP(D376,$AM$579:$AN$581,2,TRUE))</f>
        <v>Продолжать учить употреблять  знакомые слова в повседневной жизни</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Учить составлять   рассказы по образцу  педагога знакомые слова в повседневной жизни</v>
      </c>
      <c r="I43" s="255" t="str">
        <f>IF(D378="","",VLOOKUP(D378,$AQ$579:$AR$581,2,TRUE))</f>
        <v/>
      </c>
      <c r="J43" s="255" t="str">
        <f>IF(D379="","",VLOOKUP(D379,$AS$579:$AT$581,2,TRUE))</f>
        <v>Продолжать учить   составлять рассказы по образцу  педагога знакомые слова в повседневной жизни</v>
      </c>
      <c r="K43" s="255" t="str">
        <f>IF(D380="","",VLOOKUP(D380,$AU$579:$AV$581,2,TRUE))</f>
        <v/>
      </c>
      <c r="L43" s="12"/>
    </row>
    <row r="44" ht="90.0" customHeight="1">
      <c r="B44" s="19"/>
      <c r="C44" s="83"/>
      <c r="D44" s="84"/>
      <c r="E44" s="85"/>
      <c r="F44" s="255" t="str">
        <f>IF(D272="","",VLOOKUP(D272,$AW$579:$AX$581,2,TRUE))</f>
        <v/>
      </c>
      <c r="G44" s="255" t="str">
        <f>IF(D273="","",VLOOKUP(D273,$AY$579:$AZ$581,2,TRUE))</f>
        <v/>
      </c>
      <c r="H44" s="255" t="str">
        <f>IF(D274="","",VLOOKUP(D274,$BA$579:$BB$581,2,TRUE))</f>
        <v>Учить  считать  прямо  и  обратно   до 10</v>
      </c>
      <c r="I44" s="255" t="str">
        <f>IF(D381="","",VLOOKUP(D381,$AW$579:$AX$581,2,TRUE))</f>
        <v/>
      </c>
      <c r="J44" s="255" t="str">
        <f>IF(D382="","",VLOOKUP(D382,$AY$579:$AZ$581,2,TRUE))</f>
        <v>Продлжать учить  считать  прямо  и  обратно   до 10</v>
      </c>
      <c r="K44" s="255" t="str">
        <f>IF(D383="","",VLOOKUP(D383,$BA$579:$BB$581,2,TRUE))</f>
        <v/>
      </c>
      <c r="L44" s="12"/>
    </row>
    <row r="45" ht="90.0" customHeight="1">
      <c r="B45" s="304" t="s">
        <v>335</v>
      </c>
      <c r="C45" s="255" t="str">
        <f>IF(E98="","",VLOOKUP(E98,$M$525:$N$527,2,TRUE))</f>
        <v/>
      </c>
      <c r="D45" s="255" t="str">
        <f>IF(E99="","",VLOOKUP(E99,$O$525:$P$527,2,TRUE))</f>
        <v/>
      </c>
      <c r="E45" s="255" t="str">
        <f>IF(E100="","",VLOOKUP(E100,$Q$525:$R$527,2,TRUE))</f>
        <v/>
      </c>
      <c r="F45" s="255" t="str">
        <f>IF(E191="","",VLOOKUP(E191,$M$583:$N$585,2,TRUE))</f>
        <v/>
      </c>
      <c r="G45" s="255" t="str">
        <f>IF(E192="","",VLOOKUP(E192,$O$583:$P$585,2,TRUE))</f>
        <v/>
      </c>
      <c r="H45" s="255" t="str">
        <f>IF(E193="","",VLOOKUP(E193,$Q$583:$R$585,2,TRUE))</f>
        <v>Учить  делить и воссоединять  множества на части  </v>
      </c>
      <c r="I45" s="255" t="str">
        <f>IF(E300="","",VLOOKUP(E300,$M$583:$N$585,2,TRUE))</f>
        <v/>
      </c>
      <c r="J45" s="255" t="str">
        <f>IF(E301="","",VLOOKUP(E301,$O$583:$P$585,2,TRUE))</f>
        <v/>
      </c>
      <c r="K45" s="255" t="str">
        <f>IF(E302="","",VLOOKUP(E302,$Q$583:$R$585,2,TRUE))</f>
        <v>Учить  делить и воссоединять  множества на части  </v>
      </c>
      <c r="L45" s="12"/>
    </row>
    <row r="46" ht="90.0" customHeight="1">
      <c r="B46" s="12"/>
      <c r="C46" s="255" t="str">
        <f>IF(E101="","",VLOOKUP(E101,$S$525:$T$527,2,TRUE))</f>
        <v/>
      </c>
      <c r="D46" s="255" t="str">
        <f>IF(E102="","",VLOOKUP(E102,$U$525:$V$527,2,TRUE))</f>
        <v/>
      </c>
      <c r="E46" s="255" t="str">
        <f>IF(E103="","",VLOOKUP(E103,$W$525:$X$527,2,TRUE))</f>
        <v/>
      </c>
      <c r="F46" s="255" t="str">
        <f>IF(E194="","",VLOOKUP(E194,$S$583:$T$585,2,TRUE))</f>
        <v/>
      </c>
      <c r="G46" s="255" t="str">
        <f>IF(E195="","",VLOOKUP(E195,$U$583:$V$585,2,TRUE))</f>
        <v/>
      </c>
      <c r="H46" s="255" t="str">
        <f>IF(E196="","",VLOOKUP(E196,$W$583:$X$585,2,TRUE))</f>
        <v>учить  в прямому и обратному счету в пределах 10­ти, различать вопросы "Сколько?", "Который?" ("Какой?") и правильно отвечать на них</v>
      </c>
      <c r="I46" s="255" t="str">
        <f>IF(E303="","",VLOOKUP(E303,$S$583:$T$585,2,TRUE))</f>
        <v/>
      </c>
      <c r="J46" s="255" t="str">
        <f>IF(E304="","",VLOOKUP(E304,$U$583:$V$585,2,TRUE))</f>
        <v>Продолжать учить  в прямому и обратному счету в пределах 10­ти, различать вопросы "Сколько?", "Который?" ("Какой?") и правильно отвечать на них</v>
      </c>
      <c r="K46" s="255" t="str">
        <f>IF(E305="","",VLOOKUP(E305,$W$583:$X$585,2,TRUE))</f>
        <v/>
      </c>
      <c r="L46" s="12"/>
    </row>
    <row r="47" ht="90.0" customHeight="1">
      <c r="B47" s="12"/>
      <c r="C47" s="255" t="str">
        <f>IF(E104="","",VLOOKUP(E104,$Y$525:$Z$527,2,TRUE))</f>
        <v/>
      </c>
      <c r="D47" s="255" t="str">
        <f>IF(E105="","",VLOOKUP(E105,$AA$525:$AB$527,2,TRUE))</f>
        <v/>
      </c>
      <c r="E47" s="255" t="str">
        <f>IF(E106="","",VLOOKUP(E106,$AC$525:$AD$527,2,TRUE))</f>
        <v/>
      </c>
      <c r="F47" s="255" t="str">
        <f>IF(E197="","",VLOOKUP(E197,$Y$583:$Z$585,2,TRUE))</f>
        <v/>
      </c>
      <c r="G47" s="255" t="str">
        <f>IF(E198="","",VLOOKUP(E198,$AA$583:$AB$585,2,TRUE))</f>
        <v>Продолжать учить сравнивать предметы  по   различным признакам цвет, форма, размер,  материал, применение</v>
      </c>
      <c r="H47" s="255" t="str">
        <f>IF(E199="","",VLOOKUP(E199,$AC$583:$AD$585,2,TRUE))</f>
        <v/>
      </c>
      <c r="I47" s="255" t="str">
        <f>IF(E306="","",VLOOKUP(E306,$Y$583:$Z$585,2,TRUE))</f>
        <v/>
      </c>
      <c r="J47" s="255" t="str">
        <f>IF(E307="","",VLOOKUP(E307,$AA$583:$AB$585,2,TRUE))</f>
        <v>Продолжать учить сравнивать предметы  по   различным признакам цвет, форма, размер,  материал, применение</v>
      </c>
      <c r="K47" s="255" t="str">
        <f>IF(E308="","",VLOOKUP(E308,$AC$583:$AD$585,2,TRUE))</f>
        <v/>
      </c>
      <c r="L47" s="12"/>
    </row>
    <row r="48" ht="90.0" customHeight="1">
      <c r="B48" s="12"/>
      <c r="C48" s="255" t="str">
        <f>IF(E107="","",VLOOKUP(E107,$AE$525:$AF$527,2,TRUE))</f>
        <v/>
      </c>
      <c r="D48" s="255" t="str">
        <f>IF(E108="","",VLOOKUP(E108,$AG$525:$AH$527,2,TRUE))</f>
        <v/>
      </c>
      <c r="E48" s="255" t="str">
        <f>IF(E109="","",VLOOKUP(E109,$AI$525:$AJ$527,2,TRUE))</f>
        <v/>
      </c>
      <c r="F48" s="255" t="str">
        <f>IF(E200="","",VLOOKUP(E200,$AE$583:$AF$585,2,TRUE))</f>
        <v/>
      </c>
      <c r="G48" s="255" t="str">
        <f>IF(E201="","",VLOOKUP(E201,$AG$583:$AH$585,2,TRUE))</f>
        <v>Продолдать учить  распологаить  предметы в порядке  возрастания и убывания </v>
      </c>
      <c r="H48" s="255" t="str">
        <f>IF(E202="","",VLOOKUP(E202,$AI$583:$AJ$585,2,TRUE))</f>
        <v/>
      </c>
      <c r="I48" s="255" t="str">
        <f>IF(E309="","",VLOOKUP(E309,$AE$583:$AF$585,2,TRUE))</f>
        <v/>
      </c>
      <c r="J48" s="255" t="str">
        <f>IF(E310="","",VLOOKUP(E310,$AG$583:$AH$585,2,TRUE))</f>
        <v>Продолдать учить  распологаить  предметы в порядке  возрастания и убывания </v>
      </c>
      <c r="K48" s="255" t="str">
        <f>IF(E311="","",VLOOKUP(E311,$AI$583:$AJ$585,2,TRUE))</f>
        <v/>
      </c>
      <c r="L48" s="12"/>
    </row>
    <row r="49" ht="90.0" customHeight="1">
      <c r="B49" s="12"/>
      <c r="C49" s="255" t="str">
        <f>IF(E110="","",VLOOKUP(E110,$AK$525:$AL$527,2,TRUE))</f>
        <v/>
      </c>
      <c r="D49" s="255" t="str">
        <f>IF(E111="","",VLOOKUP(E111,$AM$525:$AN$527,2,TRUE))</f>
        <v/>
      </c>
      <c r="E49" s="255" t="str">
        <f>IF(E112="","",VLOOKUP(E112,$AO$525:$AP$527,2,TRUE))</f>
        <v/>
      </c>
      <c r="F49" s="255" t="str">
        <f>IF(E203="","",VLOOKUP(E203,$AK$583:$AL$585,2,TRUE))</f>
        <v/>
      </c>
      <c r="G49" s="255" t="str">
        <f>IF(E204="","",VLOOKUP(E204,$AM$583:$AN$585,2,TRUE))</f>
        <v/>
      </c>
      <c r="H49" s="255" t="str">
        <f>IF(E205="","",VLOOKUP(E205,$AO$583:$AP$585,2,TRUE))</f>
        <v>Учить   ориентироваться на  листе бумаги,  называть  последовательно дни недели, месяцы по временам года</v>
      </c>
      <c r="I49" s="255" t="str">
        <f>IF(E312="","",VLOOKUP(E312,$AK$583:$AL$585,2,TRUE))</f>
        <v/>
      </c>
      <c r="J49" s="255" t="str">
        <f>IF(E313="","",VLOOKUP(E313,$AM$583:$AN$585,2,TRUE))</f>
        <v>Продолжать учить  ориентироваться на  листе бумаги,  называть  последовательно дни недели, месяцы по временам года</v>
      </c>
      <c r="K49" s="255" t="str">
        <f>IF(E314="","",VLOOKUP(E314,$AO$583:$AP$585,2,TRUE))</f>
        <v/>
      </c>
      <c r="L49" s="12"/>
    </row>
    <row r="50" ht="90.0" customHeight="1">
      <c r="B50" s="12"/>
      <c r="C50" s="255" t="str">
        <f>IF(E113="","",VLOOKUP(E113,$AQ$525:$AR$527,2,TRUE))</f>
        <v/>
      </c>
      <c r="D50" s="255" t="str">
        <f>IF(E114="","",VLOOKUP(E114,$AS$525:$AT$527,2,TRUE))</f>
        <v/>
      </c>
      <c r="E50" s="255" t="str">
        <f>IF(E115="","",VLOOKUP(E115,$AU$525:$AV$527,2,TRUE))</f>
        <v/>
      </c>
      <c r="F50" s="255" t="str">
        <f>IF(E206="","",VLOOKUP(E206,$AQ$583:$AR$585,2,TRUE))</f>
        <v/>
      </c>
      <c r="G50" s="255" t="str">
        <f>IF(E207="","",VLOOKUP(E207,$AS$583:$AT$585,2,TRUE))</f>
        <v>Продолдать учить  различать и называть  геометрические  фигуры</v>
      </c>
      <c r="H50" s="255" t="str">
        <f>IF(E208="","",VLOOKUP(E208,$AU$583:$AV$585,2,TRUE))</f>
        <v/>
      </c>
      <c r="I50" s="255" t="str">
        <f>IF(E315="","",VLOOKUP(E315,$AQ$583:$AR$585,2,TRUE))</f>
        <v/>
      </c>
      <c r="J50" s="255" t="str">
        <f>IF(E316="","",VLOOKUP(E316,$AS$583:$AT$585,2,TRUE))</f>
        <v>Продолдать учить  различать и называть  геометрические  фигуры</v>
      </c>
      <c r="K50" s="255" t="str">
        <f>IF(E317="","",VLOOKUP(E317,$AU$583:$AV$585,2,TRUE))</f>
        <v/>
      </c>
      <c r="L50" s="12"/>
    </row>
    <row r="51" ht="90.0" customHeight="1">
      <c r="B51" s="19"/>
      <c r="C51" s="309"/>
      <c r="D51" s="7"/>
      <c r="E51" s="8"/>
      <c r="F51" s="255" t="str">
        <f>IF(E209="","",VLOOKUP(E209,$AW$583:$AX$585,2,TRUE))</f>
        <v/>
      </c>
      <c r="G51" s="255" t="str">
        <f>IF(E210="","",VLOOKUP(E210,$AY$583:$AZ$585,2,TRUE))</f>
        <v>Продолжать учить  рисовать различные линии</v>
      </c>
      <c r="H51" s="255" t="str">
        <f>IF(E211="","",VLOOKUP(E211,$BA$583:$BB$585,2,TRUE))</f>
        <v/>
      </c>
      <c r="I51" s="255" t="str">
        <f>IF(E318="","",VLOOKUP(E318,$AW$583:$AX$585,2,TRUE))</f>
        <v/>
      </c>
      <c r="J51" s="255" t="str">
        <f>IF(E319="","",VLOOKUP(E319,$AY$583:$AZ$585,2,TRUE))</f>
        <v>Продолжать учить  рисовать различные линии</v>
      </c>
      <c r="K51" s="255" t="str">
        <f>IF(E320="","",VLOOKUP(E320,$BA$583:$BB$585,2,TRUE))</f>
        <v/>
      </c>
      <c r="L51" s="12"/>
    </row>
    <row r="52" ht="90.0" customHeight="1">
      <c r="B52" s="304" t="s">
        <v>398</v>
      </c>
      <c r="C52" s="255" t="str">
        <f>IF(F98="","",VLOOKUP(F98,$M$529:$N$531,2,TRUE))</f>
        <v/>
      </c>
      <c r="D52" s="255" t="str">
        <f>IF(F99="","",VLOOKUP(F99,$O$529:$P$531,2,TRUE))</f>
        <v/>
      </c>
      <c r="E52" s="255" t="str">
        <f>IF(F100="","",VLOOKUP(F100,$Q$529:$R$531,2,TRUE))</f>
        <v/>
      </c>
      <c r="F52" s="312" t="str">
        <f>IF(F191="","",VLOOKUP(F191,$M$587:$N$589,2,TRUE))</f>
        <v/>
      </c>
      <c r="G52" s="255" t="str">
        <f>IF(F192="","",VLOOKUP(F192,$O$587:$P$589,2,TRUE))</f>
        <v/>
      </c>
      <c r="H52" s="255" t="str">
        <f>IF(F193="","",VLOOKUP(F193,$Q$587:$R$589,2,TRUE))</f>
        <v>Учить  передавать образы предметов живой природы через несложные движения и позы </v>
      </c>
      <c r="I52" s="312" t="str">
        <f>IF(F300="","",VLOOKUP(F300,$M$587:$N$589,2,TRUE))</f>
        <v/>
      </c>
      <c r="J52" s="255" t="str">
        <f>IF(F301="","",VLOOKUP(F301,$O$587:$P$589,2,TRUE))</f>
        <v/>
      </c>
      <c r="K52" s="255" t="str">
        <f>IF(F302="","",VLOOKUP(F302,$Q$587:$R$589,2,TRUE))</f>
        <v>Учить  передавать образы предметов живой природы через несложные движения и позы </v>
      </c>
      <c r="L52" s="12"/>
    </row>
    <row r="53" ht="90.0" customHeight="1">
      <c r="B53" s="12"/>
      <c r="C53" s="255" t="str">
        <f>IF(F101="","",VLOOKUP(F101,$S$529:$T$531,2,TRUE))</f>
        <v/>
      </c>
      <c r="D53" s="255" t="str">
        <f>IF(F102="","",VLOOKUP(F102,$U$529:$V$531,2,TRUE))</f>
        <v/>
      </c>
      <c r="E53" s="255" t="str">
        <f>IF(F103="","",VLOOKUP(F103,$W$529:$X$531,2,TRUE))</f>
        <v/>
      </c>
      <c r="F53" s="255" t="str">
        <f>IF(F194="","",VLOOKUP(F194,$S$587:$T$589,2,TRUE))</f>
        <v/>
      </c>
      <c r="G53" s="255" t="str">
        <f>IF(F195="","",VLOOKUP(F195,$U$587:$V$589,2,TRUE))</f>
        <v/>
      </c>
      <c r="H53" s="255" t="str">
        <f>IF(F196="","",VLOOKUP(F196,$W$587:$X$589,2,TRUE))</f>
        <v>Учить  пользоваться красками, красит различными  принтами</v>
      </c>
      <c r="I53" s="255" t="str">
        <f>IF(F303="","",VLOOKUP(F303,$S$587:$T$589,2,TRUE))</f>
        <v/>
      </c>
      <c r="J53" s="255" t="str">
        <f>IF(F304="","",VLOOKUP(F304,$U$587:$V$589,2,TRUE))</f>
        <v/>
      </c>
      <c r="K53" s="255" t="str">
        <f>IF(F305="","",VLOOKUP(F305,$W$587:$X$589,2,TRUE))</f>
        <v>Учить  пользоваться красками, красит различными  принтами</v>
      </c>
      <c r="L53" s="12"/>
    </row>
    <row r="54" ht="90.0" customHeight="1">
      <c r="B54" s="12"/>
      <c r="C54" s="255" t="str">
        <f>IF(F104="","",VLOOKUP(F104,$Y$529:$Z$531,2,TRUE))</f>
        <v/>
      </c>
      <c r="D54" s="255" t="str">
        <f>IF(F105="","",VLOOKUP(F105,$AA$529:$AB$531,2,TRUE))</f>
        <v/>
      </c>
      <c r="E54" s="255" t="str">
        <f>IF(F106="","",VLOOKUP(F106,$AC$529:$AD$531,2,TRUE))</f>
        <v/>
      </c>
      <c r="F54" s="255" t="str">
        <f>IF(F197="","",VLOOKUP(F197,$Y$587:$Z$589,2,TRUE))</f>
        <v/>
      </c>
      <c r="G54" s="255" t="str">
        <f>IF(F198="","",VLOOKUP(F198,$AA$587:$AB$589,2,TRUE))</f>
        <v/>
      </c>
      <c r="H54" s="255" t="str">
        <f>IF(F199="","",VLOOKUP(F199,$AC$587:$AD$589,2,TRUE))</f>
        <v>Учить  получать  новые цвета (фиолетовый) и оттенки (синий, розовый, темнозеленый) путем смешивания красок</v>
      </c>
      <c r="I54" s="255" t="str">
        <f>IF(F306="","",VLOOKUP(F306,$Y$587:$Z$589,2,TRUE))</f>
        <v/>
      </c>
      <c r="J54" s="255" t="str">
        <f>IF(F307="","",VLOOKUP(F307,$AA$587:$AB$589,2,TRUE))</f>
        <v/>
      </c>
      <c r="K54" s="255" t="str">
        <f>IF(F308="","",VLOOKUP(F308,$AC$587:$AD$589,2,TRUE))</f>
        <v>Учить  получать  новые цвета (фиолетовый) и оттенки (синий, розовый, темнозеленый) путем смешивания красок</v>
      </c>
      <c r="L54" s="12"/>
    </row>
    <row r="55" ht="90.0" customHeight="1">
      <c r="B55" s="12"/>
      <c r="C55" s="255" t="str">
        <f>IF(F107="","",VLOOKUP(F107,$AE$529:$AF$531,2,TRUE))</f>
        <v/>
      </c>
      <c r="D55" s="255" t="str">
        <f>IF(F108="","",VLOOKUP(F108,$AG$529:$AH$531,2,TRUE))</f>
        <v/>
      </c>
      <c r="E55" s="255" t="str">
        <f>IF(F109="","",VLOOKUP(F109,$AI$529:$AJ$531,2,TRUE))</f>
        <v/>
      </c>
      <c r="F55" s="255" t="str">
        <f>IF(F200="","",VLOOKUP(F200,$AE$587:$AF$589,2,TRUE))</f>
        <v/>
      </c>
      <c r="G55" s="255" t="str">
        <f>IF(F201="","",VLOOKUP(F201,$AG$587:$AH$589,2,TRUE))</f>
        <v/>
      </c>
      <c r="H55" s="255" t="str">
        <f>IF(F202="","",VLOOKUP(F202,$AI$587:$AJ$589,2,TRUE))</f>
        <v>Учить  работать с коллективом, выполнять задачи по обоюдному согласию</v>
      </c>
      <c r="I55" s="255" t="str">
        <f>IF(F309="","",VLOOKUP(F309,$AE$587:$AF$589,2,TRUE))</f>
        <v/>
      </c>
      <c r="J55" s="255" t="str">
        <f>IF(F310="","",VLOOKUP(F310,$AG$587:$AH$589,2,TRUE))</f>
        <v/>
      </c>
      <c r="K55" s="255" t="str">
        <f>IF(F311="","",VLOOKUP(F311,$AI$587:$AJ$589,2,TRUE))</f>
        <v>Учить  работать с коллективом, выполнять задачи по обоюдному согласию</v>
      </c>
      <c r="L55" s="12"/>
    </row>
    <row r="56" ht="90.0" customHeight="1">
      <c r="B56" s="12"/>
      <c r="C56" s="255" t="str">
        <f>IF(F110="","",VLOOKUP(F110,$AK$529:$AL$531,2,TRUE))</f>
        <v/>
      </c>
      <c r="D56" s="255" t="str">
        <f>IF(F111="","",VLOOKUP(F111,$AM$529:$AN$531,2,TRUE))</f>
        <v/>
      </c>
      <c r="E56" s="255" t="str">
        <f>IF(F112="","",VLOOKUP(F112,$AO$529:$AP$531,2,TRUE))</f>
        <v/>
      </c>
      <c r="F56" s="255" t="str">
        <f>IF(F203="","",VLOOKUP(F203,$AK$587:$AL$589,2,TRUE))</f>
        <v/>
      </c>
      <c r="G56" s="255" t="str">
        <f>IF(F204="","",VLOOKUP(F204,$AM$587:$AN$589,2,TRUE))</f>
        <v/>
      </c>
      <c r="H56" s="255" t="str">
        <f>IF(F205="","",VLOOKUP(F205,$AO$587:$AP$589,2,TRUE))</f>
        <v>Учить  рисовать   элементы казахского орнамента и украшать ими одежду, предметы  быта</v>
      </c>
      <c r="I56" s="255" t="str">
        <f>IF(F312="","",VLOOKUP(F312,$AK$587:$AL$589,2,TRUE))</f>
        <v/>
      </c>
      <c r="J56" s="255" t="str">
        <f>IF(F313="","",VLOOKUP(F313,$AM$587:$AN$589,2,TRUE))</f>
        <v/>
      </c>
      <c r="K56" s="255" t="str">
        <f>IF(F314="","",VLOOKUP(F314,$AO$587:$AP$589,2,TRUE))</f>
        <v>Учить  рисовать   элементы казахского орнамента и украшать ими одежду, предметы  быта</v>
      </c>
      <c r="L56" s="12"/>
    </row>
    <row r="57" ht="90.0" customHeight="1">
      <c r="B57" s="12"/>
      <c r="C57" s="255" t="str">
        <f>IF(F113="","",VLOOKUP(F113,$AQ$529:$AR$531,2,TRUE))</f>
        <v/>
      </c>
      <c r="D57" s="255" t="str">
        <f>IF(F114="","",VLOOKUP(F114,$AS$529:$AT$531,2,TRUE))</f>
        <v/>
      </c>
      <c r="E57" s="255" t="str">
        <f>IF(F115="","",VLOOKUP(F115,$AU$529:$AV$531,2,TRUE))</f>
        <v/>
      </c>
      <c r="F57" s="312" t="str">
        <f>IF(F206="","",VLOOKUP(F206,$AQ$587:$AR$589,2,TRUE))</f>
        <v/>
      </c>
      <c r="G57" s="255" t="str">
        <f>IF(F207="","",VLOOKUP(F207,$AS$587:$AT$589,2,TRUE))</f>
        <v/>
      </c>
      <c r="H57" s="255" t="str">
        <f>IF(F208="","",VLOOKUP(F208,$AU$587:$AV$589,2,TRUE))</f>
        <v>Учить  изображать   сюжетные рисунки</v>
      </c>
      <c r="I57" s="312" t="str">
        <f>IF(F315="","",VLOOKUP(F315,$AQ$587:$AR$589,2,TRUE))</f>
        <v/>
      </c>
      <c r="J57" s="255" t="str">
        <f>IF(F316="","",VLOOKUP(F316,$AS$587:$AT$589,2,TRUE))</f>
        <v/>
      </c>
      <c r="K57" s="255" t="str">
        <f>IF(F317="","",VLOOKUP(F317,$AU$587:$AV$589,2,TRUE))</f>
        <v>Учить  изображать   сюжетные рисунки</v>
      </c>
      <c r="L57" s="12"/>
    </row>
    <row r="58" ht="90.0" customHeight="1">
      <c r="B58" s="12"/>
      <c r="C58" s="255" t="str">
        <f>IF(F116="","",VLOOKUP(F116,$M$533:$N$535,2,TRUE))</f>
        <v/>
      </c>
      <c r="D58" s="255" t="str">
        <f>IF(F117="","",VLOOKUP(F117,$O$533:$P$535,2,TRUE))</f>
        <v/>
      </c>
      <c r="E58" s="255" t="str">
        <f>IF(F118="","",VLOOKUP(F118,$Q$533:$R$535,2,TRUE))</f>
        <v/>
      </c>
      <c r="F58" s="255" t="str">
        <f>IF(F209="","",VLOOKUP(F209,$AW$587:$AX$589,2,TRUE))</f>
        <v/>
      </c>
      <c r="G58" s="255" t="str">
        <f>IF(F210="","",VLOOKUP(F210,$AY$587:$AZ$589,2,TRUE))</f>
        <v/>
      </c>
      <c r="H58" s="255" t="str">
        <f>IF(F211="","",VLOOKUP(F211,$BA$587:$BB$589,2,TRUE))</f>
        <v>Учить  соблюдать аккуратность при рисовании, правила безопасного поведения</v>
      </c>
      <c r="I58" s="255" t="str">
        <f>IF(F318="","",VLOOKUP(F318,$AW$587:$AX$589,2,TRUE))</f>
        <v/>
      </c>
      <c r="J58" s="255" t="str">
        <f>IF(F319="","",VLOOKUP(F319,$AY$587:$AZ$589,2,TRUE))</f>
        <v/>
      </c>
      <c r="K58" s="255" t="str">
        <f>IF(F320="","",VLOOKUP(F320,$BA$587:$BB$589,2,TRUE))</f>
        <v>Учить  соблюдать аккуратность при рисовании, правила безопасного поведения</v>
      </c>
      <c r="L58" s="12"/>
    </row>
    <row r="59" ht="90.0" customHeight="1">
      <c r="B59" s="12"/>
      <c r="C59" s="255" t="str">
        <f>IF(F119="","",VLOOKUP(F119,$S$533:$T$535,2,TRUE))</f>
        <v/>
      </c>
      <c r="D59" s="255" t="str">
        <f>IF(F120="","",VLOOKUP(F120,$U$533:$V$535,2,TRUE))</f>
        <v/>
      </c>
      <c r="E59" s="255" t="str">
        <f>IF(F121="","",VLOOKUP(F121,$W$533:$X$535,2,TRUE))</f>
        <v/>
      </c>
      <c r="F59" s="312" t="str">
        <f>IF(F212="","",VLOOKUP(F212,$M$591:$N$593,2,TRUE))</f>
        <v/>
      </c>
      <c r="G59" s="255" t="str">
        <f>IF(F213="","",VLOOKUP(F213,$O$591:$P$593,2,TRUE))</f>
        <v/>
      </c>
      <c r="H59" s="255" t="str">
        <f>IF(F214="","",VLOOKUP(F214,$Q$591:$R$593,2,TRUE))</f>
        <v>Учить лепить с натуры </v>
      </c>
      <c r="I59" s="312" t="str">
        <f>IF(F321="","",VLOOKUP(F321,$M$591:$N$593,2,TRUE))</f>
        <v/>
      </c>
      <c r="J59" s="255" t="str">
        <f>IF(F322="","",VLOOKUP(F322,$O$591:$P$593,2,TRUE))</f>
        <v/>
      </c>
      <c r="K59" s="255" t="str">
        <f>IF(F323="","",VLOOKUP(F323,$Q$591:$R$593,2,TRUE))</f>
        <v>Учить лепить с натуры </v>
      </c>
      <c r="L59" s="12"/>
    </row>
    <row r="60" ht="90.0" customHeight="1">
      <c r="B60" s="12"/>
      <c r="C60" s="255" t="str">
        <f>IF(F122="","",VLOOKUP(F122,$Y$533:$Z$535,2,TRUE))</f>
        <v/>
      </c>
      <c r="D60" s="255" t="str">
        <f>IF(F123="","",VLOOKUP(F123,$AA$533:$AB$535,2,TRUE))</f>
        <v/>
      </c>
      <c r="E60" s="255" t="str">
        <f>IF(F124="","",VLOOKUP(F124,$AC$533:$AD$535,2,TRUE))</f>
        <v/>
      </c>
      <c r="F60" s="255" t="str">
        <f>IF(F215="","",VLOOKUP(F215,$S$591:$T$593,2,TRUE))</f>
        <v/>
      </c>
      <c r="G60" s="255" t="str">
        <f>IF(F216="","",VLOOKUP(F216,$U$591:$V$593,2,TRUE))</f>
        <v/>
      </c>
      <c r="H60" s="255" t="str">
        <f>IF(F217="","",VLOOKUP(F217,$W$591:$X$593,2,TRUE))</f>
        <v>Учить лепить фигуры  человека и животного </v>
      </c>
      <c r="I60" s="255" t="str">
        <f>IF(F324="","",VLOOKUP(F324,$S$591:$T$593,2,TRUE))</f>
        <v/>
      </c>
      <c r="J60" s="255" t="str">
        <f>IF(F325="","",VLOOKUP(F325,$U$591:$V$593,2,TRUE))</f>
        <v/>
      </c>
      <c r="K60" s="255" t="str">
        <f>IF(F326="","",VLOOKUP(F326,$W$591:$X$593,2,TRUE))</f>
        <v>Учить лепить фигуры  человека и животного </v>
      </c>
      <c r="L60" s="12"/>
    </row>
    <row r="61" ht="90.0" customHeight="1">
      <c r="B61" s="12"/>
      <c r="C61" s="255" t="str">
        <f>IF(F125="","",VLOOKUP(F125,$AE$533:$AF$535,2,TRUE))</f>
        <v/>
      </c>
      <c r="D61" s="255" t="str">
        <f>IF(F126="","",VLOOKUP(F126,$AG$533:$AH$535,2,TRUE))</f>
        <v/>
      </c>
      <c r="E61" s="255" t="str">
        <f>IF(F127="","",VLOOKUP(F127,$AI$533:$AJ$535,2,TRUE))</f>
        <v/>
      </c>
      <c r="F61" s="255" t="str">
        <f>IF(F218="","",VLOOKUP(F218,$Y$591:$Z$593,2,TRUE))</f>
        <v/>
      </c>
      <c r="G61" s="255" t="str">
        <f>IF(F219="","",VLOOKUP(F219,$AA$591:$AB$593,2,TRUE))</f>
        <v/>
      </c>
      <c r="H61" s="255" t="str">
        <f>IF(F220="","",VLOOKUP(F220,$AC$591:$AD$593,2,TRUE))</f>
        <v>Учить использовать различные  методы лепки</v>
      </c>
      <c r="I61" s="255" t="str">
        <f>IF(F327="","",VLOOKUP(F327,$Y$591:$Z$593,2,TRUE))</f>
        <v/>
      </c>
      <c r="J61" s="255" t="str">
        <f>IF(F328="","",VLOOKUP(F328,$AA$591:$AB$593,2,TRUE))</f>
        <v/>
      </c>
      <c r="K61" s="255" t="str">
        <f>IF(F329="","",VLOOKUP(F329,$AC$591:$AD$593,2,TRUE))</f>
        <v>Учить использовать различные  методы лепки</v>
      </c>
      <c r="L61" s="12"/>
    </row>
    <row r="62" ht="90.0" customHeight="1">
      <c r="B62" s="12"/>
      <c r="C62" s="255" t="str">
        <f>IF(F128="","",VLOOKUP(F128,$AK$533:$AL$535,2,TRUE))</f>
        <v/>
      </c>
      <c r="D62" s="255" t="str">
        <f>IF(F129="","",VLOOKUP(F129,$AM$533:$AN$535,2,TRUE))</f>
        <v/>
      </c>
      <c r="E62" s="255" t="str">
        <f>IF(F130="","",VLOOKUP(F130,$AO$533:$AP$535,2,TRUE))</f>
        <v/>
      </c>
      <c r="F62" s="255" t="str">
        <f>IF(F221="","",VLOOKUP(F221,$AE$591:$AF$593,2,TRUE))</f>
        <v/>
      </c>
      <c r="G62" s="255" t="str">
        <f>IF(F222="","",VLOOKUP(F222,$AG$591:$AH$593,2,TRUE))</f>
        <v/>
      </c>
      <c r="H62" s="255" t="str">
        <f>IF(F223="","",VLOOKUP(F223,$AI$591:$AJ$593,2,TRUE))</f>
        <v>составлять сюжетные композиции по содержанию сказок и рассказов: </v>
      </c>
      <c r="I62" s="255" t="str">
        <f>IF(F330="","",VLOOKUP(F330,$AE$591:$AF$593,2,TRUE))</f>
        <v/>
      </c>
      <c r="J62" s="255" t="str">
        <f>IF(F331="","",VLOOKUP(F331,$AG$591:$AH$593,2,TRUE))</f>
        <v/>
      </c>
      <c r="K62" s="255" t="str">
        <f>IF(F332="","",VLOOKUP(F332,$AI$591:$AJ$593,2,TRUE))</f>
        <v>составлять сюжетные композиции по содержанию сказок и рассказов: </v>
      </c>
      <c r="L62" s="12"/>
    </row>
    <row r="63" ht="90.0" customHeight="1">
      <c r="B63" s="12"/>
      <c r="C63" s="255" t="str">
        <f>IF(F131="","",VLOOKUP(F131,$AQ$533:$AR$535,2,TRUE))</f>
        <v/>
      </c>
      <c r="D63" s="255" t="str">
        <f>IF(F132="","",VLOOKUP(F132,$AS$533:$AT$535,2,TRUE))</f>
        <v/>
      </c>
      <c r="E63" s="255" t="str">
        <f>IF(F133="","",VLOOKUP(F133,$AU$533:$AV$535,2,TRUE))</f>
        <v/>
      </c>
      <c r="F63" s="255" t="str">
        <f>IF(F224="","",VLOOKUP(F224,$AK$591:$AL$593,2,TRUE))</f>
        <v/>
      </c>
      <c r="G63" s="255" t="str">
        <f>IF(F225="","",VLOOKUP(F225,$AM$591:$AN$593,2,TRUE))</f>
        <v/>
      </c>
      <c r="H63" s="255" t="str">
        <f>IF(F226="","",VLOOKUP(F226,$AO$591:$AP$593,2,TRUE))</f>
        <v>Учить  лепить разнообразную казахскую посуду, предметы быта, ювелирные изделия  и украшает их орнаментами и аксессуарами</v>
      </c>
      <c r="I63" s="255" t="str">
        <f>IF(F333="","",VLOOKUP(F333,$AK$591:$AL$593,2,TRUE))</f>
        <v/>
      </c>
      <c r="J63" s="255" t="str">
        <f>IF(F334="","",VLOOKUP(F334,$AM$591:$AN$593,2,TRUE))</f>
        <v/>
      </c>
      <c r="K63" s="255" t="str">
        <f>IF(F335="","",VLOOKUP(F335,$AO$591:$AP$593,2,TRUE))</f>
        <v>Учить  лепить разнообразную казахскую посуду, предметы быта, ювелирные изделия  и украшает их орнаментами и аксессуарами</v>
      </c>
      <c r="L63" s="12"/>
    </row>
    <row r="64" ht="90.0" customHeight="1">
      <c r="B64" s="12"/>
      <c r="C64" s="255" t="str">
        <f>IF(F134="","",VLOOKUP(F134,$M$537:$N$539,2,TRUE))</f>
        <v/>
      </c>
      <c r="D64" s="255" t="str">
        <f>IF(F135="","",VLOOKUP(F135,$O$537:$P$539,2,TRUE))</f>
        <v/>
      </c>
      <c r="E64" s="255" t="str">
        <f>IF(F136="","",VLOOKUP(F136,$Q$537:$R$539,2,TRUE))</f>
        <v/>
      </c>
      <c r="F64" s="312" t="str">
        <f>IF(F227="","",VLOOKUP(F227,$AQ$591:$AR$593,2,TRUE))</f>
        <v/>
      </c>
      <c r="G64" s="255" t="str">
        <f>IF(F228="","",VLOOKUP(F228,$AS$591:$AT$593,2,TRUE))</f>
        <v/>
      </c>
      <c r="H64" s="255" t="str">
        <f>IF(F229="","",VLOOKUP(F229,$AU$591:$AV$593,2,TRUE))</f>
        <v>Учить  владеть навыками навыками коллективной лепки для общей композиции</v>
      </c>
      <c r="I64" s="312" t="str">
        <f>IF(F336="","",VLOOKUP(F336,$AQ$591:$AR$593,2,TRUE))</f>
        <v/>
      </c>
      <c r="J64" s="255" t="str">
        <f>IF(F337="","",VLOOKUP(F337,$AS$591:$AT$593,2,TRUE))</f>
        <v/>
      </c>
      <c r="K64" s="255" t="str">
        <f>IF(F338="","",VLOOKUP(F338,$AU$591:$AV$593,2,TRUE))</f>
        <v>Учить  владеть навыками навыками коллективной лепки для общей композиции</v>
      </c>
      <c r="L64" s="12"/>
    </row>
    <row r="65" ht="90.0" customHeight="1">
      <c r="B65" s="12"/>
      <c r="C65" s="255" t="str">
        <f>IF(F137="","",VLOOKUP(F137,$S$537:$T$539,2,TRUE))</f>
        <v/>
      </c>
      <c r="D65" s="255" t="str">
        <f>IF(F138="","",VLOOKUP(F138,$U$537:$V$539,2,TRUE))</f>
        <v/>
      </c>
      <c r="E65" s="255" t="str">
        <f>IF(F139="","",VLOOKUP(F139,$W$537:$X$539,2,TRUE))</f>
        <v/>
      </c>
      <c r="F65" s="255" t="str">
        <f>IF(F230="","",VLOOKUP(F230,$AW$591:$AX$593,2,TRUE))</f>
        <v/>
      </c>
      <c r="G65" s="255" t="str">
        <f>IF(F231="","",VLOOKUP(F231,$AY$591:$AZ$593,2,TRUE))</f>
        <v/>
      </c>
      <c r="H65" s="255" t="str">
        <f>IF(F232="","",VLOOKUP(F232,$BA$591:$BB$593,2,TRUE))</f>
        <v>Учить  аккуратно выполнять работу, соблюдать  правила безопасности</v>
      </c>
      <c r="I65" s="255" t="str">
        <f>IF(F339="","",VLOOKUP(F339,$AW$591:$AX$593,2,TRUE))</f>
        <v/>
      </c>
      <c r="J65" s="255" t="str">
        <f>IF(F340="","",VLOOKUP(F340,$AY$591:$AZ$593,2,TRUE))</f>
        <v/>
      </c>
      <c r="K65" s="255" t="str">
        <f>IF(F341="","",VLOOKUP(F341,$BA$591:$BB$593,2,TRUE))</f>
        <v>Учить  аккуратно выполнять работу, соблюдать  правила безопасности</v>
      </c>
      <c r="L65" s="12"/>
    </row>
    <row r="66" ht="90.0" customHeight="1">
      <c r="B66" s="12"/>
      <c r="C66" s="255" t="str">
        <f>IF(F140="","",VLOOKUP(F140,$Y$537:$Z$539,2,TRUE))</f>
        <v/>
      </c>
      <c r="D66" s="255" t="str">
        <f>IF(F141="","",VLOOKUP(F141,$AA$537:$AB$539,2,TRUE))</f>
        <v/>
      </c>
      <c r="E66" s="255" t="str">
        <f>IF(F142="","",VLOOKUP(F142,$AC$537:$AD$539,2,TRUE))</f>
        <v/>
      </c>
      <c r="F66" s="312" t="str">
        <f>IF(F233="","",VLOOKUP(F233,$M$595:$N$597,2,TRUE))</f>
        <v/>
      </c>
      <c r="G66" s="255" t="str">
        <f>IF(F234="","",VLOOKUP(F234,$O$595:$P$597,2,TRUE))</f>
        <v/>
      </c>
      <c r="H66" s="255" t="str">
        <f>IF(F235="","",VLOOKUP(F235,$Q$595:$R$597,2,TRUE))</f>
        <v>Учить  вырезать ножницами  различные  геометрические  фигуры</v>
      </c>
      <c r="I66" s="312" t="str">
        <f>IF(F342="","",VLOOKUP(F342,$M$595:$N$597,2,TRUE))</f>
        <v/>
      </c>
      <c r="J66" s="255" t="str">
        <f>IF(F343="","",VLOOKUP(F343,$O$595:$P$597,2,TRUE))</f>
        <v/>
      </c>
      <c r="K66" s="255" t="str">
        <f>IF(F344="","",VLOOKUP(F344,$Q$595:$R$597,2,TRUE))</f>
        <v>Учить  вырезать ножницами  различные  геометрические  фигуры</v>
      </c>
      <c r="L66" s="12"/>
    </row>
    <row r="67" ht="90.0" customHeight="1">
      <c r="B67" s="12"/>
      <c r="C67" s="255" t="str">
        <f>IF(F143="","",VLOOKUP(F143,$AE$537:$AF$539,2,TRUE))</f>
        <v/>
      </c>
      <c r="D67" s="255" t="str">
        <f>IF(F144="","",VLOOKUP(F144,$AG$537:$AH$539,2,TRUE))</f>
        <v/>
      </c>
      <c r="E67" s="255" t="str">
        <f>IF(F145="","",VLOOKUP(F145,$AI$537:$AJ$539,2,TRUE))</f>
        <v/>
      </c>
      <c r="F67" s="255" t="str">
        <f>IF(F236="","",VLOOKUP(F236,$S$595:$T$597,2,TRUE))</f>
        <v/>
      </c>
      <c r="G67" s="255" t="str">
        <f>IF(F237="","",VLOOKUP(F237,$U$595:$V$597,2,TRUE))</f>
        <v/>
      </c>
      <c r="H67" s="255" t="str">
        <f>IF(F238="","",VLOOKUP(F238,$W$595:$X$597,2,TRUE))</f>
        <v>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I67" s="255" t="str">
        <f>IF(F345="","",VLOOKUP(F345,$S$595:$T$597,2,TRUE))</f>
        <v/>
      </c>
      <c r="J67" s="255" t="str">
        <f>IF(F346="","",VLOOKUP(F346,$U$595:$V$597,2,TRUE))</f>
        <v/>
      </c>
      <c r="K67" s="255" t="str">
        <f>IF(F347="","",VLOOKUP(F347,$W$595:$X$597,2,TRUE))</f>
        <v>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L67" s="12"/>
    </row>
    <row r="68" ht="90.0" customHeight="1">
      <c r="B68" s="12"/>
      <c r="C68" s="255" t="str">
        <f>IF(F146="","",VLOOKUP(F146,$AK$537:$AL$539,2,TRUE))</f>
        <v/>
      </c>
      <c r="D68" s="255" t="str">
        <f>IF(F147="","",VLOOKUP(F147,$AM$537:$AN$539,2,TRUE))</f>
        <v/>
      </c>
      <c r="E68" s="255" t="str">
        <f>IF(F148="","",VLOOKUP(F148,$AO$537:$AP$539,2,TRUE))</f>
        <v/>
      </c>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Учить  выбирать и  обосновывать приемы  работы для аппликации</v>
      </c>
      <c r="L68" s="12"/>
    </row>
    <row r="69" ht="90.0" customHeight="1">
      <c r="B69" s="12"/>
      <c r="C69" s="255" t="str">
        <f>IF(F149="","",VLOOKUP(F149,$AQ$537:$AR$539,2,TRUE))</f>
        <v/>
      </c>
      <c r="D69" s="255" t="str">
        <f>IF(F150="","",VLOOKUP(F150,$AS$537:$AT$539,2,TRUE))</f>
        <v/>
      </c>
      <c r="E69" s="255" t="str">
        <f>IF(F151="","",VLOOKUP(F151,$AU$537:$AV$539,2,TRUE))</f>
        <v/>
      </c>
      <c r="F69" s="255" t="str">
        <f>IF(F242="","",VLOOKUP(F242,$AE$595:$AF$597,2,TRUE))</f>
        <v/>
      </c>
      <c r="G69" s="255" t="str">
        <f>IF(F243="","",VLOOKUP(F243,$AG$595:$AH$597,2,TRUE))</f>
        <v/>
      </c>
      <c r="H69" s="255" t="str">
        <f>IF(F244="","",VLOOKUP(F244,$AI$595:$AJ$597,2,TRUE))</f>
        <v/>
      </c>
      <c r="I69" s="255" t="str">
        <f>IF(F351="","",VLOOKUP(F351,$AE$595:$AF$597,2,TRUE))</f>
        <v/>
      </c>
      <c r="J69" s="255" t="str">
        <f>IF(F352="","",VLOOKUP(F352,$AG$595:$AH$597,2,TRUE))</f>
        <v>Продолдать учить составлять образ из  нескольких частей  частично </v>
      </c>
      <c r="K69" s="255" t="str">
        <f>IF(F353="","",VLOOKUP(F353,$AI$595:$AJ$597,2,TRUE))</f>
        <v/>
      </c>
      <c r="L69" s="12"/>
    </row>
    <row r="70" ht="90.0" customHeight="1">
      <c r="B70" s="12"/>
      <c r="C70" s="255" t="str">
        <f>IF(F152="","",VLOOKUP(F152,$M$541:$N$543,2,TRUE))</f>
        <v/>
      </c>
      <c r="D70" s="255" t="str">
        <f>IF(F153="","",VLOOKUP(F153,$O$541:$P$543,2,TRUE))</f>
        <v/>
      </c>
      <c r="E70" s="255" t="str">
        <f>IF(F154="","",VLOOKUP(F154,$Q$541:$R$543,2,TRUE))</f>
        <v/>
      </c>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Учить  выполнять
сюжетные  композиции как  индивидуально, так и в небольших группах
</v>
      </c>
      <c r="L70" s="12"/>
    </row>
    <row r="71" ht="90.0" customHeight="1">
      <c r="B71" s="12"/>
      <c r="C71" s="255" t="str">
        <f>IF(F155="","",VLOOKUP(F155,$S$541:$T$543,2,TRUE))</f>
        <v/>
      </c>
      <c r="D71" s="255" t="str">
        <f>IF(F156="","",VLOOKUP(F156,$U$541:$V$543,2,TRUE))</f>
        <v/>
      </c>
      <c r="E71" s="255" t="str">
        <f>IF(F157="","",VLOOKUP(F157,$W$541:$X$543,2,TRUE))</f>
        <v/>
      </c>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Учить   создавать сюжетные  
композиции, дополняя их модными деталями
</v>
      </c>
      <c r="L71" s="12"/>
    </row>
    <row r="72" ht="90.0" customHeight="1">
      <c r="B72" s="12"/>
      <c r="C72" s="255" t="str">
        <f>IF(F158="","",VLOOKUP(F158,$Y$541:$Z$543,2,TRUE))</f>
        <v/>
      </c>
      <c r="D72" s="255" t="str">
        <f>IF(F159="","",VLOOKUP(F159,$AA$541:$AB$543,2,TRUE))</f>
        <v/>
      </c>
      <c r="E72" s="255" t="str">
        <f>IF(F160="","",VLOOKUP(F160,$AC$541:$AD$543,2,TRUE))</f>
        <v/>
      </c>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Учить   соблюдать правила  безопасности труда и личной гигиены</v>
      </c>
      <c r="L72" s="12"/>
    </row>
    <row r="73" ht="90.0" customHeight="1">
      <c r="B73" s="12"/>
      <c r="C73" s="255" t="str">
        <f>IF(F161="","",VLOOKUP(F161,$AE$541:$AF$543,2,TRUE))</f>
        <v/>
      </c>
      <c r="D73" s="255" t="str">
        <f>IF(F162="","",VLOOKUP(F162,$AG$541:$AH$543,2,TRUE))</f>
        <v/>
      </c>
      <c r="E73" s="255" t="str">
        <f>IF(F163="","",VLOOKUP(F163,$AI$541:$AJ$543,2,TRUE))</f>
        <v/>
      </c>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Учить  строить  самостоятельно на предложенную тему</v>
      </c>
      <c r="L73" s="12"/>
    </row>
    <row r="74" ht="90.0" customHeight="1">
      <c r="B74" s="12"/>
      <c r="C74" s="255" t="str">
        <f>IF(F164="","",VLOOKUP(F164,$AK$541:$AL$543,2,TRUE))</f>
        <v/>
      </c>
      <c r="D74" s="255" t="str">
        <f>IF(F165="","",VLOOKUP(F165,$AM$541:$AN$543,2,TRUE))</f>
        <v/>
      </c>
      <c r="E74" s="255" t="str">
        <f>IF(F166="","",VLOOKUP(F166,$AO$541:$AP$543,2,TRUE))</f>
        <v/>
      </c>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Учить  конструировать  из  бросового и  природного материала</v>
      </c>
      <c r="L74" s="12"/>
    </row>
    <row r="75" ht="90.0" customHeight="1">
      <c r="B75" s="12"/>
      <c r="C75" s="255" t="str">
        <f>IF(F167="","",VLOOKUP(F167,$AQ$541:$AR$543,2,TRUE))</f>
        <v/>
      </c>
      <c r="D75" s="255" t="str">
        <f>IF(F168="","",VLOOKUP(F168,$AS$541:$AT$543,2,TRUE))</f>
        <v/>
      </c>
      <c r="E75" s="255" t="str">
        <f>IF(F169="","",VLOOKUP(F169,$AU$541:$AV$543,2,TRUE))</f>
        <v/>
      </c>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Учить  анализировать  построенное им сооружение, находить эффективные конструктивные решения, применять их при конструировании</v>
      </c>
      <c r="L75" s="12"/>
    </row>
    <row r="76" ht="90.0" customHeight="1">
      <c r="B76" s="12"/>
      <c r="C76" s="255" t="str">
        <f>IF(F170="","",VLOOKUP(F170,$M$545:$N$547,2,TRUE))</f>
        <v/>
      </c>
      <c r="D76" s="255" t="str">
        <f>IF(F171="","",VLOOKUP(F171,$O$545:$P$547,2,TRUE))</f>
        <v/>
      </c>
      <c r="E76" s="255" t="str">
        <f>IF(F172="","",VLOOKUP(F172,$Q$545:$R$547,2,TRUE))</f>
        <v/>
      </c>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Учить  совместно  конструировать, выполнять работу по согласованию</v>
      </c>
      <c r="L76" s="12"/>
    </row>
    <row r="77" ht="90.0" customHeight="1">
      <c r="B77" s="12"/>
      <c r="C77" s="255" t="str">
        <f>IF(F173="","",VLOOKUP(F173,$S$545:$T$547,2,TRUE))</f>
        <v/>
      </c>
      <c r="D77" s="255" t="str">
        <f>IF(F174="","",VLOOKUP(F174,$U$545:$V$547,2,TRUE))</f>
        <v/>
      </c>
      <c r="E77" s="255" t="str">
        <f>IF(F175="","",VLOOKUP(F175,$W$545:$X$547,2,TRUE))</f>
        <v/>
      </c>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Учить работать в команде</v>
      </c>
      <c r="L77" s="12"/>
    </row>
    <row r="78" ht="90.0" customHeight="1">
      <c r="B78" s="12"/>
      <c r="C78" s="255" t="str">
        <f>IF(F176="","",VLOOKUP(F176,$Y$545:$Z$547,2,TRUE))</f>
        <v/>
      </c>
      <c r="D78" s="255" t="str">
        <f>IF(F177="","",VLOOKUP(F177,$AA$545:$AB$547,2,TRUE))</f>
        <v/>
      </c>
      <c r="E78" s="255" t="str">
        <f>IF(F178="","",VLOOKUP(F178,$AC$545:$AD$547,2,TRUE))</f>
        <v/>
      </c>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Учить  преобразовывать плоскостные бумажные формы в объемные</v>
      </c>
      <c r="L78" s="12"/>
    </row>
    <row r="79" ht="90.0" customHeight="1">
      <c r="B79" s="12"/>
      <c r="C79" s="255" t="str">
        <f>IF(F179="","",VLOOKUP(F179,$AE$545:$AF$547,2,TRUE))</f>
        <v/>
      </c>
      <c r="D79" s="255" t="str">
        <f>IF(F180="","",VLOOKUP(F180,$AG$545:$AH$547,2,TRUE))</f>
        <v/>
      </c>
      <c r="E79" s="255" t="str">
        <f>IF(F181="","",VLOOKUP(F181,$AI$545:$AJ$547,2,TRUE))</f>
        <v/>
      </c>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Учить  соблюдать правила  безопасности на  рабочем месте</v>
      </c>
      <c r="L79" s="12"/>
    </row>
    <row r="80" ht="90.0" customHeight="1">
      <c r="B80" s="12"/>
      <c r="C80" s="255" t="str">
        <f>IF(F182="","",VLOOKUP(F182,$AK$545:$AL$547,2,TRUE))</f>
        <v/>
      </c>
      <c r="D80" s="255" t="str">
        <f>IF(F183="","",VLOOKUP(F183,$AM$545:$AN$547,2,TRUE))</f>
        <v/>
      </c>
      <c r="E80" s="255" t="str">
        <f>IF(F184="","",VLOOKUP(F184,$AO$545:$AP$547,2,TRUE))</f>
        <v/>
      </c>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Учить   различать  простые  музыкальные жанры</v>
      </c>
      <c r="L80" s="12"/>
    </row>
    <row r="81" ht="90.0" customHeight="1">
      <c r="B81" s="12"/>
      <c r="C81" s="255" t="str">
        <f>IF(F185="","",VLOOKUP(F185,$AQ$545:$AR$547,2,TRUE))</f>
        <v/>
      </c>
      <c r="D81" s="255" t="str">
        <f>IF(F186="","",VLOOKUP(F186,$AS$545:$AT$547,2,TRUE))</f>
        <v/>
      </c>
      <c r="E81" s="255" t="str">
        <f>IF(F187="","",VLOOKUP(F187,$AU$545:$AV$547,2,TRUE))</f>
        <v/>
      </c>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Учить   исполнять знакомые песни самостоятельно с музыкальным сопровождением и  без сопровождения</v>
      </c>
      <c r="L81" s="12"/>
    </row>
    <row r="82" ht="90.0" customHeight="1">
      <c r="B82" s="12"/>
      <c r="C82" s="311"/>
      <c r="D82" s="62"/>
      <c r="E82" s="63"/>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Учить  произносить текст  песни четко,  воспринимать и  передавать характер  музыки</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Учить выделять отдельные фрагменты произведения (вступление, припев,  заключение)</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Учить  играть простые  мелодии на  музыкальных  инструментах</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Учить   самостоятельно и  творчески исполнять песни различного  характера</v>
      </c>
      <c r="L85" s="12"/>
    </row>
    <row r="86" ht="90.0" customHeight="1">
      <c r="B86" s="19"/>
      <c r="C86" s="83"/>
      <c r="D86" s="84"/>
      <c r="E86" s="85"/>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Учить   выполнять движения в  соответствии с  характером музыки</v>
      </c>
      <c r="L86" s="12"/>
    </row>
    <row r="87" ht="90.0" customHeight="1">
      <c r="B87" s="304" t="s">
        <v>724</v>
      </c>
      <c r="C87" s="255" t="str">
        <f>IF(G98="","",VLOOKUP(G98,$M$549:$N$551,2,TRUE))</f>
        <v/>
      </c>
      <c r="D87" s="255" t="str">
        <f>IF(G99="","",VLOOKUP(G99,$O$549:$P$551,2,TRUE))</f>
        <v/>
      </c>
      <c r="E87" s="255" t="str">
        <f>IF(G100="","",VLOOKUP(G100,$Q$549:$R$551,2,TRUE))</f>
        <v/>
      </c>
      <c r="F87" s="255" t="str">
        <f>IF(G191="","",VLOOKUP(G191,$M$607:$N$609,2,TRUE))</f>
        <v/>
      </c>
      <c r="G87" s="255" t="str">
        <f>IF(G192="","",VLOOKUP(G192,$O$607:$P$609,2,TRUE))</f>
        <v>Продолжать учить  верить в свои силы и возможности, понимать важность трудолюбия и ответственности</v>
      </c>
      <c r="H87" s="255" t="str">
        <f>IF(G193="","",VLOOKUP(G193,$Q$607:$R$609,2,TRUE))</f>
        <v/>
      </c>
      <c r="I87" s="255" t="str">
        <f>IF(G300="","",VLOOKUP(G300,$M$607:$N$609,2,TRUE))</f>
        <v/>
      </c>
      <c r="J87" s="255" t="str">
        <f>IF(G301="","",VLOOKUP(G301,$O$607:$P$609,2,TRUE))</f>
        <v>Продолжать учить  верить в свои силы и возможности, понимать важность трудолюбия и ответственности</v>
      </c>
      <c r="K87" s="255" t="str">
        <f>IF(G302="","",VLOOKUP(G302,$Q$607:$R$609,2,TRUE))</f>
        <v/>
      </c>
      <c r="L87" s="12"/>
    </row>
    <row r="88" ht="90.0" customHeight="1">
      <c r="B88" s="12"/>
      <c r="C88" s="255" t="str">
        <f>IF(G101="","",VLOOKUP(G101,$S$549:$T$551,2,TRUE))</f>
        <v/>
      </c>
      <c r="D88" s="255" t="str">
        <f>IF(G102="","",VLOOKUP(G102,$U$549:$V$551,2,TRUE))</f>
        <v/>
      </c>
      <c r="E88" s="255" t="str">
        <f>IF(G103="","",VLOOKUP(G103,$W$549:$X$551,2,TRUE))</f>
        <v/>
      </c>
      <c r="F88" s="255" t="str">
        <f>IF(G194="","",VLOOKUP(G194,$S$607:$T$609,2,TRUE))</f>
        <v/>
      </c>
      <c r="G88" s="255" t="str">
        <f>IF(G195="","",VLOOKUP(G195,$U$607:$V$609,2,TRUE))</f>
        <v>Продолжать учить понимать родственные связи, уважает старших, заботится о младших</v>
      </c>
      <c r="H88" s="255" t="str">
        <f>IF(G196="","",VLOOKUP(G196,$W$607:$X$609,2,TRUE))</f>
        <v/>
      </c>
      <c r="I88" s="255" t="str">
        <f>IF(G303="","",VLOOKUP(G303,$S$607:$T$609,2,TRUE))</f>
        <v/>
      </c>
      <c r="J88" s="255" t="str">
        <f>IF(G304="","",VLOOKUP(G304,$U$607:$V$609,2,TRUE))</f>
        <v>Продолжать учить понимать родственные связи, уважает старших, заботится о младших</v>
      </c>
      <c r="K88" s="255" t="str">
        <f>IF(G305="","",VLOOKUP(G305,$W$607:$X$609,2,TRUE))</f>
        <v/>
      </c>
      <c r="L88" s="12"/>
    </row>
    <row r="89" ht="90.0" customHeight="1">
      <c r="B89" s="12"/>
      <c r="C89" s="255" t="str">
        <f>IF(G104="","",VLOOKUP(G104,$Y$549:$Z$551,2,TRUE))</f>
        <v/>
      </c>
      <c r="D89" s="255" t="str">
        <f>IF(G105="","",VLOOKUP(G105,$AA$549:$AB$551,2,TRUE))</f>
        <v/>
      </c>
      <c r="E89" s="255" t="str">
        <f>IF(G106="","",VLOOKUP(G106,$AC$549:$AD$551,2,TRUE))</f>
        <v/>
      </c>
      <c r="F89" s="255" t="str">
        <f>IF(G197="","",VLOOKUP(G197,$Y$607:$Z$609,2,TRUE))</f>
        <v/>
      </c>
      <c r="G89" s="255" t="str">
        <f>IF(G198="","",VLOOKUP(G198,$AA$607:$AB$609,2,TRUE))</f>
        <v>Продолжать учить  говорить осознанно,  выражать свое 
мнение
</v>
      </c>
      <c r="H89" s="255" t="str">
        <f>IF(G199="","",VLOOKUP(G199,$AC$607:$AD$609,2,TRUE))</f>
        <v/>
      </c>
      <c r="I89" s="255" t="str">
        <f>IF(G306="","",VLOOKUP(G306,$Y$607:$Z$609,2,TRUE))</f>
        <v/>
      </c>
      <c r="J89" s="255" t="str">
        <f>IF(G307="","",VLOOKUP(G307,$AA$607:$AB$609,2,TRUE))</f>
        <v>Продолжать учить  говорить осознанно,  выражать свое 
мнение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
      </c>
      <c r="F90" s="255" t="str">
        <f>IF(G200="","",VLOOKUP(G200,$AE$607:$AF$609,2,TRUE))</f>
        <v/>
      </c>
      <c r="G90" s="255" t="str">
        <f>IF(G201="","",VLOOKUP(G201,$AG$607:$AH$609,2,TRUE))</f>
        <v>Продолжать  формировать знания о     применениеспециальных транспортных средств, знает элементарные правила дорожного движения</v>
      </c>
      <c r="H90" s="255" t="str">
        <f>IF(G202="","",VLOOKUP(G202,$AI$607:$AJ$609,2,TRUE))</f>
        <v/>
      </c>
      <c r="I90" s="255" t="str">
        <f>IF(G309="","",VLOOKUP(G309,$AE$607:$AF$609,2,TRUE))</f>
        <v/>
      </c>
      <c r="J90" s="255" t="str">
        <f>IF(G310="","",VLOOKUP(G310,$AG$607:$AH$609,2,TRUE))</f>
        <v>Продолжать  формировать знания о     применениеспециальных транспортных средств, знает элементарные правила дорожного движения</v>
      </c>
      <c r="K90" s="255" t="str">
        <f>IF(G311="","",VLOOKUP(G311,$AI$607:$AJ$609,2,TRUE))</f>
        <v/>
      </c>
      <c r="L90" s="12"/>
    </row>
    <row r="91" ht="90.0" customHeight="1">
      <c r="B91" s="12"/>
      <c r="C91" s="255" t="str">
        <f>IF(G110="","",VLOOKUP(G110,$AK$549:$AL$551,2,TRUE))</f>
        <v/>
      </c>
      <c r="D91" s="255" t="str">
        <f>IF(G111="","",VLOOKUP(G111,$AM$549:$AN$551,2,TRUE))</f>
        <v/>
      </c>
      <c r="E91" s="255" t="str">
        <f>IF(G112="","",VLOOKUP(G112,$AO$549:$AP$551,2,TRUE))</f>
        <v/>
      </c>
      <c r="F91" s="255" t="str">
        <f>IF(G203="","",VLOOKUP(G203,$AK$607:$AL$609,2,TRUE))</f>
        <v/>
      </c>
      <c r="G91" s="255" t="str">
        <f>IF(G204="","",VLOOKUP(G204,$AM$607:$AN$609,2,TRUE))</f>
        <v>Продолжать учить   гордиться, понимать  важность любить свою Родину, понимать важность живописной природы, достопримечательностей и исторических мест Казахстана</v>
      </c>
      <c r="H91" s="255" t="str">
        <f>IF(G205="","",VLOOKUP(G205,$AO$607:$AP$609,2,TRUE))</f>
        <v/>
      </c>
      <c r="I91" s="255" t="str">
        <f>IF(G312="","",VLOOKUP(G312,$AK$607:$AL$609,2,TRUE))</f>
        <v/>
      </c>
      <c r="J91" s="255" t="str">
        <f>IF(G313="","",VLOOKUP(G313,$AM$607:$AN$609,2,TRUE))</f>
        <v>Продолжать учить   гордиться, понимать  важность любить свою Родину, понимать важность живописной природы, достопримечательностей и исторических мест Казахстана</v>
      </c>
      <c r="K91" s="255" t="str">
        <f>IF(G314="","",VLOOKUP(G314,$AO$607:$AP$609,2,TRUE))</f>
        <v/>
      </c>
      <c r="L91" s="12"/>
    </row>
    <row r="92" ht="90.0" customHeight="1">
      <c r="B92" s="12"/>
      <c r="C92" s="255" t="str">
        <f>IF(G113="","",VLOOKUP(G112,$AQ$549:$AR$551,2,TRUE))</f>
        <v/>
      </c>
      <c r="D92" s="255" t="str">
        <f>IF(G114="","",VLOOKUP(G114,$AS$549:$AT$551,2,TRUE))</f>
        <v/>
      </c>
      <c r="E92" s="255" t="str">
        <f>IF(G115="","",VLOOKUP(G115,$AU$549:$AV$551,2,TRUE))</f>
        <v/>
      </c>
      <c r="F92" s="255" t="str">
        <f>IF(G206="","",VLOOKUP(G206,$AQ$607:$AR$609,2,TRUE))</f>
        <v/>
      </c>
      <c r="G92" s="255" t="str">
        <f>IF(G207="","",VLOOKUP(G207,$AS$607:$AT$609,2,TRUE))</f>
        <v>Продолжать учить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H92" s="255" t="str">
        <f>IF(G208="","",VLOOKUP(G208,$AU$607:$AV$609,2,TRUE))</f>
        <v/>
      </c>
      <c r="I92" s="255" t="str">
        <f>IF(G315="","",VLOOKUP(G315,$AQ$607:$AR$609,2,TRUE))</f>
        <v/>
      </c>
      <c r="J92" s="255" t="str">
        <f>IF(G316="","",VLOOKUP(G316,$AS$607:$AT$609,2,TRUE))</f>
        <v>Продолжать учить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K92" s="255" t="str">
        <f>IF(G317="","",VLOOKUP(G317,$AU$607:$AV$609,2,TRUE))</f>
        <v/>
      </c>
      <c r="L92" s="12"/>
    </row>
    <row r="93" ht="90.0" customHeight="1">
      <c r="B93" s="19"/>
      <c r="C93" s="309"/>
      <c r="D93" s="7"/>
      <c r="E93" s="8"/>
      <c r="F93" s="255" t="str">
        <f>IF(G209="","",VLOOKUP(G209,$AW$607:$AX$609,2,TRUE))</f>
        <v/>
      </c>
      <c r="G93" s="255" t="str">
        <f>IF(G210="","",VLOOKUP(G210,$AY$607:$AZ$609,2,TRUE))</f>
        <v>Продолжать учить  понимать и различать что «правильно» или «неправильно», «хорошо» или  «плохо» </v>
      </c>
      <c r="H93" s="255" t="str">
        <f>IF(G211="","",VLOOKUP(G211,$BA$607:$BB$609,2,TRUE))</f>
        <v/>
      </c>
      <c r="I93" s="255" t="str">
        <f>IF(G318="","",VLOOKUP(G318,$AW$607:$AX$609,2,TRUE))</f>
        <v/>
      </c>
      <c r="J93" s="255" t="str">
        <f>IF(G319="","",VLOOKUP(G319,$AY$607:$AZ$609,2,TRUE))</f>
        <v>Продолжать учить  понимать и различать что «правильно» или «неправильно», «хорошо» или  «плохо» </v>
      </c>
      <c r="K93" s="255" t="str">
        <f>IF(G320="","",VLOOKUP(G320,$BA$607:$BB$609,2,TRUE))</f>
        <v/>
      </c>
      <c r="L93" s="19"/>
    </row>
    <row r="94" ht="15.0" customHeight="1"/>
    <row r="95" ht="15.0" customHeight="1"/>
    <row r="96" ht="15.0" customHeight="1">
      <c r="B96" s="237" t="s">
        <v>921</v>
      </c>
      <c r="C96" s="7"/>
      <c r="D96" s="7"/>
      <c r="E96" s="7"/>
      <c r="F96" s="7"/>
      <c r="G96" s="8"/>
    </row>
    <row r="97" ht="45.0" customHeight="1">
      <c r="B97" s="314"/>
      <c r="C97" s="315" t="s">
        <v>5</v>
      </c>
      <c r="D97" s="315" t="s">
        <v>107</v>
      </c>
      <c r="E97" s="315" t="s">
        <v>335</v>
      </c>
      <c r="F97" s="315" t="s">
        <v>398</v>
      </c>
      <c r="G97" s="178" t="s">
        <v>724</v>
      </c>
    </row>
    <row r="98" ht="15.0" customHeight="1">
      <c r="B98" s="5">
        <v>1.0</v>
      </c>
      <c r="C98" s="391" t="str">
        <f>'дети 5-ти лет Ф'!D25</f>
        <v/>
      </c>
      <c r="D98" s="391" t="str">
        <f>'дети 5-ти лет К'!D25</f>
        <v/>
      </c>
      <c r="E98" s="391" t="str">
        <f>'дети 5-ти лет П'!D25</f>
        <v/>
      </c>
      <c r="F98" s="391" t="str">
        <f>'дети 5-ти лет Т'!D25</f>
        <v/>
      </c>
      <c r="G98" s="391" t="str">
        <f>'дети 5-ти лет С'!D25</f>
        <v/>
      </c>
    </row>
    <row r="99" ht="15.0" customHeight="1">
      <c r="B99" s="12"/>
      <c r="C99" s="391" t="str">
        <f>'дети 5-ти лет Ф'!E25</f>
        <v/>
      </c>
      <c r="D99" s="391" t="str">
        <f>'дети 5-ти лет К'!E25</f>
        <v/>
      </c>
      <c r="E99" s="391" t="str">
        <f>'дети 5-ти лет П'!E25</f>
        <v/>
      </c>
      <c r="F99" s="391" t="str">
        <f>'дети 5-ти лет Т'!E25</f>
        <v/>
      </c>
      <c r="G99" s="391" t="str">
        <f>'дети 5-ти лет С'!E25</f>
        <v/>
      </c>
    </row>
    <row r="100" ht="15.0" customHeight="1">
      <c r="B100" s="19"/>
      <c r="C100" s="391" t="str">
        <f>'дети 5-ти лет Ф'!F25</f>
        <v/>
      </c>
      <c r="D100" s="391" t="str">
        <f>'дети 5-ти лет К'!F25</f>
        <v/>
      </c>
      <c r="E100" s="391" t="str">
        <f>'дети 5-ти лет П'!F25</f>
        <v/>
      </c>
      <c r="F100" s="391" t="str">
        <f>'дети 5-ти лет Т'!F25</f>
        <v/>
      </c>
      <c r="G100" s="391" t="str">
        <f>'дети 5-ти лет С'!F25</f>
        <v/>
      </c>
    </row>
    <row r="101" ht="15.0" customHeight="1">
      <c r="B101" s="5">
        <v>2.0</v>
      </c>
      <c r="C101" s="391" t="str">
        <f>'дети 5-ти лет Ф'!G25</f>
        <v/>
      </c>
      <c r="D101" s="391" t="str">
        <f>'дети 5-ти лет К'!G25</f>
        <v/>
      </c>
      <c r="E101" s="391" t="str">
        <f>'дети 5-ти лет П'!G25</f>
        <v/>
      </c>
      <c r="F101" s="391" t="str">
        <f>'дети 5-ти лет Т'!G25</f>
        <v/>
      </c>
      <c r="G101" s="391" t="str">
        <f>'дети 5-ти лет С'!G25</f>
        <v/>
      </c>
    </row>
    <row r="102" ht="15.0" customHeight="1">
      <c r="B102" s="12"/>
      <c r="C102" s="391" t="str">
        <f>'дети 5-ти лет Ф'!H25</f>
        <v/>
      </c>
      <c r="D102" s="391" t="str">
        <f>'дети 5-ти лет К'!H25</f>
        <v/>
      </c>
      <c r="E102" s="391" t="str">
        <f>'дети 5-ти лет П'!H25</f>
        <v/>
      </c>
      <c r="F102" s="391" t="str">
        <f>'дети 5-ти лет Т'!H25</f>
        <v/>
      </c>
      <c r="G102" s="391" t="str">
        <f>'дети 5-ти лет С'!H25</f>
        <v/>
      </c>
    </row>
    <row r="103" ht="15.0" customHeight="1">
      <c r="B103" s="19"/>
      <c r="C103" s="391" t="str">
        <f>'дети 5-ти лет Ф'!I25</f>
        <v/>
      </c>
      <c r="D103" s="391" t="str">
        <f>'дети 5-ти лет К'!I25</f>
        <v/>
      </c>
      <c r="E103" s="391" t="str">
        <f>'дети 5-ти лет П'!I25</f>
        <v/>
      </c>
      <c r="F103" s="391" t="str">
        <f>'дети 5-ти лет Т'!I25</f>
        <v/>
      </c>
      <c r="G103" s="391" t="str">
        <f>'дети 5-ти лет С'!I25</f>
        <v/>
      </c>
    </row>
    <row r="104" ht="15.0" customHeight="1">
      <c r="B104" s="5">
        <v>3.0</v>
      </c>
      <c r="C104" s="391" t="str">
        <f>'дети 5-ти лет Ф'!J25</f>
        <v/>
      </c>
      <c r="D104" s="391" t="str">
        <f>'дети 5-ти лет К'!J25</f>
        <v/>
      </c>
      <c r="E104" s="391" t="str">
        <f>'дети 5-ти лет П'!J25</f>
        <v/>
      </c>
      <c r="F104" s="391" t="str">
        <f>'дети 5-ти лет Т'!J25</f>
        <v/>
      </c>
      <c r="G104" s="391" t="str">
        <f>'дети 5-ти лет С'!J25</f>
        <v/>
      </c>
    </row>
    <row r="105" ht="15.0" customHeight="1">
      <c r="B105" s="12"/>
      <c r="C105" s="391" t="str">
        <f>'дети 5-ти лет Ф'!K25</f>
        <v/>
      </c>
      <c r="D105" s="391" t="str">
        <f>'дети 5-ти лет К'!K25</f>
        <v/>
      </c>
      <c r="E105" s="391" t="str">
        <f>'дети 5-ти лет П'!K25</f>
        <v/>
      </c>
      <c r="F105" s="391" t="str">
        <f>'дети 5-ти лет Т'!K25</f>
        <v/>
      </c>
      <c r="G105" s="391" t="str">
        <f>'дети 5-ти лет С'!K25</f>
        <v/>
      </c>
    </row>
    <row r="106" ht="15.0" customHeight="1">
      <c r="B106" s="19"/>
      <c r="C106" s="391" t="str">
        <f>'дети 5-ти лет Ф'!L25</f>
        <v/>
      </c>
      <c r="D106" s="391" t="str">
        <f>'дети 5-ти лет К'!L25</f>
        <v/>
      </c>
      <c r="E106" s="391" t="str">
        <f>'дети 5-ти лет П'!L25</f>
        <v/>
      </c>
      <c r="F106" s="391" t="str">
        <f>'дети 5-ти лет Т'!L25</f>
        <v/>
      </c>
      <c r="G106" s="391" t="str">
        <f>'дети 5-ти лет С'!L25</f>
        <v/>
      </c>
    </row>
    <row r="107" ht="15.0" customHeight="1">
      <c r="B107" s="5">
        <v>4.0</v>
      </c>
      <c r="C107" s="391" t="str">
        <f>'дети 5-ти лет Ф'!M25</f>
        <v/>
      </c>
      <c r="D107" s="391" t="str">
        <f>'дети 5-ти лет К'!M25</f>
        <v/>
      </c>
      <c r="E107" s="391" t="str">
        <f>'дети 5-ти лет П'!M25</f>
        <v/>
      </c>
      <c r="F107" s="391" t="str">
        <f>'дети 5-ти лет Т'!M25</f>
        <v/>
      </c>
      <c r="G107" s="391" t="str">
        <f>'дети 5-ти лет С'!M25</f>
        <v/>
      </c>
    </row>
    <row r="108" ht="15.0" customHeight="1">
      <c r="B108" s="12"/>
      <c r="C108" s="391" t="str">
        <f>'дети 5-ти лет Ф'!N25</f>
        <v/>
      </c>
      <c r="D108" s="391" t="str">
        <f>'дети 5-ти лет К'!N25</f>
        <v/>
      </c>
      <c r="E108" s="391" t="str">
        <f>'дети 5-ти лет П'!N25</f>
        <v/>
      </c>
      <c r="F108" s="391" t="str">
        <f>'дети 5-ти лет Т'!N25</f>
        <v/>
      </c>
      <c r="G108" s="391" t="str">
        <f>'дети 5-ти лет С'!N25</f>
        <v/>
      </c>
    </row>
    <row r="109" ht="15.0" customHeight="1">
      <c r="B109" s="19"/>
      <c r="C109" s="391" t="str">
        <f>'дети 5-ти лет Ф'!O25</f>
        <v/>
      </c>
      <c r="D109" s="391" t="str">
        <f>'дети 5-ти лет К'!O25</f>
        <v/>
      </c>
      <c r="E109" s="391" t="str">
        <f>'дети 5-ти лет П'!O25</f>
        <v/>
      </c>
      <c r="F109" s="391" t="str">
        <f>'дети 5-ти лет Т'!O25</f>
        <v/>
      </c>
      <c r="G109" s="391" t="str">
        <f>'дети 5-ти лет С'!O25</f>
        <v/>
      </c>
    </row>
    <row r="110" ht="15.0" customHeight="1">
      <c r="B110" s="5">
        <v>5.0</v>
      </c>
      <c r="C110" s="391" t="str">
        <f>'дети 5-ти лет Ф'!P25</f>
        <v/>
      </c>
      <c r="D110" s="391" t="str">
        <f>'дети 5-ти лет К'!P25</f>
        <v/>
      </c>
      <c r="E110" s="391" t="str">
        <f>'дети 5-ти лет П'!P25</f>
        <v/>
      </c>
      <c r="F110" s="391" t="str">
        <f>'дети 5-ти лет Т'!P25</f>
        <v/>
      </c>
      <c r="G110" s="391" t="str">
        <f>'дети 5-ти лет С'!P25</f>
        <v/>
      </c>
    </row>
    <row r="111" ht="15.0" customHeight="1">
      <c r="B111" s="12"/>
      <c r="C111" s="391" t="str">
        <f>'дети 5-ти лет Ф'!Q25</f>
        <v/>
      </c>
      <c r="D111" s="391" t="str">
        <f>'дети 5-ти лет К'!Q25</f>
        <v/>
      </c>
      <c r="E111" s="391" t="str">
        <f>'дети 5-ти лет П'!Q25</f>
        <v/>
      </c>
      <c r="F111" s="391" t="str">
        <f>'дети 5-ти лет Т'!Q25</f>
        <v/>
      </c>
      <c r="G111" s="391" t="str">
        <f>'дети 5-ти лет С'!Q25</f>
        <v/>
      </c>
    </row>
    <row r="112" ht="15.0" customHeight="1">
      <c r="B112" s="19"/>
      <c r="C112" s="391" t="str">
        <f>'дети 5-ти лет Ф'!R25</f>
        <v/>
      </c>
      <c r="D112" s="391" t="str">
        <f>'дети 5-ти лет К'!R25</f>
        <v/>
      </c>
      <c r="E112" s="391" t="str">
        <f>'дети 5-ти лет П'!R25</f>
        <v/>
      </c>
      <c r="F112" s="391" t="str">
        <f>'дети 5-ти лет Т'!R25</f>
        <v/>
      </c>
      <c r="G112" s="391" t="str">
        <f>'дети 5-ти лет С'!R25</f>
        <v/>
      </c>
    </row>
    <row r="113" ht="15.0" customHeight="1">
      <c r="B113" s="5">
        <v>6.0</v>
      </c>
      <c r="C113" s="391" t="str">
        <f>'дети 5-ти лет Ф'!S25</f>
        <v/>
      </c>
      <c r="D113" s="391" t="str">
        <f>'дети 5-ти лет К'!S25</f>
        <v/>
      </c>
      <c r="E113" s="391" t="str">
        <f>'дети 5-ти лет П'!S25</f>
        <v/>
      </c>
      <c r="F113" s="391" t="str">
        <f>'дети 5-ти лет Т'!S25</f>
        <v/>
      </c>
      <c r="G113" s="391" t="str">
        <f>'дети 5-ти лет С'!S25</f>
        <v/>
      </c>
    </row>
    <row r="114" ht="15.0" customHeight="1">
      <c r="B114" s="12"/>
      <c r="C114" s="391" t="str">
        <f>'дети 5-ти лет Ф'!T25</f>
        <v/>
      </c>
      <c r="D114" s="391" t="str">
        <f>'дети 5-ти лет К'!T25</f>
        <v/>
      </c>
      <c r="E114" s="391" t="str">
        <f>'дети 5-ти лет П'!T25</f>
        <v/>
      </c>
      <c r="F114" s="391" t="str">
        <f>'дети 5-ти лет Т'!T25</f>
        <v/>
      </c>
      <c r="G114" s="391" t="str">
        <f>'дети 5-ти лет С'!T25</f>
        <v/>
      </c>
    </row>
    <row r="115" ht="15.0" customHeight="1">
      <c r="B115" s="19"/>
      <c r="C115" s="391" t="str">
        <f>'дети 5-ти лет Ф'!U25</f>
        <v/>
      </c>
      <c r="D115" s="391" t="str">
        <f>'дети 5-ти лет К'!U25</f>
        <v/>
      </c>
      <c r="E115" s="391" t="str">
        <f>'дети 5-ти лет П'!U25</f>
        <v/>
      </c>
      <c r="F115" s="391" t="str">
        <f>'дети 5-ти лет Т'!U25</f>
        <v/>
      </c>
      <c r="G115" s="391" t="str">
        <f>'дети 5-ти лет С'!U25</f>
        <v/>
      </c>
    </row>
    <row r="116" ht="15.0" customHeight="1">
      <c r="B116" s="5">
        <v>7.0</v>
      </c>
      <c r="C116" s="317"/>
      <c r="D116" s="391" t="str">
        <f>'дети 5-ти лет К'!V25</f>
        <v/>
      </c>
      <c r="E116" s="317"/>
      <c r="F116" s="391" t="str">
        <f>'дети 5-ти лет Т'!V25</f>
        <v/>
      </c>
      <c r="G116" s="317"/>
    </row>
    <row r="117" ht="15.0" customHeight="1">
      <c r="B117" s="12"/>
      <c r="C117" s="12"/>
      <c r="D117" s="391" t="str">
        <f>'дети 5-ти лет Т'!W25</f>
        <v/>
      </c>
      <c r="E117" s="12"/>
      <c r="F117" s="391" t="str">
        <f>'дети 5-ти лет Т'!W25</f>
        <v/>
      </c>
      <c r="G117" s="12"/>
    </row>
    <row r="118" ht="15.0" customHeight="1">
      <c r="B118" s="19"/>
      <c r="C118" s="12"/>
      <c r="D118" s="391" t="str">
        <f>'дети 5-ти лет К'!X25</f>
        <v/>
      </c>
      <c r="E118" s="12"/>
      <c r="F118" s="391" t="str">
        <f>'дети 5-ти лет Т'!X25</f>
        <v/>
      </c>
      <c r="G118" s="12"/>
    </row>
    <row r="119" ht="15.0" customHeight="1">
      <c r="B119" s="5">
        <v>8.0</v>
      </c>
      <c r="C119" s="12"/>
      <c r="D119" s="391" t="str">
        <f>'дети 5-ти лет К'!Y25</f>
        <v/>
      </c>
      <c r="E119" s="12"/>
      <c r="F119" s="391" t="str">
        <f>'дети 5-ти лет Т'!Y25</f>
        <v/>
      </c>
      <c r="G119" s="12"/>
    </row>
    <row r="120" ht="15.0" customHeight="1">
      <c r="B120" s="12"/>
      <c r="C120" s="12"/>
      <c r="D120" s="391" t="str">
        <f>'дети 5-ти лет К'!Z25</f>
        <v/>
      </c>
      <c r="E120" s="12"/>
      <c r="F120" s="391" t="str">
        <f>'дети 5-ти лет Т'!Z25</f>
        <v/>
      </c>
      <c r="G120" s="12"/>
    </row>
    <row r="121" ht="15.0" customHeight="1">
      <c r="B121" s="19"/>
      <c r="C121" s="12"/>
      <c r="D121" s="391" t="str">
        <f>'дети 5-ти лет К'!AA25</f>
        <v/>
      </c>
      <c r="E121" s="12"/>
      <c r="F121" s="391" t="str">
        <f>'дети 5-ти лет Т'!AA25</f>
        <v/>
      </c>
      <c r="G121" s="12"/>
    </row>
    <row r="122" ht="15.0" customHeight="1">
      <c r="B122" s="5">
        <v>9.0</v>
      </c>
      <c r="C122" s="12"/>
      <c r="D122" s="391" t="str">
        <f>'дети 5-ти лет К'!AB25</f>
        <v/>
      </c>
      <c r="E122" s="12"/>
      <c r="F122" s="391" t="str">
        <f>'дети 5-ти лет Т'!AB25</f>
        <v/>
      </c>
      <c r="G122" s="12"/>
    </row>
    <row r="123" ht="15.0" customHeight="1">
      <c r="B123" s="12"/>
      <c r="C123" s="12"/>
      <c r="D123" s="391" t="str">
        <f>'дети 5-ти лет К'!AC25</f>
        <v/>
      </c>
      <c r="E123" s="12"/>
      <c r="F123" s="391" t="str">
        <f>'дети 5-ти лет Т'!AC25</f>
        <v/>
      </c>
      <c r="G123" s="12"/>
    </row>
    <row r="124" ht="15.0" customHeight="1">
      <c r="B124" s="19"/>
      <c r="C124" s="12"/>
      <c r="D124" s="391" t="str">
        <f>'дети 5-ти лет К'!AD25</f>
        <v/>
      </c>
      <c r="E124" s="12"/>
      <c r="F124" s="391" t="str">
        <f>'дети 5-ти лет Т'!AD25</f>
        <v/>
      </c>
      <c r="G124" s="12"/>
    </row>
    <row r="125" ht="15.0" customHeight="1">
      <c r="B125" s="5">
        <v>10.0</v>
      </c>
      <c r="C125" s="12"/>
      <c r="D125" s="391" t="str">
        <f>'дети 5-ти лет К'!AE25</f>
        <v/>
      </c>
      <c r="E125" s="12"/>
      <c r="F125" s="391" t="str">
        <f>'дети 5-ти лет Т'!AE25</f>
        <v/>
      </c>
      <c r="G125" s="12"/>
    </row>
    <row r="126" ht="15.0" customHeight="1">
      <c r="B126" s="12"/>
      <c r="C126" s="12"/>
      <c r="D126" s="391" t="str">
        <f>'дети 5-ти лет К'!AF25</f>
        <v/>
      </c>
      <c r="E126" s="12"/>
      <c r="F126" s="391" t="str">
        <f>'дети 5-ти лет Т'!AF25</f>
        <v/>
      </c>
      <c r="G126" s="12"/>
    </row>
    <row r="127" ht="15.0" customHeight="1">
      <c r="B127" s="19"/>
      <c r="C127" s="12"/>
      <c r="D127" s="391" t="str">
        <f>'дети 5-ти лет К'!AG25</f>
        <v/>
      </c>
      <c r="E127" s="12"/>
      <c r="F127" s="391" t="str">
        <f>'дети 5-ти лет Т'!AG25</f>
        <v/>
      </c>
      <c r="G127" s="12"/>
    </row>
    <row r="128" ht="15.0" customHeight="1">
      <c r="B128" s="5">
        <v>11.0</v>
      </c>
      <c r="C128" s="12"/>
      <c r="D128" s="391" t="str">
        <f>'дети 5-ти лет К'!AH25</f>
        <v/>
      </c>
      <c r="E128" s="12"/>
      <c r="F128" s="391" t="str">
        <f>'дети 5-ти лет Т'!AH25</f>
        <v/>
      </c>
      <c r="G128" s="12"/>
    </row>
    <row r="129" ht="15.0" customHeight="1">
      <c r="B129" s="12"/>
      <c r="C129" s="12"/>
      <c r="D129" s="391" t="str">
        <f>'дети 5-ти лет К'!AI25</f>
        <v/>
      </c>
      <c r="E129" s="12"/>
      <c r="F129" s="391" t="str">
        <f>'дети 5-ти лет Т'!AI25</f>
        <v/>
      </c>
      <c r="G129" s="12"/>
    </row>
    <row r="130" ht="15.75" customHeight="1">
      <c r="B130" s="19"/>
      <c r="C130" s="12"/>
      <c r="D130" s="391" t="str">
        <f>'дети 5-ти лет К'!AJ25</f>
        <v/>
      </c>
      <c r="E130" s="12"/>
      <c r="F130" s="391" t="str">
        <f>'дети 5-ти лет Т'!AJ25</f>
        <v/>
      </c>
      <c r="G130" s="12"/>
    </row>
    <row r="131" ht="15.75" customHeight="1">
      <c r="B131" s="5">
        <v>12.0</v>
      </c>
      <c r="C131" s="12"/>
      <c r="D131" s="391" t="str">
        <f>'дети 5-ти лет К'!AK25</f>
        <v/>
      </c>
      <c r="E131" s="12"/>
      <c r="F131" s="391" t="str">
        <f>'дети 5-ти лет Т'!AK25</f>
        <v/>
      </c>
      <c r="G131" s="12"/>
    </row>
    <row r="132" ht="15.75" customHeight="1">
      <c r="B132" s="12"/>
      <c r="C132" s="12"/>
      <c r="D132" s="391" t="str">
        <f>'дети 5-ти лет К'!AL25</f>
        <v/>
      </c>
      <c r="E132" s="12"/>
      <c r="F132" s="391" t="str">
        <f>'дети 5-ти лет Т'!AL25</f>
        <v/>
      </c>
      <c r="G132" s="12"/>
    </row>
    <row r="133" ht="15.75" customHeight="1">
      <c r="B133" s="19"/>
      <c r="C133" s="12"/>
      <c r="D133" s="391" t="str">
        <f>'дети 5-ти лет К'!AM25</f>
        <v/>
      </c>
      <c r="E133" s="12"/>
      <c r="F133" s="391" t="str">
        <f>'дети 5-ти лет Т'!AM25</f>
        <v/>
      </c>
      <c r="G133" s="12"/>
    </row>
    <row r="134" ht="15.75" customHeight="1">
      <c r="B134" s="5">
        <v>13.0</v>
      </c>
      <c r="C134" s="12"/>
      <c r="D134" s="391" t="str">
        <f>'дети 5-ти лет К'!AN25</f>
        <v/>
      </c>
      <c r="E134" s="12"/>
      <c r="F134" s="391" t="str">
        <f>'дети 5-ти лет Т'!AN25</f>
        <v/>
      </c>
      <c r="G134" s="12"/>
    </row>
    <row r="135" ht="15.75" customHeight="1">
      <c r="B135" s="12"/>
      <c r="C135" s="12"/>
      <c r="D135" s="391" t="str">
        <f>'дети 5-ти лет К'!AO25</f>
        <v/>
      </c>
      <c r="E135" s="12"/>
      <c r="F135" s="391" t="str">
        <f>'дети 5-ти лет Т'!AO25</f>
        <v/>
      </c>
      <c r="G135" s="12"/>
    </row>
    <row r="136" ht="15.75" customHeight="1">
      <c r="B136" s="19"/>
      <c r="C136" s="12"/>
      <c r="D136" s="391" t="str">
        <f>'дети 5-ти лет К'!AP25</f>
        <v/>
      </c>
      <c r="E136" s="12"/>
      <c r="F136" s="391" t="str">
        <f>'дети 5-ти лет Т'!AP25</f>
        <v/>
      </c>
      <c r="G136" s="12"/>
    </row>
    <row r="137" ht="15.75" customHeight="1">
      <c r="B137" s="5">
        <v>14.0</v>
      </c>
      <c r="C137" s="12"/>
      <c r="D137" s="391" t="str">
        <f>'дети 5-ти лет К'!AQ25</f>
        <v/>
      </c>
      <c r="E137" s="12"/>
      <c r="F137" s="391" t="str">
        <f>'дети 5-ти лет Т'!AQ25</f>
        <v/>
      </c>
      <c r="G137" s="12"/>
    </row>
    <row r="138" ht="15.75" customHeight="1">
      <c r="B138" s="12"/>
      <c r="C138" s="12"/>
      <c r="D138" s="391" t="str">
        <f>'дети 5-ти лет К'!AR25</f>
        <v/>
      </c>
      <c r="E138" s="12"/>
      <c r="F138" s="391" t="str">
        <f>'дети 5-ти лет Т'!AR25</f>
        <v/>
      </c>
      <c r="G138" s="12"/>
    </row>
    <row r="139" ht="15.75" customHeight="1">
      <c r="B139" s="19"/>
      <c r="C139" s="12"/>
      <c r="D139" s="391" t="str">
        <f>'дети 5-ти лет К'!AS25</f>
        <v/>
      </c>
      <c r="E139" s="12"/>
      <c r="F139" s="391" t="str">
        <f>'дети 5-ти лет Т'!AS25</f>
        <v/>
      </c>
      <c r="G139" s="12"/>
    </row>
    <row r="140" ht="15.75" customHeight="1">
      <c r="B140" s="5">
        <v>15.0</v>
      </c>
      <c r="C140" s="12"/>
      <c r="D140" s="391" t="str">
        <f>'дети 5-ти лет К'!AT25</f>
        <v/>
      </c>
      <c r="E140" s="12"/>
      <c r="F140" s="391" t="str">
        <f>'дети 5-ти лет Т'!AT25</f>
        <v/>
      </c>
      <c r="G140" s="12"/>
    </row>
    <row r="141" ht="15.75" customHeight="1">
      <c r="B141" s="12"/>
      <c r="C141" s="12"/>
      <c r="D141" s="391" t="str">
        <f>'дети 5-ти лет К'!AU25</f>
        <v/>
      </c>
      <c r="E141" s="12"/>
      <c r="F141" s="391" t="str">
        <f>'дети 5-ти лет Т'!AU25</f>
        <v/>
      </c>
      <c r="G141" s="12"/>
    </row>
    <row r="142" ht="15.75" customHeight="1">
      <c r="B142" s="19"/>
      <c r="C142" s="12"/>
      <c r="D142" s="391" t="str">
        <f>'дети 5-ти лет К'!AV25</f>
        <v/>
      </c>
      <c r="E142" s="12"/>
      <c r="F142" s="391" t="str">
        <f>'дети 5-ти лет Т'!AV25</f>
        <v/>
      </c>
      <c r="G142" s="12"/>
    </row>
    <row r="143" ht="15.75" customHeight="1">
      <c r="B143" s="5">
        <v>16.0</v>
      </c>
      <c r="C143" s="12"/>
      <c r="D143" s="391" t="str">
        <f>'дети 5-ти лет К'!AW25</f>
        <v/>
      </c>
      <c r="E143" s="12"/>
      <c r="F143" s="391" t="str">
        <f>'дети 5-ти лет Т'!AW25</f>
        <v/>
      </c>
      <c r="G143" s="12"/>
    </row>
    <row r="144" ht="15.75" customHeight="1">
      <c r="B144" s="12"/>
      <c r="C144" s="12"/>
      <c r="D144" s="391" t="str">
        <f>'дети 5-ти лет К'!AX25</f>
        <v/>
      </c>
      <c r="E144" s="12"/>
      <c r="F144" s="391" t="str">
        <f>'дети 5-ти лет Т'!AX25</f>
        <v/>
      </c>
      <c r="G144" s="12"/>
    </row>
    <row r="145" ht="15.75" customHeight="1">
      <c r="B145" s="19"/>
      <c r="C145" s="12"/>
      <c r="D145" s="391" t="str">
        <f>'дети 5-ти лет К'!AY25</f>
        <v/>
      </c>
      <c r="E145" s="12"/>
      <c r="F145" s="391" t="str">
        <f>'дети 5-ти лет Т'!AY25</f>
        <v/>
      </c>
      <c r="G145" s="12"/>
    </row>
    <row r="146" ht="15.75" customHeight="1">
      <c r="B146" s="5">
        <v>17.0</v>
      </c>
      <c r="C146" s="12"/>
      <c r="D146" s="391" t="str">
        <f>'дети 5-ти лет К'!AZ25</f>
        <v/>
      </c>
      <c r="E146" s="12"/>
      <c r="F146" s="391" t="str">
        <f>'дети 5-ти лет Т'!AZ25</f>
        <v/>
      </c>
      <c r="G146" s="12"/>
    </row>
    <row r="147" ht="15.75" customHeight="1">
      <c r="B147" s="12"/>
      <c r="C147" s="12"/>
      <c r="D147" s="391" t="str">
        <f>'дети 5-ти лет К'!BA25</f>
        <v/>
      </c>
      <c r="E147" s="12"/>
      <c r="F147" s="391" t="str">
        <f>'дети 5-ти лет Т'!BA25</f>
        <v/>
      </c>
      <c r="G147" s="12"/>
    </row>
    <row r="148" ht="15.75" customHeight="1">
      <c r="B148" s="19"/>
      <c r="C148" s="12"/>
      <c r="D148" s="391" t="str">
        <f>'дети 5-ти лет К'!BB25</f>
        <v/>
      </c>
      <c r="E148" s="12"/>
      <c r="F148" s="391" t="str">
        <f>'дети 5-ти лет Т'!BB25</f>
        <v/>
      </c>
      <c r="G148" s="12"/>
    </row>
    <row r="149" ht="15.75" customHeight="1">
      <c r="B149" s="5">
        <v>18.0</v>
      </c>
      <c r="C149" s="12"/>
      <c r="D149" s="391" t="str">
        <f>'дети 5-ти лет К'!BC25</f>
        <v/>
      </c>
      <c r="E149" s="12"/>
      <c r="F149" s="391" t="str">
        <f>'дети 5-ти лет Т'!BC25</f>
        <v/>
      </c>
      <c r="G149" s="12"/>
    </row>
    <row r="150" ht="15.75" customHeight="1">
      <c r="B150" s="12"/>
      <c r="C150" s="12"/>
      <c r="D150" s="391" t="str">
        <f>'дети 5-ти лет К'!BD25</f>
        <v/>
      </c>
      <c r="E150" s="12"/>
      <c r="F150" s="391" t="str">
        <f>'дети 5-ти лет Т'!BD25</f>
        <v/>
      </c>
      <c r="G150" s="12"/>
    </row>
    <row r="151" ht="15.75" customHeight="1">
      <c r="B151" s="19"/>
      <c r="C151" s="12"/>
      <c r="D151" s="391" t="str">
        <f>'дети 5-ти лет К'!BE25</f>
        <v/>
      </c>
      <c r="E151" s="12"/>
      <c r="F151" s="391" t="str">
        <f>'дети 5-ти лет Т'!BE25</f>
        <v/>
      </c>
      <c r="G151" s="12"/>
    </row>
    <row r="152" ht="15.75" customHeight="1">
      <c r="B152" s="5">
        <v>19.0</v>
      </c>
      <c r="C152" s="12"/>
      <c r="D152" s="317"/>
      <c r="E152" s="12"/>
      <c r="F152" s="391" t="str">
        <f>'дети 5-ти лет Т'!BF25</f>
        <v/>
      </c>
      <c r="G152" s="12"/>
    </row>
    <row r="153" ht="15.75" customHeight="1">
      <c r="B153" s="12"/>
      <c r="C153" s="12"/>
      <c r="D153" s="12"/>
      <c r="E153" s="12"/>
      <c r="F153" s="391" t="str">
        <f>'дети 5-ти лет Т'!BG25</f>
        <v/>
      </c>
      <c r="G153" s="12"/>
    </row>
    <row r="154" ht="15.75" customHeight="1">
      <c r="B154" s="19"/>
      <c r="C154" s="12"/>
      <c r="D154" s="12"/>
      <c r="E154" s="12"/>
      <c r="F154" s="391" t="str">
        <f>'дети 5-ти лет Т'!BH25</f>
        <v/>
      </c>
      <c r="G154" s="12"/>
    </row>
    <row r="155" ht="15.75" customHeight="1">
      <c r="B155" s="5">
        <v>20.0</v>
      </c>
      <c r="C155" s="12"/>
      <c r="D155" s="12"/>
      <c r="E155" s="12"/>
      <c r="F155" s="391" t="str">
        <f>'дети 5-ти лет Т'!BI25</f>
        <v/>
      </c>
      <c r="G155" s="12"/>
    </row>
    <row r="156" ht="15.75" customHeight="1">
      <c r="B156" s="12"/>
      <c r="C156" s="12"/>
      <c r="D156" s="12"/>
      <c r="E156" s="12"/>
      <c r="F156" s="391" t="str">
        <f>'дети 5-ти лет Т'!BJ25</f>
        <v/>
      </c>
      <c r="G156" s="12"/>
    </row>
    <row r="157" ht="15.75" customHeight="1">
      <c r="B157" s="19"/>
      <c r="C157" s="12"/>
      <c r="D157" s="12"/>
      <c r="E157" s="12"/>
      <c r="F157" s="391" t="str">
        <f>'дети 5-ти лет Т'!BK25</f>
        <v/>
      </c>
      <c r="G157" s="12"/>
    </row>
    <row r="158" ht="15.75" customHeight="1">
      <c r="B158" s="5">
        <v>21.0</v>
      </c>
      <c r="C158" s="12"/>
      <c r="D158" s="12"/>
      <c r="E158" s="12"/>
      <c r="F158" s="391" t="str">
        <f>'дети 5-ти лет Т'!BL25</f>
        <v/>
      </c>
      <c r="G158" s="12"/>
    </row>
    <row r="159" ht="15.0" customHeight="1">
      <c r="B159" s="12"/>
      <c r="C159" s="12"/>
      <c r="D159" s="12"/>
      <c r="E159" s="12"/>
      <c r="F159" s="391" t="str">
        <f>'дети 5-ти лет Т'!BM25</f>
        <v/>
      </c>
      <c r="G159" s="12"/>
    </row>
    <row r="160" ht="15.75" customHeight="1">
      <c r="B160" s="19"/>
      <c r="C160" s="12"/>
      <c r="D160" s="12"/>
      <c r="E160" s="12"/>
      <c r="F160" s="391" t="str">
        <f>'дети 5-ти лет Т'!BN25</f>
        <v/>
      </c>
      <c r="G160" s="12"/>
    </row>
    <row r="161" ht="15.75" customHeight="1">
      <c r="B161" s="5">
        <v>22.0</v>
      </c>
      <c r="C161" s="12"/>
      <c r="D161" s="12"/>
      <c r="E161" s="12"/>
      <c r="F161" s="391" t="str">
        <f>'дети 5-ти лет Т'!BO25</f>
        <v/>
      </c>
      <c r="G161" s="12"/>
    </row>
    <row r="162" ht="15.75" customHeight="1">
      <c r="B162" s="12"/>
      <c r="C162" s="12"/>
      <c r="D162" s="12"/>
      <c r="E162" s="12"/>
      <c r="F162" s="391" t="str">
        <f>'дети 5-ти лет Т'!BP25</f>
        <v/>
      </c>
      <c r="G162" s="12"/>
    </row>
    <row r="163" ht="15.75" customHeight="1">
      <c r="B163" s="19"/>
      <c r="C163" s="12"/>
      <c r="D163" s="12"/>
      <c r="E163" s="12"/>
      <c r="F163" s="391" t="str">
        <f>'дети 5-ти лет Т'!BQ25</f>
        <v/>
      </c>
      <c r="G163" s="12"/>
    </row>
    <row r="164" ht="15.75" customHeight="1">
      <c r="B164" s="5">
        <v>23.0</v>
      </c>
      <c r="C164" s="12"/>
      <c r="D164" s="12"/>
      <c r="E164" s="12"/>
      <c r="F164" s="391" t="str">
        <f>'дети 5-ти лет Т'!BR25</f>
        <v/>
      </c>
      <c r="G164" s="12"/>
    </row>
    <row r="165" ht="15.75" customHeight="1">
      <c r="B165" s="12"/>
      <c r="C165" s="12"/>
      <c r="D165" s="12"/>
      <c r="E165" s="12"/>
      <c r="F165" s="391" t="str">
        <f>'дети 5-ти лет Т'!BS25</f>
        <v/>
      </c>
      <c r="G165" s="12"/>
    </row>
    <row r="166" ht="15.0" customHeight="1">
      <c r="B166" s="19"/>
      <c r="C166" s="12"/>
      <c r="D166" s="12"/>
      <c r="E166" s="12"/>
      <c r="F166" s="391" t="str">
        <f>'дети 5-ти лет Т'!BT25</f>
        <v/>
      </c>
      <c r="G166" s="12"/>
    </row>
    <row r="167" ht="15.0" customHeight="1">
      <c r="B167" s="5">
        <v>24.0</v>
      </c>
      <c r="C167" s="12"/>
      <c r="D167" s="12"/>
      <c r="E167" s="12"/>
      <c r="F167" s="391" t="str">
        <f>'дети 5-ти лет Т'!BU25</f>
        <v/>
      </c>
      <c r="G167" s="12"/>
    </row>
    <row r="168" ht="15.0" customHeight="1">
      <c r="B168" s="12"/>
      <c r="C168" s="12"/>
      <c r="D168" s="12"/>
      <c r="E168" s="12"/>
      <c r="F168" s="391" t="str">
        <f>'дети 5-ти лет Т'!BV25</f>
        <v/>
      </c>
      <c r="G168" s="12"/>
    </row>
    <row r="169" ht="15.0" customHeight="1">
      <c r="B169" s="19"/>
      <c r="C169" s="12"/>
      <c r="D169" s="12"/>
      <c r="E169" s="12"/>
      <c r="F169" s="391" t="str">
        <f>'дети 5-ти лет Т'!BW25</f>
        <v/>
      </c>
      <c r="G169" s="12"/>
    </row>
    <row r="170" ht="15.0" customHeight="1">
      <c r="B170" s="5">
        <v>25.0</v>
      </c>
      <c r="C170" s="12"/>
      <c r="D170" s="12"/>
      <c r="E170" s="12"/>
      <c r="F170" s="391" t="str">
        <f>'дети 5-ти лет Т'!BX25</f>
        <v/>
      </c>
      <c r="G170" s="12"/>
    </row>
    <row r="171" ht="15.0" customHeight="1">
      <c r="B171" s="12"/>
      <c r="C171" s="12"/>
      <c r="D171" s="12"/>
      <c r="E171" s="12"/>
      <c r="F171" s="391" t="str">
        <f>'дети 5-ти лет Т'!BY25</f>
        <v/>
      </c>
      <c r="G171" s="12"/>
    </row>
    <row r="172" ht="15.0" customHeight="1">
      <c r="B172" s="19"/>
      <c r="C172" s="12"/>
      <c r="D172" s="12"/>
      <c r="E172" s="12"/>
      <c r="F172" s="391" t="str">
        <f>'дети 5-ти лет Т'!BZ25</f>
        <v/>
      </c>
      <c r="G172" s="12"/>
    </row>
    <row r="173" ht="15.0" customHeight="1">
      <c r="B173" s="5">
        <v>26.0</v>
      </c>
      <c r="C173" s="12"/>
      <c r="D173" s="12"/>
      <c r="E173" s="12"/>
      <c r="F173" s="391" t="str">
        <f>'дети 5-ти лет Т'!CA25</f>
        <v/>
      </c>
      <c r="G173" s="12"/>
    </row>
    <row r="174" ht="15.0" customHeight="1">
      <c r="B174" s="12"/>
      <c r="C174" s="12"/>
      <c r="D174" s="12"/>
      <c r="E174" s="12"/>
      <c r="F174" s="391" t="str">
        <f>'дети 5-ти лет Т'!CB25</f>
        <v/>
      </c>
      <c r="G174" s="12"/>
    </row>
    <row r="175" ht="15.0" customHeight="1">
      <c r="B175" s="19"/>
      <c r="C175" s="12"/>
      <c r="D175" s="12"/>
      <c r="E175" s="12"/>
      <c r="F175" s="391" t="str">
        <f>'дети 5-ти лет Т'!CC25</f>
        <v/>
      </c>
      <c r="G175" s="12"/>
    </row>
    <row r="176" ht="15.0" customHeight="1">
      <c r="B176" s="5">
        <v>27.0</v>
      </c>
      <c r="C176" s="12"/>
      <c r="D176" s="12"/>
      <c r="E176" s="12"/>
      <c r="F176" s="391" t="str">
        <f>'дети 5-ти лет Т'!CD25</f>
        <v/>
      </c>
      <c r="G176" s="12"/>
    </row>
    <row r="177" ht="15.0" customHeight="1">
      <c r="B177" s="12"/>
      <c r="C177" s="12"/>
      <c r="D177" s="12"/>
      <c r="E177" s="12"/>
      <c r="F177" s="391" t="str">
        <f>'дети 5-ти лет Т'!CE25</f>
        <v/>
      </c>
      <c r="G177" s="12"/>
    </row>
    <row r="178" ht="15.0" customHeight="1">
      <c r="B178" s="19"/>
      <c r="C178" s="12"/>
      <c r="D178" s="12"/>
      <c r="E178" s="12"/>
      <c r="F178" s="391" t="str">
        <f>'дети 5-ти лет Т'!CF25</f>
        <v/>
      </c>
      <c r="G178" s="12"/>
    </row>
    <row r="179" ht="15.0" customHeight="1">
      <c r="B179" s="5">
        <v>28.0</v>
      </c>
      <c r="C179" s="12"/>
      <c r="D179" s="12"/>
      <c r="E179" s="12"/>
      <c r="F179" s="391" t="str">
        <f>'дети 5-ти лет Т'!CG25</f>
        <v/>
      </c>
      <c r="G179" s="12"/>
    </row>
    <row r="180" ht="15.0" customHeight="1">
      <c r="B180" s="12"/>
      <c r="C180" s="12"/>
      <c r="D180" s="12"/>
      <c r="E180" s="12"/>
      <c r="F180" s="391" t="str">
        <f>'дети 5-ти лет Т'!CH25</f>
        <v/>
      </c>
      <c r="G180" s="12"/>
    </row>
    <row r="181" ht="15.0" customHeight="1">
      <c r="B181" s="19"/>
      <c r="C181" s="12"/>
      <c r="D181" s="12"/>
      <c r="E181" s="12"/>
      <c r="F181" s="391" t="str">
        <f>'дети 5-ти лет Т'!CI25</f>
        <v/>
      </c>
      <c r="G181" s="12"/>
    </row>
    <row r="182" ht="15.0" customHeight="1">
      <c r="B182" s="5">
        <v>29.0</v>
      </c>
      <c r="C182" s="12"/>
      <c r="D182" s="12"/>
      <c r="E182" s="12"/>
      <c r="F182" s="391" t="str">
        <f>'дети 5-ти лет Т'!CJ25</f>
        <v/>
      </c>
      <c r="G182" s="12"/>
    </row>
    <row r="183" ht="15.0" customHeight="1">
      <c r="B183" s="12"/>
      <c r="C183" s="12"/>
      <c r="D183" s="12"/>
      <c r="E183" s="12"/>
      <c r="F183" s="391" t="str">
        <f>'дети 5-ти лет Т'!CK25</f>
        <v/>
      </c>
      <c r="G183" s="12"/>
    </row>
    <row r="184" ht="15.0" customHeight="1">
      <c r="B184" s="19"/>
      <c r="C184" s="12"/>
      <c r="D184" s="12"/>
      <c r="E184" s="12"/>
      <c r="F184" s="391" t="str">
        <f>'дети 5-ти лет Т'!CL25</f>
        <v/>
      </c>
      <c r="G184" s="12"/>
    </row>
    <row r="185" ht="15.0" customHeight="1">
      <c r="B185" s="5">
        <v>30.0</v>
      </c>
      <c r="C185" s="12"/>
      <c r="D185" s="12"/>
      <c r="E185" s="12"/>
      <c r="F185" s="391" t="str">
        <f>'дети 5-ти лет Т'!CM25</f>
        <v/>
      </c>
      <c r="G185" s="12"/>
    </row>
    <row r="186" ht="15.0" customHeight="1">
      <c r="B186" s="12"/>
      <c r="C186" s="12"/>
      <c r="D186" s="12"/>
      <c r="E186" s="12"/>
      <c r="F186" s="391" t="str">
        <f>'дети 5-ти лет Т'!CN25</f>
        <v/>
      </c>
      <c r="G186" s="12"/>
    </row>
    <row r="187" ht="15.0" customHeight="1">
      <c r="B187" s="19"/>
      <c r="C187" s="19"/>
      <c r="D187" s="19"/>
      <c r="E187" s="19"/>
      <c r="F187" s="391" t="str">
        <f>'дети 5-ти лет Т'!CO25</f>
        <v/>
      </c>
      <c r="G187" s="19"/>
    </row>
    <row r="188" ht="15.0" customHeight="1"/>
    <row r="189" ht="15.0" customHeight="1">
      <c r="B189" s="237" t="s">
        <v>922</v>
      </c>
      <c r="C189" s="7"/>
      <c r="D189" s="7"/>
      <c r="E189" s="7"/>
      <c r="F189" s="7"/>
      <c r="G189" s="8"/>
    </row>
    <row r="190" ht="35.25" customHeight="1">
      <c r="B190" s="314"/>
      <c r="C190" s="315" t="s">
        <v>5</v>
      </c>
      <c r="D190" s="315" t="s">
        <v>107</v>
      </c>
      <c r="E190" s="315" t="s">
        <v>335</v>
      </c>
      <c r="F190" s="315" t="s">
        <v>398</v>
      </c>
      <c r="G190" s="178" t="s">
        <v>724</v>
      </c>
    </row>
    <row r="191" ht="15.0" customHeight="1">
      <c r="B191" s="5">
        <v>1.0</v>
      </c>
      <c r="C191" s="392" t="str">
        <f>'дети 5-ти лет Ф'!D71</f>
        <v/>
      </c>
      <c r="D191" s="392" t="str">
        <f>'дети 5-ти лет К'!D71</f>
        <v/>
      </c>
      <c r="E191" s="392" t="str">
        <f>'дети 5-ти лет П'!D71</f>
        <v/>
      </c>
      <c r="F191" s="392" t="str">
        <f>'дети 5-ти лет Т'!D71</f>
        <v/>
      </c>
      <c r="G191" s="392" t="str">
        <f>'дети 5-ти лет С'!D71</f>
        <v/>
      </c>
    </row>
    <row r="192" ht="15.0" customHeight="1">
      <c r="B192" s="12"/>
      <c r="C192" s="392">
        <f>'дети 5-ти лет Ф'!E71</f>
        <v>1</v>
      </c>
      <c r="D192" s="392" t="str">
        <f>'дети 5-ти лет К'!E71</f>
        <v/>
      </c>
      <c r="E192" s="392" t="str">
        <f>'дети 5-ти лет П'!E71</f>
        <v/>
      </c>
      <c r="F192" s="392" t="str">
        <f>'дети 5-ти лет Т'!E71</f>
        <v/>
      </c>
      <c r="G192" s="392">
        <f>'дети 5-ти лет С'!E71</f>
        <v>1</v>
      </c>
    </row>
    <row r="193" ht="15.0" customHeight="1">
      <c r="B193" s="19"/>
      <c r="C193" s="392" t="str">
        <f>'дети 5-ти лет Ф'!F71</f>
        <v/>
      </c>
      <c r="D193" s="392">
        <f>'дети 5-ти лет К'!F71</f>
        <v>1</v>
      </c>
      <c r="E193" s="392">
        <f>'дети 5-ти лет П'!F71</f>
        <v>1</v>
      </c>
      <c r="F193" s="392">
        <f>'дети 5-ти лет Т'!F71</f>
        <v>1</v>
      </c>
      <c r="G193" s="392" t="str">
        <f>'дети 5-ти лет С'!F71</f>
        <v/>
      </c>
    </row>
    <row r="194" ht="15.0" customHeight="1">
      <c r="B194" s="5">
        <v>2.0</v>
      </c>
      <c r="C194" s="392" t="str">
        <f>'дети 5-ти лет Ф'!G71</f>
        <v/>
      </c>
      <c r="D194" s="392" t="str">
        <f>'дети 5-ти лет К'!G71</f>
        <v/>
      </c>
      <c r="E194" s="392" t="str">
        <f>'дети 5-ти лет П'!G71</f>
        <v/>
      </c>
      <c r="F194" s="392" t="str">
        <f>'дети 5-ти лет Т'!G71</f>
        <v/>
      </c>
      <c r="G194" s="392" t="str">
        <f>'дети 5-ти лет С'!G71</f>
        <v/>
      </c>
    </row>
    <row r="195" ht="15.0" customHeight="1">
      <c r="B195" s="12"/>
      <c r="C195" s="392">
        <f>'дети 5-ти лет Ф'!H71</f>
        <v>1</v>
      </c>
      <c r="D195" s="392">
        <f>'дети 5-ти лет К'!H71</f>
        <v>1</v>
      </c>
      <c r="E195" s="392" t="str">
        <f>'дети 5-ти лет П'!H71</f>
        <v/>
      </c>
      <c r="F195" s="392" t="str">
        <f>'дети 5-ти лет Т'!H71</f>
        <v/>
      </c>
      <c r="G195" s="392">
        <f>'дети 5-ти лет С'!H71</f>
        <v>1</v>
      </c>
    </row>
    <row r="196" ht="15.0" customHeight="1">
      <c r="B196" s="19"/>
      <c r="C196" s="392" t="str">
        <f>'дети 5-ти лет Ф'!I71</f>
        <v/>
      </c>
      <c r="D196" s="392" t="str">
        <f>'дети 5-ти лет К'!I71</f>
        <v/>
      </c>
      <c r="E196" s="392">
        <f>'дети 5-ти лет П'!I71</f>
        <v>1</v>
      </c>
      <c r="F196" s="392">
        <f>'дети 5-ти лет Т'!I71</f>
        <v>1</v>
      </c>
      <c r="G196" s="392" t="str">
        <f>'дети 5-ти лет С'!I71</f>
        <v/>
      </c>
    </row>
    <row r="197" ht="15.0" customHeight="1">
      <c r="B197" s="5">
        <v>3.0</v>
      </c>
      <c r="C197" s="392" t="str">
        <f>'дети 5-ти лет Ф'!J71</f>
        <v/>
      </c>
      <c r="D197" s="392" t="str">
        <f>'дети 5-ти лет К'!J71</f>
        <v/>
      </c>
      <c r="E197" s="392" t="str">
        <f>'дети 5-ти лет П'!J71</f>
        <v/>
      </c>
      <c r="F197" s="392" t="str">
        <f>'дети 5-ти лет Т'!J71</f>
        <v/>
      </c>
      <c r="G197" s="392" t="str">
        <f>'дети 5-ти лет С'!J71</f>
        <v/>
      </c>
    </row>
    <row r="198" ht="15.0" customHeight="1">
      <c r="B198" s="12"/>
      <c r="C198" s="392">
        <f>'дети 5-ти лет Ф'!K71</f>
        <v>1</v>
      </c>
      <c r="D198" s="392">
        <f>'дети 5-ти лет К'!K71</f>
        <v>1</v>
      </c>
      <c r="E198" s="392">
        <f>'дети 5-ти лет П'!K71</f>
        <v>1</v>
      </c>
      <c r="F198" s="392" t="str">
        <f>'дети 5-ти лет Т'!K71</f>
        <v/>
      </c>
      <c r="G198" s="392">
        <f>'дети 5-ти лет С'!K71</f>
        <v>1</v>
      </c>
    </row>
    <row r="199" ht="15.0" customHeight="1">
      <c r="B199" s="19"/>
      <c r="C199" s="392" t="str">
        <f>'дети 5-ти лет Ф'!L71</f>
        <v/>
      </c>
      <c r="D199" s="392" t="str">
        <f>'дети 5-ти лет К'!L71</f>
        <v/>
      </c>
      <c r="E199" s="392" t="str">
        <f>'дети 5-ти лет П'!L71</f>
        <v/>
      </c>
      <c r="F199" s="392">
        <f>'дети 5-ти лет Т'!L71</f>
        <v>1</v>
      </c>
      <c r="G199" s="392" t="str">
        <f>'дети 5-ти лет С'!L71</f>
        <v/>
      </c>
    </row>
    <row r="200" ht="15.0" customHeight="1">
      <c r="B200" s="5">
        <v>4.0</v>
      </c>
      <c r="C200" s="392" t="str">
        <f>'дети 5-ти лет Ф'!M71</f>
        <v/>
      </c>
      <c r="D200" s="392" t="str">
        <f>'дети 5-ти лет К'!M71</f>
        <v/>
      </c>
      <c r="E200" s="392" t="str">
        <f>'дети 5-ти лет П'!M71</f>
        <v/>
      </c>
      <c r="F200" s="392" t="str">
        <f>'дети 5-ти лет Т'!M71</f>
        <v/>
      </c>
      <c r="G200" s="392" t="str">
        <f>'дети 5-ти лет С'!M71</f>
        <v/>
      </c>
    </row>
    <row r="201" ht="15.0" customHeight="1">
      <c r="B201" s="12"/>
      <c r="C201" s="392">
        <f>'дети 5-ти лет Ф'!N71</f>
        <v>1</v>
      </c>
      <c r="D201" s="392">
        <f>'дети 5-ти лет К'!N71</f>
        <v>1</v>
      </c>
      <c r="E201" s="392">
        <f>'дети 5-ти лет П'!N71</f>
        <v>1</v>
      </c>
      <c r="F201" s="392" t="str">
        <f>'дети 5-ти лет Т'!N71</f>
        <v/>
      </c>
      <c r="G201" s="392">
        <f>'дети 5-ти лет С'!N71</f>
        <v>1</v>
      </c>
    </row>
    <row r="202" ht="15.0" customHeight="1">
      <c r="B202" s="19"/>
      <c r="C202" s="392" t="str">
        <f>'дети 5-ти лет Ф'!O71</f>
        <v/>
      </c>
      <c r="D202" s="392" t="str">
        <f>'дети 5-ти лет К'!O71</f>
        <v/>
      </c>
      <c r="E202" s="392" t="str">
        <f>'дети 5-ти лет П'!O71</f>
        <v/>
      </c>
      <c r="F202" s="392">
        <f>'дети 5-ти лет Т'!O71</f>
        <v>1</v>
      </c>
      <c r="G202" s="392" t="str">
        <f>'дети 5-ти лет С'!O71</f>
        <v/>
      </c>
    </row>
    <row r="203" ht="15.0" customHeight="1">
      <c r="B203" s="5">
        <v>5.0</v>
      </c>
      <c r="C203" s="392" t="str">
        <f>'дети 5-ти лет Ф'!P71</f>
        <v/>
      </c>
      <c r="D203" s="392" t="str">
        <f>'дети 5-ти лет К'!P71</f>
        <v/>
      </c>
      <c r="E203" s="392" t="str">
        <f>'дети 5-ти лет П'!P71</f>
        <v/>
      </c>
      <c r="F203" s="392" t="str">
        <f>'дети 5-ти лет Т'!P71</f>
        <v/>
      </c>
      <c r="G203" s="392" t="str">
        <f>'дети 5-ти лет С'!P71</f>
        <v/>
      </c>
    </row>
    <row r="204" ht="15.0" customHeight="1">
      <c r="B204" s="12"/>
      <c r="C204" s="392">
        <f>'дети 5-ти лет Ф'!Q71</f>
        <v>1</v>
      </c>
      <c r="D204" s="392">
        <f>'дети 5-ти лет К'!Q71</f>
        <v>1</v>
      </c>
      <c r="E204" s="392" t="str">
        <f>'дети 5-ти лет П'!Q71</f>
        <v/>
      </c>
      <c r="F204" s="392" t="str">
        <f>'дети 5-ти лет Т'!Q71</f>
        <v/>
      </c>
      <c r="G204" s="392">
        <f>'дети 5-ти лет С'!Q71</f>
        <v>1</v>
      </c>
    </row>
    <row r="205" ht="15.0" customHeight="1">
      <c r="B205" s="19"/>
      <c r="C205" s="392" t="str">
        <f>'дети 5-ти лет Ф'!R71</f>
        <v/>
      </c>
      <c r="D205" s="392" t="str">
        <f>'дети 5-ти лет К'!R71</f>
        <v/>
      </c>
      <c r="E205" s="392">
        <f>'дети 5-ти лет П'!R71</f>
        <v>1</v>
      </c>
      <c r="F205" s="392">
        <f>'дети 5-ти лет Т'!R71</f>
        <v>1</v>
      </c>
      <c r="G205" s="392" t="str">
        <f>'дети 5-ти лет С'!R71</f>
        <v/>
      </c>
    </row>
    <row r="206" ht="15.0" customHeight="1">
      <c r="B206" s="5">
        <v>6.0</v>
      </c>
      <c r="C206" s="392" t="str">
        <f>'дети 5-ти лет Ф'!S71</f>
        <v/>
      </c>
      <c r="D206" s="392" t="str">
        <f>'дети 5-ти лет К'!S71</f>
        <v/>
      </c>
      <c r="E206" s="392" t="str">
        <f>'дети 5-ти лет П'!S71</f>
        <v/>
      </c>
      <c r="F206" s="392" t="str">
        <f>'дети 5-ти лет Т'!S71</f>
        <v/>
      </c>
      <c r="G206" s="392" t="str">
        <f>'дети 5-ти лет С'!S71</f>
        <v/>
      </c>
    </row>
    <row r="207" ht="15.0" customHeight="1">
      <c r="B207" s="12"/>
      <c r="C207" s="392" t="str">
        <f>'дети 5-ти лет Ф'!T71</f>
        <v/>
      </c>
      <c r="D207" s="392" t="str">
        <f>'дети 5-ти лет К'!T71</f>
        <v/>
      </c>
      <c r="E207" s="392">
        <f>'дети 5-ти лет П'!T71</f>
        <v>1</v>
      </c>
      <c r="F207" s="392" t="str">
        <f>'дети 5-ти лет Т'!T71</f>
        <v/>
      </c>
      <c r="G207" s="392">
        <f>'дети 5-ти лет С'!T71</f>
        <v>1</v>
      </c>
    </row>
    <row r="208" ht="15.0" customHeight="1">
      <c r="B208" s="19"/>
      <c r="C208" s="392">
        <f>'дети 5-ти лет Ф'!U71</f>
        <v>1</v>
      </c>
      <c r="D208" s="392">
        <f>'дети 5-ти лет К'!U71</f>
        <v>1</v>
      </c>
      <c r="E208" s="392" t="str">
        <f>'дети 5-ти лет П'!U71</f>
        <v/>
      </c>
      <c r="F208" s="392">
        <f>'дети 5-ти лет Т'!U71</f>
        <v>1</v>
      </c>
      <c r="G208" s="392" t="str">
        <f>'дети 5-ти лет С'!U71</f>
        <v/>
      </c>
    </row>
    <row r="209" ht="15.0" customHeight="1">
      <c r="B209" s="5">
        <v>7.0</v>
      </c>
      <c r="C209" s="392" t="str">
        <f>'дети 5-ти лет Ф'!V71</f>
        <v/>
      </c>
      <c r="D209" s="392" t="str">
        <f>'дети 5-ти лет К'!V71</f>
        <v/>
      </c>
      <c r="E209" s="392" t="str">
        <f>'дети 5-ти лет П'!V71</f>
        <v/>
      </c>
      <c r="F209" s="392" t="str">
        <f>'дети 5-ти лет Т'!V71</f>
        <v/>
      </c>
      <c r="G209" s="392" t="str">
        <f>'дети 5-ти лет С'!V71</f>
        <v/>
      </c>
    </row>
    <row r="210" ht="15.0" customHeight="1">
      <c r="B210" s="12"/>
      <c r="C210" s="392" t="str">
        <f>'дети 5-ти лет Ф'!W71</f>
        <v/>
      </c>
      <c r="D210" s="392" t="str">
        <f>'дети 5-ти лет Т'!W71</f>
        <v/>
      </c>
      <c r="E210" s="392">
        <f>'дети 5-ти лет П'!W71</f>
        <v>1</v>
      </c>
      <c r="F210" s="392" t="str">
        <f>'дети 5-ти лет Т'!W71</f>
        <v/>
      </c>
      <c r="G210" s="392">
        <f>'дети 5-ти лет С'!W71</f>
        <v>1</v>
      </c>
    </row>
    <row r="211" ht="15.0" customHeight="1">
      <c r="B211" s="19"/>
      <c r="C211" s="392">
        <f>'дети 5-ти лет Ф'!X71</f>
        <v>1</v>
      </c>
      <c r="D211" s="392" t="str">
        <f>'дети 5-ти лет К'!X71</f>
        <v/>
      </c>
      <c r="E211" s="392" t="str">
        <f>'дети 5-ти лет П'!X71</f>
        <v/>
      </c>
      <c r="F211" s="392">
        <f>'дети 5-ти лет Т'!X71</f>
        <v>1</v>
      </c>
      <c r="G211" s="392" t="str">
        <f>'дети 5-ти лет С'!X71</f>
        <v/>
      </c>
    </row>
    <row r="212" ht="15.0" customHeight="1">
      <c r="B212" s="5">
        <v>8.0</v>
      </c>
      <c r="C212" s="318"/>
      <c r="D212" s="392" t="str">
        <f>'дети 5-ти лет К'!Y71</f>
        <v/>
      </c>
      <c r="E212" s="317"/>
      <c r="F212" s="392" t="str">
        <f>'дети 5-ти лет Т'!Y71</f>
        <v/>
      </c>
      <c r="G212" s="317"/>
    </row>
    <row r="213" ht="15.0" customHeight="1">
      <c r="B213" s="12"/>
      <c r="C213" s="319"/>
      <c r="D213" s="392" t="str">
        <f>'дети 5-ти лет К'!Z71</f>
        <v/>
      </c>
      <c r="E213" s="12"/>
      <c r="F213" s="392" t="str">
        <f>'дети 5-ти лет Т'!Z71</f>
        <v/>
      </c>
      <c r="G213" s="12"/>
    </row>
    <row r="214" ht="15.0" customHeight="1">
      <c r="B214" s="19"/>
      <c r="C214" s="319"/>
      <c r="D214" s="392">
        <f>'дети 5-ти лет К'!AA71</f>
        <v>1</v>
      </c>
      <c r="E214" s="12"/>
      <c r="F214" s="392">
        <f>'дети 5-ти лет Т'!AA71</f>
        <v>1</v>
      </c>
      <c r="G214" s="12"/>
    </row>
    <row r="215" ht="15.0" customHeight="1">
      <c r="B215" s="5">
        <v>9.0</v>
      </c>
      <c r="C215" s="319"/>
      <c r="D215" s="392" t="str">
        <f>'дети 5-ти лет К'!AB71</f>
        <v/>
      </c>
      <c r="E215" s="12"/>
      <c r="F215" s="392" t="str">
        <f>'дети 5-ти лет Т'!AB71</f>
        <v/>
      </c>
      <c r="G215" s="12"/>
    </row>
    <row r="216" ht="15.0" customHeight="1">
      <c r="B216" s="12"/>
      <c r="C216" s="319"/>
      <c r="D216" s="392" t="str">
        <f>'дети 5-ти лет К'!AC71</f>
        <v/>
      </c>
      <c r="E216" s="12"/>
      <c r="F216" s="392" t="str">
        <f>'дети 5-ти лет Т'!AC71</f>
        <v/>
      </c>
      <c r="G216" s="12"/>
    </row>
    <row r="217" ht="15.0" customHeight="1">
      <c r="B217" s="19"/>
      <c r="C217" s="319"/>
      <c r="D217" s="392">
        <f>'дети 5-ти лет К'!AD71</f>
        <v>1</v>
      </c>
      <c r="E217" s="12"/>
      <c r="F217" s="392">
        <f>'дети 5-ти лет Т'!AD71</f>
        <v>1</v>
      </c>
      <c r="G217" s="12"/>
    </row>
    <row r="218" ht="15.0" customHeight="1">
      <c r="B218" s="5">
        <v>10.0</v>
      </c>
      <c r="C218" s="319"/>
      <c r="D218" s="392" t="str">
        <f>'дети 5-ти лет К'!AE71</f>
        <v/>
      </c>
      <c r="E218" s="12"/>
      <c r="F218" s="392" t="str">
        <f>'дети 5-ти лет Т'!AE71</f>
        <v/>
      </c>
      <c r="G218" s="12"/>
    </row>
    <row r="219" ht="15.0" customHeight="1">
      <c r="B219" s="12"/>
      <c r="C219" s="319"/>
      <c r="D219" s="392">
        <f>'дети 5-ти лет К'!AF71</f>
        <v>1</v>
      </c>
      <c r="E219" s="12"/>
      <c r="F219" s="392" t="str">
        <f>'дети 5-ти лет Т'!AF71</f>
        <v/>
      </c>
      <c r="G219" s="12"/>
    </row>
    <row r="220" ht="15.0" customHeight="1">
      <c r="B220" s="19"/>
      <c r="C220" s="319"/>
      <c r="D220" s="392" t="str">
        <f>'дети 5-ти лет К'!AG71</f>
        <v/>
      </c>
      <c r="E220" s="12"/>
      <c r="F220" s="392">
        <f>'дети 5-ти лет Т'!AG71</f>
        <v>1</v>
      </c>
      <c r="G220" s="12"/>
    </row>
    <row r="221" ht="15.0" customHeight="1">
      <c r="B221" s="5">
        <v>11.0</v>
      </c>
      <c r="C221" s="319"/>
      <c r="D221" s="392" t="str">
        <f>'дети 5-ти лет К'!AH71</f>
        <v/>
      </c>
      <c r="E221" s="12"/>
      <c r="F221" s="392" t="str">
        <f>'дети 5-ти лет Т'!AH71</f>
        <v/>
      </c>
      <c r="G221" s="12"/>
    </row>
    <row r="222" ht="15.0" customHeight="1">
      <c r="B222" s="12"/>
      <c r="C222" s="319"/>
      <c r="D222" s="392" t="str">
        <f>'дети 5-ти лет К'!AI71</f>
        <v/>
      </c>
      <c r="E222" s="12"/>
      <c r="F222" s="392" t="str">
        <f>'дети 5-ти лет Т'!AI71</f>
        <v/>
      </c>
      <c r="G222" s="12"/>
    </row>
    <row r="223" ht="15.0" customHeight="1">
      <c r="B223" s="19"/>
      <c r="C223" s="319"/>
      <c r="D223" s="392">
        <f>'дети 5-ти лет К'!AJ71</f>
        <v>1</v>
      </c>
      <c r="E223" s="12"/>
      <c r="F223" s="392">
        <f>'дети 5-ти лет Т'!AJ71</f>
        <v>1</v>
      </c>
      <c r="G223" s="12"/>
    </row>
    <row r="224" ht="15.0" customHeight="1">
      <c r="B224" s="5">
        <v>12.0</v>
      </c>
      <c r="C224" s="319"/>
      <c r="D224" s="392" t="str">
        <f>'дети 5-ти лет К'!AK71</f>
        <v/>
      </c>
      <c r="E224" s="12"/>
      <c r="F224" s="392" t="str">
        <f>'дети 5-ти лет Т'!AK71</f>
        <v/>
      </c>
      <c r="G224" s="12"/>
    </row>
    <row r="225" ht="15.0" customHeight="1">
      <c r="B225" s="12"/>
      <c r="C225" s="319"/>
      <c r="D225" s="392" t="str">
        <f>'дети 5-ти лет К'!AL71</f>
        <v/>
      </c>
      <c r="E225" s="12"/>
      <c r="F225" s="392" t="str">
        <f>'дети 5-ти лет Т'!AL71</f>
        <v/>
      </c>
      <c r="G225" s="12"/>
    </row>
    <row r="226" ht="15.0" customHeight="1">
      <c r="B226" s="19"/>
      <c r="C226" s="319"/>
      <c r="D226" s="392">
        <f>'дети 5-ти лет К'!AM71</f>
        <v>1</v>
      </c>
      <c r="E226" s="12"/>
      <c r="F226" s="392">
        <f>'дети 5-ти лет Т'!AM71</f>
        <v>1</v>
      </c>
      <c r="G226" s="12"/>
    </row>
    <row r="227" ht="15.0" customHeight="1">
      <c r="B227" s="5">
        <v>13.0</v>
      </c>
      <c r="C227" s="319"/>
      <c r="D227" s="392" t="str">
        <f>'дети 5-ти лет К'!AN71</f>
        <v/>
      </c>
      <c r="E227" s="12"/>
      <c r="F227" s="392" t="str">
        <f>'дети 5-ти лет Т'!AN71</f>
        <v/>
      </c>
      <c r="G227" s="12"/>
    </row>
    <row r="228" ht="15.0" customHeight="1">
      <c r="B228" s="12"/>
      <c r="C228" s="319"/>
      <c r="D228" s="392">
        <f>'дети 5-ти лет К'!AO71</f>
        <v>1</v>
      </c>
      <c r="E228" s="12"/>
      <c r="F228" s="392" t="str">
        <f>'дети 5-ти лет Т'!AO71</f>
        <v/>
      </c>
      <c r="G228" s="12"/>
    </row>
    <row r="229" ht="15.0" customHeight="1">
      <c r="B229" s="19"/>
      <c r="C229" s="319"/>
      <c r="D229" s="392" t="str">
        <f>'дети 5-ти лет К'!AP71</f>
        <v/>
      </c>
      <c r="E229" s="12"/>
      <c r="F229" s="392">
        <f>'дети 5-ти лет Т'!AP71</f>
        <v>1</v>
      </c>
      <c r="G229" s="12"/>
    </row>
    <row r="230" ht="15.0" customHeight="1">
      <c r="B230" s="5">
        <v>14.0</v>
      </c>
      <c r="C230" s="319"/>
      <c r="D230" s="392" t="str">
        <f>'дети 5-ти лет К'!AQ71</f>
        <v/>
      </c>
      <c r="E230" s="12"/>
      <c r="F230" s="392" t="str">
        <f>'дети 5-ти лет Т'!AQ71</f>
        <v/>
      </c>
      <c r="G230" s="12"/>
    </row>
    <row r="231" ht="15.0" customHeight="1">
      <c r="B231" s="12"/>
      <c r="C231" s="319"/>
      <c r="D231" s="392">
        <f>'дети 5-ти лет К'!AR71</f>
        <v>1</v>
      </c>
      <c r="E231" s="12"/>
      <c r="F231" s="392" t="str">
        <f>'дети 5-ти лет Т'!AR71</f>
        <v/>
      </c>
      <c r="G231" s="12"/>
    </row>
    <row r="232" ht="15.0" customHeight="1">
      <c r="B232" s="19"/>
      <c r="C232" s="319"/>
      <c r="D232" s="392" t="str">
        <f>'дети 5-ти лет К'!AS71</f>
        <v/>
      </c>
      <c r="E232" s="12"/>
      <c r="F232" s="392">
        <f>'дети 5-ти лет Т'!AS71</f>
        <v>1</v>
      </c>
      <c r="G232" s="12"/>
    </row>
    <row r="233" ht="15.0" customHeight="1">
      <c r="B233" s="5">
        <v>15.0</v>
      </c>
      <c r="C233" s="319"/>
      <c r="D233" s="392" t="str">
        <f>'дети 5-ти лет К'!AT71</f>
        <v/>
      </c>
      <c r="E233" s="12"/>
      <c r="F233" s="392" t="str">
        <f>'дети 5-ти лет Т'!AT71</f>
        <v/>
      </c>
      <c r="G233" s="12"/>
    </row>
    <row r="234" ht="15.0" customHeight="1">
      <c r="B234" s="12"/>
      <c r="C234" s="319"/>
      <c r="D234" s="392" t="str">
        <f>'дети 5-ти лет К'!AU71</f>
        <v/>
      </c>
      <c r="E234" s="12"/>
      <c r="F234" s="392" t="str">
        <f>'дети 5-ти лет Т'!AU71</f>
        <v/>
      </c>
      <c r="G234" s="12"/>
    </row>
    <row r="235" ht="15.75" customHeight="1">
      <c r="B235" s="19"/>
      <c r="C235" s="319"/>
      <c r="D235" s="392">
        <f>'дети 5-ти лет К'!AV71</f>
        <v>1</v>
      </c>
      <c r="E235" s="12"/>
      <c r="F235" s="392">
        <f>'дети 5-ти лет Т'!AV71</f>
        <v>1</v>
      </c>
      <c r="G235" s="12"/>
    </row>
    <row r="236" ht="15.75" customHeight="1">
      <c r="B236" s="5">
        <v>16.0</v>
      </c>
      <c r="C236" s="319"/>
      <c r="D236" s="392" t="str">
        <f>'дети 5-ти лет К'!AW71</f>
        <v/>
      </c>
      <c r="E236" s="12"/>
      <c r="F236" s="392" t="str">
        <f>'дети 5-ти лет Т'!AW71</f>
        <v/>
      </c>
      <c r="G236" s="12"/>
    </row>
    <row r="237" ht="15.75" customHeight="1">
      <c r="B237" s="12"/>
      <c r="C237" s="319"/>
      <c r="D237" s="392" t="str">
        <f>'дети 5-ти лет К'!AX71</f>
        <v/>
      </c>
      <c r="E237" s="12"/>
      <c r="F237" s="392" t="str">
        <f>'дети 5-ти лет Т'!AX71</f>
        <v/>
      </c>
      <c r="G237" s="12"/>
    </row>
    <row r="238" ht="15.75" customHeight="1">
      <c r="B238" s="19"/>
      <c r="C238" s="319"/>
      <c r="D238" s="392">
        <f>'дети 5-ти лет К'!AY71</f>
        <v>1</v>
      </c>
      <c r="E238" s="12"/>
      <c r="F238" s="392">
        <f>'дети 5-ти лет Т'!AY71</f>
        <v>1</v>
      </c>
      <c r="G238" s="12"/>
    </row>
    <row r="239" ht="15.75" customHeight="1">
      <c r="B239" s="5">
        <v>17.0</v>
      </c>
      <c r="C239" s="319"/>
      <c r="D239" s="392" t="str">
        <f>'дети 5-ти лет К'!AZ71</f>
        <v/>
      </c>
      <c r="E239" s="12"/>
      <c r="F239" s="392" t="str">
        <f>'дети 5-ти лет Т'!AZ71</f>
        <v/>
      </c>
      <c r="G239" s="12"/>
    </row>
    <row r="240" ht="15.75" customHeight="1">
      <c r="B240" s="12"/>
      <c r="C240" s="319"/>
      <c r="D240" s="392" t="str">
        <f>'дети 5-ти лет К'!BA71</f>
        <v/>
      </c>
      <c r="E240" s="12"/>
      <c r="F240" s="392" t="str">
        <f>'дети 5-ти лет Т'!BA71</f>
        <v/>
      </c>
      <c r="G240" s="12"/>
    </row>
    <row r="241" ht="15.75" customHeight="1">
      <c r="B241" s="19"/>
      <c r="C241" s="319"/>
      <c r="D241" s="392">
        <f>'дети 5-ти лет К'!BB71</f>
        <v>1</v>
      </c>
      <c r="E241" s="12"/>
      <c r="F241" s="392" t="str">
        <f>'дети 5-ти лет Т'!BB71</f>
        <v/>
      </c>
      <c r="G241" s="12"/>
    </row>
    <row r="242" ht="15.75" customHeight="1">
      <c r="B242" s="5">
        <v>18.0</v>
      </c>
      <c r="C242" s="319"/>
      <c r="D242" s="392" t="str">
        <f>'дети 5-ти лет К'!BC71</f>
        <v/>
      </c>
      <c r="E242" s="12"/>
      <c r="F242" s="392" t="str">
        <f>'дети 5-ти лет Т'!BC71</f>
        <v/>
      </c>
      <c r="G242" s="12"/>
    </row>
    <row r="243" ht="15.75" customHeight="1">
      <c r="B243" s="12"/>
      <c r="C243" s="319"/>
      <c r="D243" s="392" t="str">
        <f>'дети 5-ти лет К'!BD71</f>
        <v/>
      </c>
      <c r="E243" s="12"/>
      <c r="F243" s="392" t="str">
        <f>'дети 5-ти лет Т'!BD71</f>
        <v/>
      </c>
      <c r="G243" s="12"/>
    </row>
    <row r="244" ht="15.75" customHeight="1">
      <c r="B244" s="19"/>
      <c r="C244" s="319"/>
      <c r="D244" s="392">
        <f>'дети 5-ти лет К'!BE71</f>
        <v>1</v>
      </c>
      <c r="E244" s="12"/>
      <c r="F244" s="392" t="str">
        <f>'дети 5-ти лет Т'!BE71</f>
        <v/>
      </c>
      <c r="G244" s="12"/>
    </row>
    <row r="245" ht="15.75" customHeight="1">
      <c r="B245" s="5">
        <v>19.0</v>
      </c>
      <c r="C245" s="319"/>
      <c r="D245" s="392" t="str">
        <f>'дети 5-ти лет К'!BF71</f>
        <v/>
      </c>
      <c r="E245" s="12"/>
      <c r="F245" s="392" t="str">
        <f>'дети 5-ти лет Т'!BF71</f>
        <v/>
      </c>
      <c r="G245" s="12"/>
    </row>
    <row r="246" ht="15.75" customHeight="1">
      <c r="B246" s="12"/>
      <c r="C246" s="319"/>
      <c r="D246" s="392" t="str">
        <f>'дети 5-ти лет К'!BG71</f>
        <v/>
      </c>
      <c r="E246" s="12"/>
      <c r="F246" s="392" t="str">
        <f>'дети 5-ти лет Т'!BG71</f>
        <v/>
      </c>
      <c r="G246" s="12"/>
    </row>
    <row r="247" ht="15.75" customHeight="1">
      <c r="B247" s="19"/>
      <c r="C247" s="319"/>
      <c r="D247" s="392">
        <f>'дети 5-ти лет К'!BH71</f>
        <v>1</v>
      </c>
      <c r="E247" s="12"/>
      <c r="F247" s="392" t="str">
        <f>'дети 5-ти лет Т'!BH71</f>
        <v/>
      </c>
      <c r="G247" s="12"/>
    </row>
    <row r="248" ht="15.75" customHeight="1">
      <c r="B248" s="5">
        <v>20.0</v>
      </c>
      <c r="C248" s="319"/>
      <c r="D248" s="392" t="str">
        <f>'дети 5-ти лет К'!BI71</f>
        <v/>
      </c>
      <c r="E248" s="12"/>
      <c r="F248" s="392" t="str">
        <f>'дети 5-ти лет Т'!BI71</f>
        <v/>
      </c>
      <c r="G248" s="12"/>
    </row>
    <row r="249" ht="15.75" customHeight="1">
      <c r="B249" s="12"/>
      <c r="C249" s="319"/>
      <c r="D249" s="392">
        <f>'дети 5-ти лет К'!BJ71</f>
        <v>1</v>
      </c>
      <c r="E249" s="12"/>
      <c r="F249" s="392" t="str">
        <f>'дети 5-ти лет Т'!BJ71</f>
        <v/>
      </c>
      <c r="G249" s="12"/>
    </row>
    <row r="250" ht="15.75" customHeight="1">
      <c r="B250" s="19"/>
      <c r="C250" s="319"/>
      <c r="D250" s="392" t="str">
        <f>'дети 5-ти лет К'!BK71</f>
        <v/>
      </c>
      <c r="E250" s="12"/>
      <c r="F250" s="392" t="str">
        <f>'дети 5-ти лет Т'!BK71</f>
        <v/>
      </c>
      <c r="G250" s="12"/>
    </row>
    <row r="251" ht="15.75" customHeight="1">
      <c r="B251" s="5">
        <v>21.0</v>
      </c>
      <c r="C251" s="319"/>
      <c r="D251" s="392" t="str">
        <f>'дети 5-ти лет К'!BL71</f>
        <v/>
      </c>
      <c r="E251" s="12"/>
      <c r="F251" s="392" t="str">
        <f>'дети 5-ти лет Т'!BL71</f>
        <v/>
      </c>
      <c r="G251" s="12"/>
    </row>
    <row r="252" ht="15.75" customHeight="1">
      <c r="B252" s="12"/>
      <c r="C252" s="319"/>
      <c r="D252" s="392">
        <f>'дети 5-ти лет К'!BM71</f>
        <v>1</v>
      </c>
      <c r="E252" s="12"/>
      <c r="F252" s="392" t="str">
        <f>'дети 5-ти лет Т'!BM71</f>
        <v/>
      </c>
      <c r="G252" s="12"/>
    </row>
    <row r="253" ht="15.75" customHeight="1">
      <c r="B253" s="19"/>
      <c r="C253" s="319"/>
      <c r="D253" s="392" t="str">
        <f>'дети 5-ти лет К'!BN71</f>
        <v/>
      </c>
      <c r="E253" s="12"/>
      <c r="F253" s="392" t="str">
        <f>'дети 5-ти лет Т'!BN71</f>
        <v/>
      </c>
      <c r="G253" s="12"/>
    </row>
    <row r="254" ht="15.75" customHeight="1">
      <c r="B254" s="5">
        <v>22.0</v>
      </c>
      <c r="C254" s="319"/>
      <c r="D254" s="392" t="str">
        <f>'дети 5-ти лет К'!BO71</f>
        <v/>
      </c>
      <c r="E254" s="12"/>
      <c r="F254" s="392" t="str">
        <f>'дети 5-ти лет Т'!BO71</f>
        <v/>
      </c>
      <c r="G254" s="12"/>
    </row>
    <row r="255" ht="15.75" customHeight="1">
      <c r="B255" s="12"/>
      <c r="C255" s="319"/>
      <c r="D255" s="392" t="str">
        <f>'дети 5-ти лет К'!BP71</f>
        <v/>
      </c>
      <c r="E255" s="12"/>
      <c r="F255" s="392" t="str">
        <f>'дети 5-ти лет Т'!BP71</f>
        <v/>
      </c>
      <c r="G255" s="12"/>
    </row>
    <row r="256" ht="15.75" customHeight="1">
      <c r="B256" s="19"/>
      <c r="C256" s="319"/>
      <c r="D256" s="392">
        <f>'дети 5-ти лет К'!BQ71</f>
        <v>1</v>
      </c>
      <c r="E256" s="12"/>
      <c r="F256" s="392" t="str">
        <f>'дети 5-ти лет Т'!BQ71</f>
        <v/>
      </c>
      <c r="G256" s="12"/>
    </row>
    <row r="257" ht="15.75" customHeight="1">
      <c r="B257" s="5">
        <v>23.0</v>
      </c>
      <c r="C257" s="319"/>
      <c r="D257" s="392" t="str">
        <f>'дети 5-ти лет К'!BR71</f>
        <v/>
      </c>
      <c r="E257" s="12"/>
      <c r="F257" s="392" t="str">
        <f>'дети 5-ти лет Т'!BR71</f>
        <v/>
      </c>
      <c r="G257" s="12"/>
    </row>
    <row r="258" ht="15.75" customHeight="1">
      <c r="B258" s="12"/>
      <c r="C258" s="319"/>
      <c r="D258" s="392" t="str">
        <f>'дети 5-ти лет К'!BS71</f>
        <v/>
      </c>
      <c r="E258" s="12"/>
      <c r="F258" s="392" t="str">
        <f>'дети 5-ти лет Т'!BS71</f>
        <v/>
      </c>
      <c r="G258" s="12"/>
    </row>
    <row r="259" ht="15.75" customHeight="1">
      <c r="B259" s="19"/>
      <c r="C259" s="319"/>
      <c r="D259" s="392">
        <f>'дети 5-ти лет К'!BT71</f>
        <v>1</v>
      </c>
      <c r="E259" s="12"/>
      <c r="F259" s="392" t="str">
        <f>'дети 5-ти лет Т'!BT71</f>
        <v/>
      </c>
      <c r="G259" s="12"/>
    </row>
    <row r="260" ht="15.75" customHeight="1">
      <c r="B260" s="5">
        <v>24.0</v>
      </c>
      <c r="C260" s="319"/>
      <c r="D260" s="392" t="str">
        <f>'дети 5-ти лет К'!BU71</f>
        <v/>
      </c>
      <c r="E260" s="12"/>
      <c r="F260" s="392" t="str">
        <f>'дети 5-ти лет Т'!BU71</f>
        <v/>
      </c>
      <c r="G260" s="12"/>
    </row>
    <row r="261" ht="15.75" customHeight="1">
      <c r="B261" s="12"/>
      <c r="C261" s="319"/>
      <c r="D261" s="392">
        <f>'дети 5-ти лет К'!BV71</f>
        <v>1</v>
      </c>
      <c r="E261" s="12"/>
      <c r="F261" s="392" t="str">
        <f>'дети 5-ти лет Т'!BV71</f>
        <v/>
      </c>
      <c r="G261" s="12"/>
    </row>
    <row r="262" ht="15.75" customHeight="1">
      <c r="B262" s="19"/>
      <c r="C262" s="319"/>
      <c r="D262" s="392" t="str">
        <f>'дети 5-ти лет К'!BW71</f>
        <v/>
      </c>
      <c r="E262" s="12"/>
      <c r="F262" s="392" t="str">
        <f>'дети 5-ти лет Т'!BW71</f>
        <v/>
      </c>
      <c r="G262" s="12"/>
    </row>
    <row r="263" ht="15.75" customHeight="1">
      <c r="B263" s="5">
        <v>25.0</v>
      </c>
      <c r="C263" s="319"/>
      <c r="D263" s="392" t="str">
        <f>'дети 5-ти лет К'!BX71</f>
        <v/>
      </c>
      <c r="E263" s="12"/>
      <c r="F263" s="392" t="str">
        <f>'дети 5-ти лет Т'!BX71</f>
        <v/>
      </c>
      <c r="G263" s="12"/>
    </row>
    <row r="264" ht="15.75" customHeight="1">
      <c r="B264" s="12"/>
      <c r="C264" s="319"/>
      <c r="D264" s="392">
        <f>'дети 5-ти лет К'!BY71</f>
        <v>1</v>
      </c>
      <c r="E264" s="12"/>
      <c r="F264" s="392" t="str">
        <f>'дети 5-ти лет Т'!BY71</f>
        <v/>
      </c>
      <c r="G264" s="12"/>
    </row>
    <row r="265" ht="15.75" customHeight="1">
      <c r="B265" s="19"/>
      <c r="C265" s="319"/>
      <c r="D265" s="392" t="str">
        <f>'дети 5-ти лет К'!BZ71</f>
        <v/>
      </c>
      <c r="E265" s="12"/>
      <c r="F265" s="392" t="str">
        <f>'дети 5-ти лет Т'!BZ71</f>
        <v/>
      </c>
      <c r="G265" s="12"/>
    </row>
    <row r="266" ht="15.75" customHeight="1">
      <c r="B266" s="5">
        <v>26.0</v>
      </c>
      <c r="C266" s="319"/>
      <c r="D266" s="392" t="str">
        <f>'дети 5-ти лет К'!CA71</f>
        <v/>
      </c>
      <c r="E266" s="12"/>
      <c r="F266" s="392" t="str">
        <f>'дети 5-ти лет Т'!CA71</f>
        <v/>
      </c>
      <c r="G266" s="12"/>
    </row>
    <row r="267" ht="15.75" customHeight="1">
      <c r="B267" s="12"/>
      <c r="C267" s="319"/>
      <c r="D267" s="392">
        <f>'дети 5-ти лет К'!CB71</f>
        <v>1</v>
      </c>
      <c r="E267" s="12"/>
      <c r="F267" s="392" t="str">
        <f>'дети 5-ти лет Т'!CB71</f>
        <v/>
      </c>
      <c r="G267" s="12"/>
    </row>
    <row r="268" ht="15.75" customHeight="1">
      <c r="B268" s="19"/>
      <c r="C268" s="319"/>
      <c r="D268" s="392" t="str">
        <f>'дети 5-ти лет К'!CC71</f>
        <v/>
      </c>
      <c r="E268" s="12"/>
      <c r="F268" s="392" t="str">
        <f>'дети 5-ти лет Т'!CC71</f>
        <v/>
      </c>
      <c r="G268" s="12"/>
    </row>
    <row r="269" ht="15.75" customHeight="1">
      <c r="B269" s="5">
        <v>27.0</v>
      </c>
      <c r="C269" s="319"/>
      <c r="D269" s="392" t="str">
        <f>'дети 5-ти лет К'!CD71</f>
        <v/>
      </c>
      <c r="E269" s="12"/>
      <c r="F269" s="392" t="str">
        <f>'дети 5-ти лет Т'!CD71</f>
        <v/>
      </c>
      <c r="G269" s="12"/>
    </row>
    <row r="270" ht="15.75" customHeight="1">
      <c r="B270" s="12"/>
      <c r="C270" s="319"/>
      <c r="D270" s="392" t="str">
        <f>'дети 5-ти лет К'!CE71</f>
        <v/>
      </c>
      <c r="E270" s="12"/>
      <c r="F270" s="392" t="str">
        <f>'дети 5-ти лет Т'!CE71</f>
        <v/>
      </c>
      <c r="G270" s="12"/>
    </row>
    <row r="271" ht="15.75" customHeight="1">
      <c r="B271" s="19"/>
      <c r="C271" s="319"/>
      <c r="D271" s="392">
        <f>'дети 5-ти лет К'!CF71</f>
        <v>1</v>
      </c>
      <c r="E271" s="12"/>
      <c r="F271" s="392" t="str">
        <f>'дети 5-ти лет Т'!CF71</f>
        <v/>
      </c>
      <c r="G271" s="12"/>
    </row>
    <row r="272" ht="15.75" customHeight="1">
      <c r="B272" s="5">
        <v>28.0</v>
      </c>
      <c r="C272" s="319"/>
      <c r="D272" s="392" t="str">
        <f>'дети 5-ти лет К'!CG71</f>
        <v/>
      </c>
      <c r="E272" s="12"/>
      <c r="F272" s="392" t="str">
        <f>'дети 5-ти лет Т'!CG71</f>
        <v/>
      </c>
      <c r="G272" s="12"/>
    </row>
    <row r="273" ht="15.75" customHeight="1">
      <c r="B273" s="12"/>
      <c r="C273" s="319"/>
      <c r="D273" s="392" t="str">
        <f>'дети 5-ти лет К'!CH71</f>
        <v/>
      </c>
      <c r="E273" s="12"/>
      <c r="F273" s="392" t="str">
        <f>'дети 5-ти лет Т'!CH71</f>
        <v/>
      </c>
      <c r="G273" s="12"/>
    </row>
    <row r="274" ht="15.75" customHeight="1">
      <c r="B274" s="19"/>
      <c r="C274" s="319"/>
      <c r="D274" s="392">
        <f>'дети 5-ти лет К'!CI71</f>
        <v>1</v>
      </c>
      <c r="E274" s="12"/>
      <c r="F274" s="392" t="str">
        <f>'дети 5-ти лет Т'!CI71</f>
        <v/>
      </c>
      <c r="G274" s="12"/>
    </row>
    <row r="275" ht="15.75" customHeight="1">
      <c r="B275" s="5">
        <v>29.0</v>
      </c>
      <c r="C275" s="319"/>
      <c r="D275" s="317"/>
      <c r="E275" s="12"/>
      <c r="F275" s="392" t="str">
        <f>'дети 5-ти лет Т'!CJ71</f>
        <v/>
      </c>
      <c r="G275" s="12"/>
    </row>
    <row r="276" ht="15.75" customHeight="1">
      <c r="B276" s="12"/>
      <c r="C276" s="319"/>
      <c r="D276" s="12"/>
      <c r="E276" s="12"/>
      <c r="F276" s="392" t="str">
        <f>'дети 5-ти лет Т'!CK71</f>
        <v/>
      </c>
      <c r="G276" s="12"/>
    </row>
    <row r="277" ht="15.75" customHeight="1">
      <c r="B277" s="19"/>
      <c r="C277" s="319"/>
      <c r="D277" s="12"/>
      <c r="E277" s="12"/>
      <c r="F277" s="392" t="str">
        <f>'дети 5-ти лет Т'!CL71</f>
        <v/>
      </c>
      <c r="G277" s="12"/>
    </row>
    <row r="278" ht="15.75" customHeight="1">
      <c r="B278" s="5">
        <v>30.0</v>
      </c>
      <c r="C278" s="319"/>
      <c r="D278" s="12"/>
      <c r="E278" s="12"/>
      <c r="F278" s="392" t="str">
        <f>'дети 5-ти лет Т'!CM71</f>
        <v/>
      </c>
      <c r="G278" s="12"/>
    </row>
    <row r="279" ht="15.75" customHeight="1">
      <c r="B279" s="12"/>
      <c r="C279" s="319"/>
      <c r="D279" s="12"/>
      <c r="E279" s="12"/>
      <c r="F279" s="392" t="str">
        <f>'дети 5-ти лет Т'!CN71</f>
        <v/>
      </c>
      <c r="G279" s="12"/>
    </row>
    <row r="280" ht="15.75" customHeight="1">
      <c r="B280" s="19"/>
      <c r="C280" s="319"/>
      <c r="D280" s="12"/>
      <c r="E280" s="12"/>
      <c r="F280" s="392" t="str">
        <f>'дети 5-ти лет Т'!CO71</f>
        <v/>
      </c>
      <c r="G280" s="12"/>
    </row>
    <row r="281" ht="15.75" customHeight="1">
      <c r="B281" s="5">
        <v>31.0</v>
      </c>
      <c r="C281" s="319"/>
      <c r="D281" s="12"/>
      <c r="E281" s="12"/>
      <c r="F281" s="392" t="str">
        <f>'дети 5-ти лет Т'!CP71</f>
        <v/>
      </c>
      <c r="G281" s="12"/>
    </row>
    <row r="282" ht="15.75" customHeight="1">
      <c r="B282" s="12"/>
      <c r="C282" s="319"/>
      <c r="D282" s="12"/>
      <c r="E282" s="12"/>
      <c r="F282" s="392" t="str">
        <f>'дети 5-ти лет Т'!CQ71</f>
        <v/>
      </c>
      <c r="G282" s="12"/>
    </row>
    <row r="283" ht="15.75" customHeight="1">
      <c r="B283" s="19"/>
      <c r="C283" s="319"/>
      <c r="D283" s="12"/>
      <c r="E283" s="12"/>
      <c r="F283" s="392" t="str">
        <f>'дети 5-ти лет Т'!CR71</f>
        <v/>
      </c>
      <c r="G283" s="12"/>
    </row>
    <row r="284" ht="15.75" customHeight="1">
      <c r="B284" s="5">
        <v>32.0</v>
      </c>
      <c r="C284" s="319"/>
      <c r="D284" s="12"/>
      <c r="E284" s="12"/>
      <c r="F284" s="392" t="str">
        <f>'дети 5-ти лет Т'!CS71</f>
        <v/>
      </c>
      <c r="G284" s="12"/>
    </row>
    <row r="285" ht="15.75" customHeight="1">
      <c r="B285" s="12"/>
      <c r="C285" s="319"/>
      <c r="D285" s="12"/>
      <c r="E285" s="12"/>
      <c r="F285" s="392" t="str">
        <f>'дети 5-ти лет Т'!CT71</f>
        <v/>
      </c>
      <c r="G285" s="12"/>
    </row>
    <row r="286" ht="15.75" customHeight="1">
      <c r="B286" s="19"/>
      <c r="C286" s="319"/>
      <c r="D286" s="12"/>
      <c r="E286" s="12"/>
      <c r="F286" s="392" t="str">
        <f>'дети 5-ти лет Т'!CU71</f>
        <v/>
      </c>
      <c r="G286" s="12"/>
    </row>
    <row r="287" ht="15.75" customHeight="1">
      <c r="B287" s="5">
        <v>33.0</v>
      </c>
      <c r="C287" s="319"/>
      <c r="D287" s="12"/>
      <c r="E287" s="12"/>
      <c r="F287" s="392" t="str">
        <f>'дети 5-ти лет Т'!CV71</f>
        <v/>
      </c>
      <c r="G287" s="12"/>
    </row>
    <row r="288" ht="15.75" customHeight="1">
      <c r="B288" s="12"/>
      <c r="C288" s="319"/>
      <c r="D288" s="12"/>
      <c r="E288" s="12"/>
      <c r="F288" s="392" t="str">
        <f>'дети 5-ти лет Т'!CW71</f>
        <v/>
      </c>
      <c r="G288" s="12"/>
    </row>
    <row r="289" ht="15.75" customHeight="1">
      <c r="B289" s="19"/>
      <c r="C289" s="319"/>
      <c r="D289" s="12"/>
      <c r="E289" s="12"/>
      <c r="F289" s="392" t="str">
        <f>'дети 5-ти лет Т'!CX71</f>
        <v/>
      </c>
      <c r="G289" s="12"/>
    </row>
    <row r="290" ht="15.75" customHeight="1">
      <c r="B290" s="5">
        <v>34.0</v>
      </c>
      <c r="C290" s="319"/>
      <c r="D290" s="12"/>
      <c r="E290" s="12"/>
      <c r="F290" s="392" t="str">
        <f>'дети 5-ти лет Т'!CY71</f>
        <v/>
      </c>
      <c r="G290" s="12"/>
    </row>
    <row r="291" ht="15.75" customHeight="1">
      <c r="B291" s="12"/>
      <c r="C291" s="319"/>
      <c r="D291" s="12"/>
      <c r="E291" s="12"/>
      <c r="F291" s="392" t="str">
        <f>'дети 5-ти лет Т'!CZ71</f>
        <v/>
      </c>
      <c r="G291" s="12"/>
    </row>
    <row r="292" ht="15.75" customHeight="1">
      <c r="B292" s="19"/>
      <c r="C292" s="319"/>
      <c r="D292" s="12"/>
      <c r="E292" s="12"/>
      <c r="F292" s="392" t="str">
        <f>'дети 5-ти лет Т'!DA71</f>
        <v/>
      </c>
      <c r="G292" s="12"/>
    </row>
    <row r="293" ht="15.75" customHeight="1">
      <c r="B293" s="5">
        <v>35.0</v>
      </c>
      <c r="C293" s="319"/>
      <c r="D293" s="12"/>
      <c r="E293" s="12"/>
      <c r="F293" s="392" t="str">
        <f>'дети 5-ти лет Т'!DB71</f>
        <v/>
      </c>
      <c r="G293" s="12"/>
    </row>
    <row r="294" ht="15.75" customHeight="1">
      <c r="B294" s="12"/>
      <c r="C294" s="319"/>
      <c r="D294" s="12"/>
      <c r="E294" s="12"/>
      <c r="F294" s="392" t="str">
        <f>'дети 5-ти лет Т'!DC71</f>
        <v/>
      </c>
      <c r="G294" s="12"/>
    </row>
    <row r="295" ht="15.75" customHeight="1">
      <c r="B295" s="19"/>
      <c r="C295" s="320"/>
      <c r="D295" s="19"/>
      <c r="E295" s="19"/>
      <c r="F295" s="392" t="str">
        <f>'дети 5-ти лет Т'!DD71</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Ф'!D130</f>
        <v/>
      </c>
      <c r="D300" s="391" t="str">
        <f>'дети 5-ти лет К'!D130</f>
        <v/>
      </c>
      <c r="E300" s="391" t="str">
        <f>'дети 5-ти лет П'!D130</f>
        <v/>
      </c>
      <c r="F300" s="391" t="str">
        <f>'дети 5-ти лет Т'!D130</f>
        <v/>
      </c>
      <c r="G300" s="391" t="str">
        <f>'дети 5-ти лет С'!D130</f>
        <v/>
      </c>
    </row>
    <row r="301" ht="15.75" customHeight="1">
      <c r="B301" s="12"/>
      <c r="C301" s="391" t="str">
        <f>'дети 5-ти лет Ф'!E130</f>
        <v/>
      </c>
      <c r="D301" s="391">
        <f>'дети 5-ти лет К'!E130</f>
        <v>1</v>
      </c>
      <c r="E301" s="391" t="str">
        <f>'дети 5-ти лет П'!E130</f>
        <v/>
      </c>
      <c r="F301" s="391" t="str">
        <f>'дети 5-ти лет Т'!E130</f>
        <v/>
      </c>
      <c r="G301" s="391">
        <f>'дети 5-ти лет С'!E130</f>
        <v>1</v>
      </c>
    </row>
    <row r="302" ht="15.75" customHeight="1">
      <c r="B302" s="19"/>
      <c r="C302" s="391">
        <f>'дети 5-ти лет Ф'!F130</f>
        <v>1</v>
      </c>
      <c r="D302" s="391" t="str">
        <f>'дети 5-ти лет К'!F130</f>
        <v/>
      </c>
      <c r="E302" s="391">
        <f>'дети 5-ти лет П'!F130</f>
        <v>1</v>
      </c>
      <c r="F302" s="391">
        <f>'дети 5-ти лет Т'!F130</f>
        <v>1</v>
      </c>
      <c r="G302" s="391" t="str">
        <f>'дети 5-ти лет С'!F130</f>
        <v/>
      </c>
    </row>
    <row r="303" ht="15.75" customHeight="1">
      <c r="B303" s="5">
        <v>2.0</v>
      </c>
      <c r="C303" s="391" t="str">
        <f>'дети 5-ти лет Ф'!G130</f>
        <v/>
      </c>
      <c r="D303" s="391" t="str">
        <f>'дети 5-ти лет К'!G130</f>
        <v/>
      </c>
      <c r="E303" s="391" t="str">
        <f>'дети 5-ти лет П'!G130</f>
        <v/>
      </c>
      <c r="F303" s="391" t="str">
        <f>'дети 5-ти лет Т'!G130</f>
        <v/>
      </c>
      <c r="G303" s="391" t="str">
        <f>'дети 5-ти лет С'!G130</f>
        <v/>
      </c>
    </row>
    <row r="304" ht="15.75" customHeight="1">
      <c r="B304" s="12"/>
      <c r="C304" s="391" t="str">
        <f>'дети 5-ти лет Ф'!H130</f>
        <v/>
      </c>
      <c r="D304" s="391">
        <f>'дети 5-ти лет К'!H130</f>
        <v>1</v>
      </c>
      <c r="E304" s="391">
        <f>'дети 5-ти лет П'!H130</f>
        <v>1</v>
      </c>
      <c r="F304" s="391" t="str">
        <f>'дети 5-ти лет Т'!H130</f>
        <v/>
      </c>
      <c r="G304" s="391">
        <f>'дети 5-ти лет С'!H130</f>
        <v>1</v>
      </c>
    </row>
    <row r="305" ht="15.75" customHeight="1">
      <c r="B305" s="19"/>
      <c r="C305" s="391">
        <f>'дети 5-ти лет Ф'!I130</f>
        <v>1</v>
      </c>
      <c r="D305" s="391" t="str">
        <f>'дети 5-ти лет К'!I130</f>
        <v/>
      </c>
      <c r="E305" s="391" t="str">
        <f>'дети 5-ти лет П'!I130</f>
        <v/>
      </c>
      <c r="F305" s="391">
        <f>'дети 5-ти лет Т'!I130</f>
        <v>1</v>
      </c>
      <c r="G305" s="391" t="str">
        <f>'дети 5-ти лет С'!I130</f>
        <v/>
      </c>
    </row>
    <row r="306" ht="15.75" customHeight="1">
      <c r="B306" s="5">
        <v>3.0</v>
      </c>
      <c r="C306" s="391" t="str">
        <f>'дети 5-ти лет Ф'!J130</f>
        <v/>
      </c>
      <c r="D306" s="391" t="str">
        <f>'дети 5-ти лет К'!J130</f>
        <v/>
      </c>
      <c r="E306" s="391" t="str">
        <f>'дети 5-ти лет П'!J130</f>
        <v/>
      </c>
      <c r="F306" s="391" t="str">
        <f>'дети 5-ти лет Т'!J130</f>
        <v/>
      </c>
      <c r="G306" s="391" t="str">
        <f>'дети 5-ти лет С'!J130</f>
        <v/>
      </c>
    </row>
    <row r="307" ht="15.75" customHeight="1">
      <c r="B307" s="12"/>
      <c r="C307" s="391" t="str">
        <f>'дети 5-ти лет Ф'!K130</f>
        <v/>
      </c>
      <c r="D307" s="391">
        <f>'дети 5-ти лет К'!K130</f>
        <v>1</v>
      </c>
      <c r="E307" s="391">
        <f>'дети 5-ти лет П'!K130</f>
        <v>1</v>
      </c>
      <c r="F307" s="391" t="str">
        <f>'дети 5-ти лет Т'!K130</f>
        <v/>
      </c>
      <c r="G307" s="391">
        <f>'дети 5-ти лет С'!K130</f>
        <v>1</v>
      </c>
    </row>
    <row r="308" ht="15.75" customHeight="1">
      <c r="B308" s="19"/>
      <c r="C308" s="391">
        <f>'дети 5-ти лет Ф'!L130</f>
        <v>1</v>
      </c>
      <c r="D308" s="391" t="str">
        <f>'дети 5-ти лет К'!L130</f>
        <v/>
      </c>
      <c r="E308" s="391" t="str">
        <f>'дети 5-ти лет П'!L130</f>
        <v/>
      </c>
      <c r="F308" s="391">
        <f>'дети 5-ти лет Т'!L130</f>
        <v>1</v>
      </c>
      <c r="G308" s="391" t="str">
        <f>'дети 5-ти лет С'!L130</f>
        <v/>
      </c>
    </row>
    <row r="309" ht="15.75" customHeight="1">
      <c r="B309" s="5">
        <v>4.0</v>
      </c>
      <c r="C309" s="391" t="str">
        <f>'дети 5-ти лет Ф'!M130</f>
        <v/>
      </c>
      <c r="D309" s="391" t="str">
        <f>'дети 5-ти лет К'!M130</f>
        <v/>
      </c>
      <c r="E309" s="391" t="str">
        <f>'дети 5-ти лет П'!M130</f>
        <v/>
      </c>
      <c r="F309" s="391" t="str">
        <f>'дети 5-ти лет Т'!M130</f>
        <v/>
      </c>
      <c r="G309" s="391" t="str">
        <f>'дети 5-ти лет С'!M130</f>
        <v/>
      </c>
    </row>
    <row r="310" ht="15.75" customHeight="1">
      <c r="B310" s="12"/>
      <c r="C310" s="391" t="str">
        <f>'дети 5-ти лет Ф'!N130</f>
        <v/>
      </c>
      <c r="D310" s="391">
        <f>'дети 5-ти лет К'!N130</f>
        <v>1</v>
      </c>
      <c r="E310" s="391">
        <f>'дети 5-ти лет П'!N130</f>
        <v>1</v>
      </c>
      <c r="F310" s="391" t="str">
        <f>'дети 5-ти лет Т'!N130</f>
        <v/>
      </c>
      <c r="G310" s="391">
        <f>'дети 5-ти лет С'!N130</f>
        <v>1</v>
      </c>
    </row>
    <row r="311" ht="15.75" customHeight="1">
      <c r="B311" s="19"/>
      <c r="C311" s="391">
        <f>'дети 5-ти лет Ф'!O130</f>
        <v>1</v>
      </c>
      <c r="D311" s="391" t="str">
        <f>'дети 5-ти лет К'!O130</f>
        <v/>
      </c>
      <c r="E311" s="391" t="str">
        <f>'дети 5-ти лет П'!O130</f>
        <v/>
      </c>
      <c r="F311" s="391">
        <f>'дети 5-ти лет Т'!O130</f>
        <v>1</v>
      </c>
      <c r="G311" s="391" t="str">
        <f>'дети 5-ти лет С'!O130</f>
        <v/>
      </c>
    </row>
    <row r="312" ht="15.75" customHeight="1">
      <c r="B312" s="5">
        <v>5.0</v>
      </c>
      <c r="C312" s="391" t="str">
        <f>'дети 5-ти лет Ф'!P130</f>
        <v/>
      </c>
      <c r="D312" s="391" t="str">
        <f>'дети 5-ти лет К'!P130</f>
        <v/>
      </c>
      <c r="E312" s="391" t="str">
        <f>'дети 5-ти лет П'!P130</f>
        <v/>
      </c>
      <c r="F312" s="391" t="str">
        <f>'дети 5-ти лет Т'!P130</f>
        <v/>
      </c>
      <c r="G312" s="391" t="str">
        <f>'дети 5-ти лет С'!P130</f>
        <v/>
      </c>
    </row>
    <row r="313" ht="15.75" customHeight="1">
      <c r="B313" s="12"/>
      <c r="C313" s="391" t="str">
        <f>'дети 5-ти лет Ф'!Q130</f>
        <v/>
      </c>
      <c r="D313" s="391">
        <f>'дети 5-ти лет К'!Q130</f>
        <v>1</v>
      </c>
      <c r="E313" s="391">
        <f>'дети 5-ти лет П'!Q130</f>
        <v>1</v>
      </c>
      <c r="F313" s="391" t="str">
        <f>'дети 5-ти лет Т'!Q130</f>
        <v/>
      </c>
      <c r="G313" s="391">
        <f>'дети 5-ти лет С'!Q130</f>
        <v>1</v>
      </c>
    </row>
    <row r="314" ht="15.75" customHeight="1">
      <c r="B314" s="19"/>
      <c r="C314" s="391">
        <f>'дети 5-ти лет Ф'!R130</f>
        <v>1</v>
      </c>
      <c r="D314" s="391" t="str">
        <f>'дети 5-ти лет К'!R130</f>
        <v/>
      </c>
      <c r="E314" s="391" t="str">
        <f>'дети 5-ти лет П'!R130</f>
        <v/>
      </c>
      <c r="F314" s="391">
        <f>'дети 5-ти лет Т'!R130</f>
        <v>1</v>
      </c>
      <c r="G314" s="391" t="str">
        <f>'дети 5-ти лет С'!R130</f>
        <v/>
      </c>
    </row>
    <row r="315" ht="15.75" customHeight="1">
      <c r="B315" s="5">
        <v>6.0</v>
      </c>
      <c r="C315" s="391" t="str">
        <f>'дети 5-ти лет Ф'!S130</f>
        <v/>
      </c>
      <c r="D315" s="391" t="str">
        <f>'дети 5-ти лет К'!S130</f>
        <v/>
      </c>
      <c r="E315" s="391" t="str">
        <f>'дети 5-ти лет П'!S130</f>
        <v/>
      </c>
      <c r="F315" s="391" t="str">
        <f>'дети 5-ти лет Т'!S130</f>
        <v/>
      </c>
      <c r="G315" s="391" t="str">
        <f>'дети 5-ти лет С'!S130</f>
        <v/>
      </c>
    </row>
    <row r="316" ht="15.75" customHeight="1">
      <c r="B316" s="12"/>
      <c r="C316" s="391" t="str">
        <f>'дети 5-ти лет Ф'!T130</f>
        <v/>
      </c>
      <c r="D316" s="391">
        <f>'дети 5-ти лет К'!T130</f>
        <v>1</v>
      </c>
      <c r="E316" s="391">
        <f>'дети 5-ти лет П'!T130</f>
        <v>1</v>
      </c>
      <c r="F316" s="391" t="str">
        <f>'дети 5-ти лет Т'!T130</f>
        <v/>
      </c>
      <c r="G316" s="391">
        <f>'дети 5-ти лет С'!T130</f>
        <v>1</v>
      </c>
    </row>
    <row r="317" ht="15.75" customHeight="1">
      <c r="B317" s="19"/>
      <c r="C317" s="391">
        <f>'дети 5-ти лет Ф'!U130</f>
        <v>1</v>
      </c>
      <c r="D317" s="391" t="str">
        <f>'дети 5-ти лет К'!U130</f>
        <v/>
      </c>
      <c r="E317" s="391" t="str">
        <f>'дети 5-ти лет П'!U130</f>
        <v/>
      </c>
      <c r="F317" s="391">
        <f>'дети 5-ти лет Т'!U130</f>
        <v>1</v>
      </c>
      <c r="G317" s="391" t="str">
        <f>'дети 5-ти лет С'!U130</f>
        <v/>
      </c>
    </row>
    <row r="318" ht="15.75" customHeight="1">
      <c r="B318" s="5">
        <v>7.0</v>
      </c>
      <c r="C318" s="391" t="str">
        <f>'дети 5-ти лет Ф'!V130</f>
        <v/>
      </c>
      <c r="D318" s="391" t="str">
        <f>'дети 5-ти лет К'!V130</f>
        <v/>
      </c>
      <c r="E318" s="391" t="str">
        <f>'дети 5-ти лет П'!V130</f>
        <v/>
      </c>
      <c r="F318" s="391" t="str">
        <f>'дети 5-ти лет Т'!V130</f>
        <v/>
      </c>
      <c r="G318" s="391" t="str">
        <f>'дети 5-ти лет С'!V130</f>
        <v/>
      </c>
    </row>
    <row r="319" ht="15.75" customHeight="1">
      <c r="B319" s="12"/>
      <c r="C319" s="391" t="str">
        <f>'дети 5-ти лет Ф'!W130</f>
        <v/>
      </c>
      <c r="D319" s="391" t="str">
        <f>'дети 5-ти лет Т'!W130</f>
        <v/>
      </c>
      <c r="E319" s="391">
        <f>'дети 5-ти лет П'!W130</f>
        <v>1</v>
      </c>
      <c r="F319" s="391" t="str">
        <f>'дети 5-ти лет Т'!W130</f>
        <v/>
      </c>
      <c r="G319" s="391">
        <f>'дети 5-ти лет С'!W130</f>
        <v>1</v>
      </c>
    </row>
    <row r="320" ht="15.75" customHeight="1">
      <c r="B320" s="19"/>
      <c r="C320" s="391">
        <f>'дети 5-ти лет Ф'!X130</f>
        <v>1</v>
      </c>
      <c r="D320" s="391" t="str">
        <f>'дети 5-ти лет К'!X130</f>
        <v/>
      </c>
      <c r="E320" s="391" t="str">
        <f>'дети 5-ти лет П'!X130</f>
        <v/>
      </c>
      <c r="F320" s="391">
        <f>'дети 5-ти лет Т'!X130</f>
        <v>1</v>
      </c>
      <c r="G320" s="391" t="str">
        <f>'дети 5-ти лет С'!X130</f>
        <v/>
      </c>
    </row>
    <row r="321" ht="15.75" customHeight="1">
      <c r="B321" s="5">
        <v>8.0</v>
      </c>
      <c r="C321" s="318"/>
      <c r="D321" s="391" t="str">
        <f>'дети 5-ти лет К'!Y130</f>
        <v/>
      </c>
      <c r="E321" s="317"/>
      <c r="F321" s="391" t="str">
        <f>'дети 5-ти лет Т'!Y130</f>
        <v/>
      </c>
      <c r="G321" s="317"/>
    </row>
    <row r="322" ht="15.75" customHeight="1">
      <c r="B322" s="12"/>
      <c r="C322" s="319"/>
      <c r="D322" s="391">
        <f>'дети 5-ти лет К'!Z130</f>
        <v>1</v>
      </c>
      <c r="E322" s="12"/>
      <c r="F322" s="391" t="str">
        <f>'дети 5-ти лет Т'!Z130</f>
        <v/>
      </c>
      <c r="G322" s="12"/>
    </row>
    <row r="323" ht="15.75" customHeight="1">
      <c r="B323" s="19"/>
      <c r="C323" s="319"/>
      <c r="D323" s="391" t="str">
        <f>'дети 5-ти лет К'!AA130</f>
        <v/>
      </c>
      <c r="E323" s="12"/>
      <c r="F323" s="391">
        <f>'дети 5-ти лет Т'!AA130</f>
        <v>1</v>
      </c>
      <c r="G323" s="12"/>
    </row>
    <row r="324" ht="15.75" customHeight="1">
      <c r="B324" s="5">
        <v>9.0</v>
      </c>
      <c r="C324" s="319"/>
      <c r="D324" s="391" t="str">
        <f>'дети 5-ти лет К'!AB130</f>
        <v/>
      </c>
      <c r="E324" s="12"/>
      <c r="F324" s="391" t="str">
        <f>'дети 5-ти лет Т'!AB130</f>
        <v/>
      </c>
      <c r="G324" s="12"/>
    </row>
    <row r="325" ht="15.75" customHeight="1">
      <c r="B325" s="12"/>
      <c r="C325" s="319"/>
      <c r="D325" s="391">
        <f>'дети 5-ти лет К'!AC130</f>
        <v>1</v>
      </c>
      <c r="E325" s="12"/>
      <c r="F325" s="391" t="str">
        <f>'дети 5-ти лет Т'!AC130</f>
        <v/>
      </c>
      <c r="G325" s="12"/>
    </row>
    <row r="326" ht="15.75" customHeight="1">
      <c r="B326" s="19"/>
      <c r="C326" s="319"/>
      <c r="D326" s="391" t="str">
        <f>'дети 5-ти лет К'!AD130</f>
        <v/>
      </c>
      <c r="E326" s="12"/>
      <c r="F326" s="391">
        <f>'дети 5-ти лет Т'!AD130</f>
        <v>1</v>
      </c>
      <c r="G326" s="12"/>
    </row>
    <row r="327" ht="15.75" customHeight="1">
      <c r="B327" s="5">
        <v>10.0</v>
      </c>
      <c r="C327" s="319"/>
      <c r="D327" s="391" t="str">
        <f>'дети 5-ти лет К'!AE130</f>
        <v/>
      </c>
      <c r="E327" s="12"/>
      <c r="F327" s="391" t="str">
        <f>'дети 5-ти лет Т'!AE130</f>
        <v/>
      </c>
      <c r="G327" s="12"/>
    </row>
    <row r="328" ht="15.75" customHeight="1">
      <c r="B328" s="12"/>
      <c r="C328" s="319"/>
      <c r="D328" s="391">
        <f>'дети 5-ти лет К'!AF130</f>
        <v>1</v>
      </c>
      <c r="E328" s="12"/>
      <c r="F328" s="391" t="str">
        <f>'дети 5-ти лет Т'!AF130</f>
        <v/>
      </c>
      <c r="G328" s="12"/>
    </row>
    <row r="329" ht="15.75" customHeight="1">
      <c r="B329" s="19"/>
      <c r="C329" s="319"/>
      <c r="D329" s="391" t="str">
        <f>'дети 5-ти лет К'!AG130</f>
        <v/>
      </c>
      <c r="E329" s="12"/>
      <c r="F329" s="391">
        <f>'дети 5-ти лет Т'!AG130</f>
        <v>1</v>
      </c>
      <c r="G329" s="12"/>
    </row>
    <row r="330" ht="15.75" customHeight="1">
      <c r="B330" s="5">
        <v>11.0</v>
      </c>
      <c r="C330" s="319"/>
      <c r="D330" s="391" t="str">
        <f>'дети 5-ти лет К'!AH130</f>
        <v/>
      </c>
      <c r="E330" s="12"/>
      <c r="F330" s="391" t="str">
        <f>'дети 5-ти лет Т'!AH130</f>
        <v/>
      </c>
      <c r="G330" s="12"/>
    </row>
    <row r="331" ht="15.75" customHeight="1">
      <c r="B331" s="12"/>
      <c r="C331" s="319"/>
      <c r="D331" s="391">
        <f>'дети 5-ти лет К'!AI130</f>
        <v>1</v>
      </c>
      <c r="E331" s="12"/>
      <c r="F331" s="391" t="str">
        <f>'дети 5-ти лет Т'!AI130</f>
        <v/>
      </c>
      <c r="G331" s="12"/>
    </row>
    <row r="332" ht="15.75" customHeight="1">
      <c r="B332" s="19"/>
      <c r="C332" s="319"/>
      <c r="D332" s="391" t="str">
        <f>'дети 5-ти лет К'!AJ130</f>
        <v/>
      </c>
      <c r="E332" s="12"/>
      <c r="F332" s="391">
        <f>'дети 5-ти лет Т'!AJ130</f>
        <v>1</v>
      </c>
      <c r="G332" s="12"/>
    </row>
    <row r="333" ht="15.75" customHeight="1">
      <c r="B333" s="5">
        <v>12.0</v>
      </c>
      <c r="C333" s="319"/>
      <c r="D333" s="391" t="str">
        <f>'дети 5-ти лет К'!AK130</f>
        <v/>
      </c>
      <c r="E333" s="12"/>
      <c r="F333" s="391" t="str">
        <f>'дети 5-ти лет Т'!AK130</f>
        <v/>
      </c>
      <c r="G333" s="12"/>
    </row>
    <row r="334" ht="15.75" customHeight="1">
      <c r="B334" s="12"/>
      <c r="C334" s="319"/>
      <c r="D334" s="391">
        <f>'дети 5-ти лет К'!AL130</f>
        <v>1</v>
      </c>
      <c r="E334" s="12"/>
      <c r="F334" s="391" t="str">
        <f>'дети 5-ти лет Т'!AL130</f>
        <v/>
      </c>
      <c r="G334" s="12"/>
    </row>
    <row r="335" ht="15.75" customHeight="1">
      <c r="B335" s="19"/>
      <c r="C335" s="319"/>
      <c r="D335" s="391" t="str">
        <f>'дети 5-ти лет К'!AM130</f>
        <v/>
      </c>
      <c r="E335" s="12"/>
      <c r="F335" s="391">
        <f>'дети 5-ти лет Т'!AM130</f>
        <v>1</v>
      </c>
      <c r="G335" s="12"/>
    </row>
    <row r="336" ht="15.75" customHeight="1">
      <c r="B336" s="5">
        <v>13.0</v>
      </c>
      <c r="C336" s="319"/>
      <c r="D336" s="391" t="str">
        <f>'дети 5-ти лет К'!AN130</f>
        <v/>
      </c>
      <c r="E336" s="12"/>
      <c r="F336" s="391" t="str">
        <f>'дети 5-ти лет Т'!AN130</f>
        <v/>
      </c>
      <c r="G336" s="12"/>
    </row>
    <row r="337" ht="15.75" customHeight="1">
      <c r="B337" s="12"/>
      <c r="C337" s="319"/>
      <c r="D337" s="391">
        <f>'дети 5-ти лет К'!AO130</f>
        <v>1</v>
      </c>
      <c r="E337" s="12"/>
      <c r="F337" s="391" t="str">
        <f>'дети 5-ти лет Т'!AO130</f>
        <v/>
      </c>
      <c r="G337" s="12"/>
    </row>
    <row r="338" ht="15.75" customHeight="1">
      <c r="B338" s="19"/>
      <c r="C338" s="319"/>
      <c r="D338" s="391" t="str">
        <f>'дети 5-ти лет К'!AP130</f>
        <v/>
      </c>
      <c r="E338" s="12"/>
      <c r="F338" s="391">
        <f>'дети 5-ти лет Т'!AP130</f>
        <v>1</v>
      </c>
      <c r="G338" s="12"/>
    </row>
    <row r="339" ht="15.75" customHeight="1">
      <c r="B339" s="5">
        <v>14.0</v>
      </c>
      <c r="C339" s="319"/>
      <c r="D339" s="391" t="str">
        <f>'дети 5-ти лет К'!AQ130</f>
        <v/>
      </c>
      <c r="E339" s="12"/>
      <c r="F339" s="391" t="str">
        <f>'дети 5-ти лет Т'!AQ130</f>
        <v/>
      </c>
      <c r="G339" s="12"/>
    </row>
    <row r="340" ht="15.75" customHeight="1">
      <c r="B340" s="12"/>
      <c r="C340" s="319"/>
      <c r="D340" s="391">
        <f>'дети 5-ти лет К'!AR130</f>
        <v>1</v>
      </c>
      <c r="E340" s="12"/>
      <c r="F340" s="391" t="str">
        <f>'дети 5-ти лет Т'!AR130</f>
        <v/>
      </c>
      <c r="G340" s="12"/>
    </row>
    <row r="341" ht="15.75" customHeight="1">
      <c r="B341" s="19"/>
      <c r="C341" s="319"/>
      <c r="D341" s="391" t="str">
        <f>'дети 5-ти лет К'!AS130</f>
        <v/>
      </c>
      <c r="E341" s="12"/>
      <c r="F341" s="391">
        <f>'дети 5-ти лет Т'!AS130</f>
        <v>1</v>
      </c>
      <c r="G341" s="12"/>
    </row>
    <row r="342" ht="15.75" customHeight="1">
      <c r="B342" s="5">
        <v>15.0</v>
      </c>
      <c r="C342" s="319"/>
      <c r="D342" s="391" t="str">
        <f>'дети 5-ти лет К'!AT130</f>
        <v/>
      </c>
      <c r="E342" s="12"/>
      <c r="F342" s="391" t="str">
        <f>'дети 5-ти лет Т'!AT130</f>
        <v/>
      </c>
      <c r="G342" s="12"/>
    </row>
    <row r="343" ht="15.75" customHeight="1">
      <c r="B343" s="12"/>
      <c r="C343" s="319"/>
      <c r="D343" s="391">
        <f>'дети 5-ти лет К'!AU130</f>
        <v>1</v>
      </c>
      <c r="E343" s="12"/>
      <c r="F343" s="391" t="str">
        <f>'дети 5-ти лет Т'!AU130</f>
        <v/>
      </c>
      <c r="G343" s="12"/>
    </row>
    <row r="344" ht="15.75" customHeight="1">
      <c r="B344" s="19"/>
      <c r="C344" s="319"/>
      <c r="D344" s="391" t="str">
        <f>'дети 5-ти лет К'!AV130</f>
        <v/>
      </c>
      <c r="E344" s="12"/>
      <c r="F344" s="391">
        <f>'дети 5-ти лет Т'!AV130</f>
        <v>1</v>
      </c>
      <c r="G344" s="12"/>
    </row>
    <row r="345" ht="15.75" customHeight="1">
      <c r="B345" s="5">
        <v>16.0</v>
      </c>
      <c r="C345" s="319"/>
      <c r="D345" s="391" t="str">
        <f>'дети 5-ти лет К'!AW130</f>
        <v/>
      </c>
      <c r="E345" s="12"/>
      <c r="F345" s="391" t="str">
        <f>'дети 5-ти лет Т'!AW130</f>
        <v/>
      </c>
      <c r="G345" s="12"/>
    </row>
    <row r="346" ht="15.75" customHeight="1">
      <c r="B346" s="12"/>
      <c r="C346" s="319"/>
      <c r="D346" s="391">
        <f>'дети 5-ти лет К'!AX130</f>
        <v>1</v>
      </c>
      <c r="E346" s="12"/>
      <c r="F346" s="391" t="str">
        <f>'дети 5-ти лет Т'!AX130</f>
        <v/>
      </c>
      <c r="G346" s="12"/>
    </row>
    <row r="347" ht="15.75" customHeight="1">
      <c r="B347" s="19"/>
      <c r="C347" s="319"/>
      <c r="D347" s="391" t="str">
        <f>'дети 5-ти лет К'!AY130</f>
        <v/>
      </c>
      <c r="E347" s="12"/>
      <c r="F347" s="391">
        <f>'дети 5-ти лет Т'!AY130</f>
        <v>1</v>
      </c>
      <c r="G347" s="12"/>
    </row>
    <row r="348" ht="15.75" customHeight="1">
      <c r="B348" s="5">
        <v>17.0</v>
      </c>
      <c r="C348" s="319"/>
      <c r="D348" s="391" t="str">
        <f>'дети 5-ти лет К'!AZ130</f>
        <v/>
      </c>
      <c r="E348" s="12"/>
      <c r="F348" s="391" t="str">
        <f>'дети 5-ти лет Т'!AZ130</f>
        <v/>
      </c>
      <c r="G348" s="12"/>
    </row>
    <row r="349" ht="15.75" customHeight="1">
      <c r="B349" s="12"/>
      <c r="C349" s="319"/>
      <c r="D349" s="391">
        <f>'дети 5-ти лет К'!BA130</f>
        <v>1</v>
      </c>
      <c r="E349" s="12"/>
      <c r="F349" s="391" t="str">
        <f>'дети 5-ти лет Т'!BA130</f>
        <v/>
      </c>
      <c r="G349" s="12"/>
    </row>
    <row r="350" ht="15.75" customHeight="1">
      <c r="B350" s="19"/>
      <c r="C350" s="319"/>
      <c r="D350" s="391" t="str">
        <f>'дети 5-ти лет К'!BB130</f>
        <v/>
      </c>
      <c r="E350" s="12"/>
      <c r="F350" s="391">
        <f>'дети 5-ти лет Т'!BB130</f>
        <v>1</v>
      </c>
      <c r="G350" s="12"/>
    </row>
    <row r="351" ht="15.75" customHeight="1">
      <c r="B351" s="5">
        <v>18.0</v>
      </c>
      <c r="C351" s="319"/>
      <c r="D351" s="391" t="str">
        <f>'дети 5-ти лет К'!BC130</f>
        <v/>
      </c>
      <c r="E351" s="12"/>
      <c r="F351" s="391" t="str">
        <f>'дети 5-ти лет Т'!BC130</f>
        <v/>
      </c>
      <c r="G351" s="12"/>
    </row>
    <row r="352" ht="15.75" customHeight="1">
      <c r="B352" s="12"/>
      <c r="C352" s="319"/>
      <c r="D352" s="391">
        <f>'дети 5-ти лет К'!BD130</f>
        <v>1</v>
      </c>
      <c r="E352" s="12"/>
      <c r="F352" s="391">
        <f>'дети 5-ти лет Т'!BD130</f>
        <v>1</v>
      </c>
      <c r="G352" s="12"/>
    </row>
    <row r="353" ht="15.75" customHeight="1">
      <c r="B353" s="19"/>
      <c r="C353" s="319"/>
      <c r="D353" s="391" t="str">
        <f>'дети 5-ти лет К'!BE130</f>
        <v/>
      </c>
      <c r="E353" s="12"/>
      <c r="F353" s="391" t="str">
        <f>'дети 5-ти лет Т'!BE130</f>
        <v/>
      </c>
      <c r="G353" s="12"/>
    </row>
    <row r="354" ht="15.75" customHeight="1">
      <c r="B354" s="5">
        <v>19.0</v>
      </c>
      <c r="C354" s="319"/>
      <c r="D354" s="391" t="str">
        <f>'дети 5-ти лет К'!BF130</f>
        <v/>
      </c>
      <c r="E354" s="12"/>
      <c r="F354" s="391" t="str">
        <f>'дети 5-ти лет Т'!BF130</f>
        <v/>
      </c>
      <c r="G354" s="12"/>
    </row>
    <row r="355" ht="15.75" customHeight="1">
      <c r="B355" s="12"/>
      <c r="C355" s="319"/>
      <c r="D355" s="391">
        <f>'дети 5-ти лет К'!BG130</f>
        <v>1</v>
      </c>
      <c r="E355" s="12"/>
      <c r="F355" s="391" t="str">
        <f>'дети 5-ти лет Т'!BG130</f>
        <v/>
      </c>
      <c r="G355" s="12"/>
    </row>
    <row r="356" ht="15.75" customHeight="1">
      <c r="B356" s="19"/>
      <c r="C356" s="319"/>
      <c r="D356" s="391" t="str">
        <f>'дети 5-ти лет К'!BH130</f>
        <v/>
      </c>
      <c r="E356" s="12"/>
      <c r="F356" s="391">
        <f>'дети 5-ти лет Т'!BH130</f>
        <v>1</v>
      </c>
      <c r="G356" s="12"/>
    </row>
    <row r="357" ht="15.75" customHeight="1">
      <c r="B357" s="5">
        <v>20.0</v>
      </c>
      <c r="C357" s="319"/>
      <c r="D357" s="391" t="str">
        <f>'дети 5-ти лет К'!BI130</f>
        <v/>
      </c>
      <c r="E357" s="12"/>
      <c r="F357" s="391" t="str">
        <f>'дети 5-ти лет Т'!BI130</f>
        <v/>
      </c>
      <c r="G357" s="12"/>
    </row>
    <row r="358" ht="15.75" customHeight="1">
      <c r="B358" s="12"/>
      <c r="C358" s="319"/>
      <c r="D358" s="391">
        <f>'дети 5-ти лет К'!BJ130</f>
        <v>1</v>
      </c>
      <c r="E358" s="12"/>
      <c r="F358" s="391" t="str">
        <f>'дети 5-ти лет Т'!BJ130</f>
        <v/>
      </c>
      <c r="G358" s="12"/>
    </row>
    <row r="359" ht="15.75" customHeight="1">
      <c r="B359" s="19"/>
      <c r="C359" s="319"/>
      <c r="D359" s="391" t="str">
        <f>'дети 5-ти лет К'!BK130</f>
        <v/>
      </c>
      <c r="E359" s="12"/>
      <c r="F359" s="391">
        <f>'дети 5-ти лет Т'!BK130</f>
        <v>1</v>
      </c>
      <c r="G359" s="12"/>
    </row>
    <row r="360" ht="15.75" customHeight="1">
      <c r="B360" s="5">
        <v>21.0</v>
      </c>
      <c r="C360" s="319"/>
      <c r="D360" s="391" t="str">
        <f>'дети 5-ти лет К'!BL130</f>
        <v/>
      </c>
      <c r="E360" s="12"/>
      <c r="F360" s="391" t="str">
        <f>'дети 5-ти лет Т'!BL130</f>
        <v/>
      </c>
      <c r="G360" s="12"/>
    </row>
    <row r="361" ht="15.75" customHeight="1">
      <c r="B361" s="12"/>
      <c r="C361" s="319"/>
      <c r="D361" s="391">
        <f>'дети 5-ти лет К'!BM130</f>
        <v>1</v>
      </c>
      <c r="E361" s="12"/>
      <c r="F361" s="391" t="str">
        <f>'дети 5-ти лет Т'!BM130</f>
        <v/>
      </c>
      <c r="G361" s="12"/>
    </row>
    <row r="362" ht="15.75" customHeight="1">
      <c r="B362" s="19"/>
      <c r="C362" s="319"/>
      <c r="D362" s="391" t="str">
        <f>'дети 5-ти лет К'!BN130</f>
        <v/>
      </c>
      <c r="E362" s="12"/>
      <c r="F362" s="391">
        <f>'дети 5-ти лет Т'!BN130</f>
        <v>1</v>
      </c>
      <c r="G362" s="12"/>
    </row>
    <row r="363" ht="15.75" customHeight="1">
      <c r="B363" s="5">
        <v>22.0</v>
      </c>
      <c r="C363" s="319"/>
      <c r="D363" s="391" t="str">
        <f>'дети 5-ти лет К'!BO130</f>
        <v/>
      </c>
      <c r="E363" s="12"/>
      <c r="F363" s="391" t="str">
        <f>'дети 5-ти лет Т'!BO130</f>
        <v/>
      </c>
      <c r="G363" s="12"/>
    </row>
    <row r="364" ht="15.75" customHeight="1">
      <c r="B364" s="12"/>
      <c r="C364" s="319"/>
      <c r="D364" s="391">
        <f>'дети 5-ти лет К'!BP130</f>
        <v>1</v>
      </c>
      <c r="E364" s="12"/>
      <c r="F364" s="391" t="str">
        <f>'дети 5-ти лет Т'!BP130</f>
        <v/>
      </c>
      <c r="G364" s="12"/>
    </row>
    <row r="365" ht="15.75" customHeight="1">
      <c r="B365" s="19"/>
      <c r="C365" s="319"/>
      <c r="D365" s="391" t="str">
        <f>'дети 5-ти лет К'!BQ130</f>
        <v/>
      </c>
      <c r="E365" s="12"/>
      <c r="F365" s="391">
        <f>'дети 5-ти лет Т'!BQ130</f>
        <v>1</v>
      </c>
      <c r="G365" s="12"/>
    </row>
    <row r="366" ht="15.75" customHeight="1">
      <c r="B366" s="5">
        <v>23.0</v>
      </c>
      <c r="C366" s="319"/>
      <c r="D366" s="391" t="str">
        <f>'дети 5-ти лет К'!BR130</f>
        <v/>
      </c>
      <c r="E366" s="12"/>
      <c r="F366" s="391" t="str">
        <f>'дети 5-ти лет Т'!BR130</f>
        <v/>
      </c>
      <c r="G366" s="12"/>
    </row>
    <row r="367" ht="15.75" customHeight="1">
      <c r="B367" s="12"/>
      <c r="C367" s="319"/>
      <c r="D367" s="391">
        <f>'дети 5-ти лет К'!BS130</f>
        <v>1</v>
      </c>
      <c r="E367" s="12"/>
      <c r="F367" s="391" t="str">
        <f>'дети 5-ти лет Т'!BS130</f>
        <v/>
      </c>
      <c r="G367" s="12"/>
    </row>
    <row r="368" ht="15.75" customHeight="1">
      <c r="B368" s="19"/>
      <c r="C368" s="319"/>
      <c r="D368" s="391" t="str">
        <f>'дети 5-ти лет К'!BT130</f>
        <v/>
      </c>
      <c r="E368" s="12"/>
      <c r="F368" s="391">
        <f>'дети 5-ти лет Т'!BT130</f>
        <v>1</v>
      </c>
      <c r="G368" s="12"/>
    </row>
    <row r="369" ht="15.75" customHeight="1">
      <c r="B369" s="5">
        <v>24.0</v>
      </c>
      <c r="C369" s="319"/>
      <c r="D369" s="391" t="str">
        <f>'дети 5-ти лет К'!BU130</f>
        <v/>
      </c>
      <c r="E369" s="12"/>
      <c r="F369" s="391" t="str">
        <f>'дети 5-ти лет Т'!BU130</f>
        <v/>
      </c>
      <c r="G369" s="12"/>
    </row>
    <row r="370" ht="15.75" customHeight="1">
      <c r="B370" s="12"/>
      <c r="C370" s="319"/>
      <c r="D370" s="391">
        <f>'дети 5-ти лет К'!BV130</f>
        <v>1</v>
      </c>
      <c r="E370" s="12"/>
      <c r="F370" s="391" t="str">
        <f>'дети 5-ти лет Т'!BV130</f>
        <v/>
      </c>
      <c r="G370" s="12"/>
    </row>
    <row r="371" ht="15.75" customHeight="1">
      <c r="B371" s="19"/>
      <c r="C371" s="319"/>
      <c r="D371" s="391" t="str">
        <f>'дети 5-ти лет К'!BW130</f>
        <v/>
      </c>
      <c r="E371" s="12"/>
      <c r="F371" s="391">
        <f>'дети 5-ти лет Т'!BW130</f>
        <v>1</v>
      </c>
      <c r="G371" s="12"/>
    </row>
    <row r="372" ht="15.75" customHeight="1">
      <c r="B372" s="5">
        <v>25.0</v>
      </c>
      <c r="C372" s="319"/>
      <c r="D372" s="391" t="str">
        <f>'дети 5-ти лет К'!BX130</f>
        <v/>
      </c>
      <c r="E372" s="12"/>
      <c r="F372" s="391" t="str">
        <f>'дети 5-ти лет Т'!BX130</f>
        <v/>
      </c>
      <c r="G372" s="12"/>
    </row>
    <row r="373" ht="15.75" customHeight="1">
      <c r="B373" s="12"/>
      <c r="C373" s="319"/>
      <c r="D373" s="391">
        <f>'дети 5-ти лет К'!BY130</f>
        <v>1</v>
      </c>
      <c r="E373" s="12"/>
      <c r="F373" s="391" t="str">
        <f>'дети 5-ти лет Т'!BY130</f>
        <v/>
      </c>
      <c r="G373" s="12"/>
    </row>
    <row r="374" ht="15.75" customHeight="1">
      <c r="B374" s="19"/>
      <c r="C374" s="319"/>
      <c r="D374" s="391" t="str">
        <f>'дети 5-ти лет К'!BZ130</f>
        <v/>
      </c>
      <c r="E374" s="12"/>
      <c r="F374" s="391">
        <f>'дети 5-ти лет Т'!BZ130</f>
        <v>1</v>
      </c>
      <c r="G374" s="12"/>
    </row>
    <row r="375" ht="15.75" customHeight="1">
      <c r="B375" s="5">
        <v>26.0</v>
      </c>
      <c r="C375" s="319"/>
      <c r="D375" s="391" t="str">
        <f>'дети 5-ти лет К'!CA130</f>
        <v/>
      </c>
      <c r="E375" s="12"/>
      <c r="F375" s="391" t="str">
        <f>'дети 5-ти лет Т'!CA130</f>
        <v/>
      </c>
      <c r="G375" s="12"/>
    </row>
    <row r="376" ht="15.75" customHeight="1">
      <c r="B376" s="12"/>
      <c r="C376" s="319"/>
      <c r="D376" s="391">
        <f>'дети 5-ти лет К'!CB130</f>
        <v>1</v>
      </c>
      <c r="E376" s="12"/>
      <c r="F376" s="391" t="str">
        <f>'дети 5-ти лет Т'!CB130</f>
        <v/>
      </c>
      <c r="G376" s="12"/>
    </row>
    <row r="377" ht="15.75" customHeight="1">
      <c r="B377" s="19"/>
      <c r="C377" s="319"/>
      <c r="D377" s="391" t="str">
        <f>'дети 5-ти лет К'!CC130</f>
        <v/>
      </c>
      <c r="E377" s="12"/>
      <c r="F377" s="391">
        <f>'дети 5-ти лет Т'!CC130</f>
        <v>1</v>
      </c>
      <c r="G377" s="12"/>
    </row>
    <row r="378" ht="15.75" customHeight="1">
      <c r="B378" s="5">
        <v>27.0</v>
      </c>
      <c r="C378" s="319"/>
      <c r="D378" s="391" t="str">
        <f>'дети 5-ти лет К'!CD130</f>
        <v/>
      </c>
      <c r="E378" s="12"/>
      <c r="F378" s="391" t="str">
        <f>'дети 5-ти лет Т'!CD130</f>
        <v/>
      </c>
      <c r="G378" s="12"/>
    </row>
    <row r="379" ht="15.75" customHeight="1">
      <c r="B379" s="12"/>
      <c r="C379" s="319"/>
      <c r="D379" s="391">
        <f>'дети 5-ти лет К'!CE130</f>
        <v>1</v>
      </c>
      <c r="E379" s="12"/>
      <c r="F379" s="391" t="str">
        <f>'дети 5-ти лет Т'!CE130</f>
        <v/>
      </c>
      <c r="G379" s="12"/>
    </row>
    <row r="380" ht="15.75" customHeight="1">
      <c r="B380" s="19"/>
      <c r="C380" s="319"/>
      <c r="D380" s="391" t="str">
        <f>'дети 5-ти лет К'!CF130</f>
        <v/>
      </c>
      <c r="E380" s="12"/>
      <c r="F380" s="391">
        <f>'дети 5-ти лет Т'!CF130</f>
        <v>1</v>
      </c>
      <c r="G380" s="12"/>
    </row>
    <row r="381" ht="15.75" customHeight="1">
      <c r="B381" s="5">
        <v>28.0</v>
      </c>
      <c r="C381" s="319"/>
      <c r="D381" s="391" t="str">
        <f>'дети 5-ти лет К'!CG130</f>
        <v/>
      </c>
      <c r="E381" s="12"/>
      <c r="F381" s="391" t="str">
        <f>'дети 5-ти лет Т'!CG130</f>
        <v/>
      </c>
      <c r="G381" s="12"/>
    </row>
    <row r="382" ht="15.75" customHeight="1">
      <c r="B382" s="12"/>
      <c r="C382" s="319"/>
      <c r="D382" s="391">
        <f>'дети 5-ти лет К'!CH130</f>
        <v>1</v>
      </c>
      <c r="E382" s="12"/>
      <c r="F382" s="391" t="str">
        <f>'дети 5-ти лет Т'!CH130</f>
        <v/>
      </c>
      <c r="G382" s="12"/>
    </row>
    <row r="383" ht="15.75" customHeight="1">
      <c r="B383" s="19"/>
      <c r="C383" s="319"/>
      <c r="D383" s="391" t="str">
        <f>'дети 5-ти лет К'!CI130</f>
        <v/>
      </c>
      <c r="E383" s="12"/>
      <c r="F383" s="391">
        <f>'дети 5-ти лет Т'!CI130</f>
        <v>1</v>
      </c>
      <c r="G383" s="12"/>
    </row>
    <row r="384" ht="15.75" customHeight="1">
      <c r="B384" s="5">
        <v>29.0</v>
      </c>
      <c r="C384" s="319"/>
      <c r="D384" s="317"/>
      <c r="E384" s="12"/>
      <c r="F384" s="391" t="str">
        <f>'дети 5-ти лет Т'!CJ130</f>
        <v/>
      </c>
      <c r="G384" s="12"/>
    </row>
    <row r="385" ht="15.75" customHeight="1">
      <c r="B385" s="12"/>
      <c r="C385" s="319"/>
      <c r="D385" s="12"/>
      <c r="E385" s="12"/>
      <c r="F385" s="391" t="str">
        <f>'дети 5-ти лет Т'!CK130</f>
        <v/>
      </c>
      <c r="G385" s="12"/>
    </row>
    <row r="386" ht="15.75" customHeight="1">
      <c r="B386" s="19"/>
      <c r="C386" s="319"/>
      <c r="D386" s="12"/>
      <c r="E386" s="12"/>
      <c r="F386" s="391">
        <f>'дети 5-ти лет Т'!CL130</f>
        <v>1</v>
      </c>
      <c r="G386" s="12"/>
    </row>
    <row r="387" ht="15.75" customHeight="1">
      <c r="B387" s="5">
        <v>30.0</v>
      </c>
      <c r="C387" s="319"/>
      <c r="D387" s="12"/>
      <c r="E387" s="12"/>
      <c r="F387" s="391" t="str">
        <f>'дети 5-ти лет Т'!CM130</f>
        <v/>
      </c>
      <c r="G387" s="12"/>
    </row>
    <row r="388" ht="15.75" customHeight="1">
      <c r="B388" s="12"/>
      <c r="C388" s="319"/>
      <c r="D388" s="12"/>
      <c r="E388" s="12"/>
      <c r="F388" s="391" t="str">
        <f>'дети 5-ти лет Т'!CN130</f>
        <v/>
      </c>
      <c r="G388" s="12"/>
    </row>
    <row r="389" ht="15.75" customHeight="1">
      <c r="B389" s="19"/>
      <c r="C389" s="319"/>
      <c r="D389" s="12"/>
      <c r="E389" s="12"/>
      <c r="F389" s="391">
        <f>'дети 5-ти лет Т'!CO130</f>
        <v>1</v>
      </c>
      <c r="G389" s="12"/>
    </row>
    <row r="390" ht="15.75" customHeight="1">
      <c r="B390" s="5">
        <v>31.0</v>
      </c>
      <c r="C390" s="319"/>
      <c r="D390" s="12"/>
      <c r="E390" s="12"/>
      <c r="F390" s="391" t="str">
        <f>'дети 5-ти лет Т'!CP130</f>
        <v/>
      </c>
      <c r="G390" s="12"/>
    </row>
    <row r="391" ht="15.75" customHeight="1">
      <c r="B391" s="12"/>
      <c r="C391" s="319"/>
      <c r="D391" s="12"/>
      <c r="E391" s="12"/>
      <c r="F391" s="391" t="str">
        <f>'дети 5-ти лет Т'!CQ130</f>
        <v/>
      </c>
      <c r="G391" s="12"/>
    </row>
    <row r="392" ht="15.75" customHeight="1">
      <c r="B392" s="19"/>
      <c r="C392" s="319"/>
      <c r="D392" s="12"/>
      <c r="E392" s="12"/>
      <c r="F392" s="391">
        <f>'дети 5-ти лет Т'!CR130</f>
        <v>1</v>
      </c>
      <c r="G392" s="12"/>
    </row>
    <row r="393" ht="15.75" customHeight="1">
      <c r="B393" s="5">
        <v>32.0</v>
      </c>
      <c r="C393" s="319"/>
      <c r="D393" s="12"/>
      <c r="E393" s="12"/>
      <c r="F393" s="391" t="str">
        <f>'дети 5-ти лет Т'!CS130</f>
        <v/>
      </c>
      <c r="G393" s="12"/>
    </row>
    <row r="394" ht="15.75" customHeight="1">
      <c r="B394" s="12"/>
      <c r="C394" s="319"/>
      <c r="D394" s="12"/>
      <c r="E394" s="12"/>
      <c r="F394" s="391" t="str">
        <f>'дети 5-ти лет Т'!CT130</f>
        <v/>
      </c>
      <c r="G394" s="12"/>
    </row>
    <row r="395" ht="15.75" customHeight="1">
      <c r="B395" s="19"/>
      <c r="C395" s="319"/>
      <c r="D395" s="12"/>
      <c r="E395" s="12"/>
      <c r="F395" s="391">
        <f>'дети 5-ти лет Т'!CU130</f>
        <v>1</v>
      </c>
      <c r="G395" s="12"/>
    </row>
    <row r="396" ht="15.75" customHeight="1">
      <c r="B396" s="5">
        <v>33.0</v>
      </c>
      <c r="C396" s="319"/>
      <c r="D396" s="12"/>
      <c r="E396" s="12"/>
      <c r="F396" s="391" t="str">
        <f>'дети 5-ти лет Т'!CV130</f>
        <v/>
      </c>
      <c r="G396" s="12"/>
    </row>
    <row r="397" ht="15.75" customHeight="1">
      <c r="B397" s="12"/>
      <c r="C397" s="319"/>
      <c r="D397" s="12"/>
      <c r="E397" s="12"/>
      <c r="F397" s="391" t="str">
        <f>'дети 5-ти лет Т'!CW130</f>
        <v/>
      </c>
      <c r="G397" s="12"/>
    </row>
    <row r="398" ht="15.75" customHeight="1">
      <c r="B398" s="19"/>
      <c r="C398" s="319"/>
      <c r="D398" s="12"/>
      <c r="E398" s="12"/>
      <c r="F398" s="391">
        <f>'дети 5-ти лет Т'!CX130</f>
        <v>1</v>
      </c>
      <c r="G398" s="12"/>
    </row>
    <row r="399" ht="15.75" customHeight="1">
      <c r="B399" s="5">
        <v>34.0</v>
      </c>
      <c r="C399" s="319"/>
      <c r="D399" s="12"/>
      <c r="E399" s="12"/>
      <c r="F399" s="391" t="str">
        <f>'дети 5-ти лет Т'!CY130</f>
        <v/>
      </c>
      <c r="G399" s="12"/>
    </row>
    <row r="400" ht="15.75" customHeight="1">
      <c r="B400" s="12"/>
      <c r="C400" s="319"/>
      <c r="D400" s="12"/>
      <c r="E400" s="12"/>
      <c r="F400" s="391" t="str">
        <f>'дети 5-ти лет Т'!CZ130</f>
        <v/>
      </c>
      <c r="G400" s="12"/>
    </row>
    <row r="401" ht="15.75" customHeight="1">
      <c r="B401" s="19"/>
      <c r="C401" s="319"/>
      <c r="D401" s="12"/>
      <c r="E401" s="12"/>
      <c r="F401" s="391">
        <f>'дети 5-ти лет Т'!DA130</f>
        <v>1</v>
      </c>
      <c r="G401" s="12"/>
    </row>
    <row r="402" ht="15.75" customHeight="1">
      <c r="B402" s="5">
        <v>35.0</v>
      </c>
      <c r="C402" s="319"/>
      <c r="D402" s="12"/>
      <c r="E402" s="12"/>
      <c r="F402" s="391" t="str">
        <f>'дети 5-ти лет Т'!DB130</f>
        <v/>
      </c>
      <c r="G402" s="12"/>
    </row>
    <row r="403" ht="15.75" customHeight="1">
      <c r="B403" s="12"/>
      <c r="C403" s="319"/>
      <c r="D403" s="12"/>
      <c r="E403" s="12"/>
      <c r="F403" s="391" t="str">
        <f>'дети 5-ти лет Т'!DC130</f>
        <v/>
      </c>
      <c r="G403" s="12"/>
    </row>
    <row r="404" ht="15.75" customHeight="1">
      <c r="B404" s="19"/>
      <c r="C404" s="320"/>
      <c r="D404" s="19"/>
      <c r="E404" s="19"/>
      <c r="F404" s="391">
        <f>'дети 5-ти лет Т'!DD130</f>
        <v>1</v>
      </c>
      <c r="G404" s="19"/>
    </row>
    <row r="405" ht="15.75" customHeight="1">
      <c r="B405" s="321" t="str">
        <f>'СВОД3'!V25</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0"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2.75" customHeight="1">
      <c r="B4" s="294" t="s">
        <v>829</v>
      </c>
      <c r="D4" s="295" t="str">
        <f>'дети 5-ти лет Ф'!C26</f>
        <v>Жаныбеков Артем</v>
      </c>
      <c r="E4" s="296"/>
      <c r="F4" s="296"/>
      <c r="G4" s="291"/>
      <c r="H4" s="291"/>
    </row>
    <row r="5">
      <c r="B5" s="297" t="s">
        <v>830</v>
      </c>
      <c r="D5" s="298" t="str">
        <f>'дети 5-ти лет Ф'!A26</f>
        <v>14.12.2018</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
      </c>
      <c r="D10" s="255" t="str">
        <f>IF(C99="","",VLOOKUP(C99,$O$509:$P$511,2,TRUE))</f>
        <v/>
      </c>
      <c r="E10" s="255" t="str">
        <f>IF(C100="","",VLOOKUP(C100,$Q$509:$R$511,2,TRUE))</f>
        <v/>
      </c>
      <c r="F10" s="255" t="str">
        <f>IF(C191="","",VLOOKUP(C191,$M$563:$N$565,2,TRUE))</f>
        <v/>
      </c>
      <c r="G10" s="255" t="str">
        <f>IF(C192="","",VLOOKUP(C192,$O$563:$P$565,2,TRUE))</f>
        <v/>
      </c>
      <c r="H10" s="255" t="str">
        <f>IF(C193="","",VLOOKUP(C193,$Q$563:$R$565,2,TRUE))</f>
        <v>Учить ходить   колонне по одному, по двое, по трое, с перешагиванием через предметы, боком, 
с поворотом в другую сторону по сигналу
</v>
      </c>
      <c r="I10" s="255" t="str">
        <f>IF(C300="","",VLOOKUP(C300,$M$563:$N$565,2,TRUE))</f>
        <v/>
      </c>
      <c r="J10" s="255" t="str">
        <f>IF(C301="","",VLOOKUP(C301,$O$563:$P$565,2,TRUE))</f>
        <v/>
      </c>
      <c r="K10" s="255" t="str">
        <f>IF(C302="","",VLOOKUP(C302,$Q$563:$R$565,2,TRUE))</f>
        <v>Учить ходить   колонне по одному, по двое, по трое, с перешагиванием через предметы, боком, 
с поворотом в другую сторону по сигналу
</v>
      </c>
      <c r="L10" s="393" t="s">
        <v>1341</v>
      </c>
    </row>
    <row r="11" ht="90.0" customHeight="1">
      <c r="B11" s="12"/>
      <c r="C11" s="255" t="str">
        <f>IF(C101="","",VLOOKUP(C101,$S$509:$T$511,2,TRUE))</f>
        <v/>
      </c>
      <c r="D11" s="255" t="str">
        <f>IF(C102="","",VLOOKUP(C102,$U$509:$V$511,2,TRUE))</f>
        <v/>
      </c>
      <c r="E11" s="255" t="str">
        <f>IF(C103="","",VLOOKUP(C103,$W$509:$X$511,2,TRUE))</f>
        <v/>
      </c>
      <c r="F11" s="255" t="str">
        <f>IF(C194="","",VLOOKUP(C194,$S$563:$T$565,2,TRUE))</f>
        <v/>
      </c>
      <c r="G11" s="255" t="str">
        <f>IF(C195="","",VLOOKUP(C195,$U$563:$V$565,2,TRUE))</f>
        <v>Продожать учить бегать с  разной скоростью </v>
      </c>
      <c r="H11" s="255" t="str">
        <f>IF(C196="","",VLOOKUP(C196,$W$563:$X$565,2,TRUE))</f>
        <v/>
      </c>
      <c r="I11" s="255" t="str">
        <f>IF(C303="","",VLOOKUP(C303,$S$563:$T$565,2,TRUE))</f>
        <v/>
      </c>
      <c r="J11" s="255" t="str">
        <f>IF(C304="","",VLOOKUP(C304,$U$563:$V$565,2,TRUE))</f>
        <v/>
      </c>
      <c r="K11" s="255" t="str">
        <f>IF(C305="","",VLOOKUP(C305,$W$563:$X$565,2,TRUE))</f>
        <v>Учить бегать с разной  скоростью </v>
      </c>
      <c r="L11" s="12"/>
    </row>
    <row r="12" ht="90.0" customHeight="1">
      <c r="B12" s="12"/>
      <c r="C12" s="255" t="str">
        <f>IF(C104="","",VLOOKUP(C104,$Y$509:$Z$511,2,TRUE))</f>
        <v/>
      </c>
      <c r="D12" s="255" t="str">
        <f>IF(C105="","",VLOOKUP(C105,$AA$509:$AB$511,2,TRUE))</f>
        <v/>
      </c>
      <c r="E12" s="255" t="str">
        <f>IF(C106="","",VLOOKUP(C106,$AC$509:$AD$511,2,TRUE))</f>
        <v/>
      </c>
      <c r="F12" s="255" t="str">
        <f>IF(C197="","",VLOOKUP(C197,$Y$563:$Z$565,2,TRUE))</f>
        <v/>
      </c>
      <c r="G12" s="255" t="str">
        <f>IF(C198="","",VLOOKUP(C198,$AA$563:$AB$565,2,TRUE))</f>
        <v>Закреплять умение участвовать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v>
      </c>
      <c r="H12" s="255" t="str">
        <f>IF(C199="","",VLOOKUP(C199,$AC$563:$AD$565,2,TRUE))</f>
        <v/>
      </c>
      <c r="I12" s="255" t="str">
        <f>IF(C306="","",VLOOKUP(C306,$Y$563:$Z$565,2,TRUE))</f>
        <v/>
      </c>
      <c r="J12" s="255" t="str">
        <f>IF(C307="","",VLOOKUP(C307,$AA$563:$AB$565,2,TRUE))</f>
        <v/>
      </c>
      <c r="K12" s="255" t="str">
        <f>IF(C308="","",VLOOKUP(C308,$AC$563:$AD$565,2,TRUE))</f>
        <v>Учить принимать участие   в национальных подвижных играх, играх с элементами соревнований и эстафетных играх,   демонстрировать физические качества: скорость, силу, выносливость, гибкость, ловкость:</v>
      </c>
      <c r="L12" s="12"/>
    </row>
    <row r="13" ht="90.0" customHeight="1">
      <c r="B13" s="12"/>
      <c r="C13" s="255" t="str">
        <f>IF(C107="","",VLOOKUP(C107,$AE$509:$AF$511,2,TRUE))</f>
        <v/>
      </c>
      <c r="D13" s="255" t="str">
        <f>IF(C108="","",VLOOKUP(C108,$AG$509:$AH$511,2,TRUE))</f>
        <v/>
      </c>
      <c r="E13" s="255" t="str">
        <f>IF(C109="","",VLOOKUP(C109,$AI$509:$AJ$511,2,TRUE))</f>
        <v/>
      </c>
      <c r="F13" s="255" t="str">
        <f>IF(C200="","",VLOOKUP(C200,$AE$563:$AF$565,2,TRUE))</f>
        <v/>
      </c>
      <c r="G13" s="255" t="str">
        <f>IF(C201="","",VLOOKUP(C201,$AG$563:$AH$565,2,TRUE))</f>
        <v>Продолжать учить проявлять активность частично в спортивных играх и тренировках</v>
      </c>
      <c r="H13" s="255" t="str">
        <f>IF(C202="","",VLOOKUP(C202,$AI$563:$AJ$565,2,TRUE))</f>
        <v/>
      </c>
      <c r="I13" s="255" t="str">
        <f>IF(C309="","",VLOOKUP(C309,$AE$563:$AF$565,2,TRUE))</f>
        <v/>
      </c>
      <c r="J13" s="255" t="str">
        <f>IF(C310="","",VLOOKUP(C310,$AG$563:$AH$565,2,TRUE))</f>
        <v>Продолжать учить проявлять активность частично в спортивных играх и тренировках</v>
      </c>
      <c r="K13" s="255" t="str">
        <f>IF(C311="","",VLOOKUP(C311,$AI$563:$AJ$565,2,TRUE))</f>
        <v/>
      </c>
      <c r="L13" s="12"/>
    </row>
    <row r="14" ht="90.0" customHeight="1">
      <c r="B14" s="12"/>
      <c r="C14" s="255" t="str">
        <f>IF(C110="","",VLOOKUP(C110,$AK$509:$AL$511,2,TRUE))</f>
        <v/>
      </c>
      <c r="D14" s="255" t="str">
        <f>IF(C111="","",VLOOKUP(C111,$AM$509:$AN$511,2,TRUE))</f>
        <v/>
      </c>
      <c r="E14" s="255" t="str">
        <f>IF(C112="","",VLOOKUP(C112,$AO$509:$AP$511,2,TRUE))</f>
        <v/>
      </c>
      <c r="F14" s="255" t="str">
        <f>IF(C203="","",VLOOKUP(C203,$AK$563:$AL$565,2,TRUE))</f>
        <v/>
      </c>
      <c r="G14" s="255" t="str">
        <f>IF(C204="","",VLOOKUP(C204,$AM$563:$AN$565,2,TRUE))</f>
        <v/>
      </c>
      <c r="H14" s="255" t="str">
        <f>IF(C205="","",VLOOKUP(C205,$AO$563:$AP$565,2,TRUE))</f>
        <v>Учить    самостоятельно гигиенические процедуры</v>
      </c>
      <c r="I14" s="255" t="str">
        <f>IF(C312="","",VLOOKUP(C312,$AK$563:$AL$565,2,TRUE))</f>
        <v/>
      </c>
      <c r="J14" s="255" t="str">
        <f>IF(C313="","",VLOOKUP(C313,$AM$563:$AN$565,2,TRUE))</f>
        <v/>
      </c>
      <c r="K14" s="255" t="str">
        <f>IF(C314="","",VLOOKUP(C314,$AO$563:$AP$565,2,TRUE))</f>
        <v>Учить    самостоятельно гигиенические процедуры</v>
      </c>
      <c r="L14" s="12"/>
    </row>
    <row r="15" ht="90.0" customHeight="1">
      <c r="B15" s="12"/>
      <c r="C15" s="255" t="str">
        <f>IF(C113="","",VLOOKUP(C113,$AQ$509:$AR$511,2,TRUE))</f>
        <v/>
      </c>
      <c r="D15" s="255" t="str">
        <f>IF(C114="","",VLOOKUP(C114,$AS$509:$AT$511,2,TRUE))</f>
        <v/>
      </c>
      <c r="E15" s="255" t="str">
        <f>IF(C115="","",VLOOKUP(C115,$AU$509:$AV$511,2,TRUE))</f>
        <v/>
      </c>
      <c r="F15" s="255" t="str">
        <f>IF(C206="","",VLOOKUP(C206,$AQ$563:$AR$565,2,TRUE))</f>
        <v/>
      </c>
      <c r="G15" s="255" t="str">
        <f>IF(C207="","",VLOOKUP(C207,$AS$563:$AT$565,2,TRUE))</f>
        <v/>
      </c>
      <c r="H15" s="255" t="str">
        <f>IF(C208="","",VLOOKUP(C208,$AU$563:$AV$565,2,TRUE))</f>
        <v>Учить   навыкам  самообслуживания и ухода за одеждой</v>
      </c>
      <c r="I15" s="255" t="str">
        <f>IF(C315="","",VLOOKUP(C315,$AQ$563:$AR$565,2,TRUE))</f>
        <v/>
      </c>
      <c r="J15" s="255" t="str">
        <f>IF(C316="","",VLOOKUP(C316,$AS$563:$AT$565,2,TRUE))</f>
        <v/>
      </c>
      <c r="K15" s="255" t="str">
        <f>IF(C317="","",VLOOKUP(C317,$AU$563:$AV$565,2,TRUE))</f>
        <v>Учить   навыкам  самообслуживания и ухода за одеждой</v>
      </c>
      <c r="L15" s="12"/>
    </row>
    <row r="16" ht="90.0" customHeight="1">
      <c r="B16" s="19"/>
      <c r="C16" s="309"/>
      <c r="D16" s="7"/>
      <c r="E16" s="8"/>
      <c r="F16" s="255" t="str">
        <f>IF(C209="","",VLOOKUP(C209,$AW$563:$AX$565,2,TRUE))</f>
        <v/>
      </c>
      <c r="G16" s="255" t="str">
        <f>IF(C210="","",VLOOKUP(C210,$AY$563:$AZ$565,2,TRUE))</f>
        <v/>
      </c>
      <c r="H16" s="255" t="str">
        <f>IF(C211="","",VLOOKUP(C211,$BA$563:$BB$565,2,TRUE))</f>
        <v>Учить   первоначальным представлениям о  здоровом образе жизни </v>
      </c>
      <c r="I16" s="255" t="str">
        <f>IF(C318="","",VLOOKUP(C318,$AW$563:$AX$565,2,TRUE))</f>
        <v/>
      </c>
      <c r="J16" s="255" t="str">
        <f>IF(C319="","",VLOOKUP(C319,$AY$563:$AZ$565,2,TRUE))</f>
        <v/>
      </c>
      <c r="K16" s="255" t="str">
        <f>IF(C320="","",VLOOKUP(C320,$BA$563:$BB$565,2,TRUE))</f>
        <v>Учить   первоначальным представлениям о  здоровом образе жизни </v>
      </c>
      <c r="L16" s="12"/>
    </row>
    <row r="17" ht="90.0" customHeight="1">
      <c r="B17" s="304" t="s">
        <v>107</v>
      </c>
      <c r="C17" s="255" t="str">
        <f>IF(D98="","",VLOOKUP(D98,$M$513:$N$515,2,TRUE))</f>
        <v/>
      </c>
      <c r="D17" s="255" t="str">
        <f>IF(D99="","",VLOOKUP(D99,$O$513:$P$515,2,TRUE))</f>
        <v/>
      </c>
      <c r="E17" s="255" t="str">
        <f>IF(D100="","",VLOOKUP(D100,$Q$513:$R$515,2,TRUE))</f>
        <v/>
      </c>
      <c r="F17" s="255" t="str">
        <f>IF(D191="","",VLOOKUP(D191,$M$567:$N$569,2,TRUE))</f>
        <v/>
      </c>
      <c r="G17" s="255" t="str">
        <f>IF(D192="","",VLOOKUP(D192,$O$567:$P$569,2,TRUE))</f>
        <v/>
      </c>
      <c r="H17" s="255" t="str">
        <f>IF(D193="","",VLOOKUP(D193,$Q$567:$R$569,2,TRUE))</f>
        <v>Учить  выполнять  звуковой анализ слов</v>
      </c>
      <c r="I17" s="255" t="str">
        <f>IF(D300="","",VLOOKUP(D300,$M$567:$N$569,2,TRUE))</f>
        <v/>
      </c>
      <c r="J17" s="255" t="str">
        <f>IF(D301="","",VLOOKUP(D301,$O$567:$P$569,2,TRUE))</f>
        <v/>
      </c>
      <c r="K17" s="255" t="str">
        <f>IF(D302="","",VLOOKUP(D302,$Q$567:$R$569,2,TRUE))</f>
        <v>Учить  выполнять  звуковой анализ слов</v>
      </c>
      <c r="L17" s="12"/>
    </row>
    <row r="18" ht="90.0" customHeight="1">
      <c r="B18" s="12"/>
      <c r="C18" s="255" t="str">
        <f>IF(D101="","",VLOOKUP(D101,$S$513:$T$515,2,TRUE))</f>
        <v/>
      </c>
      <c r="D18" s="255" t="str">
        <f>IF(D102="","",VLOOKUP(D102,$U$513:$V$515,2,TRUE))</f>
        <v/>
      </c>
      <c r="E18" s="255" t="str">
        <f>IF(D103="","",VLOOKUP(D103,$W$513:$X$515,2,TRUE))</f>
        <v/>
      </c>
      <c r="F18" s="255" t="str">
        <f>IF(D194="","",VLOOKUP(D194,$S$567:$T$569,2,TRUE))</f>
        <v/>
      </c>
      <c r="G18" s="255" t="str">
        <f>IF(D195="","",VLOOKUP(D195,$U$567:$V$569,2,TRUE))</f>
        <v/>
      </c>
      <c r="H18" s="255" t="str">
        <f>IF(D196="","",VLOOKUP(D196,$W$567:$X$569,2,TRUE))</f>
        <v>Учить умению употреблять  в речи существительные, прилагательные, наречия, многозначные слова, синонимы и антонимы</v>
      </c>
      <c r="I18" s="255" t="str">
        <f>IF(D303="","",VLOOKUP(D303,$S$567:$T$569,2,TRUE))</f>
        <v/>
      </c>
      <c r="J18" s="255" t="str">
        <f>IF(D304="","",VLOOKUP(D304,$U$567:$V$569,2,TRUE))</f>
        <v/>
      </c>
      <c r="K18" s="255" t="str">
        <f>IF(D305="","",VLOOKUP(D305,$W$567:$X$569,2,TRUE))</f>
        <v>Учить умению употреблять  в речи существительные, прилагательные, наречия, многозначные слова, синонимы и антонимы</v>
      </c>
      <c r="L18" s="12"/>
    </row>
    <row r="19" ht="90.0" customHeight="1">
      <c r="B19" s="12"/>
      <c r="C19" s="255" t="str">
        <f>IF(D104="","",VLOOKUP(D104,$Y$513:$Z$515,2,TRUE))</f>
        <v/>
      </c>
      <c r="D19" s="255" t="str">
        <f>IF(D105="","",VLOOKUP(D105,$AA$513:$AB$515,2,TRUE))</f>
        <v/>
      </c>
      <c r="E19" s="255" t="str">
        <f>IF(D106="","",VLOOKUP(D106,$AC$513:$AD$515,2,TRUE))</f>
        <v/>
      </c>
      <c r="F19" s="255" t="str">
        <f>IF(D197="","",VLOOKUP(D197,$Y$567:$Z$569,2,TRUE))</f>
        <v/>
      </c>
      <c r="G19" s="255" t="str">
        <f>IF(D198="","",VLOOKUP(D198,$AA$567:$AB$569,2,TRUE))</f>
        <v/>
      </c>
      <c r="H19" s="255" t="str">
        <f>IF(D199="","",VLOOKUP(D199,$AC$567:$AD$569,2,TRUE))</f>
        <v>Учить произносить  имена существительные, связывая их с числительными и  прилагательными с существительными</v>
      </c>
      <c r="I19" s="255" t="str">
        <f>IF(D306="","",VLOOKUP(D306,$Y$567:$Z$569,2,TRUE))</f>
        <v/>
      </c>
      <c r="J19" s="255" t="str">
        <f>IF(D307="","",VLOOKUP(D307,$AA$567:$AB$569,2,TRUE))</f>
        <v/>
      </c>
      <c r="K19" s="255" t="str">
        <f>IF(D308="","",VLOOKUP(D308,$AC$567:$AD$569,2,TRUE))</f>
        <v>Учить произносить  имена существительные, связывая их с числительными и  прилагательными с существительными</v>
      </c>
      <c r="L19" s="12"/>
    </row>
    <row r="20" ht="90.0" customHeight="1">
      <c r="B20" s="12"/>
      <c r="C20" s="255" t="str">
        <f>IF(D107="","",VLOOKUP(D107,$AE$513:$AF$515,2,TRUE))</f>
        <v/>
      </c>
      <c r="D20" s="255" t="str">
        <f>IF(D108="","",VLOOKUP(D108,$AG$513:$AH$515,2,TRUE))</f>
        <v/>
      </c>
      <c r="E20" s="255" t="str">
        <f>IF(D109="","",VLOOKUP(D109,$AI$513:$AJ$515,2,TRUE))</f>
        <v/>
      </c>
      <c r="F20" s="255" t="str">
        <f>IF(D200="","",VLOOKUP(D200,$AE$567:$AF$569,2,TRUE))</f>
        <v/>
      </c>
      <c r="G20" s="255" t="str">
        <f>IF(D201="","",VLOOKUP(D201,$AG$567:$AH$569,2,TRUE))</f>
        <v/>
      </c>
      <c r="H20" s="255" t="str">
        <f>IF(D202="","",VLOOKUP(D202,$AI$567:$AJ$569,2,TRUE))</f>
        <v>Учить слушать собеседника,  задавать вопросы и  отвечать на них</v>
      </c>
      <c r="I20" s="255" t="str">
        <f>IF(D309="","",VLOOKUP(D309,$AE$567:$AF$569,2,TRUE))</f>
        <v/>
      </c>
      <c r="J20" s="255" t="str">
        <f>IF(D310="","",VLOOKUP(D310,$AG$567:$AH$569,2,TRUE))</f>
        <v/>
      </c>
      <c r="K20" s="255" t="str">
        <f>IF(D311="","",VLOOKUP(D311,$AI$567:$AJ$569,2,TRUE))</f>
        <v>Учить слушать собеседника,  задавать вопросы и  отвечать на них</v>
      </c>
      <c r="L20" s="12"/>
    </row>
    <row r="21" ht="90.0" customHeight="1">
      <c r="B21" s="12"/>
      <c r="C21" s="255" t="str">
        <f>IF(D110="","",VLOOKUP(D110,$AK$513:$AL$515,2,TRUE))</f>
        <v/>
      </c>
      <c r="D21" s="255" t="str">
        <f>IF(D111="","",VLOOKUP(D111,$AM$513:$AN$515,2,TRUE))</f>
        <v/>
      </c>
      <c r="E21" s="255" t="str">
        <f>IF(D112="","",VLOOKUP(D112,$AO$513:$AP$515,2,TRUE))</f>
        <v/>
      </c>
      <c r="F21" s="255" t="str">
        <f>IF(D203="","",VLOOKUP(D203,$AK$567:$AL$569,2,TRUE))</f>
        <v/>
      </c>
      <c r="G21" s="255" t="str">
        <f>IF(D204="","",VLOOKUP(D204,$AM$567:$AN$569,2,TRUE))</f>
        <v/>
      </c>
      <c r="H21" s="255" t="str">
        <f>IF(D205="","",VLOOKUP(D205,$AO$567:$AP$569,2,TRUE))</f>
        <v>учить сочинять  рассказы рассказы по наблюдениям и сюжетным картинкам</v>
      </c>
      <c r="I21" s="255" t="str">
        <f>IF(D312="","",VLOOKUP(D312,$AK$567:$AL$569,2,TRUE))</f>
        <v/>
      </c>
      <c r="J21" s="255" t="str">
        <f>IF(D313="","",VLOOKUP(D313,$AM$567:$AN$569,2,TRUE))</f>
        <v/>
      </c>
      <c r="K21" s="255" t="str">
        <f>IF(D314="","",VLOOKUP(D314,$AO$567:$AP$569,2,TRUE))</f>
        <v>учить сочинять  рассказы рассказы по наблюдениям и сюжетным картинкам</v>
      </c>
      <c r="L21" s="12"/>
    </row>
    <row r="22" ht="90.0" customHeight="1">
      <c r="B22" s="12"/>
      <c r="C22" s="255" t="str">
        <f>IF(D113="","",VLOOKUP(D113,$AQ$513:$AR$515,2,TRUE))</f>
        <v/>
      </c>
      <c r="D22" s="255" t="str">
        <f>IF(D114="","",VLOOKUP(D114,$AS$513:$AT$515,2,TRUE))</f>
        <v/>
      </c>
      <c r="E22" s="255" t="str">
        <f>IF(D115="","",VLOOKUP(D115,$AU$513:$AV$515,2,TRUE))</f>
        <v/>
      </c>
      <c r="F22" s="255" t="str">
        <f>IF(D206="","",VLOOKUP(D206,$AQ$567:$AR$569,2,TRUE))</f>
        <v/>
      </c>
      <c r="G22" s="255" t="str">
        <f>IF(D207="","",VLOOKUP(D207,$AS$567:$AT$569,2,TRUE))</f>
        <v/>
      </c>
      <c r="H22" s="255" t="str">
        <f>IF(D208="","",VLOOKUP(D208,$AU$567:$AV$569,2,TRUE))</f>
        <v>Учить пересказывать  рассказы последовательно   </v>
      </c>
      <c r="I22" s="255" t="str">
        <f>IF(D315="","",VLOOKUP(D315,$AQ$567:$AR$569,2,TRUE))</f>
        <v/>
      </c>
      <c r="J22" s="255" t="str">
        <f>IF(D316="","",VLOOKUP(D316,$AS$567:$AT$569,2,TRUE))</f>
        <v/>
      </c>
      <c r="K22" s="255" t="str">
        <f>IF(D317="","",VLOOKUP(D317,$AU$567:$AV$569,2,TRUE))</f>
        <v>Учить пересказывать  рассказы последовательно   </v>
      </c>
      <c r="L22" s="12"/>
    </row>
    <row r="23" ht="90.0" customHeight="1">
      <c r="B23" s="12"/>
      <c r="C23" s="255" t="str">
        <f>IF(D116="","",VLOOKUP(D116,$M$517:$N$519,2,TRUE))</f>
        <v/>
      </c>
      <c r="D23" s="255" t="str">
        <f>IF(D117="","",VLOOKUP(D117,$O$517:$P$519,2,TRUE))</f>
        <v/>
      </c>
      <c r="E23" s="255" t="str">
        <f>IF(D118="","",VLOOKUP(D118,$Q$517:$R$519,2,TRUE))</f>
        <v/>
      </c>
      <c r="F23" s="255" t="str">
        <f>IF(D209="","",VLOOKUP(D209,$AW$567:$AX$569,2,TRUE))</f>
        <v/>
      </c>
      <c r="G23" s="255" t="str">
        <f>IF(D210="","",VLOOKUP(D210,$AY$567:$AZ$569,2,TRUE))</f>
        <v/>
      </c>
      <c r="H23" s="255" t="str">
        <f>IF(D211="","",VLOOKUP(D211,$BA$567:$BB$569,2,TRUE))</f>
        <v>Учить   вести себя  культурно, тактично во  время беседы </v>
      </c>
      <c r="I23" s="255" t="str">
        <f>IF(D318="","",VLOOKUP(D318,$AW$567:$AX$569,2,TRUE))</f>
        <v/>
      </c>
      <c r="J23" s="255" t="str">
        <f>IF(D319="","",VLOOKUP(D319,$AY$567:$AZ$569,2,TRUE))</f>
        <v/>
      </c>
      <c r="K23" s="255" t="str">
        <f>IF(D320="","",VLOOKUP(D320,$BA$567:$BB$569,2,TRUE))</f>
        <v>Учить   вести себя  культурно, тактично во  время беседы </v>
      </c>
      <c r="L23" s="12"/>
    </row>
    <row r="24" ht="90.0" customHeight="1">
      <c r="B24" s="12"/>
      <c r="C24" s="255" t="str">
        <f>IF(D119="","",VLOOKUP(D119,$S$517:$T$519,2,TRUE))</f>
        <v/>
      </c>
      <c r="D24" s="255" t="str">
        <f>IF(D120="","",VLOOKUP(D120,$U$517:$V$519,2,TRUE))</f>
        <v/>
      </c>
      <c r="E24" s="255" t="str">
        <f>IF(D121="","",VLOOKUP(D121,$W$517:$X$519,2,TRUE))</f>
        <v/>
      </c>
      <c r="F24" s="255" t="str">
        <f>IF(D212="","",VLOOKUP(D212,$M$571:$N$573,2,TRUE))</f>
        <v/>
      </c>
      <c r="G24" s="255" t="str">
        <f>IF(D213="","",VLOOKUP(D213,$O$571:$P$573,2,TRUE))</f>
        <v/>
      </c>
      <c r="H24" s="255" t="str">
        <f>IF(D214="","",VLOOKUP(D214,$Q$571:$R$573,2,TRUE))</f>
        <v>Учить различать причинно­следственные связи, литературные жанры </v>
      </c>
      <c r="I24" s="255" t="str">
        <f>IF(D321="","",VLOOKUP(D321,$M$571:$N$573,2,TRUE))</f>
        <v/>
      </c>
      <c r="J24" s="255" t="str">
        <f>IF(D322="","",VLOOKUP(D322,$O$571:$P$573,2,TRUE))</f>
        <v/>
      </c>
      <c r="K24" s="255" t="str">
        <f>IF(D323="","",VLOOKUP(D323,$Q$571:$R$573,2,TRUE))</f>
        <v>Учить различать причинно­следственные связи, литературные жанры </v>
      </c>
      <c r="L24" s="12"/>
    </row>
    <row r="25" ht="90.0" customHeight="1">
      <c r="B25" s="12"/>
      <c r="C25" s="255" t="str">
        <f>IF(D122="","",VLOOKUP(D122,$Y$517:$Z$519,2,TRUE))</f>
        <v/>
      </c>
      <c r="D25" s="255" t="str">
        <f>IF(D123="","",VLOOKUP(D123,$AA$517:$AB$519,2,TRUE))</f>
        <v/>
      </c>
      <c r="E25" s="255" t="str">
        <f>IF(D124="","",VLOOKUP(D124,$AC$517:$AD$519,2,TRUE))</f>
        <v/>
      </c>
      <c r="F25" s="255" t="str">
        <f>IF(D215="","",VLOOKUP(D215,$S$571:$T$573,2,TRUE))</f>
        <v/>
      </c>
      <c r="G25" s="255" t="str">
        <f>IF(D216="","",VLOOKUP(D216,$U$571:$V$573,2,TRUE))</f>
        <v/>
      </c>
      <c r="H25" s="255" t="str">
        <f>IF(D217="","",VLOOKUP(D217,$W$571:$X$573,2,TRUE))</f>
        <v>Учить 
читать  выразительно, с  интонацией 
</v>
      </c>
      <c r="I25" s="255" t="str">
        <f>IF(D324="","",VLOOKUP(D324,$S$571:$T$573,2,TRUE))</f>
        <v/>
      </c>
      <c r="J25" s="255" t="str">
        <f>IF(D325="","",VLOOKUP(D325,$U$571:$V$573,2,TRUE))</f>
        <v/>
      </c>
      <c r="K25" s="255" t="str">
        <f>IF(D326="","",VLOOKUP(D326,$W$571:$X$573,2,TRUE))</f>
        <v>Учить 
читать  выразительно, с  интонацией 
</v>
      </c>
      <c r="L25" s="12"/>
    </row>
    <row r="26" ht="90.0" customHeight="1">
      <c r="B26" s="12"/>
      <c r="C26" s="255" t="str">
        <f>IF(D125="","",VLOOKUP(D125,$AE$517:$AF$519,2,TRUE))</f>
        <v/>
      </c>
      <c r="D26" s="255" t="str">
        <f>IF(D126="","",VLOOKUP(D126,$AG$517:$AH$519,2,TRUE))</f>
        <v/>
      </c>
      <c r="E26" s="255" t="str">
        <f>IF(D127="","",VLOOKUP(D127,$AI$517:$AJ$519,2,TRUE))</f>
        <v/>
      </c>
      <c r="F26" s="255" t="str">
        <f>IF(D218="","",VLOOKUP(D218,$Y$571:$Z$573,2,TRUE))</f>
        <v/>
      </c>
      <c r="G26" s="255" t="str">
        <f>IF(D219="","",VLOOKUP(D219,$AA$571:$AB$573,2,TRUE))</f>
        <v/>
      </c>
      <c r="H26" s="255" t="str">
        <f>IF(D220="","",VLOOKUP(D220,$AC$571:$AD$573,2,TRUE))</f>
        <v>Учить пересказывать рассказ </v>
      </c>
      <c r="I26" s="255" t="str">
        <f>IF(D327="","",VLOOKUP(D327,$Y$571:$Z$573,2,TRUE))</f>
        <v/>
      </c>
      <c r="J26" s="255" t="str">
        <f>IF(D328="","",VLOOKUP(D328,$AA$571:$AB$573,2,TRUE))</f>
        <v/>
      </c>
      <c r="K26" s="255" t="str">
        <f>IF(D329="","",VLOOKUP(D329,$AC$571:$AD$573,2,TRUE))</f>
        <v>Учить пересказывать рассказ </v>
      </c>
      <c r="L26" s="12"/>
    </row>
    <row r="27" ht="90.0" customHeight="1">
      <c r="B27" s="12"/>
      <c r="C27" s="255" t="str">
        <f>IF(D128="","",VLOOKUP(D128,$AK$517:$AL$519,2,TRUE))</f>
        <v/>
      </c>
      <c r="D27" s="255" t="str">
        <f>IF(D129="","",VLOOKUP(D129,$AM$517:$AN$519,2,TRUE))</f>
        <v/>
      </c>
      <c r="E27" s="255" t="str">
        <f>IF(D130="","",VLOOKUP(D130,$AO$517:$AP$519,2,TRUE))</f>
        <v/>
      </c>
      <c r="F27" s="255" t="str">
        <f>IF(D221="","",VLOOKUP(D221,$AE$571:$AF$573,2,TRUE))</f>
        <v/>
      </c>
      <c r="G27" s="255" t="str">
        <f>IF(D222="","",VLOOKUP(D222,$AG$571:$AH$573,2,TRUE))</f>
        <v/>
      </c>
      <c r="H27" s="255" t="str">
        <f>IF(D223="","",VLOOKUP(D223,$AI$571:$AJ$573,2,TRUE))</f>
        <v>Учить  передавать  настроение, характер  героя, жесты,  интонацию и мимику  образа </v>
      </c>
      <c r="I27" s="255" t="str">
        <f>IF(D330="","",VLOOKUP(D330,$AE$571:$AF$573,2,TRUE))</f>
        <v/>
      </c>
      <c r="J27" s="255" t="str">
        <f>IF(D331="","",VLOOKUP(D341,$AG$571:$AH$573,2,TRUE))</f>
        <v/>
      </c>
      <c r="K27" s="255" t="str">
        <f>IF(D332="","",VLOOKUP(D342,$AI$571:$AJ$573,2,TRUE))</f>
        <v>#N/A</v>
      </c>
      <c r="L27" s="12"/>
    </row>
    <row r="28" ht="90.0" customHeight="1">
      <c r="B28" s="12"/>
      <c r="C28" s="255" t="str">
        <f>IF(D131="","",VLOOKUP(D131,$AQ$517:$AR$519,2,TRUE))</f>
        <v/>
      </c>
      <c r="D28" s="255" t="str">
        <f>IF(D132="","",VLOOKUP(D132,$AS$517:$AT$519,2,TRUE))</f>
        <v/>
      </c>
      <c r="E28" s="255" t="str">
        <f>IF(D133="","",VLOOKUP(D133,$AU$517:$AV$519,2,TRUE))</f>
        <v/>
      </c>
      <c r="F28" s="255" t="str">
        <f>IF(D224="","",VLOOKUP(D224,$AK$571:$AL$573,2,TRUE))</f>
        <v/>
      </c>
      <c r="G28" s="255" t="str">
        <f>IF(D225="","",VLOOKUP(D225,$AM$571:$AN$573,2,TRUE))</f>
        <v/>
      </c>
      <c r="H28" s="255" t="str">
        <f>IF(D226="","",VLOOKUP(D226,$AO$571:$AP$573,2,TRUE))</f>
        <v>Учить  выполнять  свою роль выразительно,  самостоятельно </v>
      </c>
      <c r="I28" s="255" t="str">
        <f>IF(D333="","",VLOOKUP(D333,$AK$571:$AL$573,2,TRUE))</f>
        <v/>
      </c>
      <c r="J28" s="255" t="str">
        <f>IF(D334="","",VLOOKUP(D334,$AM$571:$AN$573,2,TRUE))</f>
        <v/>
      </c>
      <c r="K28" s="255" t="str">
        <f>IF(D335="","",VLOOKUP(D335,$AO$571:$AP$573,2,TRUE))</f>
        <v>Учить  выполнять  свою роль выразительно,  самостоятельно </v>
      </c>
      <c r="L28" s="12"/>
    </row>
    <row r="29" ht="90.0" customHeight="1">
      <c r="B29" s="12"/>
      <c r="C29" s="255" t="str">
        <f>IF(D134="","",VLOOKUP(D134,$M$521:$N$523,2,TRUE))</f>
        <v/>
      </c>
      <c r="D29" s="255" t="str">
        <f>IF(D135="","",VLOOKUP(D135,$O$521:$P$523,2,TRUE))</f>
        <v/>
      </c>
      <c r="E29" s="255" t="str">
        <f>IF(D136="","",VLOOKUP(D136,$Q$521:$R$523,2,TRUE))</f>
        <v/>
      </c>
      <c r="F29" s="255" t="str">
        <f>IF(D227="","",VLOOKUP(D227,$AQ$571:$AR$573,2,TRUE))</f>
        <v/>
      </c>
      <c r="G29" s="255" t="str">
        <f>IF(D228="","",VLOOKUP(D228,$AS$571:$AT$573,2,TRUE))</f>
        <v/>
      </c>
      <c r="H29" s="255" t="str">
        <f>IF(D229="","",VLOOKUP(D229,$AU$571:$AV$573,2,TRUE))</f>
        <v>Учить   делиться  впечатлениями </v>
      </c>
      <c r="I29" s="255" t="str">
        <f>IF(D336="","",VLOOKUP(D336,$AQ$571:$AR$573,2,TRUE))</f>
        <v/>
      </c>
      <c r="J29" s="255" t="str">
        <f>IF(D337="","",VLOOKUP(D337,$AS$571:$AT$573,2,TRUE))</f>
        <v/>
      </c>
      <c r="K29" s="255" t="str">
        <f>IF(D338="","",VLOOKUP(D338,$AU$571:$AV$573,2,TRUE))</f>
        <v>Учить   делиться  впечатлениями </v>
      </c>
      <c r="L29" s="12"/>
    </row>
    <row r="30" ht="90.0" customHeight="1">
      <c r="B30" s="12"/>
      <c r="C30" s="255" t="str">
        <f>IF(D137="","",VLOOKUP(D137,$S$521:$T$523,2,TRUE))</f>
        <v/>
      </c>
      <c r="D30" s="255" t="str">
        <f>IF(D138="","",VLOOKUP(D138,$U$521:$V$523,2,TRUE))</f>
        <v/>
      </c>
      <c r="E30" s="255" t="str">
        <f>IF(D139="","",VLOOKUP(D139,$W$521:$X$523,2,TRUE))</f>
        <v/>
      </c>
      <c r="F30" s="255" t="str">
        <f>IF(D230="","",VLOOKUP(D230,$AW$571:$AX$573,2,TRUE))</f>
        <v/>
      </c>
      <c r="G30" s="255" t="str">
        <f>IF(D231="","",VLOOKUP(D231,$AY$571:$AZ$573,2,TRUE))</f>
        <v/>
      </c>
      <c r="H30" s="255" t="str">
        <f>IF(D232="","",VLOOKUP(D232,$BA$571:$BB$573,2,TRUE))</f>
        <v>Учтть   выражать свое  отношение к происходящему вокруг</v>
      </c>
      <c r="I30" s="255" t="str">
        <f>IF(D339="","",VLOOKUP(D339,$AW$571:$AX$573,2,TRUE))</f>
        <v/>
      </c>
      <c r="J30" s="255" t="str">
        <f>IF(D340="","",VLOOKUP(D340,$AY$571:$AZ$573,2,TRUE))</f>
        <v/>
      </c>
      <c r="K30" s="255" t="str">
        <f>IF(D341="","",VLOOKUP(D341,$BA$571:$BB$573,2,TRUE))</f>
        <v>Учтть   выражать свое  отношение к происходящему вокруг</v>
      </c>
      <c r="L30" s="12"/>
    </row>
    <row r="31" ht="90.0" customHeight="1">
      <c r="B31" s="12"/>
      <c r="C31" s="255" t="str">
        <f>IF(D140="","",VLOOKUP(D140,$Y$521:$Z$523,2,TRUE))</f>
        <v/>
      </c>
      <c r="D31" s="255" t="str">
        <f>IF(D141="","",VLOOKUP(D141,$AA$521:$AB$523,2,TRUE))</f>
        <v/>
      </c>
      <c r="E31" s="255" t="str">
        <f>IF(D142="","",VLOOKUP(D142,$AC$521:$AD$523,2,TRUE))</f>
        <v/>
      </c>
      <c r="F31" s="255" t="str">
        <f>IF(D233="","",VLOOKUP(D233,$M$575:$N$577,2,TRUE))</f>
        <v/>
      </c>
      <c r="G31" s="255" t="str">
        <f>IF(D234="","",VLOOKUP(D234,$O$575:$P$577,2,TRUE))</f>
        <v/>
      </c>
      <c r="H31" s="255" t="str">
        <f>IF(D235="","",VLOOKUP(D235,$Q$575:$R$577,2,TRUE))</f>
        <v>Учить   порядок звуков в слове </v>
      </c>
      <c r="I31" s="255" t="str">
        <f>IF(D342="","",VLOOKUP(D342,$M$575:$N$577,2,TRUE))</f>
        <v/>
      </c>
      <c r="J31" s="255" t="str">
        <f>IF(D343="","",VLOOKUP(D343,$O$575:$P$577,2,TRUE))</f>
        <v/>
      </c>
      <c r="K31" s="255" t="str">
        <f>IF(D344="","",VLOOKUP(D344,$Q$575:$R$577,2,TRUE))</f>
        <v>Учить   порядок звуков в слове </v>
      </c>
      <c r="L31" s="12"/>
    </row>
    <row r="32" ht="90.0" customHeight="1">
      <c r="B32" s="12"/>
      <c r="C32" s="255" t="str">
        <f>IF(D143="","",VLOOKUP(D143,$AE$521:$AF$523,2,TRUE))</f>
        <v/>
      </c>
      <c r="D32" s="255" t="str">
        <f>IF(D144="","",VLOOKUP(D144,$AG$521:$AH$523,2,TRUE))</f>
        <v/>
      </c>
      <c r="E32" s="255" t="str">
        <f>IF(D145="","",VLOOKUP(D145,$AI$521:$AJ$523,2,TRUE))</f>
        <v/>
      </c>
      <c r="F32" s="255" t="str">
        <f>IF(D236="","",VLOOKUP(D236,$S$575:$T$577,2,TRUE))</f>
        <v/>
      </c>
      <c r="G32" s="255" t="str">
        <f>IF(D237="","",VLOOKUP(D237,$U$575:$V$577,2,TRUE))</f>
        <v/>
      </c>
      <c r="H32" s="255" t="str">
        <f>IF(D238="","",VLOOKUP(D238,$W$575:$X$577,2,TRUE))</f>
        <v>Учить   произносит все звуки, не различать гласные и согласные </v>
      </c>
      <c r="I32" s="255" t="str">
        <f>IF(D345="","",VLOOKUP(D345,$S$575:$T$577,2,TRUE))</f>
        <v/>
      </c>
      <c r="J32" s="255" t="str">
        <f>IF(D346="","",VLOOKUP(D346,$U$575:$V$577,2,TRUE))</f>
        <v/>
      </c>
      <c r="K32" s="255" t="str">
        <f>IF(D347="","",VLOOKUP(D347,$W$575:$X$577,2,TRUE))</f>
        <v>Учить   произносит все звуки, не различать гласные и согласные </v>
      </c>
      <c r="L32" s="12"/>
    </row>
    <row r="33" ht="90.0" customHeight="1">
      <c r="B33" s="12"/>
      <c r="C33" s="255" t="str">
        <f>IF(D146="","",VLOOKUP(D146,$AK$521:$AL$523,2,TRUE))</f>
        <v/>
      </c>
      <c r="D33" s="255" t="str">
        <f>IF(D147="","",VLOOKUP(D147,$AM$521:$AN$523,2,TRUE))</f>
        <v/>
      </c>
      <c r="E33" s="255" t="str">
        <f>IF(D148="","",VLOOKUP(D148,$AO$521:$AP$523,2,TRUE))</f>
        <v/>
      </c>
      <c r="F33" s="255" t="str">
        <f>IF(D239="","",VLOOKUP(D239,$Y$575:$Z$577,2,TRUE))</f>
        <v/>
      </c>
      <c r="G33" s="255" t="str">
        <f>IF(D240="","",VLOOKUP(D240,$AA$575:$AB$577,2,TRUE))</f>
        <v/>
      </c>
      <c r="H33" s="255" t="str">
        <f>IF(D241="","",VLOOKUP(D241,$AC$575:$AD$577,2,TRUE))</f>
        <v>Учить составить слово на заданный слог </v>
      </c>
      <c r="I33" s="255" t="str">
        <f>IF(D348="","",VLOOKUP(D348,$Y$575:$Z$577,2,TRUE))</f>
        <v/>
      </c>
      <c r="J33" s="255" t="str">
        <f>IF(D349="","",VLOOKUP(D349,$AA$575:$AB$577,2,TRUE))</f>
        <v/>
      </c>
      <c r="K33" s="255" t="str">
        <f>IF(D350="","",VLOOKUP(D350,$AC$575:$AD$577,2,TRUE))</f>
        <v>Учить составить слово на заданный слог </v>
      </c>
      <c r="L33" s="12"/>
    </row>
    <row r="34" ht="90.0" customHeight="1">
      <c r="B34" s="12"/>
      <c r="C34" s="255" t="str">
        <f>IF(D149="","",VLOOKUP(D149,$AQ$521:$AR$523,2,TRUE))</f>
        <v/>
      </c>
      <c r="D34" s="255" t="str">
        <f>IF(D150="","",VLOOKUP(D150,$AS$521:$AT$523,2,TRUE))</f>
        <v/>
      </c>
      <c r="E34" s="255" t="str">
        <f>IF(D151="","",VLOOKUP(D151,$AU$521:$AV$523,2,TRUE))</f>
        <v/>
      </c>
      <c r="F34" s="255" t="str">
        <f>IF(D242="","",VLOOKUP(D242,$AE$575:$AF$577,2,TRUE))</f>
        <v/>
      </c>
      <c r="G34" s="255" t="str">
        <f>IF(D243="","",VLOOKUP(D243,$AG$575:$AH$577,2,TRUE))</f>
        <v/>
      </c>
      <c r="H34" s="255" t="str">
        <f>IF(D244="","",VLOOKUP(D244,$AI$575:$AJ$577,2,TRUE))</f>
        <v>Учить составлять    простые предложения </v>
      </c>
      <c r="I34" s="255" t="str">
        <f>IF(D351="","",VLOOKUP(D351,$AE$575:$AF$577,2,TRUE))</f>
        <v/>
      </c>
      <c r="J34" s="255" t="str">
        <f>IF(D352="","",VLOOKUP(D352,$AG$575:$AH$577,2,TRUE))</f>
        <v/>
      </c>
      <c r="K34" s="255" t="str">
        <f>IF(D353="","",VLOOKUP(D353,$AI$575:$AJ$577,2,TRUE))</f>
        <v>Учить составлять    простые предложения </v>
      </c>
      <c r="L34" s="12"/>
    </row>
    <row r="35" ht="90.0" customHeight="1">
      <c r="B35" s="12"/>
      <c r="C35" s="311"/>
      <c r="D35" s="62"/>
      <c r="E35" s="63"/>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Учить правильно держать ручку</v>
      </c>
      <c r="L35" s="12"/>
    </row>
    <row r="36" ht="90.0" customHeight="1">
      <c r="B36" s="12"/>
      <c r="C36" s="68"/>
      <c r="E36" s="69"/>
      <c r="F36" s="255" t="str">
        <f>IF(D248="","",VLOOKUP(D248,$AQ$575:$AR$577,2,TRUE))</f>
        <v/>
      </c>
      <c r="G36" s="255" t="str">
        <f>IF(D249="","",VLOOKUP(D249,$AS$575:$AT$577,2,TRUE))</f>
        <v/>
      </c>
      <c r="H36" s="255" t="str">
        <f>IF(D250="","",VLOOKUP(D250,$AU$575:$AV$577,2,TRUE))</f>
        <v>Учить  рисовать  различные  линии</v>
      </c>
      <c r="I36" s="255" t="str">
        <f>IF(D357="","",VLOOKUP(D357,$AQ$575:$AR$577,2,TRUE))</f>
        <v/>
      </c>
      <c r="J36" s="255" t="str">
        <f>IF(D358="","",VLOOKUP(D358,$AS$575:$AT$577,2,TRUE))</f>
        <v/>
      </c>
      <c r="K36" s="255" t="str">
        <f>IF(D359="","",VLOOKUP(D359,$AU$575:$AV$577,2,TRUE))</f>
        <v>Учить  рисовать  различные  линии</v>
      </c>
      <c r="L36" s="12"/>
    </row>
    <row r="37" ht="90.0" customHeight="1">
      <c r="B37" s="12"/>
      <c r="C37" s="68"/>
      <c r="E37" s="69"/>
      <c r="F37" s="255" t="str">
        <f>IF(D251="","",VLOOKUP(D251,$AW$575:$AX$577,2,TRUE))</f>
        <v/>
      </c>
      <c r="G37" s="255" t="str">
        <f>IF(D252="","",VLOOKUP(D252,$AY$575:$AZ$577,2,TRUE))</f>
        <v/>
      </c>
      <c r="H37" s="255" t="str">
        <f>IF(D253="","",VLOOKUP(D253,$BA$575:$BB$577,2,TRUE))</f>
        <v>  Учить ориентироваться,  различать пространство</v>
      </c>
      <c r="I37" s="255" t="str">
        <f>IF(D360="","",VLOOKUP(D360,$AW$575:$AX$577,2,TRUE))</f>
        <v/>
      </c>
      <c r="J37" s="255" t="str">
        <f>IF(D361="","",VLOOKUP(D361,$AY$575:$AZ$577,2,TRUE))</f>
        <v/>
      </c>
      <c r="K37" s="255" t="str">
        <f>IF(D362="","",VLOOKUP(D362,$BA$575:$BB$577,2,TRUE))</f>
        <v>  Учить ориентироваться,  различать пространство</v>
      </c>
      <c r="L37" s="12"/>
    </row>
    <row r="38" ht="90.0" customHeight="1">
      <c r="B38" s="12"/>
      <c r="C38" s="68"/>
      <c r="E38" s="69"/>
      <c r="F38" s="255" t="str">
        <f>IF(D254="","",VLOOKUP(D254,$M$579:$N$581,2,TRUE))</f>
        <v/>
      </c>
      <c r="G38" s="255" t="str">
        <f>IF(D255="","",VLOOKUP(D255,$O$579:$P$581,2,TRUE))</f>
        <v/>
      </c>
      <c r="H38" s="255" t="str">
        <f>IF(D256="","",VLOOKUP(D256,$Q$579:$R$581,2,TRUE))</f>
        <v>Учить   произносить правильно  специфические звуки казахского языка в слове    </v>
      </c>
      <c r="I38" s="255" t="str">
        <f>IF(D363="","",VLOOKUP(D363,$M$579:$N$581,2,TRUE))</f>
        <v/>
      </c>
      <c r="J38" s="255" t="str">
        <f>IF(D364="","",VLOOKUP(D364,$O$579:$P$581,2,TRUE))</f>
        <v/>
      </c>
      <c r="K38" s="255" t="str">
        <f>IF(D365="","",VLOOKUP(D365,$Q$579:$R$581,2,TRUE))</f>
        <v>Учить   произносить правильно  специфические звуки казахского языка в слове    </v>
      </c>
      <c r="L38" s="12"/>
    </row>
    <row r="39" ht="90.0" customHeight="1">
      <c r="B39" s="12"/>
      <c r="C39" s="68"/>
      <c r="E39" s="69"/>
      <c r="F39" s="255" t="str">
        <f>IF(D257="","",VLOOKUP(D257,$S$579:$T$581,2,TRUE))</f>
        <v/>
      </c>
      <c r="G39" s="255" t="str">
        <f>IF(D258="","",VLOOKUP(D258,$U$579:$V$581,2,TRUE))</f>
        <v/>
      </c>
      <c r="H39" s="255" t="str">
        <f>IF(D259="","",VLOOKUP(D259,$W$579:$X$581,2,TRUE))</f>
        <v>Учить рассказывать  пословицы и поговорки </v>
      </c>
      <c r="I39" s="255" t="str">
        <f>IF(D366="","",VLOOKUP(D366,$S$579:$T$581,2,TRUE))</f>
        <v/>
      </c>
      <c r="J39" s="255" t="str">
        <f>IF(D367="","",VLOOKUP(D367,$U$579:$V$581,2,TRUE))</f>
        <v/>
      </c>
      <c r="K39" s="255" t="str">
        <f>IF(D368="","",VLOOKUP(D368,$W$579:$X$581,2,TRUE))</f>
        <v>Учить рассказывать  пословицы и поговорки </v>
      </c>
      <c r="L39" s="12"/>
    </row>
    <row r="40" ht="90.0" customHeight="1">
      <c r="B40" s="12"/>
      <c r="C40" s="68"/>
      <c r="E40" s="69"/>
      <c r="F40" s="255" t="str">
        <f>IF(D260="","",VLOOKUP(D260,$Y$579:$Z$581,2,TRUE))</f>
        <v/>
      </c>
      <c r="G40" s="255" t="str">
        <f>IF(D261="","",VLOOKUP(D261,$AA$579:$AB$581,2,TRUE))</f>
        <v/>
      </c>
      <c r="H40" s="255" t="str">
        <f>IF(D262="","",VLOOKUP(D262,$AC$579:$AD$581,2,TRUE))</f>
        <v>Учить  названия продуктов, посуды, мебели, фруктов,  овощей, животных, птиц, частей тела человека, транспорта, встречающихся в  повседневной жизни</v>
      </c>
      <c r="I40" s="255" t="str">
        <f>IF(D369="","",VLOOKUP(D369,$Y$579:$Z$581,2,TRUE))</f>
        <v/>
      </c>
      <c r="J40" s="255" t="str">
        <f>IF(D370="","",VLOOKUP(D370,$AA$579:$AB$581,2,TRUE))</f>
        <v/>
      </c>
      <c r="K40" s="255" t="str">
        <f>IF(D371="","",VLOOKUP(D371,$AC$579:$AD$581,2,TRUE))</f>
        <v>Учить  названия продуктов, посуды, мебели, фруктов,  овощей, животных, птиц, частей тела человека, транспорта, встречающихся в  повседневной жизни</v>
      </c>
      <c r="L40" s="12"/>
    </row>
    <row r="41" ht="90.0" customHeight="1">
      <c r="B41" s="12"/>
      <c r="C41" s="68"/>
      <c r="E41" s="69"/>
      <c r="F41" s="255" t="str">
        <f>IF(D263="","",VLOOKUP(D263,$AE$579:$AF$581,2,TRUE))</f>
        <v/>
      </c>
      <c r="G41" s="255" t="str">
        <f>IF(D264="","",VLOOKUP(D264,$AG$579:$AH$581,2,TRUE))</f>
        <v/>
      </c>
      <c r="H41" s="255" t="str">
        <f>IF(D265="","",VLOOKUP(D265,$AI$579:$AJ$581,2,TRUE))</f>
        <v>Учить называть и  употреблять слова, обозначающие признаки предметов (цвет, величина),  действия с предметами, употреблять их в разговорной речи</v>
      </c>
      <c r="I41" s="255" t="str">
        <f>IF(D372="","",VLOOKUP(D372,$AE$579:$AF$581,2,TRUE))</f>
        <v/>
      </c>
      <c r="J41" s="255" t="str">
        <f>IF(D373="","",VLOOKUP(D373,$AG$579:$AH$581,2,TRUE))</f>
        <v/>
      </c>
      <c r="K41" s="255" t="str">
        <f>IF(D374="","",VLOOKUP(D374,$AI$579:$AJ$581,2,TRUE))</f>
        <v>Учить называть и  употреблять слова, обозначающие признаки предметов (цвет, величина),  действия с предметами, употреблять их в разговорной речи</v>
      </c>
      <c r="L41" s="12"/>
    </row>
    <row r="42" ht="90.0" customHeight="1">
      <c r="B42" s="12"/>
      <c r="C42" s="68"/>
      <c r="E42" s="69"/>
      <c r="F42" s="255" t="str">
        <f>IF(D266="","",VLOOKUP(D266,$AK$579:$AL$581,2,TRUE))</f>
        <v/>
      </c>
      <c r="G42" s="255" t="str">
        <f>IF(D267="","",VLOOKUP(D267,$AM$579:$AN$581,2,TRUE))</f>
        <v/>
      </c>
      <c r="H42" s="255" t="str">
        <f>IF(D268="","",VLOOKUP(D268,$AO$579:$AP$581,2,TRUE))</f>
        <v>Учить  употреблять  знакомые слова в повседневной жизни</v>
      </c>
      <c r="I42" s="255" t="str">
        <f>IF(D375="","",VLOOKUP(D375,$AK$579:$AL$581,2,TRUE))</f>
        <v/>
      </c>
      <c r="J42" s="255" t="str">
        <f>IF(D376="","",VLOOKUP(D376,$AM$579:$AN$581,2,TRUE))</f>
        <v/>
      </c>
      <c r="K42" s="255" t="str">
        <f>IF(D377="","",VLOOKUP(D377,$AO$579:$AP$581,2,TRUE))</f>
        <v>Учить  употреблять  знакомые слова в повседневной жизни</v>
      </c>
      <c r="L42" s="12"/>
    </row>
    <row r="43" ht="90.0" customHeight="1">
      <c r="B43" s="12"/>
      <c r="C43" s="68"/>
      <c r="E43" s="69"/>
      <c r="F43" s="255" t="str">
        <f>IF(D269="","",VLOOKUP(D269,$AQ$579:$AR$581,2,TRUE))</f>
        <v/>
      </c>
      <c r="G43" s="255" t="str">
        <f>IF(D270="","",VLOOKUP(D270,$AS$579:$AT$581,2,TRUE))</f>
        <v/>
      </c>
      <c r="H43" s="255" t="str">
        <f>IF(D271="","",VLOOKUP(D271,$AU$579:$AV$581,2,TRUE))</f>
        <v>Учить составлять   рассказы по образцу  педагога знакомые слова в повседневной жизни</v>
      </c>
      <c r="I43" s="255" t="str">
        <f>IF(D378="","",VLOOKUP(D378,$AQ$579:$AR$581,2,TRUE))</f>
        <v/>
      </c>
      <c r="J43" s="255" t="str">
        <f>IF(D379="","",VLOOKUP(D379,$AS$579:$AT$581,2,TRUE))</f>
        <v/>
      </c>
      <c r="K43" s="255" t="str">
        <f>IF(D380="","",VLOOKUP(D380,$AU$579:$AV$581,2,TRUE))</f>
        <v>Учить составлять   рассказы по образцу  педагога знакомые слова в повседневной жизни</v>
      </c>
      <c r="L43" s="12"/>
    </row>
    <row r="44" ht="90.0" customHeight="1">
      <c r="B44" s="19"/>
      <c r="C44" s="83"/>
      <c r="D44" s="84"/>
      <c r="E44" s="85"/>
      <c r="F44" s="255" t="str">
        <f>IF(D272="","",VLOOKUP(D272,$AW$579:$AX$581,2,TRUE))</f>
        <v/>
      </c>
      <c r="G44" s="255" t="str">
        <f>IF(D273="","",VLOOKUP(D273,$AY$579:$AZ$581,2,TRUE))</f>
        <v/>
      </c>
      <c r="H44" s="255" t="str">
        <f>IF(D274="","",VLOOKUP(D274,$BA$579:$BB$581,2,TRUE))</f>
        <v>Учить  считать  прямо  и  обратно   до 10</v>
      </c>
      <c r="I44" s="255" t="str">
        <f>IF(D381="","",VLOOKUP(D381,$AW$579:$AX$581,2,TRUE))</f>
        <v/>
      </c>
      <c r="J44" s="255" t="str">
        <f>IF(D382="","",VLOOKUP(D382,$AY$579:$AZ$581,2,TRUE))</f>
        <v/>
      </c>
      <c r="K44" s="255" t="str">
        <f>IF(D383="","",VLOOKUP(D383,$BA$579:$BB$581,2,TRUE))</f>
        <v>Учить  считать  прямо  и  обратно   до 10</v>
      </c>
      <c r="L44" s="12"/>
    </row>
    <row r="45" ht="90.0" customHeight="1">
      <c r="B45" s="304" t="s">
        <v>335</v>
      </c>
      <c r="C45" s="255" t="str">
        <f>IF(E98="","",VLOOKUP(E98,$M$525:$N$527,2,TRUE))</f>
        <v/>
      </c>
      <c r="D45" s="255" t="str">
        <f>IF(E99="","",VLOOKUP(E99,$O$525:$P$527,2,TRUE))</f>
        <v/>
      </c>
      <c r="E45" s="255" t="str">
        <f>IF(E100="","",VLOOKUP(E100,$Q$525:$R$527,2,TRUE))</f>
        <v/>
      </c>
      <c r="F45" s="255" t="str">
        <f>IF(E191="","",VLOOKUP(E191,$M$583:$N$585,2,TRUE))</f>
        <v/>
      </c>
      <c r="G45" s="255" t="str">
        <f>IF(E192="","",VLOOKUP(E192,$O$583:$P$585,2,TRUE))</f>
        <v/>
      </c>
      <c r="H45" s="255" t="str">
        <f>IF(E193="","",VLOOKUP(E193,$Q$583:$R$585,2,TRUE))</f>
        <v>Учить  делить и воссоединять  множества на части  </v>
      </c>
      <c r="I45" s="255" t="str">
        <f>IF(E300="","",VLOOKUP(E300,$M$583:$N$585,2,TRUE))</f>
        <v/>
      </c>
      <c r="J45" s="255" t="str">
        <f>IF(E301="","",VLOOKUP(E301,$O$583:$P$585,2,TRUE))</f>
        <v/>
      </c>
      <c r="K45" s="255" t="str">
        <f>IF(E302="","",VLOOKUP(E302,$Q$583:$R$585,2,TRUE))</f>
        <v>Учить  делить и воссоединять  множества на части  </v>
      </c>
      <c r="L45" s="12"/>
    </row>
    <row r="46" ht="90.0" customHeight="1">
      <c r="B46" s="12"/>
      <c r="C46" s="255" t="str">
        <f>IF(E101="","",VLOOKUP(E101,$S$525:$T$527,2,TRUE))</f>
        <v/>
      </c>
      <c r="D46" s="255" t="str">
        <f>IF(E102="","",VLOOKUP(E102,$U$525:$V$527,2,TRUE))</f>
        <v/>
      </c>
      <c r="E46" s="255" t="str">
        <f>IF(E103="","",VLOOKUP(E103,$W$525:$X$527,2,TRUE))</f>
        <v/>
      </c>
      <c r="F46" s="255" t="str">
        <f>IF(E194="","",VLOOKUP(E194,$S$583:$T$585,2,TRUE))</f>
        <v/>
      </c>
      <c r="G46" s="255" t="str">
        <f>IF(E195="","",VLOOKUP(E195,$U$583:$V$585,2,TRUE))</f>
        <v/>
      </c>
      <c r="H46" s="255" t="str">
        <f>IF(E196="","",VLOOKUP(E196,$W$583:$X$585,2,TRUE))</f>
        <v>учить  в прямому и обратному счету в пределах 10­ти, различать вопросы "Сколько?", "Который?" ("Какой?") и правильно отвечать на них</v>
      </c>
      <c r="I46" s="255" t="str">
        <f>IF(E303="","",VLOOKUP(E303,$S$583:$T$585,2,TRUE))</f>
        <v/>
      </c>
      <c r="J46" s="255" t="str">
        <f>IF(E304="","",VLOOKUP(E304,$U$583:$V$585,2,TRUE))</f>
        <v/>
      </c>
      <c r="K46" s="255" t="str">
        <f>IF(E305="","",VLOOKUP(E305,$W$583:$X$585,2,TRUE))</f>
        <v>учить  в прямому и обратному счету в пределах 10­ти, различать вопросы "Сколько?", "Который?" ("Какой?") и правильно отвечать на них</v>
      </c>
      <c r="L46" s="12"/>
    </row>
    <row r="47" ht="90.0" customHeight="1">
      <c r="B47" s="12"/>
      <c r="C47" s="255" t="str">
        <f>IF(E104="","",VLOOKUP(E104,$Y$525:$Z$527,2,TRUE))</f>
        <v/>
      </c>
      <c r="D47" s="255" t="str">
        <f>IF(E105="","",VLOOKUP(E105,$AA$525:$AB$527,2,TRUE))</f>
        <v/>
      </c>
      <c r="E47" s="255" t="str">
        <f>IF(E106="","",VLOOKUP(E106,$AC$525:$AD$527,2,TRUE))</f>
        <v/>
      </c>
      <c r="F47" s="255" t="str">
        <f>IF(E197="","",VLOOKUP(E197,$Y$583:$Z$585,2,TRUE))</f>
        <v/>
      </c>
      <c r="G47" s="255" t="str">
        <f>IF(E198="","",VLOOKUP(E198,$AA$583:$AB$585,2,TRUE))</f>
        <v/>
      </c>
      <c r="H47" s="255" t="str">
        <f>IF(E199="","",VLOOKUP(E199,$AC$583:$AD$585,2,TRUE))</f>
        <v>  учить сравнивать предметы  по   различным признакам цвет, форма, размер,  материал, применение</v>
      </c>
      <c r="I47" s="255" t="str">
        <f>IF(E306="","",VLOOKUP(E306,$Y$583:$Z$585,2,TRUE))</f>
        <v/>
      </c>
      <c r="J47" s="255" t="str">
        <f>IF(E307="","",VLOOKUP(E307,$AA$583:$AB$585,2,TRUE))</f>
        <v/>
      </c>
      <c r="K47" s="255" t="str">
        <f>IF(E308="","",VLOOKUP(E308,$AC$583:$AD$585,2,TRUE))</f>
        <v>  учить сравнивать предметы  по   различным признакам цвет, форма, размер,  материал, применение</v>
      </c>
      <c r="L47" s="12"/>
    </row>
    <row r="48" ht="90.0" customHeight="1">
      <c r="B48" s="12"/>
      <c r="C48" s="255" t="str">
        <f>IF(E107="","",VLOOKUP(E107,$AE$525:$AF$527,2,TRUE))</f>
        <v/>
      </c>
      <c r="D48" s="255" t="str">
        <f>IF(E108="","",VLOOKUP(E108,$AG$525:$AH$527,2,TRUE))</f>
        <v/>
      </c>
      <c r="E48" s="255" t="str">
        <f>IF(E109="","",VLOOKUP(E109,$AI$525:$AJ$527,2,TRUE))</f>
        <v/>
      </c>
      <c r="F48" s="255" t="str">
        <f>IF(E200="","",VLOOKUP(E200,$AE$583:$AF$585,2,TRUE))</f>
        <v/>
      </c>
      <c r="G48" s="255" t="str">
        <f>IF(E201="","",VLOOKUP(E201,$AG$583:$AH$585,2,TRUE))</f>
        <v/>
      </c>
      <c r="H48" s="255" t="str">
        <f>IF(E202="","",VLOOKUP(E202,$AI$583:$AJ$585,2,TRUE))</f>
        <v>Учить  распологаить  предметы в порядке  возрастания и убывания</v>
      </c>
      <c r="I48" s="255" t="str">
        <f>IF(E309="","",VLOOKUP(E309,$AE$583:$AF$585,2,TRUE))</f>
        <v/>
      </c>
      <c r="J48" s="255" t="str">
        <f>IF(E310="","",VLOOKUP(E310,$AG$583:$AH$585,2,TRUE))</f>
        <v/>
      </c>
      <c r="K48" s="255" t="str">
        <f>IF(E311="","",VLOOKUP(E311,$AI$583:$AJ$585,2,TRUE))</f>
        <v>Учить  распологаить  предметы в порядке  возрастания и убывания</v>
      </c>
      <c r="L48" s="12"/>
    </row>
    <row r="49" ht="90.0" customHeight="1">
      <c r="B49" s="12"/>
      <c r="C49" s="255" t="str">
        <f>IF(E110="","",VLOOKUP(E110,$AK$525:$AL$527,2,TRUE))</f>
        <v/>
      </c>
      <c r="D49" s="255" t="str">
        <f>IF(E111="","",VLOOKUP(E111,$AM$525:$AN$527,2,TRUE))</f>
        <v/>
      </c>
      <c r="E49" s="255" t="str">
        <f>IF(E112="","",VLOOKUP(E112,$AO$525:$AP$527,2,TRUE))</f>
        <v/>
      </c>
      <c r="F49" s="255" t="str">
        <f>IF(E203="","",VLOOKUP(E203,$AK$583:$AL$585,2,TRUE))</f>
        <v/>
      </c>
      <c r="G49" s="255" t="str">
        <f>IF(E204="","",VLOOKUP(E204,$AM$583:$AN$585,2,TRUE))</f>
        <v/>
      </c>
      <c r="H49" s="255" t="str">
        <f>IF(E205="","",VLOOKUP(E205,$AO$583:$AP$585,2,TRUE))</f>
        <v>Учить   ориентироваться на  листе бумаги,  называть  последовательно дни недели, месяцы по временам года</v>
      </c>
      <c r="I49" s="255" t="str">
        <f>IF(E312="","",VLOOKUP(E312,$AK$583:$AL$585,2,TRUE))</f>
        <v/>
      </c>
      <c r="J49" s="255" t="str">
        <f>IF(E313="","",VLOOKUP(E313,$AM$583:$AN$585,2,TRUE))</f>
        <v/>
      </c>
      <c r="K49" s="255" t="str">
        <f>IF(E314="","",VLOOKUP(E314,$AO$583:$AP$585,2,TRUE))</f>
        <v>Учить   ориентироваться на  листе бумаги,  называть  последовательно дни недели, месяцы по временам года</v>
      </c>
      <c r="L49" s="12"/>
    </row>
    <row r="50" ht="90.0" customHeight="1">
      <c r="B50" s="12"/>
      <c r="C50" s="255" t="str">
        <f>IF(E113="","",VLOOKUP(E113,$AQ$525:$AR$527,2,TRUE))</f>
        <v/>
      </c>
      <c r="D50" s="255" t="str">
        <f>IF(E114="","",VLOOKUP(E114,$AS$525:$AT$527,2,TRUE))</f>
        <v/>
      </c>
      <c r="E50" s="255" t="str">
        <f>IF(E115="","",VLOOKUP(E115,$AU$525:$AV$527,2,TRUE))</f>
        <v/>
      </c>
      <c r="F50" s="255" t="str">
        <f>IF(E206="","",VLOOKUP(E206,$AQ$583:$AR$585,2,TRUE))</f>
        <v/>
      </c>
      <c r="G50" s="255" t="str">
        <f>IF(E207="","",VLOOKUP(E207,$AS$583:$AT$585,2,TRUE))</f>
        <v>Продолдать учить  различать и называть  геометрические  фигуры</v>
      </c>
      <c r="H50" s="255" t="str">
        <f>IF(E208="","",VLOOKUP(E208,$AU$583:$AV$585,2,TRUE))</f>
        <v/>
      </c>
      <c r="I50" s="255" t="str">
        <f>IF(E315="","",VLOOKUP(E315,$AQ$583:$AR$585,2,TRUE))</f>
        <v/>
      </c>
      <c r="J50" s="255" t="str">
        <f>IF(E316="","",VLOOKUP(E316,$AS$583:$AT$585,2,TRUE))</f>
        <v/>
      </c>
      <c r="K50" s="255" t="str">
        <f>IF(E317="","",VLOOKUP(E317,$AU$583:$AV$585,2,TRUE))</f>
        <v>Учить различать и называть  геометрические  фигуры</v>
      </c>
      <c r="L50" s="12"/>
    </row>
    <row r="51" ht="90.0" customHeight="1">
      <c r="B51" s="19"/>
      <c r="C51" s="309"/>
      <c r="D51" s="7"/>
      <c r="E51" s="8"/>
      <c r="F51" s="255" t="str">
        <f>IF(E209="","",VLOOKUP(E209,$AW$583:$AX$585,2,TRUE))</f>
        <v/>
      </c>
      <c r="G51" s="255" t="str">
        <f>IF(E210="","",VLOOKUP(E210,$AY$583:$AZ$585,2,TRUE))</f>
        <v/>
      </c>
      <c r="H51" s="255" t="str">
        <f>IF(E211="","",VLOOKUP(E211,$BA$583:$BB$585,2,TRUE))</f>
        <v>Учить  рисовать различные линии</v>
      </c>
      <c r="I51" s="255" t="str">
        <f>IF(E318="","",VLOOKUP(E318,$AW$583:$AX$585,2,TRUE))</f>
        <v/>
      </c>
      <c r="J51" s="255" t="str">
        <f>IF(E319="","",VLOOKUP(E319,$AY$583:$AZ$585,2,TRUE))</f>
        <v/>
      </c>
      <c r="K51" s="255" t="str">
        <f>IF(E320="","",VLOOKUP(E320,$BA$583:$BB$585,2,TRUE))</f>
        <v>Учить  рисовать различные линии</v>
      </c>
      <c r="L51" s="12"/>
    </row>
    <row r="52" ht="90.0" customHeight="1">
      <c r="B52" s="304" t="s">
        <v>398</v>
      </c>
      <c r="C52" s="255" t="str">
        <f>IF(F98="","",VLOOKUP(F98,$M$529:$N$531,2,TRUE))</f>
        <v/>
      </c>
      <c r="D52" s="255" t="str">
        <f>IF(F99="","",VLOOKUP(F99,$O$529:$P$531,2,TRUE))</f>
        <v/>
      </c>
      <c r="E52" s="255" t="str">
        <f>IF(F100="","",VLOOKUP(F100,$Q$529:$R$531,2,TRUE))</f>
        <v/>
      </c>
      <c r="F52" s="312" t="str">
        <f>IF(F191="","",VLOOKUP(F191,$M$587:$N$589,2,TRUE))</f>
        <v/>
      </c>
      <c r="G52" s="255" t="str">
        <f>IF(F192="","",VLOOKUP(F192,$O$587:$P$589,2,TRUE))</f>
        <v/>
      </c>
      <c r="H52" s="255" t="str">
        <f>IF(F193="","",VLOOKUP(F193,$Q$587:$R$589,2,TRUE))</f>
        <v>Учить  передавать образы предметов живой природы через несложные движения и позы </v>
      </c>
      <c r="I52" s="312" t="str">
        <f>IF(F300="","",VLOOKUP(F300,$M$587:$N$589,2,TRUE))</f>
        <v/>
      </c>
      <c r="J52" s="255" t="str">
        <f>IF(F301="","",VLOOKUP(F301,$O$587:$P$589,2,TRUE))</f>
        <v/>
      </c>
      <c r="K52" s="255" t="str">
        <f>IF(F302="","",VLOOKUP(F302,$Q$587:$R$589,2,TRUE))</f>
        <v>Учить  передавать образы предметов живой природы через несложные движения и позы </v>
      </c>
      <c r="L52" s="12"/>
    </row>
    <row r="53" ht="90.0" customHeight="1">
      <c r="B53" s="12"/>
      <c r="C53" s="255" t="str">
        <f>IF(F101="","",VLOOKUP(F101,$S$529:$T$531,2,TRUE))</f>
        <v/>
      </c>
      <c r="D53" s="255" t="str">
        <f>IF(F102="","",VLOOKUP(F102,$U$529:$V$531,2,TRUE))</f>
        <v/>
      </c>
      <c r="E53" s="255" t="str">
        <f>IF(F103="","",VLOOKUP(F103,$W$529:$X$531,2,TRUE))</f>
        <v/>
      </c>
      <c r="F53" s="255" t="str">
        <f>IF(F194="","",VLOOKUP(F194,$S$587:$T$589,2,TRUE))</f>
        <v/>
      </c>
      <c r="G53" s="255" t="str">
        <f>IF(F195="","",VLOOKUP(F195,$U$587:$V$589,2,TRUE))</f>
        <v/>
      </c>
      <c r="H53" s="255" t="str">
        <f>IF(F196="","",VLOOKUP(F196,$W$587:$X$589,2,TRUE))</f>
        <v>Учить  пользоваться красками, красит различными  принтами</v>
      </c>
      <c r="I53" s="255" t="str">
        <f>IF(F303="","",VLOOKUP(F303,$S$587:$T$589,2,TRUE))</f>
        <v/>
      </c>
      <c r="J53" s="255" t="str">
        <f>IF(F304="","",VLOOKUP(F304,$U$587:$V$589,2,TRUE))</f>
        <v/>
      </c>
      <c r="K53" s="255" t="str">
        <f>IF(F305="","",VLOOKUP(F305,$W$587:$X$589,2,TRUE))</f>
        <v>Учить  пользоваться красками, красит различными  принтами</v>
      </c>
      <c r="L53" s="12"/>
    </row>
    <row r="54" ht="90.0" customHeight="1">
      <c r="B54" s="12"/>
      <c r="C54" s="255" t="str">
        <f>IF(F104="","",VLOOKUP(F104,$Y$529:$Z$531,2,TRUE))</f>
        <v/>
      </c>
      <c r="D54" s="255" t="str">
        <f>IF(F105="","",VLOOKUP(F105,$AA$529:$AB$531,2,TRUE))</f>
        <v/>
      </c>
      <c r="E54" s="255" t="str">
        <f>IF(F106="","",VLOOKUP(F106,$AC$529:$AD$531,2,TRUE))</f>
        <v/>
      </c>
      <c r="F54" s="255" t="str">
        <f>IF(F197="","",VLOOKUP(F197,$Y$587:$Z$589,2,TRUE))</f>
        <v/>
      </c>
      <c r="G54" s="255" t="str">
        <f>IF(F198="","",VLOOKUP(F198,$AA$587:$AB$589,2,TRUE))</f>
        <v/>
      </c>
      <c r="H54" s="255" t="str">
        <f>IF(F199="","",VLOOKUP(F199,$AC$587:$AD$589,2,TRUE))</f>
        <v>Учить  получать  новые цвета (фиолетовый) и оттенки (синий, розовый, темнозеленый) путем смешивания красок</v>
      </c>
      <c r="I54" s="255" t="str">
        <f>IF(F306="","",VLOOKUP(F306,$Y$587:$Z$589,2,TRUE))</f>
        <v/>
      </c>
      <c r="J54" s="255" t="str">
        <f>IF(F307="","",VLOOKUP(F307,$AA$587:$AB$589,2,TRUE))</f>
        <v/>
      </c>
      <c r="K54" s="255" t="str">
        <f>IF(F308="","",VLOOKUP(F308,$AC$587:$AD$589,2,TRUE))</f>
        <v>Учить  получать  новые цвета (фиолетовый) и оттенки (синий, розовый, темнозеленый) путем смешивания красок</v>
      </c>
      <c r="L54" s="12"/>
    </row>
    <row r="55" ht="90.0" customHeight="1">
      <c r="B55" s="12"/>
      <c r="C55" s="255" t="str">
        <f>IF(F107="","",VLOOKUP(F107,$AE$529:$AF$531,2,TRUE))</f>
        <v/>
      </c>
      <c r="D55" s="255" t="str">
        <f>IF(F108="","",VLOOKUP(F108,$AG$529:$AH$531,2,TRUE))</f>
        <v/>
      </c>
      <c r="E55" s="255" t="str">
        <f>IF(F109="","",VLOOKUP(F109,$AI$529:$AJ$531,2,TRUE))</f>
        <v/>
      </c>
      <c r="F55" s="255" t="str">
        <f>IF(F200="","",VLOOKUP(F200,$AE$587:$AF$589,2,TRUE))</f>
        <v/>
      </c>
      <c r="G55" s="255" t="str">
        <f>IF(F201="","",VLOOKUP(F201,$AG$587:$AH$589,2,TRUE))</f>
        <v/>
      </c>
      <c r="H55" s="255" t="str">
        <f>IF(F202="","",VLOOKUP(F202,$AI$587:$AJ$589,2,TRUE))</f>
        <v>Учить  работать с коллективом, выполнять задачи по обоюдному согласию</v>
      </c>
      <c r="I55" s="255" t="str">
        <f>IF(F309="","",VLOOKUP(F309,$AE$587:$AF$589,2,TRUE))</f>
        <v/>
      </c>
      <c r="J55" s="255" t="str">
        <f>IF(F310="","",VLOOKUP(F310,$AG$587:$AH$589,2,TRUE))</f>
        <v/>
      </c>
      <c r="K55" s="255" t="str">
        <f>IF(F311="","",VLOOKUP(F311,$AI$587:$AJ$589,2,TRUE))</f>
        <v>Учить  работать с коллективом, выполнять задачи по обоюдному согласию</v>
      </c>
      <c r="L55" s="12"/>
    </row>
    <row r="56" ht="90.0" customHeight="1">
      <c r="B56" s="12"/>
      <c r="C56" s="255" t="str">
        <f>IF(F110="","",VLOOKUP(F110,$AK$529:$AL$531,2,TRUE))</f>
        <v/>
      </c>
      <c r="D56" s="255" t="str">
        <f>IF(F111="","",VLOOKUP(F111,$AM$529:$AN$531,2,TRUE))</f>
        <v/>
      </c>
      <c r="E56" s="255" t="str">
        <f>IF(F112="","",VLOOKUP(F112,$AO$529:$AP$531,2,TRUE))</f>
        <v/>
      </c>
      <c r="F56" s="255" t="str">
        <f>IF(F203="","",VLOOKUP(F203,$AK$587:$AL$589,2,TRUE))</f>
        <v/>
      </c>
      <c r="G56" s="255" t="str">
        <f>IF(F204="","",VLOOKUP(F204,$AM$587:$AN$589,2,TRUE))</f>
        <v/>
      </c>
      <c r="H56" s="255" t="str">
        <f>IF(F205="","",VLOOKUP(F205,$AO$587:$AP$589,2,TRUE))</f>
        <v>Учить  рисовать   элементы казахского орнамента и украшать ими одежду, предметы  быта</v>
      </c>
      <c r="I56" s="255" t="str">
        <f>IF(F312="","",VLOOKUP(F312,$AK$587:$AL$589,2,TRUE))</f>
        <v/>
      </c>
      <c r="J56" s="255" t="str">
        <f>IF(F313="","",VLOOKUP(F313,$AM$587:$AN$589,2,TRUE))</f>
        <v/>
      </c>
      <c r="K56" s="255" t="str">
        <f>IF(F314="","",VLOOKUP(F314,$AO$587:$AP$589,2,TRUE))</f>
        <v>Учить  рисовать   элементы казахского орнамента и украшать ими одежду, предметы  быта</v>
      </c>
      <c r="L56" s="12"/>
    </row>
    <row r="57" ht="90.0" customHeight="1">
      <c r="B57" s="12"/>
      <c r="C57" s="255" t="str">
        <f>IF(F113="","",VLOOKUP(F113,$AQ$529:$AR$531,2,TRUE))</f>
        <v/>
      </c>
      <c r="D57" s="255" t="str">
        <f>IF(F114="","",VLOOKUP(F114,$AS$529:$AT$531,2,TRUE))</f>
        <v/>
      </c>
      <c r="E57" s="255" t="str">
        <f>IF(F115="","",VLOOKUP(F115,$AU$529:$AV$531,2,TRUE))</f>
        <v/>
      </c>
      <c r="F57" s="312" t="str">
        <f>IF(F206="","",VLOOKUP(F206,$AQ$587:$AR$589,2,TRUE))</f>
        <v/>
      </c>
      <c r="G57" s="255" t="str">
        <f>IF(F207="","",VLOOKUP(F207,$AS$587:$AT$589,2,TRUE))</f>
        <v/>
      </c>
      <c r="H57" s="255" t="str">
        <f>IF(F208="","",VLOOKUP(F208,$AU$587:$AV$589,2,TRUE))</f>
        <v>Учить  изображать   сюжетные рисунки</v>
      </c>
      <c r="I57" s="312" t="str">
        <f>IF(F315="","",VLOOKUP(F315,$AQ$587:$AR$589,2,TRUE))</f>
        <v/>
      </c>
      <c r="J57" s="255" t="str">
        <f>IF(F316="","",VLOOKUP(F316,$AS$587:$AT$589,2,TRUE))</f>
        <v/>
      </c>
      <c r="K57" s="255" t="str">
        <f>IF(F317="","",VLOOKUP(F317,$AU$587:$AV$589,2,TRUE))</f>
        <v>Учить  изображать   сюжетные рисунки</v>
      </c>
      <c r="L57" s="12"/>
    </row>
    <row r="58" ht="90.0" customHeight="1">
      <c r="B58" s="12"/>
      <c r="C58" s="255" t="str">
        <f>IF(F116="","",VLOOKUP(F116,$M$533:$N$535,2,TRUE))</f>
        <v/>
      </c>
      <c r="D58" s="255" t="str">
        <f>IF(F117="","",VLOOKUP(F117,$O$533:$P$535,2,TRUE))</f>
        <v/>
      </c>
      <c r="E58" s="255" t="str">
        <f>IF(F118="","",VLOOKUP(F118,$Q$533:$R$535,2,TRUE))</f>
        <v/>
      </c>
      <c r="F58" s="255" t="str">
        <f>IF(F209="","",VLOOKUP(F209,$AW$587:$AX$589,2,TRUE))</f>
        <v/>
      </c>
      <c r="G58" s="255" t="str">
        <f>IF(F210="","",VLOOKUP(F210,$AY$587:$AZ$589,2,TRUE))</f>
        <v/>
      </c>
      <c r="H58" s="255" t="str">
        <f>IF(F211="","",VLOOKUP(F211,$BA$587:$BB$589,2,TRUE))</f>
        <v>Учить  соблюдать аккуратность при рисовании, правила безопасного поведения</v>
      </c>
      <c r="I58" s="255" t="str">
        <f>IF(F318="","",VLOOKUP(F318,$AW$587:$AX$589,2,TRUE))</f>
        <v/>
      </c>
      <c r="J58" s="255" t="str">
        <f>IF(F319="","",VLOOKUP(F319,$AY$587:$AZ$589,2,TRUE))</f>
        <v/>
      </c>
      <c r="K58" s="255" t="str">
        <f>IF(F320="","",VLOOKUP(F320,$BA$587:$BB$589,2,TRUE))</f>
        <v>Учить  соблюдать аккуратность при рисовании, правила безопасного поведения</v>
      </c>
      <c r="L58" s="12"/>
    </row>
    <row r="59" ht="90.0" customHeight="1">
      <c r="B59" s="12"/>
      <c r="C59" s="255" t="str">
        <f>IF(F119="","",VLOOKUP(F119,$S$533:$T$535,2,TRUE))</f>
        <v/>
      </c>
      <c r="D59" s="255" t="str">
        <f>IF(F120="","",VLOOKUP(F120,$U$533:$V$535,2,TRUE))</f>
        <v/>
      </c>
      <c r="E59" s="255" t="str">
        <f>IF(F121="","",VLOOKUP(F121,$W$533:$X$535,2,TRUE))</f>
        <v/>
      </c>
      <c r="F59" s="312" t="str">
        <f>IF(F212="","",VLOOKUP(F212,$M$591:$N$593,2,TRUE))</f>
        <v/>
      </c>
      <c r="G59" s="255" t="str">
        <f>IF(F213="","",VLOOKUP(F213,$O$591:$P$593,2,TRUE))</f>
        <v/>
      </c>
      <c r="H59" s="255" t="str">
        <f>IF(F214="","",VLOOKUP(F214,$Q$591:$R$593,2,TRUE))</f>
        <v>Учить лепить с натуры </v>
      </c>
      <c r="I59" s="312" t="str">
        <f>IF(F321="","",VLOOKUP(F321,$M$591:$N$593,2,TRUE))</f>
        <v/>
      </c>
      <c r="J59" s="255" t="str">
        <f>IF(F322="","",VLOOKUP(F322,$O$591:$P$593,2,TRUE))</f>
        <v/>
      </c>
      <c r="K59" s="255" t="str">
        <f>IF(F323="","",VLOOKUP(F323,$Q$591:$R$593,2,TRUE))</f>
        <v>Учить лепить с натуры </v>
      </c>
      <c r="L59" s="12"/>
    </row>
    <row r="60" ht="90.0" customHeight="1">
      <c r="B60" s="12"/>
      <c r="C60" s="255" t="str">
        <f>IF(F122="","",VLOOKUP(F122,$Y$533:$Z$535,2,TRUE))</f>
        <v/>
      </c>
      <c r="D60" s="255" t="str">
        <f>IF(F123="","",VLOOKUP(F123,$AA$533:$AB$535,2,TRUE))</f>
        <v/>
      </c>
      <c r="E60" s="255" t="str">
        <f>IF(F124="","",VLOOKUP(F124,$AC$533:$AD$535,2,TRUE))</f>
        <v/>
      </c>
      <c r="F60" s="255" t="str">
        <f>IF(F215="","",VLOOKUP(F215,$S$591:$T$593,2,TRUE))</f>
        <v/>
      </c>
      <c r="G60" s="255" t="str">
        <f>IF(F216="","",VLOOKUP(F216,$U$591:$V$593,2,TRUE))</f>
        <v/>
      </c>
      <c r="H60" s="255" t="str">
        <f>IF(F217="","",VLOOKUP(F217,$W$591:$X$593,2,TRUE))</f>
        <v>Учить лепить фигуры  человека и животного </v>
      </c>
      <c r="I60" s="255" t="str">
        <f>IF(F324="","",VLOOKUP(F324,$S$591:$T$593,2,TRUE))</f>
        <v/>
      </c>
      <c r="J60" s="255" t="str">
        <f>IF(F325="","",VLOOKUP(F325,$U$591:$V$593,2,TRUE))</f>
        <v/>
      </c>
      <c r="K60" s="255" t="str">
        <f>IF(F326="","",VLOOKUP(F326,$W$591:$X$593,2,TRUE))</f>
        <v>Учить лепить фигуры  человека и животного </v>
      </c>
      <c r="L60" s="12"/>
    </row>
    <row r="61" ht="90.0" customHeight="1">
      <c r="B61" s="12"/>
      <c r="C61" s="255" t="str">
        <f>IF(F125="","",VLOOKUP(F125,$AE$533:$AF$535,2,TRUE))</f>
        <v/>
      </c>
      <c r="D61" s="255" t="str">
        <f>IF(F126="","",VLOOKUP(F126,$AG$533:$AH$535,2,TRUE))</f>
        <v/>
      </c>
      <c r="E61" s="255" t="str">
        <f>IF(F127="","",VLOOKUP(F127,$AI$533:$AJ$535,2,TRUE))</f>
        <v/>
      </c>
      <c r="F61" s="255" t="str">
        <f>IF(F218="","",VLOOKUP(F218,$Y$591:$Z$593,2,TRUE))</f>
        <v/>
      </c>
      <c r="G61" s="255" t="str">
        <f>IF(F219="","",VLOOKUP(F219,$AA$591:$AB$593,2,TRUE))</f>
        <v/>
      </c>
      <c r="H61" s="255" t="str">
        <f>IF(F220="","",VLOOKUP(F220,$AC$591:$AD$593,2,TRUE))</f>
        <v>Учить использовать различные  методы лепки</v>
      </c>
      <c r="I61" s="255" t="str">
        <f>IF(F327="","",VLOOKUP(F327,$Y$591:$Z$593,2,TRUE))</f>
        <v/>
      </c>
      <c r="J61" s="255" t="str">
        <f>IF(F328="","",VLOOKUP(F328,$AA$591:$AB$593,2,TRUE))</f>
        <v/>
      </c>
      <c r="K61" s="255" t="str">
        <f>IF(F329="","",VLOOKUP(F329,$AC$591:$AD$593,2,TRUE))</f>
        <v>Учить использовать различные  методы лепки</v>
      </c>
      <c r="L61" s="12"/>
    </row>
    <row r="62" ht="90.0" customHeight="1">
      <c r="B62" s="12"/>
      <c r="C62" s="255" t="str">
        <f>IF(F128="","",VLOOKUP(F128,$AK$533:$AL$535,2,TRUE))</f>
        <v/>
      </c>
      <c r="D62" s="255" t="str">
        <f>IF(F129="","",VLOOKUP(F129,$AM$533:$AN$535,2,TRUE))</f>
        <v/>
      </c>
      <c r="E62" s="255" t="str">
        <f>IF(F130="","",VLOOKUP(F130,$AO$533:$AP$535,2,TRUE))</f>
        <v/>
      </c>
      <c r="F62" s="255" t="str">
        <f>IF(F221="","",VLOOKUP(F221,$AE$591:$AF$593,2,TRUE))</f>
        <v/>
      </c>
      <c r="G62" s="255" t="str">
        <f>IF(F222="","",VLOOKUP(F222,$AG$591:$AH$593,2,TRUE))</f>
        <v/>
      </c>
      <c r="H62" s="255" t="str">
        <f>IF(F223="","",VLOOKUP(F223,$AI$591:$AJ$593,2,TRUE))</f>
        <v>составлять сюжетные композиции по содержанию сказок и рассказов: </v>
      </c>
      <c r="I62" s="255" t="str">
        <f>IF(F330="","",VLOOKUP(F330,$AE$591:$AF$593,2,TRUE))</f>
        <v/>
      </c>
      <c r="J62" s="255" t="str">
        <f>IF(F331="","",VLOOKUP(F331,$AG$591:$AH$593,2,TRUE))</f>
        <v/>
      </c>
      <c r="K62" s="255" t="str">
        <f>IF(F332="","",VLOOKUP(F332,$AI$591:$AJ$593,2,TRUE))</f>
        <v>составлять сюжетные композиции по содержанию сказок и рассказов: </v>
      </c>
      <c r="L62" s="12"/>
    </row>
    <row r="63" ht="90.0" customHeight="1">
      <c r="B63" s="12"/>
      <c r="C63" s="255" t="str">
        <f>IF(F131="","",VLOOKUP(F131,$AQ$533:$AR$535,2,TRUE))</f>
        <v/>
      </c>
      <c r="D63" s="255" t="str">
        <f>IF(F132="","",VLOOKUP(F132,$AS$533:$AT$535,2,TRUE))</f>
        <v/>
      </c>
      <c r="E63" s="255" t="str">
        <f>IF(F133="","",VLOOKUP(F133,$AU$533:$AV$535,2,TRUE))</f>
        <v/>
      </c>
      <c r="F63" s="255" t="str">
        <f>IF(F224="","",VLOOKUP(F224,$AK$591:$AL$593,2,TRUE))</f>
        <v/>
      </c>
      <c r="G63" s="255" t="str">
        <f>IF(F225="","",VLOOKUP(F225,$AM$591:$AN$593,2,TRUE))</f>
        <v/>
      </c>
      <c r="H63" s="255" t="str">
        <f>IF(F226="","",VLOOKUP(F226,$AO$591:$AP$593,2,TRUE))</f>
        <v>Учить  лепить разнообразную казахскую посуду, предметы быта, ювелирные изделия  и украшает их орнаментами и аксессуарами</v>
      </c>
      <c r="I63" s="255" t="str">
        <f>IF(F333="","",VLOOKUP(F333,$AK$591:$AL$593,2,TRUE))</f>
        <v/>
      </c>
      <c r="J63" s="255" t="str">
        <f>IF(F334="","",VLOOKUP(F334,$AM$591:$AN$593,2,TRUE))</f>
        <v/>
      </c>
      <c r="K63" s="255" t="str">
        <f>IF(F335="","",VLOOKUP(F335,$AO$591:$AP$593,2,TRUE))</f>
        <v>Учить  лепить разнообразную казахскую посуду, предметы быта, ювелирные изделия  и украшает их орнаментами и аксессуарами</v>
      </c>
      <c r="L63" s="12"/>
    </row>
    <row r="64" ht="90.0" customHeight="1">
      <c r="B64" s="12"/>
      <c r="C64" s="255" t="str">
        <f>IF(F134="","",VLOOKUP(F134,$M$537:$N$539,2,TRUE))</f>
        <v/>
      </c>
      <c r="D64" s="255" t="str">
        <f>IF(F135="","",VLOOKUP(F135,$O$537:$P$539,2,TRUE))</f>
        <v/>
      </c>
      <c r="E64" s="255" t="str">
        <f>IF(F136="","",VLOOKUP(F136,$Q$537:$R$539,2,TRUE))</f>
        <v/>
      </c>
      <c r="F64" s="312" t="str">
        <f>IF(F227="","",VLOOKUP(F227,$AQ$591:$AR$593,2,TRUE))</f>
        <v/>
      </c>
      <c r="G64" s="255" t="str">
        <f>IF(F228="","",VLOOKUP(F228,$AS$591:$AT$593,2,TRUE))</f>
        <v/>
      </c>
      <c r="H64" s="255" t="str">
        <f>IF(F229="","",VLOOKUP(F229,$AU$591:$AV$593,2,TRUE))</f>
        <v>Учить  владеть навыками навыками коллективной лепки для общей композиции</v>
      </c>
      <c r="I64" s="312" t="str">
        <f>IF(F336="","",VLOOKUP(F336,$AQ$591:$AR$593,2,TRUE))</f>
        <v/>
      </c>
      <c r="J64" s="255" t="str">
        <f>IF(F337="","",VLOOKUP(F337,$AS$591:$AT$593,2,TRUE))</f>
        <v/>
      </c>
      <c r="K64" s="255" t="str">
        <f>IF(F338="","",VLOOKUP(F338,$AU$591:$AV$593,2,TRUE))</f>
        <v>Учить  владеть навыками навыками коллективной лепки для общей композиции</v>
      </c>
      <c r="L64" s="12"/>
    </row>
    <row r="65" ht="90.0" customHeight="1">
      <c r="B65" s="12"/>
      <c r="C65" s="255" t="str">
        <f>IF(F137="","",VLOOKUP(F137,$S$537:$T$539,2,TRUE))</f>
        <v/>
      </c>
      <c r="D65" s="255" t="str">
        <f>IF(F138="","",VLOOKUP(F138,$U$537:$V$539,2,TRUE))</f>
        <v/>
      </c>
      <c r="E65" s="255" t="str">
        <f>IF(F139="","",VLOOKUP(F139,$W$537:$X$539,2,TRUE))</f>
        <v/>
      </c>
      <c r="F65" s="255" t="str">
        <f>IF(F230="","",VLOOKUP(F230,$AW$591:$AX$593,2,TRUE))</f>
        <v/>
      </c>
      <c r="G65" s="255" t="str">
        <f>IF(F231="","",VLOOKUP(F231,$AY$591:$AZ$593,2,TRUE))</f>
        <v/>
      </c>
      <c r="H65" s="255" t="str">
        <f>IF(F232="","",VLOOKUP(F232,$BA$591:$BB$593,2,TRUE))</f>
        <v>Учить  аккуратно выполнять работу, соблюдать  правила безопасности</v>
      </c>
      <c r="I65" s="255" t="str">
        <f>IF(F339="","",VLOOKUP(F339,$AW$591:$AX$593,2,TRUE))</f>
        <v/>
      </c>
      <c r="J65" s="255" t="str">
        <f>IF(F340="","",VLOOKUP(F340,$AY$591:$AZ$593,2,TRUE))</f>
        <v/>
      </c>
      <c r="K65" s="255" t="str">
        <f>IF(F341="","",VLOOKUP(F341,$BA$591:$BB$593,2,TRUE))</f>
        <v>Учить  аккуратно выполнять работу, соблюдать  правила безопасности</v>
      </c>
      <c r="L65" s="12"/>
    </row>
    <row r="66" ht="90.0" customHeight="1">
      <c r="B66" s="12"/>
      <c r="C66" s="255" t="str">
        <f>IF(F140="","",VLOOKUP(F140,$Y$537:$Z$539,2,TRUE))</f>
        <v/>
      </c>
      <c r="D66" s="255" t="str">
        <f>IF(F141="","",VLOOKUP(F141,$AA$537:$AB$539,2,TRUE))</f>
        <v/>
      </c>
      <c r="E66" s="255" t="str">
        <f>IF(F142="","",VLOOKUP(F142,$AC$537:$AD$539,2,TRUE))</f>
        <v/>
      </c>
      <c r="F66" s="312" t="str">
        <f>IF(F233="","",VLOOKUP(F233,$M$595:$N$597,2,TRUE))</f>
        <v/>
      </c>
      <c r="G66" s="255" t="str">
        <f>IF(F234="","",VLOOKUP(F234,$O$595:$P$597,2,TRUE))</f>
        <v/>
      </c>
      <c r="H66" s="255" t="str">
        <f>IF(F235="","",VLOOKUP(F235,$Q$595:$R$597,2,TRUE))</f>
        <v>Учить  вырезать ножницами  различные  геометрические  фигуры</v>
      </c>
      <c r="I66" s="312" t="str">
        <f>IF(F342="","",VLOOKUP(F342,$M$595:$N$597,2,TRUE))</f>
        <v/>
      </c>
      <c r="J66" s="255" t="str">
        <f>IF(F343="","",VLOOKUP(F343,$O$595:$P$597,2,TRUE))</f>
        <v/>
      </c>
      <c r="K66" s="255" t="str">
        <f>IF(F344="","",VLOOKUP(F344,$Q$595:$R$597,2,TRUE))</f>
        <v>Учить  вырезать ножницами  различные  геометрические  фигуры</v>
      </c>
      <c r="L66" s="12"/>
    </row>
    <row r="67" ht="90.0" customHeight="1">
      <c r="B67" s="12"/>
      <c r="C67" s="255" t="str">
        <f>IF(F143="","",VLOOKUP(F143,$AE$537:$AF$539,2,TRUE))</f>
        <v/>
      </c>
      <c r="D67" s="255" t="str">
        <f>IF(F144="","",VLOOKUP(F144,$AG$537:$AH$539,2,TRUE))</f>
        <v/>
      </c>
      <c r="E67" s="255" t="str">
        <f>IF(F145="","",VLOOKUP(F145,$AI$537:$AJ$539,2,TRUE))</f>
        <v/>
      </c>
      <c r="F67" s="255" t="str">
        <f>IF(F236="","",VLOOKUP(F236,$S$595:$T$597,2,TRUE))</f>
        <v/>
      </c>
      <c r="G67" s="255" t="str">
        <f>IF(F237="","",VLOOKUP(F237,$U$595:$V$597,2,TRUE))</f>
        <v/>
      </c>
      <c r="H67" s="255" t="str">
        <f>IF(F238="","",VLOOKUP(F238,$W$595:$X$597,2,TRUE))</f>
        <v>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I67" s="255" t="str">
        <f>IF(F345="","",VLOOKUP(F345,$S$595:$T$597,2,TRUE))</f>
        <v/>
      </c>
      <c r="J67" s="255" t="str">
        <f>IF(F346="","",VLOOKUP(F346,$U$595:$V$597,2,TRUE))</f>
        <v/>
      </c>
      <c r="K67" s="255" t="str">
        <f>IF(F347="","",VLOOKUP(F347,$W$595:$X$597,2,TRUE))</f>
        <v>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L67" s="12"/>
    </row>
    <row r="68" ht="90.0" customHeight="1">
      <c r="B68" s="12"/>
      <c r="C68" s="255" t="str">
        <f>IF(F146="","",VLOOKUP(F146,$AK$537:$AL$539,2,TRUE))</f>
        <v/>
      </c>
      <c r="D68" s="255" t="str">
        <f>IF(F147="","",VLOOKUP(F147,$AM$537:$AN$539,2,TRUE))</f>
        <v/>
      </c>
      <c r="E68" s="255" t="str">
        <f>IF(F148="","",VLOOKUP(F148,$AO$537:$AP$539,2,TRUE))</f>
        <v/>
      </c>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Учить  выбирать и  обосновывать приемы  работы для аппликации</v>
      </c>
      <c r="L68" s="12"/>
    </row>
    <row r="69" ht="90.0" customHeight="1">
      <c r="B69" s="12"/>
      <c r="C69" s="255" t="str">
        <f>IF(F149="","",VLOOKUP(F149,$AQ$537:$AR$539,2,TRUE))</f>
        <v/>
      </c>
      <c r="D69" s="255" t="str">
        <f>IF(F150="","",VLOOKUP(F150,$AS$537:$AT$539,2,TRUE))</f>
        <v/>
      </c>
      <c r="E69" s="255" t="str">
        <f>IF(F151="","",VLOOKUP(F151,$AU$537:$AV$539,2,TRUE))</f>
        <v/>
      </c>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Учить  составлять образ из  нескольких частей  частично</v>
      </c>
      <c r="L69" s="12"/>
    </row>
    <row r="70" ht="90.0" customHeight="1">
      <c r="B70" s="12"/>
      <c r="C70" s="255" t="str">
        <f>IF(F152="","",VLOOKUP(F152,$M$541:$N$543,2,TRUE))</f>
        <v/>
      </c>
      <c r="D70" s="255" t="str">
        <f>IF(F153="","",VLOOKUP(F153,$O$541:$P$543,2,TRUE))</f>
        <v/>
      </c>
      <c r="E70" s="255" t="str">
        <f>IF(F154="","",VLOOKUP(F154,$Q$541:$R$543,2,TRUE))</f>
        <v/>
      </c>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Учить  выполнять
сюжетные  композиции как  индивидуально, так и в небольших группах
</v>
      </c>
      <c r="L70" s="12"/>
    </row>
    <row r="71" ht="90.0" customHeight="1">
      <c r="B71" s="12"/>
      <c r="C71" s="255" t="str">
        <f>IF(F155="","",VLOOKUP(F155,$S$541:$T$543,2,TRUE))</f>
        <v/>
      </c>
      <c r="D71" s="255" t="str">
        <f>IF(F156="","",VLOOKUP(F156,$U$541:$V$543,2,TRUE))</f>
        <v/>
      </c>
      <c r="E71" s="255" t="str">
        <f>IF(F157="","",VLOOKUP(F157,$W$541:$X$543,2,TRUE))</f>
        <v/>
      </c>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Учить   создавать сюжетные  
композиции, дополняя их модными деталями
</v>
      </c>
      <c r="L71" s="12"/>
    </row>
    <row r="72" ht="90.0" customHeight="1">
      <c r="B72" s="12"/>
      <c r="C72" s="255" t="str">
        <f>IF(F158="","",VLOOKUP(F158,$Y$541:$Z$543,2,TRUE))</f>
        <v/>
      </c>
      <c r="D72" s="255" t="str">
        <f>IF(F159="","",VLOOKUP(F159,$AA$541:$AB$543,2,TRUE))</f>
        <v/>
      </c>
      <c r="E72" s="255" t="str">
        <f>IF(F160="","",VLOOKUP(F160,$AC$541:$AD$543,2,TRUE))</f>
        <v/>
      </c>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Учить   соблюдать правила  безопасности труда и личной гигиены</v>
      </c>
      <c r="L72" s="12"/>
    </row>
    <row r="73" ht="90.0" customHeight="1">
      <c r="B73" s="12"/>
      <c r="C73" s="255" t="str">
        <f>IF(F161="","",VLOOKUP(F161,$AE$541:$AF$543,2,TRUE))</f>
        <v/>
      </c>
      <c r="D73" s="255" t="str">
        <f>IF(F162="","",VLOOKUP(F162,$AG$541:$AH$543,2,TRUE))</f>
        <v/>
      </c>
      <c r="E73" s="255" t="str">
        <f>IF(F163="","",VLOOKUP(F163,$AI$541:$AJ$543,2,TRUE))</f>
        <v/>
      </c>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Учить  строить  самостоятельно на предложенную тему</v>
      </c>
      <c r="L73" s="12"/>
    </row>
    <row r="74" ht="90.0" customHeight="1">
      <c r="B74" s="12"/>
      <c r="C74" s="255" t="str">
        <f>IF(F164="","",VLOOKUP(F164,$AK$541:$AL$543,2,TRUE))</f>
        <v/>
      </c>
      <c r="D74" s="255" t="str">
        <f>IF(F165="","",VLOOKUP(F165,$AM$541:$AN$543,2,TRUE))</f>
        <v/>
      </c>
      <c r="E74" s="255" t="str">
        <f>IF(F166="","",VLOOKUP(F166,$AO$541:$AP$543,2,TRUE))</f>
        <v/>
      </c>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Учить  конструировать  из  бросового и  природного материала</v>
      </c>
      <c r="L74" s="12"/>
    </row>
    <row r="75" ht="90.0" customHeight="1">
      <c r="B75" s="12"/>
      <c r="C75" s="255" t="str">
        <f>IF(F167="","",VLOOKUP(F167,$AQ$541:$AR$543,2,TRUE))</f>
        <v/>
      </c>
      <c r="D75" s="255" t="str">
        <f>IF(F168="","",VLOOKUP(F168,$AS$541:$AT$543,2,TRUE))</f>
        <v/>
      </c>
      <c r="E75" s="255" t="str">
        <f>IF(F169="","",VLOOKUP(F169,$AU$541:$AV$543,2,TRUE))</f>
        <v/>
      </c>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Учить  анализировать  построенное им сооружение, находить эффективные конструктивные решения, применять их при конструировании</v>
      </c>
      <c r="L75" s="12"/>
    </row>
    <row r="76" ht="90.0" customHeight="1">
      <c r="B76" s="12"/>
      <c r="C76" s="255" t="str">
        <f>IF(F170="","",VLOOKUP(F170,$M$545:$N$547,2,TRUE))</f>
        <v/>
      </c>
      <c r="D76" s="255" t="str">
        <f>IF(F171="","",VLOOKUP(F171,$O$545:$P$547,2,TRUE))</f>
        <v/>
      </c>
      <c r="E76" s="255" t="str">
        <f>IF(F172="","",VLOOKUP(F172,$Q$545:$R$547,2,TRUE))</f>
        <v/>
      </c>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Учить  совместно  конструировать, выполнять работу по согласованию</v>
      </c>
      <c r="L76" s="12"/>
    </row>
    <row r="77" ht="90.0" customHeight="1">
      <c r="B77" s="12"/>
      <c r="C77" s="255" t="str">
        <f>IF(F173="","",VLOOKUP(F173,$S$545:$T$547,2,TRUE))</f>
        <v/>
      </c>
      <c r="D77" s="255" t="str">
        <f>IF(F174="","",VLOOKUP(F174,$U$545:$V$547,2,TRUE))</f>
        <v/>
      </c>
      <c r="E77" s="255" t="str">
        <f>IF(F175="","",VLOOKUP(F175,$W$545:$X$547,2,TRUE))</f>
        <v/>
      </c>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Учить работать в команде</v>
      </c>
      <c r="L77" s="12"/>
    </row>
    <row r="78" ht="90.0" customHeight="1">
      <c r="B78" s="12"/>
      <c r="C78" s="255" t="str">
        <f>IF(F176="","",VLOOKUP(F176,$Y$545:$Z$547,2,TRUE))</f>
        <v/>
      </c>
      <c r="D78" s="255" t="str">
        <f>IF(F177="","",VLOOKUP(F177,$AA$545:$AB$547,2,TRUE))</f>
        <v/>
      </c>
      <c r="E78" s="255" t="str">
        <f>IF(F178="","",VLOOKUP(F178,$AC$545:$AD$547,2,TRUE))</f>
        <v/>
      </c>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Учить  преобразовывать плоскостные бумажные формы в объемные</v>
      </c>
      <c r="L78" s="12"/>
    </row>
    <row r="79" ht="90.0" customHeight="1">
      <c r="B79" s="12"/>
      <c r="C79" s="255" t="str">
        <f>IF(F179="","",VLOOKUP(F179,$AE$545:$AF$547,2,TRUE))</f>
        <v/>
      </c>
      <c r="D79" s="255" t="str">
        <f>IF(F180="","",VLOOKUP(F180,$AG$545:$AH$547,2,TRUE))</f>
        <v/>
      </c>
      <c r="E79" s="255" t="str">
        <f>IF(F181="","",VLOOKUP(F181,$AI$545:$AJ$547,2,TRUE))</f>
        <v/>
      </c>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Учить  соблюдать правила  безопасности на  рабочем месте</v>
      </c>
      <c r="L79" s="12"/>
    </row>
    <row r="80" ht="90.0" customHeight="1">
      <c r="B80" s="12"/>
      <c r="C80" s="255" t="str">
        <f>IF(F182="","",VLOOKUP(F182,$AK$545:$AL$547,2,TRUE))</f>
        <v/>
      </c>
      <c r="D80" s="255" t="str">
        <f>IF(F183="","",VLOOKUP(F183,$AM$545:$AN$547,2,TRUE))</f>
        <v/>
      </c>
      <c r="E80" s="255" t="str">
        <f>IF(F184="","",VLOOKUP(F184,$AO$545:$AP$547,2,TRUE))</f>
        <v/>
      </c>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Учить   различать  простые  музыкальные жанры</v>
      </c>
      <c r="L80" s="12"/>
    </row>
    <row r="81" ht="90.0" customHeight="1">
      <c r="B81" s="12"/>
      <c r="C81" s="255" t="str">
        <f>IF(F185="","",VLOOKUP(F185,$AQ$545:$AR$547,2,TRUE))</f>
        <v/>
      </c>
      <c r="D81" s="255" t="str">
        <f>IF(F186="","",VLOOKUP(F186,$AS$545:$AT$547,2,TRUE))</f>
        <v/>
      </c>
      <c r="E81" s="255" t="str">
        <f>IF(F187="","",VLOOKUP(F187,$AU$545:$AV$547,2,TRUE))</f>
        <v/>
      </c>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Учить   исполнять знакомые песни самостоятельно с музыкальным сопровождением и  без сопровождения</v>
      </c>
      <c r="L81" s="12"/>
    </row>
    <row r="82" ht="90.0" customHeight="1">
      <c r="B82" s="12"/>
      <c r="C82" s="311"/>
      <c r="D82" s="62"/>
      <c r="E82" s="63"/>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Учить  произносить текст  песни четко,  воспринимать и  передавать характер  музыки</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Учить выделять отдельные фрагменты произведения (вступление, припев,  заключение)</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Учить  играть простые  мелодии на  музыкальных  инструментах</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Учить   самостоятельно и  творчески исполнять песни различного  характера</v>
      </c>
      <c r="L85" s="12"/>
    </row>
    <row r="86" ht="90.0" customHeight="1">
      <c r="B86" s="19"/>
      <c r="C86" s="83"/>
      <c r="D86" s="84"/>
      <c r="E86" s="85"/>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Учить   выполнять движения в  соответствии с  характером музыки</v>
      </c>
      <c r="L86" s="12"/>
    </row>
    <row r="87" ht="90.0" customHeight="1">
      <c r="B87" s="304" t="s">
        <v>724</v>
      </c>
      <c r="C87" s="255" t="str">
        <f>IF(G98="","",VLOOKUP(G98,$M$549:$N$551,2,TRUE))</f>
        <v/>
      </c>
      <c r="D87" s="255" t="str">
        <f>IF(G99="","",VLOOKUP(G99,$O$549:$P$551,2,TRUE))</f>
        <v/>
      </c>
      <c r="E87" s="255" t="str">
        <f>IF(G100="","",VLOOKUP(G100,$Q$549:$R$551,2,TRUE))</f>
        <v/>
      </c>
      <c r="F87" s="255" t="str">
        <f>IF(G191="","",VLOOKUP(G191,$M$607:$N$609,2,TRUE))</f>
        <v/>
      </c>
      <c r="G87" s="255" t="str">
        <f>IF(G192="","",VLOOKUP(G192,$O$607:$P$609,2,TRUE))</f>
        <v>Продолжать учить  верить в свои силы и возможности, понимать важность трудолюбия и ответственности</v>
      </c>
      <c r="H87" s="255" t="str">
        <f>IF(G193="","",VLOOKUP(G193,$Q$607:$R$609,2,TRUE))</f>
        <v/>
      </c>
      <c r="I87" s="255" t="str">
        <f>IF(G300="","",VLOOKUP(G300,$M$607:$N$609,2,TRUE))</f>
        <v/>
      </c>
      <c r="J87" s="255" t="str">
        <f>IF(G301="","",VLOOKUP(G301,$O$607:$P$609,2,TRUE))</f>
        <v>Продолжать учить  верить в свои силы и возможности, понимать важность трудолюбия и ответственности</v>
      </c>
      <c r="K87" s="255" t="str">
        <f>IF(G302="","",VLOOKUP(G302,$Q$607:$R$609,2,TRUE))</f>
        <v/>
      </c>
      <c r="L87" s="12"/>
    </row>
    <row r="88" ht="90.0" customHeight="1">
      <c r="B88" s="12"/>
      <c r="C88" s="255" t="str">
        <f>IF(G101="","",VLOOKUP(G101,$S$549:$T$551,2,TRUE))</f>
        <v/>
      </c>
      <c r="D88" s="255" t="str">
        <f>IF(G102="","",VLOOKUP(G102,$U$549:$V$551,2,TRUE))</f>
        <v/>
      </c>
      <c r="E88" s="255" t="str">
        <f>IF(G103="","",VLOOKUP(G103,$W$549:$X$551,2,TRUE))</f>
        <v/>
      </c>
      <c r="F88" s="255" t="str">
        <f>IF(G194="","",VLOOKUP(G194,$S$607:$T$609,2,TRUE))</f>
        <v/>
      </c>
      <c r="G88" s="255" t="str">
        <f>IF(G195="","",VLOOKUP(G195,$U$607:$V$609,2,TRUE))</f>
        <v>Продолжать учить понимать родственные связи, уважает старших, заботится о младших</v>
      </c>
      <c r="H88" s="255" t="str">
        <f>IF(G196="","",VLOOKUP(G196,$W$607:$X$609,2,TRUE))</f>
        <v/>
      </c>
      <c r="I88" s="255" t="str">
        <f>IF(G303="","",VLOOKUP(G303,$S$607:$T$609,2,TRUE))</f>
        <v/>
      </c>
      <c r="J88" s="255" t="str">
        <f>IF(G304="","",VLOOKUP(G304,$U$607:$V$609,2,TRUE))</f>
        <v>Продолжать учить понимать родственные связи, уважает старших, заботится о младших</v>
      </c>
      <c r="K88" s="255" t="str">
        <f>IF(G305="","",VLOOKUP(G305,$W$607:$X$609,2,TRUE))</f>
        <v/>
      </c>
      <c r="L88" s="12"/>
    </row>
    <row r="89" ht="90.0" customHeight="1">
      <c r="B89" s="12"/>
      <c r="C89" s="255" t="str">
        <f>IF(G104="","",VLOOKUP(G104,$Y$549:$Z$551,2,TRUE))</f>
        <v/>
      </c>
      <c r="D89" s="255" t="str">
        <f>IF(G105="","",VLOOKUP(G105,$AA$549:$AB$551,2,TRUE))</f>
        <v/>
      </c>
      <c r="E89" s="255" t="str">
        <f>IF(G106="","",VLOOKUP(G106,$AC$549:$AD$551,2,TRUE))</f>
        <v/>
      </c>
      <c r="F89" s="255" t="str">
        <f>IF(G197="","",VLOOKUP(G197,$Y$607:$Z$609,2,TRUE))</f>
        <v/>
      </c>
      <c r="G89" s="255" t="str">
        <f>IF(G198="","",VLOOKUP(G198,$AA$607:$AB$609,2,TRUE))</f>
        <v>Продолжать учить  говорить осознанно,  выражать свое 
мнение
</v>
      </c>
      <c r="H89" s="255" t="str">
        <f>IF(G199="","",VLOOKUP(G199,$AC$607:$AD$609,2,TRUE))</f>
        <v/>
      </c>
      <c r="I89" s="255" t="str">
        <f>IF(G306="","",VLOOKUP(G306,$Y$607:$Z$609,2,TRUE))</f>
        <v/>
      </c>
      <c r="J89" s="255" t="str">
        <f>IF(G307="","",VLOOKUP(G307,$AA$607:$AB$609,2,TRUE))</f>
        <v>Продолжать учить  говорить осознанно,  выражать свое 
мнение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
      </c>
      <c r="F90" s="255" t="str">
        <f>IF(G200="","",VLOOKUP(G200,$AE$607:$AF$609,2,TRUE))</f>
        <v/>
      </c>
      <c r="G90" s="255" t="str">
        <f>IF(G201="","",VLOOKUP(G201,$AG$607:$AH$609,2,TRUE))</f>
        <v>Продолжать  формировать знания о     применениеспециальных транспортных средств, знает элементарные правила дорожного движения</v>
      </c>
      <c r="H90" s="255" t="str">
        <f>IF(G202="","",VLOOKUP(G202,$AI$607:$AJ$609,2,TRUE))</f>
        <v/>
      </c>
      <c r="I90" s="255" t="str">
        <f>IF(G309="","",VLOOKUP(G309,$AE$607:$AF$609,2,TRUE))</f>
        <v/>
      </c>
      <c r="J90" s="255" t="str">
        <f>IF(G310="","",VLOOKUP(G310,$AG$607:$AH$609,2,TRUE))</f>
        <v>Продолжать  формировать знания о     применениеспециальных транспортных средств, знает элементарные правила дорожного движения</v>
      </c>
      <c r="K90" s="255" t="str">
        <f>IF(G311="","",VLOOKUP(G311,$AI$607:$AJ$609,2,TRUE))</f>
        <v/>
      </c>
      <c r="L90" s="12"/>
    </row>
    <row r="91" ht="90.0" customHeight="1">
      <c r="B91" s="12"/>
      <c r="C91" s="255" t="str">
        <f>IF(G110="","",VLOOKUP(G110,$AK$549:$AL$551,2,TRUE))</f>
        <v/>
      </c>
      <c r="D91" s="255" t="str">
        <f>IF(G111="","",VLOOKUP(G111,$AM$549:$AN$551,2,TRUE))</f>
        <v/>
      </c>
      <c r="E91" s="255" t="str">
        <f>IF(G112="","",VLOOKUP(G112,$AO$549:$AP$551,2,TRUE))</f>
        <v/>
      </c>
      <c r="F91" s="255" t="str">
        <f>IF(G203="","",VLOOKUP(G203,$AK$607:$AL$609,2,TRUE))</f>
        <v/>
      </c>
      <c r="G91" s="255" t="str">
        <f>IF(G204="","",VLOOKUP(G204,$AM$607:$AN$609,2,TRUE))</f>
        <v>Продолжать учить   гордиться, понимать  важность любить свою Родину, понимать важность живописной природы, достопримечательностей и исторических мест Казахстана</v>
      </c>
      <c r="H91" s="255" t="str">
        <f>IF(G205="","",VLOOKUP(G205,$AO$607:$AP$609,2,TRUE))</f>
        <v/>
      </c>
      <c r="I91" s="255" t="str">
        <f>IF(G312="","",VLOOKUP(G312,$AK$607:$AL$609,2,TRUE))</f>
        <v/>
      </c>
      <c r="J91" s="255" t="str">
        <f>IF(G313="","",VLOOKUP(G313,$AM$607:$AN$609,2,TRUE))</f>
        <v>Продолжать учить   гордиться, понимать  важность любить свою Родину, понимать важность живописной природы, достопримечательностей и исторических мест Казахстана</v>
      </c>
      <c r="K91" s="255" t="str">
        <f>IF(G314="","",VLOOKUP(G314,$AO$607:$AP$609,2,TRUE))</f>
        <v/>
      </c>
      <c r="L91" s="12"/>
    </row>
    <row r="92" ht="90.0" customHeight="1">
      <c r="B92" s="12"/>
      <c r="C92" s="255" t="str">
        <f>IF(G113="","",VLOOKUP(G112,$AQ$549:$AR$551,2,TRUE))</f>
        <v/>
      </c>
      <c r="D92" s="255" t="str">
        <f>IF(G114="","",VLOOKUP(G114,$AS$549:$AT$551,2,TRUE))</f>
        <v/>
      </c>
      <c r="E92" s="255" t="str">
        <f>IF(G115="","",VLOOKUP(G115,$AU$549:$AV$551,2,TRUE))</f>
        <v/>
      </c>
      <c r="F92" s="255" t="str">
        <f>IF(G206="","",VLOOKUP(G206,$AQ$607:$AR$609,2,TRUE))</f>
        <v/>
      </c>
      <c r="G92" s="255" t="str">
        <f>IF(G207="","",VLOOKUP(G207,$AS$607:$AT$609,2,TRUE))</f>
        <v>Продолжать учить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H92" s="255" t="str">
        <f>IF(G208="","",VLOOKUP(G208,$AU$607:$AV$609,2,TRUE))</f>
        <v/>
      </c>
      <c r="I92" s="255" t="str">
        <f>IF(G315="","",VLOOKUP(G315,$AQ$607:$AR$609,2,TRUE))</f>
        <v/>
      </c>
      <c r="J92" s="255" t="str">
        <f>IF(G316="","",VLOOKUP(G316,$AS$607:$AT$609,2,TRUE))</f>
        <v>Продолжать учить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K92" s="255" t="str">
        <f>IF(G317="","",VLOOKUP(G317,$AU$607:$AV$609,2,TRUE))</f>
        <v/>
      </c>
      <c r="L92" s="12"/>
    </row>
    <row r="93" ht="90.0" customHeight="1">
      <c r="B93" s="19"/>
      <c r="C93" s="309"/>
      <c r="D93" s="7"/>
      <c r="E93" s="8"/>
      <c r="F93" s="255" t="str">
        <f>IF(G209="","",VLOOKUP(G209,$AW$607:$AX$609,2,TRUE))</f>
        <v/>
      </c>
      <c r="G93" s="255" t="str">
        <f>IF(G210="","",VLOOKUP(G210,$AY$607:$AZ$609,2,TRUE))</f>
        <v>Продолжать учить  понимать и различать что «правильно» или «неправильно», «хорошо» или  «плохо» </v>
      </c>
      <c r="H93" s="255" t="str">
        <f>IF(G211="","",VLOOKUP(G211,$BA$607:$BB$609,2,TRUE))</f>
        <v/>
      </c>
      <c r="I93" s="255" t="str">
        <f>IF(G318="","",VLOOKUP(G318,$AW$607:$AX$609,2,TRUE))</f>
        <v/>
      </c>
      <c r="J93" s="255" t="str">
        <f>IF(G319="","",VLOOKUP(G319,$AY$607:$AZ$609,2,TRUE))</f>
        <v>Продолжать учить  понимать и различать что «правильно» или «неправильно», «хорошо» или  «плохо» </v>
      </c>
      <c r="K93" s="255" t="str">
        <f>IF(G320="","",VLOOKUP(G320,$BA$607:$BB$609,2,TRUE))</f>
        <v/>
      </c>
      <c r="L93" s="19"/>
    </row>
    <row r="94" ht="15.0" customHeight="1"/>
    <row r="95" ht="15.0" customHeight="1"/>
    <row r="96" ht="15.0" customHeight="1">
      <c r="B96" s="237" t="s">
        <v>921</v>
      </c>
      <c r="C96" s="7"/>
      <c r="D96" s="7"/>
      <c r="E96" s="7"/>
      <c r="F96" s="7"/>
      <c r="G96" s="8"/>
    </row>
    <row r="97" ht="48.75" customHeight="1">
      <c r="B97" s="314"/>
      <c r="C97" s="315" t="s">
        <v>5</v>
      </c>
      <c r="D97" s="315" t="s">
        <v>107</v>
      </c>
      <c r="E97" s="315" t="s">
        <v>335</v>
      </c>
      <c r="F97" s="315" t="s">
        <v>398</v>
      </c>
      <c r="G97" s="178" t="s">
        <v>724</v>
      </c>
    </row>
    <row r="98" ht="15.0" customHeight="1">
      <c r="B98" s="5">
        <v>1.0</v>
      </c>
      <c r="C98" s="391" t="str">
        <f>'дети 5-ти лет Ф'!D26</f>
        <v/>
      </c>
      <c r="D98" s="391" t="str">
        <f>'дети 5-ти лет К'!D26</f>
        <v/>
      </c>
      <c r="E98" s="391" t="str">
        <f>'дети 5-ти лет П'!D26</f>
        <v/>
      </c>
      <c r="F98" s="391" t="str">
        <f>'дети 5-ти лет Т'!D26</f>
        <v/>
      </c>
      <c r="G98" s="391" t="str">
        <f>'дети 5-ти лет С'!D26</f>
        <v/>
      </c>
    </row>
    <row r="99" ht="15.0" customHeight="1">
      <c r="B99" s="12"/>
      <c r="C99" s="391" t="str">
        <f>'дети 5-ти лет Ф'!E26</f>
        <v/>
      </c>
      <c r="D99" s="391" t="str">
        <f>'дети 5-ти лет К'!E26</f>
        <v/>
      </c>
      <c r="E99" s="391" t="str">
        <f>'дети 5-ти лет П'!E26</f>
        <v/>
      </c>
      <c r="F99" s="391" t="str">
        <f>'дети 5-ти лет Т'!E26</f>
        <v/>
      </c>
      <c r="G99" s="391" t="str">
        <f>'дети 5-ти лет С'!E26</f>
        <v/>
      </c>
    </row>
    <row r="100" ht="15.0" customHeight="1">
      <c r="B100" s="19"/>
      <c r="C100" s="391" t="str">
        <f>'дети 5-ти лет Ф'!F26</f>
        <v/>
      </c>
      <c r="D100" s="391" t="str">
        <f>'дети 5-ти лет К'!F26</f>
        <v/>
      </c>
      <c r="E100" s="391" t="str">
        <f>'дети 5-ти лет П'!F26</f>
        <v/>
      </c>
      <c r="F100" s="391" t="str">
        <f>'дети 5-ти лет Т'!F26</f>
        <v/>
      </c>
      <c r="G100" s="391" t="str">
        <f>'дети 5-ти лет С'!F26</f>
        <v/>
      </c>
    </row>
    <row r="101" ht="15.0" customHeight="1">
      <c r="B101" s="5">
        <v>2.0</v>
      </c>
      <c r="C101" s="391" t="str">
        <f>'дети 5-ти лет Ф'!G26</f>
        <v/>
      </c>
      <c r="D101" s="391" t="str">
        <f>'дети 5-ти лет К'!G26</f>
        <v/>
      </c>
      <c r="E101" s="391" t="str">
        <f>'дети 5-ти лет П'!G26</f>
        <v/>
      </c>
      <c r="F101" s="391" t="str">
        <f>'дети 5-ти лет Т'!G26</f>
        <v/>
      </c>
      <c r="G101" s="391" t="str">
        <f>'дети 5-ти лет С'!G26</f>
        <v/>
      </c>
    </row>
    <row r="102" ht="15.0" customHeight="1">
      <c r="B102" s="12"/>
      <c r="C102" s="391" t="str">
        <f>'дети 5-ти лет Ф'!H26</f>
        <v/>
      </c>
      <c r="D102" s="391" t="str">
        <f>'дети 5-ти лет К'!H26</f>
        <v/>
      </c>
      <c r="E102" s="391" t="str">
        <f>'дети 5-ти лет П'!H26</f>
        <v/>
      </c>
      <c r="F102" s="391" t="str">
        <f>'дети 5-ти лет Т'!H26</f>
        <v/>
      </c>
      <c r="G102" s="391" t="str">
        <f>'дети 5-ти лет С'!H26</f>
        <v/>
      </c>
    </row>
    <row r="103" ht="15.0" customHeight="1">
      <c r="B103" s="19"/>
      <c r="C103" s="391" t="str">
        <f>'дети 5-ти лет Ф'!I26</f>
        <v/>
      </c>
      <c r="D103" s="391" t="str">
        <f>'дети 5-ти лет К'!I26</f>
        <v/>
      </c>
      <c r="E103" s="391" t="str">
        <f>'дети 5-ти лет П'!I26</f>
        <v/>
      </c>
      <c r="F103" s="391" t="str">
        <f>'дети 5-ти лет Т'!I26</f>
        <v/>
      </c>
      <c r="G103" s="391" t="str">
        <f>'дети 5-ти лет С'!I26</f>
        <v/>
      </c>
    </row>
    <row r="104" ht="15.0" customHeight="1">
      <c r="B104" s="5">
        <v>3.0</v>
      </c>
      <c r="C104" s="391" t="str">
        <f>'дети 5-ти лет Ф'!J26</f>
        <v/>
      </c>
      <c r="D104" s="391" t="str">
        <f>'дети 5-ти лет К'!J26</f>
        <v/>
      </c>
      <c r="E104" s="391" t="str">
        <f>'дети 5-ти лет П'!J26</f>
        <v/>
      </c>
      <c r="F104" s="391" t="str">
        <f>'дети 5-ти лет Т'!J26</f>
        <v/>
      </c>
      <c r="G104" s="391" t="str">
        <f>'дети 5-ти лет С'!J26</f>
        <v/>
      </c>
    </row>
    <row r="105" ht="15.0" customHeight="1">
      <c r="B105" s="12"/>
      <c r="C105" s="391" t="str">
        <f>'дети 5-ти лет Ф'!K26</f>
        <v/>
      </c>
      <c r="D105" s="391" t="str">
        <f>'дети 5-ти лет К'!K26</f>
        <v/>
      </c>
      <c r="E105" s="391" t="str">
        <f>'дети 5-ти лет П'!K26</f>
        <v/>
      </c>
      <c r="F105" s="391" t="str">
        <f>'дети 5-ти лет Т'!K26</f>
        <v/>
      </c>
      <c r="G105" s="391" t="str">
        <f>'дети 5-ти лет С'!K26</f>
        <v/>
      </c>
    </row>
    <row r="106" ht="15.0" customHeight="1">
      <c r="B106" s="19"/>
      <c r="C106" s="391" t="str">
        <f>'дети 5-ти лет Ф'!L26</f>
        <v/>
      </c>
      <c r="D106" s="391" t="str">
        <f>'дети 5-ти лет К'!L26</f>
        <v/>
      </c>
      <c r="E106" s="391" t="str">
        <f>'дети 5-ти лет П'!L26</f>
        <v/>
      </c>
      <c r="F106" s="391" t="str">
        <f>'дети 5-ти лет Т'!L26</f>
        <v/>
      </c>
      <c r="G106" s="391" t="str">
        <f>'дети 5-ти лет С'!L26</f>
        <v/>
      </c>
    </row>
    <row r="107" ht="15.0" customHeight="1">
      <c r="B107" s="5">
        <v>4.0</v>
      </c>
      <c r="C107" s="391" t="str">
        <f>'дети 5-ти лет Ф'!M26</f>
        <v/>
      </c>
      <c r="D107" s="391" t="str">
        <f>'дети 5-ти лет К'!M26</f>
        <v/>
      </c>
      <c r="E107" s="391" t="str">
        <f>'дети 5-ти лет П'!M26</f>
        <v/>
      </c>
      <c r="F107" s="391" t="str">
        <f>'дети 5-ти лет Т'!M26</f>
        <v/>
      </c>
      <c r="G107" s="391" t="str">
        <f>'дети 5-ти лет С'!M26</f>
        <v/>
      </c>
    </row>
    <row r="108" ht="15.0" customHeight="1">
      <c r="B108" s="12"/>
      <c r="C108" s="391" t="str">
        <f>'дети 5-ти лет Ф'!N26</f>
        <v/>
      </c>
      <c r="D108" s="391" t="str">
        <f>'дети 5-ти лет К'!N26</f>
        <v/>
      </c>
      <c r="E108" s="391" t="str">
        <f>'дети 5-ти лет П'!N26</f>
        <v/>
      </c>
      <c r="F108" s="391" t="str">
        <f>'дети 5-ти лет Т'!N26</f>
        <v/>
      </c>
      <c r="G108" s="391" t="str">
        <f>'дети 5-ти лет С'!N26</f>
        <v/>
      </c>
    </row>
    <row r="109" ht="15.0" customHeight="1">
      <c r="B109" s="19"/>
      <c r="C109" s="391" t="str">
        <f>'дети 5-ти лет Ф'!O26</f>
        <v/>
      </c>
      <c r="D109" s="391" t="str">
        <f>'дети 5-ти лет К'!O26</f>
        <v/>
      </c>
      <c r="E109" s="391" t="str">
        <f>'дети 5-ти лет П'!O26</f>
        <v/>
      </c>
      <c r="F109" s="391" t="str">
        <f>'дети 5-ти лет Т'!O26</f>
        <v/>
      </c>
      <c r="G109" s="391" t="str">
        <f>'дети 5-ти лет С'!O26</f>
        <v/>
      </c>
    </row>
    <row r="110" ht="15.0" customHeight="1">
      <c r="B110" s="5">
        <v>5.0</v>
      </c>
      <c r="C110" s="391" t="str">
        <f>'дети 5-ти лет Ф'!P26</f>
        <v/>
      </c>
      <c r="D110" s="391" t="str">
        <f>'дети 5-ти лет К'!P26</f>
        <v/>
      </c>
      <c r="E110" s="391" t="str">
        <f>'дети 5-ти лет П'!P26</f>
        <v/>
      </c>
      <c r="F110" s="391" t="str">
        <f>'дети 5-ти лет Т'!P26</f>
        <v/>
      </c>
      <c r="G110" s="391" t="str">
        <f>'дети 5-ти лет С'!P26</f>
        <v/>
      </c>
    </row>
    <row r="111" ht="15.0" customHeight="1">
      <c r="B111" s="12"/>
      <c r="C111" s="391" t="str">
        <f>'дети 5-ти лет Ф'!Q26</f>
        <v/>
      </c>
      <c r="D111" s="391" t="str">
        <f>'дети 5-ти лет К'!Q26</f>
        <v/>
      </c>
      <c r="E111" s="391" t="str">
        <f>'дети 5-ти лет П'!Q26</f>
        <v/>
      </c>
      <c r="F111" s="391" t="str">
        <f>'дети 5-ти лет Т'!Q26</f>
        <v/>
      </c>
      <c r="G111" s="391" t="str">
        <f>'дети 5-ти лет С'!Q26</f>
        <v/>
      </c>
    </row>
    <row r="112" ht="15.0" customHeight="1">
      <c r="B112" s="19"/>
      <c r="C112" s="391" t="str">
        <f>'дети 5-ти лет Ф'!R26</f>
        <v/>
      </c>
      <c r="D112" s="391" t="str">
        <f>'дети 5-ти лет К'!R26</f>
        <v/>
      </c>
      <c r="E112" s="391" t="str">
        <f>'дети 5-ти лет П'!R26</f>
        <v/>
      </c>
      <c r="F112" s="391" t="str">
        <f>'дети 5-ти лет Т'!R26</f>
        <v/>
      </c>
      <c r="G112" s="391" t="str">
        <f>'дети 5-ти лет С'!R26</f>
        <v/>
      </c>
    </row>
    <row r="113" ht="15.0" customHeight="1">
      <c r="B113" s="5">
        <v>6.0</v>
      </c>
      <c r="C113" s="391" t="str">
        <f>'дети 5-ти лет Ф'!S26</f>
        <v/>
      </c>
      <c r="D113" s="391" t="str">
        <f>'дети 5-ти лет К'!S26</f>
        <v/>
      </c>
      <c r="E113" s="391" t="str">
        <f>'дети 5-ти лет П'!S26</f>
        <v/>
      </c>
      <c r="F113" s="391" t="str">
        <f>'дети 5-ти лет Т'!S26</f>
        <v/>
      </c>
      <c r="G113" s="391" t="str">
        <f>'дети 5-ти лет С'!S26</f>
        <v/>
      </c>
    </row>
    <row r="114" ht="15.0" customHeight="1">
      <c r="B114" s="12"/>
      <c r="C114" s="391" t="str">
        <f>'дети 5-ти лет Ф'!T26</f>
        <v/>
      </c>
      <c r="D114" s="391" t="str">
        <f>'дети 5-ти лет К'!T26</f>
        <v/>
      </c>
      <c r="E114" s="391" t="str">
        <f>'дети 5-ти лет П'!T26</f>
        <v/>
      </c>
      <c r="F114" s="391" t="str">
        <f>'дети 5-ти лет Т'!T26</f>
        <v/>
      </c>
      <c r="G114" s="391" t="str">
        <f>'дети 5-ти лет С'!T26</f>
        <v/>
      </c>
    </row>
    <row r="115" ht="15.0" customHeight="1">
      <c r="B115" s="19"/>
      <c r="C115" s="391" t="str">
        <f>'дети 5-ти лет Ф'!U26</f>
        <v/>
      </c>
      <c r="D115" s="391" t="str">
        <f>'дети 5-ти лет К'!U26</f>
        <v/>
      </c>
      <c r="E115" s="391" t="str">
        <f>'дети 5-ти лет П'!U26</f>
        <v/>
      </c>
      <c r="F115" s="391" t="str">
        <f>'дети 5-ти лет Т'!U26</f>
        <v/>
      </c>
      <c r="G115" s="391" t="str">
        <f>'дети 5-ти лет С'!U26</f>
        <v/>
      </c>
    </row>
    <row r="116" ht="15.0" customHeight="1">
      <c r="B116" s="5">
        <v>7.0</v>
      </c>
      <c r="C116" s="317"/>
      <c r="D116" s="391" t="str">
        <f>'дети 5-ти лет К'!V26</f>
        <v/>
      </c>
      <c r="E116" s="317"/>
      <c r="F116" s="391" t="str">
        <f>'дети 5-ти лет Т'!V26</f>
        <v/>
      </c>
      <c r="G116" s="317"/>
    </row>
    <row r="117" ht="15.0" customHeight="1">
      <c r="B117" s="12"/>
      <c r="C117" s="12"/>
      <c r="D117" s="391" t="str">
        <f>'дети 5-ти лет Т'!W26</f>
        <v/>
      </c>
      <c r="E117" s="12"/>
      <c r="F117" s="391" t="str">
        <f>'дети 5-ти лет Т'!W26</f>
        <v/>
      </c>
      <c r="G117" s="12"/>
    </row>
    <row r="118" ht="15.0" customHeight="1">
      <c r="B118" s="19"/>
      <c r="C118" s="12"/>
      <c r="D118" s="391" t="str">
        <f>'дети 5-ти лет К'!X26</f>
        <v/>
      </c>
      <c r="E118" s="12"/>
      <c r="F118" s="391" t="str">
        <f>'дети 5-ти лет Т'!X26</f>
        <v/>
      </c>
      <c r="G118" s="12"/>
    </row>
    <row r="119" ht="15.0" customHeight="1">
      <c r="B119" s="5">
        <v>8.0</v>
      </c>
      <c r="C119" s="12"/>
      <c r="D119" s="391" t="str">
        <f>'дети 5-ти лет К'!Y26</f>
        <v/>
      </c>
      <c r="E119" s="12"/>
      <c r="F119" s="391" t="str">
        <f>'дети 5-ти лет Т'!Y26</f>
        <v/>
      </c>
      <c r="G119" s="12"/>
    </row>
    <row r="120" ht="15.0" customHeight="1">
      <c r="B120" s="12"/>
      <c r="C120" s="12"/>
      <c r="D120" s="391" t="str">
        <f>'дети 5-ти лет К'!Z26</f>
        <v/>
      </c>
      <c r="E120" s="12"/>
      <c r="F120" s="391" t="str">
        <f>'дети 5-ти лет Т'!Z26</f>
        <v/>
      </c>
      <c r="G120" s="12"/>
    </row>
    <row r="121" ht="15.0" customHeight="1">
      <c r="B121" s="19"/>
      <c r="C121" s="12"/>
      <c r="D121" s="391" t="str">
        <f>'дети 5-ти лет К'!AA26</f>
        <v/>
      </c>
      <c r="E121" s="12"/>
      <c r="F121" s="391" t="str">
        <f>'дети 5-ти лет Т'!AA26</f>
        <v/>
      </c>
      <c r="G121" s="12"/>
    </row>
    <row r="122" ht="15.0" customHeight="1">
      <c r="B122" s="5">
        <v>9.0</v>
      </c>
      <c r="C122" s="12"/>
      <c r="D122" s="391" t="str">
        <f>'дети 5-ти лет К'!AB26</f>
        <v/>
      </c>
      <c r="E122" s="12"/>
      <c r="F122" s="391" t="str">
        <f>'дети 5-ти лет Т'!AB26</f>
        <v/>
      </c>
      <c r="G122" s="12"/>
    </row>
    <row r="123" ht="15.0" customHeight="1">
      <c r="B123" s="12"/>
      <c r="C123" s="12"/>
      <c r="D123" s="391" t="str">
        <f>'дети 5-ти лет К'!AC26</f>
        <v/>
      </c>
      <c r="E123" s="12"/>
      <c r="F123" s="391" t="str">
        <f>'дети 5-ти лет Т'!AC26</f>
        <v/>
      </c>
      <c r="G123" s="12"/>
    </row>
    <row r="124" ht="15.0" customHeight="1">
      <c r="B124" s="19"/>
      <c r="C124" s="12"/>
      <c r="D124" s="391" t="str">
        <f>'дети 5-ти лет К'!AD26</f>
        <v/>
      </c>
      <c r="E124" s="12"/>
      <c r="F124" s="391" t="str">
        <f>'дети 5-ти лет Т'!AD26</f>
        <v/>
      </c>
      <c r="G124" s="12"/>
    </row>
    <row r="125" ht="15.0" customHeight="1">
      <c r="B125" s="5">
        <v>10.0</v>
      </c>
      <c r="C125" s="12"/>
      <c r="D125" s="391" t="str">
        <f>'дети 5-ти лет К'!AE26</f>
        <v/>
      </c>
      <c r="E125" s="12"/>
      <c r="F125" s="391" t="str">
        <f>'дети 5-ти лет Т'!AE26</f>
        <v/>
      </c>
      <c r="G125" s="12"/>
    </row>
    <row r="126" ht="15.0" customHeight="1">
      <c r="B126" s="12"/>
      <c r="C126" s="12"/>
      <c r="D126" s="391" t="str">
        <f>'дети 5-ти лет К'!AF26</f>
        <v/>
      </c>
      <c r="E126" s="12"/>
      <c r="F126" s="391" t="str">
        <f>'дети 5-ти лет Т'!AF26</f>
        <v/>
      </c>
      <c r="G126" s="12"/>
    </row>
    <row r="127" ht="15.0" customHeight="1">
      <c r="B127" s="19"/>
      <c r="C127" s="12"/>
      <c r="D127" s="391" t="str">
        <f>'дети 5-ти лет К'!AG26</f>
        <v/>
      </c>
      <c r="E127" s="12"/>
      <c r="F127" s="391" t="str">
        <f>'дети 5-ти лет Т'!AG26</f>
        <v/>
      </c>
      <c r="G127" s="12"/>
    </row>
    <row r="128" ht="15.0" customHeight="1">
      <c r="B128" s="5">
        <v>11.0</v>
      </c>
      <c r="C128" s="12"/>
      <c r="D128" s="391" t="str">
        <f>'дети 5-ти лет К'!AH26</f>
        <v/>
      </c>
      <c r="E128" s="12"/>
      <c r="F128" s="391" t="str">
        <f>'дети 5-ти лет Т'!AH26</f>
        <v/>
      </c>
      <c r="G128" s="12"/>
    </row>
    <row r="129" ht="15.0" customHeight="1">
      <c r="B129" s="12"/>
      <c r="C129" s="12"/>
      <c r="D129" s="391" t="str">
        <f>'дети 5-ти лет К'!AI26</f>
        <v/>
      </c>
      <c r="E129" s="12"/>
      <c r="F129" s="391" t="str">
        <f>'дети 5-ти лет Т'!AI26</f>
        <v/>
      </c>
      <c r="G129" s="12"/>
    </row>
    <row r="130" ht="15.75" customHeight="1">
      <c r="B130" s="19"/>
      <c r="C130" s="12"/>
      <c r="D130" s="391" t="str">
        <f>'дети 5-ти лет К'!AJ26</f>
        <v/>
      </c>
      <c r="E130" s="12"/>
      <c r="F130" s="391" t="str">
        <f>'дети 5-ти лет Т'!AJ26</f>
        <v/>
      </c>
      <c r="G130" s="12"/>
    </row>
    <row r="131" ht="15.75" customHeight="1">
      <c r="B131" s="5">
        <v>12.0</v>
      </c>
      <c r="C131" s="12"/>
      <c r="D131" s="391" t="str">
        <f>'дети 5-ти лет К'!AK26</f>
        <v/>
      </c>
      <c r="E131" s="12"/>
      <c r="F131" s="391" t="str">
        <f>'дети 5-ти лет Т'!AK26</f>
        <v/>
      </c>
      <c r="G131" s="12"/>
    </row>
    <row r="132" ht="15.75" customHeight="1">
      <c r="B132" s="12"/>
      <c r="C132" s="12"/>
      <c r="D132" s="391" t="str">
        <f>'дети 5-ти лет К'!AL26</f>
        <v/>
      </c>
      <c r="E132" s="12"/>
      <c r="F132" s="391" t="str">
        <f>'дети 5-ти лет Т'!AL26</f>
        <v/>
      </c>
      <c r="G132" s="12"/>
    </row>
    <row r="133" ht="15.75" customHeight="1">
      <c r="B133" s="19"/>
      <c r="C133" s="12"/>
      <c r="D133" s="391" t="str">
        <f>'дети 5-ти лет К'!AM26</f>
        <v/>
      </c>
      <c r="E133" s="12"/>
      <c r="F133" s="391" t="str">
        <f>'дети 5-ти лет Т'!AM26</f>
        <v/>
      </c>
      <c r="G133" s="12"/>
    </row>
    <row r="134" ht="15.75" customHeight="1">
      <c r="B134" s="5">
        <v>13.0</v>
      </c>
      <c r="C134" s="12"/>
      <c r="D134" s="391" t="str">
        <f>'дети 5-ти лет К'!AN26</f>
        <v/>
      </c>
      <c r="E134" s="12"/>
      <c r="F134" s="391" t="str">
        <f>'дети 5-ти лет Т'!AN26</f>
        <v/>
      </c>
      <c r="G134" s="12"/>
    </row>
    <row r="135" ht="15.75" customHeight="1">
      <c r="B135" s="12"/>
      <c r="C135" s="12"/>
      <c r="D135" s="391" t="str">
        <f>'дети 5-ти лет К'!AO26</f>
        <v/>
      </c>
      <c r="E135" s="12"/>
      <c r="F135" s="391" t="str">
        <f>'дети 5-ти лет Т'!AO26</f>
        <v/>
      </c>
      <c r="G135" s="12"/>
    </row>
    <row r="136" ht="15.75" customHeight="1">
      <c r="B136" s="19"/>
      <c r="C136" s="12"/>
      <c r="D136" s="391" t="str">
        <f>'дети 5-ти лет К'!AP26</f>
        <v/>
      </c>
      <c r="E136" s="12"/>
      <c r="F136" s="391" t="str">
        <f>'дети 5-ти лет Т'!AP26</f>
        <v/>
      </c>
      <c r="G136" s="12"/>
    </row>
    <row r="137" ht="15.75" customHeight="1">
      <c r="B137" s="5">
        <v>14.0</v>
      </c>
      <c r="C137" s="12"/>
      <c r="D137" s="391" t="str">
        <f>'дети 5-ти лет К'!AQ26</f>
        <v/>
      </c>
      <c r="E137" s="12"/>
      <c r="F137" s="391" t="str">
        <f>'дети 5-ти лет Т'!AQ26</f>
        <v/>
      </c>
      <c r="G137" s="12"/>
    </row>
    <row r="138" ht="15.75" customHeight="1">
      <c r="B138" s="12"/>
      <c r="C138" s="12"/>
      <c r="D138" s="391" t="str">
        <f>'дети 5-ти лет К'!AR26</f>
        <v/>
      </c>
      <c r="E138" s="12"/>
      <c r="F138" s="391" t="str">
        <f>'дети 5-ти лет Т'!AR26</f>
        <v/>
      </c>
      <c r="G138" s="12"/>
    </row>
    <row r="139" ht="15.75" customHeight="1">
      <c r="B139" s="19"/>
      <c r="C139" s="12"/>
      <c r="D139" s="391" t="str">
        <f>'дети 5-ти лет К'!AS26</f>
        <v/>
      </c>
      <c r="E139" s="12"/>
      <c r="F139" s="391" t="str">
        <f>'дети 5-ти лет Т'!AS26</f>
        <v/>
      </c>
      <c r="G139" s="12"/>
    </row>
    <row r="140" ht="15.75" customHeight="1">
      <c r="B140" s="5">
        <v>15.0</v>
      </c>
      <c r="C140" s="12"/>
      <c r="D140" s="391" t="str">
        <f>'дети 5-ти лет К'!AT26</f>
        <v/>
      </c>
      <c r="E140" s="12"/>
      <c r="F140" s="391" t="str">
        <f>'дети 5-ти лет Т'!AT26</f>
        <v/>
      </c>
      <c r="G140" s="12"/>
    </row>
    <row r="141" ht="15.75" customHeight="1">
      <c r="B141" s="12"/>
      <c r="C141" s="12"/>
      <c r="D141" s="391" t="str">
        <f>'дети 5-ти лет К'!AU26</f>
        <v/>
      </c>
      <c r="E141" s="12"/>
      <c r="F141" s="391" t="str">
        <f>'дети 5-ти лет Т'!AU26</f>
        <v/>
      </c>
      <c r="G141" s="12"/>
    </row>
    <row r="142" ht="15.75" customHeight="1">
      <c r="B142" s="19"/>
      <c r="C142" s="12"/>
      <c r="D142" s="391" t="str">
        <f>'дети 5-ти лет К'!AV26</f>
        <v/>
      </c>
      <c r="E142" s="12"/>
      <c r="F142" s="391" t="str">
        <f>'дети 5-ти лет Т'!AV26</f>
        <v/>
      </c>
      <c r="G142" s="12"/>
    </row>
    <row r="143" ht="15.75" customHeight="1">
      <c r="B143" s="5">
        <v>16.0</v>
      </c>
      <c r="C143" s="12"/>
      <c r="D143" s="391" t="str">
        <f>'дети 5-ти лет К'!AW26</f>
        <v/>
      </c>
      <c r="E143" s="12"/>
      <c r="F143" s="391" t="str">
        <f>'дети 5-ти лет Т'!AW26</f>
        <v/>
      </c>
      <c r="G143" s="12"/>
    </row>
    <row r="144" ht="15.75" customHeight="1">
      <c r="B144" s="12"/>
      <c r="C144" s="12"/>
      <c r="D144" s="391" t="str">
        <f>'дети 5-ти лет К'!AX26</f>
        <v/>
      </c>
      <c r="E144" s="12"/>
      <c r="F144" s="391" t="str">
        <f>'дети 5-ти лет Т'!AX26</f>
        <v/>
      </c>
      <c r="G144" s="12"/>
    </row>
    <row r="145" ht="15.75" customHeight="1">
      <c r="B145" s="19"/>
      <c r="C145" s="12"/>
      <c r="D145" s="391" t="str">
        <f>'дети 5-ти лет К'!AY26</f>
        <v/>
      </c>
      <c r="E145" s="12"/>
      <c r="F145" s="391" t="str">
        <f>'дети 5-ти лет Т'!AY26</f>
        <v/>
      </c>
      <c r="G145" s="12"/>
    </row>
    <row r="146" ht="15.75" customHeight="1">
      <c r="B146" s="5">
        <v>17.0</v>
      </c>
      <c r="C146" s="12"/>
      <c r="D146" s="391" t="str">
        <f>'дети 5-ти лет К'!AZ26</f>
        <v/>
      </c>
      <c r="E146" s="12"/>
      <c r="F146" s="391" t="str">
        <f>'дети 5-ти лет Т'!AZ26</f>
        <v/>
      </c>
      <c r="G146" s="12"/>
    </row>
    <row r="147" ht="15.75" customHeight="1">
      <c r="B147" s="12"/>
      <c r="C147" s="12"/>
      <c r="D147" s="391" t="str">
        <f>'дети 5-ти лет К'!BA26</f>
        <v/>
      </c>
      <c r="E147" s="12"/>
      <c r="F147" s="391" t="str">
        <f>'дети 5-ти лет Т'!BA26</f>
        <v/>
      </c>
      <c r="G147" s="12"/>
    </row>
    <row r="148" ht="15.75" customHeight="1">
      <c r="B148" s="19"/>
      <c r="C148" s="12"/>
      <c r="D148" s="391" t="str">
        <f>'дети 5-ти лет К'!BB26</f>
        <v/>
      </c>
      <c r="E148" s="12"/>
      <c r="F148" s="391" t="str">
        <f>'дети 5-ти лет Т'!BB26</f>
        <v/>
      </c>
      <c r="G148" s="12"/>
    </row>
    <row r="149" ht="15.75" customHeight="1">
      <c r="B149" s="5">
        <v>18.0</v>
      </c>
      <c r="C149" s="12"/>
      <c r="D149" s="391" t="str">
        <f>'дети 5-ти лет К'!BC26</f>
        <v/>
      </c>
      <c r="E149" s="12"/>
      <c r="F149" s="391" t="str">
        <f>'дети 5-ти лет Т'!BC26</f>
        <v/>
      </c>
      <c r="G149" s="12"/>
    </row>
    <row r="150" ht="15.75" customHeight="1">
      <c r="B150" s="12"/>
      <c r="C150" s="12"/>
      <c r="D150" s="391" t="str">
        <f>'дети 5-ти лет К'!BD26</f>
        <v/>
      </c>
      <c r="E150" s="12"/>
      <c r="F150" s="391" t="str">
        <f>'дети 5-ти лет Т'!BD26</f>
        <v/>
      </c>
      <c r="G150" s="12"/>
    </row>
    <row r="151" ht="15.75" customHeight="1">
      <c r="B151" s="19"/>
      <c r="C151" s="12"/>
      <c r="D151" s="391" t="str">
        <f>'дети 5-ти лет К'!BE26</f>
        <v/>
      </c>
      <c r="E151" s="12"/>
      <c r="F151" s="391" t="str">
        <f>'дети 5-ти лет Т'!BE26</f>
        <v/>
      </c>
      <c r="G151" s="12"/>
    </row>
    <row r="152" ht="15.75" customHeight="1">
      <c r="B152" s="5">
        <v>19.0</v>
      </c>
      <c r="C152" s="12"/>
      <c r="D152" s="317"/>
      <c r="E152" s="12"/>
      <c r="F152" s="391" t="str">
        <f>'дети 5-ти лет Т'!BF26</f>
        <v/>
      </c>
      <c r="G152" s="12"/>
    </row>
    <row r="153" ht="15.75" customHeight="1">
      <c r="B153" s="12"/>
      <c r="C153" s="12"/>
      <c r="D153" s="12"/>
      <c r="E153" s="12"/>
      <c r="F153" s="391" t="str">
        <f>'дети 5-ти лет Т'!BG26</f>
        <v/>
      </c>
      <c r="G153" s="12"/>
    </row>
    <row r="154" ht="15.75" customHeight="1">
      <c r="B154" s="19"/>
      <c r="C154" s="12"/>
      <c r="D154" s="12"/>
      <c r="E154" s="12"/>
      <c r="F154" s="391" t="str">
        <f>'дети 5-ти лет Т'!BH26</f>
        <v/>
      </c>
      <c r="G154" s="12"/>
    </row>
    <row r="155" ht="15.75" customHeight="1">
      <c r="B155" s="5">
        <v>20.0</v>
      </c>
      <c r="C155" s="12"/>
      <c r="D155" s="12"/>
      <c r="E155" s="12"/>
      <c r="F155" s="391" t="str">
        <f>'дети 5-ти лет Т'!BI26</f>
        <v/>
      </c>
      <c r="G155" s="12"/>
    </row>
    <row r="156" ht="15.75" customHeight="1">
      <c r="B156" s="12"/>
      <c r="C156" s="12"/>
      <c r="D156" s="12"/>
      <c r="E156" s="12"/>
      <c r="F156" s="391" t="str">
        <f>'дети 5-ти лет Т'!BJ26</f>
        <v/>
      </c>
      <c r="G156" s="12"/>
    </row>
    <row r="157" ht="15.75" customHeight="1">
      <c r="B157" s="19"/>
      <c r="C157" s="12"/>
      <c r="D157" s="12"/>
      <c r="E157" s="12"/>
      <c r="F157" s="391" t="str">
        <f>'дети 5-ти лет Т'!BK26</f>
        <v/>
      </c>
      <c r="G157" s="12"/>
    </row>
    <row r="158" ht="15.75" customHeight="1">
      <c r="B158" s="5">
        <v>21.0</v>
      </c>
      <c r="C158" s="12"/>
      <c r="D158" s="12"/>
      <c r="E158" s="12"/>
      <c r="F158" s="391" t="str">
        <f>'дети 5-ти лет Т'!BL26</f>
        <v/>
      </c>
      <c r="G158" s="12"/>
    </row>
    <row r="159" ht="15.0" customHeight="1">
      <c r="B159" s="12"/>
      <c r="C159" s="12"/>
      <c r="D159" s="12"/>
      <c r="E159" s="12"/>
      <c r="F159" s="391" t="str">
        <f>'дети 5-ти лет Т'!BM26</f>
        <v/>
      </c>
      <c r="G159" s="12"/>
    </row>
    <row r="160" ht="15.75" customHeight="1">
      <c r="B160" s="19"/>
      <c r="C160" s="12"/>
      <c r="D160" s="12"/>
      <c r="E160" s="12"/>
      <c r="F160" s="391" t="str">
        <f>'дети 5-ти лет Т'!BN26</f>
        <v/>
      </c>
      <c r="G160" s="12"/>
    </row>
    <row r="161" ht="15.75" customHeight="1">
      <c r="B161" s="5">
        <v>22.0</v>
      </c>
      <c r="C161" s="12"/>
      <c r="D161" s="12"/>
      <c r="E161" s="12"/>
      <c r="F161" s="391" t="str">
        <f>'дети 5-ти лет Т'!BO26</f>
        <v/>
      </c>
      <c r="G161" s="12"/>
    </row>
    <row r="162" ht="15.75" customHeight="1">
      <c r="B162" s="12"/>
      <c r="C162" s="12"/>
      <c r="D162" s="12"/>
      <c r="E162" s="12"/>
      <c r="F162" s="391" t="str">
        <f>'дети 5-ти лет Т'!BP26</f>
        <v/>
      </c>
      <c r="G162" s="12"/>
    </row>
    <row r="163" ht="15.75" customHeight="1">
      <c r="B163" s="19"/>
      <c r="C163" s="12"/>
      <c r="D163" s="12"/>
      <c r="E163" s="12"/>
      <c r="F163" s="391" t="str">
        <f>'дети 5-ти лет Т'!BQ26</f>
        <v/>
      </c>
      <c r="G163" s="12"/>
    </row>
    <row r="164" ht="15.75" customHeight="1">
      <c r="B164" s="5">
        <v>23.0</v>
      </c>
      <c r="C164" s="12"/>
      <c r="D164" s="12"/>
      <c r="E164" s="12"/>
      <c r="F164" s="391" t="str">
        <f>'дети 5-ти лет Т'!BR26</f>
        <v/>
      </c>
      <c r="G164" s="12"/>
    </row>
    <row r="165" ht="15.75" customHeight="1">
      <c r="B165" s="12"/>
      <c r="C165" s="12"/>
      <c r="D165" s="12"/>
      <c r="E165" s="12"/>
      <c r="F165" s="391" t="str">
        <f>'дети 5-ти лет Т'!BS26</f>
        <v/>
      </c>
      <c r="G165" s="12"/>
    </row>
    <row r="166" ht="15.0" customHeight="1">
      <c r="B166" s="19"/>
      <c r="C166" s="12"/>
      <c r="D166" s="12"/>
      <c r="E166" s="12"/>
      <c r="F166" s="391" t="str">
        <f>'дети 5-ти лет Т'!BT26</f>
        <v/>
      </c>
      <c r="G166" s="12"/>
    </row>
    <row r="167" ht="15.0" customHeight="1">
      <c r="B167" s="5">
        <v>24.0</v>
      </c>
      <c r="C167" s="12"/>
      <c r="D167" s="12"/>
      <c r="E167" s="12"/>
      <c r="F167" s="391" t="str">
        <f>'дети 5-ти лет Т'!BU26</f>
        <v/>
      </c>
      <c r="G167" s="12"/>
    </row>
    <row r="168" ht="15.0" customHeight="1">
      <c r="B168" s="12"/>
      <c r="C168" s="12"/>
      <c r="D168" s="12"/>
      <c r="E168" s="12"/>
      <c r="F168" s="391" t="str">
        <f>'дети 5-ти лет Т'!BV26</f>
        <v/>
      </c>
      <c r="G168" s="12"/>
    </row>
    <row r="169" ht="15.0" customHeight="1">
      <c r="B169" s="19"/>
      <c r="C169" s="12"/>
      <c r="D169" s="12"/>
      <c r="E169" s="12"/>
      <c r="F169" s="391" t="str">
        <f>'дети 5-ти лет Т'!BW26</f>
        <v/>
      </c>
      <c r="G169" s="12"/>
    </row>
    <row r="170" ht="15.0" customHeight="1">
      <c r="B170" s="5">
        <v>25.0</v>
      </c>
      <c r="C170" s="12"/>
      <c r="D170" s="12"/>
      <c r="E170" s="12"/>
      <c r="F170" s="391" t="str">
        <f>'дети 5-ти лет Т'!BX26</f>
        <v/>
      </c>
      <c r="G170" s="12"/>
    </row>
    <row r="171" ht="15.0" customHeight="1">
      <c r="B171" s="12"/>
      <c r="C171" s="12"/>
      <c r="D171" s="12"/>
      <c r="E171" s="12"/>
      <c r="F171" s="391" t="str">
        <f>'дети 5-ти лет Т'!BY26</f>
        <v/>
      </c>
      <c r="G171" s="12"/>
    </row>
    <row r="172" ht="15.0" customHeight="1">
      <c r="B172" s="19"/>
      <c r="C172" s="12"/>
      <c r="D172" s="12"/>
      <c r="E172" s="12"/>
      <c r="F172" s="391" t="str">
        <f>'дети 5-ти лет Т'!BZ26</f>
        <v/>
      </c>
      <c r="G172" s="12"/>
    </row>
    <row r="173" ht="15.0" customHeight="1">
      <c r="B173" s="5">
        <v>26.0</v>
      </c>
      <c r="C173" s="12"/>
      <c r="D173" s="12"/>
      <c r="E173" s="12"/>
      <c r="F173" s="391" t="str">
        <f>'дети 5-ти лет Т'!CA26</f>
        <v/>
      </c>
      <c r="G173" s="12"/>
    </row>
    <row r="174" ht="15.0" customHeight="1">
      <c r="B174" s="12"/>
      <c r="C174" s="12"/>
      <c r="D174" s="12"/>
      <c r="E174" s="12"/>
      <c r="F174" s="391" t="str">
        <f>'дети 5-ти лет Т'!CB26</f>
        <v/>
      </c>
      <c r="G174" s="12"/>
    </row>
    <row r="175" ht="15.0" customHeight="1">
      <c r="B175" s="19"/>
      <c r="C175" s="12"/>
      <c r="D175" s="12"/>
      <c r="E175" s="12"/>
      <c r="F175" s="391" t="str">
        <f>'дети 5-ти лет Т'!CC26</f>
        <v/>
      </c>
      <c r="G175" s="12"/>
    </row>
    <row r="176" ht="15.0" customHeight="1">
      <c r="B176" s="5">
        <v>27.0</v>
      </c>
      <c r="C176" s="12"/>
      <c r="D176" s="12"/>
      <c r="E176" s="12"/>
      <c r="F176" s="391" t="str">
        <f>'дети 5-ти лет Т'!CD26</f>
        <v/>
      </c>
      <c r="G176" s="12"/>
    </row>
    <row r="177" ht="15.0" customHeight="1">
      <c r="B177" s="12"/>
      <c r="C177" s="12"/>
      <c r="D177" s="12"/>
      <c r="E177" s="12"/>
      <c r="F177" s="391" t="str">
        <f>'дети 5-ти лет Т'!CE26</f>
        <v/>
      </c>
      <c r="G177" s="12"/>
    </row>
    <row r="178" ht="15.0" customHeight="1">
      <c r="B178" s="19"/>
      <c r="C178" s="12"/>
      <c r="D178" s="12"/>
      <c r="E178" s="12"/>
      <c r="F178" s="391" t="str">
        <f>'дети 5-ти лет Т'!CF26</f>
        <v/>
      </c>
      <c r="G178" s="12"/>
    </row>
    <row r="179" ht="15.0" customHeight="1">
      <c r="B179" s="5">
        <v>28.0</v>
      </c>
      <c r="C179" s="12"/>
      <c r="D179" s="12"/>
      <c r="E179" s="12"/>
      <c r="F179" s="391" t="str">
        <f>'дети 5-ти лет Т'!CG26</f>
        <v/>
      </c>
      <c r="G179" s="12"/>
    </row>
    <row r="180" ht="15.0" customHeight="1">
      <c r="B180" s="12"/>
      <c r="C180" s="12"/>
      <c r="D180" s="12"/>
      <c r="E180" s="12"/>
      <c r="F180" s="391" t="str">
        <f>'дети 5-ти лет Т'!CH26</f>
        <v/>
      </c>
      <c r="G180" s="12"/>
    </row>
    <row r="181" ht="15.0" customHeight="1">
      <c r="B181" s="19"/>
      <c r="C181" s="12"/>
      <c r="D181" s="12"/>
      <c r="E181" s="12"/>
      <c r="F181" s="391" t="str">
        <f>'дети 5-ти лет Т'!CI26</f>
        <v/>
      </c>
      <c r="G181" s="12"/>
    </row>
    <row r="182" ht="15.0" customHeight="1">
      <c r="B182" s="5">
        <v>29.0</v>
      </c>
      <c r="C182" s="12"/>
      <c r="D182" s="12"/>
      <c r="E182" s="12"/>
      <c r="F182" s="391" t="str">
        <f>'дети 5-ти лет Т'!CJ26</f>
        <v/>
      </c>
      <c r="G182" s="12"/>
    </row>
    <row r="183" ht="15.0" customHeight="1">
      <c r="B183" s="12"/>
      <c r="C183" s="12"/>
      <c r="D183" s="12"/>
      <c r="E183" s="12"/>
      <c r="F183" s="391" t="str">
        <f>'дети 5-ти лет Т'!CK26</f>
        <v/>
      </c>
      <c r="G183" s="12"/>
    </row>
    <row r="184" ht="15.0" customHeight="1">
      <c r="B184" s="19"/>
      <c r="C184" s="12"/>
      <c r="D184" s="12"/>
      <c r="E184" s="12"/>
      <c r="F184" s="391" t="str">
        <f>'дети 5-ти лет Т'!CL26</f>
        <v/>
      </c>
      <c r="G184" s="12"/>
    </row>
    <row r="185" ht="15.0" customHeight="1">
      <c r="B185" s="5">
        <v>30.0</v>
      </c>
      <c r="C185" s="12"/>
      <c r="D185" s="12"/>
      <c r="E185" s="12"/>
      <c r="F185" s="391" t="str">
        <f>'дети 5-ти лет Т'!CM26</f>
        <v/>
      </c>
      <c r="G185" s="12"/>
    </row>
    <row r="186" ht="15.0" customHeight="1">
      <c r="B186" s="12"/>
      <c r="C186" s="12"/>
      <c r="D186" s="12"/>
      <c r="E186" s="12"/>
      <c r="F186" s="391" t="str">
        <f>'дети 5-ти лет Т'!CN26</f>
        <v/>
      </c>
      <c r="G186" s="12"/>
    </row>
    <row r="187" ht="15.0" customHeight="1">
      <c r="B187" s="19"/>
      <c r="C187" s="19"/>
      <c r="D187" s="19"/>
      <c r="E187" s="19"/>
      <c r="F187" s="391" t="str">
        <f>'дети 5-ти лет Т'!CO26</f>
        <v/>
      </c>
      <c r="G187" s="19"/>
    </row>
    <row r="188" ht="15.0" customHeight="1"/>
    <row r="189" ht="15.0" customHeight="1">
      <c r="B189" s="237" t="s">
        <v>922</v>
      </c>
      <c r="C189" s="7"/>
      <c r="D189" s="7"/>
      <c r="E189" s="7"/>
      <c r="F189" s="7"/>
      <c r="G189" s="8"/>
    </row>
    <row r="190" ht="36.0" customHeight="1">
      <c r="B190" s="314"/>
      <c r="C190" s="315" t="s">
        <v>5</v>
      </c>
      <c r="D190" s="315" t="s">
        <v>107</v>
      </c>
      <c r="E190" s="315" t="s">
        <v>335</v>
      </c>
      <c r="F190" s="315" t="s">
        <v>398</v>
      </c>
      <c r="G190" s="178" t="s">
        <v>724</v>
      </c>
    </row>
    <row r="191" ht="15.0" customHeight="1">
      <c r="B191" s="5">
        <v>1.0</v>
      </c>
      <c r="C191" s="392" t="str">
        <f>'дети 5-ти лет Ф'!D72</f>
        <v/>
      </c>
      <c r="D191" s="392" t="str">
        <f>'дети 5-ти лет К'!D72</f>
        <v/>
      </c>
      <c r="E191" s="392" t="str">
        <f>'дети 5-ти лет П'!D72</f>
        <v/>
      </c>
      <c r="F191" s="392" t="str">
        <f>'дети 5-ти лет Т'!D72</f>
        <v/>
      </c>
      <c r="G191" s="392" t="str">
        <f>'дети 5-ти лет С'!D72</f>
        <v/>
      </c>
    </row>
    <row r="192" ht="15.0" customHeight="1">
      <c r="B192" s="12"/>
      <c r="C192" s="392" t="str">
        <f>'дети 5-ти лет Ф'!E72</f>
        <v/>
      </c>
      <c r="D192" s="392" t="str">
        <f>'дети 5-ти лет К'!E72</f>
        <v/>
      </c>
      <c r="E192" s="392" t="str">
        <f>'дети 5-ти лет П'!E72</f>
        <v/>
      </c>
      <c r="F192" s="392" t="str">
        <f>'дети 5-ти лет Т'!E72</f>
        <v/>
      </c>
      <c r="G192" s="392">
        <f>'дети 5-ти лет С'!E72</f>
        <v>1</v>
      </c>
    </row>
    <row r="193" ht="15.0" customHeight="1">
      <c r="B193" s="19"/>
      <c r="C193" s="392">
        <f>'дети 5-ти лет Ф'!F72</f>
        <v>1</v>
      </c>
      <c r="D193" s="392">
        <f>'дети 5-ти лет К'!F72</f>
        <v>1</v>
      </c>
      <c r="E193" s="392">
        <f>'дети 5-ти лет П'!F72</f>
        <v>1</v>
      </c>
      <c r="F193" s="392">
        <f>'дети 5-ти лет Т'!F72</f>
        <v>1</v>
      </c>
      <c r="G193" s="392" t="str">
        <f>'дети 5-ти лет С'!F72</f>
        <v/>
      </c>
    </row>
    <row r="194" ht="15.0" customHeight="1">
      <c r="B194" s="5">
        <v>2.0</v>
      </c>
      <c r="C194" s="392" t="str">
        <f>'дети 5-ти лет Ф'!G72</f>
        <v/>
      </c>
      <c r="D194" s="392" t="str">
        <f>'дети 5-ти лет К'!G72</f>
        <v/>
      </c>
      <c r="E194" s="392" t="str">
        <f>'дети 5-ти лет П'!G72</f>
        <v/>
      </c>
      <c r="F194" s="392" t="str">
        <f>'дети 5-ти лет Т'!G72</f>
        <v/>
      </c>
      <c r="G194" s="392" t="str">
        <f>'дети 5-ти лет С'!G72</f>
        <v/>
      </c>
    </row>
    <row r="195" ht="15.0" customHeight="1">
      <c r="B195" s="12"/>
      <c r="C195" s="392">
        <f>'дети 5-ти лет Ф'!H72</f>
        <v>1</v>
      </c>
      <c r="D195" s="392" t="str">
        <f>'дети 5-ти лет К'!H72</f>
        <v/>
      </c>
      <c r="E195" s="392" t="str">
        <f>'дети 5-ти лет П'!H72</f>
        <v/>
      </c>
      <c r="F195" s="392" t="str">
        <f>'дети 5-ти лет Т'!H72</f>
        <v/>
      </c>
      <c r="G195" s="392">
        <f>'дети 5-ти лет С'!H72</f>
        <v>1</v>
      </c>
    </row>
    <row r="196" ht="15.0" customHeight="1">
      <c r="B196" s="19"/>
      <c r="C196" s="392" t="str">
        <f>'дети 5-ти лет Ф'!I72</f>
        <v/>
      </c>
      <c r="D196" s="392">
        <f>'дети 5-ти лет К'!I72</f>
        <v>1</v>
      </c>
      <c r="E196" s="392">
        <f>'дети 5-ти лет П'!I72</f>
        <v>1</v>
      </c>
      <c r="F196" s="392">
        <f>'дети 5-ти лет Т'!I72</f>
        <v>1</v>
      </c>
      <c r="G196" s="392" t="str">
        <f>'дети 5-ти лет С'!I72</f>
        <v/>
      </c>
    </row>
    <row r="197" ht="15.0" customHeight="1">
      <c r="B197" s="5">
        <v>3.0</v>
      </c>
      <c r="C197" s="392" t="str">
        <f>'дети 5-ти лет Ф'!J72</f>
        <v/>
      </c>
      <c r="D197" s="392" t="str">
        <f>'дети 5-ти лет К'!J72</f>
        <v/>
      </c>
      <c r="E197" s="392" t="str">
        <f>'дети 5-ти лет П'!J72</f>
        <v/>
      </c>
      <c r="F197" s="392" t="str">
        <f>'дети 5-ти лет Т'!J72</f>
        <v/>
      </c>
      <c r="G197" s="392" t="str">
        <f>'дети 5-ти лет С'!J72</f>
        <v/>
      </c>
    </row>
    <row r="198" ht="15.0" customHeight="1">
      <c r="B198" s="12"/>
      <c r="C198" s="392">
        <f>'дети 5-ти лет Ф'!K72</f>
        <v>1</v>
      </c>
      <c r="D198" s="392" t="str">
        <f>'дети 5-ти лет К'!K72</f>
        <v/>
      </c>
      <c r="E198" s="392" t="str">
        <f>'дети 5-ти лет П'!K72</f>
        <v/>
      </c>
      <c r="F198" s="392" t="str">
        <f>'дети 5-ти лет Т'!K72</f>
        <v/>
      </c>
      <c r="G198" s="392">
        <f>'дети 5-ти лет С'!K72</f>
        <v>1</v>
      </c>
    </row>
    <row r="199" ht="15.0" customHeight="1">
      <c r="B199" s="19"/>
      <c r="C199" s="392" t="str">
        <f>'дети 5-ти лет Ф'!L72</f>
        <v/>
      </c>
      <c r="D199" s="392">
        <f>'дети 5-ти лет К'!L72</f>
        <v>1</v>
      </c>
      <c r="E199" s="392">
        <f>'дети 5-ти лет П'!L72</f>
        <v>1</v>
      </c>
      <c r="F199" s="392">
        <f>'дети 5-ти лет Т'!L72</f>
        <v>1</v>
      </c>
      <c r="G199" s="392" t="str">
        <f>'дети 5-ти лет С'!L72</f>
        <v/>
      </c>
    </row>
    <row r="200" ht="15.0" customHeight="1">
      <c r="B200" s="5">
        <v>4.0</v>
      </c>
      <c r="C200" s="392" t="str">
        <f>'дети 5-ти лет Ф'!M72</f>
        <v/>
      </c>
      <c r="D200" s="392" t="str">
        <f>'дети 5-ти лет К'!M72</f>
        <v/>
      </c>
      <c r="E200" s="392" t="str">
        <f>'дети 5-ти лет П'!M72</f>
        <v/>
      </c>
      <c r="F200" s="392" t="str">
        <f>'дети 5-ти лет Т'!M72</f>
        <v/>
      </c>
      <c r="G200" s="392" t="str">
        <f>'дети 5-ти лет С'!M72</f>
        <v/>
      </c>
    </row>
    <row r="201" ht="15.0" customHeight="1">
      <c r="B201" s="12"/>
      <c r="C201" s="392">
        <f>'дети 5-ти лет Ф'!N72</f>
        <v>1</v>
      </c>
      <c r="D201" s="392" t="str">
        <f>'дети 5-ти лет К'!N72</f>
        <v/>
      </c>
      <c r="E201" s="392" t="str">
        <f>'дети 5-ти лет П'!N72</f>
        <v/>
      </c>
      <c r="F201" s="392" t="str">
        <f>'дети 5-ти лет Т'!N72</f>
        <v/>
      </c>
      <c r="G201" s="392">
        <f>'дети 5-ти лет С'!N72</f>
        <v>1</v>
      </c>
    </row>
    <row r="202" ht="15.0" customHeight="1">
      <c r="B202" s="19"/>
      <c r="C202" s="392" t="str">
        <f>'дети 5-ти лет Ф'!O72</f>
        <v/>
      </c>
      <c r="D202" s="392">
        <f>'дети 5-ти лет К'!O72</f>
        <v>1</v>
      </c>
      <c r="E202" s="392">
        <f>'дети 5-ти лет П'!O72</f>
        <v>1</v>
      </c>
      <c r="F202" s="392">
        <f>'дети 5-ти лет Т'!O72</f>
        <v>1</v>
      </c>
      <c r="G202" s="392" t="str">
        <f>'дети 5-ти лет С'!O72</f>
        <v/>
      </c>
    </row>
    <row r="203" ht="15.0" customHeight="1">
      <c r="B203" s="5">
        <v>5.0</v>
      </c>
      <c r="C203" s="392" t="str">
        <f>'дети 5-ти лет Ф'!P72</f>
        <v/>
      </c>
      <c r="D203" s="392" t="str">
        <f>'дети 5-ти лет К'!P72</f>
        <v/>
      </c>
      <c r="E203" s="392" t="str">
        <f>'дети 5-ти лет П'!P72</f>
        <v/>
      </c>
      <c r="F203" s="392" t="str">
        <f>'дети 5-ти лет Т'!P72</f>
        <v/>
      </c>
      <c r="G203" s="392" t="str">
        <f>'дети 5-ти лет С'!P72</f>
        <v/>
      </c>
    </row>
    <row r="204" ht="15.0" customHeight="1">
      <c r="B204" s="12"/>
      <c r="C204" s="392" t="str">
        <f>'дети 5-ти лет Ф'!Q72</f>
        <v/>
      </c>
      <c r="D204" s="392" t="str">
        <f>'дети 5-ти лет К'!Q72</f>
        <v/>
      </c>
      <c r="E204" s="392" t="str">
        <f>'дети 5-ти лет П'!Q72</f>
        <v/>
      </c>
      <c r="F204" s="392" t="str">
        <f>'дети 5-ти лет Т'!Q72</f>
        <v/>
      </c>
      <c r="G204" s="392">
        <f>'дети 5-ти лет С'!Q72</f>
        <v>1</v>
      </c>
    </row>
    <row r="205" ht="15.0" customHeight="1">
      <c r="B205" s="19"/>
      <c r="C205" s="392">
        <f>'дети 5-ти лет Ф'!R72</f>
        <v>1</v>
      </c>
      <c r="D205" s="392">
        <f>'дети 5-ти лет К'!R72</f>
        <v>1</v>
      </c>
      <c r="E205" s="392">
        <f>'дети 5-ти лет П'!R72</f>
        <v>1</v>
      </c>
      <c r="F205" s="392">
        <f>'дети 5-ти лет Т'!R72</f>
        <v>1</v>
      </c>
      <c r="G205" s="392" t="str">
        <f>'дети 5-ти лет С'!R72</f>
        <v/>
      </c>
    </row>
    <row r="206" ht="15.0" customHeight="1">
      <c r="B206" s="5">
        <v>6.0</v>
      </c>
      <c r="C206" s="392" t="str">
        <f>'дети 5-ти лет Ф'!S72</f>
        <v/>
      </c>
      <c r="D206" s="392" t="str">
        <f>'дети 5-ти лет К'!S72</f>
        <v/>
      </c>
      <c r="E206" s="392" t="str">
        <f>'дети 5-ти лет П'!S72</f>
        <v/>
      </c>
      <c r="F206" s="392" t="str">
        <f>'дети 5-ти лет Т'!S72</f>
        <v/>
      </c>
      <c r="G206" s="392" t="str">
        <f>'дети 5-ти лет С'!S72</f>
        <v/>
      </c>
    </row>
    <row r="207" ht="15.0" customHeight="1">
      <c r="B207" s="12"/>
      <c r="C207" s="392" t="str">
        <f>'дети 5-ти лет Ф'!T72</f>
        <v/>
      </c>
      <c r="D207" s="392" t="str">
        <f>'дети 5-ти лет К'!T72</f>
        <v/>
      </c>
      <c r="E207" s="392">
        <f>'дети 5-ти лет П'!T72</f>
        <v>1</v>
      </c>
      <c r="F207" s="392" t="str">
        <f>'дети 5-ти лет Т'!T72</f>
        <v/>
      </c>
      <c r="G207" s="392">
        <f>'дети 5-ти лет С'!T72</f>
        <v>1</v>
      </c>
    </row>
    <row r="208" ht="15.0" customHeight="1">
      <c r="B208" s="19"/>
      <c r="C208" s="392">
        <f>'дети 5-ти лет Ф'!U72</f>
        <v>1</v>
      </c>
      <c r="D208" s="392">
        <f>'дети 5-ти лет К'!U72</f>
        <v>1</v>
      </c>
      <c r="E208" s="392" t="str">
        <f>'дети 5-ти лет П'!U72</f>
        <v/>
      </c>
      <c r="F208" s="392">
        <f>'дети 5-ти лет Т'!U72</f>
        <v>1</v>
      </c>
      <c r="G208" s="392" t="str">
        <f>'дети 5-ти лет С'!U72</f>
        <v/>
      </c>
    </row>
    <row r="209" ht="15.0" customHeight="1">
      <c r="B209" s="5">
        <v>7.0</v>
      </c>
      <c r="C209" s="392" t="str">
        <f>'дети 5-ти лет Ф'!V72</f>
        <v/>
      </c>
      <c r="D209" s="392" t="str">
        <f>'дети 5-ти лет К'!V72</f>
        <v/>
      </c>
      <c r="E209" s="392" t="str">
        <f>'дети 5-ти лет П'!V72</f>
        <v/>
      </c>
      <c r="F209" s="392" t="str">
        <f>'дети 5-ти лет Т'!V72</f>
        <v/>
      </c>
      <c r="G209" s="392" t="str">
        <f>'дети 5-ти лет С'!V72</f>
        <v/>
      </c>
    </row>
    <row r="210" ht="15.0" customHeight="1">
      <c r="B210" s="12"/>
      <c r="C210" s="392" t="str">
        <f>'дети 5-ти лет Ф'!W72</f>
        <v/>
      </c>
      <c r="D210" s="392" t="str">
        <f>'дети 5-ти лет Т'!W72</f>
        <v/>
      </c>
      <c r="E210" s="392" t="str">
        <f>'дети 5-ти лет П'!W72</f>
        <v/>
      </c>
      <c r="F210" s="392" t="str">
        <f>'дети 5-ти лет Т'!W72</f>
        <v/>
      </c>
      <c r="G210" s="392">
        <f>'дети 5-ти лет С'!W72</f>
        <v>1</v>
      </c>
    </row>
    <row r="211" ht="15.0" customHeight="1">
      <c r="B211" s="19"/>
      <c r="C211" s="392">
        <f>'дети 5-ти лет Ф'!X72</f>
        <v>1</v>
      </c>
      <c r="D211" s="392">
        <f>'дети 5-ти лет К'!X72</f>
        <v>1</v>
      </c>
      <c r="E211" s="392">
        <f>'дети 5-ти лет П'!X72</f>
        <v>1</v>
      </c>
      <c r="F211" s="392">
        <f>'дети 5-ти лет Т'!X72</f>
        <v>1</v>
      </c>
      <c r="G211" s="392" t="str">
        <f>'дети 5-ти лет С'!X72</f>
        <v/>
      </c>
    </row>
    <row r="212" ht="15.0" customHeight="1">
      <c r="B212" s="5">
        <v>8.0</v>
      </c>
      <c r="C212" s="318"/>
      <c r="D212" s="392" t="str">
        <f>'дети 5-ти лет К'!Y72</f>
        <v/>
      </c>
      <c r="E212" s="317"/>
      <c r="F212" s="392" t="str">
        <f>'дети 5-ти лет Т'!Y72</f>
        <v/>
      </c>
      <c r="G212" s="317"/>
    </row>
    <row r="213" ht="15.0" customHeight="1">
      <c r="B213" s="12"/>
      <c r="C213" s="319"/>
      <c r="D213" s="392" t="str">
        <f>'дети 5-ти лет К'!Z72</f>
        <v/>
      </c>
      <c r="E213" s="12"/>
      <c r="F213" s="392" t="str">
        <f>'дети 5-ти лет Т'!Z72</f>
        <v/>
      </c>
      <c r="G213" s="12"/>
    </row>
    <row r="214" ht="15.0" customHeight="1">
      <c r="B214" s="19"/>
      <c r="C214" s="319"/>
      <c r="D214" s="392">
        <f>'дети 5-ти лет К'!AA72</f>
        <v>1</v>
      </c>
      <c r="E214" s="12"/>
      <c r="F214" s="392">
        <f>'дети 5-ти лет Т'!AA72</f>
        <v>1</v>
      </c>
      <c r="G214" s="12"/>
    </row>
    <row r="215" ht="15.0" customHeight="1">
      <c r="B215" s="5">
        <v>9.0</v>
      </c>
      <c r="C215" s="319"/>
      <c r="D215" s="392" t="str">
        <f>'дети 5-ти лет К'!AB72</f>
        <v/>
      </c>
      <c r="E215" s="12"/>
      <c r="F215" s="392" t="str">
        <f>'дети 5-ти лет Т'!AB72</f>
        <v/>
      </c>
      <c r="G215" s="12"/>
    </row>
    <row r="216" ht="15.0" customHeight="1">
      <c r="B216" s="12"/>
      <c r="C216" s="319"/>
      <c r="D216" s="392" t="str">
        <f>'дети 5-ти лет К'!AC72</f>
        <v/>
      </c>
      <c r="E216" s="12"/>
      <c r="F216" s="392" t="str">
        <f>'дети 5-ти лет Т'!AC72</f>
        <v/>
      </c>
      <c r="G216" s="12"/>
    </row>
    <row r="217" ht="15.0" customHeight="1">
      <c r="B217" s="19"/>
      <c r="C217" s="319"/>
      <c r="D217" s="392">
        <f>'дети 5-ти лет К'!AD72</f>
        <v>1</v>
      </c>
      <c r="E217" s="12"/>
      <c r="F217" s="392">
        <f>'дети 5-ти лет Т'!AD72</f>
        <v>1</v>
      </c>
      <c r="G217" s="12"/>
    </row>
    <row r="218" ht="15.0" customHeight="1">
      <c r="B218" s="5">
        <v>10.0</v>
      </c>
      <c r="C218" s="319"/>
      <c r="D218" s="392" t="str">
        <f>'дети 5-ти лет К'!AE72</f>
        <v/>
      </c>
      <c r="E218" s="12"/>
      <c r="F218" s="392" t="str">
        <f>'дети 5-ти лет Т'!AE72</f>
        <v/>
      </c>
      <c r="G218" s="12"/>
    </row>
    <row r="219" ht="15.0" customHeight="1">
      <c r="B219" s="12"/>
      <c r="C219" s="319"/>
      <c r="D219" s="392" t="str">
        <f>'дети 5-ти лет К'!AF72</f>
        <v/>
      </c>
      <c r="E219" s="12"/>
      <c r="F219" s="392" t="str">
        <f>'дети 5-ти лет Т'!AF72</f>
        <v/>
      </c>
      <c r="G219" s="12"/>
    </row>
    <row r="220" ht="15.0" customHeight="1">
      <c r="B220" s="19"/>
      <c r="C220" s="319"/>
      <c r="D220" s="392">
        <f>'дети 5-ти лет К'!AG72</f>
        <v>1</v>
      </c>
      <c r="E220" s="12"/>
      <c r="F220" s="392">
        <f>'дети 5-ти лет Т'!AG72</f>
        <v>1</v>
      </c>
      <c r="G220" s="12"/>
    </row>
    <row r="221" ht="15.0" customHeight="1">
      <c r="B221" s="5">
        <v>11.0</v>
      </c>
      <c r="C221" s="319"/>
      <c r="D221" s="392" t="str">
        <f>'дети 5-ти лет К'!AH72</f>
        <v/>
      </c>
      <c r="E221" s="12"/>
      <c r="F221" s="392" t="str">
        <f>'дети 5-ти лет Т'!AH72</f>
        <v/>
      </c>
      <c r="G221" s="12"/>
    </row>
    <row r="222" ht="15.0" customHeight="1">
      <c r="B222" s="12"/>
      <c r="C222" s="319"/>
      <c r="D222" s="392" t="str">
        <f>'дети 5-ти лет К'!AI72</f>
        <v/>
      </c>
      <c r="E222" s="12"/>
      <c r="F222" s="392" t="str">
        <f>'дети 5-ти лет Т'!AI72</f>
        <v/>
      </c>
      <c r="G222" s="12"/>
    </row>
    <row r="223" ht="15.0" customHeight="1">
      <c r="B223" s="19"/>
      <c r="C223" s="319"/>
      <c r="D223" s="392">
        <f>'дети 5-ти лет К'!AJ72</f>
        <v>1</v>
      </c>
      <c r="E223" s="12"/>
      <c r="F223" s="392">
        <f>'дети 5-ти лет Т'!AJ72</f>
        <v>1</v>
      </c>
      <c r="G223" s="12"/>
    </row>
    <row r="224" ht="15.0" customHeight="1">
      <c r="B224" s="5">
        <v>12.0</v>
      </c>
      <c r="C224" s="319"/>
      <c r="D224" s="392" t="str">
        <f>'дети 5-ти лет К'!AK72</f>
        <v/>
      </c>
      <c r="E224" s="12"/>
      <c r="F224" s="392" t="str">
        <f>'дети 5-ти лет Т'!AK72</f>
        <v/>
      </c>
      <c r="G224" s="12"/>
    </row>
    <row r="225" ht="15.0" customHeight="1">
      <c r="B225" s="12"/>
      <c r="C225" s="319"/>
      <c r="D225" s="392" t="str">
        <f>'дети 5-ти лет К'!AL72</f>
        <v/>
      </c>
      <c r="E225" s="12"/>
      <c r="F225" s="392" t="str">
        <f>'дети 5-ти лет Т'!AL72</f>
        <v/>
      </c>
      <c r="G225" s="12"/>
    </row>
    <row r="226" ht="15.0" customHeight="1">
      <c r="B226" s="19"/>
      <c r="C226" s="319"/>
      <c r="D226" s="392">
        <f>'дети 5-ти лет К'!AM72</f>
        <v>1</v>
      </c>
      <c r="E226" s="12"/>
      <c r="F226" s="392">
        <f>'дети 5-ти лет Т'!AM72</f>
        <v>1</v>
      </c>
      <c r="G226" s="12"/>
    </row>
    <row r="227" ht="15.0" customHeight="1">
      <c r="B227" s="5">
        <v>13.0</v>
      </c>
      <c r="C227" s="319"/>
      <c r="D227" s="392" t="str">
        <f>'дети 5-ти лет К'!AN72</f>
        <v/>
      </c>
      <c r="E227" s="12"/>
      <c r="F227" s="392" t="str">
        <f>'дети 5-ти лет Т'!AN72</f>
        <v/>
      </c>
      <c r="G227" s="12"/>
    </row>
    <row r="228" ht="15.0" customHeight="1">
      <c r="B228" s="12"/>
      <c r="C228" s="319"/>
      <c r="D228" s="392" t="str">
        <f>'дети 5-ти лет К'!AO72</f>
        <v/>
      </c>
      <c r="E228" s="12"/>
      <c r="F228" s="392" t="str">
        <f>'дети 5-ти лет Т'!AO72</f>
        <v/>
      </c>
      <c r="G228" s="12"/>
    </row>
    <row r="229" ht="15.0" customHeight="1">
      <c r="B229" s="19"/>
      <c r="C229" s="319"/>
      <c r="D229" s="392">
        <f>'дети 5-ти лет К'!AP72</f>
        <v>1</v>
      </c>
      <c r="E229" s="12"/>
      <c r="F229" s="392">
        <f>'дети 5-ти лет Т'!AP72</f>
        <v>1</v>
      </c>
      <c r="G229" s="12"/>
    </row>
    <row r="230" ht="15.0" customHeight="1">
      <c r="B230" s="5">
        <v>14.0</v>
      </c>
      <c r="C230" s="319"/>
      <c r="D230" s="392" t="str">
        <f>'дети 5-ти лет К'!AQ72</f>
        <v/>
      </c>
      <c r="E230" s="12"/>
      <c r="F230" s="392" t="str">
        <f>'дети 5-ти лет Т'!AQ72</f>
        <v/>
      </c>
      <c r="G230" s="12"/>
    </row>
    <row r="231" ht="15.0" customHeight="1">
      <c r="B231" s="12"/>
      <c r="C231" s="319"/>
      <c r="D231" s="392" t="str">
        <f>'дети 5-ти лет К'!AR72</f>
        <v/>
      </c>
      <c r="E231" s="12"/>
      <c r="F231" s="392" t="str">
        <f>'дети 5-ти лет Т'!AR72</f>
        <v/>
      </c>
      <c r="G231" s="12"/>
    </row>
    <row r="232" ht="15.0" customHeight="1">
      <c r="B232" s="19"/>
      <c r="C232" s="319"/>
      <c r="D232" s="392">
        <f>'дети 5-ти лет К'!AS72</f>
        <v>1</v>
      </c>
      <c r="E232" s="12"/>
      <c r="F232" s="392">
        <f>'дети 5-ти лет Т'!AS72</f>
        <v>1</v>
      </c>
      <c r="G232" s="12"/>
    </row>
    <row r="233" ht="15.0" customHeight="1">
      <c r="B233" s="5">
        <v>15.0</v>
      </c>
      <c r="C233" s="319"/>
      <c r="D233" s="392" t="str">
        <f>'дети 5-ти лет К'!AT72</f>
        <v/>
      </c>
      <c r="E233" s="12"/>
      <c r="F233" s="392" t="str">
        <f>'дети 5-ти лет Т'!AT72</f>
        <v/>
      </c>
      <c r="G233" s="12"/>
    </row>
    <row r="234" ht="15.0" customHeight="1">
      <c r="B234" s="12"/>
      <c r="C234" s="319"/>
      <c r="D234" s="392" t="str">
        <f>'дети 5-ти лет К'!AU72</f>
        <v/>
      </c>
      <c r="E234" s="12"/>
      <c r="F234" s="392" t="str">
        <f>'дети 5-ти лет Т'!AU72</f>
        <v/>
      </c>
      <c r="G234" s="12"/>
    </row>
    <row r="235" ht="15.75" customHeight="1">
      <c r="B235" s="19"/>
      <c r="C235" s="319"/>
      <c r="D235" s="392">
        <f>'дети 5-ти лет К'!AV72</f>
        <v>1</v>
      </c>
      <c r="E235" s="12"/>
      <c r="F235" s="392">
        <f>'дети 5-ти лет Т'!AV72</f>
        <v>1</v>
      </c>
      <c r="G235" s="12"/>
    </row>
    <row r="236" ht="15.75" customHeight="1">
      <c r="B236" s="5">
        <v>16.0</v>
      </c>
      <c r="C236" s="319"/>
      <c r="D236" s="392" t="str">
        <f>'дети 5-ти лет К'!AW72</f>
        <v/>
      </c>
      <c r="E236" s="12"/>
      <c r="F236" s="392" t="str">
        <f>'дети 5-ти лет Т'!AW72</f>
        <v/>
      </c>
      <c r="G236" s="12"/>
    </row>
    <row r="237" ht="15.75" customHeight="1">
      <c r="B237" s="12"/>
      <c r="C237" s="319"/>
      <c r="D237" s="392" t="str">
        <f>'дети 5-ти лет К'!AX72</f>
        <v/>
      </c>
      <c r="E237" s="12"/>
      <c r="F237" s="392" t="str">
        <f>'дети 5-ти лет Т'!AX72</f>
        <v/>
      </c>
      <c r="G237" s="12"/>
    </row>
    <row r="238" ht="15.75" customHeight="1">
      <c r="B238" s="19"/>
      <c r="C238" s="319"/>
      <c r="D238" s="392">
        <f>'дети 5-ти лет К'!AY72</f>
        <v>1</v>
      </c>
      <c r="E238" s="12"/>
      <c r="F238" s="392">
        <f>'дети 5-ти лет Т'!AY72</f>
        <v>1</v>
      </c>
      <c r="G238" s="12"/>
    </row>
    <row r="239" ht="15.75" customHeight="1">
      <c r="B239" s="5">
        <v>17.0</v>
      </c>
      <c r="C239" s="319"/>
      <c r="D239" s="392" t="str">
        <f>'дети 5-ти лет К'!AZ72</f>
        <v/>
      </c>
      <c r="E239" s="12"/>
      <c r="F239" s="392" t="str">
        <f>'дети 5-ти лет Т'!AZ72</f>
        <v/>
      </c>
      <c r="G239" s="12"/>
    </row>
    <row r="240" ht="15.75" customHeight="1">
      <c r="B240" s="12"/>
      <c r="C240" s="319"/>
      <c r="D240" s="392" t="str">
        <f>'дети 5-ти лет К'!BA72</f>
        <v/>
      </c>
      <c r="E240" s="12"/>
      <c r="F240" s="392" t="str">
        <f>'дети 5-ти лет Т'!BA72</f>
        <v/>
      </c>
      <c r="G240" s="12"/>
    </row>
    <row r="241" ht="15.75" customHeight="1">
      <c r="B241" s="19"/>
      <c r="C241" s="319"/>
      <c r="D241" s="392">
        <f>'дети 5-ти лет К'!BB72</f>
        <v>1</v>
      </c>
      <c r="E241" s="12"/>
      <c r="F241" s="392" t="str">
        <f>'дети 5-ти лет Т'!BB72</f>
        <v/>
      </c>
      <c r="G241" s="12"/>
    </row>
    <row r="242" ht="15.75" customHeight="1">
      <c r="B242" s="5">
        <v>18.0</v>
      </c>
      <c r="C242" s="319"/>
      <c r="D242" s="392" t="str">
        <f>'дети 5-ти лет К'!BC72</f>
        <v/>
      </c>
      <c r="E242" s="12"/>
      <c r="F242" s="392" t="str">
        <f>'дети 5-ти лет Т'!BC72</f>
        <v/>
      </c>
      <c r="G242" s="12"/>
    </row>
    <row r="243" ht="15.75" customHeight="1">
      <c r="B243" s="12"/>
      <c r="C243" s="319"/>
      <c r="D243" s="392" t="str">
        <f>'дети 5-ти лет К'!BD72</f>
        <v/>
      </c>
      <c r="E243" s="12"/>
      <c r="F243" s="392" t="str">
        <f>'дети 5-ти лет Т'!BD72</f>
        <v/>
      </c>
      <c r="G243" s="12"/>
    </row>
    <row r="244" ht="15.75" customHeight="1">
      <c r="B244" s="19"/>
      <c r="C244" s="319"/>
      <c r="D244" s="392">
        <f>'дети 5-ти лет К'!BE72</f>
        <v>1</v>
      </c>
      <c r="E244" s="12"/>
      <c r="F244" s="392" t="str">
        <f>'дети 5-ти лет Т'!BE72</f>
        <v/>
      </c>
      <c r="G244" s="12"/>
    </row>
    <row r="245" ht="15.75" customHeight="1">
      <c r="B245" s="5">
        <v>19.0</v>
      </c>
      <c r="C245" s="319"/>
      <c r="D245" s="392" t="str">
        <f>'дети 5-ти лет К'!BF72</f>
        <v/>
      </c>
      <c r="E245" s="12"/>
      <c r="F245" s="392" t="str">
        <f>'дети 5-ти лет Т'!BF72</f>
        <v/>
      </c>
      <c r="G245" s="12"/>
    </row>
    <row r="246" ht="15.75" customHeight="1">
      <c r="B246" s="12"/>
      <c r="C246" s="319"/>
      <c r="D246" s="392" t="str">
        <f>'дети 5-ти лет К'!BG72</f>
        <v/>
      </c>
      <c r="E246" s="12"/>
      <c r="F246" s="392" t="str">
        <f>'дети 5-ти лет Т'!BG72</f>
        <v/>
      </c>
      <c r="G246" s="12"/>
    </row>
    <row r="247" ht="15.75" customHeight="1">
      <c r="B247" s="19"/>
      <c r="C247" s="319"/>
      <c r="D247" s="392" t="str">
        <f>'дети 5-ти лет К'!BH72</f>
        <v/>
      </c>
      <c r="E247" s="12"/>
      <c r="F247" s="392" t="str">
        <f>'дети 5-ти лет Т'!BH72</f>
        <v/>
      </c>
      <c r="G247" s="12"/>
    </row>
    <row r="248" ht="15.75" customHeight="1">
      <c r="B248" s="5">
        <v>20.0</v>
      </c>
      <c r="C248" s="319"/>
      <c r="D248" s="392" t="str">
        <f>'дети 5-ти лет К'!BI72</f>
        <v/>
      </c>
      <c r="E248" s="12"/>
      <c r="F248" s="392" t="str">
        <f>'дети 5-ти лет Т'!BI72</f>
        <v/>
      </c>
      <c r="G248" s="12"/>
    </row>
    <row r="249" ht="15.75" customHeight="1">
      <c r="B249" s="12"/>
      <c r="C249" s="319"/>
      <c r="D249" s="392" t="str">
        <f>'дети 5-ти лет К'!BJ72</f>
        <v/>
      </c>
      <c r="E249" s="12"/>
      <c r="F249" s="392" t="str">
        <f>'дети 5-ти лет Т'!BJ72</f>
        <v/>
      </c>
      <c r="G249" s="12"/>
    </row>
    <row r="250" ht="15.75" customHeight="1">
      <c r="B250" s="19"/>
      <c r="C250" s="319"/>
      <c r="D250" s="392">
        <f>'дети 5-ти лет К'!BK72</f>
        <v>1</v>
      </c>
      <c r="E250" s="12"/>
      <c r="F250" s="392" t="str">
        <f>'дети 5-ти лет Т'!BK72</f>
        <v/>
      </c>
      <c r="G250" s="12"/>
    </row>
    <row r="251" ht="15.75" customHeight="1">
      <c r="B251" s="5">
        <v>21.0</v>
      </c>
      <c r="C251" s="319"/>
      <c r="D251" s="392" t="str">
        <f>'дети 5-ти лет К'!BL72</f>
        <v/>
      </c>
      <c r="E251" s="12"/>
      <c r="F251" s="392" t="str">
        <f>'дети 5-ти лет Т'!BL72</f>
        <v/>
      </c>
      <c r="G251" s="12"/>
    </row>
    <row r="252" ht="15.75" customHeight="1">
      <c r="B252" s="12"/>
      <c r="C252" s="319"/>
      <c r="D252" s="392" t="str">
        <f>'дети 5-ти лет К'!BM72</f>
        <v/>
      </c>
      <c r="E252" s="12"/>
      <c r="F252" s="392" t="str">
        <f>'дети 5-ти лет Т'!BM72</f>
        <v/>
      </c>
      <c r="G252" s="12"/>
    </row>
    <row r="253" ht="15.75" customHeight="1">
      <c r="B253" s="19"/>
      <c r="C253" s="319"/>
      <c r="D253" s="392">
        <f>'дети 5-ти лет К'!BN72</f>
        <v>1</v>
      </c>
      <c r="E253" s="12"/>
      <c r="F253" s="392" t="str">
        <f>'дети 5-ти лет Т'!BN72</f>
        <v/>
      </c>
      <c r="G253" s="12"/>
    </row>
    <row r="254" ht="15.75" customHeight="1">
      <c r="B254" s="5">
        <v>22.0</v>
      </c>
      <c r="C254" s="319"/>
      <c r="D254" s="392" t="str">
        <f>'дети 5-ти лет К'!BO72</f>
        <v/>
      </c>
      <c r="E254" s="12"/>
      <c r="F254" s="392" t="str">
        <f>'дети 5-ти лет Т'!BO72</f>
        <v/>
      </c>
      <c r="G254" s="12"/>
    </row>
    <row r="255" ht="15.75" customHeight="1">
      <c r="B255" s="12"/>
      <c r="C255" s="319"/>
      <c r="D255" s="392" t="str">
        <f>'дети 5-ти лет К'!BP72</f>
        <v/>
      </c>
      <c r="E255" s="12"/>
      <c r="F255" s="392" t="str">
        <f>'дети 5-ти лет Т'!BP72</f>
        <v/>
      </c>
      <c r="G255" s="12"/>
    </row>
    <row r="256" ht="15.75" customHeight="1">
      <c r="B256" s="19"/>
      <c r="C256" s="319"/>
      <c r="D256" s="392">
        <f>'дети 5-ти лет К'!BQ72</f>
        <v>1</v>
      </c>
      <c r="E256" s="12"/>
      <c r="F256" s="392" t="str">
        <f>'дети 5-ти лет Т'!BQ72</f>
        <v/>
      </c>
      <c r="G256" s="12"/>
    </row>
    <row r="257" ht="15.75" customHeight="1">
      <c r="B257" s="5">
        <v>23.0</v>
      </c>
      <c r="C257" s="319"/>
      <c r="D257" s="392" t="str">
        <f>'дети 5-ти лет К'!BR72</f>
        <v/>
      </c>
      <c r="E257" s="12"/>
      <c r="F257" s="392" t="str">
        <f>'дети 5-ти лет Т'!BR72</f>
        <v/>
      </c>
      <c r="G257" s="12"/>
    </row>
    <row r="258" ht="15.75" customHeight="1">
      <c r="B258" s="12"/>
      <c r="C258" s="319"/>
      <c r="D258" s="392" t="str">
        <f>'дети 5-ти лет К'!BS72</f>
        <v/>
      </c>
      <c r="E258" s="12"/>
      <c r="F258" s="392" t="str">
        <f>'дети 5-ти лет Т'!BS72</f>
        <v/>
      </c>
      <c r="G258" s="12"/>
    </row>
    <row r="259" ht="15.75" customHeight="1">
      <c r="B259" s="19"/>
      <c r="C259" s="319"/>
      <c r="D259" s="392">
        <f>'дети 5-ти лет К'!BT72</f>
        <v>1</v>
      </c>
      <c r="E259" s="12"/>
      <c r="F259" s="392" t="str">
        <f>'дети 5-ти лет Т'!BT72</f>
        <v/>
      </c>
      <c r="G259" s="12"/>
    </row>
    <row r="260" ht="15.75" customHeight="1">
      <c r="B260" s="5">
        <v>24.0</v>
      </c>
      <c r="C260" s="319"/>
      <c r="D260" s="392" t="str">
        <f>'дети 5-ти лет К'!BU72</f>
        <v/>
      </c>
      <c r="E260" s="12"/>
      <c r="F260" s="392" t="str">
        <f>'дети 5-ти лет Т'!BU72</f>
        <v/>
      </c>
      <c r="G260" s="12"/>
    </row>
    <row r="261" ht="15.75" customHeight="1">
      <c r="B261" s="12"/>
      <c r="C261" s="319"/>
      <c r="D261" s="392" t="str">
        <f>'дети 5-ти лет К'!BV72</f>
        <v/>
      </c>
      <c r="E261" s="12"/>
      <c r="F261" s="392" t="str">
        <f>'дети 5-ти лет Т'!BV72</f>
        <v/>
      </c>
      <c r="G261" s="12"/>
    </row>
    <row r="262" ht="15.75" customHeight="1">
      <c r="B262" s="19"/>
      <c r="C262" s="319"/>
      <c r="D262" s="392">
        <f>'дети 5-ти лет К'!BW72</f>
        <v>1</v>
      </c>
      <c r="E262" s="12"/>
      <c r="F262" s="392" t="str">
        <f>'дети 5-ти лет Т'!BW72</f>
        <v/>
      </c>
      <c r="G262" s="12"/>
    </row>
    <row r="263" ht="15.75" customHeight="1">
      <c r="B263" s="5">
        <v>25.0</v>
      </c>
      <c r="C263" s="319"/>
      <c r="D263" s="392" t="str">
        <f>'дети 5-ти лет К'!BX72</f>
        <v/>
      </c>
      <c r="E263" s="12"/>
      <c r="F263" s="392" t="str">
        <f>'дети 5-ти лет Т'!BX72</f>
        <v/>
      </c>
      <c r="G263" s="12"/>
    </row>
    <row r="264" ht="15.75" customHeight="1">
      <c r="B264" s="12"/>
      <c r="C264" s="319"/>
      <c r="D264" s="392" t="str">
        <f>'дети 5-ти лет К'!BY72</f>
        <v/>
      </c>
      <c r="E264" s="12"/>
      <c r="F264" s="392" t="str">
        <f>'дети 5-ти лет Т'!BY72</f>
        <v/>
      </c>
      <c r="G264" s="12"/>
    </row>
    <row r="265" ht="15.75" customHeight="1">
      <c r="B265" s="19"/>
      <c r="C265" s="319"/>
      <c r="D265" s="392">
        <f>'дети 5-ти лет К'!BZ72</f>
        <v>1</v>
      </c>
      <c r="E265" s="12"/>
      <c r="F265" s="392" t="str">
        <f>'дети 5-ти лет Т'!BZ72</f>
        <v/>
      </c>
      <c r="G265" s="12"/>
    </row>
    <row r="266" ht="15.75" customHeight="1">
      <c r="B266" s="5">
        <v>26.0</v>
      </c>
      <c r="C266" s="319"/>
      <c r="D266" s="392" t="str">
        <f>'дети 5-ти лет К'!CA72</f>
        <v/>
      </c>
      <c r="E266" s="12"/>
      <c r="F266" s="392" t="str">
        <f>'дети 5-ти лет Т'!CA72</f>
        <v/>
      </c>
      <c r="G266" s="12"/>
    </row>
    <row r="267" ht="15.75" customHeight="1">
      <c r="B267" s="12"/>
      <c r="C267" s="319"/>
      <c r="D267" s="392" t="str">
        <f>'дети 5-ти лет К'!CB72</f>
        <v/>
      </c>
      <c r="E267" s="12"/>
      <c r="F267" s="392" t="str">
        <f>'дети 5-ти лет Т'!CB72</f>
        <v/>
      </c>
      <c r="G267" s="12"/>
    </row>
    <row r="268" ht="15.75" customHeight="1">
      <c r="B268" s="19"/>
      <c r="C268" s="319"/>
      <c r="D268" s="392">
        <f>'дети 5-ти лет К'!CC72</f>
        <v>1</v>
      </c>
      <c r="E268" s="12"/>
      <c r="F268" s="392" t="str">
        <f>'дети 5-ти лет Т'!CC72</f>
        <v/>
      </c>
      <c r="G268" s="12"/>
    </row>
    <row r="269" ht="15.75" customHeight="1">
      <c r="B269" s="5">
        <v>27.0</v>
      </c>
      <c r="C269" s="319"/>
      <c r="D269" s="392" t="str">
        <f>'дети 5-ти лет К'!CD72</f>
        <v/>
      </c>
      <c r="E269" s="12"/>
      <c r="F269" s="392" t="str">
        <f>'дети 5-ти лет Т'!CD72</f>
        <v/>
      </c>
      <c r="G269" s="12"/>
    </row>
    <row r="270" ht="15.75" customHeight="1">
      <c r="B270" s="12"/>
      <c r="C270" s="319"/>
      <c r="D270" s="392" t="str">
        <f>'дети 5-ти лет К'!CE72</f>
        <v/>
      </c>
      <c r="E270" s="12"/>
      <c r="F270" s="392" t="str">
        <f>'дети 5-ти лет Т'!CE72</f>
        <v/>
      </c>
      <c r="G270" s="12"/>
    </row>
    <row r="271" ht="15.75" customHeight="1">
      <c r="B271" s="19"/>
      <c r="C271" s="319"/>
      <c r="D271" s="392">
        <f>'дети 5-ти лет К'!CF72</f>
        <v>1</v>
      </c>
      <c r="E271" s="12"/>
      <c r="F271" s="392" t="str">
        <f>'дети 5-ти лет Т'!CF72</f>
        <v/>
      </c>
      <c r="G271" s="12"/>
    </row>
    <row r="272" ht="15.75" customHeight="1">
      <c r="B272" s="5">
        <v>28.0</v>
      </c>
      <c r="C272" s="319"/>
      <c r="D272" s="392" t="str">
        <f>'дети 5-ти лет К'!CG72</f>
        <v/>
      </c>
      <c r="E272" s="12"/>
      <c r="F272" s="392" t="str">
        <f>'дети 5-ти лет Т'!CG72</f>
        <v/>
      </c>
      <c r="G272" s="12"/>
    </row>
    <row r="273" ht="15.75" customHeight="1">
      <c r="B273" s="12"/>
      <c r="C273" s="319"/>
      <c r="D273" s="392" t="str">
        <f>'дети 5-ти лет К'!CH72</f>
        <v/>
      </c>
      <c r="E273" s="12"/>
      <c r="F273" s="392" t="str">
        <f>'дети 5-ти лет Т'!CH72</f>
        <v/>
      </c>
      <c r="G273" s="12"/>
    </row>
    <row r="274" ht="15.75" customHeight="1">
      <c r="B274" s="19"/>
      <c r="C274" s="319"/>
      <c r="D274" s="392">
        <f>'дети 5-ти лет К'!CI72</f>
        <v>1</v>
      </c>
      <c r="E274" s="12"/>
      <c r="F274" s="392" t="str">
        <f>'дети 5-ти лет Т'!CI72</f>
        <v/>
      </c>
      <c r="G274" s="12"/>
    </row>
    <row r="275" ht="15.75" customHeight="1">
      <c r="B275" s="5">
        <v>29.0</v>
      </c>
      <c r="C275" s="319"/>
      <c r="D275" s="317"/>
      <c r="E275" s="12"/>
      <c r="F275" s="392" t="str">
        <f>'дети 5-ти лет Т'!CJ72</f>
        <v/>
      </c>
      <c r="G275" s="12"/>
    </row>
    <row r="276" ht="15.75" customHeight="1">
      <c r="B276" s="12"/>
      <c r="C276" s="319"/>
      <c r="D276" s="12"/>
      <c r="E276" s="12"/>
      <c r="F276" s="392" t="str">
        <f>'дети 5-ти лет Т'!CK72</f>
        <v/>
      </c>
      <c r="G276" s="12"/>
    </row>
    <row r="277" ht="15.75" customHeight="1">
      <c r="B277" s="19"/>
      <c r="C277" s="319"/>
      <c r="D277" s="12"/>
      <c r="E277" s="12"/>
      <c r="F277" s="392" t="str">
        <f>'дети 5-ти лет Т'!CL72</f>
        <v/>
      </c>
      <c r="G277" s="12"/>
    </row>
    <row r="278" ht="15.75" customHeight="1">
      <c r="B278" s="5">
        <v>30.0</v>
      </c>
      <c r="C278" s="319"/>
      <c r="D278" s="12"/>
      <c r="E278" s="12"/>
      <c r="F278" s="392" t="str">
        <f>'дети 5-ти лет Т'!CM72</f>
        <v/>
      </c>
      <c r="G278" s="12"/>
    </row>
    <row r="279" ht="15.75" customHeight="1">
      <c r="B279" s="12"/>
      <c r="C279" s="319"/>
      <c r="D279" s="12"/>
      <c r="E279" s="12"/>
      <c r="F279" s="392" t="str">
        <f>'дети 5-ти лет Т'!CN72</f>
        <v/>
      </c>
      <c r="G279" s="12"/>
    </row>
    <row r="280" ht="15.75" customHeight="1">
      <c r="B280" s="19"/>
      <c r="C280" s="319"/>
      <c r="D280" s="12"/>
      <c r="E280" s="12"/>
      <c r="F280" s="392" t="str">
        <f>'дети 5-ти лет Т'!CO72</f>
        <v/>
      </c>
      <c r="G280" s="12"/>
    </row>
    <row r="281" ht="15.75" customHeight="1">
      <c r="B281" s="5">
        <v>31.0</v>
      </c>
      <c r="C281" s="319"/>
      <c r="D281" s="12"/>
      <c r="E281" s="12"/>
      <c r="F281" s="392" t="str">
        <f>'дети 5-ти лет Т'!CP72</f>
        <v/>
      </c>
      <c r="G281" s="12"/>
    </row>
    <row r="282" ht="15.75" customHeight="1">
      <c r="B282" s="12"/>
      <c r="C282" s="319"/>
      <c r="D282" s="12"/>
      <c r="E282" s="12"/>
      <c r="F282" s="392" t="str">
        <f>'дети 5-ти лет Т'!CQ72</f>
        <v/>
      </c>
      <c r="G282" s="12"/>
    </row>
    <row r="283" ht="15.75" customHeight="1">
      <c r="B283" s="19"/>
      <c r="C283" s="319"/>
      <c r="D283" s="12"/>
      <c r="E283" s="12"/>
      <c r="F283" s="392" t="str">
        <f>'дети 5-ти лет Т'!CR72</f>
        <v/>
      </c>
      <c r="G283" s="12"/>
    </row>
    <row r="284" ht="15.75" customHeight="1">
      <c r="B284" s="5">
        <v>32.0</v>
      </c>
      <c r="C284" s="319"/>
      <c r="D284" s="12"/>
      <c r="E284" s="12"/>
      <c r="F284" s="392" t="str">
        <f>'дети 5-ти лет Т'!CS72</f>
        <v/>
      </c>
      <c r="G284" s="12"/>
    </row>
    <row r="285" ht="15.75" customHeight="1">
      <c r="B285" s="12"/>
      <c r="C285" s="319"/>
      <c r="D285" s="12"/>
      <c r="E285" s="12"/>
      <c r="F285" s="392" t="str">
        <f>'дети 5-ти лет Т'!CT72</f>
        <v/>
      </c>
      <c r="G285" s="12"/>
    </row>
    <row r="286" ht="15.75" customHeight="1">
      <c r="B286" s="19"/>
      <c r="C286" s="319"/>
      <c r="D286" s="12"/>
      <c r="E286" s="12"/>
      <c r="F286" s="392" t="str">
        <f>'дети 5-ти лет Т'!CU72</f>
        <v/>
      </c>
      <c r="G286" s="12"/>
    </row>
    <row r="287" ht="15.75" customHeight="1">
      <c r="B287" s="5">
        <v>33.0</v>
      </c>
      <c r="C287" s="319"/>
      <c r="D287" s="12"/>
      <c r="E287" s="12"/>
      <c r="F287" s="392" t="str">
        <f>'дети 5-ти лет Т'!CV72</f>
        <v/>
      </c>
      <c r="G287" s="12"/>
    </row>
    <row r="288" ht="15.75" customHeight="1">
      <c r="B288" s="12"/>
      <c r="C288" s="319"/>
      <c r="D288" s="12"/>
      <c r="E288" s="12"/>
      <c r="F288" s="392" t="str">
        <f>'дети 5-ти лет Т'!CW72</f>
        <v/>
      </c>
      <c r="G288" s="12"/>
    </row>
    <row r="289" ht="15.75" customHeight="1">
      <c r="B289" s="19"/>
      <c r="C289" s="319"/>
      <c r="D289" s="12"/>
      <c r="E289" s="12"/>
      <c r="F289" s="392" t="str">
        <f>'дети 5-ти лет Т'!CX72</f>
        <v/>
      </c>
      <c r="G289" s="12"/>
    </row>
    <row r="290" ht="15.75" customHeight="1">
      <c r="B290" s="5">
        <v>34.0</v>
      </c>
      <c r="C290" s="319"/>
      <c r="D290" s="12"/>
      <c r="E290" s="12"/>
      <c r="F290" s="392" t="str">
        <f>'дети 5-ти лет Т'!CY72</f>
        <v/>
      </c>
      <c r="G290" s="12"/>
    </row>
    <row r="291" ht="15.75" customHeight="1">
      <c r="B291" s="12"/>
      <c r="C291" s="319"/>
      <c r="D291" s="12"/>
      <c r="E291" s="12"/>
      <c r="F291" s="392" t="str">
        <f>'дети 5-ти лет Т'!CZ72</f>
        <v/>
      </c>
      <c r="G291" s="12"/>
    </row>
    <row r="292" ht="15.75" customHeight="1">
      <c r="B292" s="19"/>
      <c r="C292" s="319"/>
      <c r="D292" s="12"/>
      <c r="E292" s="12"/>
      <c r="F292" s="392" t="str">
        <f>'дети 5-ти лет Т'!DA72</f>
        <v/>
      </c>
      <c r="G292" s="12"/>
    </row>
    <row r="293" ht="15.75" customHeight="1">
      <c r="B293" s="5">
        <v>35.0</v>
      </c>
      <c r="C293" s="319"/>
      <c r="D293" s="12"/>
      <c r="E293" s="12"/>
      <c r="F293" s="392" t="str">
        <f>'дети 5-ти лет Т'!DB72</f>
        <v/>
      </c>
      <c r="G293" s="12"/>
    </row>
    <row r="294" ht="15.75" customHeight="1">
      <c r="B294" s="12"/>
      <c r="C294" s="319"/>
      <c r="D294" s="12"/>
      <c r="E294" s="12"/>
      <c r="F294" s="392" t="str">
        <f>'дети 5-ти лет Т'!DC72</f>
        <v/>
      </c>
      <c r="G294" s="12"/>
    </row>
    <row r="295" ht="15.75" customHeight="1">
      <c r="B295" s="19"/>
      <c r="C295" s="320"/>
      <c r="D295" s="19"/>
      <c r="E295" s="19"/>
      <c r="F295" s="392" t="str">
        <f>'дети 5-ти лет Т'!DD72</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Ф'!D131</f>
        <v/>
      </c>
      <c r="D300" s="391" t="str">
        <f>'дети 5-ти лет К'!D131</f>
        <v/>
      </c>
      <c r="E300" s="391" t="str">
        <f>'дети 5-ти лет П'!D131</f>
        <v/>
      </c>
      <c r="F300" s="391" t="str">
        <f>'дети 5-ти лет Т'!D131</f>
        <v/>
      </c>
      <c r="G300" s="391" t="str">
        <f>'дети 5-ти лет С'!D131</f>
        <v/>
      </c>
    </row>
    <row r="301" ht="15.75" customHeight="1">
      <c r="B301" s="12"/>
      <c r="C301" s="391" t="str">
        <f>'дети 5-ти лет Ф'!E131</f>
        <v/>
      </c>
      <c r="D301" s="391" t="str">
        <f>'дети 5-ти лет К'!E131</f>
        <v/>
      </c>
      <c r="E301" s="391" t="str">
        <f>'дети 5-ти лет П'!E131</f>
        <v/>
      </c>
      <c r="F301" s="391" t="str">
        <f>'дети 5-ти лет Т'!E131</f>
        <v/>
      </c>
      <c r="G301" s="391">
        <f>'дети 5-ти лет С'!E131</f>
        <v>1</v>
      </c>
    </row>
    <row r="302" ht="15.75" customHeight="1">
      <c r="B302" s="19"/>
      <c r="C302" s="391">
        <f>'дети 5-ти лет Ф'!F131</f>
        <v>1</v>
      </c>
      <c r="D302" s="391">
        <f>'дети 5-ти лет К'!F131</f>
        <v>1</v>
      </c>
      <c r="E302" s="391">
        <f>'дети 5-ти лет П'!F131</f>
        <v>1</v>
      </c>
      <c r="F302" s="391">
        <f>'дети 5-ти лет Т'!F131</f>
        <v>1</v>
      </c>
      <c r="G302" s="391" t="str">
        <f>'дети 5-ти лет С'!F131</f>
        <v/>
      </c>
    </row>
    <row r="303" ht="15.75" customHeight="1">
      <c r="B303" s="5">
        <v>2.0</v>
      </c>
      <c r="C303" s="391" t="str">
        <f>'дети 5-ти лет Ф'!G131</f>
        <v/>
      </c>
      <c r="D303" s="391" t="str">
        <f>'дети 5-ти лет К'!G131</f>
        <v/>
      </c>
      <c r="E303" s="391" t="str">
        <f>'дети 5-ти лет П'!G131</f>
        <v/>
      </c>
      <c r="F303" s="391" t="str">
        <f>'дети 5-ти лет Т'!G131</f>
        <v/>
      </c>
      <c r="G303" s="391" t="str">
        <f>'дети 5-ти лет С'!G131</f>
        <v/>
      </c>
    </row>
    <row r="304" ht="15.75" customHeight="1">
      <c r="B304" s="12"/>
      <c r="C304" s="391" t="str">
        <f>'дети 5-ти лет Ф'!H131</f>
        <v/>
      </c>
      <c r="D304" s="391" t="str">
        <f>'дети 5-ти лет К'!H131</f>
        <v/>
      </c>
      <c r="E304" s="391" t="str">
        <f>'дети 5-ти лет П'!H131</f>
        <v/>
      </c>
      <c r="F304" s="391" t="str">
        <f>'дети 5-ти лет Т'!H131</f>
        <v/>
      </c>
      <c r="G304" s="391">
        <f>'дети 5-ти лет С'!H131</f>
        <v>1</v>
      </c>
    </row>
    <row r="305" ht="15.75" customHeight="1">
      <c r="B305" s="19"/>
      <c r="C305" s="391">
        <f>'дети 5-ти лет Ф'!I131</f>
        <v>1</v>
      </c>
      <c r="D305" s="391">
        <f>'дети 5-ти лет К'!I131</f>
        <v>1</v>
      </c>
      <c r="E305" s="391">
        <f>'дети 5-ти лет П'!I131</f>
        <v>1</v>
      </c>
      <c r="F305" s="391">
        <f>'дети 5-ти лет Т'!I131</f>
        <v>1</v>
      </c>
      <c r="G305" s="391" t="str">
        <f>'дети 5-ти лет С'!I131</f>
        <v/>
      </c>
    </row>
    <row r="306" ht="15.75" customHeight="1">
      <c r="B306" s="5">
        <v>3.0</v>
      </c>
      <c r="C306" s="391" t="str">
        <f>'дети 5-ти лет Ф'!J131</f>
        <v/>
      </c>
      <c r="D306" s="391" t="str">
        <f>'дети 5-ти лет К'!J131</f>
        <v/>
      </c>
      <c r="E306" s="391" t="str">
        <f>'дети 5-ти лет П'!J131</f>
        <v/>
      </c>
      <c r="F306" s="391" t="str">
        <f>'дети 5-ти лет Т'!J131</f>
        <v/>
      </c>
      <c r="G306" s="391" t="str">
        <f>'дети 5-ти лет С'!J131</f>
        <v/>
      </c>
    </row>
    <row r="307" ht="15.75" customHeight="1">
      <c r="B307" s="12"/>
      <c r="C307" s="391" t="str">
        <f>'дети 5-ти лет Ф'!K131</f>
        <v/>
      </c>
      <c r="D307" s="391" t="str">
        <f>'дети 5-ти лет К'!K131</f>
        <v/>
      </c>
      <c r="E307" s="391" t="str">
        <f>'дети 5-ти лет П'!K131</f>
        <v/>
      </c>
      <c r="F307" s="391" t="str">
        <f>'дети 5-ти лет Т'!K131</f>
        <v/>
      </c>
      <c r="G307" s="391">
        <f>'дети 5-ти лет С'!K131</f>
        <v>1</v>
      </c>
    </row>
    <row r="308" ht="15.75" customHeight="1">
      <c r="B308" s="19"/>
      <c r="C308" s="391">
        <f>'дети 5-ти лет Ф'!L131</f>
        <v>1</v>
      </c>
      <c r="D308" s="391">
        <f>'дети 5-ти лет К'!L131</f>
        <v>1</v>
      </c>
      <c r="E308" s="391">
        <f>'дети 5-ти лет П'!L131</f>
        <v>1</v>
      </c>
      <c r="F308" s="391">
        <f>'дети 5-ти лет Т'!L131</f>
        <v>1</v>
      </c>
      <c r="G308" s="391" t="str">
        <f>'дети 5-ти лет С'!L131</f>
        <v/>
      </c>
    </row>
    <row r="309" ht="15.75" customHeight="1">
      <c r="B309" s="5">
        <v>4.0</v>
      </c>
      <c r="C309" s="391" t="str">
        <f>'дети 5-ти лет Ф'!M131</f>
        <v/>
      </c>
      <c r="D309" s="391" t="str">
        <f>'дети 5-ти лет К'!M131</f>
        <v/>
      </c>
      <c r="E309" s="391" t="str">
        <f>'дети 5-ти лет П'!M131</f>
        <v/>
      </c>
      <c r="F309" s="391" t="str">
        <f>'дети 5-ти лет Т'!M131</f>
        <v/>
      </c>
      <c r="G309" s="391" t="str">
        <f>'дети 5-ти лет С'!M131</f>
        <v/>
      </c>
    </row>
    <row r="310" ht="15.75" customHeight="1">
      <c r="B310" s="12"/>
      <c r="C310" s="391">
        <f>'дети 5-ти лет Ф'!N131</f>
        <v>1</v>
      </c>
      <c r="D310" s="391" t="str">
        <f>'дети 5-ти лет К'!N131</f>
        <v/>
      </c>
      <c r="E310" s="391" t="str">
        <f>'дети 5-ти лет П'!N131</f>
        <v/>
      </c>
      <c r="F310" s="391" t="str">
        <f>'дети 5-ти лет Т'!N131</f>
        <v/>
      </c>
      <c r="G310" s="391">
        <f>'дети 5-ти лет С'!N131</f>
        <v>1</v>
      </c>
    </row>
    <row r="311" ht="15.75" customHeight="1">
      <c r="B311" s="19"/>
      <c r="C311" s="391" t="str">
        <f>'дети 5-ти лет Ф'!O131</f>
        <v/>
      </c>
      <c r="D311" s="391">
        <f>'дети 5-ти лет К'!O131</f>
        <v>1</v>
      </c>
      <c r="E311" s="391">
        <f>'дети 5-ти лет П'!O131</f>
        <v>1</v>
      </c>
      <c r="F311" s="391">
        <f>'дети 5-ти лет Т'!O131</f>
        <v>1</v>
      </c>
      <c r="G311" s="391" t="str">
        <f>'дети 5-ти лет С'!O131</f>
        <v/>
      </c>
    </row>
    <row r="312" ht="15.75" customHeight="1">
      <c r="B312" s="5">
        <v>5.0</v>
      </c>
      <c r="C312" s="391" t="str">
        <f>'дети 5-ти лет Ф'!P131</f>
        <v/>
      </c>
      <c r="D312" s="391" t="str">
        <f>'дети 5-ти лет К'!P131</f>
        <v/>
      </c>
      <c r="E312" s="391" t="str">
        <f>'дети 5-ти лет П'!P131</f>
        <v/>
      </c>
      <c r="F312" s="391" t="str">
        <f>'дети 5-ти лет Т'!P131</f>
        <v/>
      </c>
      <c r="G312" s="391" t="str">
        <f>'дети 5-ти лет С'!P131</f>
        <v/>
      </c>
    </row>
    <row r="313" ht="15.75" customHeight="1">
      <c r="B313" s="12"/>
      <c r="C313" s="391" t="str">
        <f>'дети 5-ти лет Ф'!Q131</f>
        <v/>
      </c>
      <c r="D313" s="391" t="str">
        <f>'дети 5-ти лет К'!Q131</f>
        <v/>
      </c>
      <c r="E313" s="391" t="str">
        <f>'дети 5-ти лет П'!Q131</f>
        <v/>
      </c>
      <c r="F313" s="391" t="str">
        <f>'дети 5-ти лет Т'!Q131</f>
        <v/>
      </c>
      <c r="G313" s="391">
        <f>'дети 5-ти лет С'!Q131</f>
        <v>1</v>
      </c>
    </row>
    <row r="314" ht="15.75" customHeight="1">
      <c r="B314" s="19"/>
      <c r="C314" s="391">
        <f>'дети 5-ти лет Ф'!R131</f>
        <v>1</v>
      </c>
      <c r="D314" s="391">
        <f>'дети 5-ти лет К'!R131</f>
        <v>1</v>
      </c>
      <c r="E314" s="391">
        <f>'дети 5-ти лет П'!R131</f>
        <v>1</v>
      </c>
      <c r="F314" s="391">
        <f>'дети 5-ти лет Т'!R131</f>
        <v>1</v>
      </c>
      <c r="G314" s="391" t="str">
        <f>'дети 5-ти лет С'!R131</f>
        <v/>
      </c>
    </row>
    <row r="315" ht="15.75" customHeight="1">
      <c r="B315" s="5">
        <v>6.0</v>
      </c>
      <c r="C315" s="391" t="str">
        <f>'дети 5-ти лет Ф'!S131</f>
        <v/>
      </c>
      <c r="D315" s="391" t="str">
        <f>'дети 5-ти лет К'!S131</f>
        <v/>
      </c>
      <c r="E315" s="391" t="str">
        <f>'дети 5-ти лет П'!S131</f>
        <v/>
      </c>
      <c r="F315" s="391" t="str">
        <f>'дети 5-ти лет Т'!S131</f>
        <v/>
      </c>
      <c r="G315" s="391" t="str">
        <f>'дети 5-ти лет С'!S131</f>
        <v/>
      </c>
    </row>
    <row r="316" ht="15.75" customHeight="1">
      <c r="B316" s="12"/>
      <c r="C316" s="391" t="str">
        <f>'дети 5-ти лет Ф'!T131</f>
        <v/>
      </c>
      <c r="D316" s="391" t="str">
        <f>'дети 5-ти лет К'!T131</f>
        <v/>
      </c>
      <c r="E316" s="391" t="str">
        <f>'дети 5-ти лет П'!T131</f>
        <v/>
      </c>
      <c r="F316" s="391" t="str">
        <f>'дети 5-ти лет Т'!T131</f>
        <v/>
      </c>
      <c r="G316" s="391">
        <f>'дети 5-ти лет С'!T131</f>
        <v>1</v>
      </c>
    </row>
    <row r="317" ht="15.75" customHeight="1">
      <c r="B317" s="19"/>
      <c r="C317" s="391">
        <f>'дети 5-ти лет Ф'!U131</f>
        <v>1</v>
      </c>
      <c r="D317" s="391">
        <f>'дети 5-ти лет К'!U131</f>
        <v>1</v>
      </c>
      <c r="E317" s="391">
        <f>'дети 5-ти лет П'!U131</f>
        <v>1</v>
      </c>
      <c r="F317" s="391">
        <f>'дети 5-ти лет Т'!U131</f>
        <v>1</v>
      </c>
      <c r="G317" s="391" t="str">
        <f>'дети 5-ти лет С'!U131</f>
        <v/>
      </c>
    </row>
    <row r="318" ht="15.75" customHeight="1">
      <c r="B318" s="5">
        <v>7.0</v>
      </c>
      <c r="C318" s="391" t="str">
        <f>'дети 5-ти лет Ф'!V131</f>
        <v/>
      </c>
      <c r="D318" s="391" t="str">
        <f>'дети 5-ти лет К'!V131</f>
        <v/>
      </c>
      <c r="E318" s="391" t="str">
        <f>'дети 5-ти лет П'!V131</f>
        <v/>
      </c>
      <c r="F318" s="391" t="str">
        <f>'дети 5-ти лет Т'!V131</f>
        <v/>
      </c>
      <c r="G318" s="391" t="str">
        <f>'дети 5-ти лет С'!V131</f>
        <v/>
      </c>
    </row>
    <row r="319" ht="15.75" customHeight="1">
      <c r="B319" s="12"/>
      <c r="C319" s="391" t="str">
        <f>'дети 5-ти лет Ф'!W131</f>
        <v/>
      </c>
      <c r="D319" s="391" t="str">
        <f>'дети 5-ти лет Т'!W131</f>
        <v/>
      </c>
      <c r="E319" s="391" t="str">
        <f>'дети 5-ти лет П'!W131</f>
        <v/>
      </c>
      <c r="F319" s="391" t="str">
        <f>'дети 5-ти лет Т'!W131</f>
        <v/>
      </c>
      <c r="G319" s="391">
        <f>'дети 5-ти лет С'!W131</f>
        <v>1</v>
      </c>
    </row>
    <row r="320" ht="15.75" customHeight="1">
      <c r="B320" s="19"/>
      <c r="C320" s="391">
        <f>'дети 5-ти лет Ф'!X131</f>
        <v>1</v>
      </c>
      <c r="D320" s="391">
        <f>'дети 5-ти лет К'!X131</f>
        <v>1</v>
      </c>
      <c r="E320" s="391">
        <f>'дети 5-ти лет П'!X131</f>
        <v>1</v>
      </c>
      <c r="F320" s="391">
        <f>'дети 5-ти лет Т'!X131</f>
        <v>1</v>
      </c>
      <c r="G320" s="391" t="str">
        <f>'дети 5-ти лет С'!X131</f>
        <v/>
      </c>
    </row>
    <row r="321" ht="15.75" customHeight="1">
      <c r="B321" s="5">
        <v>8.0</v>
      </c>
      <c r="C321" s="318"/>
      <c r="D321" s="391" t="str">
        <f>'дети 5-ти лет К'!Y131</f>
        <v/>
      </c>
      <c r="E321" s="317"/>
      <c r="F321" s="391" t="str">
        <f>'дети 5-ти лет Т'!Y131</f>
        <v/>
      </c>
      <c r="G321" s="317"/>
    </row>
    <row r="322" ht="15.75" customHeight="1">
      <c r="B322" s="12"/>
      <c r="C322" s="319"/>
      <c r="D322" s="391" t="str">
        <f>'дети 5-ти лет К'!Z131</f>
        <v/>
      </c>
      <c r="E322" s="12"/>
      <c r="F322" s="391" t="str">
        <f>'дети 5-ти лет Т'!Z131</f>
        <v/>
      </c>
      <c r="G322" s="12"/>
    </row>
    <row r="323" ht="15.75" customHeight="1">
      <c r="B323" s="19"/>
      <c r="C323" s="319"/>
      <c r="D323" s="391">
        <f>'дети 5-ти лет К'!AA131</f>
        <v>1</v>
      </c>
      <c r="E323" s="12"/>
      <c r="F323" s="391">
        <f>'дети 5-ти лет Т'!AA131</f>
        <v>1</v>
      </c>
      <c r="G323" s="12"/>
    </row>
    <row r="324" ht="15.75" customHeight="1">
      <c r="B324" s="5">
        <v>9.0</v>
      </c>
      <c r="C324" s="319"/>
      <c r="D324" s="391" t="str">
        <f>'дети 5-ти лет К'!AB131</f>
        <v/>
      </c>
      <c r="E324" s="12"/>
      <c r="F324" s="391" t="str">
        <f>'дети 5-ти лет Т'!AB131</f>
        <v/>
      </c>
      <c r="G324" s="12"/>
    </row>
    <row r="325" ht="15.75" customHeight="1">
      <c r="B325" s="12"/>
      <c r="C325" s="319"/>
      <c r="D325" s="391" t="str">
        <f>'дети 5-ти лет К'!AC131</f>
        <v/>
      </c>
      <c r="E325" s="12"/>
      <c r="F325" s="391" t="str">
        <f>'дети 5-ти лет Т'!AC131</f>
        <v/>
      </c>
      <c r="G325" s="12"/>
    </row>
    <row r="326" ht="15.75" customHeight="1">
      <c r="B326" s="19"/>
      <c r="C326" s="319"/>
      <c r="D326" s="391">
        <f>'дети 5-ти лет К'!AD131</f>
        <v>1</v>
      </c>
      <c r="E326" s="12"/>
      <c r="F326" s="391">
        <f>'дети 5-ти лет Т'!AD131</f>
        <v>1</v>
      </c>
      <c r="G326" s="12"/>
    </row>
    <row r="327" ht="15.75" customHeight="1">
      <c r="B327" s="5">
        <v>10.0</v>
      </c>
      <c r="C327" s="319"/>
      <c r="D327" s="391" t="str">
        <f>'дети 5-ти лет К'!AE131</f>
        <v/>
      </c>
      <c r="E327" s="12"/>
      <c r="F327" s="391" t="str">
        <f>'дети 5-ти лет Т'!AE131</f>
        <v/>
      </c>
      <c r="G327" s="12"/>
    </row>
    <row r="328" ht="15.75" customHeight="1">
      <c r="B328" s="12"/>
      <c r="C328" s="319"/>
      <c r="D328" s="391" t="str">
        <f>'дети 5-ти лет К'!AF131</f>
        <v/>
      </c>
      <c r="E328" s="12"/>
      <c r="F328" s="391" t="str">
        <f>'дети 5-ти лет Т'!AF131</f>
        <v/>
      </c>
      <c r="G328" s="12"/>
    </row>
    <row r="329" ht="15.75" customHeight="1">
      <c r="B329" s="19"/>
      <c r="C329" s="319"/>
      <c r="D329" s="391">
        <f>'дети 5-ти лет К'!AG131</f>
        <v>1</v>
      </c>
      <c r="E329" s="12"/>
      <c r="F329" s="391">
        <f>'дети 5-ти лет Т'!AG131</f>
        <v>1</v>
      </c>
      <c r="G329" s="12"/>
    </row>
    <row r="330" ht="15.75" customHeight="1">
      <c r="B330" s="5">
        <v>11.0</v>
      </c>
      <c r="C330" s="319"/>
      <c r="D330" s="391" t="str">
        <f>'дети 5-ти лет К'!AH131</f>
        <v/>
      </c>
      <c r="E330" s="12"/>
      <c r="F330" s="391" t="str">
        <f>'дети 5-ти лет Т'!AH131</f>
        <v/>
      </c>
      <c r="G330" s="12"/>
    </row>
    <row r="331" ht="15.75" customHeight="1">
      <c r="B331" s="12"/>
      <c r="C331" s="319"/>
      <c r="D331" s="391" t="str">
        <f>'дети 5-ти лет К'!AI131</f>
        <v/>
      </c>
      <c r="E331" s="12"/>
      <c r="F331" s="391" t="str">
        <f>'дети 5-ти лет Т'!AI131</f>
        <v/>
      </c>
      <c r="G331" s="12"/>
    </row>
    <row r="332" ht="15.75" customHeight="1">
      <c r="B332" s="19"/>
      <c r="C332" s="319"/>
      <c r="D332" s="391">
        <f>'дети 5-ти лет К'!AJ131</f>
        <v>1</v>
      </c>
      <c r="E332" s="12"/>
      <c r="F332" s="391">
        <f>'дети 5-ти лет Т'!AJ131</f>
        <v>1</v>
      </c>
      <c r="G332" s="12"/>
    </row>
    <row r="333" ht="15.75" customHeight="1">
      <c r="B333" s="5">
        <v>12.0</v>
      </c>
      <c r="C333" s="319"/>
      <c r="D333" s="391" t="str">
        <f>'дети 5-ти лет К'!AK131</f>
        <v/>
      </c>
      <c r="E333" s="12"/>
      <c r="F333" s="391" t="str">
        <f>'дети 5-ти лет Т'!AK131</f>
        <v/>
      </c>
      <c r="G333" s="12"/>
    </row>
    <row r="334" ht="15.75" customHeight="1">
      <c r="B334" s="12"/>
      <c r="C334" s="319"/>
      <c r="D334" s="391" t="str">
        <f>'дети 5-ти лет К'!AL131</f>
        <v/>
      </c>
      <c r="E334" s="12"/>
      <c r="F334" s="391" t="str">
        <f>'дети 5-ти лет Т'!AL131</f>
        <v/>
      </c>
      <c r="G334" s="12"/>
    </row>
    <row r="335" ht="15.75" customHeight="1">
      <c r="B335" s="19"/>
      <c r="C335" s="319"/>
      <c r="D335" s="391">
        <f>'дети 5-ти лет К'!AM131</f>
        <v>1</v>
      </c>
      <c r="E335" s="12"/>
      <c r="F335" s="391">
        <f>'дети 5-ти лет Т'!AM131</f>
        <v>1</v>
      </c>
      <c r="G335" s="12"/>
    </row>
    <row r="336" ht="15.75" customHeight="1">
      <c r="B336" s="5">
        <v>13.0</v>
      </c>
      <c r="C336" s="319"/>
      <c r="D336" s="391" t="str">
        <f>'дети 5-ти лет К'!AN131</f>
        <v/>
      </c>
      <c r="E336" s="12"/>
      <c r="F336" s="391" t="str">
        <f>'дети 5-ти лет Т'!AN131</f>
        <v/>
      </c>
      <c r="G336" s="12"/>
    </row>
    <row r="337" ht="15.75" customHeight="1">
      <c r="B337" s="12"/>
      <c r="C337" s="319"/>
      <c r="D337" s="391" t="str">
        <f>'дети 5-ти лет К'!AO131</f>
        <v/>
      </c>
      <c r="E337" s="12"/>
      <c r="F337" s="391" t="str">
        <f>'дети 5-ти лет Т'!AO131</f>
        <v/>
      </c>
      <c r="G337" s="12"/>
    </row>
    <row r="338" ht="15.75" customHeight="1">
      <c r="B338" s="19"/>
      <c r="C338" s="319"/>
      <c r="D338" s="391">
        <f>'дети 5-ти лет К'!AP131</f>
        <v>1</v>
      </c>
      <c r="E338" s="12"/>
      <c r="F338" s="391">
        <f>'дети 5-ти лет Т'!AP131</f>
        <v>1</v>
      </c>
      <c r="G338" s="12"/>
    </row>
    <row r="339" ht="15.75" customHeight="1">
      <c r="B339" s="5">
        <v>14.0</v>
      </c>
      <c r="C339" s="319"/>
      <c r="D339" s="391" t="str">
        <f>'дети 5-ти лет К'!AQ131</f>
        <v/>
      </c>
      <c r="E339" s="12"/>
      <c r="F339" s="391" t="str">
        <f>'дети 5-ти лет Т'!AQ131</f>
        <v/>
      </c>
      <c r="G339" s="12"/>
    </row>
    <row r="340" ht="15.75" customHeight="1">
      <c r="B340" s="12"/>
      <c r="C340" s="319"/>
      <c r="D340" s="391" t="str">
        <f>'дети 5-ти лет К'!AR131</f>
        <v/>
      </c>
      <c r="E340" s="12"/>
      <c r="F340" s="391" t="str">
        <f>'дети 5-ти лет Т'!AR131</f>
        <v/>
      </c>
      <c r="G340" s="12"/>
    </row>
    <row r="341" ht="15.75" customHeight="1">
      <c r="B341" s="19"/>
      <c r="C341" s="319"/>
      <c r="D341" s="391">
        <f>'дети 5-ти лет К'!AS131</f>
        <v>1</v>
      </c>
      <c r="E341" s="12"/>
      <c r="F341" s="391">
        <f>'дети 5-ти лет Т'!AS131</f>
        <v>1</v>
      </c>
      <c r="G341" s="12"/>
    </row>
    <row r="342" ht="15.75" customHeight="1">
      <c r="B342" s="5">
        <v>15.0</v>
      </c>
      <c r="C342" s="319"/>
      <c r="D342" s="391" t="str">
        <f>'дети 5-ти лет К'!AT131</f>
        <v/>
      </c>
      <c r="E342" s="12"/>
      <c r="F342" s="391" t="str">
        <f>'дети 5-ти лет Т'!AT131</f>
        <v/>
      </c>
      <c r="G342" s="12"/>
    </row>
    <row r="343" ht="15.75" customHeight="1">
      <c r="B343" s="12"/>
      <c r="C343" s="319"/>
      <c r="D343" s="391" t="str">
        <f>'дети 5-ти лет К'!AU131</f>
        <v/>
      </c>
      <c r="E343" s="12"/>
      <c r="F343" s="391" t="str">
        <f>'дети 5-ти лет Т'!AU131</f>
        <v/>
      </c>
      <c r="G343" s="12"/>
    </row>
    <row r="344" ht="15.75" customHeight="1">
      <c r="B344" s="19"/>
      <c r="C344" s="319"/>
      <c r="D344" s="391">
        <f>'дети 5-ти лет К'!AV131</f>
        <v>1</v>
      </c>
      <c r="E344" s="12"/>
      <c r="F344" s="391">
        <f>'дети 5-ти лет Т'!AV131</f>
        <v>1</v>
      </c>
      <c r="G344" s="12"/>
    </row>
    <row r="345" ht="15.75" customHeight="1">
      <c r="B345" s="5">
        <v>16.0</v>
      </c>
      <c r="C345" s="319"/>
      <c r="D345" s="391" t="str">
        <f>'дети 5-ти лет К'!AW131</f>
        <v/>
      </c>
      <c r="E345" s="12"/>
      <c r="F345" s="391" t="str">
        <f>'дети 5-ти лет Т'!AW131</f>
        <v/>
      </c>
      <c r="G345" s="12"/>
    </row>
    <row r="346" ht="15.75" customHeight="1">
      <c r="B346" s="12"/>
      <c r="C346" s="319"/>
      <c r="D346" s="391" t="str">
        <f>'дети 5-ти лет К'!AX131</f>
        <v/>
      </c>
      <c r="E346" s="12"/>
      <c r="F346" s="391" t="str">
        <f>'дети 5-ти лет Т'!AX131</f>
        <v/>
      </c>
      <c r="G346" s="12"/>
    </row>
    <row r="347" ht="15.75" customHeight="1">
      <c r="B347" s="19"/>
      <c r="C347" s="319"/>
      <c r="D347" s="391">
        <f>'дети 5-ти лет К'!AY131</f>
        <v>1</v>
      </c>
      <c r="E347" s="12"/>
      <c r="F347" s="391">
        <f>'дети 5-ти лет Т'!AY131</f>
        <v>1</v>
      </c>
      <c r="G347" s="12"/>
    </row>
    <row r="348" ht="15.75" customHeight="1">
      <c r="B348" s="5">
        <v>17.0</v>
      </c>
      <c r="C348" s="319"/>
      <c r="D348" s="391" t="str">
        <f>'дети 5-ти лет К'!AZ131</f>
        <v/>
      </c>
      <c r="E348" s="12"/>
      <c r="F348" s="391" t="str">
        <f>'дети 5-ти лет Т'!AZ131</f>
        <v/>
      </c>
      <c r="G348" s="12"/>
    </row>
    <row r="349" ht="15.75" customHeight="1">
      <c r="B349" s="12"/>
      <c r="C349" s="319"/>
      <c r="D349" s="391" t="str">
        <f>'дети 5-ти лет К'!BA131</f>
        <v/>
      </c>
      <c r="E349" s="12"/>
      <c r="F349" s="391" t="str">
        <f>'дети 5-ти лет Т'!BA131</f>
        <v/>
      </c>
      <c r="G349" s="12"/>
    </row>
    <row r="350" ht="15.75" customHeight="1">
      <c r="B350" s="19"/>
      <c r="C350" s="319"/>
      <c r="D350" s="391">
        <f>'дети 5-ти лет К'!BB131</f>
        <v>1</v>
      </c>
      <c r="E350" s="12"/>
      <c r="F350" s="391">
        <f>'дети 5-ти лет Т'!BB131</f>
        <v>1</v>
      </c>
      <c r="G350" s="12"/>
    </row>
    <row r="351" ht="15.75" customHeight="1">
      <c r="B351" s="5">
        <v>18.0</v>
      </c>
      <c r="C351" s="319"/>
      <c r="D351" s="391" t="str">
        <f>'дети 5-ти лет К'!BC131</f>
        <v/>
      </c>
      <c r="E351" s="12"/>
      <c r="F351" s="391" t="str">
        <f>'дети 5-ти лет Т'!BC131</f>
        <v/>
      </c>
      <c r="G351" s="12"/>
    </row>
    <row r="352" ht="15.75" customHeight="1">
      <c r="B352" s="12"/>
      <c r="C352" s="319"/>
      <c r="D352" s="391" t="str">
        <f>'дети 5-ти лет К'!BD131</f>
        <v/>
      </c>
      <c r="E352" s="12"/>
      <c r="F352" s="391" t="str">
        <f>'дети 5-ти лет Т'!BD131</f>
        <v/>
      </c>
      <c r="G352" s="12"/>
    </row>
    <row r="353" ht="15.75" customHeight="1">
      <c r="B353" s="19"/>
      <c r="C353" s="319"/>
      <c r="D353" s="391">
        <f>'дети 5-ти лет К'!BE131</f>
        <v>1</v>
      </c>
      <c r="E353" s="12"/>
      <c r="F353" s="391">
        <f>'дети 5-ти лет Т'!BE131</f>
        <v>1</v>
      </c>
      <c r="G353" s="12"/>
    </row>
    <row r="354" ht="15.75" customHeight="1">
      <c r="B354" s="5">
        <v>19.0</v>
      </c>
      <c r="C354" s="319"/>
      <c r="D354" s="391" t="str">
        <f>'дети 5-ти лет К'!BF131</f>
        <v/>
      </c>
      <c r="E354" s="12"/>
      <c r="F354" s="391" t="str">
        <f>'дети 5-ти лет Т'!BF131</f>
        <v/>
      </c>
      <c r="G354" s="12"/>
    </row>
    <row r="355" ht="15.75" customHeight="1">
      <c r="B355" s="12"/>
      <c r="C355" s="319"/>
      <c r="D355" s="391" t="str">
        <f>'дети 5-ти лет К'!BG131</f>
        <v/>
      </c>
      <c r="E355" s="12"/>
      <c r="F355" s="391" t="str">
        <f>'дети 5-ти лет Т'!BG131</f>
        <v/>
      </c>
      <c r="G355" s="12"/>
    </row>
    <row r="356" ht="15.75" customHeight="1">
      <c r="B356" s="19"/>
      <c r="C356" s="319"/>
      <c r="D356" s="391">
        <f>'дети 5-ти лет К'!BH131</f>
        <v>1</v>
      </c>
      <c r="E356" s="12"/>
      <c r="F356" s="391">
        <f>'дети 5-ти лет Т'!BH131</f>
        <v>1</v>
      </c>
      <c r="G356" s="12"/>
    </row>
    <row r="357" ht="15.75" customHeight="1">
      <c r="B357" s="5">
        <v>20.0</v>
      </c>
      <c r="C357" s="319"/>
      <c r="D357" s="391" t="str">
        <f>'дети 5-ти лет К'!BI131</f>
        <v/>
      </c>
      <c r="E357" s="12"/>
      <c r="F357" s="391" t="str">
        <f>'дети 5-ти лет Т'!BI131</f>
        <v/>
      </c>
      <c r="G357" s="12"/>
    </row>
    <row r="358" ht="15.75" customHeight="1">
      <c r="B358" s="12"/>
      <c r="C358" s="319"/>
      <c r="D358" s="391" t="str">
        <f>'дети 5-ти лет К'!BJ131</f>
        <v/>
      </c>
      <c r="E358" s="12"/>
      <c r="F358" s="391" t="str">
        <f>'дети 5-ти лет Т'!BJ131</f>
        <v/>
      </c>
      <c r="G358" s="12"/>
    </row>
    <row r="359" ht="15.75" customHeight="1">
      <c r="B359" s="19"/>
      <c r="C359" s="319"/>
      <c r="D359" s="391">
        <f>'дети 5-ти лет К'!BK131</f>
        <v>1</v>
      </c>
      <c r="E359" s="12"/>
      <c r="F359" s="391">
        <f>'дети 5-ти лет Т'!BK131</f>
        <v>1</v>
      </c>
      <c r="G359" s="12"/>
    </row>
    <row r="360" ht="15.75" customHeight="1">
      <c r="B360" s="5">
        <v>21.0</v>
      </c>
      <c r="C360" s="319"/>
      <c r="D360" s="391" t="str">
        <f>'дети 5-ти лет К'!BL131</f>
        <v/>
      </c>
      <c r="E360" s="12"/>
      <c r="F360" s="391" t="str">
        <f>'дети 5-ти лет Т'!BL131</f>
        <v/>
      </c>
      <c r="G360" s="12"/>
    </row>
    <row r="361" ht="15.75" customHeight="1">
      <c r="B361" s="12"/>
      <c r="C361" s="319"/>
      <c r="D361" s="391" t="str">
        <f>'дети 5-ти лет К'!BM131</f>
        <v/>
      </c>
      <c r="E361" s="12"/>
      <c r="F361" s="391" t="str">
        <f>'дети 5-ти лет Т'!BM131</f>
        <v/>
      </c>
      <c r="G361" s="12"/>
    </row>
    <row r="362" ht="15.75" customHeight="1">
      <c r="B362" s="19"/>
      <c r="C362" s="319"/>
      <c r="D362" s="391">
        <f>'дети 5-ти лет К'!BN131</f>
        <v>1</v>
      </c>
      <c r="E362" s="12"/>
      <c r="F362" s="391">
        <f>'дети 5-ти лет Т'!BN131</f>
        <v>1</v>
      </c>
      <c r="G362" s="12"/>
    </row>
    <row r="363" ht="15.75" customHeight="1">
      <c r="B363" s="5">
        <v>22.0</v>
      </c>
      <c r="C363" s="319"/>
      <c r="D363" s="391" t="str">
        <f>'дети 5-ти лет К'!BO131</f>
        <v/>
      </c>
      <c r="E363" s="12"/>
      <c r="F363" s="391" t="str">
        <f>'дети 5-ти лет Т'!BO131</f>
        <v/>
      </c>
      <c r="G363" s="12"/>
    </row>
    <row r="364" ht="15.75" customHeight="1">
      <c r="B364" s="12"/>
      <c r="C364" s="319"/>
      <c r="D364" s="391" t="str">
        <f>'дети 5-ти лет К'!BP131</f>
        <v/>
      </c>
      <c r="E364" s="12"/>
      <c r="F364" s="391" t="str">
        <f>'дети 5-ти лет Т'!BP131</f>
        <v/>
      </c>
      <c r="G364" s="12"/>
    </row>
    <row r="365" ht="15.75" customHeight="1">
      <c r="B365" s="19"/>
      <c r="C365" s="319"/>
      <c r="D365" s="391">
        <f>'дети 5-ти лет К'!BQ131</f>
        <v>1</v>
      </c>
      <c r="E365" s="12"/>
      <c r="F365" s="391">
        <f>'дети 5-ти лет Т'!BQ131</f>
        <v>1</v>
      </c>
      <c r="G365" s="12"/>
    </row>
    <row r="366" ht="15.75" customHeight="1">
      <c r="B366" s="5">
        <v>23.0</v>
      </c>
      <c r="C366" s="319"/>
      <c r="D366" s="391" t="str">
        <f>'дети 5-ти лет К'!BR131</f>
        <v/>
      </c>
      <c r="E366" s="12"/>
      <c r="F366" s="391" t="str">
        <f>'дети 5-ти лет Т'!BR131</f>
        <v/>
      </c>
      <c r="G366" s="12"/>
    </row>
    <row r="367" ht="15.75" customHeight="1">
      <c r="B367" s="12"/>
      <c r="C367" s="319"/>
      <c r="D367" s="391" t="str">
        <f>'дети 5-ти лет К'!BS131</f>
        <v/>
      </c>
      <c r="E367" s="12"/>
      <c r="F367" s="391" t="str">
        <f>'дети 5-ти лет Т'!BS131</f>
        <v/>
      </c>
      <c r="G367" s="12"/>
    </row>
    <row r="368" ht="15.75" customHeight="1">
      <c r="B368" s="19"/>
      <c r="C368" s="319"/>
      <c r="D368" s="391">
        <f>'дети 5-ти лет К'!BT131</f>
        <v>1</v>
      </c>
      <c r="E368" s="12"/>
      <c r="F368" s="391">
        <f>'дети 5-ти лет Т'!BT131</f>
        <v>1</v>
      </c>
      <c r="G368" s="12"/>
    </row>
    <row r="369" ht="15.75" customHeight="1">
      <c r="B369" s="5">
        <v>24.0</v>
      </c>
      <c r="C369" s="319"/>
      <c r="D369" s="391" t="str">
        <f>'дети 5-ти лет К'!BU131</f>
        <v/>
      </c>
      <c r="E369" s="12"/>
      <c r="F369" s="391" t="str">
        <f>'дети 5-ти лет Т'!BU131</f>
        <v/>
      </c>
      <c r="G369" s="12"/>
    </row>
    <row r="370" ht="15.75" customHeight="1">
      <c r="B370" s="12"/>
      <c r="C370" s="319"/>
      <c r="D370" s="391" t="str">
        <f>'дети 5-ти лет К'!BV131</f>
        <v/>
      </c>
      <c r="E370" s="12"/>
      <c r="F370" s="391" t="str">
        <f>'дети 5-ти лет Т'!BV131</f>
        <v/>
      </c>
      <c r="G370" s="12"/>
    </row>
    <row r="371" ht="15.75" customHeight="1">
      <c r="B371" s="19"/>
      <c r="C371" s="319"/>
      <c r="D371" s="391">
        <f>'дети 5-ти лет К'!BW131</f>
        <v>1</v>
      </c>
      <c r="E371" s="12"/>
      <c r="F371" s="391">
        <f>'дети 5-ти лет Т'!BW131</f>
        <v>1</v>
      </c>
      <c r="G371" s="12"/>
    </row>
    <row r="372" ht="15.75" customHeight="1">
      <c r="B372" s="5">
        <v>25.0</v>
      </c>
      <c r="C372" s="319"/>
      <c r="D372" s="391" t="str">
        <f>'дети 5-ти лет К'!BX131</f>
        <v/>
      </c>
      <c r="E372" s="12"/>
      <c r="F372" s="391" t="str">
        <f>'дети 5-ти лет Т'!BX131</f>
        <v/>
      </c>
      <c r="G372" s="12"/>
    </row>
    <row r="373" ht="15.75" customHeight="1">
      <c r="B373" s="12"/>
      <c r="C373" s="319"/>
      <c r="D373" s="391" t="str">
        <f>'дети 5-ти лет К'!BY131</f>
        <v/>
      </c>
      <c r="E373" s="12"/>
      <c r="F373" s="391" t="str">
        <f>'дети 5-ти лет Т'!BY131</f>
        <v/>
      </c>
      <c r="G373" s="12"/>
    </row>
    <row r="374" ht="15.75" customHeight="1">
      <c r="B374" s="19"/>
      <c r="C374" s="319"/>
      <c r="D374" s="391">
        <f>'дети 5-ти лет К'!BZ131</f>
        <v>1</v>
      </c>
      <c r="E374" s="12"/>
      <c r="F374" s="391">
        <f>'дети 5-ти лет Т'!BZ131</f>
        <v>1</v>
      </c>
      <c r="G374" s="12"/>
    </row>
    <row r="375" ht="15.75" customHeight="1">
      <c r="B375" s="5">
        <v>26.0</v>
      </c>
      <c r="C375" s="319"/>
      <c r="D375" s="391" t="str">
        <f>'дети 5-ти лет К'!CA131</f>
        <v/>
      </c>
      <c r="E375" s="12"/>
      <c r="F375" s="391" t="str">
        <f>'дети 5-ти лет Т'!CA131</f>
        <v/>
      </c>
      <c r="G375" s="12"/>
    </row>
    <row r="376" ht="15.75" customHeight="1">
      <c r="B376" s="12"/>
      <c r="C376" s="319"/>
      <c r="D376" s="391" t="str">
        <f>'дети 5-ти лет К'!CB131</f>
        <v/>
      </c>
      <c r="E376" s="12"/>
      <c r="F376" s="391" t="str">
        <f>'дети 5-ти лет Т'!CB131</f>
        <v/>
      </c>
      <c r="G376" s="12"/>
    </row>
    <row r="377" ht="15.75" customHeight="1">
      <c r="B377" s="19"/>
      <c r="C377" s="319"/>
      <c r="D377" s="391">
        <f>'дети 5-ти лет К'!CC131</f>
        <v>1</v>
      </c>
      <c r="E377" s="12"/>
      <c r="F377" s="391">
        <f>'дети 5-ти лет Т'!CC131</f>
        <v>1</v>
      </c>
      <c r="G377" s="12"/>
    </row>
    <row r="378" ht="15.75" customHeight="1">
      <c r="B378" s="5">
        <v>27.0</v>
      </c>
      <c r="C378" s="319"/>
      <c r="D378" s="391" t="str">
        <f>'дети 5-ти лет К'!CD131</f>
        <v/>
      </c>
      <c r="E378" s="12"/>
      <c r="F378" s="391" t="str">
        <f>'дети 5-ти лет Т'!CD131</f>
        <v/>
      </c>
      <c r="G378" s="12"/>
    </row>
    <row r="379" ht="15.75" customHeight="1">
      <c r="B379" s="12"/>
      <c r="C379" s="319"/>
      <c r="D379" s="391" t="str">
        <f>'дети 5-ти лет К'!CE131</f>
        <v/>
      </c>
      <c r="E379" s="12"/>
      <c r="F379" s="391" t="str">
        <f>'дети 5-ти лет Т'!CE131</f>
        <v/>
      </c>
      <c r="G379" s="12"/>
    </row>
    <row r="380" ht="15.75" customHeight="1">
      <c r="B380" s="19"/>
      <c r="C380" s="319"/>
      <c r="D380" s="391">
        <f>'дети 5-ти лет К'!CF131</f>
        <v>1</v>
      </c>
      <c r="E380" s="12"/>
      <c r="F380" s="391">
        <f>'дети 5-ти лет Т'!CF131</f>
        <v>1</v>
      </c>
      <c r="G380" s="12"/>
    </row>
    <row r="381" ht="15.75" customHeight="1">
      <c r="B381" s="5">
        <v>28.0</v>
      </c>
      <c r="C381" s="319"/>
      <c r="D381" s="391" t="str">
        <f>'дети 5-ти лет К'!CG131</f>
        <v/>
      </c>
      <c r="E381" s="12"/>
      <c r="F381" s="391" t="str">
        <f>'дети 5-ти лет Т'!CG131</f>
        <v/>
      </c>
      <c r="G381" s="12"/>
    </row>
    <row r="382" ht="15.75" customHeight="1">
      <c r="B382" s="12"/>
      <c r="C382" s="319"/>
      <c r="D382" s="391" t="str">
        <f>'дети 5-ти лет К'!CH131</f>
        <v/>
      </c>
      <c r="E382" s="12"/>
      <c r="F382" s="391" t="str">
        <f>'дети 5-ти лет Т'!CH131</f>
        <v/>
      </c>
      <c r="G382" s="12"/>
    </row>
    <row r="383" ht="15.75" customHeight="1">
      <c r="B383" s="19"/>
      <c r="C383" s="319"/>
      <c r="D383" s="391">
        <f>'дети 5-ти лет К'!CI131</f>
        <v>1</v>
      </c>
      <c r="E383" s="12"/>
      <c r="F383" s="391">
        <f>'дети 5-ти лет Т'!CI131</f>
        <v>1</v>
      </c>
      <c r="G383" s="12"/>
    </row>
    <row r="384" ht="15.75" customHeight="1">
      <c r="B384" s="5">
        <v>29.0</v>
      </c>
      <c r="C384" s="319"/>
      <c r="D384" s="317"/>
      <c r="E384" s="12"/>
      <c r="F384" s="391" t="str">
        <f>'дети 5-ти лет Т'!CJ131</f>
        <v/>
      </c>
      <c r="G384" s="12"/>
    </row>
    <row r="385" ht="15.75" customHeight="1">
      <c r="B385" s="12"/>
      <c r="C385" s="319"/>
      <c r="D385" s="12"/>
      <c r="E385" s="12"/>
      <c r="F385" s="391" t="str">
        <f>'дети 5-ти лет Т'!CK131</f>
        <v/>
      </c>
      <c r="G385" s="12"/>
    </row>
    <row r="386" ht="15.75" customHeight="1">
      <c r="B386" s="19"/>
      <c r="C386" s="319"/>
      <c r="D386" s="12"/>
      <c r="E386" s="12"/>
      <c r="F386" s="391">
        <f>'дети 5-ти лет Т'!CL131</f>
        <v>1</v>
      </c>
      <c r="G386" s="12"/>
    </row>
    <row r="387" ht="15.75" customHeight="1">
      <c r="B387" s="5">
        <v>30.0</v>
      </c>
      <c r="C387" s="319"/>
      <c r="D387" s="12"/>
      <c r="E387" s="12"/>
      <c r="F387" s="391" t="str">
        <f>'дети 5-ти лет Т'!CM131</f>
        <v/>
      </c>
      <c r="G387" s="12"/>
    </row>
    <row r="388" ht="15.75" customHeight="1">
      <c r="B388" s="12"/>
      <c r="C388" s="319"/>
      <c r="D388" s="12"/>
      <c r="E388" s="12"/>
      <c r="F388" s="391" t="str">
        <f>'дети 5-ти лет Т'!CN131</f>
        <v/>
      </c>
      <c r="G388" s="12"/>
    </row>
    <row r="389" ht="15.75" customHeight="1">
      <c r="B389" s="19"/>
      <c r="C389" s="319"/>
      <c r="D389" s="12"/>
      <c r="E389" s="12"/>
      <c r="F389" s="391">
        <f>'дети 5-ти лет Т'!CO131</f>
        <v>1</v>
      </c>
      <c r="G389" s="12"/>
    </row>
    <row r="390" ht="15.75" customHeight="1">
      <c r="B390" s="5">
        <v>31.0</v>
      </c>
      <c r="C390" s="319"/>
      <c r="D390" s="12"/>
      <c r="E390" s="12"/>
      <c r="F390" s="391" t="str">
        <f>'дети 5-ти лет Т'!CP131</f>
        <v/>
      </c>
      <c r="G390" s="12"/>
    </row>
    <row r="391" ht="15.75" customHeight="1">
      <c r="B391" s="12"/>
      <c r="C391" s="319"/>
      <c r="D391" s="12"/>
      <c r="E391" s="12"/>
      <c r="F391" s="391" t="str">
        <f>'дети 5-ти лет Т'!CQ131</f>
        <v/>
      </c>
      <c r="G391" s="12"/>
    </row>
    <row r="392" ht="15.75" customHeight="1">
      <c r="B392" s="19"/>
      <c r="C392" s="319"/>
      <c r="D392" s="12"/>
      <c r="E392" s="12"/>
      <c r="F392" s="391">
        <f>'дети 5-ти лет Т'!CR131</f>
        <v>1</v>
      </c>
      <c r="G392" s="12"/>
    </row>
    <row r="393" ht="15.75" customHeight="1">
      <c r="B393" s="5">
        <v>32.0</v>
      </c>
      <c r="C393" s="319"/>
      <c r="D393" s="12"/>
      <c r="E393" s="12"/>
      <c r="F393" s="391" t="str">
        <f>'дети 5-ти лет Т'!CS131</f>
        <v/>
      </c>
      <c r="G393" s="12"/>
    </row>
    <row r="394" ht="15.75" customHeight="1">
      <c r="B394" s="12"/>
      <c r="C394" s="319"/>
      <c r="D394" s="12"/>
      <c r="E394" s="12"/>
      <c r="F394" s="391" t="str">
        <f>'дети 5-ти лет Т'!CT131</f>
        <v/>
      </c>
      <c r="G394" s="12"/>
    </row>
    <row r="395" ht="15.75" customHeight="1">
      <c r="B395" s="19"/>
      <c r="C395" s="319"/>
      <c r="D395" s="12"/>
      <c r="E395" s="12"/>
      <c r="F395" s="391">
        <f>'дети 5-ти лет Т'!CU131</f>
        <v>1</v>
      </c>
      <c r="G395" s="12"/>
    </row>
    <row r="396" ht="15.75" customHeight="1">
      <c r="B396" s="5">
        <v>33.0</v>
      </c>
      <c r="C396" s="319"/>
      <c r="D396" s="12"/>
      <c r="E396" s="12"/>
      <c r="F396" s="391" t="str">
        <f>'дети 5-ти лет Т'!CV131</f>
        <v/>
      </c>
      <c r="G396" s="12"/>
    </row>
    <row r="397" ht="15.75" customHeight="1">
      <c r="B397" s="12"/>
      <c r="C397" s="319"/>
      <c r="D397" s="12"/>
      <c r="E397" s="12"/>
      <c r="F397" s="391" t="str">
        <f>'дети 5-ти лет Т'!CW131</f>
        <v/>
      </c>
      <c r="G397" s="12"/>
    </row>
    <row r="398" ht="15.75" customHeight="1">
      <c r="B398" s="19"/>
      <c r="C398" s="319"/>
      <c r="D398" s="12"/>
      <c r="E398" s="12"/>
      <c r="F398" s="391">
        <f>'дети 5-ти лет Т'!CX131</f>
        <v>1</v>
      </c>
      <c r="G398" s="12"/>
    </row>
    <row r="399" ht="15.75" customHeight="1">
      <c r="B399" s="5">
        <v>34.0</v>
      </c>
      <c r="C399" s="319"/>
      <c r="D399" s="12"/>
      <c r="E399" s="12"/>
      <c r="F399" s="391" t="str">
        <f>'дети 5-ти лет Т'!CY131</f>
        <v/>
      </c>
      <c r="G399" s="12"/>
    </row>
    <row r="400" ht="15.75" customHeight="1">
      <c r="B400" s="12"/>
      <c r="C400" s="319"/>
      <c r="D400" s="12"/>
      <c r="E400" s="12"/>
      <c r="F400" s="391" t="str">
        <f>'дети 5-ти лет Т'!CZ131</f>
        <v/>
      </c>
      <c r="G400" s="12"/>
    </row>
    <row r="401" ht="15.75" customHeight="1">
      <c r="B401" s="19"/>
      <c r="C401" s="319"/>
      <c r="D401" s="12"/>
      <c r="E401" s="12"/>
      <c r="F401" s="391">
        <f>'дети 5-ти лет Т'!DA131</f>
        <v>1</v>
      </c>
      <c r="G401" s="12"/>
    </row>
    <row r="402" ht="15.75" customHeight="1">
      <c r="B402" s="5">
        <v>35.0</v>
      </c>
      <c r="C402" s="319"/>
      <c r="D402" s="12"/>
      <c r="E402" s="12"/>
      <c r="F402" s="391" t="str">
        <f>'дети 5-ти лет Т'!DB131</f>
        <v/>
      </c>
      <c r="G402" s="12"/>
    </row>
    <row r="403" ht="15.75" customHeight="1">
      <c r="B403" s="12"/>
      <c r="C403" s="319"/>
      <c r="D403" s="12"/>
      <c r="E403" s="12"/>
      <c r="F403" s="391" t="str">
        <f>'дети 5-ти лет Т'!DC131</f>
        <v/>
      </c>
      <c r="G403" s="12"/>
    </row>
    <row r="404" ht="15.75" customHeight="1">
      <c r="B404" s="19"/>
      <c r="C404" s="320"/>
      <c r="D404" s="19"/>
      <c r="E404" s="19"/>
      <c r="F404" s="391">
        <f>'дети 5-ти лет Т'!DD131</f>
        <v>1</v>
      </c>
      <c r="G404" s="19"/>
    </row>
    <row r="405" ht="15.75" customHeight="1">
      <c r="B405" s="321" t="str">
        <f>'СВОД3'!V26</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0"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2.75" customHeight="1">
      <c r="B4" s="294" t="s">
        <v>829</v>
      </c>
      <c r="D4" s="295" t="str">
        <f>'дети 5-ти лет Ф'!C27</f>
        <v/>
      </c>
      <c r="E4" s="296"/>
      <c r="F4" s="296"/>
      <c r="G4" s="291"/>
      <c r="H4" s="291"/>
    </row>
    <row r="5">
      <c r="B5" s="297" t="s">
        <v>830</v>
      </c>
      <c r="D5" s="298" t="str">
        <f>'дети 5-ти лет Ф'!A27</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
      </c>
      <c r="D10" s="255" t="str">
        <f>IF(C99="","",VLOOKUP(C99,$O$509:$P$511,2,TRUE))</f>
        <v/>
      </c>
      <c r="E10" s="255" t="str">
        <f>IF(C100="","",VLOOKUP(C100,$Q$509:$R$511,2,TRUE))</f>
        <v/>
      </c>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255" t="str">
        <f>IF(C101="","",VLOOKUP(C101,$S$509:$T$511,2,TRUE))</f>
        <v/>
      </c>
      <c r="D11" s="255" t="str">
        <f>IF(C102="","",VLOOKUP(C102,$U$509:$V$511,2,TRUE))</f>
        <v/>
      </c>
      <c r="E11" s="255" t="str">
        <f>IF(C103="","",VLOOKUP(C103,$W$509:$X$511,2,TRUE))</f>
        <v/>
      </c>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255" t="str">
        <f>IF(C104="","",VLOOKUP(C104,$Y$509:$Z$511,2,TRUE))</f>
        <v/>
      </c>
      <c r="D12" s="255" t="str">
        <f>IF(C105="","",VLOOKUP(C105,$AA$509:$AB$511,2,TRUE))</f>
        <v/>
      </c>
      <c r="E12" s="255" t="str">
        <f>IF(C106="","",VLOOKUP(C106,$AC$509:$AD$511,2,TRUE))</f>
        <v/>
      </c>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
      </c>
      <c r="E13" s="255" t="str">
        <f>IF(C109="","",VLOOKUP(C109,$AI$509:$AJ$511,2,TRUE))</f>
        <v/>
      </c>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255" t="str">
        <f>IF(C110="","",VLOOKUP(C110,$AK$509:$AL$511,2,TRUE))</f>
        <v/>
      </c>
      <c r="D14" s="255" t="str">
        <f>IF(C111="","",VLOOKUP(C111,$AM$509:$AN$511,2,TRUE))</f>
        <v/>
      </c>
      <c r="E14" s="255" t="str">
        <f>IF(C112="","",VLOOKUP(C112,$AO$509:$AP$511,2,TRUE))</f>
        <v/>
      </c>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255" t="str">
        <f>IF(C113="","",VLOOKUP(C113,$AQ$509:$AR$511,2,TRUE))</f>
        <v/>
      </c>
      <c r="D15" s="255" t="str">
        <f>IF(C114="","",VLOOKUP(C114,$AS$509:$AT$511,2,TRUE))</f>
        <v/>
      </c>
      <c r="E15" s="255" t="str">
        <f>IF(C115="","",VLOOKUP(C115,$AU$509:$AV$511,2,TRUE))</f>
        <v/>
      </c>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309"/>
      <c r="D16" s="7"/>
      <c r="E16" s="8"/>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
      </c>
      <c r="E17" s="255" t="str">
        <f>IF(D100="","",VLOOKUP(D100,$Q$513:$R$515,2,TRUE))</f>
        <v/>
      </c>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255" t="str">
        <f>IF(D101="","",VLOOKUP(D101,$S$513:$T$515,2,TRUE))</f>
        <v/>
      </c>
      <c r="D18" s="255" t="str">
        <f>IF(D102="","",VLOOKUP(D102,$U$513:$V$515,2,TRUE))</f>
        <v/>
      </c>
      <c r="E18" s="255" t="str">
        <f>IF(D103="","",VLOOKUP(D103,$W$513:$X$515,2,TRUE))</f>
        <v/>
      </c>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255" t="str">
        <f>IF(D104="","",VLOOKUP(D104,$Y$513:$Z$515,2,TRUE))</f>
        <v/>
      </c>
      <c r="D19" s="255" t="str">
        <f>IF(D105="","",VLOOKUP(D105,$AA$513:$AB$515,2,TRUE))</f>
        <v/>
      </c>
      <c r="E19" s="255" t="str">
        <f>IF(D106="","",VLOOKUP(D106,$AC$513:$AD$515,2,TRUE))</f>
        <v/>
      </c>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255" t="str">
        <f>IF(D107="","",VLOOKUP(D107,$AE$513:$AF$515,2,TRUE))</f>
        <v/>
      </c>
      <c r="D20" s="255" t="str">
        <f>IF(D108="","",VLOOKUP(D108,$AG$513:$AH$515,2,TRUE))</f>
        <v/>
      </c>
      <c r="E20" s="255" t="str">
        <f>IF(D109="","",VLOOKUP(D109,$AI$513:$AJ$515,2,TRUE))</f>
        <v/>
      </c>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
      </c>
      <c r="E21" s="255" t="str">
        <f>IF(D112="","",VLOOKUP(D112,$AO$513:$AP$515,2,TRUE))</f>
        <v/>
      </c>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
      </c>
      <c r="E22" s="255" t="str">
        <f>IF(D115="","",VLOOKUP(D115,$AU$513:$AV$515,2,TRUE))</f>
        <v/>
      </c>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255" t="str">
        <f>IF(D116="","",VLOOKUP(D116,$M$517:$N$519,2,TRUE))</f>
        <v/>
      </c>
      <c r="D23" s="255" t="str">
        <f>IF(D117="","",VLOOKUP(D117,$O$517:$P$519,2,TRUE))</f>
        <v/>
      </c>
      <c r="E23" s="255" t="str">
        <f>IF(D118="","",VLOOKUP(D118,$Q$517:$R$519,2,TRUE))</f>
        <v/>
      </c>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255" t="str">
        <f>IF(D119="","",VLOOKUP(D119,$S$517:$T$519,2,TRUE))</f>
        <v/>
      </c>
      <c r="D24" s="255" t="str">
        <f>IF(D120="","",VLOOKUP(D120,$U$517:$V$519,2,TRUE))</f>
        <v/>
      </c>
      <c r="E24" s="255" t="str">
        <f>IF(D121="","",VLOOKUP(D121,$W$517:$X$519,2,TRUE))</f>
        <v/>
      </c>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255" t="str">
        <f>IF(D122="","",VLOOKUP(D122,$Y$517:$Z$519,2,TRUE))</f>
        <v/>
      </c>
      <c r="D25" s="255" t="str">
        <f>IF(D123="","",VLOOKUP(D123,$AA$517:$AB$519,2,TRUE))</f>
        <v/>
      </c>
      <c r="E25" s="255" t="str">
        <f>IF(D124="","",VLOOKUP(D124,$AC$517:$AD$519,2,TRUE))</f>
        <v/>
      </c>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255" t="str">
        <f>IF(D125="","",VLOOKUP(D125,$AE$517:$AF$519,2,TRUE))</f>
        <v/>
      </c>
      <c r="D26" s="255" t="str">
        <f>IF(D126="","",VLOOKUP(D126,$AG$517:$AH$519,2,TRUE))</f>
        <v/>
      </c>
      <c r="E26" s="255" t="str">
        <f>IF(D127="","",VLOOKUP(D127,$AI$517:$AJ$519,2,TRUE))</f>
        <v/>
      </c>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
      </c>
      <c r="E27" s="255" t="str">
        <f>IF(D130="","",VLOOKUP(D130,$AO$517:$AP$519,2,TRUE))</f>
        <v/>
      </c>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
      </c>
      <c r="E28" s="255" t="str">
        <f>IF(D133="","",VLOOKUP(D133,$AU$517:$AV$519,2,TRUE))</f>
        <v/>
      </c>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255" t="str">
        <f>IF(D134="","",VLOOKUP(D134,$M$521:$N$523,2,TRUE))</f>
        <v/>
      </c>
      <c r="D29" s="255" t="str">
        <f>IF(D135="","",VLOOKUP(D135,$O$521:$P$523,2,TRUE))</f>
        <v/>
      </c>
      <c r="E29" s="255" t="str">
        <f>IF(D136="","",VLOOKUP(D136,$Q$521:$R$523,2,TRUE))</f>
        <v/>
      </c>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255" t="str">
        <f>IF(D137="","",VLOOKUP(D137,$S$521:$T$523,2,TRUE))</f>
        <v/>
      </c>
      <c r="D30" s="255" t="str">
        <f>IF(D138="","",VLOOKUP(D138,$U$521:$V$523,2,TRUE))</f>
        <v/>
      </c>
      <c r="E30" s="255" t="str">
        <f>IF(D139="","",VLOOKUP(D139,$W$521:$X$523,2,TRUE))</f>
        <v/>
      </c>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255" t="str">
        <f>IF(D140="","",VLOOKUP(D140,$Y$521:$Z$523,2,TRUE))</f>
        <v/>
      </c>
      <c r="D31" s="255" t="str">
        <f>IF(D141="","",VLOOKUP(D141,$AA$521:$AB$523,2,TRUE))</f>
        <v/>
      </c>
      <c r="E31" s="255" t="str">
        <f>IF(D142="","",VLOOKUP(D142,$AC$521:$AD$523,2,TRUE))</f>
        <v/>
      </c>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255" t="str">
        <f>IF(D143="","",VLOOKUP(D143,$AE$521:$AF$523,2,TRUE))</f>
        <v/>
      </c>
      <c r="D32" s="255" t="str">
        <f>IF(D144="","",VLOOKUP(D144,$AG$521:$AH$523,2,TRUE))</f>
        <v/>
      </c>
      <c r="E32" s="255" t="str">
        <f>IF(D145="","",VLOOKUP(D145,$AI$521:$AJ$523,2,TRUE))</f>
        <v/>
      </c>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255" t="str">
        <f>IF(D146="","",VLOOKUP(D146,$AK$521:$AL$523,2,TRUE))</f>
        <v/>
      </c>
      <c r="D33" s="255" t="str">
        <f>IF(D147="","",VLOOKUP(D147,$AM$521:$AN$523,2,TRUE))</f>
        <v/>
      </c>
      <c r="E33" s="255" t="str">
        <f>IF(D148="","",VLOOKUP(D148,$AO$521:$AP$523,2,TRUE))</f>
        <v/>
      </c>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
      </c>
      <c r="E34" s="255" t="str">
        <f>IF(D151="","",VLOOKUP(D151,$AU$521:$AV$523,2,TRUE))</f>
        <v/>
      </c>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311"/>
      <c r="D35" s="62"/>
      <c r="E35" s="63"/>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
      </c>
      <c r="E45" s="255" t="str">
        <f>IF(E100="","",VLOOKUP(E100,$Q$525:$R$527,2,TRUE))</f>
        <v/>
      </c>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255" t="str">
        <f>IF(E101="","",VLOOKUP(E101,$S$525:$T$527,2,TRUE))</f>
        <v/>
      </c>
      <c r="D46" s="255" t="str">
        <f>IF(E102="","",VLOOKUP(E102,$U$525:$V$527,2,TRUE))</f>
        <v/>
      </c>
      <c r="E46" s="255" t="str">
        <f>IF(E103="","",VLOOKUP(E103,$W$525:$X$527,2,TRUE))</f>
        <v/>
      </c>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255" t="str">
        <f>IF(E104="","",VLOOKUP(E104,$Y$525:$Z$527,2,TRUE))</f>
        <v/>
      </c>
      <c r="D47" s="255" t="str">
        <f>IF(E105="","",VLOOKUP(E105,$AA$525:$AB$527,2,TRUE))</f>
        <v/>
      </c>
      <c r="E47" s="255" t="str">
        <f>IF(E106="","",VLOOKUP(E106,$AC$525:$AD$527,2,TRUE))</f>
        <v/>
      </c>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
      </c>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
      </c>
      <c r="E49" s="255" t="str">
        <f>IF(E112="","",VLOOKUP(E112,$AO$525:$AP$527,2,TRUE))</f>
        <v/>
      </c>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
      </c>
      <c r="E50" s="255" t="str">
        <f>IF(E115="","",VLOOKUP(E115,$AU$525:$AV$527,2,TRUE))</f>
        <v/>
      </c>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309"/>
      <c r="D51" s="7"/>
      <c r="E51" s="8"/>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
      </c>
      <c r="E52" s="255" t="str">
        <f>IF(F100="","",VLOOKUP(F100,$Q$529:$R$531,2,TRUE))</f>
        <v/>
      </c>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255" t="str">
        <f>IF(F101="","",VLOOKUP(F101,$S$529:$T$531,2,TRUE))</f>
        <v/>
      </c>
      <c r="D53" s="255" t="str">
        <f>IF(F102="","",VLOOKUP(F102,$U$529:$V$531,2,TRUE))</f>
        <v/>
      </c>
      <c r="E53" s="255" t="str">
        <f>IF(F103="","",VLOOKUP(F103,$W$529:$X$531,2,TRUE))</f>
        <v/>
      </c>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255" t="str">
        <f>IF(F104="","",VLOOKUP(F104,$Y$529:$Z$531,2,TRUE))</f>
        <v/>
      </c>
      <c r="D54" s="255" t="str">
        <f>IF(F105="","",VLOOKUP(F105,$AA$529:$AB$531,2,TRUE))</f>
        <v/>
      </c>
      <c r="E54" s="255" t="str">
        <f>IF(F106="","",VLOOKUP(F106,$AC$529:$AD$531,2,TRUE))</f>
        <v/>
      </c>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255" t="str">
        <f>IF(F107="","",VLOOKUP(F107,$AE$529:$AF$531,2,TRUE))</f>
        <v/>
      </c>
      <c r="D55" s="255" t="str">
        <f>IF(F108="","",VLOOKUP(F108,$AG$529:$AH$531,2,TRUE))</f>
        <v/>
      </c>
      <c r="E55" s="255" t="str">
        <f>IF(F109="","",VLOOKUP(F109,$AI$529:$AJ$531,2,TRUE))</f>
        <v/>
      </c>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255" t="str">
        <f>IF(F110="","",VLOOKUP(F110,$AK$529:$AL$531,2,TRUE))</f>
        <v/>
      </c>
      <c r="D56" s="255" t="str">
        <f>IF(F111="","",VLOOKUP(F111,$AM$529:$AN$531,2,TRUE))</f>
        <v/>
      </c>
      <c r="E56" s="255" t="str">
        <f>IF(F112="","",VLOOKUP(F112,$AO$529:$AP$531,2,TRUE))</f>
        <v/>
      </c>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255" t="str">
        <f>IF(F113="","",VLOOKUP(F113,$AQ$529:$AR$531,2,TRUE))</f>
        <v/>
      </c>
      <c r="D57" s="255" t="str">
        <f>IF(F114="","",VLOOKUP(F114,$AS$529:$AT$531,2,TRUE))</f>
        <v/>
      </c>
      <c r="E57" s="255" t="str">
        <f>IF(F115="","",VLOOKUP(F115,$AU$529:$AV$531,2,TRUE))</f>
        <v/>
      </c>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255" t="str">
        <f>IF(F116="","",VLOOKUP(F116,$M$533:$N$535,2,TRUE))</f>
        <v/>
      </c>
      <c r="D58" s="255" t="str">
        <f>IF(F117="","",VLOOKUP(F117,$O$533:$P$535,2,TRUE))</f>
        <v/>
      </c>
      <c r="E58" s="255" t="str">
        <f>IF(F118="","",VLOOKUP(F118,$Q$533:$R$535,2,TRUE))</f>
        <v/>
      </c>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255" t="str">
        <f>IF(F119="","",VLOOKUP(F119,$S$533:$T$535,2,TRUE))</f>
        <v/>
      </c>
      <c r="D59" s="255" t="str">
        <f>IF(F120="","",VLOOKUP(F120,$U$533:$V$535,2,TRUE))</f>
        <v/>
      </c>
      <c r="E59" s="255" t="str">
        <f>IF(F121="","",VLOOKUP(F121,$W$533:$X$535,2,TRUE))</f>
        <v/>
      </c>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255" t="str">
        <f>IF(F122="","",VLOOKUP(F122,$Y$533:$Z$535,2,TRUE))</f>
        <v/>
      </c>
      <c r="D60" s="255" t="str">
        <f>IF(F123="","",VLOOKUP(F123,$AA$533:$AB$535,2,TRUE))</f>
        <v/>
      </c>
      <c r="E60" s="255" t="str">
        <f>IF(F124="","",VLOOKUP(F124,$AC$533:$AD$535,2,TRUE))</f>
        <v/>
      </c>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255" t="str">
        <f>IF(F125="","",VLOOKUP(F125,$AE$533:$AF$535,2,TRUE))</f>
        <v/>
      </c>
      <c r="D61" s="255" t="str">
        <f>IF(F126="","",VLOOKUP(F126,$AG$533:$AH$535,2,TRUE))</f>
        <v/>
      </c>
      <c r="E61" s="255" t="str">
        <f>IF(F127="","",VLOOKUP(F127,$AI$533:$AJ$535,2,TRUE))</f>
        <v/>
      </c>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255" t="str">
        <f>IF(F128="","",VLOOKUP(F128,$AK$533:$AL$535,2,TRUE))</f>
        <v/>
      </c>
      <c r="D62" s="255" t="str">
        <f>IF(F129="","",VLOOKUP(F129,$AM$533:$AN$535,2,TRUE))</f>
        <v/>
      </c>
      <c r="E62" s="255" t="str">
        <f>IF(F130="","",VLOOKUP(F130,$AO$533:$AP$535,2,TRUE))</f>
        <v/>
      </c>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
      </c>
      <c r="E63" s="255" t="str">
        <f>IF(F133="","",VLOOKUP(F133,$AU$533:$AV$535,2,TRUE))</f>
        <v/>
      </c>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255" t="str">
        <f>IF(F134="","",VLOOKUP(F134,$M$537:$N$539,2,TRUE))</f>
        <v/>
      </c>
      <c r="D64" s="255" t="str">
        <f>IF(F135="","",VLOOKUP(F135,$O$537:$P$539,2,TRUE))</f>
        <v/>
      </c>
      <c r="E64" s="255" t="str">
        <f>IF(F136="","",VLOOKUP(F136,$Q$537:$R$539,2,TRUE))</f>
        <v/>
      </c>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255" t="str">
        <f>IF(F137="","",VLOOKUP(F137,$S$537:$T$539,2,TRUE))</f>
        <v/>
      </c>
      <c r="D65" s="255" t="str">
        <f>IF(F138="","",VLOOKUP(F138,$U$537:$V$539,2,TRUE))</f>
        <v/>
      </c>
      <c r="E65" s="255" t="str">
        <f>IF(F139="","",VLOOKUP(F139,$W$537:$X$539,2,TRUE))</f>
        <v/>
      </c>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255" t="str">
        <f>IF(F140="","",VLOOKUP(F140,$Y$537:$Z$539,2,TRUE))</f>
        <v/>
      </c>
      <c r="D66" s="255" t="str">
        <f>IF(F141="","",VLOOKUP(F141,$AA$537:$AB$539,2,TRUE))</f>
        <v/>
      </c>
      <c r="E66" s="255" t="str">
        <f>IF(F142="","",VLOOKUP(F142,$AC$537:$AD$539,2,TRUE))</f>
        <v/>
      </c>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255" t="str">
        <f>IF(F143="","",VLOOKUP(F143,$AE$537:$AF$539,2,TRUE))</f>
        <v/>
      </c>
      <c r="D67" s="255" t="str">
        <f>IF(F144="","",VLOOKUP(F144,$AG$537:$AH$539,2,TRUE))</f>
        <v/>
      </c>
      <c r="E67" s="255" t="str">
        <f>IF(F145="","",VLOOKUP(F145,$AI$537:$AJ$539,2,TRUE))</f>
        <v/>
      </c>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255" t="str">
        <f>IF(F146="","",VLOOKUP(F146,$AK$537:$AL$539,2,TRUE))</f>
        <v/>
      </c>
      <c r="D68" s="255" t="str">
        <f>IF(F147="","",VLOOKUP(F147,$AM$537:$AN$539,2,TRUE))</f>
        <v/>
      </c>
      <c r="E68" s="255" t="str">
        <f>IF(F148="","",VLOOKUP(F148,$AO$537:$AP$539,2,TRUE))</f>
        <v/>
      </c>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255" t="str">
        <f>IF(F149="","",VLOOKUP(F149,$AQ$537:$AR$539,2,TRUE))</f>
        <v/>
      </c>
      <c r="D69" s="255" t="str">
        <f>IF(F150="","",VLOOKUP(F150,$AS$537:$AT$539,2,TRUE))</f>
        <v/>
      </c>
      <c r="E69" s="255" t="str">
        <f>IF(F151="","",VLOOKUP(F151,$AU$537:$AV$539,2,TRUE))</f>
        <v/>
      </c>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255" t="str">
        <f>IF(F152="","",VLOOKUP(F152,$M$541:$N$543,2,TRUE))</f>
        <v/>
      </c>
      <c r="D70" s="255" t="str">
        <f>IF(F153="","",VLOOKUP(F153,$O$541:$P$543,2,TRUE))</f>
        <v/>
      </c>
      <c r="E70" s="255" t="str">
        <f>IF(F154="","",VLOOKUP(F154,$Q$541:$R$543,2,TRUE))</f>
        <v/>
      </c>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255" t="str">
        <f>IF(F155="","",VLOOKUP(F155,$S$541:$T$543,2,TRUE))</f>
        <v/>
      </c>
      <c r="D71" s="255" t="str">
        <f>IF(F156="","",VLOOKUP(F156,$U$541:$V$543,2,TRUE))</f>
        <v/>
      </c>
      <c r="E71" s="255" t="str">
        <f>IF(F157="","",VLOOKUP(F157,$W$541:$X$543,2,TRUE))</f>
        <v/>
      </c>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255" t="str">
        <f>IF(F158="","",VLOOKUP(F158,$Y$541:$Z$543,2,TRUE))</f>
        <v/>
      </c>
      <c r="D72" s="255" t="str">
        <f>IF(F159="","",VLOOKUP(F159,$AA$541:$AB$543,2,TRUE))</f>
        <v/>
      </c>
      <c r="E72" s="255" t="str">
        <f>IF(F160="","",VLOOKUP(F160,$AC$541:$AD$543,2,TRUE))</f>
        <v/>
      </c>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
      </c>
      <c r="E73" s="255" t="str">
        <f>IF(F163="","",VLOOKUP(F163,$AI$541:$AJ$543,2,TRUE))</f>
        <v/>
      </c>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255" t="str">
        <f>IF(F164="","",VLOOKUP(F164,$AK$541:$AL$543,2,TRUE))</f>
        <v/>
      </c>
      <c r="D74" s="255" t="str">
        <f>IF(F165="","",VLOOKUP(F165,$AM$541:$AN$543,2,TRUE))</f>
        <v/>
      </c>
      <c r="E74" s="255" t="str">
        <f>IF(F166="","",VLOOKUP(F166,$AO$541:$AP$543,2,TRUE))</f>
        <v/>
      </c>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255" t="str">
        <f>IF(F167="","",VLOOKUP(F167,$AQ$541:$AR$543,2,TRUE))</f>
        <v/>
      </c>
      <c r="D75" s="255" t="str">
        <f>IF(F168="","",VLOOKUP(F168,$AS$541:$AT$543,2,TRUE))</f>
        <v/>
      </c>
      <c r="E75" s="255" t="str">
        <f>IF(F169="","",VLOOKUP(F169,$AU$541:$AV$543,2,TRUE))</f>
        <v/>
      </c>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255" t="str">
        <f>IF(F170="","",VLOOKUP(F170,$M$545:$N$547,2,TRUE))</f>
        <v/>
      </c>
      <c r="D76" s="255" t="str">
        <f>IF(F171="","",VLOOKUP(F171,$O$545:$P$547,2,TRUE))</f>
        <v/>
      </c>
      <c r="E76" s="255" t="str">
        <f>IF(F172="","",VLOOKUP(F172,$Q$545:$R$547,2,TRUE))</f>
        <v/>
      </c>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255" t="str">
        <f>IF(F173="","",VLOOKUP(F173,$S$545:$T$547,2,TRUE))</f>
        <v/>
      </c>
      <c r="D77" s="255" t="str">
        <f>IF(F174="","",VLOOKUP(F174,$U$545:$V$547,2,TRUE))</f>
        <v/>
      </c>
      <c r="E77" s="255" t="str">
        <f>IF(F175="","",VLOOKUP(F175,$W$545:$X$547,2,TRUE))</f>
        <v/>
      </c>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255" t="str">
        <f>IF(F176="","",VLOOKUP(F176,$Y$545:$Z$547,2,TRUE))</f>
        <v/>
      </c>
      <c r="D78" s="255" t="str">
        <f>IF(F177="","",VLOOKUP(F177,$AA$545:$AB$547,2,TRUE))</f>
        <v/>
      </c>
      <c r="E78" s="255" t="str">
        <f>IF(F178="","",VLOOKUP(F178,$AC$545:$AD$547,2,TRUE))</f>
        <v/>
      </c>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255" t="str">
        <f>IF(F179="","",VLOOKUP(F179,$AE$545:$AF$547,2,TRUE))</f>
        <v/>
      </c>
      <c r="D79" s="255" t="str">
        <f>IF(F180="","",VLOOKUP(F180,$AG$545:$AH$547,2,TRUE))</f>
        <v/>
      </c>
      <c r="E79" s="255" t="str">
        <f>IF(F181="","",VLOOKUP(F181,$AI$545:$AJ$547,2,TRUE))</f>
        <v/>
      </c>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
      </c>
      <c r="E80" s="255" t="str">
        <f>IF(F184="","",VLOOKUP(F184,$AO$545:$AP$547,2,TRUE))</f>
        <v/>
      </c>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255" t="str">
        <f>IF(F185="","",VLOOKUP(F185,$AQ$545:$AR$547,2,TRUE))</f>
        <v/>
      </c>
      <c r="D81" s="255" t="str">
        <f>IF(F186="","",VLOOKUP(F186,$AS$545:$AT$547,2,TRUE))</f>
        <v/>
      </c>
      <c r="E81" s="255" t="str">
        <f>IF(F187="","",VLOOKUP(F187,$AU$545:$AV$547,2,TRUE))</f>
        <v/>
      </c>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
      </c>
      <c r="E87" s="255" t="str">
        <f>IF(G100="","",VLOOKUP(G100,$Q$549:$R$551,2,TRUE))</f>
        <v/>
      </c>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255" t="str">
        <f>IF(G101="","",VLOOKUP(G101,$S$549:$T$551,2,TRUE))</f>
        <v/>
      </c>
      <c r="D88" s="255" t="str">
        <f>IF(G102="","",VLOOKUP(G102,$U$549:$V$551,2,TRUE))</f>
        <v/>
      </c>
      <c r="E88" s="255" t="str">
        <f>IF(G103="","",VLOOKUP(G103,$W$549:$X$551,2,TRUE))</f>
        <v/>
      </c>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255" t="str">
        <f>IF(G104="","",VLOOKUP(G104,$Y$549:$Z$551,2,TRUE))</f>
        <v/>
      </c>
      <c r="D89" s="255" t="str">
        <f>IF(G105="","",VLOOKUP(G105,$AA$549:$AB$551,2,TRUE))</f>
        <v/>
      </c>
      <c r="E89" s="255" t="str">
        <f>IF(G106="","",VLOOKUP(G106,$AC$549:$AD$551,2,TRUE))</f>
        <v/>
      </c>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
      </c>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255" t="str">
        <f>IF(G110="","",VLOOKUP(G110,$AK$549:$AL$551,2,TRUE))</f>
        <v/>
      </c>
      <c r="D91" s="255" t="str">
        <f>IF(G111="","",VLOOKUP(G111,$AM$549:$AN$551,2,TRUE))</f>
        <v/>
      </c>
      <c r="E91" s="255" t="str">
        <f>IF(G112="","",VLOOKUP(G112,$AO$549:$AP$551,2,TRUE))</f>
        <v/>
      </c>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255" t="str">
        <f>IF(G113="","",VLOOKUP(G112,$AQ$549:$AR$551,2,TRUE))</f>
        <v/>
      </c>
      <c r="D92" s="255" t="str">
        <f>IF(G114="","",VLOOKUP(G114,$AS$549:$AT$551,2,TRUE))</f>
        <v/>
      </c>
      <c r="E92" s="255" t="str">
        <f>IF(G115="","",VLOOKUP(G115,$AU$549:$AV$551,2,TRUE))</f>
        <v/>
      </c>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309"/>
      <c r="D93" s="7"/>
      <c r="E93" s="8"/>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41.25" customHeight="1">
      <c r="B97" s="314"/>
      <c r="C97" s="315" t="s">
        <v>5</v>
      </c>
      <c r="D97" s="315" t="s">
        <v>107</v>
      </c>
      <c r="E97" s="315" t="s">
        <v>335</v>
      </c>
      <c r="F97" s="315" t="s">
        <v>398</v>
      </c>
      <c r="G97" s="178" t="s">
        <v>724</v>
      </c>
    </row>
    <row r="98" ht="15.0" customHeight="1">
      <c r="B98" s="5">
        <v>1.0</v>
      </c>
      <c r="C98" s="391" t="str">
        <f>'дети 5-ти лет Ф'!D27</f>
        <v/>
      </c>
      <c r="D98" s="391" t="str">
        <f>'дети 5-ти лет К'!D27</f>
        <v/>
      </c>
      <c r="E98" s="391" t="str">
        <f>'дети 5-ти лет П'!D27</f>
        <v/>
      </c>
      <c r="F98" s="391" t="str">
        <f>'дети 5-ти лет Т'!D27</f>
        <v/>
      </c>
      <c r="G98" s="391" t="str">
        <f>'дети 5-ти лет С'!D27</f>
        <v/>
      </c>
    </row>
    <row r="99" ht="15.0" customHeight="1">
      <c r="B99" s="12"/>
      <c r="C99" s="391" t="str">
        <f>'дети 5-ти лет Ф'!E27</f>
        <v/>
      </c>
      <c r="D99" s="391" t="str">
        <f>'дети 5-ти лет К'!E27</f>
        <v/>
      </c>
      <c r="E99" s="391" t="str">
        <f>'дети 5-ти лет П'!E27</f>
        <v/>
      </c>
      <c r="F99" s="391" t="str">
        <f>'дети 5-ти лет Т'!E27</f>
        <v/>
      </c>
      <c r="G99" s="391" t="str">
        <f>'дети 5-ти лет С'!E27</f>
        <v/>
      </c>
    </row>
    <row r="100" ht="15.0" customHeight="1">
      <c r="B100" s="19"/>
      <c r="C100" s="391" t="str">
        <f>'дети 5-ти лет Ф'!F27</f>
        <v/>
      </c>
      <c r="D100" s="391" t="str">
        <f>'дети 5-ти лет К'!F27</f>
        <v/>
      </c>
      <c r="E100" s="391" t="str">
        <f>'дети 5-ти лет П'!F27</f>
        <v/>
      </c>
      <c r="F100" s="391" t="str">
        <f>'дети 5-ти лет Т'!F27</f>
        <v/>
      </c>
      <c r="G100" s="391" t="str">
        <f>'дети 5-ти лет С'!F27</f>
        <v/>
      </c>
    </row>
    <row r="101" ht="15.0" customHeight="1">
      <c r="B101" s="5">
        <v>2.0</v>
      </c>
      <c r="C101" s="391" t="str">
        <f>'дети 5-ти лет Ф'!G27</f>
        <v/>
      </c>
      <c r="D101" s="391" t="str">
        <f>'дети 5-ти лет К'!G27</f>
        <v/>
      </c>
      <c r="E101" s="391" t="str">
        <f>'дети 5-ти лет П'!G27</f>
        <v/>
      </c>
      <c r="F101" s="391" t="str">
        <f>'дети 5-ти лет Т'!G27</f>
        <v/>
      </c>
      <c r="G101" s="391" t="str">
        <f>'дети 5-ти лет С'!G27</f>
        <v/>
      </c>
    </row>
    <row r="102" ht="15.0" customHeight="1">
      <c r="B102" s="12"/>
      <c r="C102" s="391" t="str">
        <f>'дети 5-ти лет Ф'!H27</f>
        <v/>
      </c>
      <c r="D102" s="391" t="str">
        <f>'дети 5-ти лет К'!H27</f>
        <v/>
      </c>
      <c r="E102" s="391" t="str">
        <f>'дети 5-ти лет П'!H27</f>
        <v/>
      </c>
      <c r="F102" s="391" t="str">
        <f>'дети 5-ти лет Т'!H27</f>
        <v/>
      </c>
      <c r="G102" s="391" t="str">
        <f>'дети 5-ти лет С'!H27</f>
        <v/>
      </c>
    </row>
    <row r="103" ht="15.0" customHeight="1">
      <c r="B103" s="19"/>
      <c r="C103" s="391" t="str">
        <f>'дети 5-ти лет Ф'!I27</f>
        <v/>
      </c>
      <c r="D103" s="391" t="str">
        <f>'дети 5-ти лет К'!I27</f>
        <v/>
      </c>
      <c r="E103" s="391" t="str">
        <f>'дети 5-ти лет П'!I27</f>
        <v/>
      </c>
      <c r="F103" s="391" t="str">
        <f>'дети 5-ти лет Т'!I27</f>
        <v/>
      </c>
      <c r="G103" s="391" t="str">
        <f>'дети 5-ти лет С'!I27</f>
        <v/>
      </c>
    </row>
    <row r="104" ht="15.0" customHeight="1">
      <c r="B104" s="5">
        <v>3.0</v>
      </c>
      <c r="C104" s="391" t="str">
        <f>'дети 5-ти лет Ф'!J27</f>
        <v/>
      </c>
      <c r="D104" s="391" t="str">
        <f>'дети 5-ти лет К'!J27</f>
        <v/>
      </c>
      <c r="E104" s="391" t="str">
        <f>'дети 5-ти лет П'!J27</f>
        <v/>
      </c>
      <c r="F104" s="391" t="str">
        <f>'дети 5-ти лет Т'!J27</f>
        <v/>
      </c>
      <c r="G104" s="391" t="str">
        <f>'дети 5-ти лет С'!J27</f>
        <v/>
      </c>
    </row>
    <row r="105" ht="15.0" customHeight="1">
      <c r="B105" s="12"/>
      <c r="C105" s="391" t="str">
        <f>'дети 5-ти лет Ф'!K27</f>
        <v/>
      </c>
      <c r="D105" s="391" t="str">
        <f>'дети 5-ти лет К'!K27</f>
        <v/>
      </c>
      <c r="E105" s="391" t="str">
        <f>'дети 5-ти лет П'!K27</f>
        <v/>
      </c>
      <c r="F105" s="391" t="str">
        <f>'дети 5-ти лет Т'!K27</f>
        <v/>
      </c>
      <c r="G105" s="391" t="str">
        <f>'дети 5-ти лет С'!K27</f>
        <v/>
      </c>
    </row>
    <row r="106" ht="15.0" customHeight="1">
      <c r="B106" s="19"/>
      <c r="C106" s="391" t="str">
        <f>'дети 5-ти лет Ф'!L27</f>
        <v/>
      </c>
      <c r="D106" s="391" t="str">
        <f>'дети 5-ти лет К'!L27</f>
        <v/>
      </c>
      <c r="E106" s="391" t="str">
        <f>'дети 5-ти лет П'!L27</f>
        <v/>
      </c>
      <c r="F106" s="391" t="str">
        <f>'дети 5-ти лет Т'!L27</f>
        <v/>
      </c>
      <c r="G106" s="391" t="str">
        <f>'дети 5-ти лет С'!L27</f>
        <v/>
      </c>
    </row>
    <row r="107" ht="15.0" customHeight="1">
      <c r="B107" s="5">
        <v>4.0</v>
      </c>
      <c r="C107" s="391" t="str">
        <f>'дети 5-ти лет Ф'!M27</f>
        <v/>
      </c>
      <c r="D107" s="391" t="str">
        <f>'дети 5-ти лет К'!M27</f>
        <v/>
      </c>
      <c r="E107" s="391" t="str">
        <f>'дети 5-ти лет П'!M27</f>
        <v/>
      </c>
      <c r="F107" s="391" t="str">
        <f>'дети 5-ти лет Т'!M27</f>
        <v/>
      </c>
      <c r="G107" s="391" t="str">
        <f>'дети 5-ти лет С'!M27</f>
        <v/>
      </c>
    </row>
    <row r="108" ht="15.0" customHeight="1">
      <c r="B108" s="12"/>
      <c r="C108" s="391" t="str">
        <f>'дети 5-ти лет Ф'!N27</f>
        <v/>
      </c>
      <c r="D108" s="391" t="str">
        <f>'дети 5-ти лет К'!N27</f>
        <v/>
      </c>
      <c r="E108" s="391" t="str">
        <f>'дети 5-ти лет П'!N27</f>
        <v/>
      </c>
      <c r="F108" s="391" t="str">
        <f>'дети 5-ти лет Т'!N27</f>
        <v/>
      </c>
      <c r="G108" s="391" t="str">
        <f>'дети 5-ти лет С'!N27</f>
        <v/>
      </c>
    </row>
    <row r="109" ht="15.0" customHeight="1">
      <c r="B109" s="19"/>
      <c r="C109" s="391" t="str">
        <f>'дети 5-ти лет Ф'!O27</f>
        <v/>
      </c>
      <c r="D109" s="391" t="str">
        <f>'дети 5-ти лет К'!O27</f>
        <v/>
      </c>
      <c r="E109" s="391" t="str">
        <f>'дети 5-ти лет П'!O27</f>
        <v/>
      </c>
      <c r="F109" s="391" t="str">
        <f>'дети 5-ти лет Т'!O27</f>
        <v/>
      </c>
      <c r="G109" s="391" t="str">
        <f>'дети 5-ти лет С'!O27</f>
        <v/>
      </c>
    </row>
    <row r="110" ht="15.0" customHeight="1">
      <c r="B110" s="5">
        <v>5.0</v>
      </c>
      <c r="C110" s="391" t="str">
        <f>'дети 5-ти лет Ф'!P27</f>
        <v/>
      </c>
      <c r="D110" s="391" t="str">
        <f>'дети 5-ти лет К'!P27</f>
        <v/>
      </c>
      <c r="E110" s="391" t="str">
        <f>'дети 5-ти лет П'!P27</f>
        <v/>
      </c>
      <c r="F110" s="391" t="str">
        <f>'дети 5-ти лет Т'!P27</f>
        <v/>
      </c>
      <c r="G110" s="391" t="str">
        <f>'дети 5-ти лет С'!P27</f>
        <v/>
      </c>
    </row>
    <row r="111" ht="15.0" customHeight="1">
      <c r="B111" s="12"/>
      <c r="C111" s="391" t="str">
        <f>'дети 5-ти лет Ф'!Q27</f>
        <v/>
      </c>
      <c r="D111" s="391" t="str">
        <f>'дети 5-ти лет К'!Q27</f>
        <v/>
      </c>
      <c r="E111" s="391" t="str">
        <f>'дети 5-ти лет П'!Q27</f>
        <v/>
      </c>
      <c r="F111" s="391" t="str">
        <f>'дети 5-ти лет Т'!Q27</f>
        <v/>
      </c>
      <c r="G111" s="391" t="str">
        <f>'дети 5-ти лет С'!Q27</f>
        <v/>
      </c>
    </row>
    <row r="112" ht="15.0" customHeight="1">
      <c r="B112" s="19"/>
      <c r="C112" s="391" t="str">
        <f>'дети 5-ти лет Ф'!R27</f>
        <v/>
      </c>
      <c r="D112" s="391" t="str">
        <f>'дети 5-ти лет К'!R27</f>
        <v/>
      </c>
      <c r="E112" s="391" t="str">
        <f>'дети 5-ти лет П'!R27</f>
        <v/>
      </c>
      <c r="F112" s="391" t="str">
        <f>'дети 5-ти лет Т'!R27</f>
        <v/>
      </c>
      <c r="G112" s="391" t="str">
        <f>'дети 5-ти лет С'!R27</f>
        <v/>
      </c>
    </row>
    <row r="113" ht="15.0" customHeight="1">
      <c r="B113" s="5">
        <v>6.0</v>
      </c>
      <c r="C113" s="391" t="str">
        <f>'дети 5-ти лет Ф'!S27</f>
        <v/>
      </c>
      <c r="D113" s="391" t="str">
        <f>'дети 5-ти лет К'!S27</f>
        <v/>
      </c>
      <c r="E113" s="391" t="str">
        <f>'дети 5-ти лет П'!S27</f>
        <v/>
      </c>
      <c r="F113" s="391" t="str">
        <f>'дети 5-ти лет Т'!S27</f>
        <v/>
      </c>
      <c r="G113" s="391" t="str">
        <f>'дети 5-ти лет С'!S27</f>
        <v/>
      </c>
    </row>
    <row r="114" ht="15.0" customHeight="1">
      <c r="B114" s="12"/>
      <c r="C114" s="391" t="str">
        <f>'дети 5-ти лет Ф'!T27</f>
        <v/>
      </c>
      <c r="D114" s="391" t="str">
        <f>'дети 5-ти лет К'!T27</f>
        <v/>
      </c>
      <c r="E114" s="391" t="str">
        <f>'дети 5-ти лет П'!T27</f>
        <v/>
      </c>
      <c r="F114" s="391" t="str">
        <f>'дети 5-ти лет Т'!T27</f>
        <v/>
      </c>
      <c r="G114" s="391" t="str">
        <f>'дети 5-ти лет С'!T27</f>
        <v/>
      </c>
    </row>
    <row r="115" ht="15.0" customHeight="1">
      <c r="B115" s="19"/>
      <c r="C115" s="391" t="str">
        <f>'дети 5-ти лет Ф'!U27</f>
        <v/>
      </c>
      <c r="D115" s="391" t="str">
        <f>'дети 5-ти лет К'!U27</f>
        <v/>
      </c>
      <c r="E115" s="391" t="str">
        <f>'дети 5-ти лет П'!U27</f>
        <v/>
      </c>
      <c r="F115" s="391" t="str">
        <f>'дети 5-ти лет Т'!U27</f>
        <v/>
      </c>
      <c r="G115" s="391" t="str">
        <f>'дети 5-ти лет С'!U27</f>
        <v/>
      </c>
    </row>
    <row r="116" ht="15.0" customHeight="1">
      <c r="B116" s="5">
        <v>7.0</v>
      </c>
      <c r="C116" s="317"/>
      <c r="D116" s="391" t="str">
        <f>'дети 5-ти лет К'!V27</f>
        <v/>
      </c>
      <c r="E116" s="317"/>
      <c r="F116" s="391" t="str">
        <f>'дети 5-ти лет Т'!V27</f>
        <v/>
      </c>
      <c r="G116" s="317"/>
    </row>
    <row r="117" ht="15.0" customHeight="1">
      <c r="B117" s="12"/>
      <c r="C117" s="12"/>
      <c r="D117" s="391" t="str">
        <f>'дети 5-ти лет Т'!W27</f>
        <v/>
      </c>
      <c r="E117" s="12"/>
      <c r="F117" s="391" t="str">
        <f>'дети 5-ти лет Т'!W27</f>
        <v/>
      </c>
      <c r="G117" s="12"/>
    </row>
    <row r="118" ht="15.0" customHeight="1">
      <c r="B118" s="19"/>
      <c r="C118" s="12"/>
      <c r="D118" s="391" t="str">
        <f>'дети 5-ти лет К'!X27</f>
        <v/>
      </c>
      <c r="E118" s="12"/>
      <c r="F118" s="391" t="str">
        <f>'дети 5-ти лет Т'!X27</f>
        <v/>
      </c>
      <c r="G118" s="12"/>
    </row>
    <row r="119" ht="15.0" customHeight="1">
      <c r="B119" s="5">
        <v>8.0</v>
      </c>
      <c r="C119" s="12"/>
      <c r="D119" s="391" t="str">
        <f>'дети 5-ти лет К'!Y27</f>
        <v/>
      </c>
      <c r="E119" s="12"/>
      <c r="F119" s="391" t="str">
        <f>'дети 5-ти лет Т'!Y27</f>
        <v/>
      </c>
      <c r="G119" s="12"/>
    </row>
    <row r="120" ht="15.0" customHeight="1">
      <c r="B120" s="12"/>
      <c r="C120" s="12"/>
      <c r="D120" s="391" t="str">
        <f>'дети 5-ти лет К'!Z27</f>
        <v/>
      </c>
      <c r="E120" s="12"/>
      <c r="F120" s="391" t="str">
        <f>'дети 5-ти лет Т'!Z27</f>
        <v/>
      </c>
      <c r="G120" s="12"/>
    </row>
    <row r="121" ht="15.0" customHeight="1">
      <c r="B121" s="19"/>
      <c r="C121" s="12"/>
      <c r="D121" s="391" t="str">
        <f>'дети 5-ти лет К'!AA27</f>
        <v/>
      </c>
      <c r="E121" s="12"/>
      <c r="F121" s="391" t="str">
        <f>'дети 5-ти лет Т'!AA27</f>
        <v/>
      </c>
      <c r="G121" s="12"/>
    </row>
    <row r="122" ht="15.0" customHeight="1">
      <c r="B122" s="5">
        <v>9.0</v>
      </c>
      <c r="C122" s="12"/>
      <c r="D122" s="391" t="str">
        <f>'дети 5-ти лет К'!AB27</f>
        <v/>
      </c>
      <c r="E122" s="12"/>
      <c r="F122" s="391" t="str">
        <f>'дети 5-ти лет Т'!AB27</f>
        <v/>
      </c>
      <c r="G122" s="12"/>
    </row>
    <row r="123" ht="15.0" customHeight="1">
      <c r="B123" s="12"/>
      <c r="C123" s="12"/>
      <c r="D123" s="391" t="str">
        <f>'дети 5-ти лет К'!AC27</f>
        <v/>
      </c>
      <c r="E123" s="12"/>
      <c r="F123" s="391" t="str">
        <f>'дети 5-ти лет Т'!AC27</f>
        <v/>
      </c>
      <c r="G123" s="12"/>
    </row>
    <row r="124" ht="15.0" customHeight="1">
      <c r="B124" s="19"/>
      <c r="C124" s="12"/>
      <c r="D124" s="391" t="str">
        <f>'дети 5-ти лет К'!AD27</f>
        <v/>
      </c>
      <c r="E124" s="12"/>
      <c r="F124" s="391" t="str">
        <f>'дети 5-ти лет Т'!AD27</f>
        <v/>
      </c>
      <c r="G124" s="12"/>
    </row>
    <row r="125" ht="15.0" customHeight="1">
      <c r="B125" s="5">
        <v>10.0</v>
      </c>
      <c r="C125" s="12"/>
      <c r="D125" s="391" t="str">
        <f>'дети 5-ти лет К'!AE27</f>
        <v/>
      </c>
      <c r="E125" s="12"/>
      <c r="F125" s="391" t="str">
        <f>'дети 5-ти лет Т'!AE27</f>
        <v/>
      </c>
      <c r="G125" s="12"/>
    </row>
    <row r="126" ht="15.0" customHeight="1">
      <c r="B126" s="12"/>
      <c r="C126" s="12"/>
      <c r="D126" s="391" t="str">
        <f>'дети 5-ти лет К'!AF27</f>
        <v/>
      </c>
      <c r="E126" s="12"/>
      <c r="F126" s="391" t="str">
        <f>'дети 5-ти лет Т'!AF27</f>
        <v/>
      </c>
      <c r="G126" s="12"/>
    </row>
    <row r="127" ht="15.0" customHeight="1">
      <c r="B127" s="19"/>
      <c r="C127" s="12"/>
      <c r="D127" s="391" t="str">
        <f>'дети 5-ти лет К'!AG27</f>
        <v/>
      </c>
      <c r="E127" s="12"/>
      <c r="F127" s="391" t="str">
        <f>'дети 5-ти лет Т'!AG27</f>
        <v/>
      </c>
      <c r="G127" s="12"/>
    </row>
    <row r="128" ht="15.0" customHeight="1">
      <c r="B128" s="5">
        <v>11.0</v>
      </c>
      <c r="C128" s="12"/>
      <c r="D128" s="391" t="str">
        <f>'дети 5-ти лет К'!AH27</f>
        <v/>
      </c>
      <c r="E128" s="12"/>
      <c r="F128" s="391" t="str">
        <f>'дети 5-ти лет Т'!AH27</f>
        <v/>
      </c>
      <c r="G128" s="12"/>
    </row>
    <row r="129" ht="15.0" customHeight="1">
      <c r="B129" s="12"/>
      <c r="C129" s="12"/>
      <c r="D129" s="391" t="str">
        <f>'дети 5-ти лет К'!AI27</f>
        <v/>
      </c>
      <c r="E129" s="12"/>
      <c r="F129" s="391" t="str">
        <f>'дети 5-ти лет Т'!AI27</f>
        <v/>
      </c>
      <c r="G129" s="12"/>
    </row>
    <row r="130" ht="15.75" customHeight="1">
      <c r="B130" s="19"/>
      <c r="C130" s="12"/>
      <c r="D130" s="391" t="str">
        <f>'дети 5-ти лет К'!AJ27</f>
        <v/>
      </c>
      <c r="E130" s="12"/>
      <c r="F130" s="391" t="str">
        <f>'дети 5-ти лет Т'!AJ27</f>
        <v/>
      </c>
      <c r="G130" s="12"/>
    </row>
    <row r="131" ht="15.75" customHeight="1">
      <c r="B131" s="5">
        <v>12.0</v>
      </c>
      <c r="C131" s="12"/>
      <c r="D131" s="391" t="str">
        <f>'дети 5-ти лет К'!AK27</f>
        <v/>
      </c>
      <c r="E131" s="12"/>
      <c r="F131" s="391" t="str">
        <f>'дети 5-ти лет Т'!AK27</f>
        <v/>
      </c>
      <c r="G131" s="12"/>
    </row>
    <row r="132" ht="15.75" customHeight="1">
      <c r="B132" s="12"/>
      <c r="C132" s="12"/>
      <c r="D132" s="391" t="str">
        <f>'дети 5-ти лет К'!AL27</f>
        <v/>
      </c>
      <c r="E132" s="12"/>
      <c r="F132" s="391" t="str">
        <f>'дети 5-ти лет Т'!AL27</f>
        <v/>
      </c>
      <c r="G132" s="12"/>
    </row>
    <row r="133" ht="15.75" customHeight="1">
      <c r="B133" s="19"/>
      <c r="C133" s="12"/>
      <c r="D133" s="391" t="str">
        <f>'дети 5-ти лет К'!AM27</f>
        <v/>
      </c>
      <c r="E133" s="12"/>
      <c r="F133" s="391" t="str">
        <f>'дети 5-ти лет Т'!AM27</f>
        <v/>
      </c>
      <c r="G133" s="12"/>
    </row>
    <row r="134" ht="15.75" customHeight="1">
      <c r="B134" s="5">
        <v>13.0</v>
      </c>
      <c r="C134" s="12"/>
      <c r="D134" s="391" t="str">
        <f>'дети 5-ти лет К'!AN27</f>
        <v/>
      </c>
      <c r="E134" s="12"/>
      <c r="F134" s="391" t="str">
        <f>'дети 5-ти лет Т'!AN27</f>
        <v/>
      </c>
      <c r="G134" s="12"/>
    </row>
    <row r="135" ht="15.75" customHeight="1">
      <c r="B135" s="12"/>
      <c r="C135" s="12"/>
      <c r="D135" s="391" t="str">
        <f>'дети 5-ти лет К'!AO27</f>
        <v/>
      </c>
      <c r="E135" s="12"/>
      <c r="F135" s="391" t="str">
        <f>'дети 5-ти лет Т'!AO27</f>
        <v/>
      </c>
      <c r="G135" s="12"/>
    </row>
    <row r="136" ht="15.75" customHeight="1">
      <c r="B136" s="19"/>
      <c r="C136" s="12"/>
      <c r="D136" s="391" t="str">
        <f>'дети 5-ти лет К'!AP27</f>
        <v/>
      </c>
      <c r="E136" s="12"/>
      <c r="F136" s="391" t="str">
        <f>'дети 5-ти лет Т'!AP27</f>
        <v/>
      </c>
      <c r="G136" s="12"/>
    </row>
    <row r="137" ht="15.75" customHeight="1">
      <c r="B137" s="5">
        <v>14.0</v>
      </c>
      <c r="C137" s="12"/>
      <c r="D137" s="391" t="str">
        <f>'дети 5-ти лет К'!AQ27</f>
        <v/>
      </c>
      <c r="E137" s="12"/>
      <c r="F137" s="391" t="str">
        <f>'дети 5-ти лет Т'!AQ27</f>
        <v/>
      </c>
      <c r="G137" s="12"/>
    </row>
    <row r="138" ht="15.75" customHeight="1">
      <c r="B138" s="12"/>
      <c r="C138" s="12"/>
      <c r="D138" s="391" t="str">
        <f>'дети 5-ти лет К'!AR27</f>
        <v/>
      </c>
      <c r="E138" s="12"/>
      <c r="F138" s="391" t="str">
        <f>'дети 5-ти лет Т'!AR27</f>
        <v/>
      </c>
      <c r="G138" s="12"/>
    </row>
    <row r="139" ht="15.75" customHeight="1">
      <c r="B139" s="19"/>
      <c r="C139" s="12"/>
      <c r="D139" s="391" t="str">
        <f>'дети 5-ти лет К'!AS27</f>
        <v/>
      </c>
      <c r="E139" s="12"/>
      <c r="F139" s="391" t="str">
        <f>'дети 5-ти лет Т'!AS27</f>
        <v/>
      </c>
      <c r="G139" s="12"/>
    </row>
    <row r="140" ht="15.75" customHeight="1">
      <c r="B140" s="5">
        <v>15.0</v>
      </c>
      <c r="C140" s="12"/>
      <c r="D140" s="391" t="str">
        <f>'дети 5-ти лет К'!AT27</f>
        <v/>
      </c>
      <c r="E140" s="12"/>
      <c r="F140" s="391" t="str">
        <f>'дети 5-ти лет Т'!AT27</f>
        <v/>
      </c>
      <c r="G140" s="12"/>
    </row>
    <row r="141" ht="15.75" customHeight="1">
      <c r="B141" s="12"/>
      <c r="C141" s="12"/>
      <c r="D141" s="391" t="str">
        <f>'дети 5-ти лет К'!AU27</f>
        <v/>
      </c>
      <c r="E141" s="12"/>
      <c r="F141" s="391" t="str">
        <f>'дети 5-ти лет Т'!AU27</f>
        <v/>
      </c>
      <c r="G141" s="12"/>
    </row>
    <row r="142" ht="15.75" customHeight="1">
      <c r="B142" s="19"/>
      <c r="C142" s="12"/>
      <c r="D142" s="391" t="str">
        <f>'дети 5-ти лет К'!AV27</f>
        <v/>
      </c>
      <c r="E142" s="12"/>
      <c r="F142" s="391" t="str">
        <f>'дети 5-ти лет Т'!AV27</f>
        <v/>
      </c>
      <c r="G142" s="12"/>
    </row>
    <row r="143" ht="15.75" customHeight="1">
      <c r="B143" s="5">
        <v>16.0</v>
      </c>
      <c r="C143" s="12"/>
      <c r="D143" s="391" t="str">
        <f>'дети 5-ти лет К'!AW27</f>
        <v/>
      </c>
      <c r="E143" s="12"/>
      <c r="F143" s="391" t="str">
        <f>'дети 5-ти лет Т'!AW27</f>
        <v/>
      </c>
      <c r="G143" s="12"/>
    </row>
    <row r="144" ht="15.75" customHeight="1">
      <c r="B144" s="12"/>
      <c r="C144" s="12"/>
      <c r="D144" s="391" t="str">
        <f>'дети 5-ти лет К'!AX27</f>
        <v/>
      </c>
      <c r="E144" s="12"/>
      <c r="F144" s="391" t="str">
        <f>'дети 5-ти лет Т'!AX27</f>
        <v/>
      </c>
      <c r="G144" s="12"/>
    </row>
    <row r="145" ht="15.75" customHeight="1">
      <c r="B145" s="19"/>
      <c r="C145" s="12"/>
      <c r="D145" s="391" t="str">
        <f>'дети 5-ти лет К'!AY27</f>
        <v/>
      </c>
      <c r="E145" s="12"/>
      <c r="F145" s="391" t="str">
        <f>'дети 5-ти лет Т'!AY27</f>
        <v/>
      </c>
      <c r="G145" s="12"/>
    </row>
    <row r="146" ht="15.75" customHeight="1">
      <c r="B146" s="5">
        <v>17.0</v>
      </c>
      <c r="C146" s="12"/>
      <c r="D146" s="391" t="str">
        <f>'дети 5-ти лет К'!AZ27</f>
        <v/>
      </c>
      <c r="E146" s="12"/>
      <c r="F146" s="391" t="str">
        <f>'дети 5-ти лет Т'!AZ27</f>
        <v/>
      </c>
      <c r="G146" s="12"/>
    </row>
    <row r="147" ht="15.75" customHeight="1">
      <c r="B147" s="12"/>
      <c r="C147" s="12"/>
      <c r="D147" s="391" t="str">
        <f>'дети 5-ти лет К'!BA27</f>
        <v/>
      </c>
      <c r="E147" s="12"/>
      <c r="F147" s="391" t="str">
        <f>'дети 5-ти лет Т'!BA27</f>
        <v/>
      </c>
      <c r="G147" s="12"/>
    </row>
    <row r="148" ht="15.75" customHeight="1">
      <c r="B148" s="19"/>
      <c r="C148" s="12"/>
      <c r="D148" s="391" t="str">
        <f>'дети 5-ти лет К'!BB27</f>
        <v/>
      </c>
      <c r="E148" s="12"/>
      <c r="F148" s="391" t="str">
        <f>'дети 5-ти лет Т'!BB27</f>
        <v/>
      </c>
      <c r="G148" s="12"/>
    </row>
    <row r="149" ht="15.75" customHeight="1">
      <c r="B149" s="5">
        <v>18.0</v>
      </c>
      <c r="C149" s="12"/>
      <c r="D149" s="391" t="str">
        <f>'дети 5-ти лет К'!BC27</f>
        <v/>
      </c>
      <c r="E149" s="12"/>
      <c r="F149" s="391" t="str">
        <f>'дети 5-ти лет Т'!BC27</f>
        <v/>
      </c>
      <c r="G149" s="12"/>
    </row>
    <row r="150" ht="15.75" customHeight="1">
      <c r="B150" s="12"/>
      <c r="C150" s="12"/>
      <c r="D150" s="391" t="str">
        <f>'дети 5-ти лет К'!BD27</f>
        <v/>
      </c>
      <c r="E150" s="12"/>
      <c r="F150" s="391" t="str">
        <f>'дети 5-ти лет Т'!BD27</f>
        <v/>
      </c>
      <c r="G150" s="12"/>
    </row>
    <row r="151" ht="15.75" customHeight="1">
      <c r="B151" s="19"/>
      <c r="C151" s="12"/>
      <c r="D151" s="391" t="str">
        <f>'дети 5-ти лет К'!BE27</f>
        <v/>
      </c>
      <c r="E151" s="12"/>
      <c r="F151" s="391" t="str">
        <f>'дети 5-ти лет Т'!BE27</f>
        <v/>
      </c>
      <c r="G151" s="12"/>
    </row>
    <row r="152" ht="15.75" customHeight="1">
      <c r="B152" s="5">
        <v>19.0</v>
      </c>
      <c r="C152" s="12"/>
      <c r="D152" s="317"/>
      <c r="E152" s="12"/>
      <c r="F152" s="391" t="str">
        <f>'дети 5-ти лет Т'!BF27</f>
        <v/>
      </c>
      <c r="G152" s="12"/>
    </row>
    <row r="153" ht="15.75" customHeight="1">
      <c r="B153" s="12"/>
      <c r="C153" s="12"/>
      <c r="D153" s="12"/>
      <c r="E153" s="12"/>
      <c r="F153" s="391" t="str">
        <f>'дети 5-ти лет Т'!BG27</f>
        <v/>
      </c>
      <c r="G153" s="12"/>
    </row>
    <row r="154" ht="15.75" customHeight="1">
      <c r="B154" s="19"/>
      <c r="C154" s="12"/>
      <c r="D154" s="12"/>
      <c r="E154" s="12"/>
      <c r="F154" s="391" t="str">
        <f>'дети 5-ти лет Т'!BH27</f>
        <v/>
      </c>
      <c r="G154" s="12"/>
    </row>
    <row r="155" ht="15.75" customHeight="1">
      <c r="B155" s="5">
        <v>20.0</v>
      </c>
      <c r="C155" s="12"/>
      <c r="D155" s="12"/>
      <c r="E155" s="12"/>
      <c r="F155" s="391" t="str">
        <f>'дети 5-ти лет Т'!BI27</f>
        <v/>
      </c>
      <c r="G155" s="12"/>
    </row>
    <row r="156" ht="15.75" customHeight="1">
      <c r="B156" s="12"/>
      <c r="C156" s="12"/>
      <c r="D156" s="12"/>
      <c r="E156" s="12"/>
      <c r="F156" s="391" t="str">
        <f>'дети 5-ти лет Т'!BJ27</f>
        <v/>
      </c>
      <c r="G156" s="12"/>
    </row>
    <row r="157" ht="15.75" customHeight="1">
      <c r="B157" s="19"/>
      <c r="C157" s="12"/>
      <c r="D157" s="12"/>
      <c r="E157" s="12"/>
      <c r="F157" s="391" t="str">
        <f>'дети 5-ти лет Т'!BK27</f>
        <v/>
      </c>
      <c r="G157" s="12"/>
    </row>
    <row r="158" ht="15.75" customHeight="1">
      <c r="B158" s="5">
        <v>21.0</v>
      </c>
      <c r="C158" s="12"/>
      <c r="D158" s="12"/>
      <c r="E158" s="12"/>
      <c r="F158" s="391" t="str">
        <f>'дети 5-ти лет Т'!BL27</f>
        <v/>
      </c>
      <c r="G158" s="12"/>
    </row>
    <row r="159" ht="15.0" customHeight="1">
      <c r="B159" s="12"/>
      <c r="C159" s="12"/>
      <c r="D159" s="12"/>
      <c r="E159" s="12"/>
      <c r="F159" s="391" t="str">
        <f>'дети 5-ти лет Т'!BM27</f>
        <v/>
      </c>
      <c r="G159" s="12"/>
    </row>
    <row r="160" ht="15.75" customHeight="1">
      <c r="B160" s="19"/>
      <c r="C160" s="12"/>
      <c r="D160" s="12"/>
      <c r="E160" s="12"/>
      <c r="F160" s="391" t="str">
        <f>'дети 5-ти лет Т'!BN27</f>
        <v/>
      </c>
      <c r="G160" s="12"/>
    </row>
    <row r="161" ht="15.75" customHeight="1">
      <c r="B161" s="5">
        <v>22.0</v>
      </c>
      <c r="C161" s="12"/>
      <c r="D161" s="12"/>
      <c r="E161" s="12"/>
      <c r="F161" s="391" t="str">
        <f>'дети 5-ти лет Т'!BO27</f>
        <v/>
      </c>
      <c r="G161" s="12"/>
    </row>
    <row r="162" ht="15.75" customHeight="1">
      <c r="B162" s="12"/>
      <c r="C162" s="12"/>
      <c r="D162" s="12"/>
      <c r="E162" s="12"/>
      <c r="F162" s="391" t="str">
        <f>'дети 5-ти лет Т'!BP27</f>
        <v/>
      </c>
      <c r="G162" s="12"/>
    </row>
    <row r="163" ht="15.75" customHeight="1">
      <c r="B163" s="19"/>
      <c r="C163" s="12"/>
      <c r="D163" s="12"/>
      <c r="E163" s="12"/>
      <c r="F163" s="391" t="str">
        <f>'дети 5-ти лет Т'!BQ27</f>
        <v/>
      </c>
      <c r="G163" s="12"/>
    </row>
    <row r="164" ht="15.75" customHeight="1">
      <c r="B164" s="5">
        <v>23.0</v>
      </c>
      <c r="C164" s="12"/>
      <c r="D164" s="12"/>
      <c r="E164" s="12"/>
      <c r="F164" s="391" t="str">
        <f>'дети 5-ти лет Т'!BR27</f>
        <v/>
      </c>
      <c r="G164" s="12"/>
    </row>
    <row r="165" ht="15.75" customHeight="1">
      <c r="B165" s="12"/>
      <c r="C165" s="12"/>
      <c r="D165" s="12"/>
      <c r="E165" s="12"/>
      <c r="F165" s="391" t="str">
        <f>'дети 5-ти лет Т'!BS27</f>
        <v/>
      </c>
      <c r="G165" s="12"/>
    </row>
    <row r="166" ht="15.0" customHeight="1">
      <c r="B166" s="19"/>
      <c r="C166" s="12"/>
      <c r="D166" s="12"/>
      <c r="E166" s="12"/>
      <c r="F166" s="391" t="str">
        <f>'дети 5-ти лет Т'!BT27</f>
        <v/>
      </c>
      <c r="G166" s="12"/>
    </row>
    <row r="167" ht="15.0" customHeight="1">
      <c r="B167" s="5">
        <v>24.0</v>
      </c>
      <c r="C167" s="12"/>
      <c r="D167" s="12"/>
      <c r="E167" s="12"/>
      <c r="F167" s="391" t="str">
        <f>'дети 5-ти лет Т'!BU27</f>
        <v/>
      </c>
      <c r="G167" s="12"/>
    </row>
    <row r="168" ht="15.0" customHeight="1">
      <c r="B168" s="12"/>
      <c r="C168" s="12"/>
      <c r="D168" s="12"/>
      <c r="E168" s="12"/>
      <c r="F168" s="391" t="str">
        <f>'дети 5-ти лет Т'!BV27</f>
        <v/>
      </c>
      <c r="G168" s="12"/>
    </row>
    <row r="169" ht="15.0" customHeight="1">
      <c r="B169" s="19"/>
      <c r="C169" s="12"/>
      <c r="D169" s="12"/>
      <c r="E169" s="12"/>
      <c r="F169" s="391" t="str">
        <f>'дети 5-ти лет Т'!BW27</f>
        <v/>
      </c>
      <c r="G169" s="12"/>
    </row>
    <row r="170" ht="15.0" customHeight="1">
      <c r="B170" s="5">
        <v>25.0</v>
      </c>
      <c r="C170" s="12"/>
      <c r="D170" s="12"/>
      <c r="E170" s="12"/>
      <c r="F170" s="391" t="str">
        <f>'дети 5-ти лет Т'!BX27</f>
        <v/>
      </c>
      <c r="G170" s="12"/>
    </row>
    <row r="171" ht="15.0" customHeight="1">
      <c r="B171" s="12"/>
      <c r="C171" s="12"/>
      <c r="D171" s="12"/>
      <c r="E171" s="12"/>
      <c r="F171" s="391" t="str">
        <f>'дети 5-ти лет Т'!BY27</f>
        <v/>
      </c>
      <c r="G171" s="12"/>
    </row>
    <row r="172" ht="15.0" customHeight="1">
      <c r="B172" s="19"/>
      <c r="C172" s="12"/>
      <c r="D172" s="12"/>
      <c r="E172" s="12"/>
      <c r="F172" s="391" t="str">
        <f>'дети 5-ти лет Т'!BZ27</f>
        <v/>
      </c>
      <c r="G172" s="12"/>
    </row>
    <row r="173" ht="15.0" customHeight="1">
      <c r="B173" s="5">
        <v>26.0</v>
      </c>
      <c r="C173" s="12"/>
      <c r="D173" s="12"/>
      <c r="E173" s="12"/>
      <c r="F173" s="391" t="str">
        <f>'дети 5-ти лет Т'!CA27</f>
        <v/>
      </c>
      <c r="G173" s="12"/>
    </row>
    <row r="174" ht="15.0" customHeight="1">
      <c r="B174" s="12"/>
      <c r="C174" s="12"/>
      <c r="D174" s="12"/>
      <c r="E174" s="12"/>
      <c r="F174" s="391" t="str">
        <f>'дети 5-ти лет Т'!CB27</f>
        <v/>
      </c>
      <c r="G174" s="12"/>
    </row>
    <row r="175" ht="15.0" customHeight="1">
      <c r="B175" s="19"/>
      <c r="C175" s="12"/>
      <c r="D175" s="12"/>
      <c r="E175" s="12"/>
      <c r="F175" s="391" t="str">
        <f>'дети 5-ти лет Т'!CC27</f>
        <v/>
      </c>
      <c r="G175" s="12"/>
    </row>
    <row r="176" ht="15.0" customHeight="1">
      <c r="B176" s="5">
        <v>27.0</v>
      </c>
      <c r="C176" s="12"/>
      <c r="D176" s="12"/>
      <c r="E176" s="12"/>
      <c r="F176" s="391" t="str">
        <f>'дети 5-ти лет Т'!CD27</f>
        <v/>
      </c>
      <c r="G176" s="12"/>
    </row>
    <row r="177" ht="15.0" customHeight="1">
      <c r="B177" s="12"/>
      <c r="C177" s="12"/>
      <c r="D177" s="12"/>
      <c r="E177" s="12"/>
      <c r="F177" s="391" t="str">
        <f>'дети 5-ти лет Т'!CE27</f>
        <v/>
      </c>
      <c r="G177" s="12"/>
    </row>
    <row r="178" ht="15.0" customHeight="1">
      <c r="B178" s="19"/>
      <c r="C178" s="12"/>
      <c r="D178" s="12"/>
      <c r="E178" s="12"/>
      <c r="F178" s="391" t="str">
        <f>'дети 5-ти лет Т'!CF27</f>
        <v/>
      </c>
      <c r="G178" s="12"/>
    </row>
    <row r="179" ht="15.0" customHeight="1">
      <c r="B179" s="5">
        <v>28.0</v>
      </c>
      <c r="C179" s="12"/>
      <c r="D179" s="12"/>
      <c r="E179" s="12"/>
      <c r="F179" s="391" t="str">
        <f>'дети 5-ти лет Т'!CG27</f>
        <v/>
      </c>
      <c r="G179" s="12"/>
    </row>
    <row r="180" ht="15.0" customHeight="1">
      <c r="B180" s="12"/>
      <c r="C180" s="12"/>
      <c r="D180" s="12"/>
      <c r="E180" s="12"/>
      <c r="F180" s="391" t="str">
        <f>'дети 5-ти лет Т'!CH27</f>
        <v/>
      </c>
      <c r="G180" s="12"/>
    </row>
    <row r="181" ht="15.0" customHeight="1">
      <c r="B181" s="19"/>
      <c r="C181" s="12"/>
      <c r="D181" s="12"/>
      <c r="E181" s="12"/>
      <c r="F181" s="391" t="str">
        <f>'дети 5-ти лет Т'!CI27</f>
        <v/>
      </c>
      <c r="G181" s="12"/>
    </row>
    <row r="182" ht="15.0" customHeight="1">
      <c r="B182" s="5">
        <v>29.0</v>
      </c>
      <c r="C182" s="12"/>
      <c r="D182" s="12"/>
      <c r="E182" s="12"/>
      <c r="F182" s="391" t="str">
        <f>'дети 5-ти лет Т'!CJ27</f>
        <v/>
      </c>
      <c r="G182" s="12"/>
    </row>
    <row r="183" ht="15.0" customHeight="1">
      <c r="B183" s="12"/>
      <c r="C183" s="12"/>
      <c r="D183" s="12"/>
      <c r="E183" s="12"/>
      <c r="F183" s="391" t="str">
        <f>'дети 5-ти лет Т'!CK27</f>
        <v/>
      </c>
      <c r="G183" s="12"/>
    </row>
    <row r="184" ht="15.0" customHeight="1">
      <c r="B184" s="19"/>
      <c r="C184" s="12"/>
      <c r="D184" s="12"/>
      <c r="E184" s="12"/>
      <c r="F184" s="391" t="str">
        <f>'дети 5-ти лет Т'!CL27</f>
        <v/>
      </c>
      <c r="G184" s="12"/>
    </row>
    <row r="185" ht="15.0" customHeight="1">
      <c r="B185" s="5">
        <v>30.0</v>
      </c>
      <c r="C185" s="12"/>
      <c r="D185" s="12"/>
      <c r="E185" s="12"/>
      <c r="F185" s="391" t="str">
        <f>'дети 5-ти лет Т'!CM27</f>
        <v/>
      </c>
      <c r="G185" s="12"/>
    </row>
    <row r="186" ht="15.0" customHeight="1">
      <c r="B186" s="12"/>
      <c r="C186" s="12"/>
      <c r="D186" s="12"/>
      <c r="E186" s="12"/>
      <c r="F186" s="391" t="str">
        <f>'дети 5-ти лет Т'!CN27</f>
        <v/>
      </c>
      <c r="G186" s="12"/>
    </row>
    <row r="187" ht="15.0" customHeight="1">
      <c r="B187" s="19"/>
      <c r="C187" s="19"/>
      <c r="D187" s="19"/>
      <c r="E187" s="19"/>
      <c r="F187" s="391" t="str">
        <f>'дети 5-ти лет Т'!CO27</f>
        <v/>
      </c>
      <c r="G187" s="19"/>
    </row>
    <row r="188" ht="15.0" customHeight="1"/>
    <row r="189" ht="15.0" customHeight="1">
      <c r="B189" s="237" t="s">
        <v>922</v>
      </c>
      <c r="C189" s="7"/>
      <c r="D189" s="7"/>
      <c r="E189" s="7"/>
      <c r="F189" s="7"/>
      <c r="G189" s="8"/>
    </row>
    <row r="190" ht="43.5" customHeight="1">
      <c r="B190" s="314"/>
      <c r="C190" s="315" t="s">
        <v>5</v>
      </c>
      <c r="D190" s="315" t="s">
        <v>107</v>
      </c>
      <c r="E190" s="315" t="s">
        <v>335</v>
      </c>
      <c r="F190" s="315" t="s">
        <v>398</v>
      </c>
      <c r="G190" s="178" t="s">
        <v>724</v>
      </c>
    </row>
    <row r="191" ht="15.0" customHeight="1">
      <c r="B191" s="5">
        <v>1.0</v>
      </c>
      <c r="C191" s="392" t="str">
        <f>'дети 5-ти лет Ф'!D73</f>
        <v/>
      </c>
      <c r="D191" s="392" t="str">
        <f>'дети 5-ти лет К'!D73</f>
        <v/>
      </c>
      <c r="E191" s="392" t="str">
        <f>'дети 5-ти лет П'!D73</f>
        <v/>
      </c>
      <c r="F191" s="392" t="str">
        <f>'дети 5-ти лет Т'!D73</f>
        <v/>
      </c>
      <c r="G191" s="392" t="str">
        <f>'дети 5-ти лет С'!D73</f>
        <v/>
      </c>
    </row>
    <row r="192" ht="15.0" customHeight="1">
      <c r="B192" s="12"/>
      <c r="C192" s="392" t="str">
        <f>'дети 5-ти лет Ф'!E73</f>
        <v/>
      </c>
      <c r="D192" s="392" t="str">
        <f>'дети 5-ти лет К'!E73</f>
        <v/>
      </c>
      <c r="E192" s="392" t="str">
        <f>'дети 5-ти лет П'!E73</f>
        <v/>
      </c>
      <c r="F192" s="392" t="str">
        <f>'дети 5-ти лет Т'!E73</f>
        <v/>
      </c>
      <c r="G192" s="392" t="str">
        <f>'дети 5-ти лет С'!E73</f>
        <v/>
      </c>
    </row>
    <row r="193" ht="15.0" customHeight="1">
      <c r="B193" s="19"/>
      <c r="C193" s="392" t="str">
        <f>'дети 5-ти лет Ф'!F73</f>
        <v/>
      </c>
      <c r="D193" s="392" t="str">
        <f>'дети 5-ти лет К'!F73</f>
        <v/>
      </c>
      <c r="E193" s="392" t="str">
        <f>'дети 5-ти лет П'!F73</f>
        <v/>
      </c>
      <c r="F193" s="392" t="str">
        <f>'дети 5-ти лет Т'!F73</f>
        <v/>
      </c>
      <c r="G193" s="392" t="str">
        <f>'дети 5-ти лет С'!F73</f>
        <v/>
      </c>
    </row>
    <row r="194" ht="15.0" customHeight="1">
      <c r="B194" s="5">
        <v>2.0</v>
      </c>
      <c r="C194" s="392" t="str">
        <f>'дети 5-ти лет Ф'!G73</f>
        <v/>
      </c>
      <c r="D194" s="392" t="str">
        <f>'дети 5-ти лет К'!G73</f>
        <v/>
      </c>
      <c r="E194" s="392" t="str">
        <f>'дети 5-ти лет П'!G73</f>
        <v/>
      </c>
      <c r="F194" s="392" t="str">
        <f>'дети 5-ти лет Т'!G73</f>
        <v/>
      </c>
      <c r="G194" s="392" t="str">
        <f>'дети 5-ти лет С'!G73</f>
        <v/>
      </c>
    </row>
    <row r="195" ht="15.0" customHeight="1">
      <c r="B195" s="12"/>
      <c r="C195" s="392" t="str">
        <f>'дети 5-ти лет Ф'!H73</f>
        <v/>
      </c>
      <c r="D195" s="392" t="str">
        <f>'дети 5-ти лет К'!H73</f>
        <v/>
      </c>
      <c r="E195" s="392" t="str">
        <f>'дети 5-ти лет П'!H73</f>
        <v/>
      </c>
      <c r="F195" s="392" t="str">
        <f>'дети 5-ти лет Т'!H73</f>
        <v/>
      </c>
      <c r="G195" s="392" t="str">
        <f>'дети 5-ти лет С'!H73</f>
        <v/>
      </c>
    </row>
    <row r="196" ht="15.0" customHeight="1">
      <c r="B196" s="19"/>
      <c r="C196" s="392" t="str">
        <f>'дети 5-ти лет Ф'!I73</f>
        <v/>
      </c>
      <c r="D196" s="392" t="str">
        <f>'дети 5-ти лет К'!I73</f>
        <v/>
      </c>
      <c r="E196" s="392" t="str">
        <f>'дети 5-ти лет П'!I73</f>
        <v/>
      </c>
      <c r="F196" s="392" t="str">
        <f>'дети 5-ти лет Т'!I73</f>
        <v/>
      </c>
      <c r="G196" s="392" t="str">
        <f>'дети 5-ти лет С'!I73</f>
        <v/>
      </c>
    </row>
    <row r="197" ht="15.0" customHeight="1">
      <c r="B197" s="5">
        <v>3.0</v>
      </c>
      <c r="C197" s="392" t="str">
        <f>'дети 5-ти лет Ф'!J73</f>
        <v/>
      </c>
      <c r="D197" s="392" t="str">
        <f>'дети 5-ти лет К'!J73</f>
        <v/>
      </c>
      <c r="E197" s="392" t="str">
        <f>'дети 5-ти лет П'!J73</f>
        <v/>
      </c>
      <c r="F197" s="392" t="str">
        <f>'дети 5-ти лет Т'!J73</f>
        <v/>
      </c>
      <c r="G197" s="392" t="str">
        <f>'дети 5-ти лет С'!J73</f>
        <v/>
      </c>
    </row>
    <row r="198" ht="15.0" customHeight="1">
      <c r="B198" s="12"/>
      <c r="C198" s="392" t="str">
        <f>'дети 5-ти лет Ф'!K73</f>
        <v/>
      </c>
      <c r="D198" s="392" t="str">
        <f>'дети 5-ти лет К'!K73</f>
        <v/>
      </c>
      <c r="E198" s="392" t="str">
        <f>'дети 5-ти лет П'!K73</f>
        <v/>
      </c>
      <c r="F198" s="392" t="str">
        <f>'дети 5-ти лет Т'!K73</f>
        <v/>
      </c>
      <c r="G198" s="392" t="str">
        <f>'дети 5-ти лет С'!K73</f>
        <v/>
      </c>
    </row>
    <row r="199" ht="15.0" customHeight="1">
      <c r="B199" s="19"/>
      <c r="C199" s="392" t="str">
        <f>'дети 5-ти лет Ф'!L73</f>
        <v/>
      </c>
      <c r="D199" s="392" t="str">
        <f>'дети 5-ти лет К'!L73</f>
        <v/>
      </c>
      <c r="E199" s="392" t="str">
        <f>'дети 5-ти лет П'!L73</f>
        <v/>
      </c>
      <c r="F199" s="392" t="str">
        <f>'дети 5-ти лет Т'!L73</f>
        <v/>
      </c>
      <c r="G199" s="392" t="str">
        <f>'дети 5-ти лет С'!L73</f>
        <v/>
      </c>
    </row>
    <row r="200" ht="15.0" customHeight="1">
      <c r="B200" s="5">
        <v>4.0</v>
      </c>
      <c r="C200" s="392" t="str">
        <f>'дети 5-ти лет Ф'!M73</f>
        <v/>
      </c>
      <c r="D200" s="392" t="str">
        <f>'дети 5-ти лет К'!M73</f>
        <v/>
      </c>
      <c r="E200" s="392" t="str">
        <f>'дети 5-ти лет П'!M73</f>
        <v/>
      </c>
      <c r="F200" s="392" t="str">
        <f>'дети 5-ти лет Т'!M73</f>
        <v/>
      </c>
      <c r="G200" s="392" t="str">
        <f>'дети 5-ти лет С'!M73</f>
        <v/>
      </c>
    </row>
    <row r="201" ht="15.0" customHeight="1">
      <c r="B201" s="12"/>
      <c r="C201" s="392" t="str">
        <f>'дети 5-ти лет Ф'!N73</f>
        <v/>
      </c>
      <c r="D201" s="392" t="str">
        <f>'дети 5-ти лет К'!N73</f>
        <v/>
      </c>
      <c r="E201" s="392" t="str">
        <f>'дети 5-ти лет П'!N73</f>
        <v/>
      </c>
      <c r="F201" s="392" t="str">
        <f>'дети 5-ти лет Т'!N73</f>
        <v/>
      </c>
      <c r="G201" s="392" t="str">
        <f>'дети 5-ти лет С'!N73</f>
        <v/>
      </c>
    </row>
    <row r="202" ht="15.0" customHeight="1">
      <c r="B202" s="19"/>
      <c r="C202" s="392" t="str">
        <f>'дети 5-ти лет Ф'!O73</f>
        <v/>
      </c>
      <c r="D202" s="392" t="str">
        <f>'дети 5-ти лет К'!O73</f>
        <v/>
      </c>
      <c r="E202" s="392" t="str">
        <f>'дети 5-ти лет П'!O73</f>
        <v/>
      </c>
      <c r="F202" s="392" t="str">
        <f>'дети 5-ти лет Т'!O73</f>
        <v/>
      </c>
      <c r="G202" s="392" t="str">
        <f>'дети 5-ти лет С'!O73</f>
        <v/>
      </c>
    </row>
    <row r="203" ht="15.0" customHeight="1">
      <c r="B203" s="5">
        <v>5.0</v>
      </c>
      <c r="C203" s="392" t="str">
        <f>'дети 5-ти лет Ф'!P73</f>
        <v/>
      </c>
      <c r="D203" s="392" t="str">
        <f>'дети 5-ти лет К'!P73</f>
        <v/>
      </c>
      <c r="E203" s="392" t="str">
        <f>'дети 5-ти лет П'!P73</f>
        <v/>
      </c>
      <c r="F203" s="392" t="str">
        <f>'дети 5-ти лет Т'!P73</f>
        <v/>
      </c>
      <c r="G203" s="392" t="str">
        <f>'дети 5-ти лет С'!P73</f>
        <v/>
      </c>
    </row>
    <row r="204" ht="15.0" customHeight="1">
      <c r="B204" s="12"/>
      <c r="C204" s="392" t="str">
        <f>'дети 5-ти лет Ф'!Q73</f>
        <v/>
      </c>
      <c r="D204" s="392" t="str">
        <f>'дети 5-ти лет К'!Q73</f>
        <v/>
      </c>
      <c r="E204" s="392" t="str">
        <f>'дети 5-ти лет П'!Q73</f>
        <v/>
      </c>
      <c r="F204" s="392" t="str">
        <f>'дети 5-ти лет Т'!Q73</f>
        <v/>
      </c>
      <c r="G204" s="392" t="str">
        <f>'дети 5-ти лет С'!Q73</f>
        <v/>
      </c>
    </row>
    <row r="205" ht="15.0" customHeight="1">
      <c r="B205" s="19"/>
      <c r="C205" s="392" t="str">
        <f>'дети 5-ти лет Ф'!R73</f>
        <v/>
      </c>
      <c r="D205" s="392" t="str">
        <f>'дети 5-ти лет К'!R73</f>
        <v/>
      </c>
      <c r="E205" s="392" t="str">
        <f>'дети 5-ти лет П'!R73</f>
        <v/>
      </c>
      <c r="F205" s="392" t="str">
        <f>'дети 5-ти лет Т'!R73</f>
        <v/>
      </c>
      <c r="G205" s="392" t="str">
        <f>'дети 5-ти лет С'!R73</f>
        <v/>
      </c>
    </row>
    <row r="206" ht="15.0" customHeight="1">
      <c r="B206" s="5">
        <v>6.0</v>
      </c>
      <c r="C206" s="392" t="str">
        <f>'дети 5-ти лет Ф'!S73</f>
        <v/>
      </c>
      <c r="D206" s="392" t="str">
        <f>'дети 5-ти лет К'!S73</f>
        <v/>
      </c>
      <c r="E206" s="392" t="str">
        <f>'дети 5-ти лет П'!S73</f>
        <v/>
      </c>
      <c r="F206" s="392" t="str">
        <f>'дети 5-ти лет Т'!S73</f>
        <v/>
      </c>
      <c r="G206" s="392" t="str">
        <f>'дети 5-ти лет С'!S73</f>
        <v/>
      </c>
    </row>
    <row r="207" ht="15.0" customHeight="1">
      <c r="B207" s="12"/>
      <c r="C207" s="392" t="str">
        <f>'дети 5-ти лет Ф'!T73</f>
        <v/>
      </c>
      <c r="D207" s="392" t="str">
        <f>'дети 5-ти лет К'!T73</f>
        <v/>
      </c>
      <c r="E207" s="392" t="str">
        <f>'дети 5-ти лет П'!T73</f>
        <v/>
      </c>
      <c r="F207" s="392" t="str">
        <f>'дети 5-ти лет Т'!T73</f>
        <v/>
      </c>
      <c r="G207" s="392" t="str">
        <f>'дети 5-ти лет С'!T73</f>
        <v/>
      </c>
    </row>
    <row r="208" ht="15.0" customHeight="1">
      <c r="B208" s="19"/>
      <c r="C208" s="392" t="str">
        <f>'дети 5-ти лет Ф'!U73</f>
        <v/>
      </c>
      <c r="D208" s="392" t="str">
        <f>'дети 5-ти лет К'!U73</f>
        <v/>
      </c>
      <c r="E208" s="392" t="str">
        <f>'дети 5-ти лет П'!U73</f>
        <v/>
      </c>
      <c r="F208" s="392" t="str">
        <f>'дети 5-ти лет Т'!U73</f>
        <v/>
      </c>
      <c r="G208" s="392" t="str">
        <f>'дети 5-ти лет С'!U73</f>
        <v/>
      </c>
    </row>
    <row r="209" ht="15.0" customHeight="1">
      <c r="B209" s="5">
        <v>7.0</v>
      </c>
      <c r="C209" s="392" t="str">
        <f>'дети 5-ти лет Ф'!V73</f>
        <v/>
      </c>
      <c r="D209" s="392" t="str">
        <f>'дети 5-ти лет К'!V73</f>
        <v/>
      </c>
      <c r="E209" s="392" t="str">
        <f>'дети 5-ти лет П'!V73</f>
        <v/>
      </c>
      <c r="F209" s="392" t="str">
        <f>'дети 5-ти лет Т'!V73</f>
        <v/>
      </c>
      <c r="G209" s="392" t="str">
        <f>'дети 5-ти лет С'!V73</f>
        <v/>
      </c>
    </row>
    <row r="210" ht="15.0" customHeight="1">
      <c r="B210" s="12"/>
      <c r="C210" s="392" t="str">
        <f>'дети 5-ти лет Ф'!W73</f>
        <v/>
      </c>
      <c r="D210" s="392" t="str">
        <f>'дети 5-ти лет Т'!W73</f>
        <v/>
      </c>
      <c r="E210" s="392" t="str">
        <f>'дети 5-ти лет П'!W73</f>
        <v/>
      </c>
      <c r="F210" s="392" t="str">
        <f>'дети 5-ти лет Т'!W73</f>
        <v/>
      </c>
      <c r="G210" s="392" t="str">
        <f>'дети 5-ти лет С'!W73</f>
        <v/>
      </c>
    </row>
    <row r="211" ht="15.0" customHeight="1">
      <c r="B211" s="19"/>
      <c r="C211" s="392" t="str">
        <f>'дети 5-ти лет Ф'!X73</f>
        <v/>
      </c>
      <c r="D211" s="392" t="str">
        <f>'дети 5-ти лет К'!X73</f>
        <v/>
      </c>
      <c r="E211" s="392" t="str">
        <f>'дети 5-ти лет П'!X73</f>
        <v/>
      </c>
      <c r="F211" s="392" t="str">
        <f>'дети 5-ти лет Т'!X73</f>
        <v/>
      </c>
      <c r="G211" s="392" t="str">
        <f>'дети 5-ти лет С'!X73</f>
        <v/>
      </c>
    </row>
    <row r="212" ht="15.0" customHeight="1">
      <c r="B212" s="5">
        <v>8.0</v>
      </c>
      <c r="C212" s="318"/>
      <c r="D212" s="392" t="str">
        <f>'дети 5-ти лет К'!Y73</f>
        <v/>
      </c>
      <c r="E212" s="317"/>
      <c r="F212" s="392" t="str">
        <f>'дети 5-ти лет Т'!Y73</f>
        <v/>
      </c>
      <c r="G212" s="317"/>
    </row>
    <row r="213" ht="15.0" customHeight="1">
      <c r="B213" s="12"/>
      <c r="C213" s="319"/>
      <c r="D213" s="392" t="str">
        <f>'дети 5-ти лет К'!Z73</f>
        <v/>
      </c>
      <c r="E213" s="12"/>
      <c r="F213" s="392" t="str">
        <f>'дети 5-ти лет Т'!Z73</f>
        <v/>
      </c>
      <c r="G213" s="12"/>
    </row>
    <row r="214" ht="15.0" customHeight="1">
      <c r="B214" s="19"/>
      <c r="C214" s="319"/>
      <c r="D214" s="392" t="str">
        <f>'дети 5-ти лет К'!AA73</f>
        <v/>
      </c>
      <c r="E214" s="12"/>
      <c r="F214" s="392" t="str">
        <f>'дети 5-ти лет Т'!AA73</f>
        <v/>
      </c>
      <c r="G214" s="12"/>
    </row>
    <row r="215" ht="15.0" customHeight="1">
      <c r="B215" s="5">
        <v>9.0</v>
      </c>
      <c r="C215" s="319"/>
      <c r="D215" s="392" t="str">
        <f>'дети 5-ти лет К'!AB73</f>
        <v/>
      </c>
      <c r="E215" s="12"/>
      <c r="F215" s="392" t="str">
        <f>'дети 5-ти лет Т'!AB73</f>
        <v/>
      </c>
      <c r="G215" s="12"/>
    </row>
    <row r="216" ht="15.0" customHeight="1">
      <c r="B216" s="12"/>
      <c r="C216" s="319"/>
      <c r="D216" s="392" t="str">
        <f>'дети 5-ти лет К'!AC73</f>
        <v/>
      </c>
      <c r="E216" s="12"/>
      <c r="F216" s="392" t="str">
        <f>'дети 5-ти лет Т'!AC73</f>
        <v/>
      </c>
      <c r="G216" s="12"/>
    </row>
    <row r="217" ht="15.0" customHeight="1">
      <c r="B217" s="19"/>
      <c r="C217" s="319"/>
      <c r="D217" s="392" t="str">
        <f>'дети 5-ти лет К'!AD73</f>
        <v/>
      </c>
      <c r="E217" s="12"/>
      <c r="F217" s="392" t="str">
        <f>'дети 5-ти лет Т'!AD73</f>
        <v/>
      </c>
      <c r="G217" s="12"/>
    </row>
    <row r="218" ht="15.0" customHeight="1">
      <c r="B218" s="5">
        <v>10.0</v>
      </c>
      <c r="C218" s="319"/>
      <c r="D218" s="392" t="str">
        <f>'дети 5-ти лет К'!AE73</f>
        <v/>
      </c>
      <c r="E218" s="12"/>
      <c r="F218" s="392" t="str">
        <f>'дети 5-ти лет Т'!AE73</f>
        <v/>
      </c>
      <c r="G218" s="12"/>
    </row>
    <row r="219" ht="15.0" customHeight="1">
      <c r="B219" s="12"/>
      <c r="C219" s="319"/>
      <c r="D219" s="392" t="str">
        <f>'дети 5-ти лет К'!AF73</f>
        <v/>
      </c>
      <c r="E219" s="12"/>
      <c r="F219" s="392" t="str">
        <f>'дети 5-ти лет Т'!AF73</f>
        <v/>
      </c>
      <c r="G219" s="12"/>
    </row>
    <row r="220" ht="15.0" customHeight="1">
      <c r="B220" s="19"/>
      <c r="C220" s="319"/>
      <c r="D220" s="392" t="str">
        <f>'дети 5-ти лет К'!AG73</f>
        <v/>
      </c>
      <c r="E220" s="12"/>
      <c r="F220" s="392" t="str">
        <f>'дети 5-ти лет Т'!AG73</f>
        <v/>
      </c>
      <c r="G220" s="12"/>
    </row>
    <row r="221" ht="15.0" customHeight="1">
      <c r="B221" s="5">
        <v>11.0</v>
      </c>
      <c r="C221" s="319"/>
      <c r="D221" s="392" t="str">
        <f>'дети 5-ти лет К'!AH73</f>
        <v/>
      </c>
      <c r="E221" s="12"/>
      <c r="F221" s="392" t="str">
        <f>'дети 5-ти лет Т'!AH73</f>
        <v/>
      </c>
      <c r="G221" s="12"/>
    </row>
    <row r="222" ht="15.0" customHeight="1">
      <c r="B222" s="12"/>
      <c r="C222" s="319"/>
      <c r="D222" s="392" t="str">
        <f>'дети 5-ти лет К'!AI73</f>
        <v/>
      </c>
      <c r="E222" s="12"/>
      <c r="F222" s="392" t="str">
        <f>'дети 5-ти лет Т'!AI73</f>
        <v/>
      </c>
      <c r="G222" s="12"/>
    </row>
    <row r="223" ht="15.0" customHeight="1">
      <c r="B223" s="19"/>
      <c r="C223" s="319"/>
      <c r="D223" s="392" t="str">
        <f>'дети 5-ти лет К'!AJ73</f>
        <v/>
      </c>
      <c r="E223" s="12"/>
      <c r="F223" s="392" t="str">
        <f>'дети 5-ти лет Т'!AJ73</f>
        <v/>
      </c>
      <c r="G223" s="12"/>
    </row>
    <row r="224" ht="15.0" customHeight="1">
      <c r="B224" s="5">
        <v>12.0</v>
      </c>
      <c r="C224" s="319"/>
      <c r="D224" s="392" t="str">
        <f>'дети 5-ти лет К'!AK73</f>
        <v/>
      </c>
      <c r="E224" s="12"/>
      <c r="F224" s="392" t="str">
        <f>'дети 5-ти лет Т'!AK73</f>
        <v/>
      </c>
      <c r="G224" s="12"/>
    </row>
    <row r="225" ht="15.0" customHeight="1">
      <c r="B225" s="12"/>
      <c r="C225" s="319"/>
      <c r="D225" s="392" t="str">
        <f>'дети 5-ти лет К'!AL73</f>
        <v/>
      </c>
      <c r="E225" s="12"/>
      <c r="F225" s="392" t="str">
        <f>'дети 5-ти лет Т'!AL73</f>
        <v/>
      </c>
      <c r="G225" s="12"/>
    </row>
    <row r="226" ht="15.0" customHeight="1">
      <c r="B226" s="19"/>
      <c r="C226" s="319"/>
      <c r="D226" s="392" t="str">
        <f>'дети 5-ти лет К'!AM73</f>
        <v/>
      </c>
      <c r="E226" s="12"/>
      <c r="F226" s="392" t="str">
        <f>'дети 5-ти лет Т'!AM73</f>
        <v/>
      </c>
      <c r="G226" s="12"/>
    </row>
    <row r="227" ht="15.0" customHeight="1">
      <c r="B227" s="5">
        <v>13.0</v>
      </c>
      <c r="C227" s="319"/>
      <c r="D227" s="392" t="str">
        <f>'дети 5-ти лет К'!AN73</f>
        <v/>
      </c>
      <c r="E227" s="12"/>
      <c r="F227" s="392" t="str">
        <f>'дети 5-ти лет Т'!AN73</f>
        <v/>
      </c>
      <c r="G227" s="12"/>
    </row>
    <row r="228" ht="15.0" customHeight="1">
      <c r="B228" s="12"/>
      <c r="C228" s="319"/>
      <c r="D228" s="392" t="str">
        <f>'дети 5-ти лет К'!AO73</f>
        <v/>
      </c>
      <c r="E228" s="12"/>
      <c r="F228" s="392" t="str">
        <f>'дети 5-ти лет Т'!AO73</f>
        <v/>
      </c>
      <c r="G228" s="12"/>
    </row>
    <row r="229" ht="15.0" customHeight="1">
      <c r="B229" s="19"/>
      <c r="C229" s="319"/>
      <c r="D229" s="392" t="str">
        <f>'дети 5-ти лет К'!AP73</f>
        <v/>
      </c>
      <c r="E229" s="12"/>
      <c r="F229" s="392" t="str">
        <f>'дети 5-ти лет Т'!AP73</f>
        <v/>
      </c>
      <c r="G229" s="12"/>
    </row>
    <row r="230" ht="15.0" customHeight="1">
      <c r="B230" s="5">
        <v>14.0</v>
      </c>
      <c r="C230" s="319"/>
      <c r="D230" s="392" t="str">
        <f>'дети 5-ти лет К'!AQ73</f>
        <v/>
      </c>
      <c r="E230" s="12"/>
      <c r="F230" s="392" t="str">
        <f>'дети 5-ти лет Т'!AQ73</f>
        <v/>
      </c>
      <c r="G230" s="12"/>
    </row>
    <row r="231" ht="15.0" customHeight="1">
      <c r="B231" s="12"/>
      <c r="C231" s="319"/>
      <c r="D231" s="392" t="str">
        <f>'дети 5-ти лет К'!AR73</f>
        <v/>
      </c>
      <c r="E231" s="12"/>
      <c r="F231" s="392" t="str">
        <f>'дети 5-ти лет Т'!AR73</f>
        <v/>
      </c>
      <c r="G231" s="12"/>
    </row>
    <row r="232" ht="15.0" customHeight="1">
      <c r="B232" s="19"/>
      <c r="C232" s="319"/>
      <c r="D232" s="392" t="str">
        <f>'дети 5-ти лет К'!AS73</f>
        <v/>
      </c>
      <c r="E232" s="12"/>
      <c r="F232" s="392" t="str">
        <f>'дети 5-ти лет Т'!AS73</f>
        <v/>
      </c>
      <c r="G232" s="12"/>
    </row>
    <row r="233" ht="15.0" customHeight="1">
      <c r="B233" s="5">
        <v>15.0</v>
      </c>
      <c r="C233" s="319"/>
      <c r="D233" s="392" t="str">
        <f>'дети 5-ти лет К'!AT73</f>
        <v/>
      </c>
      <c r="E233" s="12"/>
      <c r="F233" s="392" t="str">
        <f>'дети 5-ти лет Т'!AT73</f>
        <v/>
      </c>
      <c r="G233" s="12"/>
    </row>
    <row r="234" ht="15.0" customHeight="1">
      <c r="B234" s="12"/>
      <c r="C234" s="319"/>
      <c r="D234" s="392" t="str">
        <f>'дети 5-ти лет К'!AU73</f>
        <v/>
      </c>
      <c r="E234" s="12"/>
      <c r="F234" s="392" t="str">
        <f>'дети 5-ти лет Т'!AU73</f>
        <v/>
      </c>
      <c r="G234" s="12"/>
    </row>
    <row r="235" ht="15.75" customHeight="1">
      <c r="B235" s="19"/>
      <c r="C235" s="319"/>
      <c r="D235" s="392" t="str">
        <f>'дети 5-ти лет К'!AV73</f>
        <v/>
      </c>
      <c r="E235" s="12"/>
      <c r="F235" s="392" t="str">
        <f>'дети 5-ти лет Т'!AV73</f>
        <v/>
      </c>
      <c r="G235" s="12"/>
    </row>
    <row r="236" ht="15.75" customHeight="1">
      <c r="B236" s="5">
        <v>16.0</v>
      </c>
      <c r="C236" s="319"/>
      <c r="D236" s="392" t="str">
        <f>'дети 5-ти лет К'!AW73</f>
        <v/>
      </c>
      <c r="E236" s="12"/>
      <c r="F236" s="392" t="str">
        <f>'дети 5-ти лет Т'!AW73</f>
        <v/>
      </c>
      <c r="G236" s="12"/>
    </row>
    <row r="237" ht="15.75" customHeight="1">
      <c r="B237" s="12"/>
      <c r="C237" s="319"/>
      <c r="D237" s="392" t="str">
        <f>'дети 5-ти лет К'!AX73</f>
        <v/>
      </c>
      <c r="E237" s="12"/>
      <c r="F237" s="392" t="str">
        <f>'дети 5-ти лет Т'!AX73</f>
        <v/>
      </c>
      <c r="G237" s="12"/>
    </row>
    <row r="238" ht="15.75" customHeight="1">
      <c r="B238" s="19"/>
      <c r="C238" s="319"/>
      <c r="D238" s="392" t="str">
        <f>'дети 5-ти лет К'!AY73</f>
        <v/>
      </c>
      <c r="E238" s="12"/>
      <c r="F238" s="392" t="str">
        <f>'дети 5-ти лет Т'!AY73</f>
        <v/>
      </c>
      <c r="G238" s="12"/>
    </row>
    <row r="239" ht="15.75" customHeight="1">
      <c r="B239" s="5">
        <v>17.0</v>
      </c>
      <c r="C239" s="319"/>
      <c r="D239" s="392" t="str">
        <f>'дети 5-ти лет К'!AZ73</f>
        <v/>
      </c>
      <c r="E239" s="12"/>
      <c r="F239" s="392" t="str">
        <f>'дети 5-ти лет Т'!AZ73</f>
        <v/>
      </c>
      <c r="G239" s="12"/>
    </row>
    <row r="240" ht="15.75" customHeight="1">
      <c r="B240" s="12"/>
      <c r="C240" s="319"/>
      <c r="D240" s="392" t="str">
        <f>'дети 5-ти лет К'!BA73</f>
        <v/>
      </c>
      <c r="E240" s="12"/>
      <c r="F240" s="392" t="str">
        <f>'дети 5-ти лет Т'!BA73</f>
        <v/>
      </c>
      <c r="G240" s="12"/>
    </row>
    <row r="241" ht="15.75" customHeight="1">
      <c r="B241" s="19"/>
      <c r="C241" s="319"/>
      <c r="D241" s="392" t="str">
        <f>'дети 5-ти лет К'!BB73</f>
        <v/>
      </c>
      <c r="E241" s="12"/>
      <c r="F241" s="392" t="str">
        <f>'дети 5-ти лет Т'!BB73</f>
        <v/>
      </c>
      <c r="G241" s="12"/>
    </row>
    <row r="242" ht="15.75" customHeight="1">
      <c r="B242" s="5">
        <v>18.0</v>
      </c>
      <c r="C242" s="319"/>
      <c r="D242" s="392" t="str">
        <f>'дети 5-ти лет К'!BC73</f>
        <v/>
      </c>
      <c r="E242" s="12"/>
      <c r="F242" s="392" t="str">
        <f>'дети 5-ти лет Т'!BC73</f>
        <v/>
      </c>
      <c r="G242" s="12"/>
    </row>
    <row r="243" ht="15.75" customHeight="1">
      <c r="B243" s="12"/>
      <c r="C243" s="319"/>
      <c r="D243" s="392" t="str">
        <f>'дети 5-ти лет К'!BD73</f>
        <v/>
      </c>
      <c r="E243" s="12"/>
      <c r="F243" s="392" t="str">
        <f>'дети 5-ти лет Т'!BD73</f>
        <v/>
      </c>
      <c r="G243" s="12"/>
    </row>
    <row r="244" ht="15.75" customHeight="1">
      <c r="B244" s="19"/>
      <c r="C244" s="319"/>
      <c r="D244" s="392" t="str">
        <f>'дети 5-ти лет К'!BE73</f>
        <v/>
      </c>
      <c r="E244" s="12"/>
      <c r="F244" s="392" t="str">
        <f>'дети 5-ти лет Т'!BE73</f>
        <v/>
      </c>
      <c r="G244" s="12"/>
    </row>
    <row r="245" ht="15.75" customHeight="1">
      <c r="B245" s="5">
        <v>19.0</v>
      </c>
      <c r="C245" s="319"/>
      <c r="D245" s="392" t="str">
        <f>'дети 5-ти лет К'!BF73</f>
        <v/>
      </c>
      <c r="E245" s="12"/>
      <c r="F245" s="392" t="str">
        <f>'дети 5-ти лет Т'!BF73</f>
        <v/>
      </c>
      <c r="G245" s="12"/>
    </row>
    <row r="246" ht="15.75" customHeight="1">
      <c r="B246" s="12"/>
      <c r="C246" s="319"/>
      <c r="D246" s="392" t="str">
        <f>'дети 5-ти лет К'!BG73</f>
        <v/>
      </c>
      <c r="E246" s="12"/>
      <c r="F246" s="392" t="str">
        <f>'дети 5-ти лет Т'!BG73</f>
        <v/>
      </c>
      <c r="G246" s="12"/>
    </row>
    <row r="247" ht="15.75" customHeight="1">
      <c r="B247" s="19"/>
      <c r="C247" s="319"/>
      <c r="D247" s="392" t="str">
        <f>'дети 5-ти лет К'!BH73</f>
        <v/>
      </c>
      <c r="E247" s="12"/>
      <c r="F247" s="392" t="str">
        <f>'дети 5-ти лет Т'!BH73</f>
        <v/>
      </c>
      <c r="G247" s="12"/>
    </row>
    <row r="248" ht="15.75" customHeight="1">
      <c r="B248" s="5">
        <v>20.0</v>
      </c>
      <c r="C248" s="319"/>
      <c r="D248" s="392" t="str">
        <f>'дети 5-ти лет К'!BI73</f>
        <v/>
      </c>
      <c r="E248" s="12"/>
      <c r="F248" s="392" t="str">
        <f>'дети 5-ти лет Т'!BI73</f>
        <v/>
      </c>
      <c r="G248" s="12"/>
    </row>
    <row r="249" ht="15.75" customHeight="1">
      <c r="B249" s="12"/>
      <c r="C249" s="319"/>
      <c r="D249" s="392" t="str">
        <f>'дети 5-ти лет К'!BJ73</f>
        <v/>
      </c>
      <c r="E249" s="12"/>
      <c r="F249" s="392" t="str">
        <f>'дети 5-ти лет Т'!BJ73</f>
        <v/>
      </c>
      <c r="G249" s="12"/>
    </row>
    <row r="250" ht="15.75" customHeight="1">
      <c r="B250" s="19"/>
      <c r="C250" s="319"/>
      <c r="D250" s="392" t="str">
        <f>'дети 5-ти лет К'!BK73</f>
        <v/>
      </c>
      <c r="E250" s="12"/>
      <c r="F250" s="392" t="str">
        <f>'дети 5-ти лет Т'!BK73</f>
        <v/>
      </c>
      <c r="G250" s="12"/>
    </row>
    <row r="251" ht="15.75" customHeight="1">
      <c r="B251" s="5">
        <v>21.0</v>
      </c>
      <c r="C251" s="319"/>
      <c r="D251" s="392" t="str">
        <f>'дети 5-ти лет К'!BL73</f>
        <v/>
      </c>
      <c r="E251" s="12"/>
      <c r="F251" s="392" t="str">
        <f>'дети 5-ти лет Т'!BL73</f>
        <v/>
      </c>
      <c r="G251" s="12"/>
    </row>
    <row r="252" ht="15.75" customHeight="1">
      <c r="B252" s="12"/>
      <c r="C252" s="319"/>
      <c r="D252" s="392" t="str">
        <f>'дети 5-ти лет К'!BM73</f>
        <v/>
      </c>
      <c r="E252" s="12"/>
      <c r="F252" s="392" t="str">
        <f>'дети 5-ти лет Т'!BM73</f>
        <v/>
      </c>
      <c r="G252" s="12"/>
    </row>
    <row r="253" ht="15.75" customHeight="1">
      <c r="B253" s="19"/>
      <c r="C253" s="319"/>
      <c r="D253" s="392" t="str">
        <f>'дети 5-ти лет К'!BN73</f>
        <v/>
      </c>
      <c r="E253" s="12"/>
      <c r="F253" s="392" t="str">
        <f>'дети 5-ти лет Т'!BN73</f>
        <v/>
      </c>
      <c r="G253" s="12"/>
    </row>
    <row r="254" ht="15.75" customHeight="1">
      <c r="B254" s="5">
        <v>22.0</v>
      </c>
      <c r="C254" s="319"/>
      <c r="D254" s="392" t="str">
        <f>'дети 5-ти лет К'!BO73</f>
        <v/>
      </c>
      <c r="E254" s="12"/>
      <c r="F254" s="392" t="str">
        <f>'дети 5-ти лет Т'!BO73</f>
        <v/>
      </c>
      <c r="G254" s="12"/>
    </row>
    <row r="255" ht="15.75" customHeight="1">
      <c r="B255" s="12"/>
      <c r="C255" s="319"/>
      <c r="D255" s="392" t="str">
        <f>'дети 5-ти лет К'!BP73</f>
        <v/>
      </c>
      <c r="E255" s="12"/>
      <c r="F255" s="392" t="str">
        <f>'дети 5-ти лет Т'!BP73</f>
        <v/>
      </c>
      <c r="G255" s="12"/>
    </row>
    <row r="256" ht="15.75" customHeight="1">
      <c r="B256" s="19"/>
      <c r="C256" s="319"/>
      <c r="D256" s="392" t="str">
        <f>'дети 5-ти лет К'!BQ73</f>
        <v/>
      </c>
      <c r="E256" s="12"/>
      <c r="F256" s="392" t="str">
        <f>'дети 5-ти лет Т'!BQ73</f>
        <v/>
      </c>
      <c r="G256" s="12"/>
    </row>
    <row r="257" ht="15.75" customHeight="1">
      <c r="B257" s="5">
        <v>23.0</v>
      </c>
      <c r="C257" s="319"/>
      <c r="D257" s="392" t="str">
        <f>'дети 5-ти лет К'!BR73</f>
        <v/>
      </c>
      <c r="E257" s="12"/>
      <c r="F257" s="392" t="str">
        <f>'дети 5-ти лет Т'!BR73</f>
        <v/>
      </c>
      <c r="G257" s="12"/>
    </row>
    <row r="258" ht="15.75" customHeight="1">
      <c r="B258" s="12"/>
      <c r="C258" s="319"/>
      <c r="D258" s="392" t="str">
        <f>'дети 5-ти лет К'!BS73</f>
        <v/>
      </c>
      <c r="E258" s="12"/>
      <c r="F258" s="392" t="str">
        <f>'дети 5-ти лет Т'!BS73</f>
        <v/>
      </c>
      <c r="G258" s="12"/>
    </row>
    <row r="259" ht="15.75" customHeight="1">
      <c r="B259" s="19"/>
      <c r="C259" s="319"/>
      <c r="D259" s="392" t="str">
        <f>'дети 5-ти лет К'!BT73</f>
        <v/>
      </c>
      <c r="E259" s="12"/>
      <c r="F259" s="392" t="str">
        <f>'дети 5-ти лет Т'!BT73</f>
        <v/>
      </c>
      <c r="G259" s="12"/>
    </row>
    <row r="260" ht="15.75" customHeight="1">
      <c r="B260" s="5">
        <v>24.0</v>
      </c>
      <c r="C260" s="319"/>
      <c r="D260" s="392" t="str">
        <f>'дети 5-ти лет К'!BU73</f>
        <v/>
      </c>
      <c r="E260" s="12"/>
      <c r="F260" s="392" t="str">
        <f>'дети 5-ти лет Т'!BU73</f>
        <v/>
      </c>
      <c r="G260" s="12"/>
    </row>
    <row r="261" ht="15.75" customHeight="1">
      <c r="B261" s="12"/>
      <c r="C261" s="319"/>
      <c r="D261" s="392" t="str">
        <f>'дети 5-ти лет К'!BV73</f>
        <v/>
      </c>
      <c r="E261" s="12"/>
      <c r="F261" s="392" t="str">
        <f>'дети 5-ти лет Т'!BV73</f>
        <v/>
      </c>
      <c r="G261" s="12"/>
    </row>
    <row r="262" ht="15.75" customHeight="1">
      <c r="B262" s="19"/>
      <c r="C262" s="319"/>
      <c r="D262" s="392" t="str">
        <f>'дети 5-ти лет К'!BW73</f>
        <v/>
      </c>
      <c r="E262" s="12"/>
      <c r="F262" s="392" t="str">
        <f>'дети 5-ти лет Т'!BW73</f>
        <v/>
      </c>
      <c r="G262" s="12"/>
    </row>
    <row r="263" ht="15.75" customHeight="1">
      <c r="B263" s="5">
        <v>25.0</v>
      </c>
      <c r="C263" s="319"/>
      <c r="D263" s="392" t="str">
        <f>'дети 5-ти лет К'!BX73</f>
        <v/>
      </c>
      <c r="E263" s="12"/>
      <c r="F263" s="392" t="str">
        <f>'дети 5-ти лет Т'!BX73</f>
        <v/>
      </c>
      <c r="G263" s="12"/>
    </row>
    <row r="264" ht="15.75" customHeight="1">
      <c r="B264" s="12"/>
      <c r="C264" s="319"/>
      <c r="D264" s="392" t="str">
        <f>'дети 5-ти лет К'!BY73</f>
        <v/>
      </c>
      <c r="E264" s="12"/>
      <c r="F264" s="392" t="str">
        <f>'дети 5-ти лет Т'!BY73</f>
        <v/>
      </c>
      <c r="G264" s="12"/>
    </row>
    <row r="265" ht="15.75" customHeight="1">
      <c r="B265" s="19"/>
      <c r="C265" s="319"/>
      <c r="D265" s="392" t="str">
        <f>'дети 5-ти лет К'!BZ73</f>
        <v/>
      </c>
      <c r="E265" s="12"/>
      <c r="F265" s="392" t="str">
        <f>'дети 5-ти лет Т'!BZ73</f>
        <v/>
      </c>
      <c r="G265" s="12"/>
    </row>
    <row r="266" ht="15.75" customHeight="1">
      <c r="B266" s="5">
        <v>26.0</v>
      </c>
      <c r="C266" s="319"/>
      <c r="D266" s="392" t="str">
        <f>'дети 5-ти лет К'!CA73</f>
        <v/>
      </c>
      <c r="E266" s="12"/>
      <c r="F266" s="392" t="str">
        <f>'дети 5-ти лет Т'!CA73</f>
        <v/>
      </c>
      <c r="G266" s="12"/>
    </row>
    <row r="267" ht="15.75" customHeight="1">
      <c r="B267" s="12"/>
      <c r="C267" s="319"/>
      <c r="D267" s="392" t="str">
        <f>'дети 5-ти лет К'!CB73</f>
        <v/>
      </c>
      <c r="E267" s="12"/>
      <c r="F267" s="392" t="str">
        <f>'дети 5-ти лет Т'!CB73</f>
        <v/>
      </c>
      <c r="G267" s="12"/>
    </row>
    <row r="268" ht="15.75" customHeight="1">
      <c r="B268" s="19"/>
      <c r="C268" s="319"/>
      <c r="D268" s="392" t="str">
        <f>'дети 5-ти лет К'!CC73</f>
        <v/>
      </c>
      <c r="E268" s="12"/>
      <c r="F268" s="392" t="str">
        <f>'дети 5-ти лет Т'!CC73</f>
        <v/>
      </c>
      <c r="G268" s="12"/>
    </row>
    <row r="269" ht="15.75" customHeight="1">
      <c r="B269" s="5">
        <v>27.0</v>
      </c>
      <c r="C269" s="319"/>
      <c r="D269" s="392" t="str">
        <f>'дети 5-ти лет К'!CD73</f>
        <v/>
      </c>
      <c r="E269" s="12"/>
      <c r="F269" s="392" t="str">
        <f>'дети 5-ти лет Т'!CD73</f>
        <v/>
      </c>
      <c r="G269" s="12"/>
    </row>
    <row r="270" ht="15.75" customHeight="1">
      <c r="B270" s="12"/>
      <c r="C270" s="319"/>
      <c r="D270" s="392" t="str">
        <f>'дети 5-ти лет К'!CE73</f>
        <v/>
      </c>
      <c r="E270" s="12"/>
      <c r="F270" s="392" t="str">
        <f>'дети 5-ти лет Т'!CE73</f>
        <v/>
      </c>
      <c r="G270" s="12"/>
    </row>
    <row r="271" ht="15.75" customHeight="1">
      <c r="B271" s="19"/>
      <c r="C271" s="319"/>
      <c r="D271" s="392" t="str">
        <f>'дети 5-ти лет К'!CF73</f>
        <v/>
      </c>
      <c r="E271" s="12"/>
      <c r="F271" s="392" t="str">
        <f>'дети 5-ти лет Т'!CF73</f>
        <v/>
      </c>
      <c r="G271" s="12"/>
    </row>
    <row r="272" ht="15.75" customHeight="1">
      <c r="B272" s="5">
        <v>28.0</v>
      </c>
      <c r="C272" s="319"/>
      <c r="D272" s="392" t="str">
        <f>'дети 5-ти лет К'!CG73</f>
        <v/>
      </c>
      <c r="E272" s="12"/>
      <c r="F272" s="392" t="str">
        <f>'дети 5-ти лет Т'!CG73</f>
        <v/>
      </c>
      <c r="G272" s="12"/>
    </row>
    <row r="273" ht="15.75" customHeight="1">
      <c r="B273" s="12"/>
      <c r="C273" s="319"/>
      <c r="D273" s="392" t="str">
        <f>'дети 5-ти лет К'!CH73</f>
        <v/>
      </c>
      <c r="E273" s="12"/>
      <c r="F273" s="392" t="str">
        <f>'дети 5-ти лет Т'!CH73</f>
        <v/>
      </c>
      <c r="G273" s="12"/>
    </row>
    <row r="274" ht="15.75" customHeight="1">
      <c r="B274" s="19"/>
      <c r="C274" s="319"/>
      <c r="D274" s="392" t="str">
        <f>'дети 5-ти лет К'!CI73</f>
        <v/>
      </c>
      <c r="E274" s="12"/>
      <c r="F274" s="392" t="str">
        <f>'дети 5-ти лет Т'!CI73</f>
        <v/>
      </c>
      <c r="G274" s="12"/>
    </row>
    <row r="275" ht="15.75" customHeight="1">
      <c r="B275" s="5">
        <v>29.0</v>
      </c>
      <c r="C275" s="319"/>
      <c r="D275" s="317"/>
      <c r="E275" s="12"/>
      <c r="F275" s="392" t="str">
        <f>'дети 5-ти лет Т'!CJ73</f>
        <v/>
      </c>
      <c r="G275" s="12"/>
    </row>
    <row r="276" ht="15.75" customHeight="1">
      <c r="B276" s="12"/>
      <c r="C276" s="319"/>
      <c r="D276" s="12"/>
      <c r="E276" s="12"/>
      <c r="F276" s="392" t="str">
        <f>'дети 5-ти лет Т'!CK73</f>
        <v/>
      </c>
      <c r="G276" s="12"/>
    </row>
    <row r="277" ht="15.75" customHeight="1">
      <c r="B277" s="19"/>
      <c r="C277" s="319"/>
      <c r="D277" s="12"/>
      <c r="E277" s="12"/>
      <c r="F277" s="392" t="str">
        <f>'дети 5-ти лет Т'!CL73</f>
        <v/>
      </c>
      <c r="G277" s="12"/>
    </row>
    <row r="278" ht="15.75" customHeight="1">
      <c r="B278" s="5">
        <v>30.0</v>
      </c>
      <c r="C278" s="319"/>
      <c r="D278" s="12"/>
      <c r="E278" s="12"/>
      <c r="F278" s="392" t="str">
        <f>'дети 5-ти лет Т'!CM73</f>
        <v/>
      </c>
      <c r="G278" s="12"/>
    </row>
    <row r="279" ht="15.75" customHeight="1">
      <c r="B279" s="12"/>
      <c r="C279" s="319"/>
      <c r="D279" s="12"/>
      <c r="E279" s="12"/>
      <c r="F279" s="392" t="str">
        <f>'дети 5-ти лет Т'!CN73</f>
        <v/>
      </c>
      <c r="G279" s="12"/>
    </row>
    <row r="280" ht="15.75" customHeight="1">
      <c r="B280" s="19"/>
      <c r="C280" s="319"/>
      <c r="D280" s="12"/>
      <c r="E280" s="12"/>
      <c r="F280" s="392" t="str">
        <f>'дети 5-ти лет Т'!CO73</f>
        <v/>
      </c>
      <c r="G280" s="12"/>
    </row>
    <row r="281" ht="15.75" customHeight="1">
      <c r="B281" s="5">
        <v>31.0</v>
      </c>
      <c r="C281" s="319"/>
      <c r="D281" s="12"/>
      <c r="E281" s="12"/>
      <c r="F281" s="392" t="str">
        <f>'дети 5-ти лет Т'!CP73</f>
        <v/>
      </c>
      <c r="G281" s="12"/>
    </row>
    <row r="282" ht="15.75" customHeight="1">
      <c r="B282" s="12"/>
      <c r="C282" s="319"/>
      <c r="D282" s="12"/>
      <c r="E282" s="12"/>
      <c r="F282" s="392" t="str">
        <f>'дети 5-ти лет Т'!CQ73</f>
        <v/>
      </c>
      <c r="G282" s="12"/>
    </row>
    <row r="283" ht="15.75" customHeight="1">
      <c r="B283" s="19"/>
      <c r="C283" s="319"/>
      <c r="D283" s="12"/>
      <c r="E283" s="12"/>
      <c r="F283" s="392" t="str">
        <f>'дети 5-ти лет Т'!CR73</f>
        <v/>
      </c>
      <c r="G283" s="12"/>
    </row>
    <row r="284" ht="15.75" customHeight="1">
      <c r="B284" s="5">
        <v>32.0</v>
      </c>
      <c r="C284" s="319"/>
      <c r="D284" s="12"/>
      <c r="E284" s="12"/>
      <c r="F284" s="392" t="str">
        <f>'дети 5-ти лет Т'!CS73</f>
        <v/>
      </c>
      <c r="G284" s="12"/>
    </row>
    <row r="285" ht="15.75" customHeight="1">
      <c r="B285" s="12"/>
      <c r="C285" s="319"/>
      <c r="D285" s="12"/>
      <c r="E285" s="12"/>
      <c r="F285" s="392" t="str">
        <f>'дети 5-ти лет Т'!CT73</f>
        <v/>
      </c>
      <c r="G285" s="12"/>
    </row>
    <row r="286" ht="15.75" customHeight="1">
      <c r="B286" s="19"/>
      <c r="C286" s="319"/>
      <c r="D286" s="12"/>
      <c r="E286" s="12"/>
      <c r="F286" s="392" t="str">
        <f>'дети 5-ти лет Т'!CU73</f>
        <v/>
      </c>
      <c r="G286" s="12"/>
    </row>
    <row r="287" ht="15.75" customHeight="1">
      <c r="B287" s="5">
        <v>33.0</v>
      </c>
      <c r="C287" s="319"/>
      <c r="D287" s="12"/>
      <c r="E287" s="12"/>
      <c r="F287" s="392" t="str">
        <f>'дети 5-ти лет Т'!CV73</f>
        <v/>
      </c>
      <c r="G287" s="12"/>
    </row>
    <row r="288" ht="15.75" customHeight="1">
      <c r="B288" s="12"/>
      <c r="C288" s="319"/>
      <c r="D288" s="12"/>
      <c r="E288" s="12"/>
      <c r="F288" s="392" t="str">
        <f>'дети 5-ти лет Т'!CW73</f>
        <v/>
      </c>
      <c r="G288" s="12"/>
    </row>
    <row r="289" ht="15.75" customHeight="1">
      <c r="B289" s="19"/>
      <c r="C289" s="319"/>
      <c r="D289" s="12"/>
      <c r="E289" s="12"/>
      <c r="F289" s="392" t="str">
        <f>'дети 5-ти лет Т'!CX73</f>
        <v/>
      </c>
      <c r="G289" s="12"/>
    </row>
    <row r="290" ht="15.75" customHeight="1">
      <c r="B290" s="5">
        <v>34.0</v>
      </c>
      <c r="C290" s="319"/>
      <c r="D290" s="12"/>
      <c r="E290" s="12"/>
      <c r="F290" s="392" t="str">
        <f>'дети 5-ти лет Т'!CY73</f>
        <v/>
      </c>
      <c r="G290" s="12"/>
    </row>
    <row r="291" ht="15.75" customHeight="1">
      <c r="B291" s="12"/>
      <c r="C291" s="319"/>
      <c r="D291" s="12"/>
      <c r="E291" s="12"/>
      <c r="F291" s="392" t="str">
        <f>'дети 5-ти лет Т'!CZ73</f>
        <v/>
      </c>
      <c r="G291" s="12"/>
    </row>
    <row r="292" ht="15.75" customHeight="1">
      <c r="B292" s="19"/>
      <c r="C292" s="319"/>
      <c r="D292" s="12"/>
      <c r="E292" s="12"/>
      <c r="F292" s="392" t="str">
        <f>'дети 5-ти лет Т'!DA73</f>
        <v/>
      </c>
      <c r="G292" s="12"/>
    </row>
    <row r="293" ht="15.75" customHeight="1">
      <c r="B293" s="5">
        <v>35.0</v>
      </c>
      <c r="C293" s="319"/>
      <c r="D293" s="12"/>
      <c r="E293" s="12"/>
      <c r="F293" s="392" t="str">
        <f>'дети 5-ти лет Т'!DB73</f>
        <v/>
      </c>
      <c r="G293" s="12"/>
    </row>
    <row r="294" ht="15.75" customHeight="1">
      <c r="B294" s="12"/>
      <c r="C294" s="319"/>
      <c r="D294" s="12"/>
      <c r="E294" s="12"/>
      <c r="F294" s="392" t="str">
        <f>'дети 5-ти лет Т'!DC73</f>
        <v/>
      </c>
      <c r="G294" s="12"/>
    </row>
    <row r="295" ht="15.75" customHeight="1">
      <c r="B295" s="19"/>
      <c r="C295" s="320"/>
      <c r="D295" s="19"/>
      <c r="E295" s="19"/>
      <c r="F295" s="392" t="str">
        <f>'дети 5-ти лет Т'!DD73</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Ф'!D132</f>
        <v/>
      </c>
      <c r="D300" s="391" t="str">
        <f>'дети 5-ти лет К'!D132</f>
        <v/>
      </c>
      <c r="E300" s="391" t="str">
        <f>'дети 5-ти лет П'!D132</f>
        <v/>
      </c>
      <c r="F300" s="391" t="str">
        <f>'дети 5-ти лет Т'!D132</f>
        <v/>
      </c>
      <c r="G300" s="391" t="str">
        <f>'дети 5-ти лет С'!D132</f>
        <v/>
      </c>
    </row>
    <row r="301" ht="15.75" customHeight="1">
      <c r="B301" s="12"/>
      <c r="C301" s="391" t="str">
        <f>'дети 5-ти лет Ф'!E132</f>
        <v/>
      </c>
      <c r="D301" s="391" t="str">
        <f>'дети 5-ти лет К'!E132</f>
        <v/>
      </c>
      <c r="E301" s="391" t="str">
        <f>'дети 5-ти лет П'!E132</f>
        <v/>
      </c>
      <c r="F301" s="391" t="str">
        <f>'дети 5-ти лет Т'!E132</f>
        <v/>
      </c>
      <c r="G301" s="391" t="str">
        <f>'дети 5-ти лет С'!E132</f>
        <v/>
      </c>
    </row>
    <row r="302" ht="15.75" customHeight="1">
      <c r="B302" s="19"/>
      <c r="C302" s="391" t="str">
        <f>'дети 5-ти лет Ф'!F132</f>
        <v/>
      </c>
      <c r="D302" s="391" t="str">
        <f>'дети 5-ти лет К'!F132</f>
        <v/>
      </c>
      <c r="E302" s="391" t="str">
        <f>'дети 5-ти лет П'!F132</f>
        <v/>
      </c>
      <c r="F302" s="391" t="str">
        <f>'дети 5-ти лет Т'!F132</f>
        <v/>
      </c>
      <c r="G302" s="391" t="str">
        <f>'дети 5-ти лет С'!F132</f>
        <v/>
      </c>
    </row>
    <row r="303" ht="15.75" customHeight="1">
      <c r="B303" s="5">
        <v>2.0</v>
      </c>
      <c r="C303" s="391" t="str">
        <f>'дети 5-ти лет Ф'!G132</f>
        <v/>
      </c>
      <c r="D303" s="391" t="str">
        <f>'дети 5-ти лет К'!G132</f>
        <v/>
      </c>
      <c r="E303" s="391" t="str">
        <f>'дети 5-ти лет П'!G132</f>
        <v/>
      </c>
      <c r="F303" s="391" t="str">
        <f>'дети 5-ти лет Т'!G132</f>
        <v/>
      </c>
      <c r="G303" s="391" t="str">
        <f>'дети 5-ти лет С'!G132</f>
        <v/>
      </c>
    </row>
    <row r="304" ht="15.75" customHeight="1">
      <c r="B304" s="12"/>
      <c r="C304" s="391" t="str">
        <f>'дети 5-ти лет Ф'!H132</f>
        <v/>
      </c>
      <c r="D304" s="391" t="str">
        <f>'дети 5-ти лет К'!H132</f>
        <v/>
      </c>
      <c r="E304" s="391" t="str">
        <f>'дети 5-ти лет П'!H132</f>
        <v/>
      </c>
      <c r="F304" s="391" t="str">
        <f>'дети 5-ти лет Т'!H132</f>
        <v/>
      </c>
      <c r="G304" s="391" t="str">
        <f>'дети 5-ти лет С'!H132</f>
        <v/>
      </c>
    </row>
    <row r="305" ht="15.75" customHeight="1">
      <c r="B305" s="19"/>
      <c r="C305" s="391" t="str">
        <f>'дети 5-ти лет Ф'!I132</f>
        <v/>
      </c>
      <c r="D305" s="391" t="str">
        <f>'дети 5-ти лет К'!I132</f>
        <v/>
      </c>
      <c r="E305" s="391" t="str">
        <f>'дети 5-ти лет П'!I132</f>
        <v/>
      </c>
      <c r="F305" s="391" t="str">
        <f>'дети 5-ти лет Т'!I132</f>
        <v/>
      </c>
      <c r="G305" s="391" t="str">
        <f>'дети 5-ти лет С'!I132</f>
        <v/>
      </c>
    </row>
    <row r="306" ht="15.75" customHeight="1">
      <c r="B306" s="5">
        <v>3.0</v>
      </c>
      <c r="C306" s="391" t="str">
        <f>'дети 5-ти лет Ф'!J132</f>
        <v/>
      </c>
      <c r="D306" s="391" t="str">
        <f>'дети 5-ти лет К'!J132</f>
        <v/>
      </c>
      <c r="E306" s="391" t="str">
        <f>'дети 5-ти лет П'!J132</f>
        <v/>
      </c>
      <c r="F306" s="391" t="str">
        <f>'дети 5-ти лет Т'!J132</f>
        <v/>
      </c>
      <c r="G306" s="391" t="str">
        <f>'дети 5-ти лет С'!J132</f>
        <v/>
      </c>
    </row>
    <row r="307" ht="15.75" customHeight="1">
      <c r="B307" s="12"/>
      <c r="C307" s="391" t="str">
        <f>'дети 5-ти лет Ф'!K132</f>
        <v/>
      </c>
      <c r="D307" s="391" t="str">
        <f>'дети 5-ти лет К'!K132</f>
        <v/>
      </c>
      <c r="E307" s="391" t="str">
        <f>'дети 5-ти лет П'!K132</f>
        <v/>
      </c>
      <c r="F307" s="391" t="str">
        <f>'дети 5-ти лет Т'!K132</f>
        <v/>
      </c>
      <c r="G307" s="391" t="str">
        <f>'дети 5-ти лет С'!K132</f>
        <v/>
      </c>
    </row>
    <row r="308" ht="15.75" customHeight="1">
      <c r="B308" s="19"/>
      <c r="C308" s="391" t="str">
        <f>'дети 5-ти лет Ф'!L132</f>
        <v/>
      </c>
      <c r="D308" s="391" t="str">
        <f>'дети 5-ти лет К'!L132</f>
        <v/>
      </c>
      <c r="E308" s="391" t="str">
        <f>'дети 5-ти лет П'!L132</f>
        <v/>
      </c>
      <c r="F308" s="391" t="str">
        <f>'дети 5-ти лет Т'!L132</f>
        <v/>
      </c>
      <c r="G308" s="391" t="str">
        <f>'дети 5-ти лет С'!L132</f>
        <v/>
      </c>
    </row>
    <row r="309" ht="15.75" customHeight="1">
      <c r="B309" s="5">
        <v>4.0</v>
      </c>
      <c r="C309" s="391" t="str">
        <f>'дети 5-ти лет Ф'!M132</f>
        <v/>
      </c>
      <c r="D309" s="391" t="str">
        <f>'дети 5-ти лет К'!M132</f>
        <v/>
      </c>
      <c r="E309" s="391" t="str">
        <f>'дети 5-ти лет П'!M132</f>
        <v/>
      </c>
      <c r="F309" s="391" t="str">
        <f>'дети 5-ти лет Т'!M132</f>
        <v/>
      </c>
      <c r="G309" s="391" t="str">
        <f>'дети 5-ти лет С'!M132</f>
        <v/>
      </c>
    </row>
    <row r="310" ht="15.75" customHeight="1">
      <c r="B310" s="12"/>
      <c r="C310" s="391" t="str">
        <f>'дети 5-ти лет Ф'!N132</f>
        <v/>
      </c>
      <c r="D310" s="391" t="str">
        <f>'дети 5-ти лет К'!N132</f>
        <v/>
      </c>
      <c r="E310" s="391" t="str">
        <f>'дети 5-ти лет П'!N132</f>
        <v/>
      </c>
      <c r="F310" s="391" t="str">
        <f>'дети 5-ти лет Т'!N132</f>
        <v/>
      </c>
      <c r="G310" s="391" t="str">
        <f>'дети 5-ти лет С'!N132</f>
        <v/>
      </c>
    </row>
    <row r="311" ht="15.75" customHeight="1">
      <c r="B311" s="19"/>
      <c r="C311" s="391" t="str">
        <f>'дети 5-ти лет Ф'!O132</f>
        <v/>
      </c>
      <c r="D311" s="391" t="str">
        <f>'дети 5-ти лет К'!O132</f>
        <v/>
      </c>
      <c r="E311" s="391" t="str">
        <f>'дети 5-ти лет П'!O132</f>
        <v/>
      </c>
      <c r="F311" s="391" t="str">
        <f>'дети 5-ти лет Т'!O132</f>
        <v/>
      </c>
      <c r="G311" s="391" t="str">
        <f>'дети 5-ти лет С'!O132</f>
        <v/>
      </c>
    </row>
    <row r="312" ht="15.75" customHeight="1">
      <c r="B312" s="5">
        <v>5.0</v>
      </c>
      <c r="C312" s="391" t="str">
        <f>'дети 5-ти лет Ф'!P132</f>
        <v/>
      </c>
      <c r="D312" s="391" t="str">
        <f>'дети 5-ти лет К'!P132</f>
        <v/>
      </c>
      <c r="E312" s="391" t="str">
        <f>'дети 5-ти лет П'!P132</f>
        <v/>
      </c>
      <c r="F312" s="391" t="str">
        <f>'дети 5-ти лет Т'!P132</f>
        <v/>
      </c>
      <c r="G312" s="391" t="str">
        <f>'дети 5-ти лет С'!P132</f>
        <v/>
      </c>
    </row>
    <row r="313" ht="15.75" customHeight="1">
      <c r="B313" s="12"/>
      <c r="C313" s="391" t="str">
        <f>'дети 5-ти лет Ф'!Q132</f>
        <v/>
      </c>
      <c r="D313" s="391" t="str">
        <f>'дети 5-ти лет К'!Q132</f>
        <v/>
      </c>
      <c r="E313" s="391" t="str">
        <f>'дети 5-ти лет П'!Q132</f>
        <v/>
      </c>
      <c r="F313" s="391" t="str">
        <f>'дети 5-ти лет Т'!Q132</f>
        <v/>
      </c>
      <c r="G313" s="391" t="str">
        <f>'дети 5-ти лет С'!Q132</f>
        <v/>
      </c>
    </row>
    <row r="314" ht="15.75" customHeight="1">
      <c r="B314" s="19"/>
      <c r="C314" s="391" t="str">
        <f>'дети 5-ти лет Ф'!R132</f>
        <v/>
      </c>
      <c r="D314" s="391" t="str">
        <f>'дети 5-ти лет К'!R132</f>
        <v/>
      </c>
      <c r="E314" s="391" t="str">
        <f>'дети 5-ти лет П'!R132</f>
        <v/>
      </c>
      <c r="F314" s="391" t="str">
        <f>'дети 5-ти лет Т'!R132</f>
        <v/>
      </c>
      <c r="G314" s="391" t="str">
        <f>'дети 5-ти лет С'!R132</f>
        <v/>
      </c>
    </row>
    <row r="315" ht="15.75" customHeight="1">
      <c r="B315" s="5">
        <v>6.0</v>
      </c>
      <c r="C315" s="391" t="str">
        <f>'дети 5-ти лет Ф'!S132</f>
        <v/>
      </c>
      <c r="D315" s="391" t="str">
        <f>'дети 5-ти лет К'!S132</f>
        <v/>
      </c>
      <c r="E315" s="391" t="str">
        <f>'дети 5-ти лет П'!S132</f>
        <v/>
      </c>
      <c r="F315" s="391" t="str">
        <f>'дети 5-ти лет Т'!S132</f>
        <v/>
      </c>
      <c r="G315" s="391" t="str">
        <f>'дети 5-ти лет С'!S132</f>
        <v/>
      </c>
    </row>
    <row r="316" ht="15.75" customHeight="1">
      <c r="B316" s="12"/>
      <c r="C316" s="391" t="str">
        <f>'дети 5-ти лет Ф'!T132</f>
        <v/>
      </c>
      <c r="D316" s="391" t="str">
        <f>'дети 5-ти лет К'!T132</f>
        <v/>
      </c>
      <c r="E316" s="391" t="str">
        <f>'дети 5-ти лет П'!T132</f>
        <v/>
      </c>
      <c r="F316" s="391" t="str">
        <f>'дети 5-ти лет Т'!T132</f>
        <v/>
      </c>
      <c r="G316" s="391" t="str">
        <f>'дети 5-ти лет С'!T132</f>
        <v/>
      </c>
    </row>
    <row r="317" ht="15.75" customHeight="1">
      <c r="B317" s="19"/>
      <c r="C317" s="391" t="str">
        <f>'дети 5-ти лет Ф'!U132</f>
        <v/>
      </c>
      <c r="D317" s="391" t="str">
        <f>'дети 5-ти лет К'!U132</f>
        <v/>
      </c>
      <c r="E317" s="391" t="str">
        <f>'дети 5-ти лет П'!U132</f>
        <v/>
      </c>
      <c r="F317" s="391" t="str">
        <f>'дети 5-ти лет Т'!U132</f>
        <v/>
      </c>
      <c r="G317" s="391" t="str">
        <f>'дети 5-ти лет С'!U132</f>
        <v/>
      </c>
    </row>
    <row r="318" ht="15.75" customHeight="1">
      <c r="B318" s="5">
        <v>7.0</v>
      </c>
      <c r="C318" s="391" t="str">
        <f>'дети 5-ти лет Ф'!V132</f>
        <v/>
      </c>
      <c r="D318" s="391" t="str">
        <f>'дети 5-ти лет К'!V132</f>
        <v/>
      </c>
      <c r="E318" s="391" t="str">
        <f>'дети 5-ти лет П'!V132</f>
        <v/>
      </c>
      <c r="F318" s="391" t="str">
        <f>'дети 5-ти лет Т'!V132</f>
        <v/>
      </c>
      <c r="G318" s="391" t="str">
        <f>'дети 5-ти лет С'!V132</f>
        <v/>
      </c>
    </row>
    <row r="319" ht="15.75" customHeight="1">
      <c r="B319" s="12"/>
      <c r="C319" s="391" t="str">
        <f>'дети 5-ти лет Ф'!W132</f>
        <v/>
      </c>
      <c r="D319" s="391" t="str">
        <f>'дети 5-ти лет Т'!W132</f>
        <v/>
      </c>
      <c r="E319" s="391" t="str">
        <f>'дети 5-ти лет П'!W132</f>
        <v/>
      </c>
      <c r="F319" s="391" t="str">
        <f>'дети 5-ти лет Т'!W132</f>
        <v/>
      </c>
      <c r="G319" s="391" t="str">
        <f>'дети 5-ти лет С'!W132</f>
        <v/>
      </c>
    </row>
    <row r="320" ht="15.75" customHeight="1">
      <c r="B320" s="19"/>
      <c r="C320" s="391" t="str">
        <f>'дети 5-ти лет Ф'!X132</f>
        <v/>
      </c>
      <c r="D320" s="391" t="str">
        <f>'дети 5-ти лет К'!X132</f>
        <v/>
      </c>
      <c r="E320" s="391" t="str">
        <f>'дети 5-ти лет П'!X132</f>
        <v/>
      </c>
      <c r="F320" s="391" t="str">
        <f>'дети 5-ти лет Т'!X132</f>
        <v/>
      </c>
      <c r="G320" s="391" t="str">
        <f>'дети 5-ти лет С'!X132</f>
        <v/>
      </c>
    </row>
    <row r="321" ht="15.75" customHeight="1">
      <c r="B321" s="5">
        <v>8.0</v>
      </c>
      <c r="C321" s="318"/>
      <c r="D321" s="391" t="str">
        <f>'дети 5-ти лет К'!Y132</f>
        <v/>
      </c>
      <c r="E321" s="317"/>
      <c r="F321" s="391" t="str">
        <f>'дети 5-ти лет Т'!Y132</f>
        <v/>
      </c>
      <c r="G321" s="317"/>
    </row>
    <row r="322" ht="15.75" customHeight="1">
      <c r="B322" s="12"/>
      <c r="C322" s="319"/>
      <c r="D322" s="391" t="str">
        <f>'дети 5-ти лет К'!Z132</f>
        <v/>
      </c>
      <c r="E322" s="12"/>
      <c r="F322" s="391" t="str">
        <f>'дети 5-ти лет Т'!Z132</f>
        <v/>
      </c>
      <c r="G322" s="12"/>
    </row>
    <row r="323" ht="15.75" customHeight="1">
      <c r="B323" s="19"/>
      <c r="C323" s="319"/>
      <c r="D323" s="391" t="str">
        <f>'дети 5-ти лет К'!AA132</f>
        <v/>
      </c>
      <c r="E323" s="12"/>
      <c r="F323" s="391" t="str">
        <f>'дети 5-ти лет Т'!AA132</f>
        <v/>
      </c>
      <c r="G323" s="12"/>
    </row>
    <row r="324" ht="15.75" customHeight="1">
      <c r="B324" s="5">
        <v>9.0</v>
      </c>
      <c r="C324" s="319"/>
      <c r="D324" s="391" t="str">
        <f>'дети 5-ти лет К'!AB132</f>
        <v/>
      </c>
      <c r="E324" s="12"/>
      <c r="F324" s="391" t="str">
        <f>'дети 5-ти лет Т'!AB132</f>
        <v/>
      </c>
      <c r="G324" s="12"/>
    </row>
    <row r="325" ht="15.75" customHeight="1">
      <c r="B325" s="12"/>
      <c r="C325" s="319"/>
      <c r="D325" s="391" t="str">
        <f>'дети 5-ти лет К'!AC132</f>
        <v/>
      </c>
      <c r="E325" s="12"/>
      <c r="F325" s="391" t="str">
        <f>'дети 5-ти лет Т'!AC132</f>
        <v/>
      </c>
      <c r="G325" s="12"/>
    </row>
    <row r="326" ht="15.75" customHeight="1">
      <c r="B326" s="19"/>
      <c r="C326" s="319"/>
      <c r="D326" s="391" t="str">
        <f>'дети 5-ти лет К'!AD132</f>
        <v/>
      </c>
      <c r="E326" s="12"/>
      <c r="F326" s="391" t="str">
        <f>'дети 5-ти лет Т'!AD132</f>
        <v/>
      </c>
      <c r="G326" s="12"/>
    </row>
    <row r="327" ht="15.75" customHeight="1">
      <c r="B327" s="5">
        <v>10.0</v>
      </c>
      <c r="C327" s="319"/>
      <c r="D327" s="391" t="str">
        <f>'дети 5-ти лет К'!AE132</f>
        <v/>
      </c>
      <c r="E327" s="12"/>
      <c r="F327" s="391" t="str">
        <f>'дети 5-ти лет Т'!AE132</f>
        <v/>
      </c>
      <c r="G327" s="12"/>
    </row>
    <row r="328" ht="15.75" customHeight="1">
      <c r="B328" s="12"/>
      <c r="C328" s="319"/>
      <c r="D328" s="391" t="str">
        <f>'дети 5-ти лет К'!AF132</f>
        <v/>
      </c>
      <c r="E328" s="12"/>
      <c r="F328" s="391" t="str">
        <f>'дети 5-ти лет Т'!AF132</f>
        <v/>
      </c>
      <c r="G328" s="12"/>
    </row>
    <row r="329" ht="15.75" customHeight="1">
      <c r="B329" s="19"/>
      <c r="C329" s="319"/>
      <c r="D329" s="391" t="str">
        <f>'дети 5-ти лет К'!AG132</f>
        <v/>
      </c>
      <c r="E329" s="12"/>
      <c r="F329" s="391" t="str">
        <f>'дети 5-ти лет Т'!AG132</f>
        <v/>
      </c>
      <c r="G329" s="12"/>
    </row>
    <row r="330" ht="15.75" customHeight="1">
      <c r="B330" s="5">
        <v>11.0</v>
      </c>
      <c r="C330" s="319"/>
      <c r="D330" s="391" t="str">
        <f>'дети 5-ти лет К'!AH132</f>
        <v/>
      </c>
      <c r="E330" s="12"/>
      <c r="F330" s="391" t="str">
        <f>'дети 5-ти лет Т'!AH132</f>
        <v/>
      </c>
      <c r="G330" s="12"/>
    </row>
    <row r="331" ht="15.75" customHeight="1">
      <c r="B331" s="12"/>
      <c r="C331" s="319"/>
      <c r="D331" s="391" t="str">
        <f>'дети 5-ти лет К'!AI132</f>
        <v/>
      </c>
      <c r="E331" s="12"/>
      <c r="F331" s="391" t="str">
        <f>'дети 5-ти лет Т'!AI132</f>
        <v/>
      </c>
      <c r="G331" s="12"/>
    </row>
    <row r="332" ht="15.75" customHeight="1">
      <c r="B332" s="19"/>
      <c r="C332" s="319"/>
      <c r="D332" s="391" t="str">
        <f>'дети 5-ти лет К'!AJ132</f>
        <v/>
      </c>
      <c r="E332" s="12"/>
      <c r="F332" s="391" t="str">
        <f>'дети 5-ти лет Т'!AJ132</f>
        <v/>
      </c>
      <c r="G332" s="12"/>
    </row>
    <row r="333" ht="15.75" customHeight="1">
      <c r="B333" s="5">
        <v>12.0</v>
      </c>
      <c r="C333" s="319"/>
      <c r="D333" s="391" t="str">
        <f>'дети 5-ти лет К'!AK132</f>
        <v/>
      </c>
      <c r="E333" s="12"/>
      <c r="F333" s="391" t="str">
        <f>'дети 5-ти лет Т'!AK132</f>
        <v/>
      </c>
      <c r="G333" s="12"/>
    </row>
    <row r="334" ht="15.75" customHeight="1">
      <c r="B334" s="12"/>
      <c r="C334" s="319"/>
      <c r="D334" s="391" t="str">
        <f>'дети 5-ти лет К'!AL132</f>
        <v/>
      </c>
      <c r="E334" s="12"/>
      <c r="F334" s="391" t="str">
        <f>'дети 5-ти лет Т'!AL132</f>
        <v/>
      </c>
      <c r="G334" s="12"/>
    </row>
    <row r="335" ht="15.75" customHeight="1">
      <c r="B335" s="19"/>
      <c r="C335" s="319"/>
      <c r="D335" s="391" t="str">
        <f>'дети 5-ти лет К'!AM132</f>
        <v/>
      </c>
      <c r="E335" s="12"/>
      <c r="F335" s="391" t="str">
        <f>'дети 5-ти лет Т'!AM132</f>
        <v/>
      </c>
      <c r="G335" s="12"/>
    </row>
    <row r="336" ht="15.75" customHeight="1">
      <c r="B336" s="5">
        <v>13.0</v>
      </c>
      <c r="C336" s="319"/>
      <c r="D336" s="391" t="str">
        <f>'дети 5-ти лет К'!AN132</f>
        <v/>
      </c>
      <c r="E336" s="12"/>
      <c r="F336" s="391" t="str">
        <f>'дети 5-ти лет Т'!AN132</f>
        <v/>
      </c>
      <c r="G336" s="12"/>
    </row>
    <row r="337" ht="15.75" customHeight="1">
      <c r="B337" s="12"/>
      <c r="C337" s="319"/>
      <c r="D337" s="391" t="str">
        <f>'дети 5-ти лет К'!AO132</f>
        <v/>
      </c>
      <c r="E337" s="12"/>
      <c r="F337" s="391" t="str">
        <f>'дети 5-ти лет Т'!AO132</f>
        <v/>
      </c>
      <c r="G337" s="12"/>
    </row>
    <row r="338" ht="15.75" customHeight="1">
      <c r="B338" s="19"/>
      <c r="C338" s="319"/>
      <c r="D338" s="391" t="str">
        <f>'дети 5-ти лет К'!AP132</f>
        <v/>
      </c>
      <c r="E338" s="12"/>
      <c r="F338" s="391" t="str">
        <f>'дети 5-ти лет Т'!AP132</f>
        <v/>
      </c>
      <c r="G338" s="12"/>
    </row>
    <row r="339" ht="15.75" customHeight="1">
      <c r="B339" s="5">
        <v>14.0</v>
      </c>
      <c r="C339" s="319"/>
      <c r="D339" s="391" t="str">
        <f>'дети 5-ти лет К'!AQ132</f>
        <v/>
      </c>
      <c r="E339" s="12"/>
      <c r="F339" s="391" t="str">
        <f>'дети 5-ти лет Т'!AQ132</f>
        <v/>
      </c>
      <c r="G339" s="12"/>
    </row>
    <row r="340" ht="15.75" customHeight="1">
      <c r="B340" s="12"/>
      <c r="C340" s="319"/>
      <c r="D340" s="391" t="str">
        <f>'дети 5-ти лет К'!AR132</f>
        <v/>
      </c>
      <c r="E340" s="12"/>
      <c r="F340" s="391" t="str">
        <f>'дети 5-ти лет Т'!AR132</f>
        <v/>
      </c>
      <c r="G340" s="12"/>
    </row>
    <row r="341" ht="15.75" customHeight="1">
      <c r="B341" s="19"/>
      <c r="C341" s="319"/>
      <c r="D341" s="391" t="str">
        <f>'дети 5-ти лет К'!AS132</f>
        <v/>
      </c>
      <c r="E341" s="12"/>
      <c r="F341" s="391" t="str">
        <f>'дети 5-ти лет Т'!AS132</f>
        <v/>
      </c>
      <c r="G341" s="12"/>
    </row>
    <row r="342" ht="15.75" customHeight="1">
      <c r="B342" s="5">
        <v>15.0</v>
      </c>
      <c r="C342" s="319"/>
      <c r="D342" s="391" t="str">
        <f>'дети 5-ти лет К'!AT132</f>
        <v/>
      </c>
      <c r="E342" s="12"/>
      <c r="F342" s="391" t="str">
        <f>'дети 5-ти лет Т'!AT132</f>
        <v/>
      </c>
      <c r="G342" s="12"/>
    </row>
    <row r="343" ht="15.75" customHeight="1">
      <c r="B343" s="12"/>
      <c r="C343" s="319"/>
      <c r="D343" s="391" t="str">
        <f>'дети 5-ти лет К'!AU132</f>
        <v/>
      </c>
      <c r="E343" s="12"/>
      <c r="F343" s="391" t="str">
        <f>'дети 5-ти лет Т'!AU132</f>
        <v/>
      </c>
      <c r="G343" s="12"/>
    </row>
    <row r="344" ht="15.75" customHeight="1">
      <c r="B344" s="19"/>
      <c r="C344" s="319"/>
      <c r="D344" s="391" t="str">
        <f>'дети 5-ти лет К'!AV132</f>
        <v/>
      </c>
      <c r="E344" s="12"/>
      <c r="F344" s="391" t="str">
        <f>'дети 5-ти лет Т'!AV132</f>
        <v/>
      </c>
      <c r="G344" s="12"/>
    </row>
    <row r="345" ht="15.75" customHeight="1">
      <c r="B345" s="5">
        <v>16.0</v>
      </c>
      <c r="C345" s="319"/>
      <c r="D345" s="391" t="str">
        <f>'дети 5-ти лет К'!AW132</f>
        <v/>
      </c>
      <c r="E345" s="12"/>
      <c r="F345" s="391" t="str">
        <f>'дети 5-ти лет Т'!AW132</f>
        <v/>
      </c>
      <c r="G345" s="12"/>
    </row>
    <row r="346" ht="15.75" customHeight="1">
      <c r="B346" s="12"/>
      <c r="C346" s="319"/>
      <c r="D346" s="391" t="str">
        <f>'дети 5-ти лет К'!AX132</f>
        <v/>
      </c>
      <c r="E346" s="12"/>
      <c r="F346" s="391" t="str">
        <f>'дети 5-ти лет Т'!AX132</f>
        <v/>
      </c>
      <c r="G346" s="12"/>
    </row>
    <row r="347" ht="15.75" customHeight="1">
      <c r="B347" s="19"/>
      <c r="C347" s="319"/>
      <c r="D347" s="391" t="str">
        <f>'дети 5-ти лет К'!AY132</f>
        <v/>
      </c>
      <c r="E347" s="12"/>
      <c r="F347" s="391" t="str">
        <f>'дети 5-ти лет Т'!AY132</f>
        <v/>
      </c>
      <c r="G347" s="12"/>
    </row>
    <row r="348" ht="15.75" customHeight="1">
      <c r="B348" s="5">
        <v>17.0</v>
      </c>
      <c r="C348" s="319"/>
      <c r="D348" s="391" t="str">
        <f>'дети 5-ти лет К'!AZ132</f>
        <v/>
      </c>
      <c r="E348" s="12"/>
      <c r="F348" s="391" t="str">
        <f>'дети 5-ти лет Т'!AZ132</f>
        <v/>
      </c>
      <c r="G348" s="12"/>
    </row>
    <row r="349" ht="15.75" customHeight="1">
      <c r="B349" s="12"/>
      <c r="C349" s="319"/>
      <c r="D349" s="391" t="str">
        <f>'дети 5-ти лет К'!BA132</f>
        <v/>
      </c>
      <c r="E349" s="12"/>
      <c r="F349" s="391" t="str">
        <f>'дети 5-ти лет Т'!BA132</f>
        <v/>
      </c>
      <c r="G349" s="12"/>
    </row>
    <row r="350" ht="15.75" customHeight="1">
      <c r="B350" s="19"/>
      <c r="C350" s="319"/>
      <c r="D350" s="391" t="str">
        <f>'дети 5-ти лет К'!BB132</f>
        <v/>
      </c>
      <c r="E350" s="12"/>
      <c r="F350" s="391" t="str">
        <f>'дети 5-ти лет Т'!BB132</f>
        <v/>
      </c>
      <c r="G350" s="12"/>
    </row>
    <row r="351" ht="15.75" customHeight="1">
      <c r="B351" s="5">
        <v>18.0</v>
      </c>
      <c r="C351" s="319"/>
      <c r="D351" s="391" t="str">
        <f>'дети 5-ти лет К'!BC132</f>
        <v/>
      </c>
      <c r="E351" s="12"/>
      <c r="F351" s="391" t="str">
        <f>'дети 5-ти лет Т'!BC132</f>
        <v/>
      </c>
      <c r="G351" s="12"/>
    </row>
    <row r="352" ht="15.75" customHeight="1">
      <c r="B352" s="12"/>
      <c r="C352" s="319"/>
      <c r="D352" s="391" t="str">
        <f>'дети 5-ти лет К'!BD132</f>
        <v/>
      </c>
      <c r="E352" s="12"/>
      <c r="F352" s="391" t="str">
        <f>'дети 5-ти лет Т'!BD132</f>
        <v/>
      </c>
      <c r="G352" s="12"/>
    </row>
    <row r="353" ht="15.75" customHeight="1">
      <c r="B353" s="19"/>
      <c r="C353" s="319"/>
      <c r="D353" s="391" t="str">
        <f>'дети 5-ти лет К'!BE132</f>
        <v/>
      </c>
      <c r="E353" s="12"/>
      <c r="F353" s="391" t="str">
        <f>'дети 5-ти лет Т'!BE132</f>
        <v/>
      </c>
      <c r="G353" s="12"/>
    </row>
    <row r="354" ht="15.75" customHeight="1">
      <c r="B354" s="5">
        <v>19.0</v>
      </c>
      <c r="C354" s="319"/>
      <c r="D354" s="391" t="str">
        <f>'дети 5-ти лет К'!BF132</f>
        <v/>
      </c>
      <c r="E354" s="12"/>
      <c r="F354" s="391" t="str">
        <f>'дети 5-ти лет Т'!BF132</f>
        <v/>
      </c>
      <c r="G354" s="12"/>
    </row>
    <row r="355" ht="15.75" customHeight="1">
      <c r="B355" s="12"/>
      <c r="C355" s="319"/>
      <c r="D355" s="391" t="str">
        <f>'дети 5-ти лет К'!BG132</f>
        <v/>
      </c>
      <c r="E355" s="12"/>
      <c r="F355" s="391" t="str">
        <f>'дети 5-ти лет Т'!BG132</f>
        <v/>
      </c>
      <c r="G355" s="12"/>
    </row>
    <row r="356" ht="15.75" customHeight="1">
      <c r="B356" s="19"/>
      <c r="C356" s="319"/>
      <c r="D356" s="391" t="str">
        <f>'дети 5-ти лет К'!BH132</f>
        <v/>
      </c>
      <c r="E356" s="12"/>
      <c r="F356" s="391" t="str">
        <f>'дети 5-ти лет Т'!BH132</f>
        <v/>
      </c>
      <c r="G356" s="12"/>
    </row>
    <row r="357" ht="15.75" customHeight="1">
      <c r="B357" s="5">
        <v>20.0</v>
      </c>
      <c r="C357" s="319"/>
      <c r="D357" s="391" t="str">
        <f>'дети 5-ти лет К'!BI132</f>
        <v/>
      </c>
      <c r="E357" s="12"/>
      <c r="F357" s="391" t="str">
        <f>'дети 5-ти лет Т'!BI132</f>
        <v/>
      </c>
      <c r="G357" s="12"/>
    </row>
    <row r="358" ht="15.75" customHeight="1">
      <c r="B358" s="12"/>
      <c r="C358" s="319"/>
      <c r="D358" s="391" t="str">
        <f>'дети 5-ти лет К'!BJ132</f>
        <v/>
      </c>
      <c r="E358" s="12"/>
      <c r="F358" s="391" t="str">
        <f>'дети 5-ти лет Т'!BJ132</f>
        <v/>
      </c>
      <c r="G358" s="12"/>
    </row>
    <row r="359" ht="15.75" customHeight="1">
      <c r="B359" s="19"/>
      <c r="C359" s="319"/>
      <c r="D359" s="391" t="str">
        <f>'дети 5-ти лет К'!BK132</f>
        <v/>
      </c>
      <c r="E359" s="12"/>
      <c r="F359" s="391" t="str">
        <f>'дети 5-ти лет Т'!BK132</f>
        <v/>
      </c>
      <c r="G359" s="12"/>
    </row>
    <row r="360" ht="15.75" customHeight="1">
      <c r="B360" s="5">
        <v>21.0</v>
      </c>
      <c r="C360" s="319"/>
      <c r="D360" s="391" t="str">
        <f>'дети 5-ти лет К'!BL132</f>
        <v/>
      </c>
      <c r="E360" s="12"/>
      <c r="F360" s="391" t="str">
        <f>'дети 5-ти лет Т'!BL132</f>
        <v/>
      </c>
      <c r="G360" s="12"/>
    </row>
    <row r="361" ht="15.75" customHeight="1">
      <c r="B361" s="12"/>
      <c r="C361" s="319"/>
      <c r="D361" s="391" t="str">
        <f>'дети 5-ти лет К'!BM132</f>
        <v/>
      </c>
      <c r="E361" s="12"/>
      <c r="F361" s="391" t="str">
        <f>'дети 5-ти лет Т'!BM132</f>
        <v/>
      </c>
      <c r="G361" s="12"/>
    </row>
    <row r="362" ht="15.75" customHeight="1">
      <c r="B362" s="19"/>
      <c r="C362" s="319"/>
      <c r="D362" s="391" t="str">
        <f>'дети 5-ти лет К'!BN132</f>
        <v/>
      </c>
      <c r="E362" s="12"/>
      <c r="F362" s="391" t="str">
        <f>'дети 5-ти лет Т'!BN132</f>
        <v/>
      </c>
      <c r="G362" s="12"/>
    </row>
    <row r="363" ht="15.75" customHeight="1">
      <c r="B363" s="5">
        <v>22.0</v>
      </c>
      <c r="C363" s="319"/>
      <c r="D363" s="391" t="str">
        <f>'дети 5-ти лет К'!BO132</f>
        <v/>
      </c>
      <c r="E363" s="12"/>
      <c r="F363" s="391" t="str">
        <f>'дети 5-ти лет Т'!BO132</f>
        <v/>
      </c>
      <c r="G363" s="12"/>
    </row>
    <row r="364" ht="15.75" customHeight="1">
      <c r="B364" s="12"/>
      <c r="C364" s="319"/>
      <c r="D364" s="391" t="str">
        <f>'дети 5-ти лет К'!BP132</f>
        <v/>
      </c>
      <c r="E364" s="12"/>
      <c r="F364" s="391" t="str">
        <f>'дети 5-ти лет Т'!BP132</f>
        <v/>
      </c>
      <c r="G364" s="12"/>
    </row>
    <row r="365" ht="15.75" customHeight="1">
      <c r="B365" s="19"/>
      <c r="C365" s="319"/>
      <c r="D365" s="391" t="str">
        <f>'дети 5-ти лет К'!BQ132</f>
        <v/>
      </c>
      <c r="E365" s="12"/>
      <c r="F365" s="391" t="str">
        <f>'дети 5-ти лет Т'!BQ132</f>
        <v/>
      </c>
      <c r="G365" s="12"/>
    </row>
    <row r="366" ht="15.75" customHeight="1">
      <c r="B366" s="5">
        <v>23.0</v>
      </c>
      <c r="C366" s="319"/>
      <c r="D366" s="391" t="str">
        <f>'дети 5-ти лет К'!BR132</f>
        <v/>
      </c>
      <c r="E366" s="12"/>
      <c r="F366" s="391" t="str">
        <f>'дети 5-ти лет Т'!BR132</f>
        <v/>
      </c>
      <c r="G366" s="12"/>
    </row>
    <row r="367" ht="15.75" customHeight="1">
      <c r="B367" s="12"/>
      <c r="C367" s="319"/>
      <c r="D367" s="391" t="str">
        <f>'дети 5-ти лет К'!BS132</f>
        <v/>
      </c>
      <c r="E367" s="12"/>
      <c r="F367" s="391" t="str">
        <f>'дети 5-ти лет Т'!BS132</f>
        <v/>
      </c>
      <c r="G367" s="12"/>
    </row>
    <row r="368" ht="15.75" customHeight="1">
      <c r="B368" s="19"/>
      <c r="C368" s="319"/>
      <c r="D368" s="391" t="str">
        <f>'дети 5-ти лет К'!BT132</f>
        <v/>
      </c>
      <c r="E368" s="12"/>
      <c r="F368" s="391" t="str">
        <f>'дети 5-ти лет Т'!BT132</f>
        <v/>
      </c>
      <c r="G368" s="12"/>
    </row>
    <row r="369" ht="15.75" customHeight="1">
      <c r="B369" s="5">
        <v>24.0</v>
      </c>
      <c r="C369" s="319"/>
      <c r="D369" s="391" t="str">
        <f>'дети 5-ти лет К'!BU132</f>
        <v/>
      </c>
      <c r="E369" s="12"/>
      <c r="F369" s="391" t="str">
        <f>'дети 5-ти лет Т'!BU132</f>
        <v/>
      </c>
      <c r="G369" s="12"/>
    </row>
    <row r="370" ht="15.75" customHeight="1">
      <c r="B370" s="12"/>
      <c r="C370" s="319"/>
      <c r="D370" s="391" t="str">
        <f>'дети 5-ти лет К'!BV132</f>
        <v/>
      </c>
      <c r="E370" s="12"/>
      <c r="F370" s="391" t="str">
        <f>'дети 5-ти лет Т'!BV132</f>
        <v/>
      </c>
      <c r="G370" s="12"/>
    </row>
    <row r="371" ht="15.75" customHeight="1">
      <c r="B371" s="19"/>
      <c r="C371" s="319"/>
      <c r="D371" s="391" t="str">
        <f>'дети 5-ти лет К'!BW132</f>
        <v/>
      </c>
      <c r="E371" s="12"/>
      <c r="F371" s="391" t="str">
        <f>'дети 5-ти лет Т'!BW132</f>
        <v/>
      </c>
      <c r="G371" s="12"/>
    </row>
    <row r="372" ht="15.75" customHeight="1">
      <c r="B372" s="5">
        <v>25.0</v>
      </c>
      <c r="C372" s="319"/>
      <c r="D372" s="391" t="str">
        <f>'дети 5-ти лет К'!BX132</f>
        <v/>
      </c>
      <c r="E372" s="12"/>
      <c r="F372" s="391" t="str">
        <f>'дети 5-ти лет Т'!BX132</f>
        <v/>
      </c>
      <c r="G372" s="12"/>
    </row>
    <row r="373" ht="15.75" customHeight="1">
      <c r="B373" s="12"/>
      <c r="C373" s="319"/>
      <c r="D373" s="391" t="str">
        <f>'дети 5-ти лет К'!BY132</f>
        <v/>
      </c>
      <c r="E373" s="12"/>
      <c r="F373" s="391" t="str">
        <f>'дети 5-ти лет Т'!BY132</f>
        <v/>
      </c>
      <c r="G373" s="12"/>
    </row>
    <row r="374" ht="15.75" customHeight="1">
      <c r="B374" s="19"/>
      <c r="C374" s="319"/>
      <c r="D374" s="391" t="str">
        <f>'дети 5-ти лет К'!BZ132</f>
        <v/>
      </c>
      <c r="E374" s="12"/>
      <c r="F374" s="391" t="str">
        <f>'дети 5-ти лет Т'!BZ132</f>
        <v/>
      </c>
      <c r="G374" s="12"/>
    </row>
    <row r="375" ht="15.75" customHeight="1">
      <c r="B375" s="5">
        <v>26.0</v>
      </c>
      <c r="C375" s="319"/>
      <c r="D375" s="391" t="str">
        <f>'дети 5-ти лет К'!CA132</f>
        <v/>
      </c>
      <c r="E375" s="12"/>
      <c r="F375" s="391" t="str">
        <f>'дети 5-ти лет Т'!CA132</f>
        <v/>
      </c>
      <c r="G375" s="12"/>
    </row>
    <row r="376" ht="15.75" customHeight="1">
      <c r="B376" s="12"/>
      <c r="C376" s="319"/>
      <c r="D376" s="391" t="str">
        <f>'дети 5-ти лет К'!CB132</f>
        <v/>
      </c>
      <c r="E376" s="12"/>
      <c r="F376" s="391" t="str">
        <f>'дети 5-ти лет Т'!CB132</f>
        <v/>
      </c>
      <c r="G376" s="12"/>
    </row>
    <row r="377" ht="15.75" customHeight="1">
      <c r="B377" s="19"/>
      <c r="C377" s="319"/>
      <c r="D377" s="391" t="str">
        <f>'дети 5-ти лет К'!CC132</f>
        <v/>
      </c>
      <c r="E377" s="12"/>
      <c r="F377" s="391" t="str">
        <f>'дети 5-ти лет Т'!CC132</f>
        <v/>
      </c>
      <c r="G377" s="12"/>
    </row>
    <row r="378" ht="15.75" customHeight="1">
      <c r="B378" s="5">
        <v>27.0</v>
      </c>
      <c r="C378" s="319"/>
      <c r="D378" s="391" t="str">
        <f>'дети 5-ти лет К'!CD132</f>
        <v/>
      </c>
      <c r="E378" s="12"/>
      <c r="F378" s="391" t="str">
        <f>'дети 5-ти лет Т'!CD132</f>
        <v/>
      </c>
      <c r="G378" s="12"/>
    </row>
    <row r="379" ht="15.75" customHeight="1">
      <c r="B379" s="12"/>
      <c r="C379" s="319"/>
      <c r="D379" s="391" t="str">
        <f>'дети 5-ти лет К'!CE132</f>
        <v/>
      </c>
      <c r="E379" s="12"/>
      <c r="F379" s="391" t="str">
        <f>'дети 5-ти лет Т'!CE132</f>
        <v/>
      </c>
      <c r="G379" s="12"/>
    </row>
    <row r="380" ht="15.75" customHeight="1">
      <c r="B380" s="19"/>
      <c r="C380" s="319"/>
      <c r="D380" s="391" t="str">
        <f>'дети 5-ти лет К'!CF132</f>
        <v/>
      </c>
      <c r="E380" s="12"/>
      <c r="F380" s="391" t="str">
        <f>'дети 5-ти лет Т'!CF132</f>
        <v/>
      </c>
      <c r="G380" s="12"/>
    </row>
    <row r="381" ht="15.75" customHeight="1">
      <c r="B381" s="5">
        <v>28.0</v>
      </c>
      <c r="C381" s="319"/>
      <c r="D381" s="391" t="str">
        <f>'дети 5-ти лет К'!CG132</f>
        <v/>
      </c>
      <c r="E381" s="12"/>
      <c r="F381" s="391" t="str">
        <f>'дети 5-ти лет Т'!CG132</f>
        <v/>
      </c>
      <c r="G381" s="12"/>
    </row>
    <row r="382" ht="15.75" customHeight="1">
      <c r="B382" s="12"/>
      <c r="C382" s="319"/>
      <c r="D382" s="391" t="str">
        <f>'дети 5-ти лет К'!CH132</f>
        <v/>
      </c>
      <c r="E382" s="12"/>
      <c r="F382" s="391" t="str">
        <f>'дети 5-ти лет Т'!CH132</f>
        <v/>
      </c>
      <c r="G382" s="12"/>
    </row>
    <row r="383" ht="15.75" customHeight="1">
      <c r="B383" s="19"/>
      <c r="C383" s="319"/>
      <c r="D383" s="391" t="str">
        <f>'дети 5-ти лет К'!CI132</f>
        <v/>
      </c>
      <c r="E383" s="12"/>
      <c r="F383" s="391" t="str">
        <f>'дети 5-ти лет Т'!CI132</f>
        <v/>
      </c>
      <c r="G383" s="12"/>
    </row>
    <row r="384" ht="15.75" customHeight="1">
      <c r="B384" s="5">
        <v>29.0</v>
      </c>
      <c r="C384" s="319"/>
      <c r="D384" s="317"/>
      <c r="E384" s="12"/>
      <c r="F384" s="391" t="str">
        <f>'дети 5-ти лет Т'!CJ132</f>
        <v/>
      </c>
      <c r="G384" s="12"/>
    </row>
    <row r="385" ht="15.75" customHeight="1">
      <c r="B385" s="12"/>
      <c r="C385" s="319"/>
      <c r="D385" s="12"/>
      <c r="E385" s="12"/>
      <c r="F385" s="391" t="str">
        <f>'дети 5-ти лет Т'!CK132</f>
        <v/>
      </c>
      <c r="G385" s="12"/>
    </row>
    <row r="386" ht="15.75" customHeight="1">
      <c r="B386" s="19"/>
      <c r="C386" s="319"/>
      <c r="D386" s="12"/>
      <c r="E386" s="12"/>
      <c r="F386" s="391" t="str">
        <f>'дети 5-ти лет Т'!CL132</f>
        <v/>
      </c>
      <c r="G386" s="12"/>
    </row>
    <row r="387" ht="15.75" customHeight="1">
      <c r="B387" s="5">
        <v>30.0</v>
      </c>
      <c r="C387" s="319"/>
      <c r="D387" s="12"/>
      <c r="E387" s="12"/>
      <c r="F387" s="391" t="str">
        <f>'дети 5-ти лет Т'!CM132</f>
        <v/>
      </c>
      <c r="G387" s="12"/>
    </row>
    <row r="388" ht="15.75" customHeight="1">
      <c r="B388" s="12"/>
      <c r="C388" s="319"/>
      <c r="D388" s="12"/>
      <c r="E388" s="12"/>
      <c r="F388" s="391" t="str">
        <f>'дети 5-ти лет Т'!CN132</f>
        <v/>
      </c>
      <c r="G388" s="12"/>
    </row>
    <row r="389" ht="15.75" customHeight="1">
      <c r="B389" s="19"/>
      <c r="C389" s="319"/>
      <c r="D389" s="12"/>
      <c r="E389" s="12"/>
      <c r="F389" s="391" t="str">
        <f>'дети 5-ти лет Т'!CO132</f>
        <v/>
      </c>
      <c r="G389" s="12"/>
    </row>
    <row r="390" ht="15.75" customHeight="1">
      <c r="B390" s="5">
        <v>31.0</v>
      </c>
      <c r="C390" s="319"/>
      <c r="D390" s="12"/>
      <c r="E390" s="12"/>
      <c r="F390" s="391" t="str">
        <f>'дети 5-ти лет Т'!CP132</f>
        <v/>
      </c>
      <c r="G390" s="12"/>
    </row>
    <row r="391" ht="15.75" customHeight="1">
      <c r="B391" s="12"/>
      <c r="C391" s="319"/>
      <c r="D391" s="12"/>
      <c r="E391" s="12"/>
      <c r="F391" s="391" t="str">
        <f>'дети 5-ти лет Т'!CQ132</f>
        <v/>
      </c>
      <c r="G391" s="12"/>
    </row>
    <row r="392" ht="15.75" customHeight="1">
      <c r="B392" s="19"/>
      <c r="C392" s="319"/>
      <c r="D392" s="12"/>
      <c r="E392" s="12"/>
      <c r="F392" s="391" t="str">
        <f>'дети 5-ти лет Т'!CR132</f>
        <v/>
      </c>
      <c r="G392" s="12"/>
    </row>
    <row r="393" ht="15.75" customHeight="1">
      <c r="B393" s="5">
        <v>32.0</v>
      </c>
      <c r="C393" s="319"/>
      <c r="D393" s="12"/>
      <c r="E393" s="12"/>
      <c r="F393" s="391" t="str">
        <f>'дети 5-ти лет Т'!CS132</f>
        <v/>
      </c>
      <c r="G393" s="12"/>
    </row>
    <row r="394" ht="15.75" customHeight="1">
      <c r="B394" s="12"/>
      <c r="C394" s="319"/>
      <c r="D394" s="12"/>
      <c r="E394" s="12"/>
      <c r="F394" s="391" t="str">
        <f>'дети 5-ти лет Т'!CT132</f>
        <v/>
      </c>
      <c r="G394" s="12"/>
    </row>
    <row r="395" ht="15.75" customHeight="1">
      <c r="B395" s="19"/>
      <c r="C395" s="319"/>
      <c r="D395" s="12"/>
      <c r="E395" s="12"/>
      <c r="F395" s="391" t="str">
        <f>'дети 5-ти лет Т'!CU132</f>
        <v/>
      </c>
      <c r="G395" s="12"/>
    </row>
    <row r="396" ht="15.75" customHeight="1">
      <c r="B396" s="5">
        <v>33.0</v>
      </c>
      <c r="C396" s="319"/>
      <c r="D396" s="12"/>
      <c r="E396" s="12"/>
      <c r="F396" s="391" t="str">
        <f>'дети 5-ти лет Т'!CV132</f>
        <v/>
      </c>
      <c r="G396" s="12"/>
    </row>
    <row r="397" ht="15.75" customHeight="1">
      <c r="B397" s="12"/>
      <c r="C397" s="319"/>
      <c r="D397" s="12"/>
      <c r="E397" s="12"/>
      <c r="F397" s="391" t="str">
        <f>'дети 5-ти лет Т'!CW132</f>
        <v/>
      </c>
      <c r="G397" s="12"/>
    </row>
    <row r="398" ht="15.75" customHeight="1">
      <c r="B398" s="19"/>
      <c r="C398" s="319"/>
      <c r="D398" s="12"/>
      <c r="E398" s="12"/>
      <c r="F398" s="391" t="str">
        <f>'дети 5-ти лет Т'!CX132</f>
        <v/>
      </c>
      <c r="G398" s="12"/>
    </row>
    <row r="399" ht="15.75" customHeight="1">
      <c r="B399" s="5">
        <v>34.0</v>
      </c>
      <c r="C399" s="319"/>
      <c r="D399" s="12"/>
      <c r="E399" s="12"/>
      <c r="F399" s="391" t="str">
        <f>'дети 5-ти лет Т'!CY132</f>
        <v/>
      </c>
      <c r="G399" s="12"/>
    </row>
    <row r="400" ht="15.75" customHeight="1">
      <c r="B400" s="12"/>
      <c r="C400" s="319"/>
      <c r="D400" s="12"/>
      <c r="E400" s="12"/>
      <c r="F400" s="391" t="str">
        <f>'дети 5-ти лет Т'!CZ132</f>
        <v/>
      </c>
      <c r="G400" s="12"/>
    </row>
    <row r="401" ht="15.75" customHeight="1">
      <c r="B401" s="19"/>
      <c r="C401" s="319"/>
      <c r="D401" s="12"/>
      <c r="E401" s="12"/>
      <c r="F401" s="391" t="str">
        <f>'дети 5-ти лет Т'!DA132</f>
        <v/>
      </c>
      <c r="G401" s="12"/>
    </row>
    <row r="402" ht="15.75" customHeight="1">
      <c r="B402" s="5">
        <v>35.0</v>
      </c>
      <c r="C402" s="319"/>
      <c r="D402" s="12"/>
      <c r="E402" s="12"/>
      <c r="F402" s="391" t="str">
        <f>'дети 5-ти лет Т'!DB132</f>
        <v/>
      </c>
      <c r="G402" s="12"/>
    </row>
    <row r="403" ht="15.75" customHeight="1">
      <c r="B403" s="12"/>
      <c r="C403" s="319"/>
      <c r="D403" s="12"/>
      <c r="E403" s="12"/>
      <c r="F403" s="391" t="str">
        <f>'дети 5-ти лет Т'!DC132</f>
        <v/>
      </c>
      <c r="G403" s="12"/>
    </row>
    <row r="404" ht="15.75" customHeight="1">
      <c r="B404" s="19"/>
      <c r="C404" s="320"/>
      <c r="D404" s="19"/>
      <c r="E404" s="19"/>
      <c r="F404" s="391" t="str">
        <f>'дети 5-ти лет Т'!DD132</f>
        <v/>
      </c>
      <c r="G404" s="19"/>
    </row>
    <row r="405" ht="15.75" customHeight="1">
      <c r="B405" s="321" t="str">
        <f>'СВОД3'!V27</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39.75" customHeight="1">
      <c r="B4" s="294" t="s">
        <v>829</v>
      </c>
      <c r="D4" s="295" t="str">
        <f>'дети 5-ти лет Ф'!C28</f>
        <v/>
      </c>
      <c r="E4" s="296"/>
      <c r="F4" s="296"/>
      <c r="G4" s="291"/>
      <c r="H4" s="291"/>
    </row>
    <row r="5">
      <c r="B5" s="297" t="s">
        <v>830</v>
      </c>
      <c r="D5" s="298" t="str">
        <f>'дети 5-ти лет Ф'!A28</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
      </c>
      <c r="D10" s="255" t="str">
        <f>IF(C99="","",VLOOKUP(C99,$O$509:$P$511,2,TRUE))</f>
        <v/>
      </c>
      <c r="E10" s="255" t="str">
        <f>IF(C100="","",VLOOKUP(C100,$Q$509:$R$511,2,TRUE))</f>
        <v/>
      </c>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255" t="str">
        <f>IF(C101="","",VLOOKUP(C101,$S$509:$T$511,2,TRUE))</f>
        <v/>
      </c>
      <c r="D11" s="255" t="str">
        <f>IF(C102="","",VLOOKUP(C102,$U$509:$V$511,2,TRUE))</f>
        <v/>
      </c>
      <c r="E11" s="255" t="str">
        <f>IF(C103="","",VLOOKUP(C103,$W$509:$X$511,2,TRUE))</f>
        <v/>
      </c>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255" t="str">
        <f>IF(C104="","",VLOOKUP(C104,$Y$509:$Z$511,2,TRUE))</f>
        <v/>
      </c>
      <c r="D12" s="255" t="str">
        <f>IF(C105="","",VLOOKUP(C105,$AA$509:$AB$511,2,TRUE))</f>
        <v/>
      </c>
      <c r="E12" s="255" t="str">
        <f>IF(C106="","",VLOOKUP(C106,$AC$509:$AD$511,2,TRUE))</f>
        <v/>
      </c>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
      </c>
      <c r="E13" s="255" t="str">
        <f>IF(C109="","",VLOOKUP(C109,$AI$509:$AJ$511,2,TRUE))</f>
        <v/>
      </c>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255" t="str">
        <f>IF(C110="","",VLOOKUP(C110,$AK$509:$AL$511,2,TRUE))</f>
        <v/>
      </c>
      <c r="D14" s="255" t="str">
        <f>IF(C111="","",VLOOKUP(C111,$AM$509:$AN$511,2,TRUE))</f>
        <v/>
      </c>
      <c r="E14" s="255" t="str">
        <f>IF(C112="","",VLOOKUP(C112,$AO$509:$AP$511,2,TRUE))</f>
        <v/>
      </c>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255" t="str">
        <f>IF(C113="","",VLOOKUP(C113,$AQ$509:$AR$511,2,TRUE))</f>
        <v/>
      </c>
      <c r="D15" s="255" t="str">
        <f>IF(C114="","",VLOOKUP(C114,$AS$509:$AT$511,2,TRUE))</f>
        <v/>
      </c>
      <c r="E15" s="255" t="str">
        <f>IF(C115="","",VLOOKUP(C115,$AU$509:$AV$511,2,TRUE))</f>
        <v/>
      </c>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309"/>
      <c r="D16" s="7"/>
      <c r="E16" s="8"/>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
      </c>
      <c r="E17" s="255" t="str">
        <f>IF(D100="","",VLOOKUP(D100,$Q$513:$R$515,2,TRUE))</f>
        <v/>
      </c>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255" t="str">
        <f>IF(D101="","",VLOOKUP(D101,$S$513:$T$515,2,TRUE))</f>
        <v/>
      </c>
      <c r="D18" s="255" t="str">
        <f>IF(D102="","",VLOOKUP(D102,$U$513:$V$515,2,TRUE))</f>
        <v/>
      </c>
      <c r="E18" s="255" t="str">
        <f>IF(D103="","",VLOOKUP(D103,$W$513:$X$515,2,TRUE))</f>
        <v/>
      </c>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255" t="str">
        <f>IF(D104="","",VLOOKUP(D104,$Y$513:$Z$515,2,TRUE))</f>
        <v/>
      </c>
      <c r="D19" s="255" t="str">
        <f>IF(D105="","",VLOOKUP(D105,$AA$513:$AB$515,2,TRUE))</f>
        <v/>
      </c>
      <c r="E19" s="255" t="str">
        <f>IF(D106="","",VLOOKUP(D106,$AC$513:$AD$515,2,TRUE))</f>
        <v/>
      </c>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255" t="str">
        <f>IF(D107="","",VLOOKUP(D107,$AE$513:$AF$515,2,TRUE))</f>
        <v/>
      </c>
      <c r="D20" s="255" t="str">
        <f>IF(D108="","",VLOOKUP(D108,$AG$513:$AH$515,2,TRUE))</f>
        <v/>
      </c>
      <c r="E20" s="255" t="str">
        <f>IF(D109="","",VLOOKUP(D109,$AI$513:$AJ$515,2,TRUE))</f>
        <v/>
      </c>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
      </c>
      <c r="E21" s="255" t="str">
        <f>IF(D112="","",VLOOKUP(D112,$AO$513:$AP$515,2,TRUE))</f>
        <v/>
      </c>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
      </c>
      <c r="E22" s="255" t="str">
        <f>IF(D115="","",VLOOKUP(D115,$AU$513:$AV$515,2,TRUE))</f>
        <v/>
      </c>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255" t="str">
        <f>IF(D116="","",VLOOKUP(D116,$M$517:$N$519,2,TRUE))</f>
        <v/>
      </c>
      <c r="D23" s="255" t="str">
        <f>IF(D117="","",VLOOKUP(D117,$O$517:$P$519,2,TRUE))</f>
        <v/>
      </c>
      <c r="E23" s="255" t="str">
        <f>IF(D118="","",VLOOKUP(D118,$Q$517:$R$519,2,TRUE))</f>
        <v/>
      </c>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255" t="str">
        <f>IF(D119="","",VLOOKUP(D119,$S$517:$T$519,2,TRUE))</f>
        <v/>
      </c>
      <c r="D24" s="255" t="str">
        <f>IF(D120="","",VLOOKUP(D120,$U$517:$V$519,2,TRUE))</f>
        <v/>
      </c>
      <c r="E24" s="255" t="str">
        <f>IF(D121="","",VLOOKUP(D121,$W$517:$X$519,2,TRUE))</f>
        <v/>
      </c>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255" t="str">
        <f>IF(D122="","",VLOOKUP(D122,$Y$517:$Z$519,2,TRUE))</f>
        <v/>
      </c>
      <c r="D25" s="255" t="str">
        <f>IF(D123="","",VLOOKUP(D123,$AA$517:$AB$519,2,TRUE))</f>
        <v/>
      </c>
      <c r="E25" s="255" t="str">
        <f>IF(D124="","",VLOOKUP(D124,$AC$517:$AD$519,2,TRUE))</f>
        <v/>
      </c>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255" t="str">
        <f>IF(D125="","",VLOOKUP(D125,$AE$517:$AF$519,2,TRUE))</f>
        <v/>
      </c>
      <c r="D26" s="255" t="str">
        <f>IF(D126="","",VLOOKUP(D126,$AG$517:$AH$519,2,TRUE))</f>
        <v/>
      </c>
      <c r="E26" s="255" t="str">
        <f>IF(D127="","",VLOOKUP(D127,$AI$517:$AJ$519,2,TRUE))</f>
        <v/>
      </c>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
      </c>
      <c r="E27" s="255" t="str">
        <f>IF(D130="","",VLOOKUP(D130,$AO$517:$AP$519,2,TRUE))</f>
        <v/>
      </c>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
      </c>
      <c r="E28" s="255" t="str">
        <f>IF(D133="","",VLOOKUP(D133,$AU$517:$AV$519,2,TRUE))</f>
        <v/>
      </c>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255" t="str">
        <f>IF(D134="","",VLOOKUP(D134,$M$521:$N$523,2,TRUE))</f>
        <v/>
      </c>
      <c r="D29" s="255" t="str">
        <f>IF(D135="","",VLOOKUP(D135,$O$521:$P$523,2,TRUE))</f>
        <v/>
      </c>
      <c r="E29" s="255" t="str">
        <f>IF(D136="","",VLOOKUP(D136,$Q$521:$R$523,2,TRUE))</f>
        <v/>
      </c>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255" t="str">
        <f>IF(D137="","",VLOOKUP(D137,$S$521:$T$523,2,TRUE))</f>
        <v/>
      </c>
      <c r="D30" s="255" t="str">
        <f>IF(D138="","",VLOOKUP(D138,$U$521:$V$523,2,TRUE))</f>
        <v/>
      </c>
      <c r="E30" s="255" t="str">
        <f>IF(D139="","",VLOOKUP(D139,$W$521:$X$523,2,TRUE))</f>
        <v/>
      </c>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255" t="str">
        <f>IF(D140="","",VLOOKUP(D140,$Y$521:$Z$523,2,TRUE))</f>
        <v/>
      </c>
      <c r="D31" s="255" t="str">
        <f>IF(D141="","",VLOOKUP(D141,$AA$521:$AB$523,2,TRUE))</f>
        <v/>
      </c>
      <c r="E31" s="255" t="str">
        <f>IF(D142="","",VLOOKUP(D142,$AC$521:$AD$523,2,TRUE))</f>
        <v/>
      </c>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255" t="str">
        <f>IF(D143="","",VLOOKUP(D143,$AE$521:$AF$523,2,TRUE))</f>
        <v/>
      </c>
      <c r="D32" s="255" t="str">
        <f>IF(D144="","",VLOOKUP(D144,$AG$521:$AH$523,2,TRUE))</f>
        <v/>
      </c>
      <c r="E32" s="255" t="str">
        <f>IF(D145="","",VLOOKUP(D145,$AI$521:$AJ$523,2,TRUE))</f>
        <v/>
      </c>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255" t="str">
        <f>IF(D146="","",VLOOKUP(D146,$AK$521:$AL$523,2,TRUE))</f>
        <v/>
      </c>
      <c r="D33" s="255" t="str">
        <f>IF(D147="","",VLOOKUP(D147,$AM$521:$AN$523,2,TRUE))</f>
        <v/>
      </c>
      <c r="E33" s="255" t="str">
        <f>IF(D148="","",VLOOKUP(D148,$AO$521:$AP$523,2,TRUE))</f>
        <v/>
      </c>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
      </c>
      <c r="E34" s="255" t="str">
        <f>IF(D151="","",VLOOKUP(D151,$AU$521:$AV$523,2,TRUE))</f>
        <v/>
      </c>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311"/>
      <c r="D35" s="62"/>
      <c r="E35" s="63"/>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
      </c>
      <c r="E45" s="255" t="str">
        <f>IF(E100="","",VLOOKUP(E100,$Q$525:$R$527,2,TRUE))</f>
        <v/>
      </c>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255" t="str">
        <f>IF(E101="","",VLOOKUP(E101,$S$525:$T$527,2,TRUE))</f>
        <v/>
      </c>
      <c r="D46" s="255" t="str">
        <f>IF(E102="","",VLOOKUP(E102,$U$525:$V$527,2,TRUE))</f>
        <v/>
      </c>
      <c r="E46" s="255" t="str">
        <f>IF(E103="","",VLOOKUP(E103,$W$525:$X$527,2,TRUE))</f>
        <v/>
      </c>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255" t="str">
        <f>IF(E104="","",VLOOKUP(E104,$Y$525:$Z$527,2,TRUE))</f>
        <v/>
      </c>
      <c r="D47" s="255" t="str">
        <f>IF(E105="","",VLOOKUP(E105,$AA$525:$AB$527,2,TRUE))</f>
        <v/>
      </c>
      <c r="E47" s="255" t="str">
        <f>IF(E106="","",VLOOKUP(E106,$AC$525:$AD$527,2,TRUE))</f>
        <v/>
      </c>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
      </c>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
      </c>
      <c r="E49" s="255" t="str">
        <f>IF(E112="","",VLOOKUP(E112,$AO$525:$AP$527,2,TRUE))</f>
        <v/>
      </c>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
      </c>
      <c r="E50" s="255" t="str">
        <f>IF(E115="","",VLOOKUP(E115,$AU$525:$AV$527,2,TRUE))</f>
        <v/>
      </c>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309"/>
      <c r="D51" s="7"/>
      <c r="E51" s="8"/>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
      </c>
      <c r="E52" s="255" t="str">
        <f>IF(F100="","",VLOOKUP(F100,$Q$529:$R$531,2,TRUE))</f>
        <v/>
      </c>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255" t="str">
        <f>IF(F101="","",VLOOKUP(F101,$S$529:$T$531,2,TRUE))</f>
        <v/>
      </c>
      <c r="D53" s="255" t="str">
        <f>IF(F102="","",VLOOKUP(F102,$U$529:$V$531,2,TRUE))</f>
        <v/>
      </c>
      <c r="E53" s="255" t="str">
        <f>IF(F103="","",VLOOKUP(F103,$W$529:$X$531,2,TRUE))</f>
        <v/>
      </c>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255" t="str">
        <f>IF(F104="","",VLOOKUP(F104,$Y$529:$Z$531,2,TRUE))</f>
        <v/>
      </c>
      <c r="D54" s="255" t="str">
        <f>IF(F105="","",VLOOKUP(F105,$AA$529:$AB$531,2,TRUE))</f>
        <v/>
      </c>
      <c r="E54" s="255" t="str">
        <f>IF(F106="","",VLOOKUP(F106,$AC$529:$AD$531,2,TRUE))</f>
        <v/>
      </c>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255" t="str">
        <f>IF(F107="","",VLOOKUP(F107,$AE$529:$AF$531,2,TRUE))</f>
        <v/>
      </c>
      <c r="D55" s="255" t="str">
        <f>IF(F108="","",VLOOKUP(F108,$AG$529:$AH$531,2,TRUE))</f>
        <v/>
      </c>
      <c r="E55" s="255" t="str">
        <f>IF(F109="","",VLOOKUP(F109,$AI$529:$AJ$531,2,TRUE))</f>
        <v/>
      </c>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255" t="str">
        <f>IF(F110="","",VLOOKUP(F110,$AK$529:$AL$531,2,TRUE))</f>
        <v/>
      </c>
      <c r="D56" s="255" t="str">
        <f>IF(F111="","",VLOOKUP(F111,$AM$529:$AN$531,2,TRUE))</f>
        <v/>
      </c>
      <c r="E56" s="255" t="str">
        <f>IF(F112="","",VLOOKUP(F112,$AO$529:$AP$531,2,TRUE))</f>
        <v/>
      </c>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255" t="str">
        <f>IF(F113="","",VLOOKUP(F113,$AQ$529:$AR$531,2,TRUE))</f>
        <v/>
      </c>
      <c r="D57" s="255" t="str">
        <f>IF(F114="","",VLOOKUP(F114,$AS$529:$AT$531,2,TRUE))</f>
        <v/>
      </c>
      <c r="E57" s="255" t="str">
        <f>IF(F115="","",VLOOKUP(F115,$AU$529:$AV$531,2,TRUE))</f>
        <v/>
      </c>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255" t="str">
        <f>IF(F116="","",VLOOKUP(F116,$M$533:$N$535,2,TRUE))</f>
        <v/>
      </c>
      <c r="D58" s="255" t="str">
        <f>IF(F117="","",VLOOKUP(F117,$O$533:$P$535,2,TRUE))</f>
        <v/>
      </c>
      <c r="E58" s="255" t="str">
        <f>IF(F118="","",VLOOKUP(F118,$Q$533:$R$535,2,TRUE))</f>
        <v/>
      </c>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255" t="str">
        <f>IF(F119="","",VLOOKUP(F119,$S$533:$T$535,2,TRUE))</f>
        <v/>
      </c>
      <c r="D59" s="255" t="str">
        <f>IF(F120="","",VLOOKUP(F120,$U$533:$V$535,2,TRUE))</f>
        <v/>
      </c>
      <c r="E59" s="255" t="str">
        <f>IF(F121="","",VLOOKUP(F121,$W$533:$X$535,2,TRUE))</f>
        <v/>
      </c>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255" t="str">
        <f>IF(F122="","",VLOOKUP(F122,$Y$533:$Z$535,2,TRUE))</f>
        <v/>
      </c>
      <c r="D60" s="255" t="str">
        <f>IF(F123="","",VLOOKUP(F123,$AA$533:$AB$535,2,TRUE))</f>
        <v/>
      </c>
      <c r="E60" s="255" t="str">
        <f>IF(F124="","",VLOOKUP(F124,$AC$533:$AD$535,2,TRUE))</f>
        <v/>
      </c>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255" t="str">
        <f>IF(F125="","",VLOOKUP(F125,$AE$533:$AF$535,2,TRUE))</f>
        <v/>
      </c>
      <c r="D61" s="255" t="str">
        <f>IF(F126="","",VLOOKUP(F126,$AG$533:$AH$535,2,TRUE))</f>
        <v/>
      </c>
      <c r="E61" s="255" t="str">
        <f>IF(F127="","",VLOOKUP(F127,$AI$533:$AJ$535,2,TRUE))</f>
        <v/>
      </c>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255" t="str">
        <f>IF(F128="","",VLOOKUP(F128,$AK$533:$AL$535,2,TRUE))</f>
        <v/>
      </c>
      <c r="D62" s="255" t="str">
        <f>IF(F129="","",VLOOKUP(F129,$AM$533:$AN$535,2,TRUE))</f>
        <v/>
      </c>
      <c r="E62" s="255" t="str">
        <f>IF(F130="","",VLOOKUP(F130,$AO$533:$AP$535,2,TRUE))</f>
        <v/>
      </c>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
      </c>
      <c r="E63" s="255" t="str">
        <f>IF(F133="","",VLOOKUP(F133,$AU$533:$AV$535,2,TRUE))</f>
        <v/>
      </c>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255" t="str">
        <f>IF(F134="","",VLOOKUP(F134,$M$537:$N$539,2,TRUE))</f>
        <v/>
      </c>
      <c r="D64" s="255" t="str">
        <f>IF(F135="","",VLOOKUP(F135,$O$537:$P$539,2,TRUE))</f>
        <v/>
      </c>
      <c r="E64" s="255" t="str">
        <f>IF(F136="","",VLOOKUP(F136,$Q$537:$R$539,2,TRUE))</f>
        <v/>
      </c>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255" t="str">
        <f>IF(F137="","",VLOOKUP(F137,$S$537:$T$539,2,TRUE))</f>
        <v/>
      </c>
      <c r="D65" s="255" t="str">
        <f>IF(F138="","",VLOOKUP(F138,$U$537:$V$539,2,TRUE))</f>
        <v/>
      </c>
      <c r="E65" s="255" t="str">
        <f>IF(F139="","",VLOOKUP(F139,$W$537:$X$539,2,TRUE))</f>
        <v/>
      </c>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255" t="str">
        <f>IF(F140="","",VLOOKUP(F140,$Y$537:$Z$539,2,TRUE))</f>
        <v/>
      </c>
      <c r="D66" s="255" t="str">
        <f>IF(F141="","",VLOOKUP(F141,$AA$537:$AB$539,2,TRUE))</f>
        <v/>
      </c>
      <c r="E66" s="255" t="str">
        <f>IF(F142="","",VLOOKUP(F142,$AC$537:$AD$539,2,TRUE))</f>
        <v/>
      </c>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255" t="str">
        <f>IF(F143="","",VLOOKUP(F143,$AE$537:$AF$539,2,TRUE))</f>
        <v/>
      </c>
      <c r="D67" s="255" t="str">
        <f>IF(F144="","",VLOOKUP(F144,$AG$537:$AH$539,2,TRUE))</f>
        <v/>
      </c>
      <c r="E67" s="255" t="str">
        <f>IF(F145="","",VLOOKUP(F145,$AI$537:$AJ$539,2,TRUE))</f>
        <v/>
      </c>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255" t="str">
        <f>IF(F146="","",VLOOKUP(F146,$AK$537:$AL$539,2,TRUE))</f>
        <v/>
      </c>
      <c r="D68" s="255" t="str">
        <f>IF(F147="","",VLOOKUP(F147,$AM$537:$AN$539,2,TRUE))</f>
        <v/>
      </c>
      <c r="E68" s="255" t="str">
        <f>IF(F148="","",VLOOKUP(F148,$AO$537:$AP$539,2,TRUE))</f>
        <v/>
      </c>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255" t="str">
        <f>IF(F149="","",VLOOKUP(F149,$AQ$537:$AR$539,2,TRUE))</f>
        <v/>
      </c>
      <c r="D69" s="255" t="str">
        <f>IF(F150="","",VLOOKUP(F150,$AS$537:$AT$539,2,TRUE))</f>
        <v/>
      </c>
      <c r="E69" s="255" t="str">
        <f>IF(F151="","",VLOOKUP(F151,$AU$537:$AV$539,2,TRUE))</f>
        <v/>
      </c>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255" t="str">
        <f>IF(F152="","",VLOOKUP(F152,$M$541:$N$543,2,TRUE))</f>
        <v/>
      </c>
      <c r="D70" s="255" t="str">
        <f>IF(F153="","",VLOOKUP(F153,$O$541:$P$543,2,TRUE))</f>
        <v/>
      </c>
      <c r="E70" s="255" t="str">
        <f>IF(F154="","",VLOOKUP(F154,$Q$541:$R$543,2,TRUE))</f>
        <v/>
      </c>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255" t="str">
        <f>IF(F155="","",VLOOKUP(F155,$S$541:$T$543,2,TRUE))</f>
        <v/>
      </c>
      <c r="D71" s="255" t="str">
        <f>IF(F156="","",VLOOKUP(F156,$U$541:$V$543,2,TRUE))</f>
        <v/>
      </c>
      <c r="E71" s="255" t="str">
        <f>IF(F157="","",VLOOKUP(F157,$W$541:$X$543,2,TRUE))</f>
        <v/>
      </c>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255" t="str">
        <f>IF(F158="","",VLOOKUP(F158,$Y$541:$Z$543,2,TRUE))</f>
        <v/>
      </c>
      <c r="D72" s="255" t="str">
        <f>IF(F159="","",VLOOKUP(F159,$AA$541:$AB$543,2,TRUE))</f>
        <v/>
      </c>
      <c r="E72" s="255" t="str">
        <f>IF(F160="","",VLOOKUP(F160,$AC$541:$AD$543,2,TRUE))</f>
        <v/>
      </c>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
      </c>
      <c r="E73" s="255" t="str">
        <f>IF(F163="","",VLOOKUP(F163,$AI$541:$AJ$543,2,TRUE))</f>
        <v/>
      </c>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255" t="str">
        <f>IF(F164="","",VLOOKUP(F164,$AK$541:$AL$543,2,TRUE))</f>
        <v/>
      </c>
      <c r="D74" s="255" t="str">
        <f>IF(F165="","",VLOOKUP(F165,$AM$541:$AN$543,2,TRUE))</f>
        <v/>
      </c>
      <c r="E74" s="255" t="str">
        <f>IF(F166="","",VLOOKUP(F166,$AO$541:$AP$543,2,TRUE))</f>
        <v/>
      </c>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255" t="str">
        <f>IF(F167="","",VLOOKUP(F167,$AQ$541:$AR$543,2,TRUE))</f>
        <v/>
      </c>
      <c r="D75" s="255" t="str">
        <f>IF(F168="","",VLOOKUP(F168,$AS$541:$AT$543,2,TRUE))</f>
        <v/>
      </c>
      <c r="E75" s="255" t="str">
        <f>IF(F169="","",VLOOKUP(F169,$AU$541:$AV$543,2,TRUE))</f>
        <v/>
      </c>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255" t="str">
        <f>IF(F170="","",VLOOKUP(F170,$M$545:$N$547,2,TRUE))</f>
        <v/>
      </c>
      <c r="D76" s="255" t="str">
        <f>IF(F171="","",VLOOKUP(F171,$O$545:$P$547,2,TRUE))</f>
        <v/>
      </c>
      <c r="E76" s="255" t="str">
        <f>IF(F172="","",VLOOKUP(F172,$Q$545:$R$547,2,TRUE))</f>
        <v/>
      </c>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255" t="str">
        <f>IF(F173="","",VLOOKUP(F173,$S$545:$T$547,2,TRUE))</f>
        <v/>
      </c>
      <c r="D77" s="255" t="str">
        <f>IF(F174="","",VLOOKUP(F174,$U$545:$V$547,2,TRUE))</f>
        <v/>
      </c>
      <c r="E77" s="255" t="str">
        <f>IF(F175="","",VLOOKUP(F175,$W$545:$X$547,2,TRUE))</f>
        <v/>
      </c>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255" t="str">
        <f>IF(F176="","",VLOOKUP(F176,$Y$545:$Z$547,2,TRUE))</f>
        <v/>
      </c>
      <c r="D78" s="255" t="str">
        <f>IF(F177="","",VLOOKUP(F177,$AA$545:$AB$547,2,TRUE))</f>
        <v/>
      </c>
      <c r="E78" s="255" t="str">
        <f>IF(F178="","",VLOOKUP(F178,$AC$545:$AD$547,2,TRUE))</f>
        <v/>
      </c>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255" t="str">
        <f>IF(F179="","",VLOOKUP(F179,$AE$545:$AF$547,2,TRUE))</f>
        <v/>
      </c>
      <c r="D79" s="255" t="str">
        <f>IF(F180="","",VLOOKUP(F180,$AG$545:$AH$547,2,TRUE))</f>
        <v/>
      </c>
      <c r="E79" s="255" t="str">
        <f>IF(F181="","",VLOOKUP(F181,$AI$545:$AJ$547,2,TRUE))</f>
        <v/>
      </c>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
      </c>
      <c r="E80" s="255" t="str">
        <f>IF(F184="","",VLOOKUP(F184,$AO$545:$AP$547,2,TRUE))</f>
        <v/>
      </c>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255" t="str">
        <f>IF(F185="","",VLOOKUP(F185,$AQ$545:$AR$547,2,TRUE))</f>
        <v/>
      </c>
      <c r="D81" s="255" t="str">
        <f>IF(F186="","",VLOOKUP(F186,$AS$545:$AT$547,2,TRUE))</f>
        <v/>
      </c>
      <c r="E81" s="255" t="str">
        <f>IF(F187="","",VLOOKUP(F187,$AU$545:$AV$547,2,TRUE))</f>
        <v/>
      </c>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
      </c>
      <c r="E87" s="255" t="str">
        <f>IF(G100="","",VLOOKUP(G100,$Q$549:$R$551,2,TRUE))</f>
        <v/>
      </c>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255" t="str">
        <f>IF(G101="","",VLOOKUP(G101,$S$549:$T$551,2,TRUE))</f>
        <v/>
      </c>
      <c r="D88" s="255" t="str">
        <f>IF(G102="","",VLOOKUP(G102,$U$549:$V$551,2,TRUE))</f>
        <v/>
      </c>
      <c r="E88" s="255" t="str">
        <f>IF(G103="","",VLOOKUP(G103,$W$549:$X$551,2,TRUE))</f>
        <v/>
      </c>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255" t="str">
        <f>IF(G104="","",VLOOKUP(G104,$Y$549:$Z$551,2,TRUE))</f>
        <v/>
      </c>
      <c r="D89" s="255" t="str">
        <f>IF(G105="","",VLOOKUP(G105,$AA$549:$AB$551,2,TRUE))</f>
        <v/>
      </c>
      <c r="E89" s="255" t="str">
        <f>IF(G106="","",VLOOKUP(G106,$AC$549:$AD$551,2,TRUE))</f>
        <v/>
      </c>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
      </c>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255" t="str">
        <f>IF(G110="","",VLOOKUP(G110,$AK$549:$AL$551,2,TRUE))</f>
        <v/>
      </c>
      <c r="D91" s="255" t="str">
        <f>IF(G111="","",VLOOKUP(G111,$AM$549:$AN$551,2,TRUE))</f>
        <v/>
      </c>
      <c r="E91" s="255" t="str">
        <f>IF(G112="","",VLOOKUP(G112,$AO$549:$AP$551,2,TRUE))</f>
        <v/>
      </c>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255" t="str">
        <f>IF(G113="","",VLOOKUP(G112,$AQ$549:$AR$551,2,TRUE))</f>
        <v/>
      </c>
      <c r="D92" s="255" t="str">
        <f>IF(G114="","",VLOOKUP(G114,$AS$549:$AT$551,2,TRUE))</f>
        <v/>
      </c>
      <c r="E92" s="255" t="str">
        <f>IF(G115="","",VLOOKUP(G115,$AU$549:$AV$551,2,TRUE))</f>
        <v/>
      </c>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309"/>
      <c r="D93" s="7"/>
      <c r="E93" s="8"/>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41.25" customHeight="1">
      <c r="B97" s="314"/>
      <c r="C97" s="315" t="s">
        <v>5</v>
      </c>
      <c r="D97" s="315" t="s">
        <v>107</v>
      </c>
      <c r="E97" s="315" t="s">
        <v>335</v>
      </c>
      <c r="F97" s="315" t="s">
        <v>398</v>
      </c>
      <c r="G97" s="178" t="s">
        <v>724</v>
      </c>
    </row>
    <row r="98" ht="15.0" customHeight="1">
      <c r="B98" s="5">
        <v>1.0</v>
      </c>
      <c r="C98" s="391" t="str">
        <f>'дети 5-ти лет Ф'!D28</f>
        <v/>
      </c>
      <c r="D98" s="391" t="str">
        <f>'дети 5-ти лет К'!D28</f>
        <v/>
      </c>
      <c r="E98" s="391" t="str">
        <f>'дети 5-ти лет П'!D28</f>
        <v/>
      </c>
      <c r="F98" s="391" t="str">
        <f>'дети 5-ти лет Т'!D28</f>
        <v/>
      </c>
      <c r="G98" s="391" t="str">
        <f>'дети 5-ти лет С'!D28</f>
        <v/>
      </c>
    </row>
    <row r="99" ht="15.0" customHeight="1">
      <c r="B99" s="12"/>
      <c r="C99" s="391" t="str">
        <f>'дети 5-ти лет Ф'!E28</f>
        <v/>
      </c>
      <c r="D99" s="391" t="str">
        <f>'дети 5-ти лет К'!E28</f>
        <v/>
      </c>
      <c r="E99" s="391" t="str">
        <f>'дети 5-ти лет П'!E28</f>
        <v/>
      </c>
      <c r="F99" s="391" t="str">
        <f>'дети 5-ти лет Т'!E28</f>
        <v/>
      </c>
      <c r="G99" s="391" t="str">
        <f>'дети 5-ти лет С'!E28</f>
        <v/>
      </c>
    </row>
    <row r="100" ht="15.0" customHeight="1">
      <c r="B100" s="19"/>
      <c r="C100" s="391" t="str">
        <f>'дети 5-ти лет Ф'!F28</f>
        <v/>
      </c>
      <c r="D100" s="391" t="str">
        <f>'дети 5-ти лет К'!F28</f>
        <v/>
      </c>
      <c r="E100" s="391" t="str">
        <f>'дети 5-ти лет П'!F28</f>
        <v/>
      </c>
      <c r="F100" s="391" t="str">
        <f>'дети 5-ти лет Т'!F28</f>
        <v/>
      </c>
      <c r="G100" s="391" t="str">
        <f>'дети 5-ти лет С'!F28</f>
        <v/>
      </c>
    </row>
    <row r="101" ht="15.0" customHeight="1">
      <c r="B101" s="5">
        <v>2.0</v>
      </c>
      <c r="C101" s="391" t="str">
        <f>'дети 5-ти лет Ф'!G28</f>
        <v/>
      </c>
      <c r="D101" s="391" t="str">
        <f>'дети 5-ти лет К'!G28</f>
        <v/>
      </c>
      <c r="E101" s="391" t="str">
        <f>'дети 5-ти лет П'!G28</f>
        <v/>
      </c>
      <c r="F101" s="391" t="str">
        <f>'дети 5-ти лет Т'!G28</f>
        <v/>
      </c>
      <c r="G101" s="391" t="str">
        <f>'дети 5-ти лет С'!G28</f>
        <v/>
      </c>
    </row>
    <row r="102" ht="15.0" customHeight="1">
      <c r="B102" s="12"/>
      <c r="C102" s="391" t="str">
        <f>'дети 5-ти лет Ф'!H28</f>
        <v/>
      </c>
      <c r="D102" s="391" t="str">
        <f>'дети 5-ти лет К'!H28</f>
        <v/>
      </c>
      <c r="E102" s="391" t="str">
        <f>'дети 5-ти лет П'!H28</f>
        <v/>
      </c>
      <c r="F102" s="391" t="str">
        <f>'дети 5-ти лет Т'!H28</f>
        <v/>
      </c>
      <c r="G102" s="391" t="str">
        <f>'дети 5-ти лет С'!H28</f>
        <v/>
      </c>
    </row>
    <row r="103" ht="15.0" customHeight="1">
      <c r="B103" s="19"/>
      <c r="C103" s="391" t="str">
        <f>'дети 5-ти лет Ф'!I28</f>
        <v/>
      </c>
      <c r="D103" s="391" t="str">
        <f>'дети 5-ти лет К'!I28</f>
        <v/>
      </c>
      <c r="E103" s="391" t="str">
        <f>'дети 5-ти лет П'!I28</f>
        <v/>
      </c>
      <c r="F103" s="391" t="str">
        <f>'дети 5-ти лет Т'!I28</f>
        <v/>
      </c>
      <c r="G103" s="391" t="str">
        <f>'дети 5-ти лет С'!I28</f>
        <v/>
      </c>
    </row>
    <row r="104" ht="15.0" customHeight="1">
      <c r="B104" s="5">
        <v>3.0</v>
      </c>
      <c r="C104" s="391" t="str">
        <f>'дети 5-ти лет Ф'!J28</f>
        <v/>
      </c>
      <c r="D104" s="391" t="str">
        <f>'дети 5-ти лет К'!J28</f>
        <v/>
      </c>
      <c r="E104" s="391" t="str">
        <f>'дети 5-ти лет П'!J28</f>
        <v/>
      </c>
      <c r="F104" s="391" t="str">
        <f>'дети 5-ти лет Т'!J28</f>
        <v/>
      </c>
      <c r="G104" s="391" t="str">
        <f>'дети 5-ти лет С'!J28</f>
        <v/>
      </c>
    </row>
    <row r="105" ht="15.0" customHeight="1">
      <c r="B105" s="12"/>
      <c r="C105" s="391" t="str">
        <f>'дети 5-ти лет Ф'!K28</f>
        <v/>
      </c>
      <c r="D105" s="391" t="str">
        <f>'дети 5-ти лет К'!K28</f>
        <v/>
      </c>
      <c r="E105" s="391" t="str">
        <f>'дети 5-ти лет П'!K28</f>
        <v/>
      </c>
      <c r="F105" s="391" t="str">
        <f>'дети 5-ти лет Т'!K28</f>
        <v/>
      </c>
      <c r="G105" s="391" t="str">
        <f>'дети 5-ти лет С'!K28</f>
        <v/>
      </c>
    </row>
    <row r="106" ht="15.0" customHeight="1">
      <c r="B106" s="19"/>
      <c r="C106" s="391" t="str">
        <f>'дети 5-ти лет Ф'!L28</f>
        <v/>
      </c>
      <c r="D106" s="391" t="str">
        <f>'дети 5-ти лет К'!L28</f>
        <v/>
      </c>
      <c r="E106" s="391" t="str">
        <f>'дети 5-ти лет П'!L28</f>
        <v/>
      </c>
      <c r="F106" s="391" t="str">
        <f>'дети 5-ти лет Т'!L28</f>
        <v/>
      </c>
      <c r="G106" s="391" t="str">
        <f>'дети 5-ти лет С'!L28</f>
        <v/>
      </c>
    </row>
    <row r="107" ht="15.0" customHeight="1">
      <c r="B107" s="5">
        <v>4.0</v>
      </c>
      <c r="C107" s="391" t="str">
        <f>'дети 5-ти лет Ф'!M28</f>
        <v/>
      </c>
      <c r="D107" s="391" t="str">
        <f>'дети 5-ти лет К'!M28</f>
        <v/>
      </c>
      <c r="E107" s="391" t="str">
        <f>'дети 5-ти лет П'!M28</f>
        <v/>
      </c>
      <c r="F107" s="391" t="str">
        <f>'дети 5-ти лет Т'!M28</f>
        <v/>
      </c>
      <c r="G107" s="391" t="str">
        <f>'дети 5-ти лет С'!M28</f>
        <v/>
      </c>
    </row>
    <row r="108" ht="15.0" customHeight="1">
      <c r="B108" s="12"/>
      <c r="C108" s="391" t="str">
        <f>'дети 5-ти лет Ф'!N28</f>
        <v/>
      </c>
      <c r="D108" s="391" t="str">
        <f>'дети 5-ти лет К'!N28</f>
        <v/>
      </c>
      <c r="E108" s="391" t="str">
        <f>'дети 5-ти лет П'!N28</f>
        <v/>
      </c>
      <c r="F108" s="391" t="str">
        <f>'дети 5-ти лет Т'!N28</f>
        <v/>
      </c>
      <c r="G108" s="391" t="str">
        <f>'дети 5-ти лет С'!N28</f>
        <v/>
      </c>
    </row>
    <row r="109" ht="15.0" customHeight="1">
      <c r="B109" s="19"/>
      <c r="C109" s="391" t="str">
        <f>'дети 5-ти лет Ф'!O28</f>
        <v/>
      </c>
      <c r="D109" s="391" t="str">
        <f>'дети 5-ти лет К'!O28</f>
        <v/>
      </c>
      <c r="E109" s="391" t="str">
        <f>'дети 5-ти лет П'!O28</f>
        <v/>
      </c>
      <c r="F109" s="391" t="str">
        <f>'дети 5-ти лет Т'!O28</f>
        <v/>
      </c>
      <c r="G109" s="391" t="str">
        <f>'дети 5-ти лет С'!O28</f>
        <v/>
      </c>
    </row>
    <row r="110" ht="15.0" customHeight="1">
      <c r="B110" s="5">
        <v>5.0</v>
      </c>
      <c r="C110" s="391" t="str">
        <f>'дети 5-ти лет Ф'!P28</f>
        <v/>
      </c>
      <c r="D110" s="391" t="str">
        <f>'дети 5-ти лет К'!P28</f>
        <v/>
      </c>
      <c r="E110" s="391" t="str">
        <f>'дети 5-ти лет П'!P28</f>
        <v/>
      </c>
      <c r="F110" s="391" t="str">
        <f>'дети 5-ти лет Т'!P28</f>
        <v/>
      </c>
      <c r="G110" s="391" t="str">
        <f>'дети 5-ти лет С'!P28</f>
        <v/>
      </c>
    </row>
    <row r="111" ht="15.0" customHeight="1">
      <c r="B111" s="12"/>
      <c r="C111" s="391" t="str">
        <f>'дети 5-ти лет Ф'!Q28</f>
        <v/>
      </c>
      <c r="D111" s="391" t="str">
        <f>'дети 5-ти лет К'!Q28</f>
        <v/>
      </c>
      <c r="E111" s="391" t="str">
        <f>'дети 5-ти лет П'!Q28</f>
        <v/>
      </c>
      <c r="F111" s="391" t="str">
        <f>'дети 5-ти лет Т'!Q28</f>
        <v/>
      </c>
      <c r="G111" s="391" t="str">
        <f>'дети 5-ти лет С'!Q28</f>
        <v/>
      </c>
    </row>
    <row r="112" ht="15.0" customHeight="1">
      <c r="B112" s="19"/>
      <c r="C112" s="391" t="str">
        <f>'дети 5-ти лет Ф'!R28</f>
        <v/>
      </c>
      <c r="D112" s="391" t="str">
        <f>'дети 5-ти лет К'!R28</f>
        <v/>
      </c>
      <c r="E112" s="391" t="str">
        <f>'дети 5-ти лет П'!R28</f>
        <v/>
      </c>
      <c r="F112" s="391" t="str">
        <f>'дети 5-ти лет Т'!R28</f>
        <v/>
      </c>
      <c r="G112" s="391" t="str">
        <f>'дети 5-ти лет С'!R28</f>
        <v/>
      </c>
    </row>
    <row r="113" ht="15.0" customHeight="1">
      <c r="B113" s="5">
        <v>6.0</v>
      </c>
      <c r="C113" s="391" t="str">
        <f>'дети 5-ти лет Ф'!S28</f>
        <v/>
      </c>
      <c r="D113" s="391" t="str">
        <f>'дети 5-ти лет К'!S28</f>
        <v/>
      </c>
      <c r="E113" s="391" t="str">
        <f>'дети 5-ти лет П'!S28</f>
        <v/>
      </c>
      <c r="F113" s="391" t="str">
        <f>'дети 5-ти лет Т'!S28</f>
        <v/>
      </c>
      <c r="G113" s="391" t="str">
        <f>'дети 5-ти лет С'!S28</f>
        <v/>
      </c>
    </row>
    <row r="114" ht="15.0" customHeight="1">
      <c r="B114" s="12"/>
      <c r="C114" s="391" t="str">
        <f>'дети 5-ти лет Ф'!T28</f>
        <v/>
      </c>
      <c r="D114" s="391" t="str">
        <f>'дети 5-ти лет К'!T28</f>
        <v/>
      </c>
      <c r="E114" s="391" t="str">
        <f>'дети 5-ти лет П'!T28</f>
        <v/>
      </c>
      <c r="F114" s="391" t="str">
        <f>'дети 5-ти лет Т'!T28</f>
        <v/>
      </c>
      <c r="G114" s="391" t="str">
        <f>'дети 5-ти лет С'!T28</f>
        <v/>
      </c>
    </row>
    <row r="115" ht="15.0" customHeight="1">
      <c r="B115" s="19"/>
      <c r="C115" s="391" t="str">
        <f>'дети 5-ти лет Ф'!U28</f>
        <v/>
      </c>
      <c r="D115" s="391" t="str">
        <f>'дети 5-ти лет К'!U28</f>
        <v/>
      </c>
      <c r="E115" s="391" t="str">
        <f>'дети 5-ти лет П'!U28</f>
        <v/>
      </c>
      <c r="F115" s="391" t="str">
        <f>'дети 5-ти лет Т'!U28</f>
        <v/>
      </c>
      <c r="G115" s="391" t="str">
        <f>'дети 5-ти лет С'!U28</f>
        <v/>
      </c>
    </row>
    <row r="116" ht="15.0" customHeight="1">
      <c r="B116" s="5">
        <v>7.0</v>
      </c>
      <c r="C116" s="317"/>
      <c r="D116" s="391" t="str">
        <f>'дети 5-ти лет К'!V28</f>
        <v/>
      </c>
      <c r="E116" s="317"/>
      <c r="F116" s="391" t="str">
        <f>'дети 5-ти лет Т'!V28</f>
        <v/>
      </c>
      <c r="G116" s="317"/>
    </row>
    <row r="117" ht="15.0" customHeight="1">
      <c r="B117" s="12"/>
      <c r="C117" s="12"/>
      <c r="D117" s="391" t="str">
        <f>'дети 5-ти лет Т'!W28</f>
        <v/>
      </c>
      <c r="E117" s="12"/>
      <c r="F117" s="391" t="str">
        <f>'дети 5-ти лет Т'!W28</f>
        <v/>
      </c>
      <c r="G117" s="12"/>
    </row>
    <row r="118" ht="15.0" customHeight="1">
      <c r="B118" s="19"/>
      <c r="C118" s="12"/>
      <c r="D118" s="391" t="str">
        <f>'дети 5-ти лет К'!X28</f>
        <v/>
      </c>
      <c r="E118" s="12"/>
      <c r="F118" s="391" t="str">
        <f>'дети 5-ти лет Т'!X28</f>
        <v/>
      </c>
      <c r="G118" s="12"/>
    </row>
    <row r="119" ht="15.0" customHeight="1">
      <c r="B119" s="5">
        <v>8.0</v>
      </c>
      <c r="C119" s="12"/>
      <c r="D119" s="391" t="str">
        <f>'дети 5-ти лет К'!Y28</f>
        <v/>
      </c>
      <c r="E119" s="12"/>
      <c r="F119" s="391" t="str">
        <f>'дети 5-ти лет Т'!Y28</f>
        <v/>
      </c>
      <c r="G119" s="12"/>
    </row>
    <row r="120" ht="15.0" customHeight="1">
      <c r="B120" s="12"/>
      <c r="C120" s="12"/>
      <c r="D120" s="391" t="str">
        <f>'дети 5-ти лет К'!Z28</f>
        <v/>
      </c>
      <c r="E120" s="12"/>
      <c r="F120" s="391" t="str">
        <f>'дети 5-ти лет Т'!Z28</f>
        <v/>
      </c>
      <c r="G120" s="12"/>
    </row>
    <row r="121" ht="15.0" customHeight="1">
      <c r="B121" s="19"/>
      <c r="C121" s="12"/>
      <c r="D121" s="391" t="str">
        <f>'дети 5-ти лет К'!AA28</f>
        <v/>
      </c>
      <c r="E121" s="12"/>
      <c r="F121" s="391" t="str">
        <f>'дети 5-ти лет Т'!AA28</f>
        <v/>
      </c>
      <c r="G121" s="12"/>
    </row>
    <row r="122" ht="15.0" customHeight="1">
      <c r="B122" s="5">
        <v>9.0</v>
      </c>
      <c r="C122" s="12"/>
      <c r="D122" s="391" t="str">
        <f>'дети 5-ти лет К'!AB28</f>
        <v/>
      </c>
      <c r="E122" s="12"/>
      <c r="F122" s="391" t="str">
        <f>'дети 5-ти лет Т'!AB28</f>
        <v/>
      </c>
      <c r="G122" s="12"/>
    </row>
    <row r="123" ht="15.0" customHeight="1">
      <c r="B123" s="12"/>
      <c r="C123" s="12"/>
      <c r="D123" s="391" t="str">
        <f>'дети 5-ти лет К'!AC28</f>
        <v/>
      </c>
      <c r="E123" s="12"/>
      <c r="F123" s="391" t="str">
        <f>'дети 5-ти лет Т'!AC28</f>
        <v/>
      </c>
      <c r="G123" s="12"/>
    </row>
    <row r="124" ht="15.0" customHeight="1">
      <c r="B124" s="19"/>
      <c r="C124" s="12"/>
      <c r="D124" s="391" t="str">
        <f>'дети 5-ти лет К'!AD28</f>
        <v/>
      </c>
      <c r="E124" s="12"/>
      <c r="F124" s="391" t="str">
        <f>'дети 5-ти лет Т'!AD28</f>
        <v/>
      </c>
      <c r="G124" s="12"/>
    </row>
    <row r="125" ht="15.0" customHeight="1">
      <c r="B125" s="5">
        <v>10.0</v>
      </c>
      <c r="C125" s="12"/>
      <c r="D125" s="391" t="str">
        <f>'дети 5-ти лет К'!AE28</f>
        <v/>
      </c>
      <c r="E125" s="12"/>
      <c r="F125" s="391" t="str">
        <f>'дети 5-ти лет Т'!AE28</f>
        <v/>
      </c>
      <c r="G125" s="12"/>
    </row>
    <row r="126" ht="15.0" customHeight="1">
      <c r="B126" s="12"/>
      <c r="C126" s="12"/>
      <c r="D126" s="391" t="str">
        <f>'дети 5-ти лет К'!AF28</f>
        <v/>
      </c>
      <c r="E126" s="12"/>
      <c r="F126" s="391" t="str">
        <f>'дети 5-ти лет Т'!AF28</f>
        <v/>
      </c>
      <c r="G126" s="12"/>
    </row>
    <row r="127" ht="15.0" customHeight="1">
      <c r="B127" s="19"/>
      <c r="C127" s="12"/>
      <c r="D127" s="391" t="str">
        <f>'дети 5-ти лет К'!AG28</f>
        <v/>
      </c>
      <c r="E127" s="12"/>
      <c r="F127" s="391" t="str">
        <f>'дети 5-ти лет Т'!AG28</f>
        <v/>
      </c>
      <c r="G127" s="12"/>
    </row>
    <row r="128" ht="15.0" customHeight="1">
      <c r="B128" s="5">
        <v>11.0</v>
      </c>
      <c r="C128" s="12"/>
      <c r="D128" s="391" t="str">
        <f>'дети 5-ти лет К'!AH28</f>
        <v/>
      </c>
      <c r="E128" s="12"/>
      <c r="F128" s="391" t="str">
        <f>'дети 5-ти лет Т'!AH28</f>
        <v/>
      </c>
      <c r="G128" s="12"/>
    </row>
    <row r="129" ht="15.0" customHeight="1">
      <c r="B129" s="12"/>
      <c r="C129" s="12"/>
      <c r="D129" s="391" t="str">
        <f>'дети 5-ти лет К'!AI28</f>
        <v/>
      </c>
      <c r="E129" s="12"/>
      <c r="F129" s="391" t="str">
        <f>'дети 5-ти лет Т'!AI28</f>
        <v/>
      </c>
      <c r="G129" s="12"/>
    </row>
    <row r="130" ht="15.75" customHeight="1">
      <c r="B130" s="19"/>
      <c r="C130" s="12"/>
      <c r="D130" s="391" t="str">
        <f>'дети 5-ти лет К'!AJ28</f>
        <v/>
      </c>
      <c r="E130" s="12"/>
      <c r="F130" s="391" t="str">
        <f>'дети 5-ти лет Т'!AJ28</f>
        <v/>
      </c>
      <c r="G130" s="12"/>
    </row>
    <row r="131" ht="15.75" customHeight="1">
      <c r="B131" s="5">
        <v>12.0</v>
      </c>
      <c r="C131" s="12"/>
      <c r="D131" s="391" t="str">
        <f>'дети 5-ти лет К'!AK28</f>
        <v/>
      </c>
      <c r="E131" s="12"/>
      <c r="F131" s="391" t="str">
        <f>'дети 5-ти лет Т'!AK28</f>
        <v/>
      </c>
      <c r="G131" s="12"/>
    </row>
    <row r="132" ht="15.75" customHeight="1">
      <c r="B132" s="12"/>
      <c r="C132" s="12"/>
      <c r="D132" s="391" t="str">
        <f>'дети 5-ти лет К'!AL28</f>
        <v/>
      </c>
      <c r="E132" s="12"/>
      <c r="F132" s="391" t="str">
        <f>'дети 5-ти лет Т'!AL28</f>
        <v/>
      </c>
      <c r="G132" s="12"/>
    </row>
    <row r="133" ht="15.75" customHeight="1">
      <c r="B133" s="19"/>
      <c r="C133" s="12"/>
      <c r="D133" s="391" t="str">
        <f>'дети 5-ти лет К'!AM28</f>
        <v/>
      </c>
      <c r="E133" s="12"/>
      <c r="F133" s="391" t="str">
        <f>'дети 5-ти лет Т'!AM28</f>
        <v/>
      </c>
      <c r="G133" s="12"/>
    </row>
    <row r="134" ht="15.75" customHeight="1">
      <c r="B134" s="5">
        <v>13.0</v>
      </c>
      <c r="C134" s="12"/>
      <c r="D134" s="391" t="str">
        <f>'дети 5-ти лет К'!AN28</f>
        <v/>
      </c>
      <c r="E134" s="12"/>
      <c r="F134" s="391" t="str">
        <f>'дети 5-ти лет Т'!AN28</f>
        <v/>
      </c>
      <c r="G134" s="12"/>
    </row>
    <row r="135" ht="15.75" customHeight="1">
      <c r="B135" s="12"/>
      <c r="C135" s="12"/>
      <c r="D135" s="391" t="str">
        <f>'дети 5-ти лет К'!AO28</f>
        <v/>
      </c>
      <c r="E135" s="12"/>
      <c r="F135" s="391" t="str">
        <f>'дети 5-ти лет Т'!AO28</f>
        <v/>
      </c>
      <c r="G135" s="12"/>
    </row>
    <row r="136" ht="15.75" customHeight="1">
      <c r="B136" s="19"/>
      <c r="C136" s="12"/>
      <c r="D136" s="391" t="str">
        <f>'дети 5-ти лет К'!AP28</f>
        <v/>
      </c>
      <c r="E136" s="12"/>
      <c r="F136" s="391" t="str">
        <f>'дети 5-ти лет Т'!AP28</f>
        <v/>
      </c>
      <c r="G136" s="12"/>
    </row>
    <row r="137" ht="15.75" customHeight="1">
      <c r="B137" s="5">
        <v>14.0</v>
      </c>
      <c r="C137" s="12"/>
      <c r="D137" s="391" t="str">
        <f>'дети 5-ти лет К'!AQ28</f>
        <v/>
      </c>
      <c r="E137" s="12"/>
      <c r="F137" s="391" t="str">
        <f>'дети 5-ти лет Т'!AQ28</f>
        <v/>
      </c>
      <c r="G137" s="12"/>
    </row>
    <row r="138" ht="15.75" customHeight="1">
      <c r="B138" s="12"/>
      <c r="C138" s="12"/>
      <c r="D138" s="391" t="str">
        <f>'дети 5-ти лет К'!AR28</f>
        <v/>
      </c>
      <c r="E138" s="12"/>
      <c r="F138" s="391" t="str">
        <f>'дети 5-ти лет Т'!AR28</f>
        <v/>
      </c>
      <c r="G138" s="12"/>
    </row>
    <row r="139" ht="15.75" customHeight="1">
      <c r="B139" s="19"/>
      <c r="C139" s="12"/>
      <c r="D139" s="391" t="str">
        <f>'дети 5-ти лет К'!AS28</f>
        <v/>
      </c>
      <c r="E139" s="12"/>
      <c r="F139" s="391" t="str">
        <f>'дети 5-ти лет Т'!AS28</f>
        <v/>
      </c>
      <c r="G139" s="12"/>
    </row>
    <row r="140" ht="15.75" customHeight="1">
      <c r="B140" s="5">
        <v>15.0</v>
      </c>
      <c r="C140" s="12"/>
      <c r="D140" s="391" t="str">
        <f>'дети 5-ти лет К'!AT28</f>
        <v/>
      </c>
      <c r="E140" s="12"/>
      <c r="F140" s="391" t="str">
        <f>'дети 5-ти лет Т'!AT28</f>
        <v/>
      </c>
      <c r="G140" s="12"/>
    </row>
    <row r="141" ht="15.75" customHeight="1">
      <c r="B141" s="12"/>
      <c r="C141" s="12"/>
      <c r="D141" s="391" t="str">
        <f>'дети 5-ти лет К'!AU28</f>
        <v/>
      </c>
      <c r="E141" s="12"/>
      <c r="F141" s="391" t="str">
        <f>'дети 5-ти лет Т'!AU28</f>
        <v/>
      </c>
      <c r="G141" s="12"/>
    </row>
    <row r="142" ht="15.75" customHeight="1">
      <c r="B142" s="19"/>
      <c r="C142" s="12"/>
      <c r="D142" s="391" t="str">
        <f>'дети 5-ти лет К'!AV28</f>
        <v/>
      </c>
      <c r="E142" s="12"/>
      <c r="F142" s="391" t="str">
        <f>'дети 5-ти лет Т'!AV28</f>
        <v/>
      </c>
      <c r="G142" s="12"/>
    </row>
    <row r="143" ht="15.75" customHeight="1">
      <c r="B143" s="5">
        <v>16.0</v>
      </c>
      <c r="C143" s="12"/>
      <c r="D143" s="391" t="str">
        <f>'дети 5-ти лет К'!AW28</f>
        <v/>
      </c>
      <c r="E143" s="12"/>
      <c r="F143" s="391" t="str">
        <f>'дети 5-ти лет Т'!AW28</f>
        <v/>
      </c>
      <c r="G143" s="12"/>
    </row>
    <row r="144" ht="15.75" customHeight="1">
      <c r="B144" s="12"/>
      <c r="C144" s="12"/>
      <c r="D144" s="391" t="str">
        <f>'дети 5-ти лет К'!AX28</f>
        <v/>
      </c>
      <c r="E144" s="12"/>
      <c r="F144" s="391" t="str">
        <f>'дети 5-ти лет Т'!AX28</f>
        <v/>
      </c>
      <c r="G144" s="12"/>
    </row>
    <row r="145" ht="15.75" customHeight="1">
      <c r="B145" s="19"/>
      <c r="C145" s="12"/>
      <c r="D145" s="391" t="str">
        <f>'дети 5-ти лет К'!AY28</f>
        <v/>
      </c>
      <c r="E145" s="12"/>
      <c r="F145" s="391" t="str">
        <f>'дети 5-ти лет Т'!AY28</f>
        <v/>
      </c>
      <c r="G145" s="12"/>
    </row>
    <row r="146" ht="15.75" customHeight="1">
      <c r="B146" s="5">
        <v>17.0</v>
      </c>
      <c r="C146" s="12"/>
      <c r="D146" s="391" t="str">
        <f>'дети 5-ти лет К'!AZ28</f>
        <v/>
      </c>
      <c r="E146" s="12"/>
      <c r="F146" s="391" t="str">
        <f>'дети 5-ти лет Т'!AZ28</f>
        <v/>
      </c>
      <c r="G146" s="12"/>
    </row>
    <row r="147" ht="15.75" customHeight="1">
      <c r="B147" s="12"/>
      <c r="C147" s="12"/>
      <c r="D147" s="391" t="str">
        <f>'дети 5-ти лет К'!BA28</f>
        <v/>
      </c>
      <c r="E147" s="12"/>
      <c r="F147" s="391" t="str">
        <f>'дети 5-ти лет Т'!BA28</f>
        <v/>
      </c>
      <c r="G147" s="12"/>
    </row>
    <row r="148" ht="15.75" customHeight="1">
      <c r="B148" s="19"/>
      <c r="C148" s="12"/>
      <c r="D148" s="391" t="str">
        <f>'дети 5-ти лет К'!BB28</f>
        <v/>
      </c>
      <c r="E148" s="12"/>
      <c r="F148" s="391" t="str">
        <f>'дети 5-ти лет Т'!BB28</f>
        <v/>
      </c>
      <c r="G148" s="12"/>
    </row>
    <row r="149" ht="15.75" customHeight="1">
      <c r="B149" s="5">
        <v>18.0</v>
      </c>
      <c r="C149" s="12"/>
      <c r="D149" s="391" t="str">
        <f>'дети 5-ти лет К'!BC28</f>
        <v/>
      </c>
      <c r="E149" s="12"/>
      <c r="F149" s="391" t="str">
        <f>'дети 5-ти лет Т'!BC28</f>
        <v/>
      </c>
      <c r="G149" s="12"/>
    </row>
    <row r="150" ht="15.75" customHeight="1">
      <c r="B150" s="12"/>
      <c r="C150" s="12"/>
      <c r="D150" s="391" t="str">
        <f>'дети 5-ти лет К'!BD28</f>
        <v/>
      </c>
      <c r="E150" s="12"/>
      <c r="F150" s="391" t="str">
        <f>'дети 5-ти лет Т'!BD28</f>
        <v/>
      </c>
      <c r="G150" s="12"/>
    </row>
    <row r="151" ht="15.75" customHeight="1">
      <c r="B151" s="19"/>
      <c r="C151" s="12"/>
      <c r="D151" s="391" t="str">
        <f>'дети 5-ти лет К'!BE28</f>
        <v/>
      </c>
      <c r="E151" s="12"/>
      <c r="F151" s="391" t="str">
        <f>'дети 5-ти лет Т'!BE28</f>
        <v/>
      </c>
      <c r="G151" s="12"/>
    </row>
    <row r="152" ht="15.75" customHeight="1">
      <c r="B152" s="5">
        <v>19.0</v>
      </c>
      <c r="C152" s="12"/>
      <c r="D152" s="317"/>
      <c r="E152" s="12"/>
      <c r="F152" s="391" t="str">
        <f>'дети 5-ти лет Т'!BF28</f>
        <v/>
      </c>
      <c r="G152" s="12"/>
    </row>
    <row r="153" ht="15.75" customHeight="1">
      <c r="B153" s="12"/>
      <c r="C153" s="12"/>
      <c r="D153" s="12"/>
      <c r="E153" s="12"/>
      <c r="F153" s="391" t="str">
        <f>'дети 5-ти лет Т'!BG28</f>
        <v/>
      </c>
      <c r="G153" s="12"/>
    </row>
    <row r="154" ht="15.75" customHeight="1">
      <c r="B154" s="19"/>
      <c r="C154" s="12"/>
      <c r="D154" s="12"/>
      <c r="E154" s="12"/>
      <c r="F154" s="391" t="str">
        <f>'дети 5-ти лет Т'!BH28</f>
        <v/>
      </c>
      <c r="G154" s="12"/>
    </row>
    <row r="155" ht="15.75" customHeight="1">
      <c r="B155" s="5">
        <v>20.0</v>
      </c>
      <c r="C155" s="12"/>
      <c r="D155" s="12"/>
      <c r="E155" s="12"/>
      <c r="F155" s="391" t="str">
        <f>'дети 5-ти лет Т'!BI28</f>
        <v/>
      </c>
      <c r="G155" s="12"/>
    </row>
    <row r="156" ht="15.75" customHeight="1">
      <c r="B156" s="12"/>
      <c r="C156" s="12"/>
      <c r="D156" s="12"/>
      <c r="E156" s="12"/>
      <c r="F156" s="391" t="str">
        <f>'дети 5-ти лет Т'!BJ28</f>
        <v/>
      </c>
      <c r="G156" s="12"/>
    </row>
    <row r="157" ht="15.75" customHeight="1">
      <c r="B157" s="19"/>
      <c r="C157" s="12"/>
      <c r="D157" s="12"/>
      <c r="E157" s="12"/>
      <c r="F157" s="391" t="str">
        <f>'дети 5-ти лет Т'!BK28</f>
        <v/>
      </c>
      <c r="G157" s="12"/>
    </row>
    <row r="158" ht="15.75" customHeight="1">
      <c r="B158" s="5">
        <v>21.0</v>
      </c>
      <c r="C158" s="12"/>
      <c r="D158" s="12"/>
      <c r="E158" s="12"/>
      <c r="F158" s="391" t="str">
        <f>'дети 5-ти лет Т'!BL28</f>
        <v/>
      </c>
      <c r="G158" s="12"/>
    </row>
    <row r="159" ht="15.0" customHeight="1">
      <c r="B159" s="12"/>
      <c r="C159" s="12"/>
      <c r="D159" s="12"/>
      <c r="E159" s="12"/>
      <c r="F159" s="391" t="str">
        <f>'дети 5-ти лет Т'!BM28</f>
        <v/>
      </c>
      <c r="G159" s="12"/>
    </row>
    <row r="160" ht="15.75" customHeight="1">
      <c r="B160" s="19"/>
      <c r="C160" s="12"/>
      <c r="D160" s="12"/>
      <c r="E160" s="12"/>
      <c r="F160" s="391" t="str">
        <f>'дети 5-ти лет Т'!BN28</f>
        <v/>
      </c>
      <c r="G160" s="12"/>
    </row>
    <row r="161" ht="15.75" customHeight="1">
      <c r="B161" s="5">
        <v>22.0</v>
      </c>
      <c r="C161" s="12"/>
      <c r="D161" s="12"/>
      <c r="E161" s="12"/>
      <c r="F161" s="391" t="str">
        <f>'дети 5-ти лет Т'!BO28</f>
        <v/>
      </c>
      <c r="G161" s="12"/>
    </row>
    <row r="162" ht="15.75" customHeight="1">
      <c r="B162" s="12"/>
      <c r="C162" s="12"/>
      <c r="D162" s="12"/>
      <c r="E162" s="12"/>
      <c r="F162" s="391" t="str">
        <f>'дети 5-ти лет Т'!BP28</f>
        <v/>
      </c>
      <c r="G162" s="12"/>
    </row>
    <row r="163" ht="15.75" customHeight="1">
      <c r="B163" s="19"/>
      <c r="C163" s="12"/>
      <c r="D163" s="12"/>
      <c r="E163" s="12"/>
      <c r="F163" s="391" t="str">
        <f>'дети 5-ти лет Т'!BQ28</f>
        <v/>
      </c>
      <c r="G163" s="12"/>
    </row>
    <row r="164" ht="15.75" customHeight="1">
      <c r="B164" s="5">
        <v>23.0</v>
      </c>
      <c r="C164" s="12"/>
      <c r="D164" s="12"/>
      <c r="E164" s="12"/>
      <c r="F164" s="391" t="str">
        <f>'дети 5-ти лет Т'!BR28</f>
        <v/>
      </c>
      <c r="G164" s="12"/>
    </row>
    <row r="165" ht="15.75" customHeight="1">
      <c r="B165" s="12"/>
      <c r="C165" s="12"/>
      <c r="D165" s="12"/>
      <c r="E165" s="12"/>
      <c r="F165" s="391" t="str">
        <f>'дети 5-ти лет Т'!BS28</f>
        <v/>
      </c>
      <c r="G165" s="12"/>
    </row>
    <row r="166" ht="15.0" customHeight="1">
      <c r="B166" s="19"/>
      <c r="C166" s="12"/>
      <c r="D166" s="12"/>
      <c r="E166" s="12"/>
      <c r="F166" s="391" t="str">
        <f>'дети 5-ти лет Т'!BT28</f>
        <v/>
      </c>
      <c r="G166" s="12"/>
    </row>
    <row r="167" ht="15.0" customHeight="1">
      <c r="B167" s="5">
        <v>24.0</v>
      </c>
      <c r="C167" s="12"/>
      <c r="D167" s="12"/>
      <c r="E167" s="12"/>
      <c r="F167" s="391" t="str">
        <f>'дети 5-ти лет Т'!BU28</f>
        <v/>
      </c>
      <c r="G167" s="12"/>
    </row>
    <row r="168" ht="15.0" customHeight="1">
      <c r="B168" s="12"/>
      <c r="C168" s="12"/>
      <c r="D168" s="12"/>
      <c r="E168" s="12"/>
      <c r="F168" s="391" t="str">
        <f>'дети 5-ти лет Т'!BV28</f>
        <v/>
      </c>
      <c r="G168" s="12"/>
    </row>
    <row r="169" ht="15.0" customHeight="1">
      <c r="B169" s="19"/>
      <c r="C169" s="12"/>
      <c r="D169" s="12"/>
      <c r="E169" s="12"/>
      <c r="F169" s="391" t="str">
        <f>'дети 5-ти лет Т'!BW28</f>
        <v/>
      </c>
      <c r="G169" s="12"/>
    </row>
    <row r="170" ht="15.0" customHeight="1">
      <c r="B170" s="5">
        <v>25.0</v>
      </c>
      <c r="C170" s="12"/>
      <c r="D170" s="12"/>
      <c r="E170" s="12"/>
      <c r="F170" s="391" t="str">
        <f>'дети 5-ти лет Т'!BX28</f>
        <v/>
      </c>
      <c r="G170" s="12"/>
    </row>
    <row r="171" ht="15.0" customHeight="1">
      <c r="B171" s="12"/>
      <c r="C171" s="12"/>
      <c r="D171" s="12"/>
      <c r="E171" s="12"/>
      <c r="F171" s="391" t="str">
        <f>'дети 5-ти лет Т'!BY28</f>
        <v/>
      </c>
      <c r="G171" s="12"/>
    </row>
    <row r="172" ht="15.0" customHeight="1">
      <c r="B172" s="19"/>
      <c r="C172" s="12"/>
      <c r="D172" s="12"/>
      <c r="E172" s="12"/>
      <c r="F172" s="391" t="str">
        <f>'дети 5-ти лет Т'!BZ28</f>
        <v/>
      </c>
      <c r="G172" s="12"/>
    </row>
    <row r="173" ht="15.0" customHeight="1">
      <c r="B173" s="5">
        <v>26.0</v>
      </c>
      <c r="C173" s="12"/>
      <c r="D173" s="12"/>
      <c r="E173" s="12"/>
      <c r="F173" s="391" t="str">
        <f>'дети 5-ти лет Т'!CA28</f>
        <v/>
      </c>
      <c r="G173" s="12"/>
    </row>
    <row r="174" ht="15.0" customHeight="1">
      <c r="B174" s="12"/>
      <c r="C174" s="12"/>
      <c r="D174" s="12"/>
      <c r="E174" s="12"/>
      <c r="F174" s="391" t="str">
        <f>'дети 5-ти лет Т'!CB28</f>
        <v/>
      </c>
      <c r="G174" s="12"/>
    </row>
    <row r="175" ht="15.0" customHeight="1">
      <c r="B175" s="19"/>
      <c r="C175" s="12"/>
      <c r="D175" s="12"/>
      <c r="E175" s="12"/>
      <c r="F175" s="391" t="str">
        <f>'дети 5-ти лет Т'!CC28</f>
        <v/>
      </c>
      <c r="G175" s="12"/>
    </row>
    <row r="176" ht="15.0" customHeight="1">
      <c r="B176" s="5">
        <v>27.0</v>
      </c>
      <c r="C176" s="12"/>
      <c r="D176" s="12"/>
      <c r="E176" s="12"/>
      <c r="F176" s="391" t="str">
        <f>'дети 5-ти лет Т'!CD28</f>
        <v/>
      </c>
      <c r="G176" s="12"/>
    </row>
    <row r="177" ht="15.0" customHeight="1">
      <c r="B177" s="12"/>
      <c r="C177" s="12"/>
      <c r="D177" s="12"/>
      <c r="E177" s="12"/>
      <c r="F177" s="391" t="str">
        <f>'дети 5-ти лет Т'!CE28</f>
        <v/>
      </c>
      <c r="G177" s="12"/>
    </row>
    <row r="178" ht="15.0" customHeight="1">
      <c r="B178" s="19"/>
      <c r="C178" s="12"/>
      <c r="D178" s="12"/>
      <c r="E178" s="12"/>
      <c r="F178" s="391" t="str">
        <f>'дети 5-ти лет Т'!CF28</f>
        <v/>
      </c>
      <c r="G178" s="12"/>
    </row>
    <row r="179" ht="15.0" customHeight="1">
      <c r="B179" s="5">
        <v>28.0</v>
      </c>
      <c r="C179" s="12"/>
      <c r="D179" s="12"/>
      <c r="E179" s="12"/>
      <c r="F179" s="391" t="str">
        <f>'дети 5-ти лет Т'!CG28</f>
        <v/>
      </c>
      <c r="G179" s="12"/>
    </row>
    <row r="180" ht="15.0" customHeight="1">
      <c r="B180" s="12"/>
      <c r="C180" s="12"/>
      <c r="D180" s="12"/>
      <c r="E180" s="12"/>
      <c r="F180" s="391" t="str">
        <f>'дети 5-ти лет Т'!CH28</f>
        <v/>
      </c>
      <c r="G180" s="12"/>
    </row>
    <row r="181" ht="15.0" customHeight="1">
      <c r="B181" s="19"/>
      <c r="C181" s="12"/>
      <c r="D181" s="12"/>
      <c r="E181" s="12"/>
      <c r="F181" s="391" t="str">
        <f>'дети 5-ти лет Т'!CI28</f>
        <v/>
      </c>
      <c r="G181" s="12"/>
    </row>
    <row r="182" ht="15.0" customHeight="1">
      <c r="B182" s="5">
        <v>29.0</v>
      </c>
      <c r="C182" s="12"/>
      <c r="D182" s="12"/>
      <c r="E182" s="12"/>
      <c r="F182" s="391" t="str">
        <f>'дети 5-ти лет Т'!CJ28</f>
        <v/>
      </c>
      <c r="G182" s="12"/>
    </row>
    <row r="183" ht="15.0" customHeight="1">
      <c r="B183" s="12"/>
      <c r="C183" s="12"/>
      <c r="D183" s="12"/>
      <c r="E183" s="12"/>
      <c r="F183" s="391" t="str">
        <f>'дети 5-ти лет Т'!CK28</f>
        <v/>
      </c>
      <c r="G183" s="12"/>
    </row>
    <row r="184" ht="15.0" customHeight="1">
      <c r="B184" s="19"/>
      <c r="C184" s="12"/>
      <c r="D184" s="12"/>
      <c r="E184" s="12"/>
      <c r="F184" s="391" t="str">
        <f>'дети 5-ти лет Т'!CL28</f>
        <v/>
      </c>
      <c r="G184" s="12"/>
    </row>
    <row r="185" ht="15.0" customHeight="1">
      <c r="B185" s="5">
        <v>30.0</v>
      </c>
      <c r="C185" s="12"/>
      <c r="D185" s="12"/>
      <c r="E185" s="12"/>
      <c r="F185" s="391" t="str">
        <f>'дети 5-ти лет Т'!CM28</f>
        <v/>
      </c>
      <c r="G185" s="12"/>
    </row>
    <row r="186" ht="15.0" customHeight="1">
      <c r="B186" s="12"/>
      <c r="C186" s="12"/>
      <c r="D186" s="12"/>
      <c r="E186" s="12"/>
      <c r="F186" s="391" t="str">
        <f>'дети 5-ти лет Т'!CN28</f>
        <v/>
      </c>
      <c r="G186" s="12"/>
    </row>
    <row r="187" ht="15.0" customHeight="1">
      <c r="B187" s="19"/>
      <c r="C187" s="19"/>
      <c r="D187" s="19"/>
      <c r="E187" s="19"/>
      <c r="F187" s="391" t="str">
        <f>'дети 5-ти лет Т'!CO28</f>
        <v/>
      </c>
      <c r="G187" s="19"/>
    </row>
    <row r="188" ht="15.0" customHeight="1"/>
    <row r="189" ht="15.0" customHeight="1">
      <c r="B189" s="237" t="s">
        <v>922</v>
      </c>
      <c r="C189" s="7"/>
      <c r="D189" s="7"/>
      <c r="E189" s="7"/>
      <c r="F189" s="7"/>
      <c r="G189" s="8"/>
    </row>
    <row r="190" ht="36.0" customHeight="1">
      <c r="B190" s="314"/>
      <c r="C190" s="315" t="s">
        <v>5</v>
      </c>
      <c r="D190" s="315" t="s">
        <v>107</v>
      </c>
      <c r="E190" s="315" t="s">
        <v>335</v>
      </c>
      <c r="F190" s="315" t="s">
        <v>398</v>
      </c>
      <c r="G190" s="178" t="s">
        <v>724</v>
      </c>
    </row>
    <row r="191" ht="15.0" customHeight="1">
      <c r="B191" s="5">
        <v>1.0</v>
      </c>
      <c r="C191" s="392" t="str">
        <f>'дети 5-ти лет Ф'!D74</f>
        <v/>
      </c>
      <c r="D191" s="392" t="str">
        <f>'дети 5-ти лет К'!D74</f>
        <v/>
      </c>
      <c r="E191" s="392" t="str">
        <f>'дети 5-ти лет П'!D74</f>
        <v/>
      </c>
      <c r="F191" s="392" t="str">
        <f>'дети 5-ти лет Т'!D74</f>
        <v/>
      </c>
      <c r="G191" s="392" t="str">
        <f>'дети 5-ти лет С'!D74</f>
        <v/>
      </c>
    </row>
    <row r="192" ht="15.0" customHeight="1">
      <c r="B192" s="12"/>
      <c r="C192" s="392" t="str">
        <f>'дети 5-ти лет Ф'!E74</f>
        <v/>
      </c>
      <c r="D192" s="392" t="str">
        <f>'дети 5-ти лет К'!E74</f>
        <v/>
      </c>
      <c r="E192" s="392" t="str">
        <f>'дети 5-ти лет П'!E74</f>
        <v/>
      </c>
      <c r="F192" s="392" t="str">
        <f>'дети 5-ти лет Т'!E74</f>
        <v/>
      </c>
      <c r="G192" s="392" t="str">
        <f>'дети 5-ти лет С'!E74</f>
        <v/>
      </c>
    </row>
    <row r="193" ht="15.0" customHeight="1">
      <c r="B193" s="19"/>
      <c r="C193" s="392" t="str">
        <f>'дети 5-ти лет Ф'!F74</f>
        <v/>
      </c>
      <c r="D193" s="392" t="str">
        <f>'дети 5-ти лет К'!F74</f>
        <v/>
      </c>
      <c r="E193" s="392" t="str">
        <f>'дети 5-ти лет П'!F74</f>
        <v/>
      </c>
      <c r="F193" s="392" t="str">
        <f>'дети 5-ти лет Т'!F74</f>
        <v/>
      </c>
      <c r="G193" s="392" t="str">
        <f>'дети 5-ти лет С'!F74</f>
        <v/>
      </c>
    </row>
    <row r="194" ht="15.0" customHeight="1">
      <c r="B194" s="5">
        <v>2.0</v>
      </c>
      <c r="C194" s="392" t="str">
        <f>'дети 5-ти лет Ф'!G74</f>
        <v/>
      </c>
      <c r="D194" s="392" t="str">
        <f>'дети 5-ти лет К'!G74</f>
        <v/>
      </c>
      <c r="E194" s="392" t="str">
        <f>'дети 5-ти лет П'!G74</f>
        <v/>
      </c>
      <c r="F194" s="392" t="str">
        <f>'дети 5-ти лет Т'!G74</f>
        <v/>
      </c>
      <c r="G194" s="392" t="str">
        <f>'дети 5-ти лет С'!G74</f>
        <v/>
      </c>
    </row>
    <row r="195" ht="15.0" customHeight="1">
      <c r="B195" s="12"/>
      <c r="C195" s="392" t="str">
        <f>'дети 5-ти лет Ф'!H74</f>
        <v/>
      </c>
      <c r="D195" s="392" t="str">
        <f>'дети 5-ти лет К'!H74</f>
        <v/>
      </c>
      <c r="E195" s="392" t="str">
        <f>'дети 5-ти лет П'!H74</f>
        <v/>
      </c>
      <c r="F195" s="392" t="str">
        <f>'дети 5-ти лет Т'!H74</f>
        <v/>
      </c>
      <c r="G195" s="392" t="str">
        <f>'дети 5-ти лет С'!H74</f>
        <v/>
      </c>
    </row>
    <row r="196" ht="15.0" customHeight="1">
      <c r="B196" s="19"/>
      <c r="C196" s="392" t="str">
        <f>'дети 5-ти лет Ф'!I74</f>
        <v/>
      </c>
      <c r="D196" s="392" t="str">
        <f>'дети 5-ти лет К'!I74</f>
        <v/>
      </c>
      <c r="E196" s="392" t="str">
        <f>'дети 5-ти лет П'!I74</f>
        <v/>
      </c>
      <c r="F196" s="392" t="str">
        <f>'дети 5-ти лет Т'!I74</f>
        <v/>
      </c>
      <c r="G196" s="392" t="str">
        <f>'дети 5-ти лет С'!I74</f>
        <v/>
      </c>
    </row>
    <row r="197" ht="15.0" customHeight="1">
      <c r="B197" s="5">
        <v>3.0</v>
      </c>
      <c r="C197" s="392" t="str">
        <f>'дети 5-ти лет Ф'!J74</f>
        <v/>
      </c>
      <c r="D197" s="392" t="str">
        <f>'дети 5-ти лет К'!J74</f>
        <v/>
      </c>
      <c r="E197" s="392" t="str">
        <f>'дети 5-ти лет П'!J74</f>
        <v/>
      </c>
      <c r="F197" s="392" t="str">
        <f>'дети 5-ти лет Т'!J74</f>
        <v/>
      </c>
      <c r="G197" s="392" t="str">
        <f>'дети 5-ти лет С'!J74</f>
        <v/>
      </c>
    </row>
    <row r="198" ht="15.0" customHeight="1">
      <c r="B198" s="12"/>
      <c r="C198" s="392" t="str">
        <f>'дети 5-ти лет Ф'!K74</f>
        <v/>
      </c>
      <c r="D198" s="392" t="str">
        <f>'дети 5-ти лет К'!K74</f>
        <v/>
      </c>
      <c r="E198" s="392" t="str">
        <f>'дети 5-ти лет П'!K74</f>
        <v/>
      </c>
      <c r="F198" s="392" t="str">
        <f>'дети 5-ти лет Т'!K74</f>
        <v/>
      </c>
      <c r="G198" s="392" t="str">
        <f>'дети 5-ти лет С'!K74</f>
        <v/>
      </c>
    </row>
    <row r="199" ht="15.0" customHeight="1">
      <c r="B199" s="19"/>
      <c r="C199" s="392" t="str">
        <f>'дети 5-ти лет Ф'!L74</f>
        <v/>
      </c>
      <c r="D199" s="392" t="str">
        <f>'дети 5-ти лет К'!L74</f>
        <v/>
      </c>
      <c r="E199" s="392" t="str">
        <f>'дети 5-ти лет П'!L74</f>
        <v/>
      </c>
      <c r="F199" s="392" t="str">
        <f>'дети 5-ти лет Т'!L74</f>
        <v/>
      </c>
      <c r="G199" s="392" t="str">
        <f>'дети 5-ти лет С'!L74</f>
        <v/>
      </c>
    </row>
    <row r="200" ht="15.0" customHeight="1">
      <c r="B200" s="5">
        <v>4.0</v>
      </c>
      <c r="C200" s="392" t="str">
        <f>'дети 5-ти лет Ф'!M74</f>
        <v/>
      </c>
      <c r="D200" s="392" t="str">
        <f>'дети 5-ти лет К'!M74</f>
        <v/>
      </c>
      <c r="E200" s="392" t="str">
        <f>'дети 5-ти лет П'!M74</f>
        <v/>
      </c>
      <c r="F200" s="392" t="str">
        <f>'дети 5-ти лет Т'!M74</f>
        <v/>
      </c>
      <c r="G200" s="392" t="str">
        <f>'дети 5-ти лет С'!M74</f>
        <v/>
      </c>
    </row>
    <row r="201" ht="15.0" customHeight="1">
      <c r="B201" s="12"/>
      <c r="C201" s="392" t="str">
        <f>'дети 5-ти лет Ф'!N74</f>
        <v/>
      </c>
      <c r="D201" s="392" t="str">
        <f>'дети 5-ти лет К'!N74</f>
        <v/>
      </c>
      <c r="E201" s="392" t="str">
        <f>'дети 5-ти лет П'!N74</f>
        <v/>
      </c>
      <c r="F201" s="392" t="str">
        <f>'дети 5-ти лет Т'!N74</f>
        <v/>
      </c>
      <c r="G201" s="392" t="str">
        <f>'дети 5-ти лет С'!N74</f>
        <v/>
      </c>
    </row>
    <row r="202" ht="15.0" customHeight="1">
      <c r="B202" s="19"/>
      <c r="C202" s="392" t="str">
        <f>'дети 5-ти лет Ф'!O74</f>
        <v/>
      </c>
      <c r="D202" s="392" t="str">
        <f>'дети 5-ти лет К'!O74</f>
        <v/>
      </c>
      <c r="E202" s="392" t="str">
        <f>'дети 5-ти лет П'!O74</f>
        <v/>
      </c>
      <c r="F202" s="392" t="str">
        <f>'дети 5-ти лет Т'!O74</f>
        <v/>
      </c>
      <c r="G202" s="392" t="str">
        <f>'дети 5-ти лет С'!O74</f>
        <v/>
      </c>
    </row>
    <row r="203" ht="15.0" customHeight="1">
      <c r="B203" s="5">
        <v>5.0</v>
      </c>
      <c r="C203" s="392" t="str">
        <f>'дети 5-ти лет Ф'!P74</f>
        <v/>
      </c>
      <c r="D203" s="392" t="str">
        <f>'дети 5-ти лет К'!P74</f>
        <v/>
      </c>
      <c r="E203" s="392" t="str">
        <f>'дети 5-ти лет П'!P74</f>
        <v/>
      </c>
      <c r="F203" s="392" t="str">
        <f>'дети 5-ти лет Т'!P74</f>
        <v/>
      </c>
      <c r="G203" s="392" t="str">
        <f>'дети 5-ти лет С'!P74</f>
        <v/>
      </c>
    </row>
    <row r="204" ht="15.0" customHeight="1">
      <c r="B204" s="12"/>
      <c r="C204" s="392" t="str">
        <f>'дети 5-ти лет Ф'!Q74</f>
        <v/>
      </c>
      <c r="D204" s="392" t="str">
        <f>'дети 5-ти лет К'!Q74</f>
        <v/>
      </c>
      <c r="E204" s="392" t="str">
        <f>'дети 5-ти лет П'!Q74</f>
        <v/>
      </c>
      <c r="F204" s="392" t="str">
        <f>'дети 5-ти лет Т'!Q74</f>
        <v/>
      </c>
      <c r="G204" s="392" t="str">
        <f>'дети 5-ти лет С'!Q74</f>
        <v/>
      </c>
    </row>
    <row r="205" ht="15.0" customHeight="1">
      <c r="B205" s="19"/>
      <c r="C205" s="392" t="str">
        <f>'дети 5-ти лет Ф'!R74</f>
        <v/>
      </c>
      <c r="D205" s="392" t="str">
        <f>'дети 5-ти лет К'!R74</f>
        <v/>
      </c>
      <c r="E205" s="392" t="str">
        <f>'дети 5-ти лет П'!R74</f>
        <v/>
      </c>
      <c r="F205" s="392" t="str">
        <f>'дети 5-ти лет Т'!R74</f>
        <v/>
      </c>
      <c r="G205" s="392" t="str">
        <f>'дети 5-ти лет С'!R74</f>
        <v/>
      </c>
    </row>
    <row r="206" ht="15.0" customHeight="1">
      <c r="B206" s="5">
        <v>6.0</v>
      </c>
      <c r="C206" s="392" t="str">
        <f>'дети 5-ти лет Ф'!S74</f>
        <v/>
      </c>
      <c r="D206" s="392" t="str">
        <f>'дети 5-ти лет К'!S74</f>
        <v/>
      </c>
      <c r="E206" s="392" t="str">
        <f>'дети 5-ти лет П'!S74</f>
        <v/>
      </c>
      <c r="F206" s="392" t="str">
        <f>'дети 5-ти лет Т'!S74</f>
        <v/>
      </c>
      <c r="G206" s="392" t="str">
        <f>'дети 5-ти лет С'!S74</f>
        <v/>
      </c>
    </row>
    <row r="207" ht="15.0" customHeight="1">
      <c r="B207" s="12"/>
      <c r="C207" s="392" t="str">
        <f>'дети 5-ти лет Ф'!T74</f>
        <v/>
      </c>
      <c r="D207" s="392" t="str">
        <f>'дети 5-ти лет К'!T74</f>
        <v/>
      </c>
      <c r="E207" s="392" t="str">
        <f>'дети 5-ти лет П'!T74</f>
        <v/>
      </c>
      <c r="F207" s="392" t="str">
        <f>'дети 5-ти лет Т'!T74</f>
        <v/>
      </c>
      <c r="G207" s="392" t="str">
        <f>'дети 5-ти лет С'!T74</f>
        <v/>
      </c>
    </row>
    <row r="208" ht="15.0" customHeight="1">
      <c r="B208" s="19"/>
      <c r="C208" s="392" t="str">
        <f>'дети 5-ти лет Ф'!U74</f>
        <v/>
      </c>
      <c r="D208" s="392" t="str">
        <f>'дети 5-ти лет К'!U74</f>
        <v/>
      </c>
      <c r="E208" s="392" t="str">
        <f>'дети 5-ти лет П'!U74</f>
        <v/>
      </c>
      <c r="F208" s="392" t="str">
        <f>'дети 5-ти лет Т'!U74</f>
        <v/>
      </c>
      <c r="G208" s="392" t="str">
        <f>'дети 5-ти лет С'!U74</f>
        <v/>
      </c>
    </row>
    <row r="209" ht="15.0" customHeight="1">
      <c r="B209" s="5">
        <v>7.0</v>
      </c>
      <c r="C209" s="392" t="str">
        <f>'дети 5-ти лет Ф'!V74</f>
        <v/>
      </c>
      <c r="D209" s="392" t="str">
        <f>'дети 5-ти лет К'!V74</f>
        <v/>
      </c>
      <c r="E209" s="392" t="str">
        <f>'дети 5-ти лет П'!V74</f>
        <v/>
      </c>
      <c r="F209" s="392" t="str">
        <f>'дети 5-ти лет Т'!V74</f>
        <v/>
      </c>
      <c r="G209" s="392" t="str">
        <f>'дети 5-ти лет С'!V74</f>
        <v/>
      </c>
    </row>
    <row r="210" ht="15.0" customHeight="1">
      <c r="B210" s="12"/>
      <c r="C210" s="392" t="str">
        <f>'дети 5-ти лет Ф'!W74</f>
        <v/>
      </c>
      <c r="D210" s="392" t="str">
        <f>'дети 5-ти лет Т'!W74</f>
        <v/>
      </c>
      <c r="E210" s="392" t="str">
        <f>'дети 5-ти лет П'!W74</f>
        <v/>
      </c>
      <c r="F210" s="392" t="str">
        <f>'дети 5-ти лет Т'!W74</f>
        <v/>
      </c>
      <c r="G210" s="392" t="str">
        <f>'дети 5-ти лет С'!W74</f>
        <v/>
      </c>
    </row>
    <row r="211" ht="15.0" customHeight="1">
      <c r="B211" s="19"/>
      <c r="C211" s="392" t="str">
        <f>'дети 5-ти лет Ф'!X74</f>
        <v/>
      </c>
      <c r="D211" s="392" t="str">
        <f>'дети 5-ти лет К'!X74</f>
        <v/>
      </c>
      <c r="E211" s="392" t="str">
        <f>'дети 5-ти лет П'!X74</f>
        <v/>
      </c>
      <c r="F211" s="392" t="str">
        <f>'дети 5-ти лет Т'!X74</f>
        <v/>
      </c>
      <c r="G211" s="392" t="str">
        <f>'дети 5-ти лет С'!X74</f>
        <v/>
      </c>
    </row>
    <row r="212" ht="15.0" customHeight="1">
      <c r="B212" s="5">
        <v>8.0</v>
      </c>
      <c r="C212" s="318"/>
      <c r="D212" s="392" t="str">
        <f>'дети 5-ти лет К'!Y74</f>
        <v/>
      </c>
      <c r="E212" s="317"/>
      <c r="F212" s="392" t="str">
        <f>'дети 5-ти лет Т'!Y74</f>
        <v/>
      </c>
      <c r="G212" s="317"/>
    </row>
    <row r="213" ht="15.0" customHeight="1">
      <c r="B213" s="12"/>
      <c r="C213" s="319"/>
      <c r="D213" s="392" t="str">
        <f>'дети 5-ти лет К'!Z74</f>
        <v/>
      </c>
      <c r="E213" s="12"/>
      <c r="F213" s="392" t="str">
        <f>'дети 5-ти лет Т'!Z74</f>
        <v/>
      </c>
      <c r="G213" s="12"/>
    </row>
    <row r="214" ht="15.0" customHeight="1">
      <c r="B214" s="19"/>
      <c r="C214" s="319"/>
      <c r="D214" s="392" t="str">
        <f>'дети 5-ти лет К'!AA74</f>
        <v/>
      </c>
      <c r="E214" s="12"/>
      <c r="F214" s="392" t="str">
        <f>'дети 5-ти лет Т'!AA74</f>
        <v/>
      </c>
      <c r="G214" s="12"/>
    </row>
    <row r="215" ht="15.0" customHeight="1">
      <c r="B215" s="5">
        <v>9.0</v>
      </c>
      <c r="C215" s="319"/>
      <c r="D215" s="392" t="str">
        <f>'дети 5-ти лет К'!AB74</f>
        <v/>
      </c>
      <c r="E215" s="12"/>
      <c r="F215" s="392" t="str">
        <f>'дети 5-ти лет Т'!AB74</f>
        <v/>
      </c>
      <c r="G215" s="12"/>
    </row>
    <row r="216" ht="15.0" customHeight="1">
      <c r="B216" s="12"/>
      <c r="C216" s="319"/>
      <c r="D216" s="392" t="str">
        <f>'дети 5-ти лет К'!AC74</f>
        <v/>
      </c>
      <c r="E216" s="12"/>
      <c r="F216" s="392" t="str">
        <f>'дети 5-ти лет Т'!AC74</f>
        <v/>
      </c>
      <c r="G216" s="12"/>
    </row>
    <row r="217" ht="15.0" customHeight="1">
      <c r="B217" s="19"/>
      <c r="C217" s="319"/>
      <c r="D217" s="392" t="str">
        <f>'дети 5-ти лет К'!AD74</f>
        <v/>
      </c>
      <c r="E217" s="12"/>
      <c r="F217" s="392" t="str">
        <f>'дети 5-ти лет Т'!AD74</f>
        <v/>
      </c>
      <c r="G217" s="12"/>
    </row>
    <row r="218" ht="15.0" customHeight="1">
      <c r="B218" s="5">
        <v>10.0</v>
      </c>
      <c r="C218" s="319"/>
      <c r="D218" s="392" t="str">
        <f>'дети 5-ти лет К'!AE74</f>
        <v/>
      </c>
      <c r="E218" s="12"/>
      <c r="F218" s="392" t="str">
        <f>'дети 5-ти лет Т'!AE74</f>
        <v/>
      </c>
      <c r="G218" s="12"/>
    </row>
    <row r="219" ht="15.0" customHeight="1">
      <c r="B219" s="12"/>
      <c r="C219" s="319"/>
      <c r="D219" s="392" t="str">
        <f>'дети 5-ти лет К'!AF74</f>
        <v/>
      </c>
      <c r="E219" s="12"/>
      <c r="F219" s="392" t="str">
        <f>'дети 5-ти лет Т'!AF74</f>
        <v/>
      </c>
      <c r="G219" s="12"/>
    </row>
    <row r="220" ht="15.0" customHeight="1">
      <c r="B220" s="19"/>
      <c r="C220" s="319"/>
      <c r="D220" s="392" t="str">
        <f>'дети 5-ти лет К'!AG74</f>
        <v/>
      </c>
      <c r="E220" s="12"/>
      <c r="F220" s="392" t="str">
        <f>'дети 5-ти лет Т'!AG74</f>
        <v/>
      </c>
      <c r="G220" s="12"/>
    </row>
    <row r="221" ht="15.0" customHeight="1">
      <c r="B221" s="5">
        <v>11.0</v>
      </c>
      <c r="C221" s="319"/>
      <c r="D221" s="392" t="str">
        <f>'дети 5-ти лет К'!AH74</f>
        <v/>
      </c>
      <c r="E221" s="12"/>
      <c r="F221" s="392" t="str">
        <f>'дети 5-ти лет Т'!AH74</f>
        <v/>
      </c>
      <c r="G221" s="12"/>
    </row>
    <row r="222" ht="15.0" customHeight="1">
      <c r="B222" s="12"/>
      <c r="C222" s="319"/>
      <c r="D222" s="392" t="str">
        <f>'дети 5-ти лет К'!AI74</f>
        <v/>
      </c>
      <c r="E222" s="12"/>
      <c r="F222" s="392" t="str">
        <f>'дети 5-ти лет Т'!AI74</f>
        <v/>
      </c>
      <c r="G222" s="12"/>
    </row>
    <row r="223" ht="15.0" customHeight="1">
      <c r="B223" s="19"/>
      <c r="C223" s="319"/>
      <c r="D223" s="392" t="str">
        <f>'дети 5-ти лет К'!AJ74</f>
        <v/>
      </c>
      <c r="E223" s="12"/>
      <c r="F223" s="392" t="str">
        <f>'дети 5-ти лет Т'!AJ74</f>
        <v/>
      </c>
      <c r="G223" s="12"/>
    </row>
    <row r="224" ht="15.0" customHeight="1">
      <c r="B224" s="5">
        <v>12.0</v>
      </c>
      <c r="C224" s="319"/>
      <c r="D224" s="392" t="str">
        <f>'дети 5-ти лет К'!AK74</f>
        <v/>
      </c>
      <c r="E224" s="12"/>
      <c r="F224" s="392" t="str">
        <f>'дети 5-ти лет Т'!AK74</f>
        <v/>
      </c>
      <c r="G224" s="12"/>
    </row>
    <row r="225" ht="15.0" customHeight="1">
      <c r="B225" s="12"/>
      <c r="C225" s="319"/>
      <c r="D225" s="392" t="str">
        <f>'дети 5-ти лет К'!AL74</f>
        <v/>
      </c>
      <c r="E225" s="12"/>
      <c r="F225" s="392" t="str">
        <f>'дети 5-ти лет Т'!AL74</f>
        <v/>
      </c>
      <c r="G225" s="12"/>
    </row>
    <row r="226" ht="15.0" customHeight="1">
      <c r="B226" s="19"/>
      <c r="C226" s="319"/>
      <c r="D226" s="392" t="str">
        <f>'дети 5-ти лет К'!AM74</f>
        <v/>
      </c>
      <c r="E226" s="12"/>
      <c r="F226" s="392" t="str">
        <f>'дети 5-ти лет Т'!AM74</f>
        <v/>
      </c>
      <c r="G226" s="12"/>
    </row>
    <row r="227" ht="15.0" customHeight="1">
      <c r="B227" s="5">
        <v>13.0</v>
      </c>
      <c r="C227" s="319"/>
      <c r="D227" s="392" t="str">
        <f>'дети 5-ти лет К'!AN74</f>
        <v/>
      </c>
      <c r="E227" s="12"/>
      <c r="F227" s="392" t="str">
        <f>'дети 5-ти лет Т'!AN74</f>
        <v/>
      </c>
      <c r="G227" s="12"/>
    </row>
    <row r="228" ht="15.0" customHeight="1">
      <c r="B228" s="12"/>
      <c r="C228" s="319"/>
      <c r="D228" s="392" t="str">
        <f>'дети 5-ти лет К'!AO74</f>
        <v/>
      </c>
      <c r="E228" s="12"/>
      <c r="F228" s="392" t="str">
        <f>'дети 5-ти лет Т'!AO74</f>
        <v/>
      </c>
      <c r="G228" s="12"/>
    </row>
    <row r="229" ht="15.0" customHeight="1">
      <c r="B229" s="19"/>
      <c r="C229" s="319"/>
      <c r="D229" s="392" t="str">
        <f>'дети 5-ти лет К'!AP74</f>
        <v/>
      </c>
      <c r="E229" s="12"/>
      <c r="F229" s="392" t="str">
        <f>'дети 5-ти лет Т'!AP74</f>
        <v/>
      </c>
      <c r="G229" s="12"/>
    </row>
    <row r="230" ht="15.0" customHeight="1">
      <c r="B230" s="5">
        <v>14.0</v>
      </c>
      <c r="C230" s="319"/>
      <c r="D230" s="392" t="str">
        <f>'дети 5-ти лет К'!AQ74</f>
        <v/>
      </c>
      <c r="E230" s="12"/>
      <c r="F230" s="392" t="str">
        <f>'дети 5-ти лет Т'!AQ74</f>
        <v/>
      </c>
      <c r="G230" s="12"/>
    </row>
    <row r="231" ht="15.0" customHeight="1">
      <c r="B231" s="12"/>
      <c r="C231" s="319"/>
      <c r="D231" s="392" t="str">
        <f>'дети 5-ти лет К'!AR74</f>
        <v/>
      </c>
      <c r="E231" s="12"/>
      <c r="F231" s="392" t="str">
        <f>'дети 5-ти лет Т'!AR74</f>
        <v/>
      </c>
      <c r="G231" s="12"/>
    </row>
    <row r="232" ht="15.0" customHeight="1">
      <c r="B232" s="19"/>
      <c r="C232" s="319"/>
      <c r="D232" s="392" t="str">
        <f>'дети 5-ти лет К'!AS74</f>
        <v/>
      </c>
      <c r="E232" s="12"/>
      <c r="F232" s="392" t="str">
        <f>'дети 5-ти лет Т'!AS74</f>
        <v/>
      </c>
      <c r="G232" s="12"/>
    </row>
    <row r="233" ht="15.0" customHeight="1">
      <c r="B233" s="5">
        <v>15.0</v>
      </c>
      <c r="C233" s="319"/>
      <c r="D233" s="392" t="str">
        <f>'дети 5-ти лет К'!AT74</f>
        <v/>
      </c>
      <c r="E233" s="12"/>
      <c r="F233" s="392" t="str">
        <f>'дети 5-ти лет Т'!AT74</f>
        <v/>
      </c>
      <c r="G233" s="12"/>
    </row>
    <row r="234" ht="15.0" customHeight="1">
      <c r="B234" s="12"/>
      <c r="C234" s="319"/>
      <c r="D234" s="392" t="str">
        <f>'дети 5-ти лет К'!AU74</f>
        <v/>
      </c>
      <c r="E234" s="12"/>
      <c r="F234" s="392" t="str">
        <f>'дети 5-ти лет Т'!AU74</f>
        <v/>
      </c>
      <c r="G234" s="12"/>
    </row>
    <row r="235" ht="15.75" customHeight="1">
      <c r="B235" s="19"/>
      <c r="C235" s="319"/>
      <c r="D235" s="392" t="str">
        <f>'дети 5-ти лет К'!AV74</f>
        <v/>
      </c>
      <c r="E235" s="12"/>
      <c r="F235" s="392" t="str">
        <f>'дети 5-ти лет Т'!AV74</f>
        <v/>
      </c>
      <c r="G235" s="12"/>
    </row>
    <row r="236" ht="15.75" customHeight="1">
      <c r="B236" s="5">
        <v>16.0</v>
      </c>
      <c r="C236" s="319"/>
      <c r="D236" s="392" t="str">
        <f>'дети 5-ти лет К'!AW74</f>
        <v/>
      </c>
      <c r="E236" s="12"/>
      <c r="F236" s="392" t="str">
        <f>'дети 5-ти лет Т'!AW74</f>
        <v/>
      </c>
      <c r="G236" s="12"/>
    </row>
    <row r="237" ht="15.75" customHeight="1">
      <c r="B237" s="12"/>
      <c r="C237" s="319"/>
      <c r="D237" s="392" t="str">
        <f>'дети 5-ти лет К'!AX74</f>
        <v/>
      </c>
      <c r="E237" s="12"/>
      <c r="F237" s="392" t="str">
        <f>'дети 5-ти лет Т'!AX74</f>
        <v/>
      </c>
      <c r="G237" s="12"/>
    </row>
    <row r="238" ht="15.75" customHeight="1">
      <c r="B238" s="19"/>
      <c r="C238" s="319"/>
      <c r="D238" s="392" t="str">
        <f>'дети 5-ти лет К'!AY74</f>
        <v/>
      </c>
      <c r="E238" s="12"/>
      <c r="F238" s="392" t="str">
        <f>'дети 5-ти лет Т'!AY74</f>
        <v/>
      </c>
      <c r="G238" s="12"/>
    </row>
    <row r="239" ht="15.75" customHeight="1">
      <c r="B239" s="5">
        <v>17.0</v>
      </c>
      <c r="C239" s="319"/>
      <c r="D239" s="392" t="str">
        <f>'дети 5-ти лет К'!AZ74</f>
        <v/>
      </c>
      <c r="E239" s="12"/>
      <c r="F239" s="392" t="str">
        <f>'дети 5-ти лет Т'!AZ74</f>
        <v/>
      </c>
      <c r="G239" s="12"/>
    </row>
    <row r="240" ht="15.75" customHeight="1">
      <c r="B240" s="12"/>
      <c r="C240" s="319"/>
      <c r="D240" s="392" t="str">
        <f>'дети 5-ти лет К'!BA74</f>
        <v/>
      </c>
      <c r="E240" s="12"/>
      <c r="F240" s="392" t="str">
        <f>'дети 5-ти лет Т'!BA74</f>
        <v/>
      </c>
      <c r="G240" s="12"/>
    </row>
    <row r="241" ht="15.75" customHeight="1">
      <c r="B241" s="19"/>
      <c r="C241" s="319"/>
      <c r="D241" s="392" t="str">
        <f>'дети 5-ти лет К'!BB74</f>
        <v/>
      </c>
      <c r="E241" s="12"/>
      <c r="F241" s="392" t="str">
        <f>'дети 5-ти лет Т'!BB74</f>
        <v/>
      </c>
      <c r="G241" s="12"/>
    </row>
    <row r="242" ht="15.75" customHeight="1">
      <c r="B242" s="5">
        <v>18.0</v>
      </c>
      <c r="C242" s="319"/>
      <c r="D242" s="392" t="str">
        <f>'дети 5-ти лет К'!BC74</f>
        <v/>
      </c>
      <c r="E242" s="12"/>
      <c r="F242" s="392" t="str">
        <f>'дети 5-ти лет Т'!BC74</f>
        <v/>
      </c>
      <c r="G242" s="12"/>
    </row>
    <row r="243" ht="15.75" customHeight="1">
      <c r="B243" s="12"/>
      <c r="C243" s="319"/>
      <c r="D243" s="392" t="str">
        <f>'дети 5-ти лет К'!BD74</f>
        <v/>
      </c>
      <c r="E243" s="12"/>
      <c r="F243" s="392" t="str">
        <f>'дети 5-ти лет Т'!BD74</f>
        <v/>
      </c>
      <c r="G243" s="12"/>
    </row>
    <row r="244" ht="15.75" customHeight="1">
      <c r="B244" s="19"/>
      <c r="C244" s="319"/>
      <c r="D244" s="392" t="str">
        <f>'дети 5-ти лет К'!BE74</f>
        <v/>
      </c>
      <c r="E244" s="12"/>
      <c r="F244" s="392" t="str">
        <f>'дети 5-ти лет Т'!BE74</f>
        <v/>
      </c>
      <c r="G244" s="12"/>
    </row>
    <row r="245" ht="15.75" customHeight="1">
      <c r="B245" s="5">
        <v>19.0</v>
      </c>
      <c r="C245" s="319"/>
      <c r="D245" s="392" t="str">
        <f>'дети 5-ти лет К'!BF74</f>
        <v/>
      </c>
      <c r="E245" s="12"/>
      <c r="F245" s="392" t="str">
        <f>'дети 5-ти лет Т'!BF74</f>
        <v/>
      </c>
      <c r="G245" s="12"/>
    </row>
    <row r="246" ht="15.75" customHeight="1">
      <c r="B246" s="12"/>
      <c r="C246" s="319"/>
      <c r="D246" s="392" t="str">
        <f>'дети 5-ти лет К'!BG74</f>
        <v/>
      </c>
      <c r="E246" s="12"/>
      <c r="F246" s="392" t="str">
        <f>'дети 5-ти лет Т'!BG74</f>
        <v/>
      </c>
      <c r="G246" s="12"/>
    </row>
    <row r="247" ht="15.75" customHeight="1">
      <c r="B247" s="19"/>
      <c r="C247" s="319"/>
      <c r="D247" s="392" t="str">
        <f>'дети 5-ти лет К'!BH74</f>
        <v/>
      </c>
      <c r="E247" s="12"/>
      <c r="F247" s="392" t="str">
        <f>'дети 5-ти лет Т'!BH74</f>
        <v/>
      </c>
      <c r="G247" s="12"/>
    </row>
    <row r="248" ht="15.75" customHeight="1">
      <c r="B248" s="5">
        <v>20.0</v>
      </c>
      <c r="C248" s="319"/>
      <c r="D248" s="392" t="str">
        <f>'дети 5-ти лет К'!BI74</f>
        <v/>
      </c>
      <c r="E248" s="12"/>
      <c r="F248" s="392" t="str">
        <f>'дети 5-ти лет Т'!BI74</f>
        <v/>
      </c>
      <c r="G248" s="12"/>
    </row>
    <row r="249" ht="15.75" customHeight="1">
      <c r="B249" s="12"/>
      <c r="C249" s="319"/>
      <c r="D249" s="392" t="str">
        <f>'дети 5-ти лет К'!BJ74</f>
        <v/>
      </c>
      <c r="E249" s="12"/>
      <c r="F249" s="392" t="str">
        <f>'дети 5-ти лет Т'!BJ74</f>
        <v/>
      </c>
      <c r="G249" s="12"/>
    </row>
    <row r="250" ht="15.75" customHeight="1">
      <c r="B250" s="19"/>
      <c r="C250" s="319"/>
      <c r="D250" s="392" t="str">
        <f>'дети 5-ти лет К'!BK74</f>
        <v/>
      </c>
      <c r="E250" s="12"/>
      <c r="F250" s="392" t="str">
        <f>'дети 5-ти лет Т'!BK74</f>
        <v/>
      </c>
      <c r="G250" s="12"/>
    </row>
    <row r="251" ht="15.75" customHeight="1">
      <c r="B251" s="5">
        <v>21.0</v>
      </c>
      <c r="C251" s="319"/>
      <c r="D251" s="392" t="str">
        <f>'дети 5-ти лет К'!BL74</f>
        <v/>
      </c>
      <c r="E251" s="12"/>
      <c r="F251" s="392" t="str">
        <f>'дети 5-ти лет Т'!BL74</f>
        <v/>
      </c>
      <c r="G251" s="12"/>
    </row>
    <row r="252" ht="15.75" customHeight="1">
      <c r="B252" s="12"/>
      <c r="C252" s="319"/>
      <c r="D252" s="392" t="str">
        <f>'дети 5-ти лет К'!BM74</f>
        <v/>
      </c>
      <c r="E252" s="12"/>
      <c r="F252" s="392" t="str">
        <f>'дети 5-ти лет Т'!BM74</f>
        <v/>
      </c>
      <c r="G252" s="12"/>
    </row>
    <row r="253" ht="15.75" customHeight="1">
      <c r="B253" s="19"/>
      <c r="C253" s="319"/>
      <c r="D253" s="392" t="str">
        <f>'дети 5-ти лет К'!BN74</f>
        <v/>
      </c>
      <c r="E253" s="12"/>
      <c r="F253" s="392" t="str">
        <f>'дети 5-ти лет Т'!BN74</f>
        <v/>
      </c>
      <c r="G253" s="12"/>
    </row>
    <row r="254" ht="15.75" customHeight="1">
      <c r="B254" s="5">
        <v>22.0</v>
      </c>
      <c r="C254" s="319"/>
      <c r="D254" s="392" t="str">
        <f>'дети 5-ти лет К'!BO74</f>
        <v/>
      </c>
      <c r="E254" s="12"/>
      <c r="F254" s="392" t="str">
        <f>'дети 5-ти лет Т'!BO74</f>
        <v/>
      </c>
      <c r="G254" s="12"/>
    </row>
    <row r="255" ht="15.75" customHeight="1">
      <c r="B255" s="12"/>
      <c r="C255" s="319"/>
      <c r="D255" s="392" t="str">
        <f>'дети 5-ти лет К'!BP74</f>
        <v/>
      </c>
      <c r="E255" s="12"/>
      <c r="F255" s="392" t="str">
        <f>'дети 5-ти лет Т'!BP74</f>
        <v/>
      </c>
      <c r="G255" s="12"/>
    </row>
    <row r="256" ht="15.75" customHeight="1">
      <c r="B256" s="19"/>
      <c r="C256" s="319"/>
      <c r="D256" s="392" t="str">
        <f>'дети 5-ти лет К'!BQ74</f>
        <v/>
      </c>
      <c r="E256" s="12"/>
      <c r="F256" s="392" t="str">
        <f>'дети 5-ти лет Т'!BQ74</f>
        <v/>
      </c>
      <c r="G256" s="12"/>
    </row>
    <row r="257" ht="15.75" customHeight="1">
      <c r="B257" s="5">
        <v>23.0</v>
      </c>
      <c r="C257" s="319"/>
      <c r="D257" s="392" t="str">
        <f>'дети 5-ти лет К'!BR74</f>
        <v/>
      </c>
      <c r="E257" s="12"/>
      <c r="F257" s="392" t="str">
        <f>'дети 5-ти лет Т'!BR74</f>
        <v/>
      </c>
      <c r="G257" s="12"/>
    </row>
    <row r="258" ht="15.75" customHeight="1">
      <c r="B258" s="12"/>
      <c r="C258" s="319"/>
      <c r="D258" s="392" t="str">
        <f>'дети 5-ти лет К'!BS74</f>
        <v/>
      </c>
      <c r="E258" s="12"/>
      <c r="F258" s="392" t="str">
        <f>'дети 5-ти лет Т'!BS74</f>
        <v/>
      </c>
      <c r="G258" s="12"/>
    </row>
    <row r="259" ht="15.75" customHeight="1">
      <c r="B259" s="19"/>
      <c r="C259" s="319"/>
      <c r="D259" s="392" t="str">
        <f>'дети 5-ти лет К'!BT74</f>
        <v/>
      </c>
      <c r="E259" s="12"/>
      <c r="F259" s="392" t="str">
        <f>'дети 5-ти лет Т'!BT74</f>
        <v/>
      </c>
      <c r="G259" s="12"/>
    </row>
    <row r="260" ht="15.75" customHeight="1">
      <c r="B260" s="5">
        <v>24.0</v>
      </c>
      <c r="C260" s="319"/>
      <c r="D260" s="392" t="str">
        <f>'дети 5-ти лет К'!BU74</f>
        <v/>
      </c>
      <c r="E260" s="12"/>
      <c r="F260" s="392" t="str">
        <f>'дети 5-ти лет Т'!BU74</f>
        <v/>
      </c>
      <c r="G260" s="12"/>
    </row>
    <row r="261" ht="15.75" customHeight="1">
      <c r="B261" s="12"/>
      <c r="C261" s="319"/>
      <c r="D261" s="392" t="str">
        <f>'дети 5-ти лет К'!BV74</f>
        <v/>
      </c>
      <c r="E261" s="12"/>
      <c r="F261" s="392" t="str">
        <f>'дети 5-ти лет Т'!BV74</f>
        <v/>
      </c>
      <c r="G261" s="12"/>
    </row>
    <row r="262" ht="15.75" customHeight="1">
      <c r="B262" s="19"/>
      <c r="C262" s="319"/>
      <c r="D262" s="392" t="str">
        <f>'дети 5-ти лет К'!BW74</f>
        <v/>
      </c>
      <c r="E262" s="12"/>
      <c r="F262" s="392" t="str">
        <f>'дети 5-ти лет Т'!BW74</f>
        <v/>
      </c>
      <c r="G262" s="12"/>
    </row>
    <row r="263" ht="15.75" customHeight="1">
      <c r="B263" s="5">
        <v>25.0</v>
      </c>
      <c r="C263" s="319"/>
      <c r="D263" s="392" t="str">
        <f>'дети 5-ти лет К'!BX74</f>
        <v/>
      </c>
      <c r="E263" s="12"/>
      <c r="F263" s="392" t="str">
        <f>'дети 5-ти лет Т'!BX74</f>
        <v/>
      </c>
      <c r="G263" s="12"/>
    </row>
    <row r="264" ht="15.75" customHeight="1">
      <c r="B264" s="12"/>
      <c r="C264" s="319"/>
      <c r="D264" s="392" t="str">
        <f>'дети 5-ти лет К'!BY74</f>
        <v/>
      </c>
      <c r="E264" s="12"/>
      <c r="F264" s="392" t="str">
        <f>'дети 5-ти лет Т'!BY74</f>
        <v/>
      </c>
      <c r="G264" s="12"/>
    </row>
    <row r="265" ht="15.75" customHeight="1">
      <c r="B265" s="19"/>
      <c r="C265" s="319"/>
      <c r="D265" s="392" t="str">
        <f>'дети 5-ти лет К'!BZ74</f>
        <v/>
      </c>
      <c r="E265" s="12"/>
      <c r="F265" s="392" t="str">
        <f>'дети 5-ти лет Т'!BZ74</f>
        <v/>
      </c>
      <c r="G265" s="12"/>
    </row>
    <row r="266" ht="15.75" customHeight="1">
      <c r="B266" s="5">
        <v>26.0</v>
      </c>
      <c r="C266" s="319"/>
      <c r="D266" s="392" t="str">
        <f>'дети 5-ти лет К'!CA74</f>
        <v/>
      </c>
      <c r="E266" s="12"/>
      <c r="F266" s="392" t="str">
        <f>'дети 5-ти лет Т'!CA74</f>
        <v/>
      </c>
      <c r="G266" s="12"/>
    </row>
    <row r="267" ht="15.75" customHeight="1">
      <c r="B267" s="12"/>
      <c r="C267" s="319"/>
      <c r="D267" s="392" t="str">
        <f>'дети 5-ти лет К'!CB74</f>
        <v/>
      </c>
      <c r="E267" s="12"/>
      <c r="F267" s="392" t="str">
        <f>'дети 5-ти лет Т'!CB74</f>
        <v/>
      </c>
      <c r="G267" s="12"/>
    </row>
    <row r="268" ht="15.75" customHeight="1">
      <c r="B268" s="19"/>
      <c r="C268" s="319"/>
      <c r="D268" s="392" t="str">
        <f>'дети 5-ти лет К'!CC74</f>
        <v/>
      </c>
      <c r="E268" s="12"/>
      <c r="F268" s="392" t="str">
        <f>'дети 5-ти лет Т'!CC74</f>
        <v/>
      </c>
      <c r="G268" s="12"/>
    </row>
    <row r="269" ht="15.75" customHeight="1">
      <c r="B269" s="5">
        <v>27.0</v>
      </c>
      <c r="C269" s="319"/>
      <c r="D269" s="392" t="str">
        <f>'дети 5-ти лет К'!CD74</f>
        <v/>
      </c>
      <c r="E269" s="12"/>
      <c r="F269" s="392" t="str">
        <f>'дети 5-ти лет Т'!CD74</f>
        <v/>
      </c>
      <c r="G269" s="12"/>
    </row>
    <row r="270" ht="15.75" customHeight="1">
      <c r="B270" s="12"/>
      <c r="C270" s="319"/>
      <c r="D270" s="392" t="str">
        <f>'дети 5-ти лет К'!CE74</f>
        <v/>
      </c>
      <c r="E270" s="12"/>
      <c r="F270" s="392" t="str">
        <f>'дети 5-ти лет Т'!CE74</f>
        <v/>
      </c>
      <c r="G270" s="12"/>
    </row>
    <row r="271" ht="15.75" customHeight="1">
      <c r="B271" s="19"/>
      <c r="C271" s="319"/>
      <c r="D271" s="392" t="str">
        <f>'дети 5-ти лет К'!CF74</f>
        <v/>
      </c>
      <c r="E271" s="12"/>
      <c r="F271" s="392" t="str">
        <f>'дети 5-ти лет Т'!CF74</f>
        <v/>
      </c>
      <c r="G271" s="12"/>
    </row>
    <row r="272" ht="15.75" customHeight="1">
      <c r="B272" s="5">
        <v>28.0</v>
      </c>
      <c r="C272" s="319"/>
      <c r="D272" s="392" t="str">
        <f>'дети 5-ти лет К'!CG74</f>
        <v/>
      </c>
      <c r="E272" s="12"/>
      <c r="F272" s="392" t="str">
        <f>'дети 5-ти лет Т'!CG74</f>
        <v/>
      </c>
      <c r="G272" s="12"/>
    </row>
    <row r="273" ht="15.75" customHeight="1">
      <c r="B273" s="12"/>
      <c r="C273" s="319"/>
      <c r="D273" s="392" t="str">
        <f>'дети 5-ти лет К'!CH74</f>
        <v/>
      </c>
      <c r="E273" s="12"/>
      <c r="F273" s="392" t="str">
        <f>'дети 5-ти лет Т'!CH74</f>
        <v/>
      </c>
      <c r="G273" s="12"/>
    </row>
    <row r="274" ht="15.75" customHeight="1">
      <c r="B274" s="19"/>
      <c r="C274" s="319"/>
      <c r="D274" s="392" t="str">
        <f>'дети 5-ти лет К'!CI74</f>
        <v/>
      </c>
      <c r="E274" s="12"/>
      <c r="F274" s="392" t="str">
        <f>'дети 5-ти лет Т'!CI74</f>
        <v/>
      </c>
      <c r="G274" s="12"/>
    </row>
    <row r="275" ht="15.75" customHeight="1">
      <c r="B275" s="5">
        <v>29.0</v>
      </c>
      <c r="C275" s="319"/>
      <c r="D275" s="317"/>
      <c r="E275" s="12"/>
      <c r="F275" s="392" t="str">
        <f>'дети 5-ти лет Т'!CJ74</f>
        <v/>
      </c>
      <c r="G275" s="12"/>
    </row>
    <row r="276" ht="15.75" customHeight="1">
      <c r="B276" s="12"/>
      <c r="C276" s="319"/>
      <c r="D276" s="12"/>
      <c r="E276" s="12"/>
      <c r="F276" s="392" t="str">
        <f>'дети 5-ти лет Т'!CK74</f>
        <v/>
      </c>
      <c r="G276" s="12"/>
    </row>
    <row r="277" ht="15.75" customHeight="1">
      <c r="B277" s="19"/>
      <c r="C277" s="319"/>
      <c r="D277" s="12"/>
      <c r="E277" s="12"/>
      <c r="F277" s="392" t="str">
        <f>'дети 5-ти лет Т'!CL74</f>
        <v/>
      </c>
      <c r="G277" s="12"/>
    </row>
    <row r="278" ht="15.75" customHeight="1">
      <c r="B278" s="5">
        <v>30.0</v>
      </c>
      <c r="C278" s="319"/>
      <c r="D278" s="12"/>
      <c r="E278" s="12"/>
      <c r="F278" s="392" t="str">
        <f>'дети 5-ти лет Т'!CM74</f>
        <v/>
      </c>
      <c r="G278" s="12"/>
    </row>
    <row r="279" ht="15.75" customHeight="1">
      <c r="B279" s="12"/>
      <c r="C279" s="319"/>
      <c r="D279" s="12"/>
      <c r="E279" s="12"/>
      <c r="F279" s="392" t="str">
        <f>'дети 5-ти лет Т'!CN74</f>
        <v/>
      </c>
      <c r="G279" s="12"/>
    </row>
    <row r="280" ht="15.75" customHeight="1">
      <c r="B280" s="19"/>
      <c r="C280" s="319"/>
      <c r="D280" s="12"/>
      <c r="E280" s="12"/>
      <c r="F280" s="392" t="str">
        <f>'дети 5-ти лет Т'!CO74</f>
        <v/>
      </c>
      <c r="G280" s="12"/>
    </row>
    <row r="281" ht="15.75" customHeight="1">
      <c r="B281" s="5">
        <v>31.0</v>
      </c>
      <c r="C281" s="319"/>
      <c r="D281" s="12"/>
      <c r="E281" s="12"/>
      <c r="F281" s="392" t="str">
        <f>'дети 5-ти лет Т'!CP74</f>
        <v/>
      </c>
      <c r="G281" s="12"/>
    </row>
    <row r="282" ht="15.75" customHeight="1">
      <c r="B282" s="12"/>
      <c r="C282" s="319"/>
      <c r="D282" s="12"/>
      <c r="E282" s="12"/>
      <c r="F282" s="392" t="str">
        <f>'дети 5-ти лет Т'!CQ74</f>
        <v/>
      </c>
      <c r="G282" s="12"/>
    </row>
    <row r="283" ht="15.75" customHeight="1">
      <c r="B283" s="19"/>
      <c r="C283" s="319"/>
      <c r="D283" s="12"/>
      <c r="E283" s="12"/>
      <c r="F283" s="392" t="str">
        <f>'дети 5-ти лет Т'!CR74</f>
        <v/>
      </c>
      <c r="G283" s="12"/>
    </row>
    <row r="284" ht="15.75" customHeight="1">
      <c r="B284" s="5">
        <v>32.0</v>
      </c>
      <c r="C284" s="319"/>
      <c r="D284" s="12"/>
      <c r="E284" s="12"/>
      <c r="F284" s="392" t="str">
        <f>'дети 5-ти лет Т'!CS74</f>
        <v/>
      </c>
      <c r="G284" s="12"/>
    </row>
    <row r="285" ht="15.75" customHeight="1">
      <c r="B285" s="12"/>
      <c r="C285" s="319"/>
      <c r="D285" s="12"/>
      <c r="E285" s="12"/>
      <c r="F285" s="392" t="str">
        <f>'дети 5-ти лет Т'!CT74</f>
        <v/>
      </c>
      <c r="G285" s="12"/>
    </row>
    <row r="286" ht="15.75" customHeight="1">
      <c r="B286" s="19"/>
      <c r="C286" s="319"/>
      <c r="D286" s="12"/>
      <c r="E286" s="12"/>
      <c r="F286" s="392" t="str">
        <f>'дети 5-ти лет Т'!CU74</f>
        <v/>
      </c>
      <c r="G286" s="12"/>
    </row>
    <row r="287" ht="15.75" customHeight="1">
      <c r="B287" s="5">
        <v>33.0</v>
      </c>
      <c r="C287" s="319"/>
      <c r="D287" s="12"/>
      <c r="E287" s="12"/>
      <c r="F287" s="392" t="str">
        <f>'дети 5-ти лет Т'!CV74</f>
        <v/>
      </c>
      <c r="G287" s="12"/>
    </row>
    <row r="288" ht="15.75" customHeight="1">
      <c r="B288" s="12"/>
      <c r="C288" s="319"/>
      <c r="D288" s="12"/>
      <c r="E288" s="12"/>
      <c r="F288" s="392" t="str">
        <f>'дети 5-ти лет Т'!CW74</f>
        <v/>
      </c>
      <c r="G288" s="12"/>
    </row>
    <row r="289" ht="15.75" customHeight="1">
      <c r="B289" s="19"/>
      <c r="C289" s="319"/>
      <c r="D289" s="12"/>
      <c r="E289" s="12"/>
      <c r="F289" s="392" t="str">
        <f>'дети 5-ти лет Т'!CX74</f>
        <v/>
      </c>
      <c r="G289" s="12"/>
    </row>
    <row r="290" ht="15.75" customHeight="1">
      <c r="B290" s="5">
        <v>34.0</v>
      </c>
      <c r="C290" s="319"/>
      <c r="D290" s="12"/>
      <c r="E290" s="12"/>
      <c r="F290" s="392" t="str">
        <f>'дети 5-ти лет Т'!CY74</f>
        <v/>
      </c>
      <c r="G290" s="12"/>
    </row>
    <row r="291" ht="15.75" customHeight="1">
      <c r="B291" s="12"/>
      <c r="C291" s="319"/>
      <c r="D291" s="12"/>
      <c r="E291" s="12"/>
      <c r="F291" s="392" t="str">
        <f>'дети 5-ти лет Т'!CZ74</f>
        <v/>
      </c>
      <c r="G291" s="12"/>
    </row>
    <row r="292" ht="15.75" customHeight="1">
      <c r="B292" s="19"/>
      <c r="C292" s="319"/>
      <c r="D292" s="12"/>
      <c r="E292" s="12"/>
      <c r="F292" s="392" t="str">
        <f>'дети 5-ти лет Т'!DA74</f>
        <v/>
      </c>
      <c r="G292" s="12"/>
    </row>
    <row r="293" ht="15.75" customHeight="1">
      <c r="B293" s="5">
        <v>35.0</v>
      </c>
      <c r="C293" s="319"/>
      <c r="D293" s="12"/>
      <c r="E293" s="12"/>
      <c r="F293" s="392" t="str">
        <f>'дети 5-ти лет Т'!DB74</f>
        <v/>
      </c>
      <c r="G293" s="12"/>
    </row>
    <row r="294" ht="15.75" customHeight="1">
      <c r="B294" s="12"/>
      <c r="C294" s="319"/>
      <c r="D294" s="12"/>
      <c r="E294" s="12"/>
      <c r="F294" s="392" t="str">
        <f>'дети 5-ти лет Т'!DC74</f>
        <v/>
      </c>
      <c r="G294" s="12"/>
    </row>
    <row r="295" ht="15.75" customHeight="1">
      <c r="B295" s="19"/>
      <c r="C295" s="320"/>
      <c r="D295" s="19"/>
      <c r="E295" s="19"/>
      <c r="F295" s="392" t="str">
        <f>'дети 5-ти лет Т'!DD74</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Ф'!D133</f>
        <v/>
      </c>
      <c r="D300" s="391" t="str">
        <f>'дети 5-ти лет К'!D133</f>
        <v/>
      </c>
      <c r="E300" s="391" t="str">
        <f>'дети 5-ти лет П'!D133</f>
        <v/>
      </c>
      <c r="F300" s="391" t="str">
        <f>'дети 5-ти лет Т'!D133</f>
        <v/>
      </c>
      <c r="G300" s="391" t="str">
        <f>'дети 5-ти лет С'!D133</f>
        <v/>
      </c>
    </row>
    <row r="301" ht="15.75" customHeight="1">
      <c r="B301" s="12"/>
      <c r="C301" s="391" t="str">
        <f>'дети 5-ти лет Ф'!E133</f>
        <v/>
      </c>
      <c r="D301" s="391" t="str">
        <f>'дети 5-ти лет К'!E133</f>
        <v/>
      </c>
      <c r="E301" s="391" t="str">
        <f>'дети 5-ти лет П'!E133</f>
        <v/>
      </c>
      <c r="F301" s="391" t="str">
        <f>'дети 5-ти лет Т'!E133</f>
        <v/>
      </c>
      <c r="G301" s="391" t="str">
        <f>'дети 5-ти лет С'!E133</f>
        <v/>
      </c>
    </row>
    <row r="302" ht="15.75" customHeight="1">
      <c r="B302" s="19"/>
      <c r="C302" s="391" t="str">
        <f>'дети 5-ти лет Ф'!F133</f>
        <v/>
      </c>
      <c r="D302" s="391" t="str">
        <f>'дети 5-ти лет К'!F133</f>
        <v/>
      </c>
      <c r="E302" s="391" t="str">
        <f>'дети 5-ти лет П'!F133</f>
        <v/>
      </c>
      <c r="F302" s="391" t="str">
        <f>'дети 5-ти лет Т'!F133</f>
        <v/>
      </c>
      <c r="G302" s="391" t="str">
        <f>'дети 5-ти лет С'!F133</f>
        <v/>
      </c>
    </row>
    <row r="303" ht="15.75" customHeight="1">
      <c r="B303" s="5">
        <v>2.0</v>
      </c>
      <c r="C303" s="391" t="str">
        <f>'дети 5-ти лет Ф'!G133</f>
        <v/>
      </c>
      <c r="D303" s="391" t="str">
        <f>'дети 5-ти лет К'!G133</f>
        <v/>
      </c>
      <c r="E303" s="391" t="str">
        <f>'дети 5-ти лет П'!G133</f>
        <v/>
      </c>
      <c r="F303" s="391" t="str">
        <f>'дети 5-ти лет Т'!G133</f>
        <v/>
      </c>
      <c r="G303" s="391" t="str">
        <f>'дети 5-ти лет С'!G133</f>
        <v/>
      </c>
    </row>
    <row r="304" ht="15.75" customHeight="1">
      <c r="B304" s="12"/>
      <c r="C304" s="391" t="str">
        <f>'дети 5-ти лет Ф'!H133</f>
        <v/>
      </c>
      <c r="D304" s="391" t="str">
        <f>'дети 5-ти лет К'!H133</f>
        <v/>
      </c>
      <c r="E304" s="391" t="str">
        <f>'дети 5-ти лет П'!H133</f>
        <v/>
      </c>
      <c r="F304" s="391" t="str">
        <f>'дети 5-ти лет Т'!H133</f>
        <v/>
      </c>
      <c r="G304" s="391" t="str">
        <f>'дети 5-ти лет С'!H133</f>
        <v/>
      </c>
    </row>
    <row r="305" ht="15.75" customHeight="1">
      <c r="B305" s="19"/>
      <c r="C305" s="391" t="str">
        <f>'дети 5-ти лет Ф'!I133</f>
        <v/>
      </c>
      <c r="D305" s="391" t="str">
        <f>'дети 5-ти лет К'!I133</f>
        <v/>
      </c>
      <c r="E305" s="391" t="str">
        <f>'дети 5-ти лет П'!I133</f>
        <v/>
      </c>
      <c r="F305" s="391" t="str">
        <f>'дети 5-ти лет Т'!I133</f>
        <v/>
      </c>
      <c r="G305" s="391" t="str">
        <f>'дети 5-ти лет С'!I133</f>
        <v/>
      </c>
    </row>
    <row r="306" ht="15.75" customHeight="1">
      <c r="B306" s="5">
        <v>3.0</v>
      </c>
      <c r="C306" s="391" t="str">
        <f>'дети 5-ти лет Ф'!J133</f>
        <v/>
      </c>
      <c r="D306" s="391" t="str">
        <f>'дети 5-ти лет К'!J133</f>
        <v/>
      </c>
      <c r="E306" s="391" t="str">
        <f>'дети 5-ти лет П'!J133</f>
        <v/>
      </c>
      <c r="F306" s="391" t="str">
        <f>'дети 5-ти лет Т'!J133</f>
        <v/>
      </c>
      <c r="G306" s="391" t="str">
        <f>'дети 5-ти лет С'!J133</f>
        <v/>
      </c>
    </row>
    <row r="307" ht="15.75" customHeight="1">
      <c r="B307" s="12"/>
      <c r="C307" s="391" t="str">
        <f>'дети 5-ти лет Ф'!K133</f>
        <v/>
      </c>
      <c r="D307" s="391" t="str">
        <f>'дети 5-ти лет К'!K133</f>
        <v/>
      </c>
      <c r="E307" s="391" t="str">
        <f>'дети 5-ти лет П'!K133</f>
        <v/>
      </c>
      <c r="F307" s="391" t="str">
        <f>'дети 5-ти лет Т'!K133</f>
        <v/>
      </c>
      <c r="G307" s="391" t="str">
        <f>'дети 5-ти лет С'!K133</f>
        <v/>
      </c>
    </row>
    <row r="308" ht="15.75" customHeight="1">
      <c r="B308" s="19"/>
      <c r="C308" s="391" t="str">
        <f>'дети 5-ти лет Ф'!L133</f>
        <v/>
      </c>
      <c r="D308" s="391" t="str">
        <f>'дети 5-ти лет К'!L133</f>
        <v/>
      </c>
      <c r="E308" s="391" t="str">
        <f>'дети 5-ти лет П'!L133</f>
        <v/>
      </c>
      <c r="F308" s="391" t="str">
        <f>'дети 5-ти лет Т'!L133</f>
        <v/>
      </c>
      <c r="G308" s="391" t="str">
        <f>'дети 5-ти лет С'!L133</f>
        <v/>
      </c>
    </row>
    <row r="309" ht="15.75" customHeight="1">
      <c r="B309" s="5">
        <v>4.0</v>
      </c>
      <c r="C309" s="391" t="str">
        <f>'дети 5-ти лет Ф'!M133</f>
        <v/>
      </c>
      <c r="D309" s="391" t="str">
        <f>'дети 5-ти лет К'!M133</f>
        <v/>
      </c>
      <c r="E309" s="391" t="str">
        <f>'дети 5-ти лет П'!M133</f>
        <v/>
      </c>
      <c r="F309" s="391" t="str">
        <f>'дети 5-ти лет Т'!M133</f>
        <v/>
      </c>
      <c r="G309" s="391" t="str">
        <f>'дети 5-ти лет С'!M133</f>
        <v/>
      </c>
    </row>
    <row r="310" ht="15.75" customHeight="1">
      <c r="B310" s="12"/>
      <c r="C310" s="391" t="str">
        <f>'дети 5-ти лет Ф'!N133</f>
        <v/>
      </c>
      <c r="D310" s="391" t="str">
        <f>'дети 5-ти лет К'!N133</f>
        <v/>
      </c>
      <c r="E310" s="391" t="str">
        <f>'дети 5-ти лет П'!N133</f>
        <v/>
      </c>
      <c r="F310" s="391" t="str">
        <f>'дети 5-ти лет Т'!N133</f>
        <v/>
      </c>
      <c r="G310" s="391" t="str">
        <f>'дети 5-ти лет С'!N133</f>
        <v/>
      </c>
    </row>
    <row r="311" ht="15.75" customHeight="1">
      <c r="B311" s="19"/>
      <c r="C311" s="391" t="str">
        <f>'дети 5-ти лет Ф'!O133</f>
        <v/>
      </c>
      <c r="D311" s="391" t="str">
        <f>'дети 5-ти лет К'!O133</f>
        <v/>
      </c>
      <c r="E311" s="391" t="str">
        <f>'дети 5-ти лет П'!O133</f>
        <v/>
      </c>
      <c r="F311" s="391" t="str">
        <f>'дети 5-ти лет Т'!O133</f>
        <v/>
      </c>
      <c r="G311" s="391" t="str">
        <f>'дети 5-ти лет С'!O133</f>
        <v/>
      </c>
    </row>
    <row r="312" ht="15.75" customHeight="1">
      <c r="B312" s="5">
        <v>5.0</v>
      </c>
      <c r="C312" s="391" t="str">
        <f>'дети 5-ти лет Ф'!P133</f>
        <v/>
      </c>
      <c r="D312" s="391" t="str">
        <f>'дети 5-ти лет К'!P133</f>
        <v/>
      </c>
      <c r="E312" s="391" t="str">
        <f>'дети 5-ти лет П'!P133</f>
        <v/>
      </c>
      <c r="F312" s="391" t="str">
        <f>'дети 5-ти лет Т'!P133</f>
        <v/>
      </c>
      <c r="G312" s="391" t="str">
        <f>'дети 5-ти лет С'!P133</f>
        <v/>
      </c>
    </row>
    <row r="313" ht="15.75" customHeight="1">
      <c r="B313" s="12"/>
      <c r="C313" s="391" t="str">
        <f>'дети 5-ти лет Ф'!Q133</f>
        <v/>
      </c>
      <c r="D313" s="391" t="str">
        <f>'дети 5-ти лет К'!Q133</f>
        <v/>
      </c>
      <c r="E313" s="391" t="str">
        <f>'дети 5-ти лет П'!Q133</f>
        <v/>
      </c>
      <c r="F313" s="391" t="str">
        <f>'дети 5-ти лет Т'!Q133</f>
        <v/>
      </c>
      <c r="G313" s="391" t="str">
        <f>'дети 5-ти лет С'!Q133</f>
        <v/>
      </c>
    </row>
    <row r="314" ht="15.75" customHeight="1">
      <c r="B314" s="19"/>
      <c r="C314" s="391" t="str">
        <f>'дети 5-ти лет Ф'!R133</f>
        <v/>
      </c>
      <c r="D314" s="391" t="str">
        <f>'дети 5-ти лет К'!R133</f>
        <v/>
      </c>
      <c r="E314" s="391" t="str">
        <f>'дети 5-ти лет П'!R133</f>
        <v/>
      </c>
      <c r="F314" s="391" t="str">
        <f>'дети 5-ти лет Т'!R133</f>
        <v/>
      </c>
      <c r="G314" s="391" t="str">
        <f>'дети 5-ти лет С'!R133</f>
        <v/>
      </c>
    </row>
    <row r="315" ht="15.75" customHeight="1">
      <c r="B315" s="5">
        <v>6.0</v>
      </c>
      <c r="C315" s="391" t="str">
        <f>'дети 5-ти лет Ф'!S133</f>
        <v/>
      </c>
      <c r="D315" s="391" t="str">
        <f>'дети 5-ти лет К'!S133</f>
        <v/>
      </c>
      <c r="E315" s="391" t="str">
        <f>'дети 5-ти лет П'!S133</f>
        <v/>
      </c>
      <c r="F315" s="391" t="str">
        <f>'дети 5-ти лет Т'!S133</f>
        <v/>
      </c>
      <c r="G315" s="391" t="str">
        <f>'дети 5-ти лет С'!S133</f>
        <v/>
      </c>
    </row>
    <row r="316" ht="15.75" customHeight="1">
      <c r="B316" s="12"/>
      <c r="C316" s="391" t="str">
        <f>'дети 5-ти лет Ф'!T133</f>
        <v/>
      </c>
      <c r="D316" s="391" t="str">
        <f>'дети 5-ти лет К'!T133</f>
        <v/>
      </c>
      <c r="E316" s="391" t="str">
        <f>'дети 5-ти лет П'!T133</f>
        <v/>
      </c>
      <c r="F316" s="391" t="str">
        <f>'дети 5-ти лет Т'!T133</f>
        <v/>
      </c>
      <c r="G316" s="391" t="str">
        <f>'дети 5-ти лет С'!T133</f>
        <v/>
      </c>
    </row>
    <row r="317" ht="15.75" customHeight="1">
      <c r="B317" s="19"/>
      <c r="C317" s="391" t="str">
        <f>'дети 5-ти лет Ф'!U133</f>
        <v/>
      </c>
      <c r="D317" s="391" t="str">
        <f>'дети 5-ти лет К'!U133</f>
        <v/>
      </c>
      <c r="E317" s="391" t="str">
        <f>'дети 5-ти лет П'!U133</f>
        <v/>
      </c>
      <c r="F317" s="391" t="str">
        <f>'дети 5-ти лет Т'!U133</f>
        <v/>
      </c>
      <c r="G317" s="391" t="str">
        <f>'дети 5-ти лет С'!U133</f>
        <v/>
      </c>
    </row>
    <row r="318" ht="15.75" customHeight="1">
      <c r="B318" s="5">
        <v>7.0</v>
      </c>
      <c r="C318" s="391" t="str">
        <f>'дети 5-ти лет Ф'!V133</f>
        <v/>
      </c>
      <c r="D318" s="391" t="str">
        <f>'дети 5-ти лет К'!V133</f>
        <v/>
      </c>
      <c r="E318" s="391" t="str">
        <f>'дети 5-ти лет П'!V133</f>
        <v/>
      </c>
      <c r="F318" s="391" t="str">
        <f>'дети 5-ти лет Т'!V133</f>
        <v/>
      </c>
      <c r="G318" s="391" t="str">
        <f>'дети 5-ти лет С'!V133</f>
        <v/>
      </c>
    </row>
    <row r="319" ht="15.75" customHeight="1">
      <c r="B319" s="12"/>
      <c r="C319" s="391" t="str">
        <f>'дети 5-ти лет Ф'!W133</f>
        <v/>
      </c>
      <c r="D319" s="391" t="str">
        <f>'дети 5-ти лет Т'!W133</f>
        <v/>
      </c>
      <c r="E319" s="391" t="str">
        <f>'дети 5-ти лет П'!W133</f>
        <v/>
      </c>
      <c r="F319" s="391" t="str">
        <f>'дети 5-ти лет Т'!W133</f>
        <v/>
      </c>
      <c r="G319" s="391" t="str">
        <f>'дети 5-ти лет С'!W133</f>
        <v/>
      </c>
    </row>
    <row r="320" ht="15.75" customHeight="1">
      <c r="B320" s="19"/>
      <c r="C320" s="391" t="str">
        <f>'дети 5-ти лет Ф'!X133</f>
        <v/>
      </c>
      <c r="D320" s="391" t="str">
        <f>'дети 5-ти лет К'!X133</f>
        <v/>
      </c>
      <c r="E320" s="391" t="str">
        <f>'дети 5-ти лет П'!X133</f>
        <v/>
      </c>
      <c r="F320" s="391" t="str">
        <f>'дети 5-ти лет Т'!X133</f>
        <v/>
      </c>
      <c r="G320" s="391" t="str">
        <f>'дети 5-ти лет С'!X133</f>
        <v/>
      </c>
    </row>
    <row r="321" ht="15.75" customHeight="1">
      <c r="B321" s="5">
        <v>8.0</v>
      </c>
      <c r="C321" s="318"/>
      <c r="D321" s="391" t="str">
        <f>'дети 5-ти лет К'!Y133</f>
        <v/>
      </c>
      <c r="E321" s="317"/>
      <c r="F321" s="391" t="str">
        <f>'дети 5-ти лет Т'!Y133</f>
        <v/>
      </c>
      <c r="G321" s="317"/>
    </row>
    <row r="322" ht="15.75" customHeight="1">
      <c r="B322" s="12"/>
      <c r="C322" s="319"/>
      <c r="D322" s="391" t="str">
        <f>'дети 5-ти лет К'!Z133</f>
        <v/>
      </c>
      <c r="E322" s="12"/>
      <c r="F322" s="391" t="str">
        <f>'дети 5-ти лет Т'!Z133</f>
        <v/>
      </c>
      <c r="G322" s="12"/>
    </row>
    <row r="323" ht="15.75" customHeight="1">
      <c r="B323" s="19"/>
      <c r="C323" s="319"/>
      <c r="D323" s="391" t="str">
        <f>'дети 5-ти лет К'!AA133</f>
        <v/>
      </c>
      <c r="E323" s="12"/>
      <c r="F323" s="391" t="str">
        <f>'дети 5-ти лет Т'!AA133</f>
        <v/>
      </c>
      <c r="G323" s="12"/>
    </row>
    <row r="324" ht="15.75" customHeight="1">
      <c r="B324" s="5">
        <v>9.0</v>
      </c>
      <c r="C324" s="319"/>
      <c r="D324" s="391" t="str">
        <f>'дети 5-ти лет К'!AB133</f>
        <v/>
      </c>
      <c r="E324" s="12"/>
      <c r="F324" s="391" t="str">
        <f>'дети 5-ти лет Т'!AB133</f>
        <v/>
      </c>
      <c r="G324" s="12"/>
    </row>
    <row r="325" ht="15.75" customHeight="1">
      <c r="B325" s="12"/>
      <c r="C325" s="319"/>
      <c r="D325" s="391" t="str">
        <f>'дети 5-ти лет К'!AC133</f>
        <v/>
      </c>
      <c r="E325" s="12"/>
      <c r="F325" s="391" t="str">
        <f>'дети 5-ти лет Т'!AC133</f>
        <v/>
      </c>
      <c r="G325" s="12"/>
    </row>
    <row r="326" ht="15.75" customHeight="1">
      <c r="B326" s="19"/>
      <c r="C326" s="319"/>
      <c r="D326" s="391" t="str">
        <f>'дети 5-ти лет К'!AD133</f>
        <v/>
      </c>
      <c r="E326" s="12"/>
      <c r="F326" s="391" t="str">
        <f>'дети 5-ти лет Т'!AD133</f>
        <v/>
      </c>
      <c r="G326" s="12"/>
    </row>
    <row r="327" ht="15.75" customHeight="1">
      <c r="B327" s="5">
        <v>10.0</v>
      </c>
      <c r="C327" s="319"/>
      <c r="D327" s="391" t="str">
        <f>'дети 5-ти лет К'!AE133</f>
        <v/>
      </c>
      <c r="E327" s="12"/>
      <c r="F327" s="391" t="str">
        <f>'дети 5-ти лет Т'!AE133</f>
        <v/>
      </c>
      <c r="G327" s="12"/>
    </row>
    <row r="328" ht="15.75" customHeight="1">
      <c r="B328" s="12"/>
      <c r="C328" s="319"/>
      <c r="D328" s="391" t="str">
        <f>'дети 5-ти лет К'!AF133</f>
        <v/>
      </c>
      <c r="E328" s="12"/>
      <c r="F328" s="391" t="str">
        <f>'дети 5-ти лет Т'!AF133</f>
        <v/>
      </c>
      <c r="G328" s="12"/>
    </row>
    <row r="329" ht="15.75" customHeight="1">
      <c r="B329" s="19"/>
      <c r="C329" s="319"/>
      <c r="D329" s="391" t="str">
        <f>'дети 5-ти лет К'!AG133</f>
        <v/>
      </c>
      <c r="E329" s="12"/>
      <c r="F329" s="391" t="str">
        <f>'дети 5-ти лет Т'!AG133</f>
        <v/>
      </c>
      <c r="G329" s="12"/>
    </row>
    <row r="330" ht="15.75" customHeight="1">
      <c r="B330" s="5">
        <v>11.0</v>
      </c>
      <c r="C330" s="319"/>
      <c r="D330" s="391" t="str">
        <f>'дети 5-ти лет К'!AH133</f>
        <v/>
      </c>
      <c r="E330" s="12"/>
      <c r="F330" s="391" t="str">
        <f>'дети 5-ти лет Т'!AH133</f>
        <v/>
      </c>
      <c r="G330" s="12"/>
    </row>
    <row r="331" ht="15.75" customHeight="1">
      <c r="B331" s="12"/>
      <c r="C331" s="319"/>
      <c r="D331" s="391" t="str">
        <f>'дети 5-ти лет К'!AI133</f>
        <v/>
      </c>
      <c r="E331" s="12"/>
      <c r="F331" s="391" t="str">
        <f>'дети 5-ти лет Т'!AI133</f>
        <v/>
      </c>
      <c r="G331" s="12"/>
    </row>
    <row r="332" ht="15.75" customHeight="1">
      <c r="B332" s="19"/>
      <c r="C332" s="319"/>
      <c r="D332" s="391" t="str">
        <f>'дети 5-ти лет К'!AJ133</f>
        <v/>
      </c>
      <c r="E332" s="12"/>
      <c r="F332" s="391" t="str">
        <f>'дети 5-ти лет Т'!AJ133</f>
        <v/>
      </c>
      <c r="G332" s="12"/>
    </row>
    <row r="333" ht="15.75" customHeight="1">
      <c r="B333" s="5">
        <v>12.0</v>
      </c>
      <c r="C333" s="319"/>
      <c r="D333" s="391" t="str">
        <f>'дети 5-ти лет К'!AK133</f>
        <v/>
      </c>
      <c r="E333" s="12"/>
      <c r="F333" s="391" t="str">
        <f>'дети 5-ти лет Т'!AK133</f>
        <v/>
      </c>
      <c r="G333" s="12"/>
    </row>
    <row r="334" ht="15.75" customHeight="1">
      <c r="B334" s="12"/>
      <c r="C334" s="319"/>
      <c r="D334" s="391" t="str">
        <f>'дети 5-ти лет К'!AL133</f>
        <v/>
      </c>
      <c r="E334" s="12"/>
      <c r="F334" s="391" t="str">
        <f>'дети 5-ти лет Т'!AL133</f>
        <v/>
      </c>
      <c r="G334" s="12"/>
    </row>
    <row r="335" ht="15.75" customHeight="1">
      <c r="B335" s="19"/>
      <c r="C335" s="319"/>
      <c r="D335" s="391" t="str">
        <f>'дети 5-ти лет К'!AM133</f>
        <v/>
      </c>
      <c r="E335" s="12"/>
      <c r="F335" s="391" t="str">
        <f>'дети 5-ти лет Т'!AM133</f>
        <v/>
      </c>
      <c r="G335" s="12"/>
    </row>
    <row r="336" ht="15.75" customHeight="1">
      <c r="B336" s="5">
        <v>13.0</v>
      </c>
      <c r="C336" s="319"/>
      <c r="D336" s="391" t="str">
        <f>'дети 5-ти лет К'!AN133</f>
        <v/>
      </c>
      <c r="E336" s="12"/>
      <c r="F336" s="391" t="str">
        <f>'дети 5-ти лет Т'!AN133</f>
        <v/>
      </c>
      <c r="G336" s="12"/>
    </row>
    <row r="337" ht="15.75" customHeight="1">
      <c r="B337" s="12"/>
      <c r="C337" s="319"/>
      <c r="D337" s="391" t="str">
        <f>'дети 5-ти лет К'!AO133</f>
        <v/>
      </c>
      <c r="E337" s="12"/>
      <c r="F337" s="391" t="str">
        <f>'дети 5-ти лет Т'!AO133</f>
        <v/>
      </c>
      <c r="G337" s="12"/>
    </row>
    <row r="338" ht="15.75" customHeight="1">
      <c r="B338" s="19"/>
      <c r="C338" s="319"/>
      <c r="D338" s="391" t="str">
        <f>'дети 5-ти лет К'!AP133</f>
        <v/>
      </c>
      <c r="E338" s="12"/>
      <c r="F338" s="391" t="str">
        <f>'дети 5-ти лет Т'!AP133</f>
        <v/>
      </c>
      <c r="G338" s="12"/>
    </row>
    <row r="339" ht="15.75" customHeight="1">
      <c r="B339" s="5">
        <v>14.0</v>
      </c>
      <c r="C339" s="319"/>
      <c r="D339" s="391" t="str">
        <f>'дети 5-ти лет К'!AQ133</f>
        <v/>
      </c>
      <c r="E339" s="12"/>
      <c r="F339" s="391" t="str">
        <f>'дети 5-ти лет Т'!AQ133</f>
        <v/>
      </c>
      <c r="G339" s="12"/>
    </row>
    <row r="340" ht="15.75" customHeight="1">
      <c r="B340" s="12"/>
      <c r="C340" s="319"/>
      <c r="D340" s="391" t="str">
        <f>'дети 5-ти лет К'!AR133</f>
        <v/>
      </c>
      <c r="E340" s="12"/>
      <c r="F340" s="391" t="str">
        <f>'дети 5-ти лет Т'!AR133</f>
        <v/>
      </c>
      <c r="G340" s="12"/>
    </row>
    <row r="341" ht="15.75" customHeight="1">
      <c r="B341" s="19"/>
      <c r="C341" s="319"/>
      <c r="D341" s="391" t="str">
        <f>'дети 5-ти лет К'!AS133</f>
        <v/>
      </c>
      <c r="E341" s="12"/>
      <c r="F341" s="391" t="str">
        <f>'дети 5-ти лет Т'!AS133</f>
        <v/>
      </c>
      <c r="G341" s="12"/>
    </row>
    <row r="342" ht="15.75" customHeight="1">
      <c r="B342" s="5">
        <v>15.0</v>
      </c>
      <c r="C342" s="319"/>
      <c r="D342" s="391" t="str">
        <f>'дети 5-ти лет К'!AT133</f>
        <v/>
      </c>
      <c r="E342" s="12"/>
      <c r="F342" s="391" t="str">
        <f>'дети 5-ти лет Т'!AT133</f>
        <v/>
      </c>
      <c r="G342" s="12"/>
    </row>
    <row r="343" ht="15.75" customHeight="1">
      <c r="B343" s="12"/>
      <c r="C343" s="319"/>
      <c r="D343" s="391" t="str">
        <f>'дети 5-ти лет К'!AU133</f>
        <v/>
      </c>
      <c r="E343" s="12"/>
      <c r="F343" s="391" t="str">
        <f>'дети 5-ти лет Т'!AU133</f>
        <v/>
      </c>
      <c r="G343" s="12"/>
    </row>
    <row r="344" ht="15.75" customHeight="1">
      <c r="B344" s="19"/>
      <c r="C344" s="319"/>
      <c r="D344" s="391" t="str">
        <f>'дети 5-ти лет К'!AV133</f>
        <v/>
      </c>
      <c r="E344" s="12"/>
      <c r="F344" s="391" t="str">
        <f>'дети 5-ти лет Т'!AV133</f>
        <v/>
      </c>
      <c r="G344" s="12"/>
    </row>
    <row r="345" ht="15.75" customHeight="1">
      <c r="B345" s="5">
        <v>16.0</v>
      </c>
      <c r="C345" s="319"/>
      <c r="D345" s="391" t="str">
        <f>'дети 5-ти лет К'!AW133</f>
        <v/>
      </c>
      <c r="E345" s="12"/>
      <c r="F345" s="391" t="str">
        <f>'дети 5-ти лет Т'!AW133</f>
        <v/>
      </c>
      <c r="G345" s="12"/>
    </row>
    <row r="346" ht="15.75" customHeight="1">
      <c r="B346" s="12"/>
      <c r="C346" s="319"/>
      <c r="D346" s="391" t="str">
        <f>'дети 5-ти лет К'!AX133</f>
        <v/>
      </c>
      <c r="E346" s="12"/>
      <c r="F346" s="391" t="str">
        <f>'дети 5-ти лет Т'!AX133</f>
        <v/>
      </c>
      <c r="G346" s="12"/>
    </row>
    <row r="347" ht="15.75" customHeight="1">
      <c r="B347" s="19"/>
      <c r="C347" s="319"/>
      <c r="D347" s="391" t="str">
        <f>'дети 5-ти лет К'!AY133</f>
        <v/>
      </c>
      <c r="E347" s="12"/>
      <c r="F347" s="391" t="str">
        <f>'дети 5-ти лет Т'!AY133</f>
        <v/>
      </c>
      <c r="G347" s="12"/>
    </row>
    <row r="348" ht="15.75" customHeight="1">
      <c r="B348" s="5">
        <v>17.0</v>
      </c>
      <c r="C348" s="319"/>
      <c r="D348" s="391" t="str">
        <f>'дети 5-ти лет К'!AZ133</f>
        <v/>
      </c>
      <c r="E348" s="12"/>
      <c r="F348" s="391" t="str">
        <f>'дети 5-ти лет Т'!AZ133</f>
        <v/>
      </c>
      <c r="G348" s="12"/>
    </row>
    <row r="349" ht="15.75" customHeight="1">
      <c r="B349" s="12"/>
      <c r="C349" s="319"/>
      <c r="D349" s="391" t="str">
        <f>'дети 5-ти лет К'!BA133</f>
        <v/>
      </c>
      <c r="E349" s="12"/>
      <c r="F349" s="391" t="str">
        <f>'дети 5-ти лет Т'!BA133</f>
        <v/>
      </c>
      <c r="G349" s="12"/>
    </row>
    <row r="350" ht="15.75" customHeight="1">
      <c r="B350" s="19"/>
      <c r="C350" s="319"/>
      <c r="D350" s="391" t="str">
        <f>'дети 5-ти лет К'!BB133</f>
        <v/>
      </c>
      <c r="E350" s="12"/>
      <c r="F350" s="391" t="str">
        <f>'дети 5-ти лет Т'!BB133</f>
        <v/>
      </c>
      <c r="G350" s="12"/>
    </row>
    <row r="351" ht="15.75" customHeight="1">
      <c r="B351" s="5">
        <v>18.0</v>
      </c>
      <c r="C351" s="319"/>
      <c r="D351" s="391" t="str">
        <f>'дети 5-ти лет К'!BC133</f>
        <v/>
      </c>
      <c r="E351" s="12"/>
      <c r="F351" s="391" t="str">
        <f>'дети 5-ти лет Т'!BC133</f>
        <v/>
      </c>
      <c r="G351" s="12"/>
    </row>
    <row r="352" ht="15.75" customHeight="1">
      <c r="B352" s="12"/>
      <c r="C352" s="319"/>
      <c r="D352" s="391" t="str">
        <f>'дети 5-ти лет К'!BD133</f>
        <v/>
      </c>
      <c r="E352" s="12"/>
      <c r="F352" s="391" t="str">
        <f>'дети 5-ти лет Т'!BD133</f>
        <v/>
      </c>
      <c r="G352" s="12"/>
    </row>
    <row r="353" ht="15.75" customHeight="1">
      <c r="B353" s="19"/>
      <c r="C353" s="319"/>
      <c r="D353" s="391" t="str">
        <f>'дети 5-ти лет К'!BE133</f>
        <v/>
      </c>
      <c r="E353" s="12"/>
      <c r="F353" s="391" t="str">
        <f>'дети 5-ти лет Т'!BE133</f>
        <v/>
      </c>
      <c r="G353" s="12"/>
    </row>
    <row r="354" ht="15.75" customHeight="1">
      <c r="B354" s="5">
        <v>19.0</v>
      </c>
      <c r="C354" s="319"/>
      <c r="D354" s="391" t="str">
        <f>'дети 5-ти лет К'!BF133</f>
        <v/>
      </c>
      <c r="E354" s="12"/>
      <c r="F354" s="391" t="str">
        <f>'дети 5-ти лет Т'!BF133</f>
        <v/>
      </c>
      <c r="G354" s="12"/>
    </row>
    <row r="355" ht="15.75" customHeight="1">
      <c r="B355" s="12"/>
      <c r="C355" s="319"/>
      <c r="D355" s="391" t="str">
        <f>'дети 5-ти лет К'!BG133</f>
        <v/>
      </c>
      <c r="E355" s="12"/>
      <c r="F355" s="391" t="str">
        <f>'дети 5-ти лет Т'!BG133</f>
        <v/>
      </c>
      <c r="G355" s="12"/>
    </row>
    <row r="356" ht="15.75" customHeight="1">
      <c r="B356" s="19"/>
      <c r="C356" s="319"/>
      <c r="D356" s="391" t="str">
        <f>'дети 5-ти лет К'!BH133</f>
        <v/>
      </c>
      <c r="E356" s="12"/>
      <c r="F356" s="391" t="str">
        <f>'дети 5-ти лет Т'!BH133</f>
        <v/>
      </c>
      <c r="G356" s="12"/>
    </row>
    <row r="357" ht="15.75" customHeight="1">
      <c r="B357" s="5">
        <v>20.0</v>
      </c>
      <c r="C357" s="319"/>
      <c r="D357" s="391" t="str">
        <f>'дети 5-ти лет К'!BI133</f>
        <v/>
      </c>
      <c r="E357" s="12"/>
      <c r="F357" s="391" t="str">
        <f>'дети 5-ти лет Т'!BI133</f>
        <v/>
      </c>
      <c r="G357" s="12"/>
    </row>
    <row r="358" ht="15.75" customHeight="1">
      <c r="B358" s="12"/>
      <c r="C358" s="319"/>
      <c r="D358" s="391" t="str">
        <f>'дети 5-ти лет К'!BJ133</f>
        <v/>
      </c>
      <c r="E358" s="12"/>
      <c r="F358" s="391" t="str">
        <f>'дети 5-ти лет Т'!BJ133</f>
        <v/>
      </c>
      <c r="G358" s="12"/>
    </row>
    <row r="359" ht="15.75" customHeight="1">
      <c r="B359" s="19"/>
      <c r="C359" s="319"/>
      <c r="D359" s="391" t="str">
        <f>'дети 5-ти лет К'!BK133</f>
        <v/>
      </c>
      <c r="E359" s="12"/>
      <c r="F359" s="391" t="str">
        <f>'дети 5-ти лет Т'!BK133</f>
        <v/>
      </c>
      <c r="G359" s="12"/>
    </row>
    <row r="360" ht="15.75" customHeight="1">
      <c r="B360" s="5">
        <v>21.0</v>
      </c>
      <c r="C360" s="319"/>
      <c r="D360" s="391" t="str">
        <f>'дети 5-ти лет К'!BL133</f>
        <v/>
      </c>
      <c r="E360" s="12"/>
      <c r="F360" s="391" t="str">
        <f>'дети 5-ти лет Т'!BL133</f>
        <v/>
      </c>
      <c r="G360" s="12"/>
    </row>
    <row r="361" ht="15.75" customHeight="1">
      <c r="B361" s="12"/>
      <c r="C361" s="319"/>
      <c r="D361" s="391" t="str">
        <f>'дети 5-ти лет К'!BM133</f>
        <v/>
      </c>
      <c r="E361" s="12"/>
      <c r="F361" s="391" t="str">
        <f>'дети 5-ти лет Т'!BM133</f>
        <v/>
      </c>
      <c r="G361" s="12"/>
    </row>
    <row r="362" ht="15.75" customHeight="1">
      <c r="B362" s="19"/>
      <c r="C362" s="319"/>
      <c r="D362" s="391" t="str">
        <f>'дети 5-ти лет К'!BN133</f>
        <v/>
      </c>
      <c r="E362" s="12"/>
      <c r="F362" s="391" t="str">
        <f>'дети 5-ти лет Т'!BN133</f>
        <v/>
      </c>
      <c r="G362" s="12"/>
    </row>
    <row r="363" ht="15.75" customHeight="1">
      <c r="B363" s="5">
        <v>22.0</v>
      </c>
      <c r="C363" s="319"/>
      <c r="D363" s="391" t="str">
        <f>'дети 5-ти лет К'!BO133</f>
        <v/>
      </c>
      <c r="E363" s="12"/>
      <c r="F363" s="391" t="str">
        <f>'дети 5-ти лет Т'!BO133</f>
        <v/>
      </c>
      <c r="G363" s="12"/>
    </row>
    <row r="364" ht="15.75" customHeight="1">
      <c r="B364" s="12"/>
      <c r="C364" s="319"/>
      <c r="D364" s="391" t="str">
        <f>'дети 5-ти лет К'!BP133</f>
        <v/>
      </c>
      <c r="E364" s="12"/>
      <c r="F364" s="391" t="str">
        <f>'дети 5-ти лет Т'!BP133</f>
        <v/>
      </c>
      <c r="G364" s="12"/>
    </row>
    <row r="365" ht="15.75" customHeight="1">
      <c r="B365" s="19"/>
      <c r="C365" s="319"/>
      <c r="D365" s="391" t="str">
        <f>'дети 5-ти лет К'!BQ133</f>
        <v/>
      </c>
      <c r="E365" s="12"/>
      <c r="F365" s="391" t="str">
        <f>'дети 5-ти лет Т'!BQ133</f>
        <v/>
      </c>
      <c r="G365" s="12"/>
    </row>
    <row r="366" ht="15.75" customHeight="1">
      <c r="B366" s="5">
        <v>23.0</v>
      </c>
      <c r="C366" s="319"/>
      <c r="D366" s="391" t="str">
        <f>'дети 5-ти лет К'!BR133</f>
        <v/>
      </c>
      <c r="E366" s="12"/>
      <c r="F366" s="391" t="str">
        <f>'дети 5-ти лет Т'!BR133</f>
        <v/>
      </c>
      <c r="G366" s="12"/>
    </row>
    <row r="367" ht="15.75" customHeight="1">
      <c r="B367" s="12"/>
      <c r="C367" s="319"/>
      <c r="D367" s="391" t="str">
        <f>'дети 5-ти лет К'!BS133</f>
        <v/>
      </c>
      <c r="E367" s="12"/>
      <c r="F367" s="391" t="str">
        <f>'дети 5-ти лет Т'!BS133</f>
        <v/>
      </c>
      <c r="G367" s="12"/>
    </row>
    <row r="368" ht="15.75" customHeight="1">
      <c r="B368" s="19"/>
      <c r="C368" s="319"/>
      <c r="D368" s="391" t="str">
        <f>'дети 5-ти лет К'!BT133</f>
        <v/>
      </c>
      <c r="E368" s="12"/>
      <c r="F368" s="391" t="str">
        <f>'дети 5-ти лет Т'!BT133</f>
        <v/>
      </c>
      <c r="G368" s="12"/>
    </row>
    <row r="369" ht="15.75" customHeight="1">
      <c r="B369" s="5">
        <v>24.0</v>
      </c>
      <c r="C369" s="319"/>
      <c r="D369" s="391" t="str">
        <f>'дети 5-ти лет К'!BU133</f>
        <v/>
      </c>
      <c r="E369" s="12"/>
      <c r="F369" s="391" t="str">
        <f>'дети 5-ти лет Т'!BU133</f>
        <v/>
      </c>
      <c r="G369" s="12"/>
    </row>
    <row r="370" ht="15.75" customHeight="1">
      <c r="B370" s="12"/>
      <c r="C370" s="319"/>
      <c r="D370" s="391" t="str">
        <f>'дети 5-ти лет К'!BV133</f>
        <v/>
      </c>
      <c r="E370" s="12"/>
      <c r="F370" s="391" t="str">
        <f>'дети 5-ти лет Т'!BV133</f>
        <v/>
      </c>
      <c r="G370" s="12"/>
    </row>
    <row r="371" ht="15.75" customHeight="1">
      <c r="B371" s="19"/>
      <c r="C371" s="319"/>
      <c r="D371" s="391" t="str">
        <f>'дети 5-ти лет К'!BW133</f>
        <v/>
      </c>
      <c r="E371" s="12"/>
      <c r="F371" s="391" t="str">
        <f>'дети 5-ти лет Т'!BW133</f>
        <v/>
      </c>
      <c r="G371" s="12"/>
    </row>
    <row r="372" ht="15.75" customHeight="1">
      <c r="B372" s="5">
        <v>25.0</v>
      </c>
      <c r="C372" s="319"/>
      <c r="D372" s="391" t="str">
        <f>'дети 5-ти лет К'!BX133</f>
        <v/>
      </c>
      <c r="E372" s="12"/>
      <c r="F372" s="391" t="str">
        <f>'дети 5-ти лет Т'!BX133</f>
        <v/>
      </c>
      <c r="G372" s="12"/>
    </row>
    <row r="373" ht="15.75" customHeight="1">
      <c r="B373" s="12"/>
      <c r="C373" s="319"/>
      <c r="D373" s="391" t="str">
        <f>'дети 5-ти лет К'!BY133</f>
        <v/>
      </c>
      <c r="E373" s="12"/>
      <c r="F373" s="391" t="str">
        <f>'дети 5-ти лет Т'!BY133</f>
        <v/>
      </c>
      <c r="G373" s="12"/>
    </row>
    <row r="374" ht="15.75" customHeight="1">
      <c r="B374" s="19"/>
      <c r="C374" s="319"/>
      <c r="D374" s="391" t="str">
        <f>'дети 5-ти лет К'!BZ133</f>
        <v/>
      </c>
      <c r="E374" s="12"/>
      <c r="F374" s="391" t="str">
        <f>'дети 5-ти лет Т'!BZ133</f>
        <v/>
      </c>
      <c r="G374" s="12"/>
    </row>
    <row r="375" ht="15.75" customHeight="1">
      <c r="B375" s="5">
        <v>26.0</v>
      </c>
      <c r="C375" s="319"/>
      <c r="D375" s="391" t="str">
        <f>'дети 5-ти лет К'!CA133</f>
        <v/>
      </c>
      <c r="E375" s="12"/>
      <c r="F375" s="391" t="str">
        <f>'дети 5-ти лет Т'!CA133</f>
        <v/>
      </c>
      <c r="G375" s="12"/>
    </row>
    <row r="376" ht="15.75" customHeight="1">
      <c r="B376" s="12"/>
      <c r="C376" s="319"/>
      <c r="D376" s="391" t="str">
        <f>'дети 5-ти лет К'!CB133</f>
        <v/>
      </c>
      <c r="E376" s="12"/>
      <c r="F376" s="391" t="str">
        <f>'дети 5-ти лет Т'!CB133</f>
        <v/>
      </c>
      <c r="G376" s="12"/>
    </row>
    <row r="377" ht="15.75" customHeight="1">
      <c r="B377" s="19"/>
      <c r="C377" s="319"/>
      <c r="D377" s="391" t="str">
        <f>'дети 5-ти лет К'!CC133</f>
        <v/>
      </c>
      <c r="E377" s="12"/>
      <c r="F377" s="391" t="str">
        <f>'дети 5-ти лет Т'!CC133</f>
        <v/>
      </c>
      <c r="G377" s="12"/>
    </row>
    <row r="378" ht="15.75" customHeight="1">
      <c r="B378" s="5">
        <v>27.0</v>
      </c>
      <c r="C378" s="319"/>
      <c r="D378" s="391" t="str">
        <f>'дети 5-ти лет К'!CD133</f>
        <v/>
      </c>
      <c r="E378" s="12"/>
      <c r="F378" s="391" t="str">
        <f>'дети 5-ти лет Т'!CD133</f>
        <v/>
      </c>
      <c r="G378" s="12"/>
    </row>
    <row r="379" ht="15.75" customHeight="1">
      <c r="B379" s="12"/>
      <c r="C379" s="319"/>
      <c r="D379" s="391" t="str">
        <f>'дети 5-ти лет К'!CE133</f>
        <v/>
      </c>
      <c r="E379" s="12"/>
      <c r="F379" s="391" t="str">
        <f>'дети 5-ти лет Т'!CE133</f>
        <v/>
      </c>
      <c r="G379" s="12"/>
    </row>
    <row r="380" ht="15.75" customHeight="1">
      <c r="B380" s="19"/>
      <c r="C380" s="319"/>
      <c r="D380" s="391" t="str">
        <f>'дети 5-ти лет К'!CF133</f>
        <v/>
      </c>
      <c r="E380" s="12"/>
      <c r="F380" s="391" t="str">
        <f>'дети 5-ти лет Т'!CF133</f>
        <v/>
      </c>
      <c r="G380" s="12"/>
    </row>
    <row r="381" ht="15.75" customHeight="1">
      <c r="B381" s="5">
        <v>28.0</v>
      </c>
      <c r="C381" s="319"/>
      <c r="D381" s="391" t="str">
        <f>'дети 5-ти лет К'!CG133</f>
        <v/>
      </c>
      <c r="E381" s="12"/>
      <c r="F381" s="391" t="str">
        <f>'дети 5-ти лет Т'!CG133</f>
        <v/>
      </c>
      <c r="G381" s="12"/>
    </row>
    <row r="382" ht="15.75" customHeight="1">
      <c r="B382" s="12"/>
      <c r="C382" s="319"/>
      <c r="D382" s="391" t="str">
        <f>'дети 5-ти лет К'!CH133</f>
        <v/>
      </c>
      <c r="E382" s="12"/>
      <c r="F382" s="391" t="str">
        <f>'дети 5-ти лет Т'!CH133</f>
        <v/>
      </c>
      <c r="G382" s="12"/>
    </row>
    <row r="383" ht="15.75" customHeight="1">
      <c r="B383" s="19"/>
      <c r="C383" s="319"/>
      <c r="D383" s="391" t="str">
        <f>'дети 5-ти лет К'!CI133</f>
        <v/>
      </c>
      <c r="E383" s="12"/>
      <c r="F383" s="391" t="str">
        <f>'дети 5-ти лет Т'!CI133</f>
        <v/>
      </c>
      <c r="G383" s="12"/>
    </row>
    <row r="384" ht="15.75" customHeight="1">
      <c r="B384" s="5">
        <v>29.0</v>
      </c>
      <c r="C384" s="319"/>
      <c r="D384" s="317"/>
      <c r="E384" s="12"/>
      <c r="F384" s="391" t="str">
        <f>'дети 5-ти лет Т'!CJ133</f>
        <v/>
      </c>
      <c r="G384" s="12"/>
    </row>
    <row r="385" ht="15.75" customHeight="1">
      <c r="B385" s="12"/>
      <c r="C385" s="319"/>
      <c r="D385" s="12"/>
      <c r="E385" s="12"/>
      <c r="F385" s="391" t="str">
        <f>'дети 5-ти лет Т'!CK133</f>
        <v/>
      </c>
      <c r="G385" s="12"/>
    </row>
    <row r="386" ht="15.75" customHeight="1">
      <c r="B386" s="19"/>
      <c r="C386" s="319"/>
      <c r="D386" s="12"/>
      <c r="E386" s="12"/>
      <c r="F386" s="391" t="str">
        <f>'дети 5-ти лет Т'!CL133</f>
        <v/>
      </c>
      <c r="G386" s="12"/>
    </row>
    <row r="387" ht="15.75" customHeight="1">
      <c r="B387" s="5">
        <v>30.0</v>
      </c>
      <c r="C387" s="319"/>
      <c r="D387" s="12"/>
      <c r="E387" s="12"/>
      <c r="F387" s="391" t="str">
        <f>'дети 5-ти лет Т'!CM133</f>
        <v/>
      </c>
      <c r="G387" s="12"/>
    </row>
    <row r="388" ht="15.75" customHeight="1">
      <c r="B388" s="12"/>
      <c r="C388" s="319"/>
      <c r="D388" s="12"/>
      <c r="E388" s="12"/>
      <c r="F388" s="391" t="str">
        <f>'дети 5-ти лет Т'!CN133</f>
        <v/>
      </c>
      <c r="G388" s="12"/>
    </row>
    <row r="389" ht="15.75" customHeight="1">
      <c r="B389" s="19"/>
      <c r="C389" s="319"/>
      <c r="D389" s="12"/>
      <c r="E389" s="12"/>
      <c r="F389" s="391" t="str">
        <f>'дети 5-ти лет Т'!CO133</f>
        <v/>
      </c>
      <c r="G389" s="12"/>
    </row>
    <row r="390" ht="15.75" customHeight="1">
      <c r="B390" s="5">
        <v>31.0</v>
      </c>
      <c r="C390" s="319"/>
      <c r="D390" s="12"/>
      <c r="E390" s="12"/>
      <c r="F390" s="391" t="str">
        <f>'дети 5-ти лет Т'!CP133</f>
        <v/>
      </c>
      <c r="G390" s="12"/>
    </row>
    <row r="391" ht="15.75" customHeight="1">
      <c r="B391" s="12"/>
      <c r="C391" s="319"/>
      <c r="D391" s="12"/>
      <c r="E391" s="12"/>
      <c r="F391" s="391" t="str">
        <f>'дети 5-ти лет Т'!CQ133</f>
        <v/>
      </c>
      <c r="G391" s="12"/>
    </row>
    <row r="392" ht="15.75" customHeight="1">
      <c r="B392" s="19"/>
      <c r="C392" s="319"/>
      <c r="D392" s="12"/>
      <c r="E392" s="12"/>
      <c r="F392" s="391" t="str">
        <f>'дети 5-ти лет Т'!CR133</f>
        <v/>
      </c>
      <c r="G392" s="12"/>
    </row>
    <row r="393" ht="15.75" customHeight="1">
      <c r="B393" s="5">
        <v>32.0</v>
      </c>
      <c r="C393" s="319"/>
      <c r="D393" s="12"/>
      <c r="E393" s="12"/>
      <c r="F393" s="391" t="str">
        <f>'дети 5-ти лет Т'!CS133</f>
        <v/>
      </c>
      <c r="G393" s="12"/>
    </row>
    <row r="394" ht="15.75" customHeight="1">
      <c r="B394" s="12"/>
      <c r="C394" s="319"/>
      <c r="D394" s="12"/>
      <c r="E394" s="12"/>
      <c r="F394" s="391" t="str">
        <f>'дети 5-ти лет Т'!CT133</f>
        <v/>
      </c>
      <c r="G394" s="12"/>
    </row>
    <row r="395" ht="15.75" customHeight="1">
      <c r="B395" s="19"/>
      <c r="C395" s="319"/>
      <c r="D395" s="12"/>
      <c r="E395" s="12"/>
      <c r="F395" s="391" t="str">
        <f>'дети 5-ти лет Т'!CU133</f>
        <v/>
      </c>
      <c r="G395" s="12"/>
    </row>
    <row r="396" ht="15.75" customHeight="1">
      <c r="B396" s="5">
        <v>33.0</v>
      </c>
      <c r="C396" s="319"/>
      <c r="D396" s="12"/>
      <c r="E396" s="12"/>
      <c r="F396" s="391" t="str">
        <f>'дети 5-ти лет Т'!CV133</f>
        <v/>
      </c>
      <c r="G396" s="12"/>
    </row>
    <row r="397" ht="15.75" customHeight="1">
      <c r="B397" s="12"/>
      <c r="C397" s="319"/>
      <c r="D397" s="12"/>
      <c r="E397" s="12"/>
      <c r="F397" s="391" t="str">
        <f>'дети 5-ти лет Т'!CW133</f>
        <v/>
      </c>
      <c r="G397" s="12"/>
    </row>
    <row r="398" ht="15.75" customHeight="1">
      <c r="B398" s="19"/>
      <c r="C398" s="319"/>
      <c r="D398" s="12"/>
      <c r="E398" s="12"/>
      <c r="F398" s="391" t="str">
        <f>'дети 5-ти лет Т'!CX133</f>
        <v/>
      </c>
      <c r="G398" s="12"/>
    </row>
    <row r="399" ht="15.75" customHeight="1">
      <c r="B399" s="5">
        <v>34.0</v>
      </c>
      <c r="C399" s="319"/>
      <c r="D399" s="12"/>
      <c r="E399" s="12"/>
      <c r="F399" s="391" t="str">
        <f>'дети 5-ти лет Т'!CY133</f>
        <v/>
      </c>
      <c r="G399" s="12"/>
    </row>
    <row r="400" ht="15.75" customHeight="1">
      <c r="B400" s="12"/>
      <c r="C400" s="319"/>
      <c r="D400" s="12"/>
      <c r="E400" s="12"/>
      <c r="F400" s="391" t="str">
        <f>'дети 5-ти лет Т'!CZ133</f>
        <v/>
      </c>
      <c r="G400" s="12"/>
    </row>
    <row r="401" ht="15.75" customHeight="1">
      <c r="B401" s="19"/>
      <c r="C401" s="319"/>
      <c r="D401" s="12"/>
      <c r="E401" s="12"/>
      <c r="F401" s="391" t="str">
        <f>'дети 5-ти лет Т'!DA133</f>
        <v/>
      </c>
      <c r="G401" s="12"/>
    </row>
    <row r="402" ht="15.75" customHeight="1">
      <c r="B402" s="5">
        <v>35.0</v>
      </c>
      <c r="C402" s="319"/>
      <c r="D402" s="12"/>
      <c r="E402" s="12"/>
      <c r="F402" s="391" t="str">
        <f>'дети 5-ти лет Т'!DB133</f>
        <v/>
      </c>
      <c r="G402" s="12"/>
    </row>
    <row r="403" ht="15.75" customHeight="1">
      <c r="B403" s="12"/>
      <c r="C403" s="319"/>
      <c r="D403" s="12"/>
      <c r="E403" s="12"/>
      <c r="F403" s="391" t="str">
        <f>'дети 5-ти лет Т'!DC133</f>
        <v/>
      </c>
      <c r="G403" s="12"/>
    </row>
    <row r="404" ht="15.75" customHeight="1">
      <c r="B404" s="19"/>
      <c r="C404" s="320"/>
      <c r="D404" s="19"/>
      <c r="E404" s="19"/>
      <c r="F404" s="391" t="str">
        <f>'дети 5-ти лет Т'!DD133</f>
        <v/>
      </c>
      <c r="G404" s="19"/>
    </row>
    <row r="405" ht="15.75" customHeight="1">
      <c r="B405" s="321" t="str">
        <f>'СВОД3'!V28</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39.75" customHeight="1">
      <c r="B4" s="294" t="s">
        <v>829</v>
      </c>
      <c r="D4" s="295" t="str">
        <f>'дети 5-ти лет Ф'!C29</f>
        <v/>
      </c>
      <c r="E4" s="296"/>
      <c r="F4" s="296"/>
      <c r="G4" s="291"/>
      <c r="H4" s="291"/>
    </row>
    <row r="5">
      <c r="B5" s="297" t="s">
        <v>830</v>
      </c>
      <c r="D5" s="298" t="str">
        <f>'дети 5-ти лет Ф'!A29</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
      </c>
      <c r="D10" s="255" t="str">
        <f>IF(C99="","",VLOOKUP(C99,$O$509:$P$511,2,TRUE))</f>
        <v/>
      </c>
      <c r="E10" s="255" t="str">
        <f>IF(C100="","",VLOOKUP(C100,$Q$509:$R$511,2,TRUE))</f>
        <v/>
      </c>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255" t="str">
        <f>IF(C101="","",VLOOKUP(C101,$S$509:$T$511,2,TRUE))</f>
        <v/>
      </c>
      <c r="D11" s="255" t="str">
        <f>IF(C102="","",VLOOKUP(C102,$U$509:$V$511,2,TRUE))</f>
        <v/>
      </c>
      <c r="E11" s="255" t="str">
        <f>IF(C103="","",VLOOKUP(C103,$W$509:$X$511,2,TRUE))</f>
        <v/>
      </c>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255" t="str">
        <f>IF(C104="","",VLOOKUP(C104,$Y$509:$Z$511,2,TRUE))</f>
        <v/>
      </c>
      <c r="D12" s="255" t="str">
        <f>IF(C105="","",VLOOKUP(C105,$AA$509:$AB$511,2,TRUE))</f>
        <v/>
      </c>
      <c r="E12" s="255" t="str">
        <f>IF(C106="","",VLOOKUP(C106,$AC$509:$AD$511,2,TRUE))</f>
        <v/>
      </c>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
      </c>
      <c r="E13" s="255" t="str">
        <f>IF(C109="","",VLOOKUP(C109,$AI$509:$AJ$511,2,TRUE))</f>
        <v/>
      </c>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255" t="str">
        <f>IF(C110="","",VLOOKUP(C110,$AK$509:$AL$511,2,TRUE))</f>
        <v/>
      </c>
      <c r="D14" s="255" t="str">
        <f>IF(C111="","",VLOOKUP(C111,$AM$509:$AN$511,2,TRUE))</f>
        <v/>
      </c>
      <c r="E14" s="255" t="str">
        <f>IF(C112="","",VLOOKUP(C112,$AO$509:$AP$511,2,TRUE))</f>
        <v/>
      </c>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255" t="str">
        <f>IF(C113="","",VLOOKUP(C113,$AQ$509:$AR$511,2,TRUE))</f>
        <v/>
      </c>
      <c r="D15" s="255" t="str">
        <f>IF(C114="","",VLOOKUP(C114,$AS$509:$AT$511,2,TRUE))</f>
        <v/>
      </c>
      <c r="E15" s="255" t="str">
        <f>IF(C115="","",VLOOKUP(C115,$AU$509:$AV$511,2,TRUE))</f>
        <v/>
      </c>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309"/>
      <c r="D16" s="7"/>
      <c r="E16" s="8"/>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
      </c>
      <c r="E17" s="255" t="str">
        <f>IF(D100="","",VLOOKUP(D100,$Q$513:$R$515,2,TRUE))</f>
        <v/>
      </c>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255" t="str">
        <f>IF(D101="","",VLOOKUP(D101,$S$513:$T$515,2,TRUE))</f>
        <v/>
      </c>
      <c r="D18" s="255" t="str">
        <f>IF(D102="","",VLOOKUP(D102,$U$513:$V$515,2,TRUE))</f>
        <v/>
      </c>
      <c r="E18" s="255" t="str">
        <f>IF(D103="","",VLOOKUP(D103,$W$513:$X$515,2,TRUE))</f>
        <v/>
      </c>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255" t="str">
        <f>IF(D104="","",VLOOKUP(D104,$Y$513:$Z$515,2,TRUE))</f>
        <v/>
      </c>
      <c r="D19" s="255" t="str">
        <f>IF(D105="","",VLOOKUP(D105,$AA$513:$AB$515,2,TRUE))</f>
        <v/>
      </c>
      <c r="E19" s="255" t="str">
        <f>IF(D106="","",VLOOKUP(D106,$AC$513:$AD$515,2,TRUE))</f>
        <v/>
      </c>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255" t="str">
        <f>IF(D107="","",VLOOKUP(D107,$AE$513:$AF$515,2,TRUE))</f>
        <v/>
      </c>
      <c r="D20" s="255" t="str">
        <f>IF(D108="","",VLOOKUP(D108,$AG$513:$AH$515,2,TRUE))</f>
        <v/>
      </c>
      <c r="E20" s="255" t="str">
        <f>IF(D109="","",VLOOKUP(D109,$AI$513:$AJ$515,2,TRUE))</f>
        <v/>
      </c>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
      </c>
      <c r="E21" s="255" t="str">
        <f>IF(D112="","",VLOOKUP(D112,$AO$513:$AP$515,2,TRUE))</f>
        <v/>
      </c>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
      </c>
      <c r="E22" s="255" t="str">
        <f>IF(D115="","",VLOOKUP(D115,$AU$513:$AV$515,2,TRUE))</f>
        <v/>
      </c>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255" t="str">
        <f>IF(D116="","",VLOOKUP(D116,$M$517:$N$519,2,TRUE))</f>
        <v/>
      </c>
      <c r="D23" s="255" t="str">
        <f>IF(D117="","",VLOOKUP(D117,$O$517:$P$519,2,TRUE))</f>
        <v/>
      </c>
      <c r="E23" s="255" t="str">
        <f>IF(D118="","",VLOOKUP(D118,$Q$517:$R$519,2,TRUE))</f>
        <v/>
      </c>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255" t="str">
        <f>IF(D119="","",VLOOKUP(D119,$S$517:$T$519,2,TRUE))</f>
        <v/>
      </c>
      <c r="D24" s="255" t="str">
        <f>IF(D120="","",VLOOKUP(D120,$U$517:$V$519,2,TRUE))</f>
        <v/>
      </c>
      <c r="E24" s="255" t="str">
        <f>IF(D121="","",VLOOKUP(D121,$W$517:$X$519,2,TRUE))</f>
        <v/>
      </c>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255" t="str">
        <f>IF(D122="","",VLOOKUP(D122,$Y$517:$Z$519,2,TRUE))</f>
        <v/>
      </c>
      <c r="D25" s="255" t="str">
        <f>IF(D123="","",VLOOKUP(D123,$AA$517:$AB$519,2,TRUE))</f>
        <v/>
      </c>
      <c r="E25" s="255" t="str">
        <f>IF(D124="","",VLOOKUP(D124,$AC$517:$AD$519,2,TRUE))</f>
        <v/>
      </c>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255" t="str">
        <f>IF(D125="","",VLOOKUP(D125,$AE$517:$AF$519,2,TRUE))</f>
        <v/>
      </c>
      <c r="D26" s="255" t="str">
        <f>IF(D126="","",VLOOKUP(D126,$AG$517:$AH$519,2,TRUE))</f>
        <v/>
      </c>
      <c r="E26" s="255" t="str">
        <f>IF(D127="","",VLOOKUP(D127,$AI$517:$AJ$519,2,TRUE))</f>
        <v/>
      </c>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
      </c>
      <c r="E27" s="255" t="str">
        <f>IF(D130="","",VLOOKUP(D130,$AO$517:$AP$519,2,TRUE))</f>
        <v/>
      </c>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
      </c>
      <c r="E28" s="255" t="str">
        <f>IF(D133="","",VLOOKUP(D133,$AU$517:$AV$519,2,TRUE))</f>
        <v/>
      </c>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255" t="str">
        <f>IF(D134="","",VLOOKUP(D134,$M$521:$N$523,2,TRUE))</f>
        <v/>
      </c>
      <c r="D29" s="255" t="str">
        <f>IF(D135="","",VLOOKUP(D135,$O$521:$P$523,2,TRUE))</f>
        <v/>
      </c>
      <c r="E29" s="255" t="str">
        <f>IF(D136="","",VLOOKUP(D136,$Q$521:$R$523,2,TRUE))</f>
        <v/>
      </c>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255" t="str">
        <f>IF(D137="","",VLOOKUP(D137,$S$521:$T$523,2,TRUE))</f>
        <v/>
      </c>
      <c r="D30" s="255" t="str">
        <f>IF(D138="","",VLOOKUP(D138,$U$521:$V$523,2,TRUE))</f>
        <v/>
      </c>
      <c r="E30" s="255" t="str">
        <f>IF(D139="","",VLOOKUP(D139,$W$521:$X$523,2,TRUE))</f>
        <v/>
      </c>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255" t="str">
        <f>IF(D140="","",VLOOKUP(D140,$Y$521:$Z$523,2,TRUE))</f>
        <v/>
      </c>
      <c r="D31" s="255" t="str">
        <f>IF(D141="","",VLOOKUP(D141,$AA$521:$AB$523,2,TRUE))</f>
        <v/>
      </c>
      <c r="E31" s="255" t="str">
        <f>IF(D142="","",VLOOKUP(D142,$AC$521:$AD$523,2,TRUE))</f>
        <v/>
      </c>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255" t="str">
        <f>IF(D143="","",VLOOKUP(D143,$AE$521:$AF$523,2,TRUE))</f>
        <v/>
      </c>
      <c r="D32" s="255" t="str">
        <f>IF(D144="","",VLOOKUP(D144,$AG$521:$AH$523,2,TRUE))</f>
        <v/>
      </c>
      <c r="E32" s="255" t="str">
        <f>IF(D145="","",VLOOKUP(D145,$AI$521:$AJ$523,2,TRUE))</f>
        <v/>
      </c>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255" t="str">
        <f>IF(D146="","",VLOOKUP(D146,$AK$521:$AL$523,2,TRUE))</f>
        <v/>
      </c>
      <c r="D33" s="255" t="str">
        <f>IF(D147="","",VLOOKUP(D147,$AM$521:$AN$523,2,TRUE))</f>
        <v/>
      </c>
      <c r="E33" s="255" t="str">
        <f>IF(D148="","",VLOOKUP(D148,$AO$521:$AP$523,2,TRUE))</f>
        <v/>
      </c>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
      </c>
      <c r="E34" s="255" t="str">
        <f>IF(D151="","",VLOOKUP(D151,$AU$521:$AV$523,2,TRUE))</f>
        <v/>
      </c>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311"/>
      <c r="D35" s="62"/>
      <c r="E35" s="63"/>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
      </c>
      <c r="E45" s="255" t="str">
        <f>IF(E100="","",VLOOKUP(E100,$Q$525:$R$527,2,TRUE))</f>
        <v/>
      </c>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255" t="str">
        <f>IF(E101="","",VLOOKUP(E101,$S$525:$T$527,2,TRUE))</f>
        <v/>
      </c>
      <c r="D46" s="255" t="str">
        <f>IF(E102="","",VLOOKUP(E102,$U$525:$V$527,2,TRUE))</f>
        <v/>
      </c>
      <c r="E46" s="255" t="str">
        <f>IF(E103="","",VLOOKUP(E103,$W$525:$X$527,2,TRUE))</f>
        <v/>
      </c>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255" t="str">
        <f>IF(E104="","",VLOOKUP(E104,$Y$525:$Z$527,2,TRUE))</f>
        <v/>
      </c>
      <c r="D47" s="255" t="str">
        <f>IF(E105="","",VLOOKUP(E105,$AA$525:$AB$527,2,TRUE))</f>
        <v/>
      </c>
      <c r="E47" s="255" t="str">
        <f>IF(E106="","",VLOOKUP(E106,$AC$525:$AD$527,2,TRUE))</f>
        <v/>
      </c>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
      </c>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
      </c>
      <c r="E49" s="255" t="str">
        <f>IF(E112="","",VLOOKUP(E112,$AO$525:$AP$527,2,TRUE))</f>
        <v/>
      </c>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
      </c>
      <c r="E50" s="255" t="str">
        <f>IF(E115="","",VLOOKUP(E115,$AU$525:$AV$527,2,TRUE))</f>
        <v/>
      </c>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309"/>
      <c r="D51" s="7"/>
      <c r="E51" s="8"/>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
      </c>
      <c r="E52" s="255" t="str">
        <f>IF(F100="","",VLOOKUP(F100,$Q$529:$R$531,2,TRUE))</f>
        <v/>
      </c>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255" t="str">
        <f>IF(F101="","",VLOOKUP(F101,$S$529:$T$531,2,TRUE))</f>
        <v/>
      </c>
      <c r="D53" s="255" t="str">
        <f>IF(F102="","",VLOOKUP(F102,$U$529:$V$531,2,TRUE))</f>
        <v/>
      </c>
      <c r="E53" s="255" t="str">
        <f>IF(F103="","",VLOOKUP(F103,$W$529:$X$531,2,TRUE))</f>
        <v/>
      </c>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255" t="str">
        <f>IF(F104="","",VLOOKUP(F104,$Y$529:$Z$531,2,TRUE))</f>
        <v/>
      </c>
      <c r="D54" s="255" t="str">
        <f>IF(F105="","",VLOOKUP(F105,$AA$529:$AB$531,2,TRUE))</f>
        <v/>
      </c>
      <c r="E54" s="255" t="str">
        <f>IF(F106="","",VLOOKUP(F106,$AC$529:$AD$531,2,TRUE))</f>
        <v/>
      </c>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255" t="str">
        <f>IF(F107="","",VLOOKUP(F107,$AE$529:$AF$531,2,TRUE))</f>
        <v/>
      </c>
      <c r="D55" s="255" t="str">
        <f>IF(F108="","",VLOOKUP(F108,$AG$529:$AH$531,2,TRUE))</f>
        <v/>
      </c>
      <c r="E55" s="255" t="str">
        <f>IF(F109="","",VLOOKUP(F109,$AI$529:$AJ$531,2,TRUE))</f>
        <v/>
      </c>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255" t="str">
        <f>IF(F110="","",VLOOKUP(F110,$AK$529:$AL$531,2,TRUE))</f>
        <v/>
      </c>
      <c r="D56" s="255" t="str">
        <f>IF(F111="","",VLOOKUP(F111,$AM$529:$AN$531,2,TRUE))</f>
        <v/>
      </c>
      <c r="E56" s="255" t="str">
        <f>IF(F112="","",VLOOKUP(F112,$AO$529:$AP$531,2,TRUE))</f>
        <v/>
      </c>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255" t="str">
        <f>IF(F113="","",VLOOKUP(F113,$AQ$529:$AR$531,2,TRUE))</f>
        <v/>
      </c>
      <c r="D57" s="255" t="str">
        <f>IF(F114="","",VLOOKUP(F114,$AS$529:$AT$531,2,TRUE))</f>
        <v/>
      </c>
      <c r="E57" s="255" t="str">
        <f>IF(F115="","",VLOOKUP(F115,$AU$529:$AV$531,2,TRUE))</f>
        <v/>
      </c>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255" t="str">
        <f>IF(F116="","",VLOOKUP(F116,$M$533:$N$535,2,TRUE))</f>
        <v/>
      </c>
      <c r="D58" s="255" t="str">
        <f>IF(F117="","",VLOOKUP(F117,$O$533:$P$535,2,TRUE))</f>
        <v/>
      </c>
      <c r="E58" s="255" t="str">
        <f>IF(F118="","",VLOOKUP(F118,$Q$533:$R$535,2,TRUE))</f>
        <v/>
      </c>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255" t="str">
        <f>IF(F119="","",VLOOKUP(F119,$S$533:$T$535,2,TRUE))</f>
        <v/>
      </c>
      <c r="D59" s="255" t="str">
        <f>IF(F120="","",VLOOKUP(F120,$U$533:$V$535,2,TRUE))</f>
        <v/>
      </c>
      <c r="E59" s="255" t="str">
        <f>IF(F121="","",VLOOKUP(F121,$W$533:$X$535,2,TRUE))</f>
        <v/>
      </c>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255" t="str">
        <f>IF(F122="","",VLOOKUP(F122,$Y$533:$Z$535,2,TRUE))</f>
        <v/>
      </c>
      <c r="D60" s="255" t="str">
        <f>IF(F123="","",VLOOKUP(F123,$AA$533:$AB$535,2,TRUE))</f>
        <v/>
      </c>
      <c r="E60" s="255" t="str">
        <f>IF(F124="","",VLOOKUP(F124,$AC$533:$AD$535,2,TRUE))</f>
        <v/>
      </c>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255" t="str">
        <f>IF(F125="","",VLOOKUP(F125,$AE$533:$AF$535,2,TRUE))</f>
        <v/>
      </c>
      <c r="D61" s="255" t="str">
        <f>IF(F126="","",VLOOKUP(F126,$AG$533:$AH$535,2,TRUE))</f>
        <v/>
      </c>
      <c r="E61" s="255" t="str">
        <f>IF(F127="","",VLOOKUP(F127,$AI$533:$AJ$535,2,TRUE))</f>
        <v/>
      </c>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255" t="str">
        <f>IF(F128="","",VLOOKUP(F128,$AK$533:$AL$535,2,TRUE))</f>
        <v/>
      </c>
      <c r="D62" s="255" t="str">
        <f>IF(F129="","",VLOOKUP(F129,$AM$533:$AN$535,2,TRUE))</f>
        <v/>
      </c>
      <c r="E62" s="255" t="str">
        <f>IF(F130="","",VLOOKUP(F130,$AO$533:$AP$535,2,TRUE))</f>
        <v/>
      </c>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
      </c>
      <c r="E63" s="255" t="str">
        <f>IF(F133="","",VLOOKUP(F133,$AU$533:$AV$535,2,TRUE))</f>
        <v/>
      </c>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255" t="str">
        <f>IF(F134="","",VLOOKUP(F134,$M$537:$N$539,2,TRUE))</f>
        <v/>
      </c>
      <c r="D64" s="255" t="str">
        <f>IF(F135="","",VLOOKUP(F135,$O$537:$P$539,2,TRUE))</f>
        <v/>
      </c>
      <c r="E64" s="255" t="str">
        <f>IF(F136="","",VLOOKUP(F136,$Q$537:$R$539,2,TRUE))</f>
        <v/>
      </c>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255" t="str">
        <f>IF(F137="","",VLOOKUP(F137,$S$537:$T$539,2,TRUE))</f>
        <v/>
      </c>
      <c r="D65" s="255" t="str">
        <f>IF(F138="","",VLOOKUP(F138,$U$537:$V$539,2,TRUE))</f>
        <v/>
      </c>
      <c r="E65" s="255" t="str">
        <f>IF(F139="","",VLOOKUP(F139,$W$537:$X$539,2,TRUE))</f>
        <v/>
      </c>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255" t="str">
        <f>IF(F140="","",VLOOKUP(F140,$Y$537:$Z$539,2,TRUE))</f>
        <v/>
      </c>
      <c r="D66" s="255" t="str">
        <f>IF(F141="","",VLOOKUP(F141,$AA$537:$AB$539,2,TRUE))</f>
        <v/>
      </c>
      <c r="E66" s="255" t="str">
        <f>IF(F142="","",VLOOKUP(F142,$AC$537:$AD$539,2,TRUE))</f>
        <v/>
      </c>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255" t="str">
        <f>IF(F143="","",VLOOKUP(F143,$AE$537:$AF$539,2,TRUE))</f>
        <v/>
      </c>
      <c r="D67" s="255" t="str">
        <f>IF(F144="","",VLOOKUP(F144,$AG$537:$AH$539,2,TRUE))</f>
        <v/>
      </c>
      <c r="E67" s="255" t="str">
        <f>IF(F145="","",VLOOKUP(F145,$AI$537:$AJ$539,2,TRUE))</f>
        <v/>
      </c>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255" t="str">
        <f>IF(F146="","",VLOOKUP(F146,$AK$537:$AL$539,2,TRUE))</f>
        <v/>
      </c>
      <c r="D68" s="255" t="str">
        <f>IF(F147="","",VLOOKUP(F147,$AM$537:$AN$539,2,TRUE))</f>
        <v/>
      </c>
      <c r="E68" s="255" t="str">
        <f>IF(F148="","",VLOOKUP(F148,$AO$537:$AP$539,2,TRUE))</f>
        <v/>
      </c>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255" t="str">
        <f>IF(F149="","",VLOOKUP(F149,$AQ$537:$AR$539,2,TRUE))</f>
        <v/>
      </c>
      <c r="D69" s="255" t="str">
        <f>IF(F150="","",VLOOKUP(F150,$AS$537:$AT$539,2,TRUE))</f>
        <v/>
      </c>
      <c r="E69" s="255" t="str">
        <f>IF(F151="","",VLOOKUP(F151,$AU$537:$AV$539,2,TRUE))</f>
        <v/>
      </c>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255" t="str">
        <f>IF(F152="","",VLOOKUP(F152,$M$541:$N$543,2,TRUE))</f>
        <v/>
      </c>
      <c r="D70" s="255" t="str">
        <f>IF(F153="","",VLOOKUP(F153,$O$541:$P$543,2,TRUE))</f>
        <v/>
      </c>
      <c r="E70" s="255" t="str">
        <f>IF(F154="","",VLOOKUP(F154,$Q$541:$R$543,2,TRUE))</f>
        <v/>
      </c>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255" t="str">
        <f>IF(F155="","",VLOOKUP(F155,$S$541:$T$543,2,TRUE))</f>
        <v/>
      </c>
      <c r="D71" s="255" t="str">
        <f>IF(F156="","",VLOOKUP(F156,$U$541:$V$543,2,TRUE))</f>
        <v/>
      </c>
      <c r="E71" s="255" t="str">
        <f>IF(F157="","",VLOOKUP(F157,$W$541:$X$543,2,TRUE))</f>
        <v/>
      </c>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255" t="str">
        <f>IF(F158="","",VLOOKUP(F158,$Y$541:$Z$543,2,TRUE))</f>
        <v/>
      </c>
      <c r="D72" s="255" t="str">
        <f>IF(F159="","",VLOOKUP(F159,$AA$541:$AB$543,2,TRUE))</f>
        <v/>
      </c>
      <c r="E72" s="255" t="str">
        <f>IF(F160="","",VLOOKUP(F160,$AC$541:$AD$543,2,TRUE))</f>
        <v/>
      </c>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
      </c>
      <c r="E73" s="255" t="str">
        <f>IF(F163="","",VLOOKUP(F163,$AI$541:$AJ$543,2,TRUE))</f>
        <v/>
      </c>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255" t="str">
        <f>IF(F164="","",VLOOKUP(F164,$AK$541:$AL$543,2,TRUE))</f>
        <v/>
      </c>
      <c r="D74" s="255" t="str">
        <f>IF(F165="","",VLOOKUP(F165,$AM$541:$AN$543,2,TRUE))</f>
        <v/>
      </c>
      <c r="E74" s="255" t="str">
        <f>IF(F166="","",VLOOKUP(F166,$AO$541:$AP$543,2,TRUE))</f>
        <v/>
      </c>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255" t="str">
        <f>IF(F167="","",VLOOKUP(F167,$AQ$541:$AR$543,2,TRUE))</f>
        <v/>
      </c>
      <c r="D75" s="255" t="str">
        <f>IF(F168="","",VLOOKUP(F168,$AS$541:$AT$543,2,TRUE))</f>
        <v/>
      </c>
      <c r="E75" s="255" t="str">
        <f>IF(F169="","",VLOOKUP(F169,$AU$541:$AV$543,2,TRUE))</f>
        <v/>
      </c>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255" t="str">
        <f>IF(F170="","",VLOOKUP(F170,$M$545:$N$547,2,TRUE))</f>
        <v/>
      </c>
      <c r="D76" s="255" t="str">
        <f>IF(F171="","",VLOOKUP(F171,$O$545:$P$547,2,TRUE))</f>
        <v/>
      </c>
      <c r="E76" s="255" t="str">
        <f>IF(F172="","",VLOOKUP(F172,$Q$545:$R$547,2,TRUE))</f>
        <v/>
      </c>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255" t="str">
        <f>IF(F173="","",VLOOKUP(F173,$S$545:$T$547,2,TRUE))</f>
        <v/>
      </c>
      <c r="D77" s="255" t="str">
        <f>IF(F174="","",VLOOKUP(F174,$U$545:$V$547,2,TRUE))</f>
        <v/>
      </c>
      <c r="E77" s="255" t="str">
        <f>IF(F175="","",VLOOKUP(F175,$W$545:$X$547,2,TRUE))</f>
        <v/>
      </c>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255" t="str">
        <f>IF(F176="","",VLOOKUP(F176,$Y$545:$Z$547,2,TRUE))</f>
        <v/>
      </c>
      <c r="D78" s="255" t="str">
        <f>IF(F177="","",VLOOKUP(F177,$AA$545:$AB$547,2,TRUE))</f>
        <v/>
      </c>
      <c r="E78" s="255" t="str">
        <f>IF(F178="","",VLOOKUP(F178,$AC$545:$AD$547,2,TRUE))</f>
        <v/>
      </c>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255" t="str">
        <f>IF(F179="","",VLOOKUP(F179,$AE$545:$AF$547,2,TRUE))</f>
        <v/>
      </c>
      <c r="D79" s="255" t="str">
        <f>IF(F180="","",VLOOKUP(F180,$AG$545:$AH$547,2,TRUE))</f>
        <v/>
      </c>
      <c r="E79" s="255" t="str">
        <f>IF(F181="","",VLOOKUP(F181,$AI$545:$AJ$547,2,TRUE))</f>
        <v/>
      </c>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
      </c>
      <c r="E80" s="255" t="str">
        <f>IF(F184="","",VLOOKUP(F184,$AO$545:$AP$547,2,TRUE))</f>
        <v/>
      </c>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255" t="str">
        <f>IF(F185="","",VLOOKUP(F185,$AQ$545:$AR$547,2,TRUE))</f>
        <v/>
      </c>
      <c r="D81" s="255" t="str">
        <f>IF(F186="","",VLOOKUP(F186,$AS$545:$AT$547,2,TRUE))</f>
        <v/>
      </c>
      <c r="E81" s="255" t="str">
        <f>IF(F187="","",VLOOKUP(F187,$AU$545:$AV$547,2,TRUE))</f>
        <v/>
      </c>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
      </c>
      <c r="E87" s="255" t="str">
        <f>IF(G100="","",VLOOKUP(G100,$Q$549:$R$551,2,TRUE))</f>
        <v/>
      </c>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255" t="str">
        <f>IF(G101="","",VLOOKUP(G101,$S$549:$T$551,2,TRUE))</f>
        <v/>
      </c>
      <c r="D88" s="255" t="str">
        <f>IF(G102="","",VLOOKUP(G102,$U$549:$V$551,2,TRUE))</f>
        <v/>
      </c>
      <c r="E88" s="255" t="str">
        <f>IF(G103="","",VLOOKUP(G103,$W$549:$X$551,2,TRUE))</f>
        <v/>
      </c>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255" t="str">
        <f>IF(G104="","",VLOOKUP(G104,$Y$549:$Z$551,2,TRUE))</f>
        <v/>
      </c>
      <c r="D89" s="255" t="str">
        <f>IF(G105="","",VLOOKUP(G105,$AA$549:$AB$551,2,TRUE))</f>
        <v/>
      </c>
      <c r="E89" s="255" t="str">
        <f>IF(G106="","",VLOOKUP(G106,$AC$549:$AD$551,2,TRUE))</f>
        <v/>
      </c>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
      </c>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255" t="str">
        <f>IF(G110="","",VLOOKUP(G110,$AK$549:$AL$551,2,TRUE))</f>
        <v/>
      </c>
      <c r="D91" s="255" t="str">
        <f>IF(G111="","",VLOOKUP(G111,$AM$549:$AN$551,2,TRUE))</f>
        <v/>
      </c>
      <c r="E91" s="255" t="str">
        <f>IF(G112="","",VLOOKUP(G112,$AO$549:$AP$551,2,TRUE))</f>
        <v/>
      </c>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255" t="str">
        <f>IF(G113="","",VLOOKUP(G112,$AQ$549:$AR$551,2,TRUE))</f>
        <v/>
      </c>
      <c r="D92" s="255" t="str">
        <f>IF(G114="","",VLOOKUP(G114,$AS$549:$AT$551,2,TRUE))</f>
        <v/>
      </c>
      <c r="E92" s="255" t="str">
        <f>IF(G115="","",VLOOKUP(G115,$AU$549:$AV$551,2,TRUE))</f>
        <v/>
      </c>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309"/>
      <c r="D93" s="7"/>
      <c r="E93" s="8"/>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3.75" customHeight="1">
      <c r="B97" s="314"/>
      <c r="C97" s="315" t="s">
        <v>5</v>
      </c>
      <c r="D97" s="315" t="s">
        <v>107</v>
      </c>
      <c r="E97" s="315" t="s">
        <v>335</v>
      </c>
      <c r="F97" s="315" t="s">
        <v>398</v>
      </c>
      <c r="G97" s="178" t="s">
        <v>724</v>
      </c>
    </row>
    <row r="98" ht="15.0" customHeight="1">
      <c r="B98" s="5">
        <v>1.0</v>
      </c>
      <c r="C98" s="391" t="str">
        <f>'дети 5-ти лет Ф'!D29</f>
        <v/>
      </c>
      <c r="D98" s="391" t="str">
        <f>'дети 5-ти лет К'!D29</f>
        <v/>
      </c>
      <c r="E98" s="391" t="str">
        <f>'дети 5-ти лет П'!D29</f>
        <v/>
      </c>
      <c r="F98" s="391" t="str">
        <f>'дети 5-ти лет Т'!D29</f>
        <v/>
      </c>
      <c r="G98" s="391" t="str">
        <f>'дети 5-ти лет С'!D29</f>
        <v/>
      </c>
    </row>
    <row r="99" ht="15.0" customHeight="1">
      <c r="B99" s="12"/>
      <c r="C99" s="391" t="str">
        <f>'дети 5-ти лет Ф'!E29</f>
        <v/>
      </c>
      <c r="D99" s="391" t="str">
        <f>'дети 5-ти лет К'!E29</f>
        <v/>
      </c>
      <c r="E99" s="391" t="str">
        <f>'дети 5-ти лет П'!E29</f>
        <v/>
      </c>
      <c r="F99" s="391" t="str">
        <f>'дети 5-ти лет Т'!E29</f>
        <v/>
      </c>
      <c r="G99" s="391" t="str">
        <f>'дети 5-ти лет С'!E29</f>
        <v/>
      </c>
    </row>
    <row r="100" ht="15.0" customHeight="1">
      <c r="B100" s="19"/>
      <c r="C100" s="391" t="str">
        <f>'дети 5-ти лет Ф'!F29</f>
        <v/>
      </c>
      <c r="D100" s="391" t="str">
        <f>'дети 5-ти лет К'!F29</f>
        <v/>
      </c>
      <c r="E100" s="391" t="str">
        <f>'дети 5-ти лет П'!F29</f>
        <v/>
      </c>
      <c r="F100" s="391" t="str">
        <f>'дети 5-ти лет Т'!F29</f>
        <v/>
      </c>
      <c r="G100" s="391" t="str">
        <f>'дети 5-ти лет С'!F29</f>
        <v/>
      </c>
    </row>
    <row r="101" ht="15.0" customHeight="1">
      <c r="B101" s="5">
        <v>2.0</v>
      </c>
      <c r="C101" s="391" t="str">
        <f>'дети 5-ти лет Ф'!G29</f>
        <v/>
      </c>
      <c r="D101" s="391" t="str">
        <f>'дети 5-ти лет К'!G29</f>
        <v/>
      </c>
      <c r="E101" s="391" t="str">
        <f>'дети 5-ти лет П'!G29</f>
        <v/>
      </c>
      <c r="F101" s="391" t="str">
        <f>'дети 5-ти лет Т'!G29</f>
        <v/>
      </c>
      <c r="G101" s="391" t="str">
        <f>'дети 5-ти лет С'!G29</f>
        <v/>
      </c>
    </row>
    <row r="102" ht="15.0" customHeight="1">
      <c r="B102" s="12"/>
      <c r="C102" s="391" t="str">
        <f>'дети 5-ти лет Ф'!H29</f>
        <v/>
      </c>
      <c r="D102" s="391" t="str">
        <f>'дети 5-ти лет К'!H29</f>
        <v/>
      </c>
      <c r="E102" s="391" t="str">
        <f>'дети 5-ти лет П'!H29</f>
        <v/>
      </c>
      <c r="F102" s="391" t="str">
        <f>'дети 5-ти лет Т'!H29</f>
        <v/>
      </c>
      <c r="G102" s="391" t="str">
        <f>'дети 5-ти лет С'!H29</f>
        <v/>
      </c>
    </row>
    <row r="103" ht="15.0" customHeight="1">
      <c r="B103" s="19"/>
      <c r="C103" s="391" t="str">
        <f>'дети 5-ти лет Ф'!I29</f>
        <v/>
      </c>
      <c r="D103" s="391" t="str">
        <f>'дети 5-ти лет К'!I29</f>
        <v/>
      </c>
      <c r="E103" s="391" t="str">
        <f>'дети 5-ти лет П'!I29</f>
        <v/>
      </c>
      <c r="F103" s="391" t="str">
        <f>'дети 5-ти лет Т'!I29</f>
        <v/>
      </c>
      <c r="G103" s="391" t="str">
        <f>'дети 5-ти лет С'!I29</f>
        <v/>
      </c>
    </row>
    <row r="104" ht="15.0" customHeight="1">
      <c r="B104" s="5">
        <v>3.0</v>
      </c>
      <c r="C104" s="391" t="str">
        <f>'дети 5-ти лет Ф'!J29</f>
        <v/>
      </c>
      <c r="D104" s="391" t="str">
        <f>'дети 5-ти лет К'!J29</f>
        <v/>
      </c>
      <c r="E104" s="391" t="str">
        <f>'дети 5-ти лет П'!J29</f>
        <v/>
      </c>
      <c r="F104" s="391" t="str">
        <f>'дети 5-ти лет Т'!J29</f>
        <v/>
      </c>
      <c r="G104" s="391" t="str">
        <f>'дети 5-ти лет С'!J29</f>
        <v/>
      </c>
    </row>
    <row r="105" ht="15.0" customHeight="1">
      <c r="B105" s="12"/>
      <c r="C105" s="391" t="str">
        <f>'дети 5-ти лет Ф'!K29</f>
        <v/>
      </c>
      <c r="D105" s="391" t="str">
        <f>'дети 5-ти лет К'!K29</f>
        <v/>
      </c>
      <c r="E105" s="391" t="str">
        <f>'дети 5-ти лет П'!K29</f>
        <v/>
      </c>
      <c r="F105" s="391" t="str">
        <f>'дети 5-ти лет Т'!K29</f>
        <v/>
      </c>
      <c r="G105" s="391" t="str">
        <f>'дети 5-ти лет С'!K29</f>
        <v/>
      </c>
    </row>
    <row r="106" ht="15.0" customHeight="1">
      <c r="B106" s="19"/>
      <c r="C106" s="391" t="str">
        <f>'дети 5-ти лет Ф'!L29</f>
        <v/>
      </c>
      <c r="D106" s="391" t="str">
        <f>'дети 5-ти лет К'!L29</f>
        <v/>
      </c>
      <c r="E106" s="391" t="str">
        <f>'дети 5-ти лет П'!L29</f>
        <v/>
      </c>
      <c r="F106" s="391" t="str">
        <f>'дети 5-ти лет Т'!L29</f>
        <v/>
      </c>
      <c r="G106" s="391" t="str">
        <f>'дети 5-ти лет С'!L29</f>
        <v/>
      </c>
    </row>
    <row r="107" ht="15.0" customHeight="1">
      <c r="B107" s="5">
        <v>4.0</v>
      </c>
      <c r="C107" s="391" t="str">
        <f>'дети 5-ти лет Ф'!M29</f>
        <v/>
      </c>
      <c r="D107" s="391" t="str">
        <f>'дети 5-ти лет К'!M29</f>
        <v/>
      </c>
      <c r="E107" s="391" t="str">
        <f>'дети 5-ти лет П'!M29</f>
        <v/>
      </c>
      <c r="F107" s="391" t="str">
        <f>'дети 5-ти лет Т'!M29</f>
        <v/>
      </c>
      <c r="G107" s="391" t="str">
        <f>'дети 5-ти лет С'!M29</f>
        <v/>
      </c>
    </row>
    <row r="108" ht="15.0" customHeight="1">
      <c r="B108" s="12"/>
      <c r="C108" s="391" t="str">
        <f>'дети 5-ти лет Ф'!N29</f>
        <v/>
      </c>
      <c r="D108" s="391" t="str">
        <f>'дети 5-ти лет К'!N29</f>
        <v/>
      </c>
      <c r="E108" s="391" t="str">
        <f>'дети 5-ти лет П'!N29</f>
        <v/>
      </c>
      <c r="F108" s="391" t="str">
        <f>'дети 5-ти лет Т'!N29</f>
        <v/>
      </c>
      <c r="G108" s="391" t="str">
        <f>'дети 5-ти лет С'!N29</f>
        <v/>
      </c>
    </row>
    <row r="109" ht="15.0" customHeight="1">
      <c r="B109" s="19"/>
      <c r="C109" s="391" t="str">
        <f>'дети 5-ти лет Ф'!O29</f>
        <v/>
      </c>
      <c r="D109" s="391" t="str">
        <f>'дети 5-ти лет К'!O29</f>
        <v/>
      </c>
      <c r="E109" s="391" t="str">
        <f>'дети 5-ти лет П'!O29</f>
        <v/>
      </c>
      <c r="F109" s="391" t="str">
        <f>'дети 5-ти лет Т'!O29</f>
        <v/>
      </c>
      <c r="G109" s="391" t="str">
        <f>'дети 5-ти лет С'!O29</f>
        <v/>
      </c>
    </row>
    <row r="110" ht="15.0" customHeight="1">
      <c r="B110" s="5">
        <v>5.0</v>
      </c>
      <c r="C110" s="391" t="str">
        <f>'дети 5-ти лет Ф'!P29</f>
        <v/>
      </c>
      <c r="D110" s="391" t="str">
        <f>'дети 5-ти лет К'!P29</f>
        <v/>
      </c>
      <c r="E110" s="391" t="str">
        <f>'дети 5-ти лет П'!P29</f>
        <v/>
      </c>
      <c r="F110" s="391" t="str">
        <f>'дети 5-ти лет Т'!P29</f>
        <v/>
      </c>
      <c r="G110" s="391" t="str">
        <f>'дети 5-ти лет С'!P29</f>
        <v/>
      </c>
    </row>
    <row r="111" ht="15.0" customHeight="1">
      <c r="B111" s="12"/>
      <c r="C111" s="391" t="str">
        <f>'дети 5-ти лет Ф'!Q29</f>
        <v/>
      </c>
      <c r="D111" s="391" t="str">
        <f>'дети 5-ти лет К'!Q29</f>
        <v/>
      </c>
      <c r="E111" s="391" t="str">
        <f>'дети 5-ти лет П'!Q29</f>
        <v/>
      </c>
      <c r="F111" s="391" t="str">
        <f>'дети 5-ти лет Т'!Q29</f>
        <v/>
      </c>
      <c r="G111" s="391" t="str">
        <f>'дети 5-ти лет С'!Q29</f>
        <v/>
      </c>
    </row>
    <row r="112" ht="15.0" customHeight="1">
      <c r="B112" s="19"/>
      <c r="C112" s="391" t="str">
        <f>'дети 5-ти лет Ф'!R29</f>
        <v/>
      </c>
      <c r="D112" s="391" t="str">
        <f>'дети 5-ти лет К'!R29</f>
        <v/>
      </c>
      <c r="E112" s="391" t="str">
        <f>'дети 5-ти лет П'!R29</f>
        <v/>
      </c>
      <c r="F112" s="391" t="str">
        <f>'дети 5-ти лет Т'!R29</f>
        <v/>
      </c>
      <c r="G112" s="391" t="str">
        <f>'дети 5-ти лет С'!R29</f>
        <v/>
      </c>
    </row>
    <row r="113" ht="15.0" customHeight="1">
      <c r="B113" s="5">
        <v>6.0</v>
      </c>
      <c r="C113" s="391" t="str">
        <f>'дети 5-ти лет Ф'!S29</f>
        <v/>
      </c>
      <c r="D113" s="391" t="str">
        <f>'дети 5-ти лет К'!S29</f>
        <v/>
      </c>
      <c r="E113" s="391" t="str">
        <f>'дети 5-ти лет П'!S29</f>
        <v/>
      </c>
      <c r="F113" s="391" t="str">
        <f>'дети 5-ти лет Т'!S29</f>
        <v/>
      </c>
      <c r="G113" s="391" t="str">
        <f>'дети 5-ти лет С'!S29</f>
        <v/>
      </c>
    </row>
    <row r="114" ht="15.0" customHeight="1">
      <c r="B114" s="12"/>
      <c r="C114" s="391" t="str">
        <f>'дети 5-ти лет Ф'!T29</f>
        <v/>
      </c>
      <c r="D114" s="391" t="str">
        <f>'дети 5-ти лет К'!T29</f>
        <v/>
      </c>
      <c r="E114" s="391" t="str">
        <f>'дети 5-ти лет П'!T29</f>
        <v/>
      </c>
      <c r="F114" s="391" t="str">
        <f>'дети 5-ти лет Т'!T29</f>
        <v/>
      </c>
      <c r="G114" s="391" t="str">
        <f>'дети 5-ти лет С'!T29</f>
        <v/>
      </c>
    </row>
    <row r="115" ht="15.0" customHeight="1">
      <c r="B115" s="19"/>
      <c r="C115" s="391" t="str">
        <f>'дети 5-ти лет Ф'!U29</f>
        <v/>
      </c>
      <c r="D115" s="391" t="str">
        <f>'дети 5-ти лет К'!U29</f>
        <v/>
      </c>
      <c r="E115" s="391" t="str">
        <f>'дети 5-ти лет П'!U29</f>
        <v/>
      </c>
      <c r="F115" s="391" t="str">
        <f>'дети 5-ти лет Т'!U29</f>
        <v/>
      </c>
      <c r="G115" s="391" t="str">
        <f>'дети 5-ти лет С'!U29</f>
        <v/>
      </c>
    </row>
    <row r="116" ht="15.0" customHeight="1">
      <c r="B116" s="5">
        <v>7.0</v>
      </c>
      <c r="C116" s="317"/>
      <c r="D116" s="391" t="str">
        <f>'дети 5-ти лет К'!V29</f>
        <v/>
      </c>
      <c r="E116" s="317"/>
      <c r="F116" s="391" t="str">
        <f>'дети 5-ти лет Т'!V29</f>
        <v/>
      </c>
      <c r="G116" s="317"/>
    </row>
    <row r="117" ht="15.0" customHeight="1">
      <c r="B117" s="12"/>
      <c r="C117" s="12"/>
      <c r="D117" s="391" t="str">
        <f>'дети 5-ти лет Т'!W29</f>
        <v/>
      </c>
      <c r="E117" s="12"/>
      <c r="F117" s="391" t="str">
        <f>'дети 5-ти лет Т'!W29</f>
        <v/>
      </c>
      <c r="G117" s="12"/>
    </row>
    <row r="118" ht="15.0" customHeight="1">
      <c r="B118" s="19"/>
      <c r="C118" s="12"/>
      <c r="D118" s="391" t="str">
        <f>'дети 5-ти лет К'!X29</f>
        <v/>
      </c>
      <c r="E118" s="12"/>
      <c r="F118" s="391" t="str">
        <f>'дети 5-ти лет Т'!X29</f>
        <v/>
      </c>
      <c r="G118" s="12"/>
    </row>
    <row r="119" ht="15.0" customHeight="1">
      <c r="B119" s="5">
        <v>8.0</v>
      </c>
      <c r="C119" s="12"/>
      <c r="D119" s="391" t="str">
        <f>'дети 5-ти лет К'!Y29</f>
        <v/>
      </c>
      <c r="E119" s="12"/>
      <c r="F119" s="391" t="str">
        <f>'дети 5-ти лет Т'!Y29</f>
        <v/>
      </c>
      <c r="G119" s="12"/>
    </row>
    <row r="120" ht="15.0" customHeight="1">
      <c r="B120" s="12"/>
      <c r="C120" s="12"/>
      <c r="D120" s="391" t="str">
        <f>'дети 5-ти лет К'!Z29</f>
        <v/>
      </c>
      <c r="E120" s="12"/>
      <c r="F120" s="391" t="str">
        <f>'дети 5-ти лет Т'!Z29</f>
        <v/>
      </c>
      <c r="G120" s="12"/>
    </row>
    <row r="121" ht="15.0" customHeight="1">
      <c r="B121" s="19"/>
      <c r="C121" s="12"/>
      <c r="D121" s="391" t="str">
        <f>'дети 5-ти лет К'!AA29</f>
        <v/>
      </c>
      <c r="E121" s="12"/>
      <c r="F121" s="391" t="str">
        <f>'дети 5-ти лет Т'!AA29</f>
        <v/>
      </c>
      <c r="G121" s="12"/>
    </row>
    <row r="122" ht="15.0" customHeight="1">
      <c r="B122" s="5">
        <v>9.0</v>
      </c>
      <c r="C122" s="12"/>
      <c r="D122" s="391" t="str">
        <f>'дети 5-ти лет К'!AB29</f>
        <v/>
      </c>
      <c r="E122" s="12"/>
      <c r="F122" s="391" t="str">
        <f>'дети 5-ти лет Т'!AB29</f>
        <v/>
      </c>
      <c r="G122" s="12"/>
    </row>
    <row r="123" ht="15.0" customHeight="1">
      <c r="B123" s="12"/>
      <c r="C123" s="12"/>
      <c r="D123" s="391" t="str">
        <f>'дети 5-ти лет К'!AC29</f>
        <v/>
      </c>
      <c r="E123" s="12"/>
      <c r="F123" s="391" t="str">
        <f>'дети 5-ти лет Т'!AC29</f>
        <v/>
      </c>
      <c r="G123" s="12"/>
    </row>
    <row r="124" ht="15.0" customHeight="1">
      <c r="B124" s="19"/>
      <c r="C124" s="12"/>
      <c r="D124" s="391" t="str">
        <f>'дети 5-ти лет К'!AD29</f>
        <v/>
      </c>
      <c r="E124" s="12"/>
      <c r="F124" s="391" t="str">
        <f>'дети 5-ти лет Т'!AD29</f>
        <v/>
      </c>
      <c r="G124" s="12"/>
    </row>
    <row r="125" ht="15.0" customHeight="1">
      <c r="B125" s="5">
        <v>10.0</v>
      </c>
      <c r="C125" s="12"/>
      <c r="D125" s="391" t="str">
        <f>'дети 5-ти лет К'!AE29</f>
        <v/>
      </c>
      <c r="E125" s="12"/>
      <c r="F125" s="391" t="str">
        <f>'дети 5-ти лет Т'!AE29</f>
        <v/>
      </c>
      <c r="G125" s="12"/>
    </row>
    <row r="126" ht="15.0" customHeight="1">
      <c r="B126" s="12"/>
      <c r="C126" s="12"/>
      <c r="D126" s="391" t="str">
        <f>'дети 5-ти лет К'!AF29</f>
        <v/>
      </c>
      <c r="E126" s="12"/>
      <c r="F126" s="391" t="str">
        <f>'дети 5-ти лет Т'!AF29</f>
        <v/>
      </c>
      <c r="G126" s="12"/>
    </row>
    <row r="127" ht="15.0" customHeight="1">
      <c r="B127" s="19"/>
      <c r="C127" s="12"/>
      <c r="D127" s="391" t="str">
        <f>'дети 5-ти лет К'!AG29</f>
        <v/>
      </c>
      <c r="E127" s="12"/>
      <c r="F127" s="391" t="str">
        <f>'дети 5-ти лет Т'!AG29</f>
        <v/>
      </c>
      <c r="G127" s="12"/>
    </row>
    <row r="128" ht="15.0" customHeight="1">
      <c r="B128" s="5">
        <v>11.0</v>
      </c>
      <c r="C128" s="12"/>
      <c r="D128" s="391" t="str">
        <f>'дети 5-ти лет К'!AH29</f>
        <v/>
      </c>
      <c r="E128" s="12"/>
      <c r="F128" s="391" t="str">
        <f>'дети 5-ти лет Т'!AH29</f>
        <v/>
      </c>
      <c r="G128" s="12"/>
    </row>
    <row r="129" ht="15.0" customHeight="1">
      <c r="B129" s="12"/>
      <c r="C129" s="12"/>
      <c r="D129" s="391" t="str">
        <f>'дети 5-ти лет К'!AI29</f>
        <v/>
      </c>
      <c r="E129" s="12"/>
      <c r="F129" s="391" t="str">
        <f>'дети 5-ти лет Т'!AI29</f>
        <v/>
      </c>
      <c r="G129" s="12"/>
    </row>
    <row r="130" ht="15.75" customHeight="1">
      <c r="B130" s="19"/>
      <c r="C130" s="12"/>
      <c r="D130" s="391" t="str">
        <f>'дети 5-ти лет К'!AJ29</f>
        <v/>
      </c>
      <c r="E130" s="12"/>
      <c r="F130" s="391" t="str">
        <f>'дети 5-ти лет Т'!AJ29</f>
        <v/>
      </c>
      <c r="G130" s="12"/>
    </row>
    <row r="131" ht="15.75" customHeight="1">
      <c r="B131" s="5">
        <v>12.0</v>
      </c>
      <c r="C131" s="12"/>
      <c r="D131" s="391" t="str">
        <f>'дети 5-ти лет К'!AK29</f>
        <v/>
      </c>
      <c r="E131" s="12"/>
      <c r="F131" s="391" t="str">
        <f>'дети 5-ти лет Т'!AK29</f>
        <v/>
      </c>
      <c r="G131" s="12"/>
    </row>
    <row r="132" ht="15.75" customHeight="1">
      <c r="B132" s="12"/>
      <c r="C132" s="12"/>
      <c r="D132" s="391" t="str">
        <f>'дети 5-ти лет К'!AL29</f>
        <v/>
      </c>
      <c r="E132" s="12"/>
      <c r="F132" s="391" t="str">
        <f>'дети 5-ти лет Т'!AL29</f>
        <v/>
      </c>
      <c r="G132" s="12"/>
    </row>
    <row r="133" ht="15.75" customHeight="1">
      <c r="B133" s="19"/>
      <c r="C133" s="12"/>
      <c r="D133" s="391" t="str">
        <f>'дети 5-ти лет К'!AM29</f>
        <v/>
      </c>
      <c r="E133" s="12"/>
      <c r="F133" s="391" t="str">
        <f>'дети 5-ти лет Т'!AM29</f>
        <v/>
      </c>
      <c r="G133" s="12"/>
    </row>
    <row r="134" ht="15.75" customHeight="1">
      <c r="B134" s="5">
        <v>13.0</v>
      </c>
      <c r="C134" s="12"/>
      <c r="D134" s="391" t="str">
        <f>'дети 5-ти лет К'!AN29</f>
        <v/>
      </c>
      <c r="E134" s="12"/>
      <c r="F134" s="391" t="str">
        <f>'дети 5-ти лет Т'!AN29</f>
        <v/>
      </c>
      <c r="G134" s="12"/>
    </row>
    <row r="135" ht="15.75" customHeight="1">
      <c r="B135" s="12"/>
      <c r="C135" s="12"/>
      <c r="D135" s="391" t="str">
        <f>'дети 5-ти лет К'!AO29</f>
        <v/>
      </c>
      <c r="E135" s="12"/>
      <c r="F135" s="391" t="str">
        <f>'дети 5-ти лет Т'!AO29</f>
        <v/>
      </c>
      <c r="G135" s="12"/>
    </row>
    <row r="136" ht="15.75" customHeight="1">
      <c r="B136" s="19"/>
      <c r="C136" s="12"/>
      <c r="D136" s="391" t="str">
        <f>'дети 5-ти лет К'!AP29</f>
        <v/>
      </c>
      <c r="E136" s="12"/>
      <c r="F136" s="391" t="str">
        <f>'дети 5-ти лет Т'!AP29</f>
        <v/>
      </c>
      <c r="G136" s="12"/>
    </row>
    <row r="137" ht="15.75" customHeight="1">
      <c r="B137" s="5">
        <v>14.0</v>
      </c>
      <c r="C137" s="12"/>
      <c r="D137" s="391" t="str">
        <f>'дети 5-ти лет К'!AQ29</f>
        <v/>
      </c>
      <c r="E137" s="12"/>
      <c r="F137" s="391" t="str">
        <f>'дети 5-ти лет Т'!AQ29</f>
        <v/>
      </c>
      <c r="G137" s="12"/>
    </row>
    <row r="138" ht="15.75" customHeight="1">
      <c r="B138" s="12"/>
      <c r="C138" s="12"/>
      <c r="D138" s="391" t="str">
        <f>'дети 5-ти лет К'!AR29</f>
        <v/>
      </c>
      <c r="E138" s="12"/>
      <c r="F138" s="391" t="str">
        <f>'дети 5-ти лет Т'!AR29</f>
        <v/>
      </c>
      <c r="G138" s="12"/>
    </row>
    <row r="139" ht="15.75" customHeight="1">
      <c r="B139" s="19"/>
      <c r="C139" s="12"/>
      <c r="D139" s="391" t="str">
        <f>'дети 5-ти лет К'!AS29</f>
        <v/>
      </c>
      <c r="E139" s="12"/>
      <c r="F139" s="391" t="str">
        <f>'дети 5-ти лет Т'!AS29</f>
        <v/>
      </c>
      <c r="G139" s="12"/>
    </row>
    <row r="140" ht="15.75" customHeight="1">
      <c r="B140" s="5">
        <v>15.0</v>
      </c>
      <c r="C140" s="12"/>
      <c r="D140" s="391" t="str">
        <f>'дети 5-ти лет К'!AT29</f>
        <v/>
      </c>
      <c r="E140" s="12"/>
      <c r="F140" s="391" t="str">
        <f>'дети 5-ти лет Т'!AT29</f>
        <v/>
      </c>
      <c r="G140" s="12"/>
    </row>
    <row r="141" ht="15.75" customHeight="1">
      <c r="B141" s="12"/>
      <c r="C141" s="12"/>
      <c r="D141" s="391" t="str">
        <f>'дети 5-ти лет К'!AU29</f>
        <v/>
      </c>
      <c r="E141" s="12"/>
      <c r="F141" s="391" t="str">
        <f>'дети 5-ти лет Т'!AU29</f>
        <v/>
      </c>
      <c r="G141" s="12"/>
    </row>
    <row r="142" ht="15.75" customHeight="1">
      <c r="B142" s="19"/>
      <c r="C142" s="12"/>
      <c r="D142" s="391" t="str">
        <f>'дети 5-ти лет К'!AV29</f>
        <v/>
      </c>
      <c r="E142" s="12"/>
      <c r="F142" s="391" t="str">
        <f>'дети 5-ти лет Т'!AV29</f>
        <v/>
      </c>
      <c r="G142" s="12"/>
    </row>
    <row r="143" ht="15.75" customHeight="1">
      <c r="B143" s="5">
        <v>16.0</v>
      </c>
      <c r="C143" s="12"/>
      <c r="D143" s="391" t="str">
        <f>'дети 5-ти лет К'!AW29</f>
        <v/>
      </c>
      <c r="E143" s="12"/>
      <c r="F143" s="391" t="str">
        <f>'дети 5-ти лет Т'!AW29</f>
        <v/>
      </c>
      <c r="G143" s="12"/>
    </row>
    <row r="144" ht="15.75" customHeight="1">
      <c r="B144" s="12"/>
      <c r="C144" s="12"/>
      <c r="D144" s="391" t="str">
        <f>'дети 5-ти лет К'!AX29</f>
        <v/>
      </c>
      <c r="E144" s="12"/>
      <c r="F144" s="391" t="str">
        <f>'дети 5-ти лет Т'!AX29</f>
        <v/>
      </c>
      <c r="G144" s="12"/>
    </row>
    <row r="145" ht="15.75" customHeight="1">
      <c r="B145" s="19"/>
      <c r="C145" s="12"/>
      <c r="D145" s="391" t="str">
        <f>'дети 5-ти лет К'!AY29</f>
        <v/>
      </c>
      <c r="E145" s="12"/>
      <c r="F145" s="391" t="str">
        <f>'дети 5-ти лет Т'!AY29</f>
        <v/>
      </c>
      <c r="G145" s="12"/>
    </row>
    <row r="146" ht="15.75" customHeight="1">
      <c r="B146" s="5">
        <v>17.0</v>
      </c>
      <c r="C146" s="12"/>
      <c r="D146" s="391" t="str">
        <f>'дети 5-ти лет К'!AZ29</f>
        <v/>
      </c>
      <c r="E146" s="12"/>
      <c r="F146" s="391" t="str">
        <f>'дети 5-ти лет Т'!AZ29</f>
        <v/>
      </c>
      <c r="G146" s="12"/>
    </row>
    <row r="147" ht="15.75" customHeight="1">
      <c r="B147" s="12"/>
      <c r="C147" s="12"/>
      <c r="D147" s="391" t="str">
        <f>'дети 5-ти лет К'!BA29</f>
        <v/>
      </c>
      <c r="E147" s="12"/>
      <c r="F147" s="391" t="str">
        <f>'дети 5-ти лет Т'!BA29</f>
        <v/>
      </c>
      <c r="G147" s="12"/>
    </row>
    <row r="148" ht="15.75" customHeight="1">
      <c r="B148" s="19"/>
      <c r="C148" s="12"/>
      <c r="D148" s="391" t="str">
        <f>'дети 5-ти лет К'!BB29</f>
        <v/>
      </c>
      <c r="E148" s="12"/>
      <c r="F148" s="391" t="str">
        <f>'дети 5-ти лет Т'!BB29</f>
        <v/>
      </c>
      <c r="G148" s="12"/>
    </row>
    <row r="149" ht="15.75" customHeight="1">
      <c r="B149" s="5">
        <v>18.0</v>
      </c>
      <c r="C149" s="12"/>
      <c r="D149" s="391" t="str">
        <f>'дети 5-ти лет К'!BC29</f>
        <v/>
      </c>
      <c r="E149" s="12"/>
      <c r="F149" s="391" t="str">
        <f>'дети 5-ти лет Т'!BC29</f>
        <v/>
      </c>
      <c r="G149" s="12"/>
    </row>
    <row r="150" ht="15.75" customHeight="1">
      <c r="B150" s="12"/>
      <c r="C150" s="12"/>
      <c r="D150" s="391" t="str">
        <f>'дети 5-ти лет К'!BD29</f>
        <v/>
      </c>
      <c r="E150" s="12"/>
      <c r="F150" s="391" t="str">
        <f>'дети 5-ти лет Т'!BD29</f>
        <v/>
      </c>
      <c r="G150" s="12"/>
    </row>
    <row r="151" ht="15.75" customHeight="1">
      <c r="B151" s="19"/>
      <c r="C151" s="12"/>
      <c r="D151" s="391" t="str">
        <f>'дети 5-ти лет К'!BE29</f>
        <v/>
      </c>
      <c r="E151" s="12"/>
      <c r="F151" s="391" t="str">
        <f>'дети 5-ти лет Т'!BE29</f>
        <v/>
      </c>
      <c r="G151" s="12"/>
    </row>
    <row r="152" ht="15.75" customHeight="1">
      <c r="B152" s="5">
        <v>19.0</v>
      </c>
      <c r="C152" s="12"/>
      <c r="D152" s="317"/>
      <c r="E152" s="12"/>
      <c r="F152" s="391" t="str">
        <f>'дети 5-ти лет Т'!BF29</f>
        <v/>
      </c>
      <c r="G152" s="12"/>
    </row>
    <row r="153" ht="15.75" customHeight="1">
      <c r="B153" s="12"/>
      <c r="C153" s="12"/>
      <c r="D153" s="12"/>
      <c r="E153" s="12"/>
      <c r="F153" s="391" t="str">
        <f>'дети 5-ти лет Т'!BG29</f>
        <v/>
      </c>
      <c r="G153" s="12"/>
    </row>
    <row r="154" ht="15.75" customHeight="1">
      <c r="B154" s="19"/>
      <c r="C154" s="12"/>
      <c r="D154" s="12"/>
      <c r="E154" s="12"/>
      <c r="F154" s="391" t="str">
        <f>'дети 5-ти лет Т'!BH29</f>
        <v/>
      </c>
      <c r="G154" s="12"/>
    </row>
    <row r="155" ht="15.75" customHeight="1">
      <c r="B155" s="5">
        <v>20.0</v>
      </c>
      <c r="C155" s="12"/>
      <c r="D155" s="12"/>
      <c r="E155" s="12"/>
      <c r="F155" s="391" t="str">
        <f>'дети 5-ти лет Т'!BI29</f>
        <v/>
      </c>
      <c r="G155" s="12"/>
    </row>
    <row r="156" ht="15.75" customHeight="1">
      <c r="B156" s="12"/>
      <c r="C156" s="12"/>
      <c r="D156" s="12"/>
      <c r="E156" s="12"/>
      <c r="F156" s="391" t="str">
        <f>'дети 5-ти лет Т'!BJ29</f>
        <v/>
      </c>
      <c r="G156" s="12"/>
    </row>
    <row r="157" ht="15.75" customHeight="1">
      <c r="B157" s="19"/>
      <c r="C157" s="12"/>
      <c r="D157" s="12"/>
      <c r="E157" s="12"/>
      <c r="F157" s="391" t="str">
        <f>'дети 5-ти лет Т'!BK29</f>
        <v/>
      </c>
      <c r="G157" s="12"/>
    </row>
    <row r="158" ht="15.75" customHeight="1">
      <c r="B158" s="5">
        <v>21.0</v>
      </c>
      <c r="C158" s="12"/>
      <c r="D158" s="12"/>
      <c r="E158" s="12"/>
      <c r="F158" s="391" t="str">
        <f>'дети 5-ти лет Т'!BL29</f>
        <v/>
      </c>
      <c r="G158" s="12"/>
    </row>
    <row r="159" ht="15.0" customHeight="1">
      <c r="B159" s="12"/>
      <c r="C159" s="12"/>
      <c r="D159" s="12"/>
      <c r="E159" s="12"/>
      <c r="F159" s="391" t="str">
        <f>'дети 5-ти лет Т'!BM29</f>
        <v/>
      </c>
      <c r="G159" s="12"/>
    </row>
    <row r="160" ht="15.75" customHeight="1">
      <c r="B160" s="19"/>
      <c r="C160" s="12"/>
      <c r="D160" s="12"/>
      <c r="E160" s="12"/>
      <c r="F160" s="391" t="str">
        <f>'дети 5-ти лет Т'!BN29</f>
        <v/>
      </c>
      <c r="G160" s="12"/>
    </row>
    <row r="161" ht="15.75" customHeight="1">
      <c r="B161" s="5">
        <v>22.0</v>
      </c>
      <c r="C161" s="12"/>
      <c r="D161" s="12"/>
      <c r="E161" s="12"/>
      <c r="F161" s="391" t="str">
        <f>'дети 5-ти лет Т'!BO29</f>
        <v/>
      </c>
      <c r="G161" s="12"/>
    </row>
    <row r="162" ht="15.75" customHeight="1">
      <c r="B162" s="12"/>
      <c r="C162" s="12"/>
      <c r="D162" s="12"/>
      <c r="E162" s="12"/>
      <c r="F162" s="391" t="str">
        <f>'дети 5-ти лет Т'!BP29</f>
        <v/>
      </c>
      <c r="G162" s="12"/>
    </row>
    <row r="163" ht="15.75" customHeight="1">
      <c r="B163" s="19"/>
      <c r="C163" s="12"/>
      <c r="D163" s="12"/>
      <c r="E163" s="12"/>
      <c r="F163" s="391" t="str">
        <f>'дети 5-ти лет Т'!BQ29</f>
        <v/>
      </c>
      <c r="G163" s="12"/>
    </row>
    <row r="164" ht="15.75" customHeight="1">
      <c r="B164" s="5">
        <v>23.0</v>
      </c>
      <c r="C164" s="12"/>
      <c r="D164" s="12"/>
      <c r="E164" s="12"/>
      <c r="F164" s="391" t="str">
        <f>'дети 5-ти лет Т'!BR29</f>
        <v/>
      </c>
      <c r="G164" s="12"/>
    </row>
    <row r="165" ht="15.75" customHeight="1">
      <c r="B165" s="12"/>
      <c r="C165" s="12"/>
      <c r="D165" s="12"/>
      <c r="E165" s="12"/>
      <c r="F165" s="391" t="str">
        <f>'дети 5-ти лет Т'!BS29</f>
        <v/>
      </c>
      <c r="G165" s="12"/>
    </row>
    <row r="166" ht="15.0" customHeight="1">
      <c r="B166" s="19"/>
      <c r="C166" s="12"/>
      <c r="D166" s="12"/>
      <c r="E166" s="12"/>
      <c r="F166" s="391" t="str">
        <f>'дети 5-ти лет Т'!BT29</f>
        <v/>
      </c>
      <c r="G166" s="12"/>
    </row>
    <row r="167" ht="15.0" customHeight="1">
      <c r="B167" s="5">
        <v>24.0</v>
      </c>
      <c r="C167" s="12"/>
      <c r="D167" s="12"/>
      <c r="E167" s="12"/>
      <c r="F167" s="391" t="str">
        <f>'дети 5-ти лет Т'!BU29</f>
        <v/>
      </c>
      <c r="G167" s="12"/>
    </row>
    <row r="168" ht="15.0" customHeight="1">
      <c r="B168" s="12"/>
      <c r="C168" s="12"/>
      <c r="D168" s="12"/>
      <c r="E168" s="12"/>
      <c r="F168" s="391" t="str">
        <f>'дети 5-ти лет Т'!BV29</f>
        <v/>
      </c>
      <c r="G168" s="12"/>
    </row>
    <row r="169" ht="15.0" customHeight="1">
      <c r="B169" s="19"/>
      <c r="C169" s="12"/>
      <c r="D169" s="12"/>
      <c r="E169" s="12"/>
      <c r="F169" s="391" t="str">
        <f>'дети 5-ти лет Т'!BW29</f>
        <v/>
      </c>
      <c r="G169" s="12"/>
    </row>
    <row r="170" ht="15.0" customHeight="1">
      <c r="B170" s="5">
        <v>25.0</v>
      </c>
      <c r="C170" s="12"/>
      <c r="D170" s="12"/>
      <c r="E170" s="12"/>
      <c r="F170" s="391" t="str">
        <f>'дети 5-ти лет Т'!BX29</f>
        <v/>
      </c>
      <c r="G170" s="12"/>
    </row>
    <row r="171" ht="15.0" customHeight="1">
      <c r="B171" s="12"/>
      <c r="C171" s="12"/>
      <c r="D171" s="12"/>
      <c r="E171" s="12"/>
      <c r="F171" s="391" t="str">
        <f>'дети 5-ти лет Т'!BY29</f>
        <v/>
      </c>
      <c r="G171" s="12"/>
    </row>
    <row r="172" ht="15.0" customHeight="1">
      <c r="B172" s="19"/>
      <c r="C172" s="12"/>
      <c r="D172" s="12"/>
      <c r="E172" s="12"/>
      <c r="F172" s="391" t="str">
        <f>'дети 5-ти лет Т'!BZ29</f>
        <v/>
      </c>
      <c r="G172" s="12"/>
    </row>
    <row r="173" ht="15.0" customHeight="1">
      <c r="B173" s="5">
        <v>26.0</v>
      </c>
      <c r="C173" s="12"/>
      <c r="D173" s="12"/>
      <c r="E173" s="12"/>
      <c r="F173" s="391" t="str">
        <f>'дети 5-ти лет Т'!CA29</f>
        <v/>
      </c>
      <c r="G173" s="12"/>
    </row>
    <row r="174" ht="15.0" customHeight="1">
      <c r="B174" s="12"/>
      <c r="C174" s="12"/>
      <c r="D174" s="12"/>
      <c r="E174" s="12"/>
      <c r="F174" s="391" t="str">
        <f>'дети 5-ти лет Т'!CB29</f>
        <v/>
      </c>
      <c r="G174" s="12"/>
    </row>
    <row r="175" ht="15.0" customHeight="1">
      <c r="B175" s="19"/>
      <c r="C175" s="12"/>
      <c r="D175" s="12"/>
      <c r="E175" s="12"/>
      <c r="F175" s="391" t="str">
        <f>'дети 5-ти лет Т'!CC29</f>
        <v/>
      </c>
      <c r="G175" s="12"/>
    </row>
    <row r="176" ht="15.0" customHeight="1">
      <c r="B176" s="5">
        <v>27.0</v>
      </c>
      <c r="C176" s="12"/>
      <c r="D176" s="12"/>
      <c r="E176" s="12"/>
      <c r="F176" s="391" t="str">
        <f>'дети 5-ти лет Т'!CD29</f>
        <v/>
      </c>
      <c r="G176" s="12"/>
    </row>
    <row r="177" ht="15.0" customHeight="1">
      <c r="B177" s="12"/>
      <c r="C177" s="12"/>
      <c r="D177" s="12"/>
      <c r="E177" s="12"/>
      <c r="F177" s="391" t="str">
        <f>'дети 5-ти лет Т'!CE29</f>
        <v/>
      </c>
      <c r="G177" s="12"/>
    </row>
    <row r="178" ht="15.0" customHeight="1">
      <c r="B178" s="19"/>
      <c r="C178" s="12"/>
      <c r="D178" s="12"/>
      <c r="E178" s="12"/>
      <c r="F178" s="391" t="str">
        <f>'дети 5-ти лет Т'!CF29</f>
        <v/>
      </c>
      <c r="G178" s="12"/>
    </row>
    <row r="179" ht="15.0" customHeight="1">
      <c r="B179" s="5">
        <v>28.0</v>
      </c>
      <c r="C179" s="12"/>
      <c r="D179" s="12"/>
      <c r="E179" s="12"/>
      <c r="F179" s="391" t="str">
        <f>'дети 5-ти лет Т'!CG29</f>
        <v/>
      </c>
      <c r="G179" s="12"/>
    </row>
    <row r="180" ht="15.0" customHeight="1">
      <c r="B180" s="12"/>
      <c r="C180" s="12"/>
      <c r="D180" s="12"/>
      <c r="E180" s="12"/>
      <c r="F180" s="391" t="str">
        <f>'дети 5-ти лет Т'!CH29</f>
        <v/>
      </c>
      <c r="G180" s="12"/>
    </row>
    <row r="181" ht="15.0" customHeight="1">
      <c r="B181" s="19"/>
      <c r="C181" s="12"/>
      <c r="D181" s="12"/>
      <c r="E181" s="12"/>
      <c r="F181" s="391" t="str">
        <f>'дети 5-ти лет Т'!CI29</f>
        <v/>
      </c>
      <c r="G181" s="12"/>
    </row>
    <row r="182" ht="15.0" customHeight="1">
      <c r="B182" s="5">
        <v>29.0</v>
      </c>
      <c r="C182" s="12"/>
      <c r="D182" s="12"/>
      <c r="E182" s="12"/>
      <c r="F182" s="391" t="str">
        <f>'дети 5-ти лет Т'!CJ29</f>
        <v/>
      </c>
      <c r="G182" s="12"/>
    </row>
    <row r="183" ht="15.0" customHeight="1">
      <c r="B183" s="12"/>
      <c r="C183" s="12"/>
      <c r="D183" s="12"/>
      <c r="E183" s="12"/>
      <c r="F183" s="391" t="str">
        <f>'дети 5-ти лет Т'!CK29</f>
        <v/>
      </c>
      <c r="G183" s="12"/>
    </row>
    <row r="184" ht="15.0" customHeight="1">
      <c r="B184" s="19"/>
      <c r="C184" s="12"/>
      <c r="D184" s="12"/>
      <c r="E184" s="12"/>
      <c r="F184" s="391" t="str">
        <f>'дети 5-ти лет Т'!CL29</f>
        <v/>
      </c>
      <c r="G184" s="12"/>
    </row>
    <row r="185" ht="15.0" customHeight="1">
      <c r="B185" s="5">
        <v>30.0</v>
      </c>
      <c r="C185" s="12"/>
      <c r="D185" s="12"/>
      <c r="E185" s="12"/>
      <c r="F185" s="391" t="str">
        <f>'дети 5-ти лет Т'!CM29</f>
        <v/>
      </c>
      <c r="G185" s="12"/>
    </row>
    <row r="186" ht="15.0" customHeight="1">
      <c r="B186" s="12"/>
      <c r="C186" s="12"/>
      <c r="D186" s="12"/>
      <c r="E186" s="12"/>
      <c r="F186" s="391" t="str">
        <f>'дети 5-ти лет Т'!CN29</f>
        <v/>
      </c>
      <c r="G186" s="12"/>
    </row>
    <row r="187" ht="15.0" customHeight="1">
      <c r="B187" s="19"/>
      <c r="C187" s="19"/>
      <c r="D187" s="19"/>
      <c r="E187" s="19"/>
      <c r="F187" s="391" t="str">
        <f>'дети 5-ти лет Т'!CO29</f>
        <v/>
      </c>
      <c r="G187" s="19"/>
    </row>
    <row r="188" ht="15.0" customHeight="1"/>
    <row r="189" ht="15.0" customHeight="1">
      <c r="B189" s="237" t="s">
        <v>922</v>
      </c>
      <c r="C189" s="7"/>
      <c r="D189" s="7"/>
      <c r="E189" s="7"/>
      <c r="F189" s="7"/>
      <c r="G189" s="8"/>
    </row>
    <row r="190" ht="39.0" customHeight="1">
      <c r="B190" s="314"/>
      <c r="C190" s="315" t="s">
        <v>5</v>
      </c>
      <c r="D190" s="315" t="s">
        <v>107</v>
      </c>
      <c r="E190" s="315" t="s">
        <v>335</v>
      </c>
      <c r="F190" s="315" t="s">
        <v>398</v>
      </c>
      <c r="G190" s="178" t="s">
        <v>724</v>
      </c>
    </row>
    <row r="191" ht="15.0" customHeight="1">
      <c r="B191" s="5">
        <v>1.0</v>
      </c>
      <c r="C191" s="392" t="str">
        <f>'дети 5-ти лет Ф'!D75</f>
        <v/>
      </c>
      <c r="D191" s="392" t="str">
        <f>'дети 5-ти лет К'!D75</f>
        <v/>
      </c>
      <c r="E191" s="392" t="str">
        <f>'дети 5-ти лет П'!D75</f>
        <v/>
      </c>
      <c r="F191" s="392" t="str">
        <f>'дети 5-ти лет Т'!D75</f>
        <v/>
      </c>
      <c r="G191" s="392" t="str">
        <f>'дети 5-ти лет С'!D75</f>
        <v/>
      </c>
    </row>
    <row r="192" ht="15.0" customHeight="1">
      <c r="B192" s="12"/>
      <c r="C192" s="392" t="str">
        <f>'дети 5-ти лет Ф'!E75</f>
        <v/>
      </c>
      <c r="D192" s="392" t="str">
        <f>'дети 5-ти лет К'!E75</f>
        <v/>
      </c>
      <c r="E192" s="392" t="str">
        <f>'дети 5-ти лет П'!E75</f>
        <v/>
      </c>
      <c r="F192" s="392" t="str">
        <f>'дети 5-ти лет Т'!E75</f>
        <v/>
      </c>
      <c r="G192" s="392" t="str">
        <f>'дети 5-ти лет С'!E75</f>
        <v/>
      </c>
    </row>
    <row r="193" ht="15.0" customHeight="1">
      <c r="B193" s="19"/>
      <c r="C193" s="392" t="str">
        <f>'дети 5-ти лет Ф'!F75</f>
        <v/>
      </c>
      <c r="D193" s="392" t="str">
        <f>'дети 5-ти лет К'!F75</f>
        <v/>
      </c>
      <c r="E193" s="392" t="str">
        <f>'дети 5-ти лет П'!F75</f>
        <v/>
      </c>
      <c r="F193" s="392" t="str">
        <f>'дети 5-ти лет Т'!F75</f>
        <v/>
      </c>
      <c r="G193" s="392" t="str">
        <f>'дети 5-ти лет С'!F75</f>
        <v/>
      </c>
    </row>
    <row r="194" ht="15.0" customHeight="1">
      <c r="B194" s="5">
        <v>2.0</v>
      </c>
      <c r="C194" s="392" t="str">
        <f>'дети 5-ти лет Ф'!G75</f>
        <v/>
      </c>
      <c r="D194" s="392" t="str">
        <f>'дети 5-ти лет К'!G75</f>
        <v/>
      </c>
      <c r="E194" s="392" t="str">
        <f>'дети 5-ти лет П'!G75</f>
        <v/>
      </c>
      <c r="F194" s="392" t="str">
        <f>'дети 5-ти лет Т'!G75</f>
        <v/>
      </c>
      <c r="G194" s="392" t="str">
        <f>'дети 5-ти лет С'!G75</f>
        <v/>
      </c>
    </row>
    <row r="195" ht="15.0" customHeight="1">
      <c r="B195" s="12"/>
      <c r="C195" s="392" t="str">
        <f>'дети 5-ти лет Ф'!H75</f>
        <v/>
      </c>
      <c r="D195" s="392" t="str">
        <f>'дети 5-ти лет К'!H75</f>
        <v/>
      </c>
      <c r="E195" s="392" t="str">
        <f>'дети 5-ти лет П'!H75</f>
        <v/>
      </c>
      <c r="F195" s="392" t="str">
        <f>'дети 5-ти лет Т'!H75</f>
        <v/>
      </c>
      <c r="G195" s="392" t="str">
        <f>'дети 5-ти лет С'!H75</f>
        <v/>
      </c>
    </row>
    <row r="196" ht="15.0" customHeight="1">
      <c r="B196" s="19"/>
      <c r="C196" s="392" t="str">
        <f>'дети 5-ти лет Ф'!I75</f>
        <v/>
      </c>
      <c r="D196" s="392" t="str">
        <f>'дети 5-ти лет К'!I75</f>
        <v/>
      </c>
      <c r="E196" s="392" t="str">
        <f>'дети 5-ти лет П'!I75</f>
        <v/>
      </c>
      <c r="F196" s="392" t="str">
        <f>'дети 5-ти лет Т'!I75</f>
        <v/>
      </c>
      <c r="G196" s="392" t="str">
        <f>'дети 5-ти лет С'!I75</f>
        <v/>
      </c>
    </row>
    <row r="197" ht="15.0" customHeight="1">
      <c r="B197" s="5">
        <v>3.0</v>
      </c>
      <c r="C197" s="392" t="str">
        <f>'дети 5-ти лет Ф'!J75</f>
        <v/>
      </c>
      <c r="D197" s="392" t="str">
        <f>'дети 5-ти лет К'!J75</f>
        <v/>
      </c>
      <c r="E197" s="392" t="str">
        <f>'дети 5-ти лет П'!J75</f>
        <v/>
      </c>
      <c r="F197" s="392" t="str">
        <f>'дети 5-ти лет Т'!J75</f>
        <v/>
      </c>
      <c r="G197" s="392" t="str">
        <f>'дети 5-ти лет С'!J75</f>
        <v/>
      </c>
    </row>
    <row r="198" ht="15.0" customHeight="1">
      <c r="B198" s="12"/>
      <c r="C198" s="392" t="str">
        <f>'дети 5-ти лет Ф'!K75</f>
        <v/>
      </c>
      <c r="D198" s="392" t="str">
        <f>'дети 5-ти лет К'!K75</f>
        <v/>
      </c>
      <c r="E198" s="392" t="str">
        <f>'дети 5-ти лет П'!K75</f>
        <v/>
      </c>
      <c r="F198" s="392" t="str">
        <f>'дети 5-ти лет Т'!K75</f>
        <v/>
      </c>
      <c r="G198" s="392" t="str">
        <f>'дети 5-ти лет С'!K75</f>
        <v/>
      </c>
    </row>
    <row r="199" ht="15.0" customHeight="1">
      <c r="B199" s="19"/>
      <c r="C199" s="392" t="str">
        <f>'дети 5-ти лет Ф'!L75</f>
        <v/>
      </c>
      <c r="D199" s="392" t="str">
        <f>'дети 5-ти лет К'!L75</f>
        <v/>
      </c>
      <c r="E199" s="392" t="str">
        <f>'дети 5-ти лет П'!L75</f>
        <v/>
      </c>
      <c r="F199" s="392" t="str">
        <f>'дети 5-ти лет Т'!L75</f>
        <v/>
      </c>
      <c r="G199" s="392" t="str">
        <f>'дети 5-ти лет С'!L75</f>
        <v/>
      </c>
    </row>
    <row r="200" ht="15.0" customHeight="1">
      <c r="B200" s="5">
        <v>4.0</v>
      </c>
      <c r="C200" s="392" t="str">
        <f>'дети 5-ти лет Ф'!M75</f>
        <v/>
      </c>
      <c r="D200" s="392" t="str">
        <f>'дети 5-ти лет К'!M75</f>
        <v/>
      </c>
      <c r="E200" s="392" t="str">
        <f>'дети 5-ти лет П'!M75</f>
        <v/>
      </c>
      <c r="F200" s="392" t="str">
        <f>'дети 5-ти лет Т'!M75</f>
        <v/>
      </c>
      <c r="G200" s="392" t="str">
        <f>'дети 5-ти лет С'!M75</f>
        <v/>
      </c>
    </row>
    <row r="201" ht="15.0" customHeight="1">
      <c r="B201" s="12"/>
      <c r="C201" s="392" t="str">
        <f>'дети 5-ти лет Ф'!N75</f>
        <v/>
      </c>
      <c r="D201" s="392" t="str">
        <f>'дети 5-ти лет К'!N75</f>
        <v/>
      </c>
      <c r="E201" s="392" t="str">
        <f>'дети 5-ти лет П'!N75</f>
        <v/>
      </c>
      <c r="F201" s="392" t="str">
        <f>'дети 5-ти лет Т'!N75</f>
        <v/>
      </c>
      <c r="G201" s="392" t="str">
        <f>'дети 5-ти лет С'!N75</f>
        <v/>
      </c>
    </row>
    <row r="202" ht="15.0" customHeight="1">
      <c r="B202" s="19"/>
      <c r="C202" s="392" t="str">
        <f>'дети 5-ти лет Ф'!O75</f>
        <v/>
      </c>
      <c r="D202" s="392" t="str">
        <f>'дети 5-ти лет К'!O75</f>
        <v/>
      </c>
      <c r="E202" s="392" t="str">
        <f>'дети 5-ти лет П'!O75</f>
        <v/>
      </c>
      <c r="F202" s="392" t="str">
        <f>'дети 5-ти лет Т'!O75</f>
        <v/>
      </c>
      <c r="G202" s="392" t="str">
        <f>'дети 5-ти лет С'!O75</f>
        <v/>
      </c>
    </row>
    <row r="203" ht="15.0" customHeight="1">
      <c r="B203" s="5">
        <v>5.0</v>
      </c>
      <c r="C203" s="392" t="str">
        <f>'дети 5-ти лет Ф'!P75</f>
        <v/>
      </c>
      <c r="D203" s="392" t="str">
        <f>'дети 5-ти лет К'!P75</f>
        <v/>
      </c>
      <c r="E203" s="392" t="str">
        <f>'дети 5-ти лет П'!P75</f>
        <v/>
      </c>
      <c r="F203" s="392" t="str">
        <f>'дети 5-ти лет Т'!P75</f>
        <v/>
      </c>
      <c r="G203" s="392" t="str">
        <f>'дети 5-ти лет С'!P75</f>
        <v/>
      </c>
    </row>
    <row r="204" ht="15.0" customHeight="1">
      <c r="B204" s="12"/>
      <c r="C204" s="392" t="str">
        <f>'дети 5-ти лет Ф'!Q75</f>
        <v/>
      </c>
      <c r="D204" s="392" t="str">
        <f>'дети 5-ти лет К'!Q75</f>
        <v/>
      </c>
      <c r="E204" s="392" t="str">
        <f>'дети 5-ти лет П'!Q75</f>
        <v/>
      </c>
      <c r="F204" s="392" t="str">
        <f>'дети 5-ти лет Т'!Q75</f>
        <v/>
      </c>
      <c r="G204" s="392" t="str">
        <f>'дети 5-ти лет С'!Q75</f>
        <v/>
      </c>
    </row>
    <row r="205" ht="15.0" customHeight="1">
      <c r="B205" s="19"/>
      <c r="C205" s="392" t="str">
        <f>'дети 5-ти лет Ф'!R75</f>
        <v/>
      </c>
      <c r="D205" s="392" t="str">
        <f>'дети 5-ти лет К'!R75</f>
        <v/>
      </c>
      <c r="E205" s="392" t="str">
        <f>'дети 5-ти лет П'!R75</f>
        <v/>
      </c>
      <c r="F205" s="392" t="str">
        <f>'дети 5-ти лет Т'!R75</f>
        <v/>
      </c>
      <c r="G205" s="392" t="str">
        <f>'дети 5-ти лет С'!R75</f>
        <v/>
      </c>
    </row>
    <row r="206" ht="15.0" customHeight="1">
      <c r="B206" s="5">
        <v>6.0</v>
      </c>
      <c r="C206" s="392" t="str">
        <f>'дети 5-ти лет Ф'!S75</f>
        <v/>
      </c>
      <c r="D206" s="392" t="str">
        <f>'дети 5-ти лет К'!S75</f>
        <v/>
      </c>
      <c r="E206" s="392" t="str">
        <f>'дети 5-ти лет П'!S75</f>
        <v/>
      </c>
      <c r="F206" s="392" t="str">
        <f>'дети 5-ти лет Т'!S75</f>
        <v/>
      </c>
      <c r="G206" s="392" t="str">
        <f>'дети 5-ти лет С'!S75</f>
        <v/>
      </c>
    </row>
    <row r="207" ht="15.0" customHeight="1">
      <c r="B207" s="12"/>
      <c r="C207" s="392" t="str">
        <f>'дети 5-ти лет Ф'!T75</f>
        <v/>
      </c>
      <c r="D207" s="392" t="str">
        <f>'дети 5-ти лет К'!T75</f>
        <v/>
      </c>
      <c r="E207" s="392" t="str">
        <f>'дети 5-ти лет П'!T75</f>
        <v/>
      </c>
      <c r="F207" s="392" t="str">
        <f>'дети 5-ти лет Т'!T75</f>
        <v/>
      </c>
      <c r="G207" s="392" t="str">
        <f>'дети 5-ти лет С'!T75</f>
        <v/>
      </c>
    </row>
    <row r="208" ht="15.0" customHeight="1">
      <c r="B208" s="19"/>
      <c r="C208" s="392" t="str">
        <f>'дети 5-ти лет Ф'!U75</f>
        <v/>
      </c>
      <c r="D208" s="392" t="str">
        <f>'дети 5-ти лет К'!U75</f>
        <v/>
      </c>
      <c r="E208" s="392" t="str">
        <f>'дети 5-ти лет П'!U75</f>
        <v/>
      </c>
      <c r="F208" s="392" t="str">
        <f>'дети 5-ти лет Т'!U75</f>
        <v/>
      </c>
      <c r="G208" s="392" t="str">
        <f>'дети 5-ти лет С'!U75</f>
        <v/>
      </c>
    </row>
    <row r="209" ht="15.0" customHeight="1">
      <c r="B209" s="5">
        <v>7.0</v>
      </c>
      <c r="C209" s="392" t="str">
        <f>'дети 5-ти лет Ф'!V75</f>
        <v/>
      </c>
      <c r="D209" s="392" t="str">
        <f>'дети 5-ти лет К'!V75</f>
        <v/>
      </c>
      <c r="E209" s="392" t="str">
        <f>'дети 5-ти лет П'!V75</f>
        <v/>
      </c>
      <c r="F209" s="392" t="str">
        <f>'дети 5-ти лет Т'!V75</f>
        <v/>
      </c>
      <c r="G209" s="392" t="str">
        <f>'дети 5-ти лет С'!V75</f>
        <v/>
      </c>
    </row>
    <row r="210" ht="15.0" customHeight="1">
      <c r="B210" s="12"/>
      <c r="C210" s="392" t="str">
        <f>'дети 5-ти лет Ф'!W75</f>
        <v/>
      </c>
      <c r="D210" s="392" t="str">
        <f>'дети 5-ти лет Т'!W75</f>
        <v/>
      </c>
      <c r="E210" s="392" t="str">
        <f>'дети 5-ти лет П'!W75</f>
        <v/>
      </c>
      <c r="F210" s="392" t="str">
        <f>'дети 5-ти лет Т'!W75</f>
        <v/>
      </c>
      <c r="G210" s="392" t="str">
        <f>'дети 5-ти лет С'!W75</f>
        <v/>
      </c>
    </row>
    <row r="211" ht="15.0" customHeight="1">
      <c r="B211" s="19"/>
      <c r="C211" s="392" t="str">
        <f>'дети 5-ти лет Ф'!X75</f>
        <v/>
      </c>
      <c r="D211" s="392" t="str">
        <f>'дети 5-ти лет К'!X75</f>
        <v/>
      </c>
      <c r="E211" s="392" t="str">
        <f>'дети 5-ти лет П'!X75</f>
        <v/>
      </c>
      <c r="F211" s="392" t="str">
        <f>'дети 5-ти лет Т'!X75</f>
        <v/>
      </c>
      <c r="G211" s="392" t="str">
        <f>'дети 5-ти лет С'!X75</f>
        <v/>
      </c>
    </row>
    <row r="212" ht="15.0" customHeight="1">
      <c r="B212" s="5">
        <v>8.0</v>
      </c>
      <c r="C212" s="318"/>
      <c r="D212" s="392" t="str">
        <f>'дети 5-ти лет К'!Y75</f>
        <v/>
      </c>
      <c r="E212" s="317"/>
      <c r="F212" s="392" t="str">
        <f>'дети 5-ти лет Т'!Y75</f>
        <v/>
      </c>
      <c r="G212" s="317"/>
    </row>
    <row r="213" ht="15.0" customHeight="1">
      <c r="B213" s="12"/>
      <c r="C213" s="319"/>
      <c r="D213" s="392" t="str">
        <f>'дети 5-ти лет К'!Z75</f>
        <v/>
      </c>
      <c r="E213" s="12"/>
      <c r="F213" s="392" t="str">
        <f>'дети 5-ти лет Т'!Z75</f>
        <v/>
      </c>
      <c r="G213" s="12"/>
    </row>
    <row r="214" ht="15.0" customHeight="1">
      <c r="B214" s="19"/>
      <c r="C214" s="319"/>
      <c r="D214" s="392" t="str">
        <f>'дети 5-ти лет К'!AA75</f>
        <v/>
      </c>
      <c r="E214" s="12"/>
      <c r="F214" s="392" t="str">
        <f>'дети 5-ти лет Т'!AA75</f>
        <v/>
      </c>
      <c r="G214" s="12"/>
    </row>
    <row r="215" ht="15.0" customHeight="1">
      <c r="B215" s="5">
        <v>9.0</v>
      </c>
      <c r="C215" s="319"/>
      <c r="D215" s="392" t="str">
        <f>'дети 5-ти лет К'!AB75</f>
        <v/>
      </c>
      <c r="E215" s="12"/>
      <c r="F215" s="392" t="str">
        <f>'дети 5-ти лет Т'!AB75</f>
        <v/>
      </c>
      <c r="G215" s="12"/>
    </row>
    <row r="216" ht="15.0" customHeight="1">
      <c r="B216" s="12"/>
      <c r="C216" s="319"/>
      <c r="D216" s="392" t="str">
        <f>'дети 5-ти лет К'!AC75</f>
        <v/>
      </c>
      <c r="E216" s="12"/>
      <c r="F216" s="392" t="str">
        <f>'дети 5-ти лет Т'!AC75</f>
        <v/>
      </c>
      <c r="G216" s="12"/>
    </row>
    <row r="217" ht="15.0" customHeight="1">
      <c r="B217" s="19"/>
      <c r="C217" s="319"/>
      <c r="D217" s="392" t="str">
        <f>'дети 5-ти лет К'!AD75</f>
        <v/>
      </c>
      <c r="E217" s="12"/>
      <c r="F217" s="392" t="str">
        <f>'дети 5-ти лет Т'!AD75</f>
        <v/>
      </c>
      <c r="G217" s="12"/>
    </row>
    <row r="218" ht="15.0" customHeight="1">
      <c r="B218" s="5">
        <v>10.0</v>
      </c>
      <c r="C218" s="319"/>
      <c r="D218" s="392" t="str">
        <f>'дети 5-ти лет К'!AE75</f>
        <v/>
      </c>
      <c r="E218" s="12"/>
      <c r="F218" s="392" t="str">
        <f>'дети 5-ти лет Т'!AE75</f>
        <v/>
      </c>
      <c r="G218" s="12"/>
    </row>
    <row r="219" ht="15.0" customHeight="1">
      <c r="B219" s="12"/>
      <c r="C219" s="319"/>
      <c r="D219" s="392" t="str">
        <f>'дети 5-ти лет К'!AF75</f>
        <v/>
      </c>
      <c r="E219" s="12"/>
      <c r="F219" s="392" t="str">
        <f>'дети 5-ти лет Т'!AF75</f>
        <v/>
      </c>
      <c r="G219" s="12"/>
    </row>
    <row r="220" ht="15.0" customHeight="1">
      <c r="B220" s="19"/>
      <c r="C220" s="319"/>
      <c r="D220" s="392" t="str">
        <f>'дети 5-ти лет К'!AG75</f>
        <v/>
      </c>
      <c r="E220" s="12"/>
      <c r="F220" s="392" t="str">
        <f>'дети 5-ти лет Т'!AG75</f>
        <v/>
      </c>
      <c r="G220" s="12"/>
    </row>
    <row r="221" ht="15.0" customHeight="1">
      <c r="B221" s="5">
        <v>11.0</v>
      </c>
      <c r="C221" s="319"/>
      <c r="D221" s="392" t="str">
        <f>'дети 5-ти лет К'!AH75</f>
        <v/>
      </c>
      <c r="E221" s="12"/>
      <c r="F221" s="392" t="str">
        <f>'дети 5-ти лет Т'!AH75</f>
        <v/>
      </c>
      <c r="G221" s="12"/>
    </row>
    <row r="222" ht="15.0" customHeight="1">
      <c r="B222" s="12"/>
      <c r="C222" s="319"/>
      <c r="D222" s="392" t="str">
        <f>'дети 5-ти лет К'!AI75</f>
        <v/>
      </c>
      <c r="E222" s="12"/>
      <c r="F222" s="392" t="str">
        <f>'дети 5-ти лет Т'!AI75</f>
        <v/>
      </c>
      <c r="G222" s="12"/>
    </row>
    <row r="223" ht="15.0" customHeight="1">
      <c r="B223" s="19"/>
      <c r="C223" s="319"/>
      <c r="D223" s="392" t="str">
        <f>'дети 5-ти лет К'!AJ75</f>
        <v/>
      </c>
      <c r="E223" s="12"/>
      <c r="F223" s="392" t="str">
        <f>'дети 5-ти лет Т'!AJ75</f>
        <v/>
      </c>
      <c r="G223" s="12"/>
    </row>
    <row r="224" ht="15.0" customHeight="1">
      <c r="B224" s="5">
        <v>12.0</v>
      </c>
      <c r="C224" s="319"/>
      <c r="D224" s="392" t="str">
        <f>'дети 5-ти лет К'!AK75</f>
        <v/>
      </c>
      <c r="E224" s="12"/>
      <c r="F224" s="392" t="str">
        <f>'дети 5-ти лет Т'!AK75</f>
        <v/>
      </c>
      <c r="G224" s="12"/>
    </row>
    <row r="225" ht="15.0" customHeight="1">
      <c r="B225" s="12"/>
      <c r="C225" s="319"/>
      <c r="D225" s="392" t="str">
        <f>'дети 5-ти лет К'!AL75</f>
        <v/>
      </c>
      <c r="E225" s="12"/>
      <c r="F225" s="392" t="str">
        <f>'дети 5-ти лет Т'!AL75</f>
        <v/>
      </c>
      <c r="G225" s="12"/>
    </row>
    <row r="226" ht="15.0" customHeight="1">
      <c r="B226" s="19"/>
      <c r="C226" s="319"/>
      <c r="D226" s="392" t="str">
        <f>'дети 5-ти лет К'!AM75</f>
        <v/>
      </c>
      <c r="E226" s="12"/>
      <c r="F226" s="392" t="str">
        <f>'дети 5-ти лет Т'!AM75</f>
        <v/>
      </c>
      <c r="G226" s="12"/>
    </row>
    <row r="227" ht="15.0" customHeight="1">
      <c r="B227" s="5">
        <v>13.0</v>
      </c>
      <c r="C227" s="319"/>
      <c r="D227" s="392" t="str">
        <f>'дети 5-ти лет К'!AN75</f>
        <v/>
      </c>
      <c r="E227" s="12"/>
      <c r="F227" s="392" t="str">
        <f>'дети 5-ти лет Т'!AN75</f>
        <v/>
      </c>
      <c r="G227" s="12"/>
    </row>
    <row r="228" ht="15.0" customHeight="1">
      <c r="B228" s="12"/>
      <c r="C228" s="319"/>
      <c r="D228" s="392" t="str">
        <f>'дети 5-ти лет К'!AO75</f>
        <v/>
      </c>
      <c r="E228" s="12"/>
      <c r="F228" s="392" t="str">
        <f>'дети 5-ти лет Т'!AO75</f>
        <v/>
      </c>
      <c r="G228" s="12"/>
    </row>
    <row r="229" ht="15.0" customHeight="1">
      <c r="B229" s="19"/>
      <c r="C229" s="319"/>
      <c r="D229" s="392" t="str">
        <f>'дети 5-ти лет К'!AP75</f>
        <v/>
      </c>
      <c r="E229" s="12"/>
      <c r="F229" s="392" t="str">
        <f>'дети 5-ти лет Т'!AP75</f>
        <v/>
      </c>
      <c r="G229" s="12"/>
    </row>
    <row r="230" ht="15.0" customHeight="1">
      <c r="B230" s="5">
        <v>14.0</v>
      </c>
      <c r="C230" s="319"/>
      <c r="D230" s="392" t="str">
        <f>'дети 5-ти лет К'!AQ75</f>
        <v/>
      </c>
      <c r="E230" s="12"/>
      <c r="F230" s="392" t="str">
        <f>'дети 5-ти лет Т'!AQ75</f>
        <v/>
      </c>
      <c r="G230" s="12"/>
    </row>
    <row r="231" ht="15.0" customHeight="1">
      <c r="B231" s="12"/>
      <c r="C231" s="319"/>
      <c r="D231" s="392" t="str">
        <f>'дети 5-ти лет К'!AR75</f>
        <v/>
      </c>
      <c r="E231" s="12"/>
      <c r="F231" s="392" t="str">
        <f>'дети 5-ти лет Т'!AR75</f>
        <v/>
      </c>
      <c r="G231" s="12"/>
    </row>
    <row r="232" ht="15.0" customHeight="1">
      <c r="B232" s="19"/>
      <c r="C232" s="319"/>
      <c r="D232" s="392" t="str">
        <f>'дети 5-ти лет К'!AS75</f>
        <v/>
      </c>
      <c r="E232" s="12"/>
      <c r="F232" s="392" t="str">
        <f>'дети 5-ти лет Т'!AS75</f>
        <v/>
      </c>
      <c r="G232" s="12"/>
    </row>
    <row r="233" ht="15.0" customHeight="1">
      <c r="B233" s="5">
        <v>15.0</v>
      </c>
      <c r="C233" s="319"/>
      <c r="D233" s="392" t="str">
        <f>'дети 5-ти лет К'!AT75</f>
        <v/>
      </c>
      <c r="E233" s="12"/>
      <c r="F233" s="392" t="str">
        <f>'дети 5-ти лет Т'!AT75</f>
        <v/>
      </c>
      <c r="G233" s="12"/>
    </row>
    <row r="234" ht="15.0" customHeight="1">
      <c r="B234" s="12"/>
      <c r="C234" s="319"/>
      <c r="D234" s="392" t="str">
        <f>'дети 5-ти лет К'!AU75</f>
        <v/>
      </c>
      <c r="E234" s="12"/>
      <c r="F234" s="392" t="str">
        <f>'дети 5-ти лет Т'!AU75</f>
        <v/>
      </c>
      <c r="G234" s="12"/>
    </row>
    <row r="235" ht="15.75" customHeight="1">
      <c r="B235" s="19"/>
      <c r="C235" s="319"/>
      <c r="D235" s="392" t="str">
        <f>'дети 5-ти лет К'!AV75</f>
        <v/>
      </c>
      <c r="E235" s="12"/>
      <c r="F235" s="392" t="str">
        <f>'дети 5-ти лет Т'!AV75</f>
        <v/>
      </c>
      <c r="G235" s="12"/>
    </row>
    <row r="236" ht="15.75" customHeight="1">
      <c r="B236" s="5">
        <v>16.0</v>
      </c>
      <c r="C236" s="319"/>
      <c r="D236" s="392" t="str">
        <f>'дети 5-ти лет К'!AW75</f>
        <v/>
      </c>
      <c r="E236" s="12"/>
      <c r="F236" s="392" t="str">
        <f>'дети 5-ти лет Т'!AW75</f>
        <v/>
      </c>
      <c r="G236" s="12"/>
    </row>
    <row r="237" ht="15.75" customHeight="1">
      <c r="B237" s="12"/>
      <c r="C237" s="319"/>
      <c r="D237" s="392" t="str">
        <f>'дети 5-ти лет К'!AX75</f>
        <v/>
      </c>
      <c r="E237" s="12"/>
      <c r="F237" s="392" t="str">
        <f>'дети 5-ти лет Т'!AX75</f>
        <v/>
      </c>
      <c r="G237" s="12"/>
    </row>
    <row r="238" ht="15.75" customHeight="1">
      <c r="B238" s="19"/>
      <c r="C238" s="319"/>
      <c r="D238" s="392" t="str">
        <f>'дети 5-ти лет К'!AY75</f>
        <v/>
      </c>
      <c r="E238" s="12"/>
      <c r="F238" s="392" t="str">
        <f>'дети 5-ти лет Т'!AY75</f>
        <v/>
      </c>
      <c r="G238" s="12"/>
    </row>
    <row r="239" ht="15.75" customHeight="1">
      <c r="B239" s="5">
        <v>17.0</v>
      </c>
      <c r="C239" s="319"/>
      <c r="D239" s="392" t="str">
        <f>'дети 5-ти лет К'!AZ75</f>
        <v/>
      </c>
      <c r="E239" s="12"/>
      <c r="F239" s="392" t="str">
        <f>'дети 5-ти лет Т'!AZ75</f>
        <v/>
      </c>
      <c r="G239" s="12"/>
    </row>
    <row r="240" ht="15.75" customHeight="1">
      <c r="B240" s="12"/>
      <c r="C240" s="319"/>
      <c r="D240" s="392" t="str">
        <f>'дети 5-ти лет К'!BA75</f>
        <v/>
      </c>
      <c r="E240" s="12"/>
      <c r="F240" s="392" t="str">
        <f>'дети 5-ти лет Т'!BA75</f>
        <v/>
      </c>
      <c r="G240" s="12"/>
    </row>
    <row r="241" ht="15.75" customHeight="1">
      <c r="B241" s="19"/>
      <c r="C241" s="319"/>
      <c r="D241" s="392" t="str">
        <f>'дети 5-ти лет К'!BB75</f>
        <v/>
      </c>
      <c r="E241" s="12"/>
      <c r="F241" s="392" t="str">
        <f>'дети 5-ти лет Т'!BB75</f>
        <v/>
      </c>
      <c r="G241" s="12"/>
    </row>
    <row r="242" ht="15.75" customHeight="1">
      <c r="B242" s="5">
        <v>18.0</v>
      </c>
      <c r="C242" s="319"/>
      <c r="D242" s="392" t="str">
        <f>'дети 5-ти лет К'!BC75</f>
        <v/>
      </c>
      <c r="E242" s="12"/>
      <c r="F242" s="392" t="str">
        <f>'дети 5-ти лет Т'!BC75</f>
        <v/>
      </c>
      <c r="G242" s="12"/>
    </row>
    <row r="243" ht="15.75" customHeight="1">
      <c r="B243" s="12"/>
      <c r="C243" s="319"/>
      <c r="D243" s="392" t="str">
        <f>'дети 5-ти лет К'!BD75</f>
        <v/>
      </c>
      <c r="E243" s="12"/>
      <c r="F243" s="392" t="str">
        <f>'дети 5-ти лет Т'!BD75</f>
        <v/>
      </c>
      <c r="G243" s="12"/>
    </row>
    <row r="244" ht="15.75" customHeight="1">
      <c r="B244" s="19"/>
      <c r="C244" s="319"/>
      <c r="D244" s="392" t="str">
        <f>'дети 5-ти лет К'!BE75</f>
        <v/>
      </c>
      <c r="E244" s="12"/>
      <c r="F244" s="392" t="str">
        <f>'дети 5-ти лет Т'!BE75</f>
        <v/>
      </c>
      <c r="G244" s="12"/>
    </row>
    <row r="245" ht="15.75" customHeight="1">
      <c r="B245" s="5">
        <v>19.0</v>
      </c>
      <c r="C245" s="319"/>
      <c r="D245" s="392" t="str">
        <f>'дети 5-ти лет К'!BF75</f>
        <v/>
      </c>
      <c r="E245" s="12"/>
      <c r="F245" s="392" t="str">
        <f>'дети 5-ти лет Т'!BF75</f>
        <v/>
      </c>
      <c r="G245" s="12"/>
    </row>
    <row r="246" ht="15.75" customHeight="1">
      <c r="B246" s="12"/>
      <c r="C246" s="319"/>
      <c r="D246" s="392" t="str">
        <f>'дети 5-ти лет К'!BG75</f>
        <v/>
      </c>
      <c r="E246" s="12"/>
      <c r="F246" s="392" t="str">
        <f>'дети 5-ти лет Т'!BG75</f>
        <v/>
      </c>
      <c r="G246" s="12"/>
    </row>
    <row r="247" ht="15.75" customHeight="1">
      <c r="B247" s="19"/>
      <c r="C247" s="319"/>
      <c r="D247" s="392" t="str">
        <f>'дети 5-ти лет К'!BH75</f>
        <v/>
      </c>
      <c r="E247" s="12"/>
      <c r="F247" s="392" t="str">
        <f>'дети 5-ти лет Т'!BH75</f>
        <v/>
      </c>
      <c r="G247" s="12"/>
    </row>
    <row r="248" ht="15.75" customHeight="1">
      <c r="B248" s="5">
        <v>20.0</v>
      </c>
      <c r="C248" s="319"/>
      <c r="D248" s="392" t="str">
        <f>'дети 5-ти лет К'!BI75</f>
        <v/>
      </c>
      <c r="E248" s="12"/>
      <c r="F248" s="392" t="str">
        <f>'дети 5-ти лет Т'!BI75</f>
        <v/>
      </c>
      <c r="G248" s="12"/>
    </row>
    <row r="249" ht="15.75" customHeight="1">
      <c r="B249" s="12"/>
      <c r="C249" s="319"/>
      <c r="D249" s="392" t="str">
        <f>'дети 5-ти лет К'!BJ75</f>
        <v/>
      </c>
      <c r="E249" s="12"/>
      <c r="F249" s="392" t="str">
        <f>'дети 5-ти лет Т'!BJ75</f>
        <v/>
      </c>
      <c r="G249" s="12"/>
    </row>
    <row r="250" ht="15.75" customHeight="1">
      <c r="B250" s="19"/>
      <c r="C250" s="319"/>
      <c r="D250" s="392" t="str">
        <f>'дети 5-ти лет К'!BK75</f>
        <v/>
      </c>
      <c r="E250" s="12"/>
      <c r="F250" s="392" t="str">
        <f>'дети 5-ти лет Т'!BK75</f>
        <v/>
      </c>
      <c r="G250" s="12"/>
    </row>
    <row r="251" ht="15.75" customHeight="1">
      <c r="B251" s="5">
        <v>21.0</v>
      </c>
      <c r="C251" s="319"/>
      <c r="D251" s="392" t="str">
        <f>'дети 5-ти лет К'!BL75</f>
        <v/>
      </c>
      <c r="E251" s="12"/>
      <c r="F251" s="392" t="str">
        <f>'дети 5-ти лет Т'!BL75</f>
        <v/>
      </c>
      <c r="G251" s="12"/>
    </row>
    <row r="252" ht="15.75" customHeight="1">
      <c r="B252" s="12"/>
      <c r="C252" s="319"/>
      <c r="D252" s="392" t="str">
        <f>'дети 5-ти лет К'!BM75</f>
        <v/>
      </c>
      <c r="E252" s="12"/>
      <c r="F252" s="392" t="str">
        <f>'дети 5-ти лет Т'!BM75</f>
        <v/>
      </c>
      <c r="G252" s="12"/>
    </row>
    <row r="253" ht="15.75" customHeight="1">
      <c r="B253" s="19"/>
      <c r="C253" s="319"/>
      <c r="D253" s="392" t="str">
        <f>'дети 5-ти лет К'!BN75</f>
        <v/>
      </c>
      <c r="E253" s="12"/>
      <c r="F253" s="392" t="str">
        <f>'дети 5-ти лет Т'!BN75</f>
        <v/>
      </c>
      <c r="G253" s="12"/>
    </row>
    <row r="254" ht="15.75" customHeight="1">
      <c r="B254" s="5">
        <v>22.0</v>
      </c>
      <c r="C254" s="319"/>
      <c r="D254" s="392" t="str">
        <f>'дети 5-ти лет К'!BO75</f>
        <v/>
      </c>
      <c r="E254" s="12"/>
      <c r="F254" s="392" t="str">
        <f>'дети 5-ти лет Т'!BO75</f>
        <v/>
      </c>
      <c r="G254" s="12"/>
    </row>
    <row r="255" ht="15.75" customHeight="1">
      <c r="B255" s="12"/>
      <c r="C255" s="319"/>
      <c r="D255" s="392" t="str">
        <f>'дети 5-ти лет К'!BP75</f>
        <v/>
      </c>
      <c r="E255" s="12"/>
      <c r="F255" s="392" t="str">
        <f>'дети 5-ти лет Т'!BP75</f>
        <v/>
      </c>
      <c r="G255" s="12"/>
    </row>
    <row r="256" ht="15.75" customHeight="1">
      <c r="B256" s="19"/>
      <c r="C256" s="319"/>
      <c r="D256" s="392" t="str">
        <f>'дети 5-ти лет К'!BQ75</f>
        <v/>
      </c>
      <c r="E256" s="12"/>
      <c r="F256" s="392" t="str">
        <f>'дети 5-ти лет Т'!BQ75</f>
        <v/>
      </c>
      <c r="G256" s="12"/>
    </row>
    <row r="257" ht="15.75" customHeight="1">
      <c r="B257" s="5">
        <v>23.0</v>
      </c>
      <c r="C257" s="319"/>
      <c r="D257" s="392" t="str">
        <f>'дети 5-ти лет К'!BR75</f>
        <v/>
      </c>
      <c r="E257" s="12"/>
      <c r="F257" s="392" t="str">
        <f>'дети 5-ти лет Т'!BR75</f>
        <v/>
      </c>
      <c r="G257" s="12"/>
    </row>
    <row r="258" ht="15.75" customHeight="1">
      <c r="B258" s="12"/>
      <c r="C258" s="319"/>
      <c r="D258" s="392" t="str">
        <f>'дети 5-ти лет К'!BS75</f>
        <v/>
      </c>
      <c r="E258" s="12"/>
      <c r="F258" s="392" t="str">
        <f>'дети 5-ти лет Т'!BS75</f>
        <v/>
      </c>
      <c r="G258" s="12"/>
    </row>
    <row r="259" ht="15.75" customHeight="1">
      <c r="B259" s="19"/>
      <c r="C259" s="319"/>
      <c r="D259" s="392" t="str">
        <f>'дети 5-ти лет К'!BT75</f>
        <v/>
      </c>
      <c r="E259" s="12"/>
      <c r="F259" s="392" t="str">
        <f>'дети 5-ти лет Т'!BT75</f>
        <v/>
      </c>
      <c r="G259" s="12"/>
    </row>
    <row r="260" ht="15.75" customHeight="1">
      <c r="B260" s="5">
        <v>24.0</v>
      </c>
      <c r="C260" s="319"/>
      <c r="D260" s="392" t="str">
        <f>'дети 5-ти лет К'!BU75</f>
        <v/>
      </c>
      <c r="E260" s="12"/>
      <c r="F260" s="392" t="str">
        <f>'дети 5-ти лет Т'!BU75</f>
        <v/>
      </c>
      <c r="G260" s="12"/>
    </row>
    <row r="261" ht="15.75" customHeight="1">
      <c r="B261" s="12"/>
      <c r="C261" s="319"/>
      <c r="D261" s="392" t="str">
        <f>'дети 5-ти лет К'!BV75</f>
        <v/>
      </c>
      <c r="E261" s="12"/>
      <c r="F261" s="392" t="str">
        <f>'дети 5-ти лет Т'!BV75</f>
        <v/>
      </c>
      <c r="G261" s="12"/>
    </row>
    <row r="262" ht="15.75" customHeight="1">
      <c r="B262" s="19"/>
      <c r="C262" s="319"/>
      <c r="D262" s="392" t="str">
        <f>'дети 5-ти лет К'!BW75</f>
        <v/>
      </c>
      <c r="E262" s="12"/>
      <c r="F262" s="392" t="str">
        <f>'дети 5-ти лет Т'!BW75</f>
        <v/>
      </c>
      <c r="G262" s="12"/>
    </row>
    <row r="263" ht="15.75" customHeight="1">
      <c r="B263" s="5">
        <v>25.0</v>
      </c>
      <c r="C263" s="319"/>
      <c r="D263" s="392" t="str">
        <f>'дети 5-ти лет К'!BX75</f>
        <v/>
      </c>
      <c r="E263" s="12"/>
      <c r="F263" s="392" t="str">
        <f>'дети 5-ти лет Т'!BX75</f>
        <v/>
      </c>
      <c r="G263" s="12"/>
    </row>
    <row r="264" ht="15.75" customHeight="1">
      <c r="B264" s="12"/>
      <c r="C264" s="319"/>
      <c r="D264" s="392" t="str">
        <f>'дети 5-ти лет К'!BY75</f>
        <v/>
      </c>
      <c r="E264" s="12"/>
      <c r="F264" s="392" t="str">
        <f>'дети 5-ти лет Т'!BY75</f>
        <v/>
      </c>
      <c r="G264" s="12"/>
    </row>
    <row r="265" ht="15.75" customHeight="1">
      <c r="B265" s="19"/>
      <c r="C265" s="319"/>
      <c r="D265" s="392" t="str">
        <f>'дети 5-ти лет К'!BZ75</f>
        <v/>
      </c>
      <c r="E265" s="12"/>
      <c r="F265" s="392" t="str">
        <f>'дети 5-ти лет Т'!BZ75</f>
        <v/>
      </c>
      <c r="G265" s="12"/>
    </row>
    <row r="266" ht="15.75" customHeight="1">
      <c r="B266" s="5">
        <v>26.0</v>
      </c>
      <c r="C266" s="319"/>
      <c r="D266" s="392" t="str">
        <f>'дети 5-ти лет К'!CA75</f>
        <v/>
      </c>
      <c r="E266" s="12"/>
      <c r="F266" s="392" t="str">
        <f>'дети 5-ти лет Т'!CA75</f>
        <v/>
      </c>
      <c r="G266" s="12"/>
    </row>
    <row r="267" ht="15.75" customHeight="1">
      <c r="B267" s="12"/>
      <c r="C267" s="319"/>
      <c r="D267" s="392" t="str">
        <f>'дети 5-ти лет К'!CB75</f>
        <v/>
      </c>
      <c r="E267" s="12"/>
      <c r="F267" s="392" t="str">
        <f>'дети 5-ти лет Т'!CB75</f>
        <v/>
      </c>
      <c r="G267" s="12"/>
    </row>
    <row r="268" ht="15.75" customHeight="1">
      <c r="B268" s="19"/>
      <c r="C268" s="319"/>
      <c r="D268" s="392" t="str">
        <f>'дети 5-ти лет К'!CC75</f>
        <v/>
      </c>
      <c r="E268" s="12"/>
      <c r="F268" s="392" t="str">
        <f>'дети 5-ти лет Т'!CC75</f>
        <v/>
      </c>
      <c r="G268" s="12"/>
    </row>
    <row r="269" ht="15.75" customHeight="1">
      <c r="B269" s="5">
        <v>27.0</v>
      </c>
      <c r="C269" s="319"/>
      <c r="D269" s="392" t="str">
        <f>'дети 5-ти лет К'!CD75</f>
        <v/>
      </c>
      <c r="E269" s="12"/>
      <c r="F269" s="392" t="str">
        <f>'дети 5-ти лет Т'!CD75</f>
        <v/>
      </c>
      <c r="G269" s="12"/>
    </row>
    <row r="270" ht="15.75" customHeight="1">
      <c r="B270" s="12"/>
      <c r="C270" s="319"/>
      <c r="D270" s="392" t="str">
        <f>'дети 5-ти лет К'!CE75</f>
        <v/>
      </c>
      <c r="E270" s="12"/>
      <c r="F270" s="392" t="str">
        <f>'дети 5-ти лет Т'!CE75</f>
        <v/>
      </c>
      <c r="G270" s="12"/>
    </row>
    <row r="271" ht="15.75" customHeight="1">
      <c r="B271" s="19"/>
      <c r="C271" s="319"/>
      <c r="D271" s="392" t="str">
        <f>'дети 5-ти лет К'!CF75</f>
        <v/>
      </c>
      <c r="E271" s="12"/>
      <c r="F271" s="392" t="str">
        <f>'дети 5-ти лет Т'!CF75</f>
        <v/>
      </c>
      <c r="G271" s="12"/>
    </row>
    <row r="272" ht="15.75" customHeight="1">
      <c r="B272" s="5">
        <v>28.0</v>
      </c>
      <c r="C272" s="319"/>
      <c r="D272" s="392" t="str">
        <f>'дети 5-ти лет К'!CG75</f>
        <v/>
      </c>
      <c r="E272" s="12"/>
      <c r="F272" s="392" t="str">
        <f>'дети 5-ти лет Т'!CG75</f>
        <v/>
      </c>
      <c r="G272" s="12"/>
    </row>
    <row r="273" ht="15.75" customHeight="1">
      <c r="B273" s="12"/>
      <c r="C273" s="319"/>
      <c r="D273" s="392" t="str">
        <f>'дети 5-ти лет К'!CH75</f>
        <v/>
      </c>
      <c r="E273" s="12"/>
      <c r="F273" s="392" t="str">
        <f>'дети 5-ти лет Т'!CH75</f>
        <v/>
      </c>
      <c r="G273" s="12"/>
    </row>
    <row r="274" ht="15.75" customHeight="1">
      <c r="B274" s="19"/>
      <c r="C274" s="319"/>
      <c r="D274" s="392" t="str">
        <f>'дети 5-ти лет К'!CI75</f>
        <v/>
      </c>
      <c r="E274" s="12"/>
      <c r="F274" s="392" t="str">
        <f>'дети 5-ти лет Т'!CI75</f>
        <v/>
      </c>
      <c r="G274" s="12"/>
    </row>
    <row r="275" ht="15.75" customHeight="1">
      <c r="B275" s="5">
        <v>29.0</v>
      </c>
      <c r="C275" s="319"/>
      <c r="D275" s="317"/>
      <c r="E275" s="12"/>
      <c r="F275" s="392" t="str">
        <f>'дети 5-ти лет Т'!CJ75</f>
        <v/>
      </c>
      <c r="G275" s="12"/>
    </row>
    <row r="276" ht="15.75" customHeight="1">
      <c r="B276" s="12"/>
      <c r="C276" s="319"/>
      <c r="D276" s="12"/>
      <c r="E276" s="12"/>
      <c r="F276" s="392" t="str">
        <f>'дети 5-ти лет Т'!CK75</f>
        <v/>
      </c>
      <c r="G276" s="12"/>
    </row>
    <row r="277" ht="15.75" customHeight="1">
      <c r="B277" s="19"/>
      <c r="C277" s="319"/>
      <c r="D277" s="12"/>
      <c r="E277" s="12"/>
      <c r="F277" s="392" t="str">
        <f>'дети 5-ти лет Т'!CL75</f>
        <v/>
      </c>
      <c r="G277" s="12"/>
    </row>
    <row r="278" ht="15.75" customHeight="1">
      <c r="B278" s="5">
        <v>30.0</v>
      </c>
      <c r="C278" s="319"/>
      <c r="D278" s="12"/>
      <c r="E278" s="12"/>
      <c r="F278" s="392" t="str">
        <f>'дети 5-ти лет Т'!CM75</f>
        <v/>
      </c>
      <c r="G278" s="12"/>
    </row>
    <row r="279" ht="15.75" customHeight="1">
      <c r="B279" s="12"/>
      <c r="C279" s="319"/>
      <c r="D279" s="12"/>
      <c r="E279" s="12"/>
      <c r="F279" s="392" t="str">
        <f>'дети 5-ти лет Т'!CN75</f>
        <v/>
      </c>
      <c r="G279" s="12"/>
    </row>
    <row r="280" ht="15.75" customHeight="1">
      <c r="B280" s="19"/>
      <c r="C280" s="319"/>
      <c r="D280" s="12"/>
      <c r="E280" s="12"/>
      <c r="F280" s="392" t="str">
        <f>'дети 5-ти лет Т'!CO75</f>
        <v/>
      </c>
      <c r="G280" s="12"/>
    </row>
    <row r="281" ht="15.75" customHeight="1">
      <c r="B281" s="5">
        <v>31.0</v>
      </c>
      <c r="C281" s="319"/>
      <c r="D281" s="12"/>
      <c r="E281" s="12"/>
      <c r="F281" s="392" t="str">
        <f>'дети 5-ти лет Т'!CP75</f>
        <v/>
      </c>
      <c r="G281" s="12"/>
    </row>
    <row r="282" ht="15.75" customHeight="1">
      <c r="B282" s="12"/>
      <c r="C282" s="319"/>
      <c r="D282" s="12"/>
      <c r="E282" s="12"/>
      <c r="F282" s="392" t="str">
        <f>'дети 5-ти лет Т'!CQ75</f>
        <v/>
      </c>
      <c r="G282" s="12"/>
    </row>
    <row r="283" ht="15.75" customHeight="1">
      <c r="B283" s="19"/>
      <c r="C283" s="319"/>
      <c r="D283" s="12"/>
      <c r="E283" s="12"/>
      <c r="F283" s="392" t="str">
        <f>'дети 5-ти лет Т'!CR75</f>
        <v/>
      </c>
      <c r="G283" s="12"/>
    </row>
    <row r="284" ht="15.75" customHeight="1">
      <c r="B284" s="5">
        <v>32.0</v>
      </c>
      <c r="C284" s="319"/>
      <c r="D284" s="12"/>
      <c r="E284" s="12"/>
      <c r="F284" s="392" t="str">
        <f>'дети 5-ти лет Т'!CS75</f>
        <v/>
      </c>
      <c r="G284" s="12"/>
    </row>
    <row r="285" ht="15.75" customHeight="1">
      <c r="B285" s="12"/>
      <c r="C285" s="319"/>
      <c r="D285" s="12"/>
      <c r="E285" s="12"/>
      <c r="F285" s="392" t="str">
        <f>'дети 5-ти лет Т'!CT75</f>
        <v/>
      </c>
      <c r="G285" s="12"/>
    </row>
    <row r="286" ht="15.75" customHeight="1">
      <c r="B286" s="19"/>
      <c r="C286" s="319"/>
      <c r="D286" s="12"/>
      <c r="E286" s="12"/>
      <c r="F286" s="392" t="str">
        <f>'дети 5-ти лет Т'!CU75</f>
        <v/>
      </c>
      <c r="G286" s="12"/>
    </row>
    <row r="287" ht="15.75" customHeight="1">
      <c r="B287" s="5">
        <v>33.0</v>
      </c>
      <c r="C287" s="319"/>
      <c r="D287" s="12"/>
      <c r="E287" s="12"/>
      <c r="F287" s="392" t="str">
        <f>'дети 5-ти лет Т'!CV75</f>
        <v/>
      </c>
      <c r="G287" s="12"/>
    </row>
    <row r="288" ht="15.75" customHeight="1">
      <c r="B288" s="12"/>
      <c r="C288" s="319"/>
      <c r="D288" s="12"/>
      <c r="E288" s="12"/>
      <c r="F288" s="392" t="str">
        <f>'дети 5-ти лет Т'!CW75</f>
        <v/>
      </c>
      <c r="G288" s="12"/>
    </row>
    <row r="289" ht="15.75" customHeight="1">
      <c r="B289" s="19"/>
      <c r="C289" s="319"/>
      <c r="D289" s="12"/>
      <c r="E289" s="12"/>
      <c r="F289" s="392" t="str">
        <f>'дети 5-ти лет Т'!CX75</f>
        <v/>
      </c>
      <c r="G289" s="12"/>
    </row>
    <row r="290" ht="15.75" customHeight="1">
      <c r="B290" s="5">
        <v>34.0</v>
      </c>
      <c r="C290" s="319"/>
      <c r="D290" s="12"/>
      <c r="E290" s="12"/>
      <c r="F290" s="392" t="str">
        <f>'дети 5-ти лет Т'!CY75</f>
        <v/>
      </c>
      <c r="G290" s="12"/>
    </row>
    <row r="291" ht="15.75" customHeight="1">
      <c r="B291" s="12"/>
      <c r="C291" s="319"/>
      <c r="D291" s="12"/>
      <c r="E291" s="12"/>
      <c r="F291" s="392" t="str">
        <f>'дети 5-ти лет Т'!CZ75</f>
        <v/>
      </c>
      <c r="G291" s="12"/>
    </row>
    <row r="292" ht="15.75" customHeight="1">
      <c r="B292" s="19"/>
      <c r="C292" s="319"/>
      <c r="D292" s="12"/>
      <c r="E292" s="12"/>
      <c r="F292" s="392" t="str">
        <f>'дети 5-ти лет Т'!DA75</f>
        <v/>
      </c>
      <c r="G292" s="12"/>
    </row>
    <row r="293" ht="15.75" customHeight="1">
      <c r="B293" s="5">
        <v>35.0</v>
      </c>
      <c r="C293" s="319"/>
      <c r="D293" s="12"/>
      <c r="E293" s="12"/>
      <c r="F293" s="392" t="str">
        <f>'дети 5-ти лет Т'!DB75</f>
        <v/>
      </c>
      <c r="G293" s="12"/>
    </row>
    <row r="294" ht="15.75" customHeight="1">
      <c r="B294" s="12"/>
      <c r="C294" s="319"/>
      <c r="D294" s="12"/>
      <c r="E294" s="12"/>
      <c r="F294" s="392" t="str">
        <f>'дети 5-ти лет Т'!DC75</f>
        <v/>
      </c>
      <c r="G294" s="12"/>
    </row>
    <row r="295" ht="15.75" customHeight="1">
      <c r="B295" s="19"/>
      <c r="C295" s="320"/>
      <c r="D295" s="19"/>
      <c r="E295" s="19"/>
      <c r="F295" s="392" t="str">
        <f>'дети 5-ти лет Т'!DD75</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Ф'!D134</f>
        <v/>
      </c>
      <c r="D300" s="391" t="str">
        <f>'дети 5-ти лет К'!D134</f>
        <v/>
      </c>
      <c r="E300" s="391" t="str">
        <f>'дети 5-ти лет П'!D134</f>
        <v/>
      </c>
      <c r="F300" s="391" t="str">
        <f>'дети 5-ти лет Т'!D134</f>
        <v/>
      </c>
      <c r="G300" s="391" t="str">
        <f>'дети 5-ти лет С'!D134</f>
        <v/>
      </c>
    </row>
    <row r="301" ht="15.75" customHeight="1">
      <c r="B301" s="12"/>
      <c r="C301" s="391" t="str">
        <f>'дети 5-ти лет Ф'!E134</f>
        <v/>
      </c>
      <c r="D301" s="391" t="str">
        <f>'дети 5-ти лет К'!E134</f>
        <v/>
      </c>
      <c r="E301" s="391" t="str">
        <f>'дети 5-ти лет П'!E134</f>
        <v/>
      </c>
      <c r="F301" s="391" t="str">
        <f>'дети 5-ти лет Т'!E134</f>
        <v/>
      </c>
      <c r="G301" s="391" t="str">
        <f>'дети 5-ти лет С'!E134</f>
        <v/>
      </c>
    </row>
    <row r="302" ht="15.75" customHeight="1">
      <c r="B302" s="19"/>
      <c r="C302" s="391" t="str">
        <f>'дети 5-ти лет Ф'!F134</f>
        <v/>
      </c>
      <c r="D302" s="391" t="str">
        <f>'дети 5-ти лет К'!F134</f>
        <v/>
      </c>
      <c r="E302" s="391" t="str">
        <f>'дети 5-ти лет П'!F134</f>
        <v/>
      </c>
      <c r="F302" s="391" t="str">
        <f>'дети 5-ти лет Т'!F134</f>
        <v/>
      </c>
      <c r="G302" s="391" t="str">
        <f>'дети 5-ти лет С'!F134</f>
        <v/>
      </c>
    </row>
    <row r="303" ht="15.75" customHeight="1">
      <c r="B303" s="5">
        <v>2.0</v>
      </c>
      <c r="C303" s="391" t="str">
        <f>'дети 5-ти лет Ф'!G134</f>
        <v/>
      </c>
      <c r="D303" s="391" t="str">
        <f>'дети 5-ти лет К'!G134</f>
        <v/>
      </c>
      <c r="E303" s="391" t="str">
        <f>'дети 5-ти лет П'!G134</f>
        <v/>
      </c>
      <c r="F303" s="391" t="str">
        <f>'дети 5-ти лет Т'!G134</f>
        <v/>
      </c>
      <c r="G303" s="391" t="str">
        <f>'дети 5-ти лет С'!G134</f>
        <v/>
      </c>
    </row>
    <row r="304" ht="15.75" customHeight="1">
      <c r="B304" s="12"/>
      <c r="C304" s="391" t="str">
        <f>'дети 5-ти лет Ф'!H134</f>
        <v/>
      </c>
      <c r="D304" s="391" t="str">
        <f>'дети 5-ти лет К'!H134</f>
        <v/>
      </c>
      <c r="E304" s="391" t="str">
        <f>'дети 5-ти лет П'!H134</f>
        <v/>
      </c>
      <c r="F304" s="391" t="str">
        <f>'дети 5-ти лет Т'!H134</f>
        <v/>
      </c>
      <c r="G304" s="391" t="str">
        <f>'дети 5-ти лет С'!H134</f>
        <v/>
      </c>
    </row>
    <row r="305" ht="15.75" customHeight="1">
      <c r="B305" s="19"/>
      <c r="C305" s="391" t="str">
        <f>'дети 5-ти лет Ф'!I134</f>
        <v/>
      </c>
      <c r="D305" s="391" t="str">
        <f>'дети 5-ти лет К'!I134</f>
        <v/>
      </c>
      <c r="E305" s="391" t="str">
        <f>'дети 5-ти лет П'!I134</f>
        <v/>
      </c>
      <c r="F305" s="391" t="str">
        <f>'дети 5-ти лет Т'!I134</f>
        <v/>
      </c>
      <c r="G305" s="391" t="str">
        <f>'дети 5-ти лет С'!I134</f>
        <v/>
      </c>
    </row>
    <row r="306" ht="15.75" customHeight="1">
      <c r="B306" s="5">
        <v>3.0</v>
      </c>
      <c r="C306" s="391" t="str">
        <f>'дети 5-ти лет Ф'!J134</f>
        <v/>
      </c>
      <c r="D306" s="391" t="str">
        <f>'дети 5-ти лет К'!J134</f>
        <v/>
      </c>
      <c r="E306" s="391" t="str">
        <f>'дети 5-ти лет П'!J134</f>
        <v/>
      </c>
      <c r="F306" s="391" t="str">
        <f>'дети 5-ти лет Т'!J134</f>
        <v/>
      </c>
      <c r="G306" s="391" t="str">
        <f>'дети 5-ти лет С'!J134</f>
        <v/>
      </c>
    </row>
    <row r="307" ht="15.75" customHeight="1">
      <c r="B307" s="12"/>
      <c r="C307" s="391" t="str">
        <f>'дети 5-ти лет Ф'!K134</f>
        <v/>
      </c>
      <c r="D307" s="391" t="str">
        <f>'дети 5-ти лет К'!K134</f>
        <v/>
      </c>
      <c r="E307" s="391" t="str">
        <f>'дети 5-ти лет П'!K134</f>
        <v/>
      </c>
      <c r="F307" s="391" t="str">
        <f>'дети 5-ти лет Т'!K134</f>
        <v/>
      </c>
      <c r="G307" s="391" t="str">
        <f>'дети 5-ти лет С'!K134</f>
        <v/>
      </c>
    </row>
    <row r="308" ht="15.75" customHeight="1">
      <c r="B308" s="19"/>
      <c r="C308" s="391" t="str">
        <f>'дети 5-ти лет Ф'!L134</f>
        <v/>
      </c>
      <c r="D308" s="391" t="str">
        <f>'дети 5-ти лет К'!L134</f>
        <v/>
      </c>
      <c r="E308" s="391" t="str">
        <f>'дети 5-ти лет П'!L134</f>
        <v/>
      </c>
      <c r="F308" s="391" t="str">
        <f>'дети 5-ти лет Т'!L134</f>
        <v/>
      </c>
      <c r="G308" s="391" t="str">
        <f>'дети 5-ти лет С'!L134</f>
        <v/>
      </c>
    </row>
    <row r="309" ht="15.75" customHeight="1">
      <c r="B309" s="5">
        <v>4.0</v>
      </c>
      <c r="C309" s="391" t="str">
        <f>'дети 5-ти лет Ф'!M134</f>
        <v/>
      </c>
      <c r="D309" s="391" t="str">
        <f>'дети 5-ти лет К'!M134</f>
        <v/>
      </c>
      <c r="E309" s="391" t="str">
        <f>'дети 5-ти лет П'!M134</f>
        <v/>
      </c>
      <c r="F309" s="391" t="str">
        <f>'дети 5-ти лет Т'!M134</f>
        <v/>
      </c>
      <c r="G309" s="391" t="str">
        <f>'дети 5-ти лет С'!M134</f>
        <v/>
      </c>
    </row>
    <row r="310" ht="15.75" customHeight="1">
      <c r="B310" s="12"/>
      <c r="C310" s="391" t="str">
        <f>'дети 5-ти лет Ф'!N134</f>
        <v/>
      </c>
      <c r="D310" s="391" t="str">
        <f>'дети 5-ти лет К'!N134</f>
        <v/>
      </c>
      <c r="E310" s="391" t="str">
        <f>'дети 5-ти лет П'!N134</f>
        <v/>
      </c>
      <c r="F310" s="391" t="str">
        <f>'дети 5-ти лет Т'!N134</f>
        <v/>
      </c>
      <c r="G310" s="391" t="str">
        <f>'дети 5-ти лет С'!N134</f>
        <v/>
      </c>
    </row>
    <row r="311" ht="15.75" customHeight="1">
      <c r="B311" s="19"/>
      <c r="C311" s="391" t="str">
        <f>'дети 5-ти лет Ф'!O134</f>
        <v/>
      </c>
      <c r="D311" s="391" t="str">
        <f>'дети 5-ти лет К'!O134</f>
        <v/>
      </c>
      <c r="E311" s="391" t="str">
        <f>'дети 5-ти лет П'!O134</f>
        <v/>
      </c>
      <c r="F311" s="391" t="str">
        <f>'дети 5-ти лет Т'!O134</f>
        <v/>
      </c>
      <c r="G311" s="391" t="str">
        <f>'дети 5-ти лет С'!O134</f>
        <v/>
      </c>
    </row>
    <row r="312" ht="15.75" customHeight="1">
      <c r="B312" s="5">
        <v>5.0</v>
      </c>
      <c r="C312" s="391" t="str">
        <f>'дети 5-ти лет Ф'!P134</f>
        <v/>
      </c>
      <c r="D312" s="391" t="str">
        <f>'дети 5-ти лет К'!P134</f>
        <v/>
      </c>
      <c r="E312" s="391" t="str">
        <f>'дети 5-ти лет П'!P134</f>
        <v/>
      </c>
      <c r="F312" s="391" t="str">
        <f>'дети 5-ти лет Т'!P134</f>
        <v/>
      </c>
      <c r="G312" s="391" t="str">
        <f>'дети 5-ти лет С'!P134</f>
        <v/>
      </c>
    </row>
    <row r="313" ht="15.75" customHeight="1">
      <c r="B313" s="12"/>
      <c r="C313" s="391" t="str">
        <f>'дети 5-ти лет Ф'!Q134</f>
        <v/>
      </c>
      <c r="D313" s="391" t="str">
        <f>'дети 5-ти лет К'!Q134</f>
        <v/>
      </c>
      <c r="E313" s="391" t="str">
        <f>'дети 5-ти лет П'!Q134</f>
        <v/>
      </c>
      <c r="F313" s="391" t="str">
        <f>'дети 5-ти лет Т'!Q134</f>
        <v/>
      </c>
      <c r="G313" s="391" t="str">
        <f>'дети 5-ти лет С'!Q134</f>
        <v/>
      </c>
    </row>
    <row r="314" ht="15.75" customHeight="1">
      <c r="B314" s="19"/>
      <c r="C314" s="391" t="str">
        <f>'дети 5-ти лет Ф'!R134</f>
        <v/>
      </c>
      <c r="D314" s="391" t="str">
        <f>'дети 5-ти лет К'!R134</f>
        <v/>
      </c>
      <c r="E314" s="391" t="str">
        <f>'дети 5-ти лет П'!R134</f>
        <v/>
      </c>
      <c r="F314" s="391" t="str">
        <f>'дети 5-ти лет Т'!R134</f>
        <v/>
      </c>
      <c r="G314" s="391" t="str">
        <f>'дети 5-ти лет С'!R134</f>
        <v/>
      </c>
    </row>
    <row r="315" ht="15.75" customHeight="1">
      <c r="B315" s="5">
        <v>6.0</v>
      </c>
      <c r="C315" s="391" t="str">
        <f>'дети 5-ти лет Ф'!S134</f>
        <v/>
      </c>
      <c r="D315" s="391" t="str">
        <f>'дети 5-ти лет К'!S134</f>
        <v/>
      </c>
      <c r="E315" s="391" t="str">
        <f>'дети 5-ти лет П'!S134</f>
        <v/>
      </c>
      <c r="F315" s="391" t="str">
        <f>'дети 5-ти лет Т'!S134</f>
        <v/>
      </c>
      <c r="G315" s="391" t="str">
        <f>'дети 5-ти лет С'!S134</f>
        <v/>
      </c>
    </row>
    <row r="316" ht="15.75" customHeight="1">
      <c r="B316" s="12"/>
      <c r="C316" s="391" t="str">
        <f>'дети 5-ти лет Ф'!T134</f>
        <v/>
      </c>
      <c r="D316" s="391" t="str">
        <f>'дети 5-ти лет К'!T134</f>
        <v/>
      </c>
      <c r="E316" s="391" t="str">
        <f>'дети 5-ти лет П'!T134</f>
        <v/>
      </c>
      <c r="F316" s="391" t="str">
        <f>'дети 5-ти лет Т'!T134</f>
        <v/>
      </c>
      <c r="G316" s="391" t="str">
        <f>'дети 5-ти лет С'!T134</f>
        <v/>
      </c>
    </row>
    <row r="317" ht="15.75" customHeight="1">
      <c r="B317" s="19"/>
      <c r="C317" s="391" t="str">
        <f>'дети 5-ти лет Ф'!U134</f>
        <v/>
      </c>
      <c r="D317" s="391" t="str">
        <f>'дети 5-ти лет К'!U134</f>
        <v/>
      </c>
      <c r="E317" s="391" t="str">
        <f>'дети 5-ти лет П'!U134</f>
        <v/>
      </c>
      <c r="F317" s="391" t="str">
        <f>'дети 5-ти лет Т'!U134</f>
        <v/>
      </c>
      <c r="G317" s="391" t="str">
        <f>'дети 5-ти лет С'!U134</f>
        <v/>
      </c>
    </row>
    <row r="318" ht="15.75" customHeight="1">
      <c r="B318" s="5">
        <v>7.0</v>
      </c>
      <c r="C318" s="391" t="str">
        <f>'дети 5-ти лет Ф'!V134</f>
        <v/>
      </c>
      <c r="D318" s="391" t="str">
        <f>'дети 5-ти лет К'!V134</f>
        <v/>
      </c>
      <c r="E318" s="391" t="str">
        <f>'дети 5-ти лет П'!V134</f>
        <v/>
      </c>
      <c r="F318" s="391" t="str">
        <f>'дети 5-ти лет Т'!V134</f>
        <v/>
      </c>
      <c r="G318" s="391" t="str">
        <f>'дети 5-ти лет С'!V134</f>
        <v/>
      </c>
    </row>
    <row r="319" ht="15.75" customHeight="1">
      <c r="B319" s="12"/>
      <c r="C319" s="391" t="str">
        <f>'дети 5-ти лет Ф'!W134</f>
        <v/>
      </c>
      <c r="D319" s="391" t="str">
        <f>'дети 5-ти лет Т'!W134</f>
        <v/>
      </c>
      <c r="E319" s="391" t="str">
        <f>'дети 5-ти лет П'!W134</f>
        <v/>
      </c>
      <c r="F319" s="391" t="str">
        <f>'дети 5-ти лет Т'!W134</f>
        <v/>
      </c>
      <c r="G319" s="391" t="str">
        <f>'дети 5-ти лет С'!W134</f>
        <v/>
      </c>
    </row>
    <row r="320" ht="15.75" customHeight="1">
      <c r="B320" s="19"/>
      <c r="C320" s="391" t="str">
        <f>'дети 5-ти лет Ф'!X134</f>
        <v/>
      </c>
      <c r="D320" s="391" t="str">
        <f>'дети 5-ти лет К'!X134</f>
        <v/>
      </c>
      <c r="E320" s="391" t="str">
        <f>'дети 5-ти лет П'!X134</f>
        <v/>
      </c>
      <c r="F320" s="391" t="str">
        <f>'дети 5-ти лет Т'!X134</f>
        <v/>
      </c>
      <c r="G320" s="391" t="str">
        <f>'дети 5-ти лет С'!X134</f>
        <v/>
      </c>
    </row>
    <row r="321" ht="15.75" customHeight="1">
      <c r="B321" s="5">
        <v>8.0</v>
      </c>
      <c r="C321" s="318"/>
      <c r="D321" s="391" t="str">
        <f>'дети 5-ти лет К'!Y134</f>
        <v/>
      </c>
      <c r="E321" s="317"/>
      <c r="F321" s="391" t="str">
        <f>'дети 5-ти лет Т'!Y134</f>
        <v/>
      </c>
      <c r="G321" s="317"/>
    </row>
    <row r="322" ht="15.75" customHeight="1">
      <c r="B322" s="12"/>
      <c r="C322" s="319"/>
      <c r="D322" s="391" t="str">
        <f>'дети 5-ти лет К'!Z134</f>
        <v/>
      </c>
      <c r="E322" s="12"/>
      <c r="F322" s="391" t="str">
        <f>'дети 5-ти лет Т'!Z134</f>
        <v/>
      </c>
      <c r="G322" s="12"/>
    </row>
    <row r="323" ht="15.75" customHeight="1">
      <c r="B323" s="19"/>
      <c r="C323" s="319"/>
      <c r="D323" s="391" t="str">
        <f>'дети 5-ти лет К'!AA134</f>
        <v/>
      </c>
      <c r="E323" s="12"/>
      <c r="F323" s="391" t="str">
        <f>'дети 5-ти лет Т'!AA134</f>
        <v/>
      </c>
      <c r="G323" s="12"/>
    </row>
    <row r="324" ht="15.75" customHeight="1">
      <c r="B324" s="5">
        <v>9.0</v>
      </c>
      <c r="C324" s="319"/>
      <c r="D324" s="391" t="str">
        <f>'дети 5-ти лет К'!AB134</f>
        <v/>
      </c>
      <c r="E324" s="12"/>
      <c r="F324" s="391" t="str">
        <f>'дети 5-ти лет Т'!AB134</f>
        <v/>
      </c>
      <c r="G324" s="12"/>
    </row>
    <row r="325" ht="15.75" customHeight="1">
      <c r="B325" s="12"/>
      <c r="C325" s="319"/>
      <c r="D325" s="391" t="str">
        <f>'дети 5-ти лет К'!AC134</f>
        <v/>
      </c>
      <c r="E325" s="12"/>
      <c r="F325" s="391" t="str">
        <f>'дети 5-ти лет Т'!AC134</f>
        <v/>
      </c>
      <c r="G325" s="12"/>
    </row>
    <row r="326" ht="15.75" customHeight="1">
      <c r="B326" s="19"/>
      <c r="C326" s="319"/>
      <c r="D326" s="391" t="str">
        <f>'дети 5-ти лет К'!AD134</f>
        <v/>
      </c>
      <c r="E326" s="12"/>
      <c r="F326" s="391" t="str">
        <f>'дети 5-ти лет Т'!AD134</f>
        <v/>
      </c>
      <c r="G326" s="12"/>
    </row>
    <row r="327" ht="15.75" customHeight="1">
      <c r="B327" s="5">
        <v>10.0</v>
      </c>
      <c r="C327" s="319"/>
      <c r="D327" s="391" t="str">
        <f>'дети 5-ти лет К'!AE134</f>
        <v/>
      </c>
      <c r="E327" s="12"/>
      <c r="F327" s="391" t="str">
        <f>'дети 5-ти лет Т'!AE134</f>
        <v/>
      </c>
      <c r="G327" s="12"/>
    </row>
    <row r="328" ht="15.75" customHeight="1">
      <c r="B328" s="12"/>
      <c r="C328" s="319"/>
      <c r="D328" s="391" t="str">
        <f>'дети 5-ти лет К'!AF134</f>
        <v/>
      </c>
      <c r="E328" s="12"/>
      <c r="F328" s="391" t="str">
        <f>'дети 5-ти лет Т'!AF134</f>
        <v/>
      </c>
      <c r="G328" s="12"/>
    </row>
    <row r="329" ht="15.75" customHeight="1">
      <c r="B329" s="19"/>
      <c r="C329" s="319"/>
      <c r="D329" s="391" t="str">
        <f>'дети 5-ти лет К'!AG134</f>
        <v/>
      </c>
      <c r="E329" s="12"/>
      <c r="F329" s="391" t="str">
        <f>'дети 5-ти лет Т'!AG134</f>
        <v/>
      </c>
      <c r="G329" s="12"/>
    </row>
    <row r="330" ht="15.75" customHeight="1">
      <c r="B330" s="5">
        <v>11.0</v>
      </c>
      <c r="C330" s="319"/>
      <c r="D330" s="391" t="str">
        <f>'дети 5-ти лет К'!AH134</f>
        <v/>
      </c>
      <c r="E330" s="12"/>
      <c r="F330" s="391" t="str">
        <f>'дети 5-ти лет Т'!AH134</f>
        <v/>
      </c>
      <c r="G330" s="12"/>
    </row>
    <row r="331" ht="15.75" customHeight="1">
      <c r="B331" s="12"/>
      <c r="C331" s="319"/>
      <c r="D331" s="391" t="str">
        <f>'дети 5-ти лет К'!AI134</f>
        <v/>
      </c>
      <c r="E331" s="12"/>
      <c r="F331" s="391" t="str">
        <f>'дети 5-ти лет Т'!AI134</f>
        <v/>
      </c>
      <c r="G331" s="12"/>
    </row>
    <row r="332" ht="15.75" customHeight="1">
      <c r="B332" s="19"/>
      <c r="C332" s="319"/>
      <c r="D332" s="391" t="str">
        <f>'дети 5-ти лет К'!AJ134</f>
        <v/>
      </c>
      <c r="E332" s="12"/>
      <c r="F332" s="391" t="str">
        <f>'дети 5-ти лет Т'!AJ134</f>
        <v/>
      </c>
      <c r="G332" s="12"/>
    </row>
    <row r="333" ht="15.75" customHeight="1">
      <c r="B333" s="5">
        <v>12.0</v>
      </c>
      <c r="C333" s="319"/>
      <c r="D333" s="391" t="str">
        <f>'дети 5-ти лет К'!AK134</f>
        <v/>
      </c>
      <c r="E333" s="12"/>
      <c r="F333" s="391" t="str">
        <f>'дети 5-ти лет Т'!AK134</f>
        <v/>
      </c>
      <c r="G333" s="12"/>
    </row>
    <row r="334" ht="15.75" customHeight="1">
      <c r="B334" s="12"/>
      <c r="C334" s="319"/>
      <c r="D334" s="391" t="str">
        <f>'дети 5-ти лет К'!AL134</f>
        <v/>
      </c>
      <c r="E334" s="12"/>
      <c r="F334" s="391" t="str">
        <f>'дети 5-ти лет Т'!AL134</f>
        <v/>
      </c>
      <c r="G334" s="12"/>
    </row>
    <row r="335" ht="15.75" customHeight="1">
      <c r="B335" s="19"/>
      <c r="C335" s="319"/>
      <c r="D335" s="391" t="str">
        <f>'дети 5-ти лет К'!AM134</f>
        <v/>
      </c>
      <c r="E335" s="12"/>
      <c r="F335" s="391" t="str">
        <f>'дети 5-ти лет Т'!AM134</f>
        <v/>
      </c>
      <c r="G335" s="12"/>
    </row>
    <row r="336" ht="15.75" customHeight="1">
      <c r="B336" s="5">
        <v>13.0</v>
      </c>
      <c r="C336" s="319"/>
      <c r="D336" s="391" t="str">
        <f>'дети 5-ти лет К'!AN134</f>
        <v/>
      </c>
      <c r="E336" s="12"/>
      <c r="F336" s="391" t="str">
        <f>'дети 5-ти лет Т'!AN134</f>
        <v/>
      </c>
      <c r="G336" s="12"/>
    </row>
    <row r="337" ht="15.75" customHeight="1">
      <c r="B337" s="12"/>
      <c r="C337" s="319"/>
      <c r="D337" s="391" t="str">
        <f>'дети 5-ти лет К'!AO134</f>
        <v/>
      </c>
      <c r="E337" s="12"/>
      <c r="F337" s="391" t="str">
        <f>'дети 5-ти лет Т'!AO134</f>
        <v/>
      </c>
      <c r="G337" s="12"/>
    </row>
    <row r="338" ht="15.75" customHeight="1">
      <c r="B338" s="19"/>
      <c r="C338" s="319"/>
      <c r="D338" s="391" t="str">
        <f>'дети 5-ти лет К'!AP134</f>
        <v/>
      </c>
      <c r="E338" s="12"/>
      <c r="F338" s="391" t="str">
        <f>'дети 5-ти лет Т'!AP134</f>
        <v/>
      </c>
      <c r="G338" s="12"/>
    </row>
    <row r="339" ht="15.75" customHeight="1">
      <c r="B339" s="5">
        <v>14.0</v>
      </c>
      <c r="C339" s="319"/>
      <c r="D339" s="391" t="str">
        <f>'дети 5-ти лет К'!AQ134</f>
        <v/>
      </c>
      <c r="E339" s="12"/>
      <c r="F339" s="391" t="str">
        <f>'дети 5-ти лет Т'!AQ134</f>
        <v/>
      </c>
      <c r="G339" s="12"/>
    </row>
    <row r="340" ht="15.75" customHeight="1">
      <c r="B340" s="12"/>
      <c r="C340" s="319"/>
      <c r="D340" s="391" t="str">
        <f>'дети 5-ти лет К'!AR134</f>
        <v/>
      </c>
      <c r="E340" s="12"/>
      <c r="F340" s="391" t="str">
        <f>'дети 5-ти лет Т'!AR134</f>
        <v/>
      </c>
      <c r="G340" s="12"/>
    </row>
    <row r="341" ht="15.75" customHeight="1">
      <c r="B341" s="19"/>
      <c r="C341" s="319"/>
      <c r="D341" s="391" t="str">
        <f>'дети 5-ти лет К'!AS134</f>
        <v/>
      </c>
      <c r="E341" s="12"/>
      <c r="F341" s="391" t="str">
        <f>'дети 5-ти лет Т'!AS134</f>
        <v/>
      </c>
      <c r="G341" s="12"/>
    </row>
    <row r="342" ht="15.75" customHeight="1">
      <c r="B342" s="5">
        <v>15.0</v>
      </c>
      <c r="C342" s="319"/>
      <c r="D342" s="391" t="str">
        <f>'дети 5-ти лет К'!AT134</f>
        <v/>
      </c>
      <c r="E342" s="12"/>
      <c r="F342" s="391" t="str">
        <f>'дети 5-ти лет Т'!AT134</f>
        <v/>
      </c>
      <c r="G342" s="12"/>
    </row>
    <row r="343" ht="15.75" customHeight="1">
      <c r="B343" s="12"/>
      <c r="C343" s="319"/>
      <c r="D343" s="391" t="str">
        <f>'дети 5-ти лет К'!AU134</f>
        <v/>
      </c>
      <c r="E343" s="12"/>
      <c r="F343" s="391" t="str">
        <f>'дети 5-ти лет Т'!AU134</f>
        <v/>
      </c>
      <c r="G343" s="12"/>
    </row>
    <row r="344" ht="15.75" customHeight="1">
      <c r="B344" s="19"/>
      <c r="C344" s="319"/>
      <c r="D344" s="391" t="str">
        <f>'дети 5-ти лет К'!AV134</f>
        <v/>
      </c>
      <c r="E344" s="12"/>
      <c r="F344" s="391" t="str">
        <f>'дети 5-ти лет Т'!AV134</f>
        <v/>
      </c>
      <c r="G344" s="12"/>
    </row>
    <row r="345" ht="15.75" customHeight="1">
      <c r="B345" s="5">
        <v>16.0</v>
      </c>
      <c r="C345" s="319"/>
      <c r="D345" s="391" t="str">
        <f>'дети 5-ти лет К'!AW134</f>
        <v/>
      </c>
      <c r="E345" s="12"/>
      <c r="F345" s="391" t="str">
        <f>'дети 5-ти лет Т'!AW134</f>
        <v/>
      </c>
      <c r="G345" s="12"/>
    </row>
    <row r="346" ht="15.75" customHeight="1">
      <c r="B346" s="12"/>
      <c r="C346" s="319"/>
      <c r="D346" s="391" t="str">
        <f>'дети 5-ти лет К'!AX134</f>
        <v/>
      </c>
      <c r="E346" s="12"/>
      <c r="F346" s="391" t="str">
        <f>'дети 5-ти лет Т'!AX134</f>
        <v/>
      </c>
      <c r="G346" s="12"/>
    </row>
    <row r="347" ht="15.75" customHeight="1">
      <c r="B347" s="19"/>
      <c r="C347" s="319"/>
      <c r="D347" s="391" t="str">
        <f>'дети 5-ти лет К'!AY134</f>
        <v/>
      </c>
      <c r="E347" s="12"/>
      <c r="F347" s="391" t="str">
        <f>'дети 5-ти лет Т'!AY134</f>
        <v/>
      </c>
      <c r="G347" s="12"/>
    </row>
    <row r="348" ht="15.75" customHeight="1">
      <c r="B348" s="5">
        <v>17.0</v>
      </c>
      <c r="C348" s="319"/>
      <c r="D348" s="391" t="str">
        <f>'дети 5-ти лет К'!AZ134</f>
        <v/>
      </c>
      <c r="E348" s="12"/>
      <c r="F348" s="391" t="str">
        <f>'дети 5-ти лет Т'!AZ134</f>
        <v/>
      </c>
      <c r="G348" s="12"/>
    </row>
    <row r="349" ht="15.75" customHeight="1">
      <c r="B349" s="12"/>
      <c r="C349" s="319"/>
      <c r="D349" s="391" t="str">
        <f>'дети 5-ти лет К'!BA134</f>
        <v/>
      </c>
      <c r="E349" s="12"/>
      <c r="F349" s="391" t="str">
        <f>'дети 5-ти лет Т'!BA134</f>
        <v/>
      </c>
      <c r="G349" s="12"/>
    </row>
    <row r="350" ht="15.75" customHeight="1">
      <c r="B350" s="19"/>
      <c r="C350" s="319"/>
      <c r="D350" s="391" t="str">
        <f>'дети 5-ти лет К'!BB134</f>
        <v/>
      </c>
      <c r="E350" s="12"/>
      <c r="F350" s="391" t="str">
        <f>'дети 5-ти лет Т'!BB134</f>
        <v/>
      </c>
      <c r="G350" s="12"/>
    </row>
    <row r="351" ht="15.75" customHeight="1">
      <c r="B351" s="5">
        <v>18.0</v>
      </c>
      <c r="C351" s="319"/>
      <c r="D351" s="391" t="str">
        <f>'дети 5-ти лет К'!BC134</f>
        <v/>
      </c>
      <c r="E351" s="12"/>
      <c r="F351" s="391" t="str">
        <f>'дети 5-ти лет Т'!BC134</f>
        <v/>
      </c>
      <c r="G351" s="12"/>
    </row>
    <row r="352" ht="15.75" customHeight="1">
      <c r="B352" s="12"/>
      <c r="C352" s="319"/>
      <c r="D352" s="391" t="str">
        <f>'дети 5-ти лет К'!BD134</f>
        <v/>
      </c>
      <c r="E352" s="12"/>
      <c r="F352" s="391" t="str">
        <f>'дети 5-ти лет Т'!BD134</f>
        <v/>
      </c>
      <c r="G352" s="12"/>
    </row>
    <row r="353" ht="15.75" customHeight="1">
      <c r="B353" s="19"/>
      <c r="C353" s="319"/>
      <c r="D353" s="391" t="str">
        <f>'дети 5-ти лет К'!BE134</f>
        <v/>
      </c>
      <c r="E353" s="12"/>
      <c r="F353" s="391" t="str">
        <f>'дети 5-ти лет Т'!BE134</f>
        <v/>
      </c>
      <c r="G353" s="12"/>
    </row>
    <row r="354" ht="15.75" customHeight="1">
      <c r="B354" s="5">
        <v>19.0</v>
      </c>
      <c r="C354" s="319"/>
      <c r="D354" s="391" t="str">
        <f>'дети 5-ти лет К'!BF134</f>
        <v/>
      </c>
      <c r="E354" s="12"/>
      <c r="F354" s="391" t="str">
        <f>'дети 5-ти лет Т'!BF134</f>
        <v/>
      </c>
      <c r="G354" s="12"/>
    </row>
    <row r="355" ht="15.75" customHeight="1">
      <c r="B355" s="12"/>
      <c r="C355" s="319"/>
      <c r="D355" s="391" t="str">
        <f>'дети 5-ти лет К'!BG134</f>
        <v/>
      </c>
      <c r="E355" s="12"/>
      <c r="F355" s="391" t="str">
        <f>'дети 5-ти лет Т'!BG134</f>
        <v/>
      </c>
      <c r="G355" s="12"/>
    </row>
    <row r="356" ht="15.75" customHeight="1">
      <c r="B356" s="19"/>
      <c r="C356" s="319"/>
      <c r="D356" s="391" t="str">
        <f>'дети 5-ти лет К'!BH134</f>
        <v/>
      </c>
      <c r="E356" s="12"/>
      <c r="F356" s="391" t="str">
        <f>'дети 5-ти лет Т'!BH134</f>
        <v/>
      </c>
      <c r="G356" s="12"/>
    </row>
    <row r="357" ht="15.75" customHeight="1">
      <c r="B357" s="5">
        <v>20.0</v>
      </c>
      <c r="C357" s="319"/>
      <c r="D357" s="391" t="str">
        <f>'дети 5-ти лет К'!BI134</f>
        <v/>
      </c>
      <c r="E357" s="12"/>
      <c r="F357" s="391" t="str">
        <f>'дети 5-ти лет Т'!BI134</f>
        <v/>
      </c>
      <c r="G357" s="12"/>
    </row>
    <row r="358" ht="15.75" customHeight="1">
      <c r="B358" s="12"/>
      <c r="C358" s="319"/>
      <c r="D358" s="391" t="str">
        <f>'дети 5-ти лет К'!BJ134</f>
        <v/>
      </c>
      <c r="E358" s="12"/>
      <c r="F358" s="391" t="str">
        <f>'дети 5-ти лет Т'!BJ134</f>
        <v/>
      </c>
      <c r="G358" s="12"/>
    </row>
    <row r="359" ht="15.75" customHeight="1">
      <c r="B359" s="19"/>
      <c r="C359" s="319"/>
      <c r="D359" s="391" t="str">
        <f>'дети 5-ти лет К'!BK134</f>
        <v/>
      </c>
      <c r="E359" s="12"/>
      <c r="F359" s="391" t="str">
        <f>'дети 5-ти лет Т'!BK134</f>
        <v/>
      </c>
      <c r="G359" s="12"/>
    </row>
    <row r="360" ht="15.75" customHeight="1">
      <c r="B360" s="5">
        <v>21.0</v>
      </c>
      <c r="C360" s="319"/>
      <c r="D360" s="391" t="str">
        <f>'дети 5-ти лет К'!BL134</f>
        <v/>
      </c>
      <c r="E360" s="12"/>
      <c r="F360" s="391" t="str">
        <f>'дети 5-ти лет Т'!BL134</f>
        <v/>
      </c>
      <c r="G360" s="12"/>
    </row>
    <row r="361" ht="15.75" customHeight="1">
      <c r="B361" s="12"/>
      <c r="C361" s="319"/>
      <c r="D361" s="391" t="str">
        <f>'дети 5-ти лет К'!BM134</f>
        <v/>
      </c>
      <c r="E361" s="12"/>
      <c r="F361" s="391" t="str">
        <f>'дети 5-ти лет Т'!BM134</f>
        <v/>
      </c>
      <c r="G361" s="12"/>
    </row>
    <row r="362" ht="15.75" customHeight="1">
      <c r="B362" s="19"/>
      <c r="C362" s="319"/>
      <c r="D362" s="391" t="str">
        <f>'дети 5-ти лет К'!BN134</f>
        <v/>
      </c>
      <c r="E362" s="12"/>
      <c r="F362" s="391" t="str">
        <f>'дети 5-ти лет Т'!BN134</f>
        <v/>
      </c>
      <c r="G362" s="12"/>
    </row>
    <row r="363" ht="15.75" customHeight="1">
      <c r="B363" s="5">
        <v>22.0</v>
      </c>
      <c r="C363" s="319"/>
      <c r="D363" s="391" t="str">
        <f>'дети 5-ти лет К'!BO134</f>
        <v/>
      </c>
      <c r="E363" s="12"/>
      <c r="F363" s="391" t="str">
        <f>'дети 5-ти лет Т'!BO134</f>
        <v/>
      </c>
      <c r="G363" s="12"/>
    </row>
    <row r="364" ht="15.75" customHeight="1">
      <c r="B364" s="12"/>
      <c r="C364" s="319"/>
      <c r="D364" s="391" t="str">
        <f>'дети 5-ти лет К'!BP134</f>
        <v/>
      </c>
      <c r="E364" s="12"/>
      <c r="F364" s="391" t="str">
        <f>'дети 5-ти лет Т'!BP134</f>
        <v/>
      </c>
      <c r="G364" s="12"/>
    </row>
    <row r="365" ht="15.75" customHeight="1">
      <c r="B365" s="19"/>
      <c r="C365" s="319"/>
      <c r="D365" s="391" t="str">
        <f>'дети 5-ти лет К'!BQ134</f>
        <v/>
      </c>
      <c r="E365" s="12"/>
      <c r="F365" s="391" t="str">
        <f>'дети 5-ти лет Т'!BQ134</f>
        <v/>
      </c>
      <c r="G365" s="12"/>
    </row>
    <row r="366" ht="15.75" customHeight="1">
      <c r="B366" s="5">
        <v>23.0</v>
      </c>
      <c r="C366" s="319"/>
      <c r="D366" s="391" t="str">
        <f>'дети 5-ти лет К'!BR134</f>
        <v/>
      </c>
      <c r="E366" s="12"/>
      <c r="F366" s="391" t="str">
        <f>'дети 5-ти лет Т'!BR134</f>
        <v/>
      </c>
      <c r="G366" s="12"/>
    </row>
    <row r="367" ht="15.75" customHeight="1">
      <c r="B367" s="12"/>
      <c r="C367" s="319"/>
      <c r="D367" s="391" t="str">
        <f>'дети 5-ти лет К'!BS134</f>
        <v/>
      </c>
      <c r="E367" s="12"/>
      <c r="F367" s="391" t="str">
        <f>'дети 5-ти лет Т'!BS134</f>
        <v/>
      </c>
      <c r="G367" s="12"/>
    </row>
    <row r="368" ht="15.75" customHeight="1">
      <c r="B368" s="19"/>
      <c r="C368" s="319"/>
      <c r="D368" s="391" t="str">
        <f>'дети 5-ти лет К'!BT134</f>
        <v/>
      </c>
      <c r="E368" s="12"/>
      <c r="F368" s="391" t="str">
        <f>'дети 5-ти лет Т'!BT134</f>
        <v/>
      </c>
      <c r="G368" s="12"/>
    </row>
    <row r="369" ht="15.75" customHeight="1">
      <c r="B369" s="5">
        <v>24.0</v>
      </c>
      <c r="C369" s="319"/>
      <c r="D369" s="391" t="str">
        <f>'дети 5-ти лет К'!BU134</f>
        <v/>
      </c>
      <c r="E369" s="12"/>
      <c r="F369" s="391" t="str">
        <f>'дети 5-ти лет Т'!BU134</f>
        <v/>
      </c>
      <c r="G369" s="12"/>
    </row>
    <row r="370" ht="15.75" customHeight="1">
      <c r="B370" s="12"/>
      <c r="C370" s="319"/>
      <c r="D370" s="391" t="str">
        <f>'дети 5-ти лет К'!BV134</f>
        <v/>
      </c>
      <c r="E370" s="12"/>
      <c r="F370" s="391" t="str">
        <f>'дети 5-ти лет Т'!BV134</f>
        <v/>
      </c>
      <c r="G370" s="12"/>
    </row>
    <row r="371" ht="15.75" customHeight="1">
      <c r="B371" s="19"/>
      <c r="C371" s="319"/>
      <c r="D371" s="391" t="str">
        <f>'дети 5-ти лет К'!BW134</f>
        <v/>
      </c>
      <c r="E371" s="12"/>
      <c r="F371" s="391" t="str">
        <f>'дети 5-ти лет Т'!BW134</f>
        <v/>
      </c>
      <c r="G371" s="12"/>
    </row>
    <row r="372" ht="15.75" customHeight="1">
      <c r="B372" s="5">
        <v>25.0</v>
      </c>
      <c r="C372" s="319"/>
      <c r="D372" s="391" t="str">
        <f>'дети 5-ти лет К'!BX134</f>
        <v/>
      </c>
      <c r="E372" s="12"/>
      <c r="F372" s="391" t="str">
        <f>'дети 5-ти лет Т'!BX134</f>
        <v/>
      </c>
      <c r="G372" s="12"/>
    </row>
    <row r="373" ht="15.75" customHeight="1">
      <c r="B373" s="12"/>
      <c r="C373" s="319"/>
      <c r="D373" s="391" t="str">
        <f>'дети 5-ти лет К'!BY134</f>
        <v/>
      </c>
      <c r="E373" s="12"/>
      <c r="F373" s="391" t="str">
        <f>'дети 5-ти лет Т'!BY134</f>
        <v/>
      </c>
      <c r="G373" s="12"/>
    </row>
    <row r="374" ht="15.75" customHeight="1">
      <c r="B374" s="19"/>
      <c r="C374" s="319"/>
      <c r="D374" s="391" t="str">
        <f>'дети 5-ти лет К'!BZ134</f>
        <v/>
      </c>
      <c r="E374" s="12"/>
      <c r="F374" s="391" t="str">
        <f>'дети 5-ти лет Т'!BZ134</f>
        <v/>
      </c>
      <c r="G374" s="12"/>
    </row>
    <row r="375" ht="15.75" customHeight="1">
      <c r="B375" s="5">
        <v>26.0</v>
      </c>
      <c r="C375" s="319"/>
      <c r="D375" s="391" t="str">
        <f>'дети 5-ти лет К'!CA134</f>
        <v/>
      </c>
      <c r="E375" s="12"/>
      <c r="F375" s="391" t="str">
        <f>'дети 5-ти лет Т'!CA134</f>
        <v/>
      </c>
      <c r="G375" s="12"/>
    </row>
    <row r="376" ht="15.75" customHeight="1">
      <c r="B376" s="12"/>
      <c r="C376" s="319"/>
      <c r="D376" s="391" t="str">
        <f>'дети 5-ти лет К'!CB134</f>
        <v/>
      </c>
      <c r="E376" s="12"/>
      <c r="F376" s="391" t="str">
        <f>'дети 5-ти лет Т'!CB134</f>
        <v/>
      </c>
      <c r="G376" s="12"/>
    </row>
    <row r="377" ht="15.75" customHeight="1">
      <c r="B377" s="19"/>
      <c r="C377" s="319"/>
      <c r="D377" s="391" t="str">
        <f>'дети 5-ти лет К'!CC134</f>
        <v/>
      </c>
      <c r="E377" s="12"/>
      <c r="F377" s="391" t="str">
        <f>'дети 5-ти лет Т'!CC134</f>
        <v/>
      </c>
      <c r="G377" s="12"/>
    </row>
    <row r="378" ht="15.75" customHeight="1">
      <c r="B378" s="5">
        <v>27.0</v>
      </c>
      <c r="C378" s="319"/>
      <c r="D378" s="391" t="str">
        <f>'дети 5-ти лет К'!CD134</f>
        <v/>
      </c>
      <c r="E378" s="12"/>
      <c r="F378" s="391" t="str">
        <f>'дети 5-ти лет Т'!CD134</f>
        <v/>
      </c>
      <c r="G378" s="12"/>
    </row>
    <row r="379" ht="15.75" customHeight="1">
      <c r="B379" s="12"/>
      <c r="C379" s="319"/>
      <c r="D379" s="391" t="str">
        <f>'дети 5-ти лет К'!CE134</f>
        <v/>
      </c>
      <c r="E379" s="12"/>
      <c r="F379" s="391" t="str">
        <f>'дети 5-ти лет Т'!CE134</f>
        <v/>
      </c>
      <c r="G379" s="12"/>
    </row>
    <row r="380" ht="15.75" customHeight="1">
      <c r="B380" s="19"/>
      <c r="C380" s="319"/>
      <c r="D380" s="391" t="str">
        <f>'дети 5-ти лет К'!CF134</f>
        <v/>
      </c>
      <c r="E380" s="12"/>
      <c r="F380" s="391" t="str">
        <f>'дети 5-ти лет Т'!CF134</f>
        <v/>
      </c>
      <c r="G380" s="12"/>
    </row>
    <row r="381" ht="15.75" customHeight="1">
      <c r="B381" s="5">
        <v>28.0</v>
      </c>
      <c r="C381" s="319"/>
      <c r="D381" s="391" t="str">
        <f>'дети 5-ти лет К'!CG134</f>
        <v/>
      </c>
      <c r="E381" s="12"/>
      <c r="F381" s="391" t="str">
        <f>'дети 5-ти лет Т'!CG134</f>
        <v/>
      </c>
      <c r="G381" s="12"/>
    </row>
    <row r="382" ht="15.75" customHeight="1">
      <c r="B382" s="12"/>
      <c r="C382" s="319"/>
      <c r="D382" s="391" t="str">
        <f>'дети 5-ти лет К'!CH134</f>
        <v/>
      </c>
      <c r="E382" s="12"/>
      <c r="F382" s="391" t="str">
        <f>'дети 5-ти лет Т'!CH134</f>
        <v/>
      </c>
      <c r="G382" s="12"/>
    </row>
    <row r="383" ht="15.75" customHeight="1">
      <c r="B383" s="19"/>
      <c r="C383" s="319"/>
      <c r="D383" s="391" t="str">
        <f>'дети 5-ти лет К'!CI134</f>
        <v/>
      </c>
      <c r="E383" s="12"/>
      <c r="F383" s="391" t="str">
        <f>'дети 5-ти лет Т'!CI134</f>
        <v/>
      </c>
      <c r="G383" s="12"/>
    </row>
    <row r="384" ht="15.75" customHeight="1">
      <c r="B384" s="5">
        <v>29.0</v>
      </c>
      <c r="C384" s="319"/>
      <c r="D384" s="317"/>
      <c r="E384" s="12"/>
      <c r="F384" s="391" t="str">
        <f>'дети 5-ти лет Т'!CJ134</f>
        <v/>
      </c>
      <c r="G384" s="12"/>
    </row>
    <row r="385" ht="15.75" customHeight="1">
      <c r="B385" s="12"/>
      <c r="C385" s="319"/>
      <c r="D385" s="12"/>
      <c r="E385" s="12"/>
      <c r="F385" s="391" t="str">
        <f>'дети 5-ти лет Т'!CK134</f>
        <v/>
      </c>
      <c r="G385" s="12"/>
    </row>
    <row r="386" ht="15.75" customHeight="1">
      <c r="B386" s="19"/>
      <c r="C386" s="319"/>
      <c r="D386" s="12"/>
      <c r="E386" s="12"/>
      <c r="F386" s="391" t="str">
        <f>'дети 5-ти лет Т'!CL134</f>
        <v/>
      </c>
      <c r="G386" s="12"/>
    </row>
    <row r="387" ht="15.75" customHeight="1">
      <c r="B387" s="5">
        <v>30.0</v>
      </c>
      <c r="C387" s="319"/>
      <c r="D387" s="12"/>
      <c r="E387" s="12"/>
      <c r="F387" s="391" t="str">
        <f>'дети 5-ти лет Т'!CM134</f>
        <v/>
      </c>
      <c r="G387" s="12"/>
    </row>
    <row r="388" ht="15.75" customHeight="1">
      <c r="B388" s="12"/>
      <c r="C388" s="319"/>
      <c r="D388" s="12"/>
      <c r="E388" s="12"/>
      <c r="F388" s="391" t="str">
        <f>'дети 5-ти лет Т'!CN134</f>
        <v/>
      </c>
      <c r="G388" s="12"/>
    </row>
    <row r="389" ht="15.75" customHeight="1">
      <c r="B389" s="19"/>
      <c r="C389" s="319"/>
      <c r="D389" s="12"/>
      <c r="E389" s="12"/>
      <c r="F389" s="391" t="str">
        <f>'дети 5-ти лет Т'!CO134</f>
        <v/>
      </c>
      <c r="G389" s="12"/>
    </row>
    <row r="390" ht="15.75" customHeight="1">
      <c r="B390" s="5">
        <v>31.0</v>
      </c>
      <c r="C390" s="319"/>
      <c r="D390" s="12"/>
      <c r="E390" s="12"/>
      <c r="F390" s="391" t="str">
        <f>'дети 5-ти лет Т'!CP134</f>
        <v/>
      </c>
      <c r="G390" s="12"/>
    </row>
    <row r="391" ht="15.75" customHeight="1">
      <c r="B391" s="12"/>
      <c r="C391" s="319"/>
      <c r="D391" s="12"/>
      <c r="E391" s="12"/>
      <c r="F391" s="391" t="str">
        <f>'дети 5-ти лет Т'!CQ134</f>
        <v/>
      </c>
      <c r="G391" s="12"/>
    </row>
    <row r="392" ht="15.75" customHeight="1">
      <c r="B392" s="19"/>
      <c r="C392" s="319"/>
      <c r="D392" s="12"/>
      <c r="E392" s="12"/>
      <c r="F392" s="391" t="str">
        <f>'дети 5-ти лет Т'!CR134</f>
        <v/>
      </c>
      <c r="G392" s="12"/>
    </row>
    <row r="393" ht="15.75" customHeight="1">
      <c r="B393" s="5">
        <v>32.0</v>
      </c>
      <c r="C393" s="319"/>
      <c r="D393" s="12"/>
      <c r="E393" s="12"/>
      <c r="F393" s="391" t="str">
        <f>'дети 5-ти лет Т'!CS134</f>
        <v/>
      </c>
      <c r="G393" s="12"/>
    </row>
    <row r="394" ht="15.75" customHeight="1">
      <c r="B394" s="12"/>
      <c r="C394" s="319"/>
      <c r="D394" s="12"/>
      <c r="E394" s="12"/>
      <c r="F394" s="391" t="str">
        <f>'дети 5-ти лет Т'!CT134</f>
        <v/>
      </c>
      <c r="G394" s="12"/>
    </row>
    <row r="395" ht="15.75" customHeight="1">
      <c r="B395" s="19"/>
      <c r="C395" s="319"/>
      <c r="D395" s="12"/>
      <c r="E395" s="12"/>
      <c r="F395" s="391" t="str">
        <f>'дети 5-ти лет Т'!CU134</f>
        <v/>
      </c>
      <c r="G395" s="12"/>
    </row>
    <row r="396" ht="15.75" customHeight="1">
      <c r="B396" s="5">
        <v>33.0</v>
      </c>
      <c r="C396" s="319"/>
      <c r="D396" s="12"/>
      <c r="E396" s="12"/>
      <c r="F396" s="391" t="str">
        <f>'дети 5-ти лет Т'!CV134</f>
        <v/>
      </c>
      <c r="G396" s="12"/>
    </row>
    <row r="397" ht="15.75" customHeight="1">
      <c r="B397" s="12"/>
      <c r="C397" s="319"/>
      <c r="D397" s="12"/>
      <c r="E397" s="12"/>
      <c r="F397" s="391" t="str">
        <f>'дети 5-ти лет Т'!CW134</f>
        <v/>
      </c>
      <c r="G397" s="12"/>
    </row>
    <row r="398" ht="15.75" customHeight="1">
      <c r="B398" s="19"/>
      <c r="C398" s="319"/>
      <c r="D398" s="12"/>
      <c r="E398" s="12"/>
      <c r="F398" s="391" t="str">
        <f>'дети 5-ти лет Т'!CX134</f>
        <v/>
      </c>
      <c r="G398" s="12"/>
    </row>
    <row r="399" ht="15.75" customHeight="1">
      <c r="B399" s="5">
        <v>34.0</v>
      </c>
      <c r="C399" s="319"/>
      <c r="D399" s="12"/>
      <c r="E399" s="12"/>
      <c r="F399" s="391" t="str">
        <f>'дети 5-ти лет Т'!CY134</f>
        <v/>
      </c>
      <c r="G399" s="12"/>
    </row>
    <row r="400" ht="15.75" customHeight="1">
      <c r="B400" s="12"/>
      <c r="C400" s="319"/>
      <c r="D400" s="12"/>
      <c r="E400" s="12"/>
      <c r="F400" s="391" t="str">
        <f>'дети 5-ти лет Т'!CZ134</f>
        <v/>
      </c>
      <c r="G400" s="12"/>
    </row>
    <row r="401" ht="15.75" customHeight="1">
      <c r="B401" s="19"/>
      <c r="C401" s="319"/>
      <c r="D401" s="12"/>
      <c r="E401" s="12"/>
      <c r="F401" s="391" t="str">
        <f>'дети 5-ти лет Т'!DA134</f>
        <v/>
      </c>
      <c r="G401" s="12"/>
    </row>
    <row r="402" ht="15.75" customHeight="1">
      <c r="B402" s="5">
        <v>35.0</v>
      </c>
      <c r="C402" s="319"/>
      <c r="D402" s="12"/>
      <c r="E402" s="12"/>
      <c r="F402" s="391" t="str">
        <f>'дети 5-ти лет Т'!DB134</f>
        <v/>
      </c>
      <c r="G402" s="12"/>
    </row>
    <row r="403" ht="15.75" customHeight="1">
      <c r="B403" s="12"/>
      <c r="C403" s="319"/>
      <c r="D403" s="12"/>
      <c r="E403" s="12"/>
      <c r="F403" s="391" t="str">
        <f>'дети 5-ти лет Т'!DC134</f>
        <v/>
      </c>
      <c r="G403" s="12"/>
    </row>
    <row r="404" ht="15.75" customHeight="1">
      <c r="B404" s="19"/>
      <c r="C404" s="320"/>
      <c r="D404" s="19"/>
      <c r="E404" s="19"/>
      <c r="F404" s="391" t="str">
        <f>'дети 5-ти лет Т'!DD134</f>
        <v/>
      </c>
      <c r="G404" s="19"/>
    </row>
    <row r="405" ht="15.75" customHeight="1">
      <c r="B405" s="321" t="str">
        <f>'СВОД3'!V29</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39.75" customHeight="1">
      <c r="B4" s="294" t="s">
        <v>829</v>
      </c>
      <c r="D4" s="295" t="str">
        <f>'дети 5-ти лет Ф'!C30</f>
        <v/>
      </c>
      <c r="E4" s="296"/>
      <c r="F4" s="296"/>
      <c r="G4" s="291"/>
      <c r="H4" s="291"/>
    </row>
    <row r="5">
      <c r="B5" s="297" t="s">
        <v>830</v>
      </c>
      <c r="D5" s="298" t="str">
        <f>'дети 5-ти лет Ф'!A30</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
      </c>
      <c r="D10" s="255" t="str">
        <f>IF(C99="","",VLOOKUP(C99,$O$509:$P$511,2,TRUE))</f>
        <v/>
      </c>
      <c r="E10" s="255" t="str">
        <f>IF(C100="","",VLOOKUP(C100,$Q$509:$R$511,2,TRUE))</f>
        <v/>
      </c>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255" t="str">
        <f>IF(C101="","",VLOOKUP(C101,$S$509:$T$511,2,TRUE))</f>
        <v/>
      </c>
      <c r="D11" s="255" t="str">
        <f>IF(C102="","",VLOOKUP(C102,$U$509:$V$511,2,TRUE))</f>
        <v/>
      </c>
      <c r="E11" s="255" t="str">
        <f>IF(C103="","",VLOOKUP(C103,$W$509:$X$511,2,TRUE))</f>
        <v/>
      </c>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255" t="str">
        <f>IF(C104="","",VLOOKUP(C104,$Y$509:$Z$511,2,TRUE))</f>
        <v/>
      </c>
      <c r="D12" s="255" t="str">
        <f>IF(C105="","",VLOOKUP(C105,$AA$509:$AB$511,2,TRUE))</f>
        <v/>
      </c>
      <c r="E12" s="255" t="str">
        <f>IF(C106="","",VLOOKUP(C106,$AC$509:$AD$511,2,TRUE))</f>
        <v/>
      </c>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
      </c>
      <c r="E13" s="255" t="str">
        <f>IF(C109="","",VLOOKUP(C109,$AI$509:$AJ$511,2,TRUE))</f>
        <v/>
      </c>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255" t="str">
        <f>IF(C110="","",VLOOKUP(C110,$AK$509:$AL$511,2,TRUE))</f>
        <v/>
      </c>
      <c r="D14" s="255" t="str">
        <f>IF(C111="","",VLOOKUP(C111,$AM$509:$AN$511,2,TRUE))</f>
        <v/>
      </c>
      <c r="E14" s="255" t="str">
        <f>IF(C112="","",VLOOKUP(C112,$AO$509:$AP$511,2,TRUE))</f>
        <v/>
      </c>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255" t="str">
        <f>IF(C113="","",VLOOKUP(C113,$AQ$509:$AR$511,2,TRUE))</f>
        <v/>
      </c>
      <c r="D15" s="255" t="str">
        <f>IF(C114="","",VLOOKUP(C114,$AS$509:$AT$511,2,TRUE))</f>
        <v/>
      </c>
      <c r="E15" s="255" t="str">
        <f>IF(C115="","",VLOOKUP(C115,$AU$509:$AV$511,2,TRUE))</f>
        <v/>
      </c>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309"/>
      <c r="D16" s="7"/>
      <c r="E16" s="8"/>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
      </c>
      <c r="E17" s="255" t="str">
        <f>IF(D100="","",VLOOKUP(D100,$Q$513:$R$515,2,TRUE))</f>
        <v/>
      </c>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255" t="str">
        <f>IF(D101="","",VLOOKUP(D101,$S$513:$T$515,2,TRUE))</f>
        <v/>
      </c>
      <c r="D18" s="255" t="str">
        <f>IF(D102="","",VLOOKUP(D102,$U$513:$V$515,2,TRUE))</f>
        <v/>
      </c>
      <c r="E18" s="255" t="str">
        <f>IF(D103="","",VLOOKUP(D103,$W$513:$X$515,2,TRUE))</f>
        <v/>
      </c>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255" t="str">
        <f>IF(D104="","",VLOOKUP(D104,$Y$513:$Z$515,2,TRUE))</f>
        <v/>
      </c>
      <c r="D19" s="255" t="str">
        <f>IF(D105="","",VLOOKUP(D105,$AA$513:$AB$515,2,TRUE))</f>
        <v/>
      </c>
      <c r="E19" s="255" t="str">
        <f>IF(D106="","",VLOOKUP(D106,$AC$513:$AD$515,2,TRUE))</f>
        <v/>
      </c>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255" t="str">
        <f>IF(D107="","",VLOOKUP(D107,$AE$513:$AF$515,2,TRUE))</f>
        <v/>
      </c>
      <c r="D20" s="255" t="str">
        <f>IF(D108="","",VLOOKUP(D108,$AG$513:$AH$515,2,TRUE))</f>
        <v/>
      </c>
      <c r="E20" s="255" t="str">
        <f>IF(D109="","",VLOOKUP(D109,$AI$513:$AJ$515,2,TRUE))</f>
        <v/>
      </c>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
      </c>
      <c r="E21" s="255" t="str">
        <f>IF(D112="","",VLOOKUP(D112,$AO$513:$AP$515,2,TRUE))</f>
        <v/>
      </c>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
      </c>
      <c r="E22" s="255" t="str">
        <f>IF(D115="","",VLOOKUP(D115,$AU$513:$AV$515,2,TRUE))</f>
        <v/>
      </c>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255" t="str">
        <f>IF(D116="","",VLOOKUP(D116,$M$517:$N$519,2,TRUE))</f>
        <v/>
      </c>
      <c r="D23" s="255" t="str">
        <f>IF(D117="","",VLOOKUP(D117,$O$517:$P$519,2,TRUE))</f>
        <v/>
      </c>
      <c r="E23" s="255" t="str">
        <f>IF(D118="","",VLOOKUP(D118,$Q$517:$R$519,2,TRUE))</f>
        <v/>
      </c>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255" t="str">
        <f>IF(D119="","",VLOOKUP(D119,$S$517:$T$519,2,TRUE))</f>
        <v/>
      </c>
      <c r="D24" s="255" t="str">
        <f>IF(D120="","",VLOOKUP(D120,$U$517:$V$519,2,TRUE))</f>
        <v/>
      </c>
      <c r="E24" s="255" t="str">
        <f>IF(D121="","",VLOOKUP(D121,$W$517:$X$519,2,TRUE))</f>
        <v/>
      </c>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255" t="str">
        <f>IF(D122="","",VLOOKUP(D122,$Y$517:$Z$519,2,TRUE))</f>
        <v/>
      </c>
      <c r="D25" s="255" t="str">
        <f>IF(D123="","",VLOOKUP(D123,$AA$517:$AB$519,2,TRUE))</f>
        <v/>
      </c>
      <c r="E25" s="255" t="str">
        <f>IF(D124="","",VLOOKUP(D124,$AC$517:$AD$519,2,TRUE))</f>
        <v/>
      </c>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255" t="str">
        <f>IF(D125="","",VLOOKUP(D125,$AE$517:$AF$519,2,TRUE))</f>
        <v/>
      </c>
      <c r="D26" s="255" t="str">
        <f>IF(D126="","",VLOOKUP(D126,$AG$517:$AH$519,2,TRUE))</f>
        <v/>
      </c>
      <c r="E26" s="255" t="str">
        <f>IF(D127="","",VLOOKUP(D127,$AI$517:$AJ$519,2,TRUE))</f>
        <v/>
      </c>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
      </c>
      <c r="E27" s="255" t="str">
        <f>IF(D130="","",VLOOKUP(D130,$AO$517:$AP$519,2,TRUE))</f>
        <v/>
      </c>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
      </c>
      <c r="E28" s="255" t="str">
        <f>IF(D133="","",VLOOKUP(D133,$AU$517:$AV$519,2,TRUE))</f>
        <v/>
      </c>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255" t="str">
        <f>IF(D134="","",VLOOKUP(D134,$M$521:$N$523,2,TRUE))</f>
        <v/>
      </c>
      <c r="D29" s="255" t="str">
        <f>IF(D135="","",VLOOKUP(D135,$O$521:$P$523,2,TRUE))</f>
        <v/>
      </c>
      <c r="E29" s="255" t="str">
        <f>IF(D136="","",VLOOKUP(D136,$Q$521:$R$523,2,TRUE))</f>
        <v/>
      </c>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255" t="str">
        <f>IF(D137="","",VLOOKUP(D137,$S$521:$T$523,2,TRUE))</f>
        <v/>
      </c>
      <c r="D30" s="255" t="str">
        <f>IF(D138="","",VLOOKUP(D138,$U$521:$V$523,2,TRUE))</f>
        <v/>
      </c>
      <c r="E30" s="255" t="str">
        <f>IF(D139="","",VLOOKUP(D139,$W$521:$X$523,2,TRUE))</f>
        <v/>
      </c>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255" t="str">
        <f>IF(D140="","",VLOOKUP(D140,$Y$521:$Z$523,2,TRUE))</f>
        <v/>
      </c>
      <c r="D31" s="255" t="str">
        <f>IF(D141="","",VLOOKUP(D141,$AA$521:$AB$523,2,TRUE))</f>
        <v/>
      </c>
      <c r="E31" s="255" t="str">
        <f>IF(D142="","",VLOOKUP(D142,$AC$521:$AD$523,2,TRUE))</f>
        <v/>
      </c>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255" t="str">
        <f>IF(D143="","",VLOOKUP(D143,$AE$521:$AF$523,2,TRUE))</f>
        <v/>
      </c>
      <c r="D32" s="255" t="str">
        <f>IF(D144="","",VLOOKUP(D144,$AG$521:$AH$523,2,TRUE))</f>
        <v/>
      </c>
      <c r="E32" s="255" t="str">
        <f>IF(D145="","",VLOOKUP(D145,$AI$521:$AJ$523,2,TRUE))</f>
        <v/>
      </c>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255" t="str">
        <f>IF(D146="","",VLOOKUP(D146,$AK$521:$AL$523,2,TRUE))</f>
        <v/>
      </c>
      <c r="D33" s="255" t="str">
        <f>IF(D147="","",VLOOKUP(D147,$AM$521:$AN$523,2,TRUE))</f>
        <v/>
      </c>
      <c r="E33" s="255" t="str">
        <f>IF(D148="","",VLOOKUP(D148,$AO$521:$AP$523,2,TRUE))</f>
        <v/>
      </c>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
      </c>
      <c r="E34" s="255" t="str">
        <f>IF(D151="","",VLOOKUP(D151,$AU$521:$AV$523,2,TRUE))</f>
        <v/>
      </c>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311"/>
      <c r="D35" s="62"/>
      <c r="E35" s="63"/>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
      </c>
      <c r="E45" s="255" t="str">
        <f>IF(E100="","",VLOOKUP(E100,$Q$525:$R$527,2,TRUE))</f>
        <v/>
      </c>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255" t="str">
        <f>IF(E101="","",VLOOKUP(E101,$S$525:$T$527,2,TRUE))</f>
        <v/>
      </c>
      <c r="D46" s="255" t="str">
        <f>IF(E102="","",VLOOKUP(E102,$U$525:$V$527,2,TRUE))</f>
        <v/>
      </c>
      <c r="E46" s="255" t="str">
        <f>IF(E103="","",VLOOKUP(E103,$W$525:$X$527,2,TRUE))</f>
        <v/>
      </c>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255" t="str">
        <f>IF(E104="","",VLOOKUP(E104,$Y$525:$Z$527,2,TRUE))</f>
        <v/>
      </c>
      <c r="D47" s="255" t="str">
        <f>IF(E105="","",VLOOKUP(E105,$AA$525:$AB$527,2,TRUE))</f>
        <v/>
      </c>
      <c r="E47" s="255" t="str">
        <f>IF(E106="","",VLOOKUP(E106,$AC$525:$AD$527,2,TRUE))</f>
        <v/>
      </c>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
      </c>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
      </c>
      <c r="E49" s="255" t="str">
        <f>IF(E112="","",VLOOKUP(E112,$AO$525:$AP$527,2,TRUE))</f>
        <v/>
      </c>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
      </c>
      <c r="E50" s="255" t="str">
        <f>IF(E115="","",VLOOKUP(E115,$AU$525:$AV$527,2,TRUE))</f>
        <v/>
      </c>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309"/>
      <c r="D51" s="7"/>
      <c r="E51" s="8"/>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
      </c>
      <c r="E52" s="255" t="str">
        <f>IF(F100="","",VLOOKUP(F100,$Q$529:$R$531,2,TRUE))</f>
        <v/>
      </c>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255" t="str">
        <f>IF(F101="","",VLOOKUP(F101,$S$529:$T$531,2,TRUE))</f>
        <v/>
      </c>
      <c r="D53" s="255" t="str">
        <f>IF(F102="","",VLOOKUP(F102,$U$529:$V$531,2,TRUE))</f>
        <v/>
      </c>
      <c r="E53" s="255" t="str">
        <f>IF(F103="","",VLOOKUP(F103,$W$529:$X$531,2,TRUE))</f>
        <v/>
      </c>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255" t="str">
        <f>IF(F104="","",VLOOKUP(F104,$Y$529:$Z$531,2,TRUE))</f>
        <v/>
      </c>
      <c r="D54" s="255" t="str">
        <f>IF(F105="","",VLOOKUP(F105,$AA$529:$AB$531,2,TRUE))</f>
        <v/>
      </c>
      <c r="E54" s="255" t="str">
        <f>IF(F106="","",VLOOKUP(F106,$AC$529:$AD$531,2,TRUE))</f>
        <v/>
      </c>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255" t="str">
        <f>IF(F107="","",VLOOKUP(F107,$AE$529:$AF$531,2,TRUE))</f>
        <v/>
      </c>
      <c r="D55" s="255" t="str">
        <f>IF(F108="","",VLOOKUP(F108,$AG$529:$AH$531,2,TRUE))</f>
        <v/>
      </c>
      <c r="E55" s="255" t="str">
        <f>IF(F109="","",VLOOKUP(F109,$AI$529:$AJ$531,2,TRUE))</f>
        <v/>
      </c>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255" t="str">
        <f>IF(F110="","",VLOOKUP(F110,$AK$529:$AL$531,2,TRUE))</f>
        <v/>
      </c>
      <c r="D56" s="255" t="str">
        <f>IF(F111="","",VLOOKUP(F111,$AM$529:$AN$531,2,TRUE))</f>
        <v/>
      </c>
      <c r="E56" s="255" t="str">
        <f>IF(F112="","",VLOOKUP(F112,$AO$529:$AP$531,2,TRUE))</f>
        <v/>
      </c>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255" t="str">
        <f>IF(F113="","",VLOOKUP(F113,$AQ$529:$AR$531,2,TRUE))</f>
        <v/>
      </c>
      <c r="D57" s="255" t="str">
        <f>IF(F114="","",VLOOKUP(F114,$AS$529:$AT$531,2,TRUE))</f>
        <v/>
      </c>
      <c r="E57" s="255" t="str">
        <f>IF(F115="","",VLOOKUP(F115,$AU$529:$AV$531,2,TRUE))</f>
        <v/>
      </c>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255" t="str">
        <f>IF(F116="","",VLOOKUP(F116,$M$533:$N$535,2,TRUE))</f>
        <v/>
      </c>
      <c r="D58" s="255" t="str">
        <f>IF(F117="","",VLOOKUP(F117,$O$533:$P$535,2,TRUE))</f>
        <v/>
      </c>
      <c r="E58" s="255" t="str">
        <f>IF(F118="","",VLOOKUP(F118,$Q$533:$R$535,2,TRUE))</f>
        <v/>
      </c>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255" t="str">
        <f>IF(F119="","",VLOOKUP(F119,$S$533:$T$535,2,TRUE))</f>
        <v/>
      </c>
      <c r="D59" s="255" t="str">
        <f>IF(F120="","",VLOOKUP(F120,$U$533:$V$535,2,TRUE))</f>
        <v/>
      </c>
      <c r="E59" s="255" t="str">
        <f>IF(F121="","",VLOOKUP(F121,$W$533:$X$535,2,TRUE))</f>
        <v/>
      </c>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255" t="str">
        <f>IF(F122="","",VLOOKUP(F122,$Y$533:$Z$535,2,TRUE))</f>
        <v/>
      </c>
      <c r="D60" s="255" t="str">
        <f>IF(F123="","",VLOOKUP(F123,$AA$533:$AB$535,2,TRUE))</f>
        <v/>
      </c>
      <c r="E60" s="255" t="str">
        <f>IF(F124="","",VLOOKUP(F124,$AC$533:$AD$535,2,TRUE))</f>
        <v/>
      </c>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255" t="str">
        <f>IF(F125="","",VLOOKUP(F125,$AE$533:$AF$535,2,TRUE))</f>
        <v/>
      </c>
      <c r="D61" s="255" t="str">
        <f>IF(F126="","",VLOOKUP(F126,$AG$533:$AH$535,2,TRUE))</f>
        <v/>
      </c>
      <c r="E61" s="255" t="str">
        <f>IF(F127="","",VLOOKUP(F127,$AI$533:$AJ$535,2,TRUE))</f>
        <v/>
      </c>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255" t="str">
        <f>IF(F128="","",VLOOKUP(F128,$AK$533:$AL$535,2,TRUE))</f>
        <v/>
      </c>
      <c r="D62" s="255" t="str">
        <f>IF(F129="","",VLOOKUP(F129,$AM$533:$AN$535,2,TRUE))</f>
        <v/>
      </c>
      <c r="E62" s="255" t="str">
        <f>IF(F130="","",VLOOKUP(F130,$AO$533:$AP$535,2,TRUE))</f>
        <v/>
      </c>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
      </c>
      <c r="E63" s="255" t="str">
        <f>IF(F133="","",VLOOKUP(F133,$AU$533:$AV$535,2,TRUE))</f>
        <v/>
      </c>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255" t="str">
        <f>IF(F134="","",VLOOKUP(F134,$M$537:$N$539,2,TRUE))</f>
        <v/>
      </c>
      <c r="D64" s="255" t="str">
        <f>IF(F135="","",VLOOKUP(F135,$O$537:$P$539,2,TRUE))</f>
        <v/>
      </c>
      <c r="E64" s="255" t="str">
        <f>IF(F136="","",VLOOKUP(F136,$Q$537:$R$539,2,TRUE))</f>
        <v/>
      </c>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255" t="str">
        <f>IF(F137="","",VLOOKUP(F137,$S$537:$T$539,2,TRUE))</f>
        <v/>
      </c>
      <c r="D65" s="255" t="str">
        <f>IF(F138="","",VLOOKUP(F138,$U$537:$V$539,2,TRUE))</f>
        <v/>
      </c>
      <c r="E65" s="255" t="str">
        <f>IF(F139="","",VLOOKUP(F139,$W$537:$X$539,2,TRUE))</f>
        <v/>
      </c>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255" t="str">
        <f>IF(F140="","",VLOOKUP(F140,$Y$537:$Z$539,2,TRUE))</f>
        <v/>
      </c>
      <c r="D66" s="255" t="str">
        <f>IF(F141="","",VLOOKUP(F141,$AA$537:$AB$539,2,TRUE))</f>
        <v/>
      </c>
      <c r="E66" s="255" t="str">
        <f>IF(F142="","",VLOOKUP(F142,$AC$537:$AD$539,2,TRUE))</f>
        <v/>
      </c>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255" t="str">
        <f>IF(F143="","",VLOOKUP(F143,$AE$537:$AF$539,2,TRUE))</f>
        <v/>
      </c>
      <c r="D67" s="255" t="str">
        <f>IF(F144="","",VLOOKUP(F144,$AG$537:$AH$539,2,TRUE))</f>
        <v/>
      </c>
      <c r="E67" s="255" t="str">
        <f>IF(F145="","",VLOOKUP(F145,$AI$537:$AJ$539,2,TRUE))</f>
        <v/>
      </c>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255" t="str">
        <f>IF(F146="","",VLOOKUP(F146,$AK$537:$AL$539,2,TRUE))</f>
        <v/>
      </c>
      <c r="D68" s="255" t="str">
        <f>IF(F147="","",VLOOKUP(F147,$AM$537:$AN$539,2,TRUE))</f>
        <v/>
      </c>
      <c r="E68" s="255" t="str">
        <f>IF(F148="","",VLOOKUP(F148,$AO$537:$AP$539,2,TRUE))</f>
        <v/>
      </c>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255" t="str">
        <f>IF(F149="","",VLOOKUP(F149,$AQ$537:$AR$539,2,TRUE))</f>
        <v/>
      </c>
      <c r="D69" s="255" t="str">
        <f>IF(F150="","",VLOOKUP(F150,$AS$537:$AT$539,2,TRUE))</f>
        <v/>
      </c>
      <c r="E69" s="255" t="str">
        <f>IF(F151="","",VLOOKUP(F151,$AU$537:$AV$539,2,TRUE))</f>
        <v/>
      </c>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255" t="str">
        <f>IF(F152="","",VLOOKUP(F152,$M$541:$N$543,2,TRUE))</f>
        <v/>
      </c>
      <c r="D70" s="255" t="str">
        <f>IF(F153="","",VLOOKUP(F153,$O$541:$P$543,2,TRUE))</f>
        <v/>
      </c>
      <c r="E70" s="255" t="str">
        <f>IF(F154="","",VLOOKUP(F154,$Q$541:$R$543,2,TRUE))</f>
        <v/>
      </c>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255" t="str">
        <f>IF(F155="","",VLOOKUP(F155,$S$541:$T$543,2,TRUE))</f>
        <v/>
      </c>
      <c r="D71" s="255" t="str">
        <f>IF(F156="","",VLOOKUP(F156,$U$541:$V$543,2,TRUE))</f>
        <v/>
      </c>
      <c r="E71" s="255" t="str">
        <f>IF(F157="","",VLOOKUP(F157,$W$541:$X$543,2,TRUE))</f>
        <v/>
      </c>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255" t="str">
        <f>IF(F158="","",VLOOKUP(F158,$Y$541:$Z$543,2,TRUE))</f>
        <v/>
      </c>
      <c r="D72" s="255" t="str">
        <f>IF(F159="","",VLOOKUP(F159,$AA$541:$AB$543,2,TRUE))</f>
        <v/>
      </c>
      <c r="E72" s="255" t="str">
        <f>IF(F160="","",VLOOKUP(F160,$AC$541:$AD$543,2,TRUE))</f>
        <v/>
      </c>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
      </c>
      <c r="E73" s="255" t="str">
        <f>IF(F163="","",VLOOKUP(F163,$AI$541:$AJ$543,2,TRUE))</f>
        <v/>
      </c>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255" t="str">
        <f>IF(F164="","",VLOOKUP(F164,$AK$541:$AL$543,2,TRUE))</f>
        <v/>
      </c>
      <c r="D74" s="255" t="str">
        <f>IF(F165="","",VLOOKUP(F165,$AM$541:$AN$543,2,TRUE))</f>
        <v/>
      </c>
      <c r="E74" s="255" t="str">
        <f>IF(F166="","",VLOOKUP(F166,$AO$541:$AP$543,2,TRUE))</f>
        <v/>
      </c>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255" t="str">
        <f>IF(F167="","",VLOOKUP(F167,$AQ$541:$AR$543,2,TRUE))</f>
        <v/>
      </c>
      <c r="D75" s="255" t="str">
        <f>IF(F168="","",VLOOKUP(F168,$AS$541:$AT$543,2,TRUE))</f>
        <v/>
      </c>
      <c r="E75" s="255" t="str">
        <f>IF(F169="","",VLOOKUP(F169,$AU$541:$AV$543,2,TRUE))</f>
        <v/>
      </c>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255" t="str">
        <f>IF(F170="","",VLOOKUP(F170,$M$545:$N$547,2,TRUE))</f>
        <v/>
      </c>
      <c r="D76" s="255" t="str">
        <f>IF(F171="","",VLOOKUP(F171,$O$545:$P$547,2,TRUE))</f>
        <v/>
      </c>
      <c r="E76" s="255" t="str">
        <f>IF(F172="","",VLOOKUP(F172,$Q$545:$R$547,2,TRUE))</f>
        <v/>
      </c>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255" t="str">
        <f>IF(F173="","",VLOOKUP(F173,$S$545:$T$547,2,TRUE))</f>
        <v/>
      </c>
      <c r="D77" s="255" t="str">
        <f>IF(F174="","",VLOOKUP(F174,$U$545:$V$547,2,TRUE))</f>
        <v/>
      </c>
      <c r="E77" s="255" t="str">
        <f>IF(F175="","",VLOOKUP(F175,$W$545:$X$547,2,TRUE))</f>
        <v/>
      </c>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255" t="str">
        <f>IF(F176="","",VLOOKUP(F176,$Y$545:$Z$547,2,TRUE))</f>
        <v/>
      </c>
      <c r="D78" s="255" t="str">
        <f>IF(F177="","",VLOOKUP(F177,$AA$545:$AB$547,2,TRUE))</f>
        <v/>
      </c>
      <c r="E78" s="255" t="str">
        <f>IF(F178="","",VLOOKUP(F178,$AC$545:$AD$547,2,TRUE))</f>
        <v/>
      </c>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255" t="str">
        <f>IF(F179="","",VLOOKUP(F179,$AE$545:$AF$547,2,TRUE))</f>
        <v/>
      </c>
      <c r="D79" s="255" t="str">
        <f>IF(F180="","",VLOOKUP(F180,$AG$545:$AH$547,2,TRUE))</f>
        <v/>
      </c>
      <c r="E79" s="255" t="str">
        <f>IF(F181="","",VLOOKUP(F181,$AI$545:$AJ$547,2,TRUE))</f>
        <v/>
      </c>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
      </c>
      <c r="E80" s="255" t="str">
        <f>IF(F184="","",VLOOKUP(F184,$AO$545:$AP$547,2,TRUE))</f>
        <v/>
      </c>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255" t="str">
        <f>IF(F185="","",VLOOKUP(F185,$AQ$545:$AR$547,2,TRUE))</f>
        <v/>
      </c>
      <c r="D81" s="255" t="str">
        <f>IF(F186="","",VLOOKUP(F186,$AS$545:$AT$547,2,TRUE))</f>
        <v/>
      </c>
      <c r="E81" s="255" t="str">
        <f>IF(F187="","",VLOOKUP(F187,$AU$545:$AV$547,2,TRUE))</f>
        <v/>
      </c>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
      </c>
      <c r="E87" s="255" t="str">
        <f>IF(G100="","",VLOOKUP(G100,$Q$549:$R$551,2,TRUE))</f>
        <v/>
      </c>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255" t="str">
        <f>IF(G101="","",VLOOKUP(G101,$S$549:$T$551,2,TRUE))</f>
        <v/>
      </c>
      <c r="D88" s="255" t="str">
        <f>IF(G102="","",VLOOKUP(G102,$U$549:$V$551,2,TRUE))</f>
        <v/>
      </c>
      <c r="E88" s="255" t="str">
        <f>IF(G103="","",VLOOKUP(G103,$W$549:$X$551,2,TRUE))</f>
        <v/>
      </c>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255" t="str">
        <f>IF(G104="","",VLOOKUP(G104,$Y$549:$Z$551,2,TRUE))</f>
        <v/>
      </c>
      <c r="D89" s="255" t="str">
        <f>IF(G105="","",VLOOKUP(G105,$AA$549:$AB$551,2,TRUE))</f>
        <v/>
      </c>
      <c r="E89" s="255" t="str">
        <f>IF(G106="","",VLOOKUP(G106,$AC$549:$AD$551,2,TRUE))</f>
        <v/>
      </c>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
      </c>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255" t="str">
        <f>IF(G110="","",VLOOKUP(G110,$AK$549:$AL$551,2,TRUE))</f>
        <v/>
      </c>
      <c r="D91" s="255" t="str">
        <f>IF(G111="","",VLOOKUP(G111,$AM$549:$AN$551,2,TRUE))</f>
        <v/>
      </c>
      <c r="E91" s="255" t="str">
        <f>IF(G112="","",VLOOKUP(G112,$AO$549:$AP$551,2,TRUE))</f>
        <v/>
      </c>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255" t="str">
        <f>IF(G113="","",VLOOKUP(G112,$AQ$549:$AR$551,2,TRUE))</f>
        <v/>
      </c>
      <c r="D92" s="255" t="str">
        <f>IF(G114="","",VLOOKUP(G114,$AS$549:$AT$551,2,TRUE))</f>
        <v/>
      </c>
      <c r="E92" s="255" t="str">
        <f>IF(G115="","",VLOOKUP(G115,$AU$549:$AV$551,2,TRUE))</f>
        <v/>
      </c>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309"/>
      <c r="D93" s="7"/>
      <c r="E93" s="8"/>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43.5" customHeight="1">
      <c r="B97" s="314"/>
      <c r="C97" s="315" t="s">
        <v>5</v>
      </c>
      <c r="D97" s="315" t="s">
        <v>107</v>
      </c>
      <c r="E97" s="315" t="s">
        <v>335</v>
      </c>
      <c r="F97" s="315" t="s">
        <v>398</v>
      </c>
      <c r="G97" s="178" t="s">
        <v>724</v>
      </c>
    </row>
    <row r="98" ht="15.0" customHeight="1">
      <c r="B98" s="5">
        <v>1.0</v>
      </c>
      <c r="C98" s="391" t="str">
        <f>'дети 5-ти лет Ф'!D30</f>
        <v/>
      </c>
      <c r="D98" s="391" t="str">
        <f>'дети 5-ти лет К'!D30</f>
        <v/>
      </c>
      <c r="E98" s="391" t="str">
        <f>'дети 5-ти лет П'!D30</f>
        <v/>
      </c>
      <c r="F98" s="391" t="str">
        <f>'дети 5-ти лет Т'!D30</f>
        <v/>
      </c>
      <c r="G98" s="391" t="str">
        <f>'дети 5-ти лет С'!D30</f>
        <v/>
      </c>
    </row>
    <row r="99" ht="15.0" customHeight="1">
      <c r="B99" s="12"/>
      <c r="C99" s="391" t="str">
        <f>'дети 5-ти лет Ф'!E30</f>
        <v/>
      </c>
      <c r="D99" s="391" t="str">
        <f>'дети 5-ти лет К'!E30</f>
        <v/>
      </c>
      <c r="E99" s="391" t="str">
        <f>'дети 5-ти лет П'!E30</f>
        <v/>
      </c>
      <c r="F99" s="391" t="str">
        <f>'дети 5-ти лет Т'!E30</f>
        <v/>
      </c>
      <c r="G99" s="391" t="str">
        <f>'дети 5-ти лет С'!E30</f>
        <v/>
      </c>
    </row>
    <row r="100" ht="15.0" customHeight="1">
      <c r="B100" s="19"/>
      <c r="C100" s="391" t="str">
        <f>'дети 5-ти лет Ф'!F30</f>
        <v/>
      </c>
      <c r="D100" s="391" t="str">
        <f>'дети 5-ти лет К'!F30</f>
        <v/>
      </c>
      <c r="E100" s="391" t="str">
        <f>'дети 5-ти лет П'!F30</f>
        <v/>
      </c>
      <c r="F100" s="391" t="str">
        <f>'дети 5-ти лет Т'!F30</f>
        <v/>
      </c>
      <c r="G100" s="391" t="str">
        <f>'дети 5-ти лет С'!F30</f>
        <v/>
      </c>
    </row>
    <row r="101" ht="15.0" customHeight="1">
      <c r="B101" s="5">
        <v>2.0</v>
      </c>
      <c r="C101" s="391" t="str">
        <f>'дети 5-ти лет Ф'!G30</f>
        <v/>
      </c>
      <c r="D101" s="391" t="str">
        <f>'дети 5-ти лет К'!G30</f>
        <v/>
      </c>
      <c r="E101" s="391" t="str">
        <f>'дети 5-ти лет П'!G30</f>
        <v/>
      </c>
      <c r="F101" s="391" t="str">
        <f>'дети 5-ти лет Т'!G30</f>
        <v/>
      </c>
      <c r="G101" s="391" t="str">
        <f>'дети 5-ти лет С'!G30</f>
        <v/>
      </c>
    </row>
    <row r="102" ht="15.0" customHeight="1">
      <c r="B102" s="12"/>
      <c r="C102" s="391" t="str">
        <f>'дети 5-ти лет Ф'!H30</f>
        <v/>
      </c>
      <c r="D102" s="391" t="str">
        <f>'дети 5-ти лет К'!H30</f>
        <v/>
      </c>
      <c r="E102" s="391" t="str">
        <f>'дети 5-ти лет П'!H30</f>
        <v/>
      </c>
      <c r="F102" s="391" t="str">
        <f>'дети 5-ти лет Т'!H30</f>
        <v/>
      </c>
      <c r="G102" s="391" t="str">
        <f>'дети 5-ти лет С'!H30</f>
        <v/>
      </c>
    </row>
    <row r="103" ht="15.0" customHeight="1">
      <c r="B103" s="19"/>
      <c r="C103" s="391" t="str">
        <f>'дети 5-ти лет Ф'!I30</f>
        <v/>
      </c>
      <c r="D103" s="391" t="str">
        <f>'дети 5-ти лет К'!I30</f>
        <v/>
      </c>
      <c r="E103" s="391" t="str">
        <f>'дети 5-ти лет П'!I30</f>
        <v/>
      </c>
      <c r="F103" s="391" t="str">
        <f>'дети 5-ти лет Т'!I30</f>
        <v/>
      </c>
      <c r="G103" s="391" t="str">
        <f>'дети 5-ти лет С'!I30</f>
        <v/>
      </c>
    </row>
    <row r="104" ht="15.0" customHeight="1">
      <c r="B104" s="5">
        <v>3.0</v>
      </c>
      <c r="C104" s="391" t="str">
        <f>'дети 5-ти лет Ф'!J30</f>
        <v/>
      </c>
      <c r="D104" s="391" t="str">
        <f>'дети 5-ти лет К'!J30</f>
        <v/>
      </c>
      <c r="E104" s="391" t="str">
        <f>'дети 5-ти лет П'!J30</f>
        <v/>
      </c>
      <c r="F104" s="391" t="str">
        <f>'дети 5-ти лет Т'!J30</f>
        <v/>
      </c>
      <c r="G104" s="391" t="str">
        <f>'дети 5-ти лет С'!J30</f>
        <v/>
      </c>
    </row>
    <row r="105" ht="15.0" customHeight="1">
      <c r="B105" s="12"/>
      <c r="C105" s="391" t="str">
        <f>'дети 5-ти лет Ф'!K30</f>
        <v/>
      </c>
      <c r="D105" s="391" t="str">
        <f>'дети 5-ти лет К'!K30</f>
        <v/>
      </c>
      <c r="E105" s="391" t="str">
        <f>'дети 5-ти лет П'!K30</f>
        <v/>
      </c>
      <c r="F105" s="391" t="str">
        <f>'дети 5-ти лет Т'!K30</f>
        <v/>
      </c>
      <c r="G105" s="391" t="str">
        <f>'дети 5-ти лет С'!K30</f>
        <v/>
      </c>
    </row>
    <row r="106" ht="15.0" customHeight="1">
      <c r="B106" s="19"/>
      <c r="C106" s="391" t="str">
        <f>'дети 5-ти лет Ф'!L30</f>
        <v/>
      </c>
      <c r="D106" s="391" t="str">
        <f>'дети 5-ти лет К'!L30</f>
        <v/>
      </c>
      <c r="E106" s="391" t="str">
        <f>'дети 5-ти лет П'!L30</f>
        <v/>
      </c>
      <c r="F106" s="391" t="str">
        <f>'дети 5-ти лет Т'!L30</f>
        <v/>
      </c>
      <c r="G106" s="391" t="str">
        <f>'дети 5-ти лет С'!L30</f>
        <v/>
      </c>
    </row>
    <row r="107" ht="15.0" customHeight="1">
      <c r="B107" s="5">
        <v>4.0</v>
      </c>
      <c r="C107" s="391" t="str">
        <f>'дети 5-ти лет Ф'!M30</f>
        <v/>
      </c>
      <c r="D107" s="391" t="str">
        <f>'дети 5-ти лет К'!M30</f>
        <v/>
      </c>
      <c r="E107" s="391" t="str">
        <f>'дети 5-ти лет П'!M30</f>
        <v/>
      </c>
      <c r="F107" s="391" t="str">
        <f>'дети 5-ти лет Т'!M30</f>
        <v/>
      </c>
      <c r="G107" s="391" t="str">
        <f>'дети 5-ти лет С'!M30</f>
        <v/>
      </c>
    </row>
    <row r="108" ht="15.0" customHeight="1">
      <c r="B108" s="12"/>
      <c r="C108" s="391" t="str">
        <f>'дети 5-ти лет Ф'!N30</f>
        <v/>
      </c>
      <c r="D108" s="391" t="str">
        <f>'дети 5-ти лет К'!N30</f>
        <v/>
      </c>
      <c r="E108" s="391" t="str">
        <f>'дети 5-ти лет П'!N30</f>
        <v/>
      </c>
      <c r="F108" s="391" t="str">
        <f>'дети 5-ти лет Т'!N30</f>
        <v/>
      </c>
      <c r="G108" s="391" t="str">
        <f>'дети 5-ти лет С'!N30</f>
        <v/>
      </c>
    </row>
    <row r="109" ht="15.0" customHeight="1">
      <c r="B109" s="19"/>
      <c r="C109" s="391" t="str">
        <f>'дети 5-ти лет Ф'!O30</f>
        <v/>
      </c>
      <c r="D109" s="391" t="str">
        <f>'дети 5-ти лет К'!O30</f>
        <v/>
      </c>
      <c r="E109" s="391" t="str">
        <f>'дети 5-ти лет П'!O30</f>
        <v/>
      </c>
      <c r="F109" s="391" t="str">
        <f>'дети 5-ти лет Т'!O30</f>
        <v/>
      </c>
      <c r="G109" s="391" t="str">
        <f>'дети 5-ти лет С'!O30</f>
        <v/>
      </c>
    </row>
    <row r="110" ht="15.0" customHeight="1">
      <c r="B110" s="5">
        <v>5.0</v>
      </c>
      <c r="C110" s="391" t="str">
        <f>'дети 5-ти лет Ф'!P30</f>
        <v/>
      </c>
      <c r="D110" s="391" t="str">
        <f>'дети 5-ти лет К'!P30</f>
        <v/>
      </c>
      <c r="E110" s="391" t="str">
        <f>'дети 5-ти лет П'!P30</f>
        <v/>
      </c>
      <c r="F110" s="391" t="str">
        <f>'дети 5-ти лет Т'!P30</f>
        <v/>
      </c>
      <c r="G110" s="391" t="str">
        <f>'дети 5-ти лет С'!P30</f>
        <v/>
      </c>
    </row>
    <row r="111" ht="15.0" customHeight="1">
      <c r="B111" s="12"/>
      <c r="C111" s="391" t="str">
        <f>'дети 5-ти лет Ф'!Q30</f>
        <v/>
      </c>
      <c r="D111" s="391" t="str">
        <f>'дети 5-ти лет К'!Q30</f>
        <v/>
      </c>
      <c r="E111" s="391" t="str">
        <f>'дети 5-ти лет П'!Q30</f>
        <v/>
      </c>
      <c r="F111" s="391" t="str">
        <f>'дети 5-ти лет Т'!Q30</f>
        <v/>
      </c>
      <c r="G111" s="391" t="str">
        <f>'дети 5-ти лет С'!Q30</f>
        <v/>
      </c>
    </row>
    <row r="112" ht="15.0" customHeight="1">
      <c r="B112" s="19"/>
      <c r="C112" s="391" t="str">
        <f>'дети 5-ти лет Ф'!R30</f>
        <v/>
      </c>
      <c r="D112" s="391" t="str">
        <f>'дети 5-ти лет К'!R30</f>
        <v/>
      </c>
      <c r="E112" s="391" t="str">
        <f>'дети 5-ти лет П'!R30</f>
        <v/>
      </c>
      <c r="F112" s="391" t="str">
        <f>'дети 5-ти лет Т'!R30</f>
        <v/>
      </c>
      <c r="G112" s="391" t="str">
        <f>'дети 5-ти лет С'!R30</f>
        <v/>
      </c>
    </row>
    <row r="113" ht="15.0" customHeight="1">
      <c r="B113" s="5">
        <v>6.0</v>
      </c>
      <c r="C113" s="391" t="str">
        <f>'дети 5-ти лет Ф'!S30</f>
        <v/>
      </c>
      <c r="D113" s="391" t="str">
        <f>'дети 5-ти лет К'!S30</f>
        <v/>
      </c>
      <c r="E113" s="391" t="str">
        <f>'дети 5-ти лет П'!S30</f>
        <v/>
      </c>
      <c r="F113" s="391" t="str">
        <f>'дети 5-ти лет Т'!S30</f>
        <v/>
      </c>
      <c r="G113" s="391" t="str">
        <f>'дети 5-ти лет С'!S30</f>
        <v/>
      </c>
    </row>
    <row r="114" ht="15.0" customHeight="1">
      <c r="B114" s="12"/>
      <c r="C114" s="391" t="str">
        <f>'дети 5-ти лет Ф'!T30</f>
        <v/>
      </c>
      <c r="D114" s="391" t="str">
        <f>'дети 5-ти лет К'!T30</f>
        <v/>
      </c>
      <c r="E114" s="391" t="str">
        <f>'дети 5-ти лет П'!T30</f>
        <v/>
      </c>
      <c r="F114" s="391" t="str">
        <f>'дети 5-ти лет Т'!T30</f>
        <v/>
      </c>
      <c r="G114" s="391" t="str">
        <f>'дети 5-ти лет С'!T30</f>
        <v/>
      </c>
    </row>
    <row r="115" ht="15.0" customHeight="1">
      <c r="B115" s="19"/>
      <c r="C115" s="391" t="str">
        <f>'дети 5-ти лет Ф'!U30</f>
        <v/>
      </c>
      <c r="D115" s="391" t="str">
        <f>'дети 5-ти лет К'!U30</f>
        <v/>
      </c>
      <c r="E115" s="391" t="str">
        <f>'дети 5-ти лет П'!U30</f>
        <v/>
      </c>
      <c r="F115" s="391" t="str">
        <f>'дети 5-ти лет Т'!U30</f>
        <v/>
      </c>
      <c r="G115" s="391" t="str">
        <f>'дети 5-ти лет С'!U30</f>
        <v/>
      </c>
    </row>
    <row r="116" ht="15.0" customHeight="1">
      <c r="B116" s="5">
        <v>7.0</v>
      </c>
      <c r="C116" s="317"/>
      <c r="D116" s="391" t="str">
        <f>'дети 5-ти лет К'!V30</f>
        <v/>
      </c>
      <c r="E116" s="317"/>
      <c r="F116" s="391" t="str">
        <f>'дети 5-ти лет Т'!V30</f>
        <v/>
      </c>
      <c r="G116" s="317"/>
    </row>
    <row r="117" ht="15.0" customHeight="1">
      <c r="B117" s="12"/>
      <c r="C117" s="12"/>
      <c r="D117" s="391" t="str">
        <f>'дети 5-ти лет Т'!W30</f>
        <v/>
      </c>
      <c r="E117" s="12"/>
      <c r="F117" s="391" t="str">
        <f>'дети 5-ти лет Т'!W30</f>
        <v/>
      </c>
      <c r="G117" s="12"/>
    </row>
    <row r="118" ht="15.0" customHeight="1">
      <c r="B118" s="19"/>
      <c r="C118" s="12"/>
      <c r="D118" s="391" t="str">
        <f>'дети 5-ти лет К'!X30</f>
        <v/>
      </c>
      <c r="E118" s="12"/>
      <c r="F118" s="391" t="str">
        <f>'дети 5-ти лет Т'!X30</f>
        <v/>
      </c>
      <c r="G118" s="12"/>
    </row>
    <row r="119" ht="15.0" customHeight="1">
      <c r="B119" s="5">
        <v>8.0</v>
      </c>
      <c r="C119" s="12"/>
      <c r="D119" s="391" t="str">
        <f>'дети 5-ти лет К'!Y30</f>
        <v/>
      </c>
      <c r="E119" s="12"/>
      <c r="F119" s="391" t="str">
        <f>'дети 5-ти лет Т'!Y30</f>
        <v/>
      </c>
      <c r="G119" s="12"/>
    </row>
    <row r="120" ht="15.0" customHeight="1">
      <c r="B120" s="12"/>
      <c r="C120" s="12"/>
      <c r="D120" s="391" t="str">
        <f>'дети 5-ти лет К'!Z30</f>
        <v/>
      </c>
      <c r="E120" s="12"/>
      <c r="F120" s="391" t="str">
        <f>'дети 5-ти лет Т'!Z30</f>
        <v/>
      </c>
      <c r="G120" s="12"/>
    </row>
    <row r="121" ht="15.0" customHeight="1">
      <c r="B121" s="19"/>
      <c r="C121" s="12"/>
      <c r="D121" s="391" t="str">
        <f>'дети 5-ти лет К'!AA30</f>
        <v/>
      </c>
      <c r="E121" s="12"/>
      <c r="F121" s="391" t="str">
        <f>'дети 5-ти лет Т'!AA30</f>
        <v/>
      </c>
      <c r="G121" s="12"/>
    </row>
    <row r="122" ht="15.0" customHeight="1">
      <c r="B122" s="5">
        <v>9.0</v>
      </c>
      <c r="C122" s="12"/>
      <c r="D122" s="391" t="str">
        <f>'дети 5-ти лет К'!AB30</f>
        <v/>
      </c>
      <c r="E122" s="12"/>
      <c r="F122" s="391" t="str">
        <f>'дети 5-ти лет Т'!AB30</f>
        <v/>
      </c>
      <c r="G122" s="12"/>
    </row>
    <row r="123" ht="15.0" customHeight="1">
      <c r="B123" s="12"/>
      <c r="C123" s="12"/>
      <c r="D123" s="391" t="str">
        <f>'дети 5-ти лет К'!AC30</f>
        <v/>
      </c>
      <c r="E123" s="12"/>
      <c r="F123" s="391" t="str">
        <f>'дети 5-ти лет Т'!AC30</f>
        <v/>
      </c>
      <c r="G123" s="12"/>
    </row>
    <row r="124" ht="15.0" customHeight="1">
      <c r="B124" s="19"/>
      <c r="C124" s="12"/>
      <c r="D124" s="391" t="str">
        <f>'дети 5-ти лет К'!AD30</f>
        <v/>
      </c>
      <c r="E124" s="12"/>
      <c r="F124" s="391" t="str">
        <f>'дети 5-ти лет Т'!AD30</f>
        <v/>
      </c>
      <c r="G124" s="12"/>
    </row>
    <row r="125" ht="15.0" customHeight="1">
      <c r="B125" s="5">
        <v>10.0</v>
      </c>
      <c r="C125" s="12"/>
      <c r="D125" s="391" t="str">
        <f>'дети 5-ти лет К'!AE30</f>
        <v/>
      </c>
      <c r="E125" s="12"/>
      <c r="F125" s="391" t="str">
        <f>'дети 5-ти лет Т'!AE30</f>
        <v/>
      </c>
      <c r="G125" s="12"/>
    </row>
    <row r="126" ht="15.0" customHeight="1">
      <c r="B126" s="12"/>
      <c r="C126" s="12"/>
      <c r="D126" s="391" t="str">
        <f>'дети 5-ти лет К'!AF30</f>
        <v/>
      </c>
      <c r="E126" s="12"/>
      <c r="F126" s="391" t="str">
        <f>'дети 5-ти лет Т'!AF30</f>
        <v/>
      </c>
      <c r="G126" s="12"/>
    </row>
    <row r="127" ht="15.0" customHeight="1">
      <c r="B127" s="19"/>
      <c r="C127" s="12"/>
      <c r="D127" s="391" t="str">
        <f>'дети 5-ти лет К'!AG30</f>
        <v/>
      </c>
      <c r="E127" s="12"/>
      <c r="F127" s="391" t="str">
        <f>'дети 5-ти лет Т'!AG30</f>
        <v/>
      </c>
      <c r="G127" s="12"/>
    </row>
    <row r="128" ht="15.0" customHeight="1">
      <c r="B128" s="5">
        <v>11.0</v>
      </c>
      <c r="C128" s="12"/>
      <c r="D128" s="391" t="str">
        <f>'дети 5-ти лет К'!AH30</f>
        <v/>
      </c>
      <c r="E128" s="12"/>
      <c r="F128" s="391" t="str">
        <f>'дети 5-ти лет Т'!AH30</f>
        <v/>
      </c>
      <c r="G128" s="12"/>
    </row>
    <row r="129" ht="15.0" customHeight="1">
      <c r="B129" s="12"/>
      <c r="C129" s="12"/>
      <c r="D129" s="391" t="str">
        <f>'дети 5-ти лет К'!AI30</f>
        <v/>
      </c>
      <c r="E129" s="12"/>
      <c r="F129" s="391" t="str">
        <f>'дети 5-ти лет Т'!AI30</f>
        <v/>
      </c>
      <c r="G129" s="12"/>
    </row>
    <row r="130" ht="15.75" customHeight="1">
      <c r="B130" s="19"/>
      <c r="C130" s="12"/>
      <c r="D130" s="391" t="str">
        <f>'дети 5-ти лет К'!AJ30</f>
        <v/>
      </c>
      <c r="E130" s="12"/>
      <c r="F130" s="391" t="str">
        <f>'дети 5-ти лет Т'!AJ30</f>
        <v/>
      </c>
      <c r="G130" s="12"/>
    </row>
    <row r="131" ht="15.75" customHeight="1">
      <c r="B131" s="5">
        <v>12.0</v>
      </c>
      <c r="C131" s="12"/>
      <c r="D131" s="391" t="str">
        <f>'дети 5-ти лет К'!AK30</f>
        <v/>
      </c>
      <c r="E131" s="12"/>
      <c r="F131" s="391" t="str">
        <f>'дети 5-ти лет Т'!AK30</f>
        <v/>
      </c>
      <c r="G131" s="12"/>
    </row>
    <row r="132" ht="15.75" customHeight="1">
      <c r="B132" s="12"/>
      <c r="C132" s="12"/>
      <c r="D132" s="391" t="str">
        <f>'дети 5-ти лет К'!AL30</f>
        <v/>
      </c>
      <c r="E132" s="12"/>
      <c r="F132" s="391" t="str">
        <f>'дети 5-ти лет Т'!AL30</f>
        <v/>
      </c>
      <c r="G132" s="12"/>
    </row>
    <row r="133" ht="15.75" customHeight="1">
      <c r="B133" s="19"/>
      <c r="C133" s="12"/>
      <c r="D133" s="391" t="str">
        <f>'дети 5-ти лет К'!AM30</f>
        <v/>
      </c>
      <c r="E133" s="12"/>
      <c r="F133" s="391" t="str">
        <f>'дети 5-ти лет Т'!AM30</f>
        <v/>
      </c>
      <c r="G133" s="12"/>
    </row>
    <row r="134" ht="15.75" customHeight="1">
      <c r="B134" s="5">
        <v>13.0</v>
      </c>
      <c r="C134" s="12"/>
      <c r="D134" s="391" t="str">
        <f>'дети 5-ти лет К'!AN30</f>
        <v/>
      </c>
      <c r="E134" s="12"/>
      <c r="F134" s="391" t="str">
        <f>'дети 5-ти лет Т'!AN30</f>
        <v/>
      </c>
      <c r="G134" s="12"/>
    </row>
    <row r="135" ht="15.75" customHeight="1">
      <c r="B135" s="12"/>
      <c r="C135" s="12"/>
      <c r="D135" s="391" t="str">
        <f>'дети 5-ти лет К'!AO30</f>
        <v/>
      </c>
      <c r="E135" s="12"/>
      <c r="F135" s="391" t="str">
        <f>'дети 5-ти лет Т'!AO30</f>
        <v/>
      </c>
      <c r="G135" s="12"/>
    </row>
    <row r="136" ht="15.75" customHeight="1">
      <c r="B136" s="19"/>
      <c r="C136" s="12"/>
      <c r="D136" s="391" t="str">
        <f>'дети 5-ти лет К'!AP30</f>
        <v/>
      </c>
      <c r="E136" s="12"/>
      <c r="F136" s="391" t="str">
        <f>'дети 5-ти лет Т'!AP30</f>
        <v/>
      </c>
      <c r="G136" s="12"/>
    </row>
    <row r="137" ht="15.75" customHeight="1">
      <c r="B137" s="5">
        <v>14.0</v>
      </c>
      <c r="C137" s="12"/>
      <c r="D137" s="391" t="str">
        <f>'дети 5-ти лет К'!AQ30</f>
        <v/>
      </c>
      <c r="E137" s="12"/>
      <c r="F137" s="391" t="str">
        <f>'дети 5-ти лет Т'!AQ30</f>
        <v/>
      </c>
      <c r="G137" s="12"/>
    </row>
    <row r="138" ht="15.75" customHeight="1">
      <c r="B138" s="12"/>
      <c r="C138" s="12"/>
      <c r="D138" s="391" t="str">
        <f>'дети 5-ти лет К'!AR30</f>
        <v/>
      </c>
      <c r="E138" s="12"/>
      <c r="F138" s="391" t="str">
        <f>'дети 5-ти лет Т'!AR30</f>
        <v/>
      </c>
      <c r="G138" s="12"/>
    </row>
    <row r="139" ht="15.75" customHeight="1">
      <c r="B139" s="19"/>
      <c r="C139" s="12"/>
      <c r="D139" s="391" t="str">
        <f>'дети 5-ти лет К'!AS30</f>
        <v/>
      </c>
      <c r="E139" s="12"/>
      <c r="F139" s="391" t="str">
        <f>'дети 5-ти лет Т'!AS30</f>
        <v/>
      </c>
      <c r="G139" s="12"/>
    </row>
    <row r="140" ht="15.75" customHeight="1">
      <c r="B140" s="5">
        <v>15.0</v>
      </c>
      <c r="C140" s="12"/>
      <c r="D140" s="391" t="str">
        <f>'дети 5-ти лет К'!AT30</f>
        <v/>
      </c>
      <c r="E140" s="12"/>
      <c r="F140" s="391" t="str">
        <f>'дети 5-ти лет Т'!AT30</f>
        <v/>
      </c>
      <c r="G140" s="12"/>
    </row>
    <row r="141" ht="15.75" customHeight="1">
      <c r="B141" s="12"/>
      <c r="C141" s="12"/>
      <c r="D141" s="391" t="str">
        <f>'дети 5-ти лет К'!AU30</f>
        <v/>
      </c>
      <c r="E141" s="12"/>
      <c r="F141" s="391" t="str">
        <f>'дети 5-ти лет Т'!AU30</f>
        <v/>
      </c>
      <c r="G141" s="12"/>
    </row>
    <row r="142" ht="15.75" customHeight="1">
      <c r="B142" s="19"/>
      <c r="C142" s="12"/>
      <c r="D142" s="391" t="str">
        <f>'дети 5-ти лет К'!AV30</f>
        <v/>
      </c>
      <c r="E142" s="12"/>
      <c r="F142" s="391" t="str">
        <f>'дети 5-ти лет Т'!AV30</f>
        <v/>
      </c>
      <c r="G142" s="12"/>
    </row>
    <row r="143" ht="15.75" customHeight="1">
      <c r="B143" s="5">
        <v>16.0</v>
      </c>
      <c r="C143" s="12"/>
      <c r="D143" s="391" t="str">
        <f>'дети 5-ти лет К'!AW30</f>
        <v/>
      </c>
      <c r="E143" s="12"/>
      <c r="F143" s="391" t="str">
        <f>'дети 5-ти лет Т'!AW30</f>
        <v/>
      </c>
      <c r="G143" s="12"/>
    </row>
    <row r="144" ht="15.75" customHeight="1">
      <c r="B144" s="12"/>
      <c r="C144" s="12"/>
      <c r="D144" s="391" t="str">
        <f>'дети 5-ти лет К'!AX30</f>
        <v/>
      </c>
      <c r="E144" s="12"/>
      <c r="F144" s="391" t="str">
        <f>'дети 5-ти лет Т'!AX30</f>
        <v/>
      </c>
      <c r="G144" s="12"/>
    </row>
    <row r="145" ht="15.75" customHeight="1">
      <c r="B145" s="19"/>
      <c r="C145" s="12"/>
      <c r="D145" s="391" t="str">
        <f>'дети 5-ти лет К'!AY30</f>
        <v/>
      </c>
      <c r="E145" s="12"/>
      <c r="F145" s="391" t="str">
        <f>'дети 5-ти лет Т'!AY30</f>
        <v/>
      </c>
      <c r="G145" s="12"/>
    </row>
    <row r="146" ht="15.75" customHeight="1">
      <c r="B146" s="5">
        <v>17.0</v>
      </c>
      <c r="C146" s="12"/>
      <c r="D146" s="391" t="str">
        <f>'дети 5-ти лет К'!AZ30</f>
        <v/>
      </c>
      <c r="E146" s="12"/>
      <c r="F146" s="391" t="str">
        <f>'дети 5-ти лет Т'!AZ30</f>
        <v/>
      </c>
      <c r="G146" s="12"/>
    </row>
    <row r="147" ht="15.75" customHeight="1">
      <c r="B147" s="12"/>
      <c r="C147" s="12"/>
      <c r="D147" s="391" t="str">
        <f>'дети 5-ти лет К'!BA30</f>
        <v/>
      </c>
      <c r="E147" s="12"/>
      <c r="F147" s="391" t="str">
        <f>'дети 5-ти лет Т'!BA30</f>
        <v/>
      </c>
      <c r="G147" s="12"/>
    </row>
    <row r="148" ht="15.75" customHeight="1">
      <c r="B148" s="19"/>
      <c r="C148" s="12"/>
      <c r="D148" s="391" t="str">
        <f>'дети 5-ти лет К'!BB30</f>
        <v/>
      </c>
      <c r="E148" s="12"/>
      <c r="F148" s="391" t="str">
        <f>'дети 5-ти лет Т'!BB30</f>
        <v/>
      </c>
      <c r="G148" s="12"/>
    </row>
    <row r="149" ht="15.75" customHeight="1">
      <c r="B149" s="5">
        <v>18.0</v>
      </c>
      <c r="C149" s="12"/>
      <c r="D149" s="391" t="str">
        <f>'дети 5-ти лет К'!BC30</f>
        <v/>
      </c>
      <c r="E149" s="12"/>
      <c r="F149" s="391" t="str">
        <f>'дети 5-ти лет Т'!BC30</f>
        <v/>
      </c>
      <c r="G149" s="12"/>
    </row>
    <row r="150" ht="15.75" customHeight="1">
      <c r="B150" s="12"/>
      <c r="C150" s="12"/>
      <c r="D150" s="391" t="str">
        <f>'дети 5-ти лет К'!BD30</f>
        <v/>
      </c>
      <c r="E150" s="12"/>
      <c r="F150" s="391" t="str">
        <f>'дети 5-ти лет Т'!BD30</f>
        <v/>
      </c>
      <c r="G150" s="12"/>
    </row>
    <row r="151" ht="15.75" customHeight="1">
      <c r="B151" s="19"/>
      <c r="C151" s="12"/>
      <c r="D151" s="391" t="str">
        <f>'дети 5-ти лет К'!BE30</f>
        <v/>
      </c>
      <c r="E151" s="12"/>
      <c r="F151" s="391" t="str">
        <f>'дети 5-ти лет Т'!BE30</f>
        <v/>
      </c>
      <c r="G151" s="12"/>
    </row>
    <row r="152" ht="15.75" customHeight="1">
      <c r="B152" s="5">
        <v>19.0</v>
      </c>
      <c r="C152" s="12"/>
      <c r="D152" s="317"/>
      <c r="E152" s="12"/>
      <c r="F152" s="391" t="str">
        <f>'дети 5-ти лет Т'!BF30</f>
        <v/>
      </c>
      <c r="G152" s="12"/>
    </row>
    <row r="153" ht="15.75" customHeight="1">
      <c r="B153" s="12"/>
      <c r="C153" s="12"/>
      <c r="D153" s="12"/>
      <c r="E153" s="12"/>
      <c r="F153" s="391" t="str">
        <f>'дети 5-ти лет Т'!BG30</f>
        <v/>
      </c>
      <c r="G153" s="12"/>
    </row>
    <row r="154" ht="15.75" customHeight="1">
      <c r="B154" s="19"/>
      <c r="C154" s="12"/>
      <c r="D154" s="12"/>
      <c r="E154" s="12"/>
      <c r="F154" s="391" t="str">
        <f>'дети 5-ти лет Т'!BH30</f>
        <v/>
      </c>
      <c r="G154" s="12"/>
    </row>
    <row r="155" ht="15.75" customHeight="1">
      <c r="B155" s="5">
        <v>20.0</v>
      </c>
      <c r="C155" s="12"/>
      <c r="D155" s="12"/>
      <c r="E155" s="12"/>
      <c r="F155" s="391" t="str">
        <f>'дети 5-ти лет Т'!BI30</f>
        <v/>
      </c>
      <c r="G155" s="12"/>
    </row>
    <row r="156" ht="15.75" customHeight="1">
      <c r="B156" s="12"/>
      <c r="C156" s="12"/>
      <c r="D156" s="12"/>
      <c r="E156" s="12"/>
      <c r="F156" s="391" t="str">
        <f>'дети 5-ти лет Т'!BJ30</f>
        <v/>
      </c>
      <c r="G156" s="12"/>
    </row>
    <row r="157" ht="15.75" customHeight="1">
      <c r="B157" s="19"/>
      <c r="C157" s="12"/>
      <c r="D157" s="12"/>
      <c r="E157" s="12"/>
      <c r="F157" s="391" t="str">
        <f>'дети 5-ти лет Т'!BK30</f>
        <v/>
      </c>
      <c r="G157" s="12"/>
    </row>
    <row r="158" ht="15.75" customHeight="1">
      <c r="B158" s="5">
        <v>21.0</v>
      </c>
      <c r="C158" s="12"/>
      <c r="D158" s="12"/>
      <c r="E158" s="12"/>
      <c r="F158" s="391" t="str">
        <f>'дети 5-ти лет Т'!BL30</f>
        <v/>
      </c>
      <c r="G158" s="12"/>
    </row>
    <row r="159" ht="15.0" customHeight="1">
      <c r="B159" s="12"/>
      <c r="C159" s="12"/>
      <c r="D159" s="12"/>
      <c r="E159" s="12"/>
      <c r="F159" s="391" t="str">
        <f>'дети 5-ти лет Т'!BM30</f>
        <v/>
      </c>
      <c r="G159" s="12"/>
    </row>
    <row r="160" ht="15.75" customHeight="1">
      <c r="B160" s="19"/>
      <c r="C160" s="12"/>
      <c r="D160" s="12"/>
      <c r="E160" s="12"/>
      <c r="F160" s="391" t="str">
        <f>'дети 5-ти лет Т'!BN30</f>
        <v/>
      </c>
      <c r="G160" s="12"/>
    </row>
    <row r="161" ht="15.75" customHeight="1">
      <c r="B161" s="5">
        <v>22.0</v>
      </c>
      <c r="C161" s="12"/>
      <c r="D161" s="12"/>
      <c r="E161" s="12"/>
      <c r="F161" s="391" t="str">
        <f>'дети 5-ти лет Т'!BO30</f>
        <v/>
      </c>
      <c r="G161" s="12"/>
    </row>
    <row r="162" ht="15.75" customHeight="1">
      <c r="B162" s="12"/>
      <c r="C162" s="12"/>
      <c r="D162" s="12"/>
      <c r="E162" s="12"/>
      <c r="F162" s="391" t="str">
        <f>'дети 5-ти лет Т'!BP30</f>
        <v/>
      </c>
      <c r="G162" s="12"/>
    </row>
    <row r="163" ht="15.75" customHeight="1">
      <c r="B163" s="19"/>
      <c r="C163" s="12"/>
      <c r="D163" s="12"/>
      <c r="E163" s="12"/>
      <c r="F163" s="391" t="str">
        <f>'дети 5-ти лет Т'!BQ30</f>
        <v/>
      </c>
      <c r="G163" s="12"/>
    </row>
    <row r="164" ht="15.75" customHeight="1">
      <c r="B164" s="5">
        <v>23.0</v>
      </c>
      <c r="C164" s="12"/>
      <c r="D164" s="12"/>
      <c r="E164" s="12"/>
      <c r="F164" s="391" t="str">
        <f>'дети 5-ти лет Т'!BR30</f>
        <v/>
      </c>
      <c r="G164" s="12"/>
    </row>
    <row r="165" ht="15.75" customHeight="1">
      <c r="B165" s="12"/>
      <c r="C165" s="12"/>
      <c r="D165" s="12"/>
      <c r="E165" s="12"/>
      <c r="F165" s="391" t="str">
        <f>'дети 5-ти лет Т'!BS30</f>
        <v/>
      </c>
      <c r="G165" s="12"/>
    </row>
    <row r="166" ht="15.0" customHeight="1">
      <c r="B166" s="19"/>
      <c r="C166" s="12"/>
      <c r="D166" s="12"/>
      <c r="E166" s="12"/>
      <c r="F166" s="391" t="str">
        <f>'дети 5-ти лет Т'!BT30</f>
        <v/>
      </c>
      <c r="G166" s="12"/>
    </row>
    <row r="167" ht="15.0" customHeight="1">
      <c r="B167" s="5">
        <v>24.0</v>
      </c>
      <c r="C167" s="12"/>
      <c r="D167" s="12"/>
      <c r="E167" s="12"/>
      <c r="F167" s="391" t="str">
        <f>'дети 5-ти лет Т'!BU30</f>
        <v/>
      </c>
      <c r="G167" s="12"/>
    </row>
    <row r="168" ht="15.0" customHeight="1">
      <c r="B168" s="12"/>
      <c r="C168" s="12"/>
      <c r="D168" s="12"/>
      <c r="E168" s="12"/>
      <c r="F168" s="391" t="str">
        <f>'дети 5-ти лет Т'!BV30</f>
        <v/>
      </c>
      <c r="G168" s="12"/>
    </row>
    <row r="169" ht="15.0" customHeight="1">
      <c r="B169" s="19"/>
      <c r="C169" s="12"/>
      <c r="D169" s="12"/>
      <c r="E169" s="12"/>
      <c r="F169" s="391" t="str">
        <f>'дети 5-ти лет Т'!BW30</f>
        <v/>
      </c>
      <c r="G169" s="12"/>
    </row>
    <row r="170" ht="15.0" customHeight="1">
      <c r="B170" s="5">
        <v>25.0</v>
      </c>
      <c r="C170" s="12"/>
      <c r="D170" s="12"/>
      <c r="E170" s="12"/>
      <c r="F170" s="391" t="str">
        <f>'дети 5-ти лет Т'!BX30</f>
        <v/>
      </c>
      <c r="G170" s="12"/>
    </row>
    <row r="171" ht="15.0" customHeight="1">
      <c r="B171" s="12"/>
      <c r="C171" s="12"/>
      <c r="D171" s="12"/>
      <c r="E171" s="12"/>
      <c r="F171" s="391" t="str">
        <f>'дети 5-ти лет Т'!BY30</f>
        <v/>
      </c>
      <c r="G171" s="12"/>
    </row>
    <row r="172" ht="15.0" customHeight="1">
      <c r="B172" s="19"/>
      <c r="C172" s="12"/>
      <c r="D172" s="12"/>
      <c r="E172" s="12"/>
      <c r="F172" s="391" t="str">
        <f>'дети 5-ти лет Т'!BZ30</f>
        <v/>
      </c>
      <c r="G172" s="12"/>
    </row>
    <row r="173" ht="15.0" customHeight="1">
      <c r="B173" s="5">
        <v>26.0</v>
      </c>
      <c r="C173" s="12"/>
      <c r="D173" s="12"/>
      <c r="E173" s="12"/>
      <c r="F173" s="391" t="str">
        <f>'дети 5-ти лет Т'!CA30</f>
        <v/>
      </c>
      <c r="G173" s="12"/>
    </row>
    <row r="174" ht="15.0" customHeight="1">
      <c r="B174" s="12"/>
      <c r="C174" s="12"/>
      <c r="D174" s="12"/>
      <c r="E174" s="12"/>
      <c r="F174" s="391" t="str">
        <f>'дети 5-ти лет Т'!CB30</f>
        <v/>
      </c>
      <c r="G174" s="12"/>
    </row>
    <row r="175" ht="15.0" customHeight="1">
      <c r="B175" s="19"/>
      <c r="C175" s="12"/>
      <c r="D175" s="12"/>
      <c r="E175" s="12"/>
      <c r="F175" s="391" t="str">
        <f>'дети 5-ти лет Т'!CC30</f>
        <v/>
      </c>
      <c r="G175" s="12"/>
    </row>
    <row r="176" ht="15.0" customHeight="1">
      <c r="B176" s="5">
        <v>27.0</v>
      </c>
      <c r="C176" s="12"/>
      <c r="D176" s="12"/>
      <c r="E176" s="12"/>
      <c r="F176" s="391" t="str">
        <f>'дети 5-ти лет Т'!CD30</f>
        <v/>
      </c>
      <c r="G176" s="12"/>
    </row>
    <row r="177" ht="15.0" customHeight="1">
      <c r="B177" s="12"/>
      <c r="C177" s="12"/>
      <c r="D177" s="12"/>
      <c r="E177" s="12"/>
      <c r="F177" s="391" t="str">
        <f>'дети 5-ти лет Т'!CE30</f>
        <v/>
      </c>
      <c r="G177" s="12"/>
    </row>
    <row r="178" ht="15.0" customHeight="1">
      <c r="B178" s="19"/>
      <c r="C178" s="12"/>
      <c r="D178" s="12"/>
      <c r="E178" s="12"/>
      <c r="F178" s="391" t="str">
        <f>'дети 5-ти лет Т'!CF30</f>
        <v/>
      </c>
      <c r="G178" s="12"/>
    </row>
    <row r="179" ht="15.0" customHeight="1">
      <c r="B179" s="5">
        <v>28.0</v>
      </c>
      <c r="C179" s="12"/>
      <c r="D179" s="12"/>
      <c r="E179" s="12"/>
      <c r="F179" s="391" t="str">
        <f>'дети 5-ти лет Т'!CG30</f>
        <v/>
      </c>
      <c r="G179" s="12"/>
    </row>
    <row r="180" ht="15.0" customHeight="1">
      <c r="B180" s="12"/>
      <c r="C180" s="12"/>
      <c r="D180" s="12"/>
      <c r="E180" s="12"/>
      <c r="F180" s="391" t="str">
        <f>'дети 5-ти лет Т'!CH30</f>
        <v/>
      </c>
      <c r="G180" s="12"/>
    </row>
    <row r="181" ht="15.0" customHeight="1">
      <c r="B181" s="19"/>
      <c r="C181" s="12"/>
      <c r="D181" s="12"/>
      <c r="E181" s="12"/>
      <c r="F181" s="391" t="str">
        <f>'дети 5-ти лет Т'!CI30</f>
        <v/>
      </c>
      <c r="G181" s="12"/>
    </row>
    <row r="182" ht="15.0" customHeight="1">
      <c r="B182" s="5">
        <v>29.0</v>
      </c>
      <c r="C182" s="12"/>
      <c r="D182" s="12"/>
      <c r="E182" s="12"/>
      <c r="F182" s="391" t="str">
        <f>'дети 5-ти лет Т'!CJ30</f>
        <v/>
      </c>
      <c r="G182" s="12"/>
    </row>
    <row r="183" ht="15.0" customHeight="1">
      <c r="B183" s="12"/>
      <c r="C183" s="12"/>
      <c r="D183" s="12"/>
      <c r="E183" s="12"/>
      <c r="F183" s="391" t="str">
        <f>'дети 5-ти лет Т'!CK30</f>
        <v/>
      </c>
      <c r="G183" s="12"/>
    </row>
    <row r="184" ht="15.0" customHeight="1">
      <c r="B184" s="19"/>
      <c r="C184" s="12"/>
      <c r="D184" s="12"/>
      <c r="E184" s="12"/>
      <c r="F184" s="391" t="str">
        <f>'дети 5-ти лет Т'!CL30</f>
        <v/>
      </c>
      <c r="G184" s="12"/>
    </row>
    <row r="185" ht="15.0" customHeight="1">
      <c r="B185" s="5">
        <v>30.0</v>
      </c>
      <c r="C185" s="12"/>
      <c r="D185" s="12"/>
      <c r="E185" s="12"/>
      <c r="F185" s="391" t="str">
        <f>'дети 5-ти лет Т'!CM30</f>
        <v/>
      </c>
      <c r="G185" s="12"/>
    </row>
    <row r="186" ht="15.0" customHeight="1">
      <c r="B186" s="12"/>
      <c r="C186" s="12"/>
      <c r="D186" s="12"/>
      <c r="E186" s="12"/>
      <c r="F186" s="391" t="str">
        <f>'дети 5-ти лет Т'!CN30</f>
        <v/>
      </c>
      <c r="G186" s="12"/>
    </row>
    <row r="187" ht="15.0" customHeight="1">
      <c r="B187" s="19"/>
      <c r="C187" s="19"/>
      <c r="D187" s="19"/>
      <c r="E187" s="19"/>
      <c r="F187" s="391" t="str">
        <f>'дети 5-ти лет Т'!CO30</f>
        <v/>
      </c>
      <c r="G187" s="19"/>
    </row>
    <row r="188" ht="15.0" customHeight="1"/>
    <row r="189" ht="15.0" customHeight="1">
      <c r="B189" s="237" t="s">
        <v>922</v>
      </c>
      <c r="C189" s="7"/>
      <c r="D189" s="7"/>
      <c r="E189" s="7"/>
      <c r="F189" s="7"/>
      <c r="G189" s="8"/>
    </row>
    <row r="190" ht="36.0" customHeight="1">
      <c r="B190" s="314"/>
      <c r="C190" s="315" t="s">
        <v>5</v>
      </c>
      <c r="D190" s="315" t="s">
        <v>107</v>
      </c>
      <c r="E190" s="315" t="s">
        <v>335</v>
      </c>
      <c r="F190" s="315" t="s">
        <v>398</v>
      </c>
      <c r="G190" s="178" t="s">
        <v>724</v>
      </c>
    </row>
    <row r="191" ht="15.0" customHeight="1">
      <c r="B191" s="5">
        <v>1.0</v>
      </c>
      <c r="C191" s="392" t="str">
        <f>'дети 5-ти лет Ф'!D76</f>
        <v/>
      </c>
      <c r="D191" s="392" t="str">
        <f>'дети 5-ти лет К'!D76</f>
        <v/>
      </c>
      <c r="E191" s="392" t="str">
        <f>'дети 5-ти лет П'!D76</f>
        <v/>
      </c>
      <c r="F191" s="392" t="str">
        <f>'дети 5-ти лет Т'!D76</f>
        <v/>
      </c>
      <c r="G191" s="392" t="str">
        <f>'дети 5-ти лет С'!D76</f>
        <v/>
      </c>
    </row>
    <row r="192" ht="15.0" customHeight="1">
      <c r="B192" s="12"/>
      <c r="C192" s="392" t="str">
        <f>'дети 5-ти лет Ф'!E76</f>
        <v/>
      </c>
      <c r="D192" s="392" t="str">
        <f>'дети 5-ти лет К'!E76</f>
        <v/>
      </c>
      <c r="E192" s="392" t="str">
        <f>'дети 5-ти лет П'!E76</f>
        <v/>
      </c>
      <c r="F192" s="392" t="str">
        <f>'дети 5-ти лет Т'!E76</f>
        <v/>
      </c>
      <c r="G192" s="392" t="str">
        <f>'дети 5-ти лет С'!E76</f>
        <v/>
      </c>
    </row>
    <row r="193" ht="15.0" customHeight="1">
      <c r="B193" s="19"/>
      <c r="C193" s="392" t="str">
        <f>'дети 5-ти лет Ф'!F76</f>
        <v/>
      </c>
      <c r="D193" s="392" t="str">
        <f>'дети 5-ти лет К'!F76</f>
        <v/>
      </c>
      <c r="E193" s="392" t="str">
        <f>'дети 5-ти лет П'!F76</f>
        <v/>
      </c>
      <c r="F193" s="392" t="str">
        <f>'дети 5-ти лет Т'!F76</f>
        <v/>
      </c>
      <c r="G193" s="392" t="str">
        <f>'дети 5-ти лет С'!F76</f>
        <v/>
      </c>
    </row>
    <row r="194" ht="15.0" customHeight="1">
      <c r="B194" s="5">
        <v>2.0</v>
      </c>
      <c r="C194" s="392" t="str">
        <f>'дети 5-ти лет Ф'!G76</f>
        <v/>
      </c>
      <c r="D194" s="392" t="str">
        <f>'дети 5-ти лет К'!G76</f>
        <v/>
      </c>
      <c r="E194" s="392" t="str">
        <f>'дети 5-ти лет П'!G76</f>
        <v/>
      </c>
      <c r="F194" s="392" t="str">
        <f>'дети 5-ти лет Т'!G76</f>
        <v/>
      </c>
      <c r="G194" s="392" t="str">
        <f>'дети 5-ти лет С'!G76</f>
        <v/>
      </c>
    </row>
    <row r="195" ht="15.0" customHeight="1">
      <c r="B195" s="12"/>
      <c r="C195" s="392" t="str">
        <f>'дети 5-ти лет Ф'!H76</f>
        <v/>
      </c>
      <c r="D195" s="392" t="str">
        <f>'дети 5-ти лет К'!H76</f>
        <v/>
      </c>
      <c r="E195" s="392" t="str">
        <f>'дети 5-ти лет П'!H76</f>
        <v/>
      </c>
      <c r="F195" s="392" t="str">
        <f>'дети 5-ти лет Т'!H76</f>
        <v/>
      </c>
      <c r="G195" s="392" t="str">
        <f>'дети 5-ти лет С'!H76</f>
        <v/>
      </c>
    </row>
    <row r="196" ht="15.0" customHeight="1">
      <c r="B196" s="19"/>
      <c r="C196" s="392" t="str">
        <f>'дети 5-ти лет Ф'!I76</f>
        <v/>
      </c>
      <c r="D196" s="392" t="str">
        <f>'дети 5-ти лет К'!I76</f>
        <v/>
      </c>
      <c r="E196" s="392" t="str">
        <f>'дети 5-ти лет П'!I76</f>
        <v/>
      </c>
      <c r="F196" s="392" t="str">
        <f>'дети 5-ти лет Т'!I76</f>
        <v/>
      </c>
      <c r="G196" s="392" t="str">
        <f>'дети 5-ти лет С'!I76</f>
        <v/>
      </c>
    </row>
    <row r="197" ht="15.0" customHeight="1">
      <c r="B197" s="5">
        <v>3.0</v>
      </c>
      <c r="C197" s="392" t="str">
        <f>'дети 5-ти лет Ф'!J76</f>
        <v/>
      </c>
      <c r="D197" s="392" t="str">
        <f>'дети 5-ти лет К'!J76</f>
        <v/>
      </c>
      <c r="E197" s="392" t="str">
        <f>'дети 5-ти лет П'!J76</f>
        <v/>
      </c>
      <c r="F197" s="392" t="str">
        <f>'дети 5-ти лет Т'!J76</f>
        <v/>
      </c>
      <c r="G197" s="392" t="str">
        <f>'дети 5-ти лет С'!J76</f>
        <v/>
      </c>
    </row>
    <row r="198" ht="15.0" customHeight="1">
      <c r="B198" s="12"/>
      <c r="C198" s="392" t="str">
        <f>'дети 5-ти лет Ф'!K76</f>
        <v/>
      </c>
      <c r="D198" s="392" t="str">
        <f>'дети 5-ти лет К'!K76</f>
        <v/>
      </c>
      <c r="E198" s="392" t="str">
        <f>'дети 5-ти лет П'!K76</f>
        <v/>
      </c>
      <c r="F198" s="392" t="str">
        <f>'дети 5-ти лет Т'!K76</f>
        <v/>
      </c>
      <c r="G198" s="392" t="str">
        <f>'дети 5-ти лет С'!K76</f>
        <v/>
      </c>
    </row>
    <row r="199" ht="15.0" customHeight="1">
      <c r="B199" s="19"/>
      <c r="C199" s="392" t="str">
        <f>'дети 5-ти лет Ф'!L76</f>
        <v/>
      </c>
      <c r="D199" s="392" t="str">
        <f>'дети 5-ти лет К'!L76</f>
        <v/>
      </c>
      <c r="E199" s="392" t="str">
        <f>'дети 5-ти лет П'!L76</f>
        <v/>
      </c>
      <c r="F199" s="392" t="str">
        <f>'дети 5-ти лет Т'!L76</f>
        <v/>
      </c>
      <c r="G199" s="392" t="str">
        <f>'дети 5-ти лет С'!L76</f>
        <v/>
      </c>
    </row>
    <row r="200" ht="15.0" customHeight="1">
      <c r="B200" s="5">
        <v>4.0</v>
      </c>
      <c r="C200" s="392" t="str">
        <f>'дети 5-ти лет Ф'!M76</f>
        <v/>
      </c>
      <c r="D200" s="392" t="str">
        <f>'дети 5-ти лет К'!M76</f>
        <v/>
      </c>
      <c r="E200" s="392" t="str">
        <f>'дети 5-ти лет П'!M76</f>
        <v/>
      </c>
      <c r="F200" s="392" t="str">
        <f>'дети 5-ти лет Т'!M76</f>
        <v/>
      </c>
      <c r="G200" s="392" t="str">
        <f>'дети 5-ти лет С'!M76</f>
        <v/>
      </c>
    </row>
    <row r="201" ht="15.0" customHeight="1">
      <c r="B201" s="12"/>
      <c r="C201" s="392" t="str">
        <f>'дети 5-ти лет Ф'!N76</f>
        <v/>
      </c>
      <c r="D201" s="392" t="str">
        <f>'дети 5-ти лет К'!N76</f>
        <v/>
      </c>
      <c r="E201" s="392" t="str">
        <f>'дети 5-ти лет П'!N76</f>
        <v/>
      </c>
      <c r="F201" s="392" t="str">
        <f>'дети 5-ти лет Т'!N76</f>
        <v/>
      </c>
      <c r="G201" s="392" t="str">
        <f>'дети 5-ти лет С'!N76</f>
        <v/>
      </c>
    </row>
    <row r="202" ht="15.0" customHeight="1">
      <c r="B202" s="19"/>
      <c r="C202" s="392" t="str">
        <f>'дети 5-ти лет Ф'!O76</f>
        <v/>
      </c>
      <c r="D202" s="392" t="str">
        <f>'дети 5-ти лет К'!O76</f>
        <v/>
      </c>
      <c r="E202" s="392" t="str">
        <f>'дети 5-ти лет П'!O76</f>
        <v/>
      </c>
      <c r="F202" s="392" t="str">
        <f>'дети 5-ти лет Т'!O76</f>
        <v/>
      </c>
      <c r="G202" s="392" t="str">
        <f>'дети 5-ти лет С'!O76</f>
        <v/>
      </c>
    </row>
    <row r="203" ht="15.0" customHeight="1">
      <c r="B203" s="5">
        <v>5.0</v>
      </c>
      <c r="C203" s="392" t="str">
        <f>'дети 5-ти лет Ф'!P76</f>
        <v/>
      </c>
      <c r="D203" s="392" t="str">
        <f>'дети 5-ти лет К'!P76</f>
        <v/>
      </c>
      <c r="E203" s="392" t="str">
        <f>'дети 5-ти лет П'!P76</f>
        <v/>
      </c>
      <c r="F203" s="392" t="str">
        <f>'дети 5-ти лет Т'!P76</f>
        <v/>
      </c>
      <c r="G203" s="392" t="str">
        <f>'дети 5-ти лет С'!P76</f>
        <v/>
      </c>
    </row>
    <row r="204" ht="15.0" customHeight="1">
      <c r="B204" s="12"/>
      <c r="C204" s="392" t="str">
        <f>'дети 5-ти лет Ф'!Q76</f>
        <v/>
      </c>
      <c r="D204" s="392" t="str">
        <f>'дети 5-ти лет К'!Q76</f>
        <v/>
      </c>
      <c r="E204" s="392" t="str">
        <f>'дети 5-ти лет П'!Q76</f>
        <v/>
      </c>
      <c r="F204" s="392" t="str">
        <f>'дети 5-ти лет Т'!Q76</f>
        <v/>
      </c>
      <c r="G204" s="392" t="str">
        <f>'дети 5-ти лет С'!Q76</f>
        <v/>
      </c>
    </row>
    <row r="205" ht="15.0" customHeight="1">
      <c r="B205" s="19"/>
      <c r="C205" s="392" t="str">
        <f>'дети 5-ти лет Ф'!R76</f>
        <v/>
      </c>
      <c r="D205" s="392" t="str">
        <f>'дети 5-ти лет К'!R76</f>
        <v/>
      </c>
      <c r="E205" s="392" t="str">
        <f>'дети 5-ти лет П'!R76</f>
        <v/>
      </c>
      <c r="F205" s="392" t="str">
        <f>'дети 5-ти лет Т'!R76</f>
        <v/>
      </c>
      <c r="G205" s="392" t="str">
        <f>'дети 5-ти лет С'!R76</f>
        <v/>
      </c>
    </row>
    <row r="206" ht="15.0" customHeight="1">
      <c r="B206" s="5">
        <v>6.0</v>
      </c>
      <c r="C206" s="392" t="str">
        <f>'дети 5-ти лет Ф'!S76</f>
        <v/>
      </c>
      <c r="D206" s="392" t="str">
        <f>'дети 5-ти лет К'!S76</f>
        <v/>
      </c>
      <c r="E206" s="392" t="str">
        <f>'дети 5-ти лет П'!S76</f>
        <v/>
      </c>
      <c r="F206" s="392" t="str">
        <f>'дети 5-ти лет Т'!S76</f>
        <v/>
      </c>
      <c r="G206" s="392" t="str">
        <f>'дети 5-ти лет С'!S76</f>
        <v/>
      </c>
    </row>
    <row r="207" ht="15.0" customHeight="1">
      <c r="B207" s="12"/>
      <c r="C207" s="392" t="str">
        <f>'дети 5-ти лет Ф'!T76</f>
        <v/>
      </c>
      <c r="D207" s="392" t="str">
        <f>'дети 5-ти лет К'!T76</f>
        <v/>
      </c>
      <c r="E207" s="392" t="str">
        <f>'дети 5-ти лет П'!T76</f>
        <v/>
      </c>
      <c r="F207" s="392" t="str">
        <f>'дети 5-ти лет Т'!T76</f>
        <v/>
      </c>
      <c r="G207" s="392" t="str">
        <f>'дети 5-ти лет С'!T76</f>
        <v/>
      </c>
    </row>
    <row r="208" ht="15.0" customHeight="1">
      <c r="B208" s="19"/>
      <c r="C208" s="392" t="str">
        <f>'дети 5-ти лет Ф'!U76</f>
        <v/>
      </c>
      <c r="D208" s="392" t="str">
        <f>'дети 5-ти лет К'!U76</f>
        <v/>
      </c>
      <c r="E208" s="392" t="str">
        <f>'дети 5-ти лет П'!U76</f>
        <v/>
      </c>
      <c r="F208" s="392" t="str">
        <f>'дети 5-ти лет Т'!U76</f>
        <v/>
      </c>
      <c r="G208" s="392" t="str">
        <f>'дети 5-ти лет С'!U76</f>
        <v/>
      </c>
    </row>
    <row r="209" ht="15.0" customHeight="1">
      <c r="B209" s="5">
        <v>7.0</v>
      </c>
      <c r="C209" s="392" t="str">
        <f>'дети 5-ти лет Ф'!V76</f>
        <v/>
      </c>
      <c r="D209" s="392" t="str">
        <f>'дети 5-ти лет К'!V76</f>
        <v/>
      </c>
      <c r="E209" s="392" t="str">
        <f>'дети 5-ти лет П'!V76</f>
        <v/>
      </c>
      <c r="F209" s="392" t="str">
        <f>'дети 5-ти лет Т'!V76</f>
        <v/>
      </c>
      <c r="G209" s="392" t="str">
        <f>'дети 5-ти лет С'!V76</f>
        <v/>
      </c>
    </row>
    <row r="210" ht="15.0" customHeight="1">
      <c r="B210" s="12"/>
      <c r="C210" s="392" t="str">
        <f>'дети 5-ти лет Ф'!W76</f>
        <v/>
      </c>
      <c r="D210" s="392" t="str">
        <f>'дети 5-ти лет Т'!W76</f>
        <v/>
      </c>
      <c r="E210" s="392" t="str">
        <f>'дети 5-ти лет П'!W76</f>
        <v/>
      </c>
      <c r="F210" s="392" t="str">
        <f>'дети 5-ти лет Т'!W76</f>
        <v/>
      </c>
      <c r="G210" s="392" t="str">
        <f>'дети 5-ти лет С'!W76</f>
        <v/>
      </c>
    </row>
    <row r="211" ht="15.0" customHeight="1">
      <c r="B211" s="19"/>
      <c r="C211" s="392" t="str">
        <f>'дети 5-ти лет Ф'!X76</f>
        <v/>
      </c>
      <c r="D211" s="392" t="str">
        <f>'дети 5-ти лет К'!X76</f>
        <v/>
      </c>
      <c r="E211" s="392" t="str">
        <f>'дети 5-ти лет П'!X76</f>
        <v/>
      </c>
      <c r="F211" s="392" t="str">
        <f>'дети 5-ти лет Т'!X76</f>
        <v/>
      </c>
      <c r="G211" s="392" t="str">
        <f>'дети 5-ти лет С'!X76</f>
        <v/>
      </c>
    </row>
    <row r="212" ht="15.0" customHeight="1">
      <c r="B212" s="5">
        <v>8.0</v>
      </c>
      <c r="C212" s="318"/>
      <c r="D212" s="392" t="str">
        <f>'дети 5-ти лет К'!Y76</f>
        <v/>
      </c>
      <c r="E212" s="317"/>
      <c r="F212" s="392" t="str">
        <f>'дети 5-ти лет Т'!Y76</f>
        <v/>
      </c>
      <c r="G212" s="317"/>
    </row>
    <row r="213" ht="15.0" customHeight="1">
      <c r="B213" s="12"/>
      <c r="C213" s="319"/>
      <c r="D213" s="392" t="str">
        <f>'дети 5-ти лет К'!Z76</f>
        <v/>
      </c>
      <c r="E213" s="12"/>
      <c r="F213" s="392" t="str">
        <f>'дети 5-ти лет Т'!Z76</f>
        <v/>
      </c>
      <c r="G213" s="12"/>
    </row>
    <row r="214" ht="15.0" customHeight="1">
      <c r="B214" s="19"/>
      <c r="C214" s="319"/>
      <c r="D214" s="392" t="str">
        <f>'дети 5-ти лет К'!AA76</f>
        <v/>
      </c>
      <c r="E214" s="12"/>
      <c r="F214" s="392" t="str">
        <f>'дети 5-ти лет Т'!AA76</f>
        <v/>
      </c>
      <c r="G214" s="12"/>
    </row>
    <row r="215" ht="15.0" customHeight="1">
      <c r="B215" s="5">
        <v>9.0</v>
      </c>
      <c r="C215" s="319"/>
      <c r="D215" s="392" t="str">
        <f>'дети 5-ти лет К'!AB76</f>
        <v/>
      </c>
      <c r="E215" s="12"/>
      <c r="F215" s="392" t="str">
        <f>'дети 5-ти лет Т'!AB76</f>
        <v/>
      </c>
      <c r="G215" s="12"/>
    </row>
    <row r="216" ht="15.0" customHeight="1">
      <c r="B216" s="12"/>
      <c r="C216" s="319"/>
      <c r="D216" s="392" t="str">
        <f>'дети 5-ти лет К'!AC76</f>
        <v/>
      </c>
      <c r="E216" s="12"/>
      <c r="F216" s="392" t="str">
        <f>'дети 5-ти лет Т'!AC76</f>
        <v/>
      </c>
      <c r="G216" s="12"/>
    </row>
    <row r="217" ht="15.0" customHeight="1">
      <c r="B217" s="19"/>
      <c r="C217" s="319"/>
      <c r="D217" s="392" t="str">
        <f>'дети 5-ти лет К'!AD76</f>
        <v/>
      </c>
      <c r="E217" s="12"/>
      <c r="F217" s="392" t="str">
        <f>'дети 5-ти лет Т'!AD76</f>
        <v/>
      </c>
      <c r="G217" s="12"/>
    </row>
    <row r="218" ht="15.0" customHeight="1">
      <c r="B218" s="5">
        <v>10.0</v>
      </c>
      <c r="C218" s="319"/>
      <c r="D218" s="392" t="str">
        <f>'дети 5-ти лет К'!AE76</f>
        <v/>
      </c>
      <c r="E218" s="12"/>
      <c r="F218" s="392" t="str">
        <f>'дети 5-ти лет Т'!AE76</f>
        <v/>
      </c>
      <c r="G218" s="12"/>
    </row>
    <row r="219" ht="15.0" customHeight="1">
      <c r="B219" s="12"/>
      <c r="C219" s="319"/>
      <c r="D219" s="392" t="str">
        <f>'дети 5-ти лет К'!AF76</f>
        <v/>
      </c>
      <c r="E219" s="12"/>
      <c r="F219" s="392" t="str">
        <f>'дети 5-ти лет Т'!AF76</f>
        <v/>
      </c>
      <c r="G219" s="12"/>
    </row>
    <row r="220" ht="15.0" customHeight="1">
      <c r="B220" s="19"/>
      <c r="C220" s="319"/>
      <c r="D220" s="392" t="str">
        <f>'дети 5-ти лет К'!AG76</f>
        <v/>
      </c>
      <c r="E220" s="12"/>
      <c r="F220" s="392" t="str">
        <f>'дети 5-ти лет Т'!AG76</f>
        <v/>
      </c>
      <c r="G220" s="12"/>
    </row>
    <row r="221" ht="15.0" customHeight="1">
      <c r="B221" s="5">
        <v>11.0</v>
      </c>
      <c r="C221" s="319"/>
      <c r="D221" s="392" t="str">
        <f>'дети 5-ти лет К'!AH76</f>
        <v/>
      </c>
      <c r="E221" s="12"/>
      <c r="F221" s="392" t="str">
        <f>'дети 5-ти лет Т'!AH76</f>
        <v/>
      </c>
      <c r="G221" s="12"/>
    </row>
    <row r="222" ht="15.0" customHeight="1">
      <c r="B222" s="12"/>
      <c r="C222" s="319"/>
      <c r="D222" s="392" t="str">
        <f>'дети 5-ти лет К'!AI76</f>
        <v/>
      </c>
      <c r="E222" s="12"/>
      <c r="F222" s="392" t="str">
        <f>'дети 5-ти лет Т'!AI76</f>
        <v/>
      </c>
      <c r="G222" s="12"/>
    </row>
    <row r="223" ht="15.0" customHeight="1">
      <c r="B223" s="19"/>
      <c r="C223" s="319"/>
      <c r="D223" s="392" t="str">
        <f>'дети 5-ти лет К'!AJ76</f>
        <v/>
      </c>
      <c r="E223" s="12"/>
      <c r="F223" s="392" t="str">
        <f>'дети 5-ти лет Т'!AJ76</f>
        <v/>
      </c>
      <c r="G223" s="12"/>
    </row>
    <row r="224" ht="15.0" customHeight="1">
      <c r="B224" s="5">
        <v>12.0</v>
      </c>
      <c r="C224" s="319"/>
      <c r="D224" s="392" t="str">
        <f>'дети 5-ти лет К'!AK76</f>
        <v/>
      </c>
      <c r="E224" s="12"/>
      <c r="F224" s="392" t="str">
        <f>'дети 5-ти лет Т'!AK76</f>
        <v/>
      </c>
      <c r="G224" s="12"/>
    </row>
    <row r="225" ht="15.0" customHeight="1">
      <c r="B225" s="12"/>
      <c r="C225" s="319"/>
      <c r="D225" s="392" t="str">
        <f>'дети 5-ти лет К'!AL76</f>
        <v/>
      </c>
      <c r="E225" s="12"/>
      <c r="F225" s="392" t="str">
        <f>'дети 5-ти лет Т'!AL76</f>
        <v/>
      </c>
      <c r="G225" s="12"/>
    </row>
    <row r="226" ht="15.0" customHeight="1">
      <c r="B226" s="19"/>
      <c r="C226" s="319"/>
      <c r="D226" s="392" t="str">
        <f>'дети 5-ти лет К'!AM76</f>
        <v/>
      </c>
      <c r="E226" s="12"/>
      <c r="F226" s="392" t="str">
        <f>'дети 5-ти лет Т'!AM76</f>
        <v/>
      </c>
      <c r="G226" s="12"/>
    </row>
    <row r="227" ht="15.0" customHeight="1">
      <c r="B227" s="5">
        <v>13.0</v>
      </c>
      <c r="C227" s="319"/>
      <c r="D227" s="392" t="str">
        <f>'дети 5-ти лет К'!AN76</f>
        <v/>
      </c>
      <c r="E227" s="12"/>
      <c r="F227" s="392" t="str">
        <f>'дети 5-ти лет Т'!AN76</f>
        <v/>
      </c>
      <c r="G227" s="12"/>
    </row>
    <row r="228" ht="15.0" customHeight="1">
      <c r="B228" s="12"/>
      <c r="C228" s="319"/>
      <c r="D228" s="392" t="str">
        <f>'дети 5-ти лет К'!AO76</f>
        <v/>
      </c>
      <c r="E228" s="12"/>
      <c r="F228" s="392" t="str">
        <f>'дети 5-ти лет Т'!AO76</f>
        <v/>
      </c>
      <c r="G228" s="12"/>
    </row>
    <row r="229" ht="15.0" customHeight="1">
      <c r="B229" s="19"/>
      <c r="C229" s="319"/>
      <c r="D229" s="392" t="str">
        <f>'дети 5-ти лет К'!AP76</f>
        <v/>
      </c>
      <c r="E229" s="12"/>
      <c r="F229" s="392" t="str">
        <f>'дети 5-ти лет Т'!AP76</f>
        <v/>
      </c>
      <c r="G229" s="12"/>
    </row>
    <row r="230" ht="15.0" customHeight="1">
      <c r="B230" s="5">
        <v>14.0</v>
      </c>
      <c r="C230" s="319"/>
      <c r="D230" s="392" t="str">
        <f>'дети 5-ти лет К'!AQ76</f>
        <v/>
      </c>
      <c r="E230" s="12"/>
      <c r="F230" s="392" t="str">
        <f>'дети 5-ти лет Т'!AQ76</f>
        <v/>
      </c>
      <c r="G230" s="12"/>
    </row>
    <row r="231" ht="15.0" customHeight="1">
      <c r="B231" s="12"/>
      <c r="C231" s="319"/>
      <c r="D231" s="392" t="str">
        <f>'дети 5-ти лет К'!AR76</f>
        <v/>
      </c>
      <c r="E231" s="12"/>
      <c r="F231" s="392" t="str">
        <f>'дети 5-ти лет Т'!AR76</f>
        <v/>
      </c>
      <c r="G231" s="12"/>
    </row>
    <row r="232" ht="15.0" customHeight="1">
      <c r="B232" s="19"/>
      <c r="C232" s="319"/>
      <c r="D232" s="392" t="str">
        <f>'дети 5-ти лет К'!AS76</f>
        <v/>
      </c>
      <c r="E232" s="12"/>
      <c r="F232" s="392" t="str">
        <f>'дети 5-ти лет Т'!AS76</f>
        <v/>
      </c>
      <c r="G232" s="12"/>
    </row>
    <row r="233" ht="15.0" customHeight="1">
      <c r="B233" s="5">
        <v>15.0</v>
      </c>
      <c r="C233" s="319"/>
      <c r="D233" s="392" t="str">
        <f>'дети 5-ти лет К'!AT76</f>
        <v/>
      </c>
      <c r="E233" s="12"/>
      <c r="F233" s="392" t="str">
        <f>'дети 5-ти лет Т'!AT76</f>
        <v/>
      </c>
      <c r="G233" s="12"/>
    </row>
    <row r="234" ht="15.0" customHeight="1">
      <c r="B234" s="12"/>
      <c r="C234" s="319"/>
      <c r="D234" s="392" t="str">
        <f>'дети 5-ти лет К'!AU76</f>
        <v/>
      </c>
      <c r="E234" s="12"/>
      <c r="F234" s="392" t="str">
        <f>'дети 5-ти лет Т'!AU76</f>
        <v/>
      </c>
      <c r="G234" s="12"/>
    </row>
    <row r="235" ht="15.75" customHeight="1">
      <c r="B235" s="19"/>
      <c r="C235" s="319"/>
      <c r="D235" s="392" t="str">
        <f>'дети 5-ти лет К'!AV76</f>
        <v/>
      </c>
      <c r="E235" s="12"/>
      <c r="F235" s="392" t="str">
        <f>'дети 5-ти лет Т'!AV76</f>
        <v/>
      </c>
      <c r="G235" s="12"/>
    </row>
    <row r="236" ht="15.75" customHeight="1">
      <c r="B236" s="5">
        <v>16.0</v>
      </c>
      <c r="C236" s="319"/>
      <c r="D236" s="392" t="str">
        <f>'дети 5-ти лет К'!AW76</f>
        <v/>
      </c>
      <c r="E236" s="12"/>
      <c r="F236" s="392" t="str">
        <f>'дети 5-ти лет Т'!AW76</f>
        <v/>
      </c>
      <c r="G236" s="12"/>
    </row>
    <row r="237" ht="15.75" customHeight="1">
      <c r="B237" s="12"/>
      <c r="C237" s="319"/>
      <c r="D237" s="392" t="str">
        <f>'дети 5-ти лет К'!AX76</f>
        <v/>
      </c>
      <c r="E237" s="12"/>
      <c r="F237" s="392" t="str">
        <f>'дети 5-ти лет Т'!AX76</f>
        <v/>
      </c>
      <c r="G237" s="12"/>
    </row>
    <row r="238" ht="15.75" customHeight="1">
      <c r="B238" s="19"/>
      <c r="C238" s="319"/>
      <c r="D238" s="392" t="str">
        <f>'дети 5-ти лет К'!AY76</f>
        <v/>
      </c>
      <c r="E238" s="12"/>
      <c r="F238" s="392" t="str">
        <f>'дети 5-ти лет Т'!AY76</f>
        <v/>
      </c>
      <c r="G238" s="12"/>
    </row>
    <row r="239" ht="15.75" customHeight="1">
      <c r="B239" s="5">
        <v>17.0</v>
      </c>
      <c r="C239" s="319"/>
      <c r="D239" s="392" t="str">
        <f>'дети 5-ти лет К'!AZ76</f>
        <v/>
      </c>
      <c r="E239" s="12"/>
      <c r="F239" s="392" t="str">
        <f>'дети 5-ти лет Т'!AZ76</f>
        <v/>
      </c>
      <c r="G239" s="12"/>
    </row>
    <row r="240" ht="15.75" customHeight="1">
      <c r="B240" s="12"/>
      <c r="C240" s="319"/>
      <c r="D240" s="392" t="str">
        <f>'дети 5-ти лет К'!BA76</f>
        <v/>
      </c>
      <c r="E240" s="12"/>
      <c r="F240" s="392" t="str">
        <f>'дети 5-ти лет Т'!BA76</f>
        <v/>
      </c>
      <c r="G240" s="12"/>
    </row>
    <row r="241" ht="15.75" customHeight="1">
      <c r="B241" s="19"/>
      <c r="C241" s="319"/>
      <c r="D241" s="392" t="str">
        <f>'дети 5-ти лет К'!BB76</f>
        <v/>
      </c>
      <c r="E241" s="12"/>
      <c r="F241" s="392" t="str">
        <f>'дети 5-ти лет Т'!BB76</f>
        <v/>
      </c>
      <c r="G241" s="12"/>
    </row>
    <row r="242" ht="15.75" customHeight="1">
      <c r="B242" s="5">
        <v>18.0</v>
      </c>
      <c r="C242" s="319"/>
      <c r="D242" s="392" t="str">
        <f>'дети 5-ти лет К'!BC76</f>
        <v/>
      </c>
      <c r="E242" s="12"/>
      <c r="F242" s="392" t="str">
        <f>'дети 5-ти лет Т'!BC76</f>
        <v/>
      </c>
      <c r="G242" s="12"/>
    </row>
    <row r="243" ht="15.75" customHeight="1">
      <c r="B243" s="12"/>
      <c r="C243" s="319"/>
      <c r="D243" s="392" t="str">
        <f>'дети 5-ти лет К'!BD76</f>
        <v/>
      </c>
      <c r="E243" s="12"/>
      <c r="F243" s="392" t="str">
        <f>'дети 5-ти лет Т'!BD76</f>
        <v/>
      </c>
      <c r="G243" s="12"/>
    </row>
    <row r="244" ht="15.75" customHeight="1">
      <c r="B244" s="19"/>
      <c r="C244" s="319"/>
      <c r="D244" s="392" t="str">
        <f>'дети 5-ти лет К'!BE76</f>
        <v/>
      </c>
      <c r="E244" s="12"/>
      <c r="F244" s="392" t="str">
        <f>'дети 5-ти лет Т'!BE76</f>
        <v/>
      </c>
      <c r="G244" s="12"/>
    </row>
    <row r="245" ht="15.75" customHeight="1">
      <c r="B245" s="5">
        <v>19.0</v>
      </c>
      <c r="C245" s="319"/>
      <c r="D245" s="392" t="str">
        <f>'дети 5-ти лет К'!BF76</f>
        <v/>
      </c>
      <c r="E245" s="12"/>
      <c r="F245" s="392" t="str">
        <f>'дети 5-ти лет Т'!BF76</f>
        <v/>
      </c>
      <c r="G245" s="12"/>
    </row>
    <row r="246" ht="15.75" customHeight="1">
      <c r="B246" s="12"/>
      <c r="C246" s="319"/>
      <c r="D246" s="392" t="str">
        <f>'дети 5-ти лет К'!BG76</f>
        <v/>
      </c>
      <c r="E246" s="12"/>
      <c r="F246" s="392" t="str">
        <f>'дети 5-ти лет Т'!BG76</f>
        <v/>
      </c>
      <c r="G246" s="12"/>
    </row>
    <row r="247" ht="15.75" customHeight="1">
      <c r="B247" s="19"/>
      <c r="C247" s="319"/>
      <c r="D247" s="392" t="str">
        <f>'дети 5-ти лет К'!BH76</f>
        <v/>
      </c>
      <c r="E247" s="12"/>
      <c r="F247" s="392" t="str">
        <f>'дети 5-ти лет Т'!BH76</f>
        <v/>
      </c>
      <c r="G247" s="12"/>
    </row>
    <row r="248" ht="15.75" customHeight="1">
      <c r="B248" s="5">
        <v>20.0</v>
      </c>
      <c r="C248" s="319"/>
      <c r="D248" s="392" t="str">
        <f>'дети 5-ти лет К'!BI76</f>
        <v/>
      </c>
      <c r="E248" s="12"/>
      <c r="F248" s="392" t="str">
        <f>'дети 5-ти лет Т'!BI76</f>
        <v/>
      </c>
      <c r="G248" s="12"/>
    </row>
    <row r="249" ht="15.75" customHeight="1">
      <c r="B249" s="12"/>
      <c r="C249" s="319"/>
      <c r="D249" s="392" t="str">
        <f>'дети 5-ти лет К'!BJ76</f>
        <v/>
      </c>
      <c r="E249" s="12"/>
      <c r="F249" s="392" t="str">
        <f>'дети 5-ти лет Т'!BJ76</f>
        <v/>
      </c>
      <c r="G249" s="12"/>
    </row>
    <row r="250" ht="15.75" customHeight="1">
      <c r="B250" s="19"/>
      <c r="C250" s="319"/>
      <c r="D250" s="392" t="str">
        <f>'дети 5-ти лет К'!BK76</f>
        <v/>
      </c>
      <c r="E250" s="12"/>
      <c r="F250" s="392" t="str">
        <f>'дети 5-ти лет Т'!BK76</f>
        <v/>
      </c>
      <c r="G250" s="12"/>
    </row>
    <row r="251" ht="15.75" customHeight="1">
      <c r="B251" s="5">
        <v>21.0</v>
      </c>
      <c r="C251" s="319"/>
      <c r="D251" s="392" t="str">
        <f>'дети 5-ти лет К'!BL76</f>
        <v/>
      </c>
      <c r="E251" s="12"/>
      <c r="F251" s="392" t="str">
        <f>'дети 5-ти лет Т'!BL76</f>
        <v/>
      </c>
      <c r="G251" s="12"/>
    </row>
    <row r="252" ht="15.75" customHeight="1">
      <c r="B252" s="12"/>
      <c r="C252" s="319"/>
      <c r="D252" s="392" t="str">
        <f>'дети 5-ти лет К'!BM76</f>
        <v/>
      </c>
      <c r="E252" s="12"/>
      <c r="F252" s="392" t="str">
        <f>'дети 5-ти лет Т'!BM76</f>
        <v/>
      </c>
      <c r="G252" s="12"/>
    </row>
    <row r="253" ht="15.75" customHeight="1">
      <c r="B253" s="19"/>
      <c r="C253" s="319"/>
      <c r="D253" s="392" t="str">
        <f>'дети 5-ти лет К'!BN76</f>
        <v/>
      </c>
      <c r="E253" s="12"/>
      <c r="F253" s="392" t="str">
        <f>'дети 5-ти лет Т'!BN76</f>
        <v/>
      </c>
      <c r="G253" s="12"/>
    </row>
    <row r="254" ht="15.75" customHeight="1">
      <c r="B254" s="5">
        <v>22.0</v>
      </c>
      <c r="C254" s="319"/>
      <c r="D254" s="392" t="str">
        <f>'дети 5-ти лет К'!BO76</f>
        <v/>
      </c>
      <c r="E254" s="12"/>
      <c r="F254" s="392" t="str">
        <f>'дети 5-ти лет Т'!BO76</f>
        <v/>
      </c>
      <c r="G254" s="12"/>
    </row>
    <row r="255" ht="15.75" customHeight="1">
      <c r="B255" s="12"/>
      <c r="C255" s="319"/>
      <c r="D255" s="392" t="str">
        <f>'дети 5-ти лет К'!BP76</f>
        <v/>
      </c>
      <c r="E255" s="12"/>
      <c r="F255" s="392" t="str">
        <f>'дети 5-ти лет Т'!BP76</f>
        <v/>
      </c>
      <c r="G255" s="12"/>
    </row>
    <row r="256" ht="15.75" customHeight="1">
      <c r="B256" s="19"/>
      <c r="C256" s="319"/>
      <c r="D256" s="392" t="str">
        <f>'дети 5-ти лет К'!BQ76</f>
        <v/>
      </c>
      <c r="E256" s="12"/>
      <c r="F256" s="392" t="str">
        <f>'дети 5-ти лет Т'!BQ76</f>
        <v/>
      </c>
      <c r="G256" s="12"/>
    </row>
    <row r="257" ht="15.75" customHeight="1">
      <c r="B257" s="5">
        <v>23.0</v>
      </c>
      <c r="C257" s="319"/>
      <c r="D257" s="392" t="str">
        <f>'дети 5-ти лет К'!BR76</f>
        <v/>
      </c>
      <c r="E257" s="12"/>
      <c r="F257" s="392" t="str">
        <f>'дети 5-ти лет Т'!BR76</f>
        <v/>
      </c>
      <c r="G257" s="12"/>
    </row>
    <row r="258" ht="15.75" customHeight="1">
      <c r="B258" s="12"/>
      <c r="C258" s="319"/>
      <c r="D258" s="392" t="str">
        <f>'дети 5-ти лет К'!BS76</f>
        <v/>
      </c>
      <c r="E258" s="12"/>
      <c r="F258" s="392" t="str">
        <f>'дети 5-ти лет Т'!BS76</f>
        <v/>
      </c>
      <c r="G258" s="12"/>
    </row>
    <row r="259" ht="15.75" customHeight="1">
      <c r="B259" s="19"/>
      <c r="C259" s="319"/>
      <c r="D259" s="392" t="str">
        <f>'дети 5-ти лет К'!BT76</f>
        <v/>
      </c>
      <c r="E259" s="12"/>
      <c r="F259" s="392" t="str">
        <f>'дети 5-ти лет Т'!BT76</f>
        <v/>
      </c>
      <c r="G259" s="12"/>
    </row>
    <row r="260" ht="15.75" customHeight="1">
      <c r="B260" s="5">
        <v>24.0</v>
      </c>
      <c r="C260" s="319"/>
      <c r="D260" s="392" t="str">
        <f>'дети 5-ти лет К'!BU76</f>
        <v/>
      </c>
      <c r="E260" s="12"/>
      <c r="F260" s="392" t="str">
        <f>'дети 5-ти лет Т'!BU76</f>
        <v/>
      </c>
      <c r="G260" s="12"/>
    </row>
    <row r="261" ht="15.75" customHeight="1">
      <c r="B261" s="12"/>
      <c r="C261" s="319"/>
      <c r="D261" s="392" t="str">
        <f>'дети 5-ти лет К'!BV76</f>
        <v/>
      </c>
      <c r="E261" s="12"/>
      <c r="F261" s="392" t="str">
        <f>'дети 5-ти лет Т'!BV76</f>
        <v/>
      </c>
      <c r="G261" s="12"/>
    </row>
    <row r="262" ht="15.75" customHeight="1">
      <c r="B262" s="19"/>
      <c r="C262" s="319"/>
      <c r="D262" s="392" t="str">
        <f>'дети 5-ти лет К'!BW76</f>
        <v/>
      </c>
      <c r="E262" s="12"/>
      <c r="F262" s="392" t="str">
        <f>'дети 5-ти лет Т'!BW76</f>
        <v/>
      </c>
      <c r="G262" s="12"/>
    </row>
    <row r="263" ht="15.75" customHeight="1">
      <c r="B263" s="5">
        <v>25.0</v>
      </c>
      <c r="C263" s="319"/>
      <c r="D263" s="392" t="str">
        <f>'дети 5-ти лет К'!BX76</f>
        <v/>
      </c>
      <c r="E263" s="12"/>
      <c r="F263" s="392" t="str">
        <f>'дети 5-ти лет Т'!BX76</f>
        <v/>
      </c>
      <c r="G263" s="12"/>
    </row>
    <row r="264" ht="15.75" customHeight="1">
      <c r="B264" s="12"/>
      <c r="C264" s="319"/>
      <c r="D264" s="392" t="str">
        <f>'дети 5-ти лет К'!BY76</f>
        <v/>
      </c>
      <c r="E264" s="12"/>
      <c r="F264" s="392" t="str">
        <f>'дети 5-ти лет Т'!BY76</f>
        <v/>
      </c>
      <c r="G264" s="12"/>
    </row>
    <row r="265" ht="15.75" customHeight="1">
      <c r="B265" s="19"/>
      <c r="C265" s="319"/>
      <c r="D265" s="392" t="str">
        <f>'дети 5-ти лет К'!BZ76</f>
        <v/>
      </c>
      <c r="E265" s="12"/>
      <c r="F265" s="392" t="str">
        <f>'дети 5-ти лет Т'!BZ76</f>
        <v/>
      </c>
      <c r="G265" s="12"/>
    </row>
    <row r="266" ht="15.75" customHeight="1">
      <c r="B266" s="5">
        <v>26.0</v>
      </c>
      <c r="C266" s="319"/>
      <c r="D266" s="392" t="str">
        <f>'дети 5-ти лет К'!CA76</f>
        <v/>
      </c>
      <c r="E266" s="12"/>
      <c r="F266" s="392" t="str">
        <f>'дети 5-ти лет Т'!CA76</f>
        <v/>
      </c>
      <c r="G266" s="12"/>
    </row>
    <row r="267" ht="15.75" customHeight="1">
      <c r="B267" s="12"/>
      <c r="C267" s="319"/>
      <c r="D267" s="392" t="str">
        <f>'дети 5-ти лет К'!CB76</f>
        <v/>
      </c>
      <c r="E267" s="12"/>
      <c r="F267" s="392" t="str">
        <f>'дети 5-ти лет Т'!CB76</f>
        <v/>
      </c>
      <c r="G267" s="12"/>
    </row>
    <row r="268" ht="15.75" customHeight="1">
      <c r="B268" s="19"/>
      <c r="C268" s="319"/>
      <c r="D268" s="392" t="str">
        <f>'дети 5-ти лет К'!CC76</f>
        <v/>
      </c>
      <c r="E268" s="12"/>
      <c r="F268" s="392" t="str">
        <f>'дети 5-ти лет Т'!CC76</f>
        <v/>
      </c>
      <c r="G268" s="12"/>
    </row>
    <row r="269" ht="15.75" customHeight="1">
      <c r="B269" s="5">
        <v>27.0</v>
      </c>
      <c r="C269" s="319"/>
      <c r="D269" s="392" t="str">
        <f>'дети 5-ти лет К'!CD76</f>
        <v/>
      </c>
      <c r="E269" s="12"/>
      <c r="F269" s="392" t="str">
        <f>'дети 5-ти лет Т'!CD76</f>
        <v/>
      </c>
      <c r="G269" s="12"/>
    </row>
    <row r="270" ht="15.75" customHeight="1">
      <c r="B270" s="12"/>
      <c r="C270" s="319"/>
      <c r="D270" s="392" t="str">
        <f>'дети 5-ти лет К'!CE76</f>
        <v/>
      </c>
      <c r="E270" s="12"/>
      <c r="F270" s="392" t="str">
        <f>'дети 5-ти лет Т'!CE76</f>
        <v/>
      </c>
      <c r="G270" s="12"/>
    </row>
    <row r="271" ht="15.75" customHeight="1">
      <c r="B271" s="19"/>
      <c r="C271" s="319"/>
      <c r="D271" s="392" t="str">
        <f>'дети 5-ти лет К'!CF76</f>
        <v/>
      </c>
      <c r="E271" s="12"/>
      <c r="F271" s="392" t="str">
        <f>'дети 5-ти лет Т'!CF76</f>
        <v/>
      </c>
      <c r="G271" s="12"/>
    </row>
    <row r="272" ht="15.75" customHeight="1">
      <c r="B272" s="5">
        <v>28.0</v>
      </c>
      <c r="C272" s="319"/>
      <c r="D272" s="392" t="str">
        <f>'дети 5-ти лет К'!CG76</f>
        <v/>
      </c>
      <c r="E272" s="12"/>
      <c r="F272" s="392" t="str">
        <f>'дети 5-ти лет Т'!CG76</f>
        <v/>
      </c>
      <c r="G272" s="12"/>
    </row>
    <row r="273" ht="15.75" customHeight="1">
      <c r="B273" s="12"/>
      <c r="C273" s="319"/>
      <c r="D273" s="392" t="str">
        <f>'дети 5-ти лет К'!CH76</f>
        <v/>
      </c>
      <c r="E273" s="12"/>
      <c r="F273" s="392" t="str">
        <f>'дети 5-ти лет Т'!CH76</f>
        <v/>
      </c>
      <c r="G273" s="12"/>
    </row>
    <row r="274" ht="15.75" customHeight="1">
      <c r="B274" s="19"/>
      <c r="C274" s="319"/>
      <c r="D274" s="392" t="str">
        <f>'дети 5-ти лет К'!CI76</f>
        <v/>
      </c>
      <c r="E274" s="12"/>
      <c r="F274" s="392" t="str">
        <f>'дети 5-ти лет Т'!CI76</f>
        <v/>
      </c>
      <c r="G274" s="12"/>
    </row>
    <row r="275" ht="15.75" customHeight="1">
      <c r="B275" s="5">
        <v>29.0</v>
      </c>
      <c r="C275" s="319"/>
      <c r="D275" s="317"/>
      <c r="E275" s="12"/>
      <c r="F275" s="392" t="str">
        <f>'дети 5-ти лет Т'!CJ76</f>
        <v/>
      </c>
      <c r="G275" s="12"/>
    </row>
    <row r="276" ht="15.75" customHeight="1">
      <c r="B276" s="12"/>
      <c r="C276" s="319"/>
      <c r="D276" s="12"/>
      <c r="E276" s="12"/>
      <c r="F276" s="392" t="str">
        <f>'дети 5-ти лет Т'!CK76</f>
        <v/>
      </c>
      <c r="G276" s="12"/>
    </row>
    <row r="277" ht="15.75" customHeight="1">
      <c r="B277" s="19"/>
      <c r="C277" s="319"/>
      <c r="D277" s="12"/>
      <c r="E277" s="12"/>
      <c r="F277" s="392" t="str">
        <f>'дети 5-ти лет Т'!CL76</f>
        <v/>
      </c>
      <c r="G277" s="12"/>
    </row>
    <row r="278" ht="15.75" customHeight="1">
      <c r="B278" s="5">
        <v>30.0</v>
      </c>
      <c r="C278" s="319"/>
      <c r="D278" s="12"/>
      <c r="E278" s="12"/>
      <c r="F278" s="392" t="str">
        <f>'дети 5-ти лет Т'!CM76</f>
        <v/>
      </c>
      <c r="G278" s="12"/>
    </row>
    <row r="279" ht="15.75" customHeight="1">
      <c r="B279" s="12"/>
      <c r="C279" s="319"/>
      <c r="D279" s="12"/>
      <c r="E279" s="12"/>
      <c r="F279" s="392" t="str">
        <f>'дети 5-ти лет Т'!CN76</f>
        <v/>
      </c>
      <c r="G279" s="12"/>
    </row>
    <row r="280" ht="15.75" customHeight="1">
      <c r="B280" s="19"/>
      <c r="C280" s="319"/>
      <c r="D280" s="12"/>
      <c r="E280" s="12"/>
      <c r="F280" s="392" t="str">
        <f>'дети 5-ти лет Т'!CO76</f>
        <v/>
      </c>
      <c r="G280" s="12"/>
    </row>
    <row r="281" ht="15.75" customHeight="1">
      <c r="B281" s="5">
        <v>31.0</v>
      </c>
      <c r="C281" s="319"/>
      <c r="D281" s="12"/>
      <c r="E281" s="12"/>
      <c r="F281" s="392" t="str">
        <f>'дети 5-ти лет Т'!CP76</f>
        <v/>
      </c>
      <c r="G281" s="12"/>
    </row>
    <row r="282" ht="15.75" customHeight="1">
      <c r="B282" s="12"/>
      <c r="C282" s="319"/>
      <c r="D282" s="12"/>
      <c r="E282" s="12"/>
      <c r="F282" s="392" t="str">
        <f>'дети 5-ти лет Т'!CQ76</f>
        <v/>
      </c>
      <c r="G282" s="12"/>
    </row>
    <row r="283" ht="15.75" customHeight="1">
      <c r="B283" s="19"/>
      <c r="C283" s="319"/>
      <c r="D283" s="12"/>
      <c r="E283" s="12"/>
      <c r="F283" s="392" t="str">
        <f>'дети 5-ти лет Т'!CR76</f>
        <v/>
      </c>
      <c r="G283" s="12"/>
    </row>
    <row r="284" ht="15.75" customHeight="1">
      <c r="B284" s="5">
        <v>32.0</v>
      </c>
      <c r="C284" s="319"/>
      <c r="D284" s="12"/>
      <c r="E284" s="12"/>
      <c r="F284" s="392" t="str">
        <f>'дети 5-ти лет Т'!CS76</f>
        <v/>
      </c>
      <c r="G284" s="12"/>
    </row>
    <row r="285" ht="15.75" customHeight="1">
      <c r="B285" s="12"/>
      <c r="C285" s="319"/>
      <c r="D285" s="12"/>
      <c r="E285" s="12"/>
      <c r="F285" s="392" t="str">
        <f>'дети 5-ти лет Т'!CT76</f>
        <v/>
      </c>
      <c r="G285" s="12"/>
    </row>
    <row r="286" ht="15.75" customHeight="1">
      <c r="B286" s="19"/>
      <c r="C286" s="319"/>
      <c r="D286" s="12"/>
      <c r="E286" s="12"/>
      <c r="F286" s="392" t="str">
        <f>'дети 5-ти лет Т'!CU76</f>
        <v/>
      </c>
      <c r="G286" s="12"/>
    </row>
    <row r="287" ht="15.75" customHeight="1">
      <c r="B287" s="5">
        <v>33.0</v>
      </c>
      <c r="C287" s="319"/>
      <c r="D287" s="12"/>
      <c r="E287" s="12"/>
      <c r="F287" s="392" t="str">
        <f>'дети 5-ти лет Т'!CV76</f>
        <v/>
      </c>
      <c r="G287" s="12"/>
    </row>
    <row r="288" ht="15.75" customHeight="1">
      <c r="B288" s="12"/>
      <c r="C288" s="319"/>
      <c r="D288" s="12"/>
      <c r="E288" s="12"/>
      <c r="F288" s="392" t="str">
        <f>'дети 5-ти лет Т'!CW76</f>
        <v/>
      </c>
      <c r="G288" s="12"/>
    </row>
    <row r="289" ht="15.75" customHeight="1">
      <c r="B289" s="19"/>
      <c r="C289" s="319"/>
      <c r="D289" s="12"/>
      <c r="E289" s="12"/>
      <c r="F289" s="392" t="str">
        <f>'дети 5-ти лет Т'!CX76</f>
        <v/>
      </c>
      <c r="G289" s="12"/>
    </row>
    <row r="290" ht="15.75" customHeight="1">
      <c r="B290" s="5">
        <v>34.0</v>
      </c>
      <c r="C290" s="319"/>
      <c r="D290" s="12"/>
      <c r="E290" s="12"/>
      <c r="F290" s="392" t="str">
        <f>'дети 5-ти лет Т'!CY76</f>
        <v/>
      </c>
      <c r="G290" s="12"/>
    </row>
    <row r="291" ht="15.75" customHeight="1">
      <c r="B291" s="12"/>
      <c r="C291" s="319"/>
      <c r="D291" s="12"/>
      <c r="E291" s="12"/>
      <c r="F291" s="392" t="str">
        <f>'дети 5-ти лет Т'!CZ76</f>
        <v/>
      </c>
      <c r="G291" s="12"/>
    </row>
    <row r="292" ht="15.75" customHeight="1">
      <c r="B292" s="19"/>
      <c r="C292" s="319"/>
      <c r="D292" s="12"/>
      <c r="E292" s="12"/>
      <c r="F292" s="392" t="str">
        <f>'дети 5-ти лет Т'!DA76</f>
        <v/>
      </c>
      <c r="G292" s="12"/>
    </row>
    <row r="293" ht="15.75" customHeight="1">
      <c r="B293" s="5">
        <v>35.0</v>
      </c>
      <c r="C293" s="319"/>
      <c r="D293" s="12"/>
      <c r="E293" s="12"/>
      <c r="F293" s="392" t="str">
        <f>'дети 5-ти лет Т'!DB76</f>
        <v/>
      </c>
      <c r="G293" s="12"/>
    </row>
    <row r="294" ht="15.75" customHeight="1">
      <c r="B294" s="12"/>
      <c r="C294" s="319"/>
      <c r="D294" s="12"/>
      <c r="E294" s="12"/>
      <c r="F294" s="392" t="str">
        <f>'дети 5-ти лет Т'!DC76</f>
        <v/>
      </c>
      <c r="G294" s="12"/>
    </row>
    <row r="295" ht="15.75" customHeight="1">
      <c r="B295" s="19"/>
      <c r="C295" s="320"/>
      <c r="D295" s="19"/>
      <c r="E295" s="19"/>
      <c r="F295" s="392" t="str">
        <f>'дети 5-ти лет Т'!DD76</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Ф'!D135</f>
        <v/>
      </c>
      <c r="D300" s="391" t="str">
        <f>'дети 5-ти лет К'!D135</f>
        <v/>
      </c>
      <c r="E300" s="391" t="str">
        <f>'дети 5-ти лет П'!D135</f>
        <v/>
      </c>
      <c r="F300" s="391" t="str">
        <f>'дети 5-ти лет Т'!D135</f>
        <v/>
      </c>
      <c r="G300" s="391" t="str">
        <f>'дети 5-ти лет С'!D135</f>
        <v/>
      </c>
    </row>
    <row r="301" ht="15.75" customHeight="1">
      <c r="B301" s="12"/>
      <c r="C301" s="391" t="str">
        <f>'дети 5-ти лет Ф'!E135</f>
        <v/>
      </c>
      <c r="D301" s="391" t="str">
        <f>'дети 5-ти лет К'!E135</f>
        <v/>
      </c>
      <c r="E301" s="391" t="str">
        <f>'дети 5-ти лет П'!E135</f>
        <v/>
      </c>
      <c r="F301" s="391" t="str">
        <f>'дети 5-ти лет Т'!E135</f>
        <v/>
      </c>
      <c r="G301" s="391" t="str">
        <f>'дети 5-ти лет С'!E135</f>
        <v/>
      </c>
    </row>
    <row r="302" ht="15.75" customHeight="1">
      <c r="B302" s="19"/>
      <c r="C302" s="391" t="str">
        <f>'дети 5-ти лет Ф'!F135</f>
        <v/>
      </c>
      <c r="D302" s="391" t="str">
        <f>'дети 5-ти лет К'!F135</f>
        <v/>
      </c>
      <c r="E302" s="391" t="str">
        <f>'дети 5-ти лет П'!F135</f>
        <v/>
      </c>
      <c r="F302" s="391" t="str">
        <f>'дети 5-ти лет Т'!F135</f>
        <v/>
      </c>
      <c r="G302" s="391" t="str">
        <f>'дети 5-ти лет С'!F135</f>
        <v/>
      </c>
    </row>
    <row r="303" ht="15.75" customHeight="1">
      <c r="B303" s="5">
        <v>2.0</v>
      </c>
      <c r="C303" s="391" t="str">
        <f>'дети 5-ти лет Ф'!G135</f>
        <v/>
      </c>
      <c r="D303" s="391" t="str">
        <f>'дети 5-ти лет К'!G135</f>
        <v/>
      </c>
      <c r="E303" s="391" t="str">
        <f>'дети 5-ти лет П'!G135</f>
        <v/>
      </c>
      <c r="F303" s="391" t="str">
        <f>'дети 5-ти лет Т'!G135</f>
        <v/>
      </c>
      <c r="G303" s="391" t="str">
        <f>'дети 5-ти лет С'!G135</f>
        <v/>
      </c>
    </row>
    <row r="304" ht="15.75" customHeight="1">
      <c r="B304" s="12"/>
      <c r="C304" s="391" t="str">
        <f>'дети 5-ти лет Ф'!H135</f>
        <v/>
      </c>
      <c r="D304" s="391" t="str">
        <f>'дети 5-ти лет К'!H135</f>
        <v/>
      </c>
      <c r="E304" s="391" t="str">
        <f>'дети 5-ти лет П'!H135</f>
        <v/>
      </c>
      <c r="F304" s="391" t="str">
        <f>'дети 5-ти лет Т'!H135</f>
        <v/>
      </c>
      <c r="G304" s="391" t="str">
        <f>'дети 5-ти лет С'!H135</f>
        <v/>
      </c>
    </row>
    <row r="305" ht="15.75" customHeight="1">
      <c r="B305" s="19"/>
      <c r="C305" s="391" t="str">
        <f>'дети 5-ти лет Ф'!I135</f>
        <v/>
      </c>
      <c r="D305" s="391" t="str">
        <f>'дети 5-ти лет К'!I135</f>
        <v/>
      </c>
      <c r="E305" s="391" t="str">
        <f>'дети 5-ти лет П'!I135</f>
        <v/>
      </c>
      <c r="F305" s="391" t="str">
        <f>'дети 5-ти лет Т'!I135</f>
        <v/>
      </c>
      <c r="G305" s="391" t="str">
        <f>'дети 5-ти лет С'!I135</f>
        <v/>
      </c>
    </row>
    <row r="306" ht="15.75" customHeight="1">
      <c r="B306" s="5">
        <v>3.0</v>
      </c>
      <c r="C306" s="391" t="str">
        <f>'дети 5-ти лет Ф'!J135</f>
        <v/>
      </c>
      <c r="D306" s="391" t="str">
        <f>'дети 5-ти лет К'!J135</f>
        <v/>
      </c>
      <c r="E306" s="391" t="str">
        <f>'дети 5-ти лет П'!J135</f>
        <v/>
      </c>
      <c r="F306" s="391" t="str">
        <f>'дети 5-ти лет Т'!J135</f>
        <v/>
      </c>
      <c r="G306" s="391" t="str">
        <f>'дети 5-ти лет С'!J135</f>
        <v/>
      </c>
    </row>
    <row r="307" ht="15.75" customHeight="1">
      <c r="B307" s="12"/>
      <c r="C307" s="391" t="str">
        <f>'дети 5-ти лет Ф'!K135</f>
        <v/>
      </c>
      <c r="D307" s="391" t="str">
        <f>'дети 5-ти лет К'!K135</f>
        <v/>
      </c>
      <c r="E307" s="391" t="str">
        <f>'дети 5-ти лет П'!K135</f>
        <v/>
      </c>
      <c r="F307" s="391" t="str">
        <f>'дети 5-ти лет Т'!K135</f>
        <v/>
      </c>
      <c r="G307" s="391" t="str">
        <f>'дети 5-ти лет С'!K135</f>
        <v/>
      </c>
    </row>
    <row r="308" ht="15.75" customHeight="1">
      <c r="B308" s="19"/>
      <c r="C308" s="391" t="str">
        <f>'дети 5-ти лет Ф'!L135</f>
        <v/>
      </c>
      <c r="D308" s="391" t="str">
        <f>'дети 5-ти лет К'!L135</f>
        <v/>
      </c>
      <c r="E308" s="391" t="str">
        <f>'дети 5-ти лет П'!L135</f>
        <v/>
      </c>
      <c r="F308" s="391" t="str">
        <f>'дети 5-ти лет Т'!L135</f>
        <v/>
      </c>
      <c r="G308" s="391" t="str">
        <f>'дети 5-ти лет С'!L135</f>
        <v/>
      </c>
    </row>
    <row r="309" ht="15.75" customHeight="1">
      <c r="B309" s="5">
        <v>4.0</v>
      </c>
      <c r="C309" s="391" t="str">
        <f>'дети 5-ти лет Ф'!M135</f>
        <v/>
      </c>
      <c r="D309" s="391" t="str">
        <f>'дети 5-ти лет К'!M135</f>
        <v/>
      </c>
      <c r="E309" s="391" t="str">
        <f>'дети 5-ти лет П'!M135</f>
        <v/>
      </c>
      <c r="F309" s="391" t="str">
        <f>'дети 5-ти лет Т'!M135</f>
        <v/>
      </c>
      <c r="G309" s="391" t="str">
        <f>'дети 5-ти лет С'!M135</f>
        <v/>
      </c>
    </row>
    <row r="310" ht="15.75" customHeight="1">
      <c r="B310" s="12"/>
      <c r="C310" s="391" t="str">
        <f>'дети 5-ти лет Ф'!N135</f>
        <v/>
      </c>
      <c r="D310" s="391" t="str">
        <f>'дети 5-ти лет К'!N135</f>
        <v/>
      </c>
      <c r="E310" s="391" t="str">
        <f>'дети 5-ти лет П'!N135</f>
        <v/>
      </c>
      <c r="F310" s="391" t="str">
        <f>'дети 5-ти лет Т'!N135</f>
        <v/>
      </c>
      <c r="G310" s="391" t="str">
        <f>'дети 5-ти лет С'!N135</f>
        <v/>
      </c>
    </row>
    <row r="311" ht="15.75" customHeight="1">
      <c r="B311" s="19"/>
      <c r="C311" s="391" t="str">
        <f>'дети 5-ти лет Ф'!O135</f>
        <v/>
      </c>
      <c r="D311" s="391" t="str">
        <f>'дети 5-ти лет К'!O135</f>
        <v/>
      </c>
      <c r="E311" s="391" t="str">
        <f>'дети 5-ти лет П'!O135</f>
        <v/>
      </c>
      <c r="F311" s="391" t="str">
        <f>'дети 5-ти лет Т'!O135</f>
        <v/>
      </c>
      <c r="G311" s="391" t="str">
        <f>'дети 5-ти лет С'!O135</f>
        <v/>
      </c>
    </row>
    <row r="312" ht="15.75" customHeight="1">
      <c r="B312" s="5">
        <v>5.0</v>
      </c>
      <c r="C312" s="391" t="str">
        <f>'дети 5-ти лет Ф'!P135</f>
        <v/>
      </c>
      <c r="D312" s="391" t="str">
        <f>'дети 5-ти лет К'!P135</f>
        <v/>
      </c>
      <c r="E312" s="391" t="str">
        <f>'дети 5-ти лет П'!P135</f>
        <v/>
      </c>
      <c r="F312" s="391" t="str">
        <f>'дети 5-ти лет Т'!P135</f>
        <v/>
      </c>
      <c r="G312" s="391" t="str">
        <f>'дети 5-ти лет С'!P135</f>
        <v/>
      </c>
    </row>
    <row r="313" ht="15.75" customHeight="1">
      <c r="B313" s="12"/>
      <c r="C313" s="391" t="str">
        <f>'дети 5-ти лет Ф'!Q135</f>
        <v/>
      </c>
      <c r="D313" s="391" t="str">
        <f>'дети 5-ти лет К'!Q135</f>
        <v/>
      </c>
      <c r="E313" s="391" t="str">
        <f>'дети 5-ти лет П'!Q135</f>
        <v/>
      </c>
      <c r="F313" s="391" t="str">
        <f>'дети 5-ти лет Т'!Q135</f>
        <v/>
      </c>
      <c r="G313" s="391" t="str">
        <f>'дети 5-ти лет С'!Q135</f>
        <v/>
      </c>
    </row>
    <row r="314" ht="15.75" customHeight="1">
      <c r="B314" s="19"/>
      <c r="C314" s="391" t="str">
        <f>'дети 5-ти лет Ф'!R135</f>
        <v/>
      </c>
      <c r="D314" s="391" t="str">
        <f>'дети 5-ти лет К'!R135</f>
        <v/>
      </c>
      <c r="E314" s="391" t="str">
        <f>'дети 5-ти лет П'!R135</f>
        <v/>
      </c>
      <c r="F314" s="391" t="str">
        <f>'дети 5-ти лет Т'!R135</f>
        <v/>
      </c>
      <c r="G314" s="391" t="str">
        <f>'дети 5-ти лет С'!R135</f>
        <v/>
      </c>
    </row>
    <row r="315" ht="15.75" customHeight="1">
      <c r="B315" s="5">
        <v>6.0</v>
      </c>
      <c r="C315" s="391" t="str">
        <f>'дети 5-ти лет Ф'!S135</f>
        <v/>
      </c>
      <c r="D315" s="391" t="str">
        <f>'дети 5-ти лет К'!S135</f>
        <v/>
      </c>
      <c r="E315" s="391" t="str">
        <f>'дети 5-ти лет П'!S135</f>
        <v/>
      </c>
      <c r="F315" s="391" t="str">
        <f>'дети 5-ти лет Т'!S135</f>
        <v/>
      </c>
      <c r="G315" s="391" t="str">
        <f>'дети 5-ти лет С'!S135</f>
        <v/>
      </c>
    </row>
    <row r="316" ht="15.75" customHeight="1">
      <c r="B316" s="12"/>
      <c r="C316" s="391" t="str">
        <f>'дети 5-ти лет Ф'!T135</f>
        <v/>
      </c>
      <c r="D316" s="391" t="str">
        <f>'дети 5-ти лет К'!T135</f>
        <v/>
      </c>
      <c r="E316" s="391" t="str">
        <f>'дети 5-ти лет П'!T135</f>
        <v/>
      </c>
      <c r="F316" s="391" t="str">
        <f>'дети 5-ти лет Т'!T135</f>
        <v/>
      </c>
      <c r="G316" s="391" t="str">
        <f>'дети 5-ти лет С'!T135</f>
        <v/>
      </c>
    </row>
    <row r="317" ht="15.75" customHeight="1">
      <c r="B317" s="19"/>
      <c r="C317" s="391" t="str">
        <f>'дети 5-ти лет Ф'!U135</f>
        <v/>
      </c>
      <c r="D317" s="391" t="str">
        <f>'дети 5-ти лет К'!U135</f>
        <v/>
      </c>
      <c r="E317" s="391" t="str">
        <f>'дети 5-ти лет П'!U135</f>
        <v/>
      </c>
      <c r="F317" s="391" t="str">
        <f>'дети 5-ти лет Т'!U135</f>
        <v/>
      </c>
      <c r="G317" s="391" t="str">
        <f>'дети 5-ти лет С'!U135</f>
        <v/>
      </c>
    </row>
    <row r="318" ht="15.75" customHeight="1">
      <c r="B318" s="5">
        <v>7.0</v>
      </c>
      <c r="C318" s="391" t="str">
        <f>'дети 5-ти лет Ф'!V135</f>
        <v/>
      </c>
      <c r="D318" s="391" t="str">
        <f>'дети 5-ти лет К'!V135</f>
        <v/>
      </c>
      <c r="E318" s="391" t="str">
        <f>'дети 5-ти лет П'!V135</f>
        <v/>
      </c>
      <c r="F318" s="391" t="str">
        <f>'дети 5-ти лет Т'!V135</f>
        <v/>
      </c>
      <c r="G318" s="391" t="str">
        <f>'дети 5-ти лет С'!V135</f>
        <v/>
      </c>
    </row>
    <row r="319" ht="15.75" customHeight="1">
      <c r="B319" s="12"/>
      <c r="C319" s="391" t="str">
        <f>'дети 5-ти лет Ф'!W135</f>
        <v/>
      </c>
      <c r="D319" s="391" t="str">
        <f>'дети 5-ти лет Т'!W135</f>
        <v/>
      </c>
      <c r="E319" s="391" t="str">
        <f>'дети 5-ти лет П'!W135</f>
        <v/>
      </c>
      <c r="F319" s="391" t="str">
        <f>'дети 5-ти лет Т'!W135</f>
        <v/>
      </c>
      <c r="G319" s="391" t="str">
        <f>'дети 5-ти лет С'!W135</f>
        <v/>
      </c>
    </row>
    <row r="320" ht="15.75" customHeight="1">
      <c r="B320" s="19"/>
      <c r="C320" s="391" t="str">
        <f>'дети 5-ти лет Ф'!X135</f>
        <v/>
      </c>
      <c r="D320" s="391" t="str">
        <f>'дети 5-ти лет К'!X135</f>
        <v/>
      </c>
      <c r="E320" s="391" t="str">
        <f>'дети 5-ти лет П'!X135</f>
        <v/>
      </c>
      <c r="F320" s="391" t="str">
        <f>'дети 5-ти лет Т'!X135</f>
        <v/>
      </c>
      <c r="G320" s="391" t="str">
        <f>'дети 5-ти лет С'!X135</f>
        <v/>
      </c>
    </row>
    <row r="321" ht="15.75" customHeight="1">
      <c r="B321" s="5">
        <v>8.0</v>
      </c>
      <c r="C321" s="318"/>
      <c r="D321" s="391" t="str">
        <f>'дети 5-ти лет К'!Y135</f>
        <v/>
      </c>
      <c r="E321" s="317"/>
      <c r="F321" s="391" t="str">
        <f>'дети 5-ти лет Т'!Y135</f>
        <v/>
      </c>
      <c r="G321" s="317"/>
    </row>
    <row r="322" ht="15.75" customHeight="1">
      <c r="B322" s="12"/>
      <c r="C322" s="319"/>
      <c r="D322" s="391" t="str">
        <f>'дети 5-ти лет К'!Z135</f>
        <v/>
      </c>
      <c r="E322" s="12"/>
      <c r="F322" s="391" t="str">
        <f>'дети 5-ти лет Т'!Z135</f>
        <v/>
      </c>
      <c r="G322" s="12"/>
    </row>
    <row r="323" ht="15.75" customHeight="1">
      <c r="B323" s="19"/>
      <c r="C323" s="319"/>
      <c r="D323" s="391" t="str">
        <f>'дети 5-ти лет К'!AA135</f>
        <v/>
      </c>
      <c r="E323" s="12"/>
      <c r="F323" s="391" t="str">
        <f>'дети 5-ти лет Т'!AA135</f>
        <v/>
      </c>
      <c r="G323" s="12"/>
    </row>
    <row r="324" ht="15.75" customHeight="1">
      <c r="B324" s="5">
        <v>9.0</v>
      </c>
      <c r="C324" s="319"/>
      <c r="D324" s="391" t="str">
        <f>'дети 5-ти лет К'!AB135</f>
        <v/>
      </c>
      <c r="E324" s="12"/>
      <c r="F324" s="391" t="str">
        <f>'дети 5-ти лет Т'!AB135</f>
        <v/>
      </c>
      <c r="G324" s="12"/>
    </row>
    <row r="325" ht="15.75" customHeight="1">
      <c r="B325" s="12"/>
      <c r="C325" s="319"/>
      <c r="D325" s="391" t="str">
        <f>'дети 5-ти лет К'!AC135</f>
        <v/>
      </c>
      <c r="E325" s="12"/>
      <c r="F325" s="391" t="str">
        <f>'дети 5-ти лет Т'!AC135</f>
        <v/>
      </c>
      <c r="G325" s="12"/>
    </row>
    <row r="326" ht="15.75" customHeight="1">
      <c r="B326" s="19"/>
      <c r="C326" s="319"/>
      <c r="D326" s="391" t="str">
        <f>'дети 5-ти лет К'!AD135</f>
        <v/>
      </c>
      <c r="E326" s="12"/>
      <c r="F326" s="391" t="str">
        <f>'дети 5-ти лет Т'!AD135</f>
        <v/>
      </c>
      <c r="G326" s="12"/>
    </row>
    <row r="327" ht="15.75" customHeight="1">
      <c r="B327" s="5">
        <v>10.0</v>
      </c>
      <c r="C327" s="319"/>
      <c r="D327" s="391" t="str">
        <f>'дети 5-ти лет К'!AE135</f>
        <v/>
      </c>
      <c r="E327" s="12"/>
      <c r="F327" s="391" t="str">
        <f>'дети 5-ти лет Т'!AE135</f>
        <v/>
      </c>
      <c r="G327" s="12"/>
    </row>
    <row r="328" ht="15.75" customHeight="1">
      <c r="B328" s="12"/>
      <c r="C328" s="319"/>
      <c r="D328" s="391" t="str">
        <f>'дети 5-ти лет К'!AF135</f>
        <v/>
      </c>
      <c r="E328" s="12"/>
      <c r="F328" s="391" t="str">
        <f>'дети 5-ти лет Т'!AF135</f>
        <v/>
      </c>
      <c r="G328" s="12"/>
    </row>
    <row r="329" ht="15.75" customHeight="1">
      <c r="B329" s="19"/>
      <c r="C329" s="319"/>
      <c r="D329" s="391" t="str">
        <f>'дети 5-ти лет К'!AG135</f>
        <v/>
      </c>
      <c r="E329" s="12"/>
      <c r="F329" s="391" t="str">
        <f>'дети 5-ти лет Т'!AG135</f>
        <v/>
      </c>
      <c r="G329" s="12"/>
    </row>
    <row r="330" ht="15.75" customHeight="1">
      <c r="B330" s="5">
        <v>11.0</v>
      </c>
      <c r="C330" s="319"/>
      <c r="D330" s="391" t="str">
        <f>'дети 5-ти лет К'!AH135</f>
        <v/>
      </c>
      <c r="E330" s="12"/>
      <c r="F330" s="391" t="str">
        <f>'дети 5-ти лет Т'!AH135</f>
        <v/>
      </c>
      <c r="G330" s="12"/>
    </row>
    <row r="331" ht="15.75" customHeight="1">
      <c r="B331" s="12"/>
      <c r="C331" s="319"/>
      <c r="D331" s="391" t="str">
        <f>'дети 5-ти лет К'!AI135</f>
        <v/>
      </c>
      <c r="E331" s="12"/>
      <c r="F331" s="391" t="str">
        <f>'дети 5-ти лет Т'!AI135</f>
        <v/>
      </c>
      <c r="G331" s="12"/>
    </row>
    <row r="332" ht="15.75" customHeight="1">
      <c r="B332" s="19"/>
      <c r="C332" s="319"/>
      <c r="D332" s="391" t="str">
        <f>'дети 5-ти лет К'!AJ135</f>
        <v/>
      </c>
      <c r="E332" s="12"/>
      <c r="F332" s="391" t="str">
        <f>'дети 5-ти лет Т'!AJ135</f>
        <v/>
      </c>
      <c r="G332" s="12"/>
    </row>
    <row r="333" ht="15.75" customHeight="1">
      <c r="B333" s="5">
        <v>12.0</v>
      </c>
      <c r="C333" s="319"/>
      <c r="D333" s="391" t="str">
        <f>'дети 5-ти лет К'!AK135</f>
        <v/>
      </c>
      <c r="E333" s="12"/>
      <c r="F333" s="391" t="str">
        <f>'дети 5-ти лет Т'!AK135</f>
        <v/>
      </c>
      <c r="G333" s="12"/>
    </row>
    <row r="334" ht="15.75" customHeight="1">
      <c r="B334" s="12"/>
      <c r="C334" s="319"/>
      <c r="D334" s="391" t="str">
        <f>'дети 5-ти лет К'!AL135</f>
        <v/>
      </c>
      <c r="E334" s="12"/>
      <c r="F334" s="391" t="str">
        <f>'дети 5-ти лет Т'!AL135</f>
        <v/>
      </c>
      <c r="G334" s="12"/>
    </row>
    <row r="335" ht="15.75" customHeight="1">
      <c r="B335" s="19"/>
      <c r="C335" s="319"/>
      <c r="D335" s="391" t="str">
        <f>'дети 5-ти лет К'!AM135</f>
        <v/>
      </c>
      <c r="E335" s="12"/>
      <c r="F335" s="391" t="str">
        <f>'дети 5-ти лет Т'!AM135</f>
        <v/>
      </c>
      <c r="G335" s="12"/>
    </row>
    <row r="336" ht="15.75" customHeight="1">
      <c r="B336" s="5">
        <v>13.0</v>
      </c>
      <c r="C336" s="319"/>
      <c r="D336" s="391" t="str">
        <f>'дети 5-ти лет К'!AN135</f>
        <v/>
      </c>
      <c r="E336" s="12"/>
      <c r="F336" s="391" t="str">
        <f>'дети 5-ти лет Т'!AN135</f>
        <v/>
      </c>
      <c r="G336" s="12"/>
    </row>
    <row r="337" ht="15.75" customHeight="1">
      <c r="B337" s="12"/>
      <c r="C337" s="319"/>
      <c r="D337" s="391" t="str">
        <f>'дети 5-ти лет К'!AO135</f>
        <v/>
      </c>
      <c r="E337" s="12"/>
      <c r="F337" s="391" t="str">
        <f>'дети 5-ти лет Т'!AO135</f>
        <v/>
      </c>
      <c r="G337" s="12"/>
    </row>
    <row r="338" ht="15.75" customHeight="1">
      <c r="B338" s="19"/>
      <c r="C338" s="319"/>
      <c r="D338" s="391" t="str">
        <f>'дети 5-ти лет К'!AP135</f>
        <v/>
      </c>
      <c r="E338" s="12"/>
      <c r="F338" s="391" t="str">
        <f>'дети 5-ти лет Т'!AP135</f>
        <v/>
      </c>
      <c r="G338" s="12"/>
    </row>
    <row r="339" ht="15.75" customHeight="1">
      <c r="B339" s="5">
        <v>14.0</v>
      </c>
      <c r="C339" s="319"/>
      <c r="D339" s="391" t="str">
        <f>'дети 5-ти лет К'!AQ135</f>
        <v/>
      </c>
      <c r="E339" s="12"/>
      <c r="F339" s="391" t="str">
        <f>'дети 5-ти лет Т'!AQ135</f>
        <v/>
      </c>
      <c r="G339" s="12"/>
    </row>
    <row r="340" ht="15.75" customHeight="1">
      <c r="B340" s="12"/>
      <c r="C340" s="319"/>
      <c r="D340" s="391" t="str">
        <f>'дети 5-ти лет К'!AR135</f>
        <v/>
      </c>
      <c r="E340" s="12"/>
      <c r="F340" s="391" t="str">
        <f>'дети 5-ти лет Т'!AR135</f>
        <v/>
      </c>
      <c r="G340" s="12"/>
    </row>
    <row r="341" ht="15.75" customHeight="1">
      <c r="B341" s="19"/>
      <c r="C341" s="319"/>
      <c r="D341" s="391" t="str">
        <f>'дети 5-ти лет К'!AS135</f>
        <v/>
      </c>
      <c r="E341" s="12"/>
      <c r="F341" s="391" t="str">
        <f>'дети 5-ти лет Т'!AS135</f>
        <v/>
      </c>
      <c r="G341" s="12"/>
    </row>
    <row r="342" ht="15.75" customHeight="1">
      <c r="B342" s="5">
        <v>15.0</v>
      </c>
      <c r="C342" s="319"/>
      <c r="D342" s="391" t="str">
        <f>'дети 5-ти лет К'!AT135</f>
        <v/>
      </c>
      <c r="E342" s="12"/>
      <c r="F342" s="391" t="str">
        <f>'дети 5-ти лет Т'!AT135</f>
        <v/>
      </c>
      <c r="G342" s="12"/>
    </row>
    <row r="343" ht="15.75" customHeight="1">
      <c r="B343" s="12"/>
      <c r="C343" s="319"/>
      <c r="D343" s="391" t="str">
        <f>'дети 5-ти лет К'!AU135</f>
        <v/>
      </c>
      <c r="E343" s="12"/>
      <c r="F343" s="391" t="str">
        <f>'дети 5-ти лет Т'!AU135</f>
        <v/>
      </c>
      <c r="G343" s="12"/>
    </row>
    <row r="344" ht="15.75" customHeight="1">
      <c r="B344" s="19"/>
      <c r="C344" s="319"/>
      <c r="D344" s="391" t="str">
        <f>'дети 5-ти лет К'!AV135</f>
        <v/>
      </c>
      <c r="E344" s="12"/>
      <c r="F344" s="391" t="str">
        <f>'дети 5-ти лет Т'!AV135</f>
        <v/>
      </c>
      <c r="G344" s="12"/>
    </row>
    <row r="345" ht="15.75" customHeight="1">
      <c r="B345" s="5">
        <v>16.0</v>
      </c>
      <c r="C345" s="319"/>
      <c r="D345" s="391" t="str">
        <f>'дети 5-ти лет К'!AW135</f>
        <v/>
      </c>
      <c r="E345" s="12"/>
      <c r="F345" s="391" t="str">
        <f>'дети 5-ти лет Т'!AW135</f>
        <v/>
      </c>
      <c r="G345" s="12"/>
    </row>
    <row r="346" ht="15.75" customHeight="1">
      <c r="B346" s="12"/>
      <c r="C346" s="319"/>
      <c r="D346" s="391" t="str">
        <f>'дети 5-ти лет К'!AX135</f>
        <v/>
      </c>
      <c r="E346" s="12"/>
      <c r="F346" s="391" t="str">
        <f>'дети 5-ти лет Т'!AX135</f>
        <v/>
      </c>
      <c r="G346" s="12"/>
    </row>
    <row r="347" ht="15.75" customHeight="1">
      <c r="B347" s="19"/>
      <c r="C347" s="319"/>
      <c r="D347" s="391" t="str">
        <f>'дети 5-ти лет К'!AY135</f>
        <v/>
      </c>
      <c r="E347" s="12"/>
      <c r="F347" s="391" t="str">
        <f>'дети 5-ти лет Т'!AY135</f>
        <v/>
      </c>
      <c r="G347" s="12"/>
    </row>
    <row r="348" ht="15.75" customHeight="1">
      <c r="B348" s="5">
        <v>17.0</v>
      </c>
      <c r="C348" s="319"/>
      <c r="D348" s="391" t="str">
        <f>'дети 5-ти лет К'!AZ135</f>
        <v/>
      </c>
      <c r="E348" s="12"/>
      <c r="F348" s="391" t="str">
        <f>'дети 5-ти лет Т'!AZ135</f>
        <v/>
      </c>
      <c r="G348" s="12"/>
    </row>
    <row r="349" ht="15.75" customHeight="1">
      <c r="B349" s="12"/>
      <c r="C349" s="319"/>
      <c r="D349" s="391" t="str">
        <f>'дети 5-ти лет К'!BA135</f>
        <v/>
      </c>
      <c r="E349" s="12"/>
      <c r="F349" s="391" t="str">
        <f>'дети 5-ти лет Т'!BA135</f>
        <v/>
      </c>
      <c r="G349" s="12"/>
    </row>
    <row r="350" ht="15.75" customHeight="1">
      <c r="B350" s="19"/>
      <c r="C350" s="319"/>
      <c r="D350" s="391" t="str">
        <f>'дети 5-ти лет К'!BB135</f>
        <v/>
      </c>
      <c r="E350" s="12"/>
      <c r="F350" s="391" t="str">
        <f>'дети 5-ти лет Т'!BB135</f>
        <v/>
      </c>
      <c r="G350" s="12"/>
    </row>
    <row r="351" ht="15.75" customHeight="1">
      <c r="B351" s="5">
        <v>18.0</v>
      </c>
      <c r="C351" s="319"/>
      <c r="D351" s="391" t="str">
        <f>'дети 5-ти лет К'!BC135</f>
        <v/>
      </c>
      <c r="E351" s="12"/>
      <c r="F351" s="391" t="str">
        <f>'дети 5-ти лет Т'!BC135</f>
        <v/>
      </c>
      <c r="G351" s="12"/>
    </row>
    <row r="352" ht="15.75" customHeight="1">
      <c r="B352" s="12"/>
      <c r="C352" s="319"/>
      <c r="D352" s="391" t="str">
        <f>'дети 5-ти лет К'!BD135</f>
        <v/>
      </c>
      <c r="E352" s="12"/>
      <c r="F352" s="391" t="str">
        <f>'дети 5-ти лет Т'!BD135</f>
        <v/>
      </c>
      <c r="G352" s="12"/>
    </row>
    <row r="353" ht="15.75" customHeight="1">
      <c r="B353" s="19"/>
      <c r="C353" s="319"/>
      <c r="D353" s="391" t="str">
        <f>'дети 5-ти лет К'!BE135</f>
        <v/>
      </c>
      <c r="E353" s="12"/>
      <c r="F353" s="391" t="str">
        <f>'дети 5-ти лет Т'!BE135</f>
        <v/>
      </c>
      <c r="G353" s="12"/>
    </row>
    <row r="354" ht="15.75" customHeight="1">
      <c r="B354" s="5">
        <v>19.0</v>
      </c>
      <c r="C354" s="319"/>
      <c r="D354" s="391" t="str">
        <f>'дети 5-ти лет К'!BF135</f>
        <v/>
      </c>
      <c r="E354" s="12"/>
      <c r="F354" s="391" t="str">
        <f>'дети 5-ти лет Т'!BF135</f>
        <v/>
      </c>
      <c r="G354" s="12"/>
    </row>
    <row r="355" ht="15.75" customHeight="1">
      <c r="B355" s="12"/>
      <c r="C355" s="319"/>
      <c r="D355" s="391" t="str">
        <f>'дети 5-ти лет К'!BG135</f>
        <v/>
      </c>
      <c r="E355" s="12"/>
      <c r="F355" s="391" t="str">
        <f>'дети 5-ти лет Т'!BG135</f>
        <v/>
      </c>
      <c r="G355" s="12"/>
    </row>
    <row r="356" ht="15.75" customHeight="1">
      <c r="B356" s="19"/>
      <c r="C356" s="319"/>
      <c r="D356" s="391" t="str">
        <f>'дети 5-ти лет К'!BH135</f>
        <v/>
      </c>
      <c r="E356" s="12"/>
      <c r="F356" s="391" t="str">
        <f>'дети 5-ти лет Т'!BH135</f>
        <v/>
      </c>
      <c r="G356" s="12"/>
    </row>
    <row r="357" ht="15.75" customHeight="1">
      <c r="B357" s="5">
        <v>20.0</v>
      </c>
      <c r="C357" s="319"/>
      <c r="D357" s="391" t="str">
        <f>'дети 5-ти лет К'!BI135</f>
        <v/>
      </c>
      <c r="E357" s="12"/>
      <c r="F357" s="391" t="str">
        <f>'дети 5-ти лет Т'!BI135</f>
        <v/>
      </c>
      <c r="G357" s="12"/>
    </row>
    <row r="358" ht="15.75" customHeight="1">
      <c r="B358" s="12"/>
      <c r="C358" s="319"/>
      <c r="D358" s="391" t="str">
        <f>'дети 5-ти лет К'!BJ135</f>
        <v/>
      </c>
      <c r="E358" s="12"/>
      <c r="F358" s="391" t="str">
        <f>'дети 5-ти лет Т'!BJ135</f>
        <v/>
      </c>
      <c r="G358" s="12"/>
    </row>
    <row r="359" ht="15.75" customHeight="1">
      <c r="B359" s="19"/>
      <c r="C359" s="319"/>
      <c r="D359" s="391" t="str">
        <f>'дети 5-ти лет К'!BK135</f>
        <v/>
      </c>
      <c r="E359" s="12"/>
      <c r="F359" s="391" t="str">
        <f>'дети 5-ти лет Т'!BK135</f>
        <v/>
      </c>
      <c r="G359" s="12"/>
    </row>
    <row r="360" ht="15.75" customHeight="1">
      <c r="B360" s="5">
        <v>21.0</v>
      </c>
      <c r="C360" s="319"/>
      <c r="D360" s="391" t="str">
        <f>'дети 5-ти лет К'!BL135</f>
        <v/>
      </c>
      <c r="E360" s="12"/>
      <c r="F360" s="391" t="str">
        <f>'дети 5-ти лет Т'!BL135</f>
        <v/>
      </c>
      <c r="G360" s="12"/>
    </row>
    <row r="361" ht="15.75" customHeight="1">
      <c r="B361" s="12"/>
      <c r="C361" s="319"/>
      <c r="D361" s="391" t="str">
        <f>'дети 5-ти лет К'!BM135</f>
        <v/>
      </c>
      <c r="E361" s="12"/>
      <c r="F361" s="391" t="str">
        <f>'дети 5-ти лет Т'!BM135</f>
        <v/>
      </c>
      <c r="G361" s="12"/>
    </row>
    <row r="362" ht="15.75" customHeight="1">
      <c r="B362" s="19"/>
      <c r="C362" s="319"/>
      <c r="D362" s="391" t="str">
        <f>'дети 5-ти лет К'!BN135</f>
        <v/>
      </c>
      <c r="E362" s="12"/>
      <c r="F362" s="391" t="str">
        <f>'дети 5-ти лет Т'!BN135</f>
        <v/>
      </c>
      <c r="G362" s="12"/>
    </row>
    <row r="363" ht="15.75" customHeight="1">
      <c r="B363" s="5">
        <v>22.0</v>
      </c>
      <c r="C363" s="319"/>
      <c r="D363" s="391" t="str">
        <f>'дети 5-ти лет К'!BO135</f>
        <v/>
      </c>
      <c r="E363" s="12"/>
      <c r="F363" s="391" t="str">
        <f>'дети 5-ти лет Т'!BO135</f>
        <v/>
      </c>
      <c r="G363" s="12"/>
    </row>
    <row r="364" ht="15.75" customHeight="1">
      <c r="B364" s="12"/>
      <c r="C364" s="319"/>
      <c r="D364" s="391" t="str">
        <f>'дети 5-ти лет К'!BP135</f>
        <v/>
      </c>
      <c r="E364" s="12"/>
      <c r="F364" s="391" t="str">
        <f>'дети 5-ти лет Т'!BP135</f>
        <v/>
      </c>
      <c r="G364" s="12"/>
    </row>
    <row r="365" ht="15.75" customHeight="1">
      <c r="B365" s="19"/>
      <c r="C365" s="319"/>
      <c r="D365" s="391" t="str">
        <f>'дети 5-ти лет К'!BQ135</f>
        <v/>
      </c>
      <c r="E365" s="12"/>
      <c r="F365" s="391" t="str">
        <f>'дети 5-ти лет Т'!BQ135</f>
        <v/>
      </c>
      <c r="G365" s="12"/>
    </row>
    <row r="366" ht="15.75" customHeight="1">
      <c r="B366" s="5">
        <v>23.0</v>
      </c>
      <c r="C366" s="319"/>
      <c r="D366" s="391" t="str">
        <f>'дети 5-ти лет К'!BR135</f>
        <v/>
      </c>
      <c r="E366" s="12"/>
      <c r="F366" s="391" t="str">
        <f>'дети 5-ти лет Т'!BR135</f>
        <v/>
      </c>
      <c r="G366" s="12"/>
    </row>
    <row r="367" ht="15.75" customHeight="1">
      <c r="B367" s="12"/>
      <c r="C367" s="319"/>
      <c r="D367" s="391" t="str">
        <f>'дети 5-ти лет К'!BS135</f>
        <v/>
      </c>
      <c r="E367" s="12"/>
      <c r="F367" s="391" t="str">
        <f>'дети 5-ти лет Т'!BS135</f>
        <v/>
      </c>
      <c r="G367" s="12"/>
    </row>
    <row r="368" ht="15.75" customHeight="1">
      <c r="B368" s="19"/>
      <c r="C368" s="319"/>
      <c r="D368" s="391" t="str">
        <f>'дети 5-ти лет К'!BT135</f>
        <v/>
      </c>
      <c r="E368" s="12"/>
      <c r="F368" s="391" t="str">
        <f>'дети 5-ти лет Т'!BT135</f>
        <v/>
      </c>
      <c r="G368" s="12"/>
    </row>
    <row r="369" ht="15.75" customHeight="1">
      <c r="B369" s="5">
        <v>24.0</v>
      </c>
      <c r="C369" s="319"/>
      <c r="D369" s="391" t="str">
        <f>'дети 5-ти лет К'!BU135</f>
        <v/>
      </c>
      <c r="E369" s="12"/>
      <c r="F369" s="391" t="str">
        <f>'дети 5-ти лет Т'!BU135</f>
        <v/>
      </c>
      <c r="G369" s="12"/>
    </row>
    <row r="370" ht="15.75" customHeight="1">
      <c r="B370" s="12"/>
      <c r="C370" s="319"/>
      <c r="D370" s="391" t="str">
        <f>'дети 5-ти лет К'!BV135</f>
        <v/>
      </c>
      <c r="E370" s="12"/>
      <c r="F370" s="391" t="str">
        <f>'дети 5-ти лет Т'!BV135</f>
        <v/>
      </c>
      <c r="G370" s="12"/>
    </row>
    <row r="371" ht="15.75" customHeight="1">
      <c r="B371" s="19"/>
      <c r="C371" s="319"/>
      <c r="D371" s="391" t="str">
        <f>'дети 5-ти лет К'!BW135</f>
        <v/>
      </c>
      <c r="E371" s="12"/>
      <c r="F371" s="391" t="str">
        <f>'дети 5-ти лет Т'!BW135</f>
        <v/>
      </c>
      <c r="G371" s="12"/>
    </row>
    <row r="372" ht="15.75" customHeight="1">
      <c r="B372" s="5">
        <v>25.0</v>
      </c>
      <c r="C372" s="319"/>
      <c r="D372" s="391" t="str">
        <f>'дети 5-ти лет К'!BX135</f>
        <v/>
      </c>
      <c r="E372" s="12"/>
      <c r="F372" s="391" t="str">
        <f>'дети 5-ти лет Т'!BX135</f>
        <v/>
      </c>
      <c r="G372" s="12"/>
    </row>
    <row r="373" ht="15.75" customHeight="1">
      <c r="B373" s="12"/>
      <c r="C373" s="319"/>
      <c r="D373" s="391" t="str">
        <f>'дети 5-ти лет К'!BY135</f>
        <v/>
      </c>
      <c r="E373" s="12"/>
      <c r="F373" s="391" t="str">
        <f>'дети 5-ти лет Т'!BY135</f>
        <v/>
      </c>
      <c r="G373" s="12"/>
    </row>
    <row r="374" ht="15.75" customHeight="1">
      <c r="B374" s="19"/>
      <c r="C374" s="319"/>
      <c r="D374" s="391" t="str">
        <f>'дети 5-ти лет К'!BZ135</f>
        <v/>
      </c>
      <c r="E374" s="12"/>
      <c r="F374" s="391" t="str">
        <f>'дети 5-ти лет Т'!BZ135</f>
        <v/>
      </c>
      <c r="G374" s="12"/>
    </row>
    <row r="375" ht="15.75" customHeight="1">
      <c r="B375" s="5">
        <v>26.0</v>
      </c>
      <c r="C375" s="319"/>
      <c r="D375" s="391" t="str">
        <f>'дети 5-ти лет К'!CA135</f>
        <v/>
      </c>
      <c r="E375" s="12"/>
      <c r="F375" s="391" t="str">
        <f>'дети 5-ти лет Т'!CA135</f>
        <v/>
      </c>
      <c r="G375" s="12"/>
    </row>
    <row r="376" ht="15.75" customHeight="1">
      <c r="B376" s="12"/>
      <c r="C376" s="319"/>
      <c r="D376" s="391" t="str">
        <f>'дети 5-ти лет К'!CB135</f>
        <v/>
      </c>
      <c r="E376" s="12"/>
      <c r="F376" s="391" t="str">
        <f>'дети 5-ти лет Т'!CB135</f>
        <v/>
      </c>
      <c r="G376" s="12"/>
    </row>
    <row r="377" ht="15.75" customHeight="1">
      <c r="B377" s="19"/>
      <c r="C377" s="319"/>
      <c r="D377" s="391" t="str">
        <f>'дети 5-ти лет К'!CC135</f>
        <v/>
      </c>
      <c r="E377" s="12"/>
      <c r="F377" s="391" t="str">
        <f>'дети 5-ти лет Т'!CC135</f>
        <v/>
      </c>
      <c r="G377" s="12"/>
    </row>
    <row r="378" ht="15.75" customHeight="1">
      <c r="B378" s="5">
        <v>27.0</v>
      </c>
      <c r="C378" s="319"/>
      <c r="D378" s="391" t="str">
        <f>'дети 5-ти лет К'!CD135</f>
        <v/>
      </c>
      <c r="E378" s="12"/>
      <c r="F378" s="391" t="str">
        <f>'дети 5-ти лет Т'!CD135</f>
        <v/>
      </c>
      <c r="G378" s="12"/>
    </row>
    <row r="379" ht="15.75" customHeight="1">
      <c r="B379" s="12"/>
      <c r="C379" s="319"/>
      <c r="D379" s="391" t="str">
        <f>'дети 5-ти лет К'!CE135</f>
        <v/>
      </c>
      <c r="E379" s="12"/>
      <c r="F379" s="391" t="str">
        <f>'дети 5-ти лет Т'!CE135</f>
        <v/>
      </c>
      <c r="G379" s="12"/>
    </row>
    <row r="380" ht="15.75" customHeight="1">
      <c r="B380" s="19"/>
      <c r="C380" s="319"/>
      <c r="D380" s="391" t="str">
        <f>'дети 5-ти лет К'!CF135</f>
        <v/>
      </c>
      <c r="E380" s="12"/>
      <c r="F380" s="391" t="str">
        <f>'дети 5-ти лет Т'!CF135</f>
        <v/>
      </c>
      <c r="G380" s="12"/>
    </row>
    <row r="381" ht="15.75" customHeight="1">
      <c r="B381" s="5">
        <v>28.0</v>
      </c>
      <c r="C381" s="319"/>
      <c r="D381" s="391" t="str">
        <f>'дети 5-ти лет К'!CG135</f>
        <v/>
      </c>
      <c r="E381" s="12"/>
      <c r="F381" s="391" t="str">
        <f>'дети 5-ти лет Т'!CG135</f>
        <v/>
      </c>
      <c r="G381" s="12"/>
    </row>
    <row r="382" ht="15.75" customHeight="1">
      <c r="B382" s="12"/>
      <c r="C382" s="319"/>
      <c r="D382" s="391" t="str">
        <f>'дети 5-ти лет К'!CH135</f>
        <v/>
      </c>
      <c r="E382" s="12"/>
      <c r="F382" s="391" t="str">
        <f>'дети 5-ти лет Т'!CH135</f>
        <v/>
      </c>
      <c r="G382" s="12"/>
    </row>
    <row r="383" ht="15.75" customHeight="1">
      <c r="B383" s="19"/>
      <c r="C383" s="319"/>
      <c r="D383" s="391" t="str">
        <f>'дети 5-ти лет К'!CI135</f>
        <v/>
      </c>
      <c r="E383" s="12"/>
      <c r="F383" s="391" t="str">
        <f>'дети 5-ти лет Т'!CI135</f>
        <v/>
      </c>
      <c r="G383" s="12"/>
    </row>
    <row r="384" ht="15.75" customHeight="1">
      <c r="B384" s="5">
        <v>29.0</v>
      </c>
      <c r="C384" s="319"/>
      <c r="D384" s="317"/>
      <c r="E384" s="12"/>
      <c r="F384" s="391" t="str">
        <f>'дети 5-ти лет Т'!CJ135</f>
        <v/>
      </c>
      <c r="G384" s="12"/>
    </row>
    <row r="385" ht="15.75" customHeight="1">
      <c r="B385" s="12"/>
      <c r="C385" s="319"/>
      <c r="D385" s="12"/>
      <c r="E385" s="12"/>
      <c r="F385" s="391" t="str">
        <f>'дети 5-ти лет Т'!CK135</f>
        <v/>
      </c>
      <c r="G385" s="12"/>
    </row>
    <row r="386" ht="15.75" customHeight="1">
      <c r="B386" s="19"/>
      <c r="C386" s="319"/>
      <c r="D386" s="12"/>
      <c r="E386" s="12"/>
      <c r="F386" s="391" t="str">
        <f>'дети 5-ти лет Т'!CL135</f>
        <v/>
      </c>
      <c r="G386" s="12"/>
    </row>
    <row r="387" ht="15.75" customHeight="1">
      <c r="B387" s="5">
        <v>30.0</v>
      </c>
      <c r="C387" s="319"/>
      <c r="D387" s="12"/>
      <c r="E387" s="12"/>
      <c r="F387" s="391" t="str">
        <f>'дети 5-ти лет Т'!CM135</f>
        <v/>
      </c>
      <c r="G387" s="12"/>
    </row>
    <row r="388" ht="15.75" customHeight="1">
      <c r="B388" s="12"/>
      <c r="C388" s="319"/>
      <c r="D388" s="12"/>
      <c r="E388" s="12"/>
      <c r="F388" s="391" t="str">
        <f>'дети 5-ти лет Т'!CN135</f>
        <v/>
      </c>
      <c r="G388" s="12"/>
    </row>
    <row r="389" ht="15.75" customHeight="1">
      <c r="B389" s="19"/>
      <c r="C389" s="319"/>
      <c r="D389" s="12"/>
      <c r="E389" s="12"/>
      <c r="F389" s="391" t="str">
        <f>'дети 5-ти лет Т'!CO135</f>
        <v/>
      </c>
      <c r="G389" s="12"/>
    </row>
    <row r="390" ht="15.75" customHeight="1">
      <c r="B390" s="5">
        <v>31.0</v>
      </c>
      <c r="C390" s="319"/>
      <c r="D390" s="12"/>
      <c r="E390" s="12"/>
      <c r="F390" s="391" t="str">
        <f>'дети 5-ти лет Т'!CP135</f>
        <v/>
      </c>
      <c r="G390" s="12"/>
    </row>
    <row r="391" ht="15.75" customHeight="1">
      <c r="B391" s="12"/>
      <c r="C391" s="319"/>
      <c r="D391" s="12"/>
      <c r="E391" s="12"/>
      <c r="F391" s="391" t="str">
        <f>'дети 5-ти лет Т'!CQ135</f>
        <v/>
      </c>
      <c r="G391" s="12"/>
    </row>
    <row r="392" ht="15.75" customHeight="1">
      <c r="B392" s="19"/>
      <c r="C392" s="319"/>
      <c r="D392" s="12"/>
      <c r="E392" s="12"/>
      <c r="F392" s="391" t="str">
        <f>'дети 5-ти лет Т'!CR135</f>
        <v/>
      </c>
      <c r="G392" s="12"/>
    </row>
    <row r="393" ht="15.75" customHeight="1">
      <c r="B393" s="5">
        <v>32.0</v>
      </c>
      <c r="C393" s="319"/>
      <c r="D393" s="12"/>
      <c r="E393" s="12"/>
      <c r="F393" s="391" t="str">
        <f>'дети 5-ти лет Т'!CS135</f>
        <v/>
      </c>
      <c r="G393" s="12"/>
    </row>
    <row r="394" ht="15.75" customHeight="1">
      <c r="B394" s="12"/>
      <c r="C394" s="319"/>
      <c r="D394" s="12"/>
      <c r="E394" s="12"/>
      <c r="F394" s="391" t="str">
        <f>'дети 5-ти лет Т'!CT135</f>
        <v/>
      </c>
      <c r="G394" s="12"/>
    </row>
    <row r="395" ht="15.75" customHeight="1">
      <c r="B395" s="19"/>
      <c r="C395" s="319"/>
      <c r="D395" s="12"/>
      <c r="E395" s="12"/>
      <c r="F395" s="391" t="str">
        <f>'дети 5-ти лет Т'!CU135</f>
        <v/>
      </c>
      <c r="G395" s="12"/>
    </row>
    <row r="396" ht="15.75" customHeight="1">
      <c r="B396" s="5">
        <v>33.0</v>
      </c>
      <c r="C396" s="319"/>
      <c r="D396" s="12"/>
      <c r="E396" s="12"/>
      <c r="F396" s="391" t="str">
        <f>'дети 5-ти лет Т'!CV135</f>
        <v/>
      </c>
      <c r="G396" s="12"/>
    </row>
    <row r="397" ht="15.75" customHeight="1">
      <c r="B397" s="12"/>
      <c r="C397" s="319"/>
      <c r="D397" s="12"/>
      <c r="E397" s="12"/>
      <c r="F397" s="391" t="str">
        <f>'дети 5-ти лет Т'!CW135</f>
        <v/>
      </c>
      <c r="G397" s="12"/>
    </row>
    <row r="398" ht="15.75" customHeight="1">
      <c r="B398" s="19"/>
      <c r="C398" s="319"/>
      <c r="D398" s="12"/>
      <c r="E398" s="12"/>
      <c r="F398" s="391" t="str">
        <f>'дети 5-ти лет Т'!CX135</f>
        <v/>
      </c>
      <c r="G398" s="12"/>
    </row>
    <row r="399" ht="15.75" customHeight="1">
      <c r="B399" s="5">
        <v>34.0</v>
      </c>
      <c r="C399" s="319"/>
      <c r="D399" s="12"/>
      <c r="E399" s="12"/>
      <c r="F399" s="391" t="str">
        <f>'дети 5-ти лет Т'!CY135</f>
        <v/>
      </c>
      <c r="G399" s="12"/>
    </row>
    <row r="400" ht="15.75" customHeight="1">
      <c r="B400" s="12"/>
      <c r="C400" s="319"/>
      <c r="D400" s="12"/>
      <c r="E400" s="12"/>
      <c r="F400" s="391" t="str">
        <f>'дети 5-ти лет Т'!CZ135</f>
        <v/>
      </c>
      <c r="G400" s="12"/>
    </row>
    <row r="401" ht="15.75" customHeight="1">
      <c r="B401" s="19"/>
      <c r="C401" s="319"/>
      <c r="D401" s="12"/>
      <c r="E401" s="12"/>
      <c r="F401" s="391" t="str">
        <f>'дети 5-ти лет Т'!DA135</f>
        <v/>
      </c>
      <c r="G401" s="12"/>
    </row>
    <row r="402" ht="15.75" customHeight="1">
      <c r="B402" s="5">
        <v>35.0</v>
      </c>
      <c r="C402" s="319"/>
      <c r="D402" s="12"/>
      <c r="E402" s="12"/>
      <c r="F402" s="391" t="str">
        <f>'дети 5-ти лет Т'!DB135</f>
        <v/>
      </c>
      <c r="G402" s="12"/>
    </row>
    <row r="403" ht="15.75" customHeight="1">
      <c r="B403" s="12"/>
      <c r="C403" s="319"/>
      <c r="D403" s="12"/>
      <c r="E403" s="12"/>
      <c r="F403" s="391" t="str">
        <f>'дети 5-ти лет Т'!DC135</f>
        <v/>
      </c>
      <c r="G403" s="12"/>
    </row>
    <row r="404" ht="15.75" customHeight="1">
      <c r="B404" s="19"/>
      <c r="C404" s="320"/>
      <c r="D404" s="19"/>
      <c r="E404" s="19"/>
      <c r="F404" s="391" t="str">
        <f>'дети 5-ти лет Т'!DD135</f>
        <v/>
      </c>
      <c r="G404" s="19"/>
    </row>
    <row r="405" ht="15.75" customHeight="1">
      <c r="B405" s="321" t="str">
        <f>'СВОД3'!V30</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3.0" topLeftCell="D1" activePane="topRight" state="frozen"/>
      <selection activeCell="E2" sqref="E2" pane="topRight"/>
    </sheetView>
  </sheetViews>
  <sheetFormatPr customHeight="1" defaultColWidth="14.43" defaultRowHeight="15.0"/>
  <cols>
    <col customWidth="1" min="1" max="1" width="8.71"/>
    <col customWidth="1" min="2" max="2" width="4.29"/>
    <col customWidth="1" min="3" max="3" width="50.71"/>
    <col customWidth="1" min="4" max="7" width="12.71"/>
    <col customWidth="1" min="8" max="8" width="17.29"/>
    <col customWidth="1" min="9" max="9" width="20.43"/>
    <col customWidth="1" min="10" max="12" width="12.71"/>
    <col customWidth="1" min="13" max="13" width="18.14"/>
    <col customWidth="1" min="14" max="14" width="20.14"/>
    <col customWidth="1" min="15" max="15" width="18.14"/>
    <col customWidth="1" min="16" max="16" width="21.43"/>
    <col customWidth="1" min="17" max="17" width="19.57"/>
    <col customWidth="1" min="18" max="18" width="22.0"/>
    <col customWidth="1" min="19" max="19" width="16.71"/>
    <col customWidth="1" min="20" max="20" width="18.43"/>
    <col customWidth="1" min="21" max="21" width="21.29"/>
    <col customWidth="1" min="22" max="24" width="12.71"/>
    <col customWidth="1" min="25" max="43" width="8.71"/>
  </cols>
  <sheetData>
    <row r="2" ht="15.75" customHeight="1">
      <c r="B2" s="2"/>
      <c r="C2" s="3" t="s">
        <v>0</v>
      </c>
      <c r="X2" s="2"/>
      <c r="Y2" s="2"/>
    </row>
    <row r="3">
      <c r="A3" s="2"/>
      <c r="B3" s="2"/>
      <c r="C3" s="3" t="str">
        <f>'дети 5-ти лет Ф'!C3:W3</f>
        <v>Учебный год: 2023-2024                              Группа: "Радуга"               Период: стартовый       Сроки проведения: сентябрь 2023 год</v>
      </c>
      <c r="X3" s="2"/>
      <c r="Y3" s="2"/>
    </row>
    <row r="4">
      <c r="X4" s="173"/>
    </row>
    <row r="5" ht="18.75" customHeight="1">
      <c r="B5" s="5" t="s">
        <v>3</v>
      </c>
      <c r="C5" s="174" t="s">
        <v>4</v>
      </c>
      <c r="D5" s="140" t="s">
        <v>335</v>
      </c>
      <c r="E5" s="7"/>
      <c r="F5" s="7"/>
      <c r="G5" s="7"/>
      <c r="H5" s="7"/>
      <c r="I5" s="7"/>
      <c r="J5" s="7"/>
      <c r="K5" s="7"/>
      <c r="L5" s="7"/>
      <c r="M5" s="7"/>
      <c r="N5" s="7"/>
      <c r="O5" s="7"/>
      <c r="P5" s="7"/>
      <c r="Q5" s="7"/>
      <c r="R5" s="7"/>
      <c r="S5" s="7"/>
      <c r="T5" s="7"/>
      <c r="U5" s="8"/>
      <c r="V5" s="9" t="s">
        <v>6</v>
      </c>
      <c r="W5" s="10" t="s">
        <v>7</v>
      </c>
      <c r="X5" s="11" t="s">
        <v>8</v>
      </c>
    </row>
    <row r="6">
      <c r="B6" s="12"/>
      <c r="C6" s="68"/>
      <c r="D6" s="41" t="s">
        <v>336</v>
      </c>
      <c r="E6" s="7"/>
      <c r="F6" s="7"/>
      <c r="G6" s="7"/>
      <c r="H6" s="7"/>
      <c r="I6" s="7"/>
      <c r="J6" s="7"/>
      <c r="K6" s="7"/>
      <c r="L6" s="7"/>
      <c r="M6" s="7"/>
      <c r="N6" s="7"/>
      <c r="O6" s="7"/>
      <c r="P6" s="7"/>
      <c r="Q6" s="7"/>
      <c r="R6" s="7"/>
      <c r="S6" s="7"/>
      <c r="T6" s="7"/>
      <c r="U6" s="42"/>
      <c r="V6" s="12"/>
      <c r="W6" s="12"/>
      <c r="X6" s="12"/>
    </row>
    <row r="7">
      <c r="B7" s="12"/>
      <c r="C7" s="68"/>
      <c r="D7" s="175" t="s">
        <v>337</v>
      </c>
      <c r="E7" s="62"/>
      <c r="F7" s="92"/>
      <c r="G7" s="142" t="s">
        <v>338</v>
      </c>
      <c r="H7" s="62"/>
      <c r="I7" s="92"/>
      <c r="J7" s="142" t="s">
        <v>339</v>
      </c>
      <c r="K7" s="62"/>
      <c r="L7" s="92"/>
      <c r="M7" s="142" t="s">
        <v>340</v>
      </c>
      <c r="N7" s="62"/>
      <c r="O7" s="92"/>
      <c r="P7" s="142" t="s">
        <v>341</v>
      </c>
      <c r="Q7" s="62"/>
      <c r="R7" s="92"/>
      <c r="S7" s="142" t="s">
        <v>342</v>
      </c>
      <c r="T7" s="62"/>
      <c r="U7" s="92"/>
      <c r="V7" s="12"/>
      <c r="W7" s="12"/>
      <c r="X7" s="12"/>
    </row>
    <row r="8" ht="87.75" customHeight="1">
      <c r="B8" s="12"/>
      <c r="C8" s="68"/>
      <c r="D8" s="17" t="s">
        <v>343</v>
      </c>
      <c r="E8" s="7"/>
      <c r="F8" s="15"/>
      <c r="G8" s="18" t="s">
        <v>344</v>
      </c>
      <c r="H8" s="7"/>
      <c r="I8" s="15"/>
      <c r="J8" s="18" t="s">
        <v>345</v>
      </c>
      <c r="K8" s="7"/>
      <c r="L8" s="15"/>
      <c r="M8" s="18" t="s">
        <v>346</v>
      </c>
      <c r="N8" s="7"/>
      <c r="O8" s="15"/>
      <c r="P8" s="18" t="s">
        <v>347</v>
      </c>
      <c r="Q8" s="7"/>
      <c r="R8" s="15"/>
      <c r="S8" s="18" t="s">
        <v>348</v>
      </c>
      <c r="T8" s="7"/>
      <c r="U8" s="15"/>
      <c r="V8" s="12"/>
      <c r="W8" s="12"/>
      <c r="X8" s="12"/>
    </row>
    <row r="9" ht="112.5" customHeight="1">
      <c r="B9" s="19"/>
      <c r="C9" s="83"/>
      <c r="D9" s="20" t="s">
        <v>349</v>
      </c>
      <c r="E9" s="20" t="s">
        <v>350</v>
      </c>
      <c r="F9" s="21" t="s">
        <v>351</v>
      </c>
      <c r="G9" s="22" t="s">
        <v>352</v>
      </c>
      <c r="H9" s="20" t="s">
        <v>353</v>
      </c>
      <c r="I9" s="21" t="s">
        <v>354</v>
      </c>
      <c r="J9" s="97" t="s">
        <v>355</v>
      </c>
      <c r="K9" s="95" t="s">
        <v>356</v>
      </c>
      <c r="L9" s="96" t="s">
        <v>357</v>
      </c>
      <c r="M9" s="22" t="s">
        <v>358</v>
      </c>
      <c r="N9" s="20" t="s">
        <v>359</v>
      </c>
      <c r="O9" s="21" t="s">
        <v>360</v>
      </c>
      <c r="P9" s="22" t="s">
        <v>361</v>
      </c>
      <c r="Q9" s="20" t="s">
        <v>362</v>
      </c>
      <c r="R9" s="21" t="s">
        <v>363</v>
      </c>
      <c r="S9" s="22" t="s">
        <v>348</v>
      </c>
      <c r="T9" s="20" t="s">
        <v>364</v>
      </c>
      <c r="U9" s="21" t="s">
        <v>365</v>
      </c>
      <c r="V9" s="19"/>
      <c r="W9" s="19"/>
      <c r="X9" s="19"/>
    </row>
    <row r="10">
      <c r="B10" s="39">
        <v>1.0</v>
      </c>
      <c r="C10" s="144" t="str">
        <f>'дети 5-ти лет Ф'!C10</f>
        <v>Вовченко Кириан</v>
      </c>
      <c r="D10" s="26">
        <v>1.0</v>
      </c>
      <c r="E10" s="26"/>
      <c r="F10" s="27"/>
      <c r="G10" s="26"/>
      <c r="H10" s="26">
        <v>1.0</v>
      </c>
      <c r="I10" s="27"/>
      <c r="J10" s="26"/>
      <c r="K10" s="26">
        <v>1.0</v>
      </c>
      <c r="L10" s="27"/>
      <c r="M10" s="26"/>
      <c r="N10" s="26">
        <v>1.0</v>
      </c>
      <c r="O10" s="27"/>
      <c r="P10" s="26"/>
      <c r="Q10" s="26">
        <v>1.0</v>
      </c>
      <c r="R10" s="27"/>
      <c r="S10" s="26"/>
      <c r="T10" s="26">
        <v>1.0</v>
      </c>
      <c r="U10" s="27"/>
      <c r="V10" s="153">
        <f t="shared" ref="V10:V36" si="1">COUNTA(J10,M10,D10,G10,P10,S10)</f>
        <v>1</v>
      </c>
      <c r="W10" s="29">
        <f t="shared" ref="W10:W36" si="2">COUNTA(K10,N10,E10,H10,Q10,T10)</f>
        <v>5</v>
      </c>
      <c r="X10" s="30">
        <f t="shared" ref="X10:X36" si="3">COUNTA(L10,O10,F10,I10,R10,U10)</f>
        <v>0</v>
      </c>
      <c r="Y10" s="176"/>
    </row>
    <row r="11">
      <c r="B11" s="39">
        <v>2.0</v>
      </c>
      <c r="C11" s="144" t="str">
        <f>'дети 5-ти лет Ф'!C11</f>
        <v>Гарт Дарья</v>
      </c>
      <c r="D11" s="26">
        <v>1.0</v>
      </c>
      <c r="E11" s="26"/>
      <c r="F11" s="31"/>
      <c r="G11" s="26"/>
      <c r="H11" s="26">
        <v>1.0</v>
      </c>
      <c r="I11" s="31"/>
      <c r="J11" s="26"/>
      <c r="K11" s="26">
        <v>1.0</v>
      </c>
      <c r="L11" s="31"/>
      <c r="M11" s="26"/>
      <c r="N11" s="26">
        <v>1.0</v>
      </c>
      <c r="O11" s="31"/>
      <c r="P11" s="26"/>
      <c r="Q11" s="26">
        <v>1.0</v>
      </c>
      <c r="R11" s="31"/>
      <c r="S11" s="26"/>
      <c r="T11" s="26">
        <v>1.0</v>
      </c>
      <c r="U11" s="31"/>
      <c r="V11" s="153">
        <f t="shared" si="1"/>
        <v>1</v>
      </c>
      <c r="W11" s="29">
        <f t="shared" si="2"/>
        <v>5</v>
      </c>
      <c r="X11" s="30">
        <f t="shared" si="3"/>
        <v>0</v>
      </c>
      <c r="Y11" s="176"/>
    </row>
    <row r="12">
      <c r="B12" s="39">
        <v>3.0</v>
      </c>
      <c r="C12" s="144" t="str">
        <f>'дети 5-ти лет Ф'!C12</f>
        <v>Гаак Денис отчислен 23.11.23</v>
      </c>
      <c r="D12" s="26"/>
      <c r="E12" s="26">
        <v>1.0</v>
      </c>
      <c r="F12" s="31"/>
      <c r="G12" s="26"/>
      <c r="H12" s="26">
        <v>1.0</v>
      </c>
      <c r="I12" s="31"/>
      <c r="J12" s="26"/>
      <c r="K12" s="26"/>
      <c r="L12" s="31">
        <v>1.0</v>
      </c>
      <c r="M12" s="26"/>
      <c r="N12" s="26"/>
      <c r="O12" s="31">
        <v>1.0</v>
      </c>
      <c r="P12" s="26"/>
      <c r="Q12" s="26">
        <v>1.0</v>
      </c>
      <c r="R12" s="31"/>
      <c r="S12" s="26"/>
      <c r="T12" s="26">
        <v>1.0</v>
      </c>
      <c r="U12" s="31"/>
      <c r="V12" s="153">
        <f t="shared" si="1"/>
        <v>0</v>
      </c>
      <c r="W12" s="29">
        <f t="shared" si="2"/>
        <v>4</v>
      </c>
      <c r="X12" s="30">
        <f t="shared" si="3"/>
        <v>2</v>
      </c>
      <c r="Y12" s="176"/>
    </row>
    <row r="13" ht="15.0" customHeight="1">
      <c r="B13" s="39">
        <v>4.0</v>
      </c>
      <c r="C13" s="144" t="str">
        <f>'дети 5-ти лет Ф'!C13</f>
        <v>Глушич Тимур отчислен 17.11.23</v>
      </c>
      <c r="D13" s="26"/>
      <c r="E13" s="26">
        <v>1.0</v>
      </c>
      <c r="F13" s="31"/>
      <c r="G13" s="26"/>
      <c r="H13" s="26">
        <v>1.0</v>
      </c>
      <c r="I13" s="31"/>
      <c r="J13" s="26"/>
      <c r="K13" s="26"/>
      <c r="L13" s="31">
        <v>1.0</v>
      </c>
      <c r="M13" s="26"/>
      <c r="N13" s="26"/>
      <c r="O13" s="31">
        <v>1.0</v>
      </c>
      <c r="P13" s="26"/>
      <c r="Q13" s="26">
        <v>1.0</v>
      </c>
      <c r="R13" s="31"/>
      <c r="S13" s="26"/>
      <c r="T13" s="26">
        <v>1.0</v>
      </c>
      <c r="U13" s="31"/>
      <c r="V13" s="153">
        <f t="shared" si="1"/>
        <v>0</v>
      </c>
      <c r="W13" s="29">
        <f t="shared" si="2"/>
        <v>4</v>
      </c>
      <c r="X13" s="30">
        <f t="shared" si="3"/>
        <v>2</v>
      </c>
      <c r="Y13" s="176"/>
    </row>
    <row r="14">
      <c r="B14" s="39">
        <v>5.0</v>
      </c>
      <c r="C14" s="144" t="str">
        <f>'дети 5-ти лет Ф'!C14</f>
        <v>Иванов Александр</v>
      </c>
      <c r="D14" s="26"/>
      <c r="E14" s="26">
        <v>1.0</v>
      </c>
      <c r="F14" s="31"/>
      <c r="G14" s="26"/>
      <c r="H14" s="26">
        <v>1.0</v>
      </c>
      <c r="I14" s="31"/>
      <c r="J14" s="26"/>
      <c r="K14" s="26"/>
      <c r="L14" s="31">
        <v>1.0</v>
      </c>
      <c r="M14" s="26"/>
      <c r="N14" s="26"/>
      <c r="O14" s="31">
        <v>1.0</v>
      </c>
      <c r="P14" s="26"/>
      <c r="Q14" s="164">
        <v>1.0</v>
      </c>
      <c r="R14" s="31"/>
      <c r="S14" s="26"/>
      <c r="T14" s="26">
        <v>1.0</v>
      </c>
      <c r="U14" s="31"/>
      <c r="V14" s="153">
        <f t="shared" si="1"/>
        <v>0</v>
      </c>
      <c r="W14" s="29">
        <f t="shared" si="2"/>
        <v>4</v>
      </c>
      <c r="X14" s="30">
        <f t="shared" si="3"/>
        <v>2</v>
      </c>
      <c r="Y14" s="176"/>
    </row>
    <row r="15">
      <c r="B15" s="39">
        <v>6.0</v>
      </c>
      <c r="C15" s="144" t="str">
        <f>'дети 5-ти лет Ф'!C15</f>
        <v>Ишмуратов Александр</v>
      </c>
      <c r="D15" s="26"/>
      <c r="E15" s="26">
        <v>1.0</v>
      </c>
      <c r="F15" s="31"/>
      <c r="G15" s="26"/>
      <c r="H15" s="26">
        <v>1.0</v>
      </c>
      <c r="I15" s="31"/>
      <c r="J15" s="26"/>
      <c r="K15" s="26"/>
      <c r="L15" s="31">
        <v>1.0</v>
      </c>
      <c r="M15" s="26"/>
      <c r="N15" s="26">
        <v>1.0</v>
      </c>
      <c r="O15" s="31"/>
      <c r="P15" s="26"/>
      <c r="Q15" s="26">
        <v>1.0</v>
      </c>
      <c r="R15" s="31"/>
      <c r="S15" s="26"/>
      <c r="T15" s="26">
        <v>1.0</v>
      </c>
      <c r="U15" s="31"/>
      <c r="V15" s="153">
        <f t="shared" si="1"/>
        <v>0</v>
      </c>
      <c r="W15" s="29">
        <f t="shared" si="2"/>
        <v>5</v>
      </c>
      <c r="X15" s="30">
        <f t="shared" si="3"/>
        <v>1</v>
      </c>
      <c r="Y15" s="176"/>
    </row>
    <row r="16">
      <c r="B16" s="39">
        <v>7.0</v>
      </c>
      <c r="C16" s="144" t="str">
        <f>'дети 5-ти лет Ф'!C16</f>
        <v>Косарева Анна </v>
      </c>
      <c r="D16" s="26"/>
      <c r="E16" s="26">
        <v>1.0</v>
      </c>
      <c r="F16" s="31"/>
      <c r="G16" s="26"/>
      <c r="H16" s="26">
        <v>1.0</v>
      </c>
      <c r="I16" s="31"/>
      <c r="J16" s="26"/>
      <c r="K16" s="26"/>
      <c r="L16" s="31">
        <v>1.0</v>
      </c>
      <c r="M16" s="26"/>
      <c r="N16" s="26">
        <v>1.0</v>
      </c>
      <c r="O16" s="31"/>
      <c r="P16" s="26"/>
      <c r="Q16" s="26">
        <v>1.0</v>
      </c>
      <c r="R16" s="31"/>
      <c r="S16" s="26"/>
      <c r="T16" s="26">
        <v>1.0</v>
      </c>
      <c r="U16" s="31"/>
      <c r="V16" s="153">
        <f t="shared" si="1"/>
        <v>0</v>
      </c>
      <c r="W16" s="29">
        <f t="shared" si="2"/>
        <v>5</v>
      </c>
      <c r="X16" s="30">
        <f t="shared" si="3"/>
        <v>1</v>
      </c>
      <c r="Y16" s="176"/>
    </row>
    <row r="17">
      <c r="B17" s="39">
        <v>8.0</v>
      </c>
      <c r="C17" s="144" t="str">
        <f>'дети 5-ти лет Ф'!C17</f>
        <v>Ботишова Есения</v>
      </c>
      <c r="D17" s="26"/>
      <c r="E17" s="26">
        <v>1.0</v>
      </c>
      <c r="F17" s="31"/>
      <c r="G17" s="26"/>
      <c r="H17" s="26">
        <v>1.0</v>
      </c>
      <c r="I17" s="31"/>
      <c r="J17" s="26"/>
      <c r="K17" s="26">
        <v>1.0</v>
      </c>
      <c r="L17" s="31"/>
      <c r="M17" s="26"/>
      <c r="N17" s="26"/>
      <c r="O17" s="31">
        <v>1.0</v>
      </c>
      <c r="P17" s="26"/>
      <c r="Q17" s="26">
        <v>1.0</v>
      </c>
      <c r="R17" s="31"/>
      <c r="S17" s="26"/>
      <c r="T17" s="26">
        <v>1.0</v>
      </c>
      <c r="U17" s="31"/>
      <c r="V17" s="153">
        <f t="shared" si="1"/>
        <v>0</v>
      </c>
      <c r="W17" s="29">
        <f t="shared" si="2"/>
        <v>5</v>
      </c>
      <c r="X17" s="30">
        <f t="shared" si="3"/>
        <v>1</v>
      </c>
      <c r="Y17" s="176"/>
    </row>
    <row r="18">
      <c r="B18" s="39">
        <v>9.0</v>
      </c>
      <c r="C18" s="144" t="str">
        <f>'дети 5-ти лет Ф'!C18</f>
        <v>Лукашев Макар</v>
      </c>
      <c r="D18" s="26"/>
      <c r="E18" s="26">
        <v>1.0</v>
      </c>
      <c r="F18" s="31"/>
      <c r="G18" s="26"/>
      <c r="H18" s="26">
        <v>1.0</v>
      </c>
      <c r="I18" s="31"/>
      <c r="J18" s="26"/>
      <c r="K18" s="26">
        <v>1.0</v>
      </c>
      <c r="L18" s="31"/>
      <c r="M18" s="26"/>
      <c r="N18" s="26"/>
      <c r="O18" s="31">
        <v>1.0</v>
      </c>
      <c r="P18" s="26"/>
      <c r="Q18" s="26">
        <v>1.0</v>
      </c>
      <c r="R18" s="31"/>
      <c r="S18" s="26"/>
      <c r="T18" s="26">
        <v>1.0</v>
      </c>
      <c r="U18" s="31"/>
      <c r="V18" s="153">
        <f t="shared" si="1"/>
        <v>0</v>
      </c>
      <c r="W18" s="29">
        <f t="shared" si="2"/>
        <v>5</v>
      </c>
      <c r="X18" s="30">
        <f t="shared" si="3"/>
        <v>1</v>
      </c>
      <c r="Y18" s="176"/>
    </row>
    <row r="19">
      <c r="B19" s="39">
        <v>10.0</v>
      </c>
      <c r="C19" s="144" t="str">
        <f>'дети 5-ти лет Ф'!C19</f>
        <v>Пименов Ярослав отчислен 20.02.24</v>
      </c>
      <c r="D19" s="26"/>
      <c r="E19" s="26">
        <v>1.0</v>
      </c>
      <c r="F19" s="31"/>
      <c r="G19" s="26"/>
      <c r="H19" s="26">
        <v>1.0</v>
      </c>
      <c r="I19" s="31"/>
      <c r="J19" s="26"/>
      <c r="K19" s="26">
        <v>1.0</v>
      </c>
      <c r="L19" s="31"/>
      <c r="M19" s="26"/>
      <c r="N19" s="26"/>
      <c r="O19" s="31">
        <v>1.0</v>
      </c>
      <c r="P19" s="26"/>
      <c r="Q19" s="26">
        <v>1.0</v>
      </c>
      <c r="R19" s="31"/>
      <c r="S19" s="26"/>
      <c r="T19" s="26">
        <v>1.0</v>
      </c>
      <c r="U19" s="31"/>
      <c r="V19" s="153">
        <f t="shared" si="1"/>
        <v>0</v>
      </c>
      <c r="W19" s="29">
        <f t="shared" si="2"/>
        <v>5</v>
      </c>
      <c r="X19" s="30">
        <f t="shared" si="3"/>
        <v>1</v>
      </c>
      <c r="Y19" s="176"/>
    </row>
    <row r="20">
      <c r="B20" s="39">
        <v>11.0</v>
      </c>
      <c r="C20" s="144" t="str">
        <f>'дети 5-ти лет Ф'!C20</f>
        <v>Попов Роман отчислен 19.02.24</v>
      </c>
      <c r="D20" s="26"/>
      <c r="E20" s="26">
        <v>1.0</v>
      </c>
      <c r="F20" s="31"/>
      <c r="G20" s="26"/>
      <c r="H20" s="26">
        <v>1.0</v>
      </c>
      <c r="I20" s="31"/>
      <c r="J20" s="26"/>
      <c r="K20" s="26">
        <v>1.0</v>
      </c>
      <c r="L20" s="31"/>
      <c r="M20" s="26"/>
      <c r="N20" s="26"/>
      <c r="O20" s="31">
        <v>1.0</v>
      </c>
      <c r="P20" s="26"/>
      <c r="Q20" s="26">
        <v>1.0</v>
      </c>
      <c r="R20" s="31"/>
      <c r="S20" s="26"/>
      <c r="T20" s="26">
        <v>1.0</v>
      </c>
      <c r="U20" s="31"/>
      <c r="V20" s="153">
        <f t="shared" si="1"/>
        <v>0</v>
      </c>
      <c r="W20" s="29">
        <f t="shared" si="2"/>
        <v>5</v>
      </c>
      <c r="X20" s="30">
        <f t="shared" si="3"/>
        <v>1</v>
      </c>
      <c r="Y20" s="176"/>
    </row>
    <row r="21" ht="15.75" customHeight="1">
      <c r="B21" s="39">
        <v>12.0</v>
      </c>
      <c r="C21" s="144" t="str">
        <f>'дети 5-ти лет Ф'!C21</f>
        <v>Резепова Ева</v>
      </c>
      <c r="D21" s="26"/>
      <c r="E21" s="26">
        <v>1.0</v>
      </c>
      <c r="F21" s="31"/>
      <c r="G21" s="26"/>
      <c r="H21" s="26">
        <v>1.0</v>
      </c>
      <c r="I21" s="31"/>
      <c r="J21" s="26"/>
      <c r="K21" s="26">
        <v>1.0</v>
      </c>
      <c r="L21" s="31"/>
      <c r="M21" s="26"/>
      <c r="N21" s="26"/>
      <c r="O21" s="31">
        <v>1.0</v>
      </c>
      <c r="P21" s="26"/>
      <c r="Q21" s="26">
        <v>1.0</v>
      </c>
      <c r="R21" s="31"/>
      <c r="S21" s="26"/>
      <c r="T21" s="26">
        <v>1.0</v>
      </c>
      <c r="U21" s="31"/>
      <c r="V21" s="153">
        <f t="shared" si="1"/>
        <v>0</v>
      </c>
      <c r="W21" s="29">
        <f t="shared" si="2"/>
        <v>5</v>
      </c>
      <c r="X21" s="30">
        <f t="shared" si="3"/>
        <v>1</v>
      </c>
      <c r="Y21" s="176"/>
    </row>
    <row r="22" ht="15.75" customHeight="1">
      <c r="B22" s="39">
        <v>13.0</v>
      </c>
      <c r="C22" s="144" t="str">
        <f>'дети 5-ти лет Ф'!C22</f>
        <v>Жакупова Дарина отчислена 14.09.23</v>
      </c>
      <c r="D22" s="26"/>
      <c r="E22" s="26">
        <v>1.0</v>
      </c>
      <c r="F22" s="31"/>
      <c r="G22" s="26"/>
      <c r="H22" s="26">
        <v>1.0</v>
      </c>
      <c r="I22" s="31"/>
      <c r="J22" s="26"/>
      <c r="K22" s="26"/>
      <c r="L22" s="31">
        <v>1.0</v>
      </c>
      <c r="M22" s="26"/>
      <c r="N22" s="26"/>
      <c r="O22" s="31">
        <v>1.0</v>
      </c>
      <c r="P22" s="26"/>
      <c r="Q22" s="26">
        <v>1.0</v>
      </c>
      <c r="R22" s="31"/>
      <c r="S22" s="26"/>
      <c r="T22" s="26">
        <v>1.0</v>
      </c>
      <c r="U22" s="31"/>
      <c r="V22" s="153">
        <f t="shared" si="1"/>
        <v>0</v>
      </c>
      <c r="W22" s="29">
        <f t="shared" si="2"/>
        <v>4</v>
      </c>
      <c r="X22" s="30">
        <f t="shared" si="3"/>
        <v>2</v>
      </c>
      <c r="Y22" s="176"/>
    </row>
    <row r="23" ht="15.75" customHeight="1">
      <c r="B23" s="39">
        <v>14.0</v>
      </c>
      <c r="C23" s="144" t="str">
        <f>'дети 5-ти лет Ф'!C23</f>
        <v>Штейнгауэр Эвелина отчислена 05.04.24</v>
      </c>
      <c r="D23" s="26"/>
      <c r="E23" s="26">
        <v>1.0</v>
      </c>
      <c r="F23" s="31"/>
      <c r="G23" s="26"/>
      <c r="H23" s="26">
        <v>1.0</v>
      </c>
      <c r="I23" s="31"/>
      <c r="J23" s="26"/>
      <c r="K23" s="26"/>
      <c r="L23" s="31">
        <v>1.0</v>
      </c>
      <c r="M23" s="26"/>
      <c r="N23" s="26"/>
      <c r="O23" s="31">
        <v>1.0</v>
      </c>
      <c r="P23" s="26"/>
      <c r="Q23" s="26">
        <v>1.0</v>
      </c>
      <c r="R23" s="31"/>
      <c r="S23" s="26"/>
      <c r="T23" s="26">
        <v>1.0</v>
      </c>
      <c r="U23" s="31"/>
      <c r="V23" s="153">
        <f t="shared" si="1"/>
        <v>0</v>
      </c>
      <c r="W23" s="29">
        <f t="shared" si="2"/>
        <v>4</v>
      </c>
      <c r="X23" s="30">
        <f t="shared" si="3"/>
        <v>2</v>
      </c>
      <c r="Y23" s="176"/>
    </row>
    <row r="24" ht="15.75" customHeight="1">
      <c r="B24" s="39">
        <v>15.0</v>
      </c>
      <c r="C24" s="144" t="str">
        <f>'дети 5-ти лет Ф'!C24</f>
        <v>Сары Кемаль </v>
      </c>
      <c r="D24" s="26"/>
      <c r="E24" s="26"/>
      <c r="F24" s="31"/>
      <c r="G24" s="26"/>
      <c r="H24" s="26"/>
      <c r="I24" s="31"/>
      <c r="J24" s="26"/>
      <c r="K24" s="26"/>
      <c r="L24" s="31"/>
      <c r="M24" s="26"/>
      <c r="N24" s="26"/>
      <c r="O24" s="31"/>
      <c r="P24" s="26"/>
      <c r="Q24" s="26"/>
      <c r="R24" s="31"/>
      <c r="S24" s="26"/>
      <c r="T24" s="26"/>
      <c r="U24" s="31"/>
      <c r="V24" s="153">
        <f t="shared" si="1"/>
        <v>0</v>
      </c>
      <c r="W24" s="29">
        <f t="shared" si="2"/>
        <v>0</v>
      </c>
      <c r="X24" s="30">
        <f t="shared" si="3"/>
        <v>0</v>
      </c>
      <c r="Y24" s="176"/>
    </row>
    <row r="25" ht="15.75" customHeight="1">
      <c r="B25" s="39">
        <v>16.0</v>
      </c>
      <c r="C25" s="144" t="str">
        <f>'дети 5-ти лет Ф'!C25</f>
        <v>Жаныбеков Амир </v>
      </c>
      <c r="D25" s="26"/>
      <c r="E25" s="26"/>
      <c r="F25" s="31"/>
      <c r="G25" s="26"/>
      <c r="H25" s="26"/>
      <c r="I25" s="31"/>
      <c r="J25" s="26"/>
      <c r="K25" s="26"/>
      <c r="L25" s="31"/>
      <c r="M25" s="26"/>
      <c r="N25" s="26"/>
      <c r="O25" s="31"/>
      <c r="P25" s="26"/>
      <c r="Q25" s="26"/>
      <c r="R25" s="31"/>
      <c r="S25" s="26"/>
      <c r="T25" s="26"/>
      <c r="U25" s="31"/>
      <c r="V25" s="153">
        <f t="shared" si="1"/>
        <v>0</v>
      </c>
      <c r="W25" s="29">
        <f t="shared" si="2"/>
        <v>0</v>
      </c>
      <c r="X25" s="30">
        <f t="shared" si="3"/>
        <v>0</v>
      </c>
      <c r="Y25" s="176"/>
    </row>
    <row r="26" ht="15.75" customHeight="1">
      <c r="B26" s="39">
        <v>17.0</v>
      </c>
      <c r="C26" s="144" t="str">
        <f>'дети 5-ти лет Ф'!C26</f>
        <v>Жаныбеков Артем</v>
      </c>
      <c r="D26" s="26"/>
      <c r="E26" s="26"/>
      <c r="F26" s="31"/>
      <c r="G26" s="26"/>
      <c r="H26" s="26"/>
      <c r="I26" s="31"/>
      <c r="J26" s="26"/>
      <c r="K26" s="26"/>
      <c r="L26" s="31"/>
      <c r="M26" s="26"/>
      <c r="N26" s="26"/>
      <c r="O26" s="31"/>
      <c r="P26" s="26"/>
      <c r="Q26" s="26"/>
      <c r="R26" s="31"/>
      <c r="S26" s="26"/>
      <c r="T26" s="26"/>
      <c r="U26" s="31"/>
      <c r="V26" s="153">
        <f t="shared" si="1"/>
        <v>0</v>
      </c>
      <c r="W26" s="29">
        <f t="shared" si="2"/>
        <v>0</v>
      </c>
      <c r="X26" s="30">
        <f t="shared" si="3"/>
        <v>0</v>
      </c>
      <c r="Y26" s="176"/>
    </row>
    <row r="27" ht="15.75" customHeight="1">
      <c r="B27" s="39">
        <v>18.0</v>
      </c>
      <c r="C27" s="144" t="str">
        <f>'дети 5-ти лет Ф'!C27</f>
        <v/>
      </c>
      <c r="D27" s="26"/>
      <c r="E27" s="26"/>
      <c r="F27" s="31"/>
      <c r="G27" s="26"/>
      <c r="H27" s="26"/>
      <c r="I27" s="31"/>
      <c r="J27" s="26"/>
      <c r="K27" s="26"/>
      <c r="L27" s="31"/>
      <c r="M27" s="26"/>
      <c r="N27" s="26"/>
      <c r="O27" s="31"/>
      <c r="P27" s="26"/>
      <c r="Q27" s="26"/>
      <c r="R27" s="31"/>
      <c r="S27" s="26"/>
      <c r="T27" s="26"/>
      <c r="U27" s="31"/>
      <c r="V27" s="153">
        <f t="shared" si="1"/>
        <v>0</v>
      </c>
      <c r="W27" s="29">
        <f t="shared" si="2"/>
        <v>0</v>
      </c>
      <c r="X27" s="30">
        <f t="shared" si="3"/>
        <v>0</v>
      </c>
      <c r="Y27" s="176"/>
    </row>
    <row r="28" ht="15.75" customHeight="1">
      <c r="B28" s="39">
        <v>19.0</v>
      </c>
      <c r="C28" s="144" t="str">
        <f>'дети 5-ти лет Ф'!C28</f>
        <v/>
      </c>
      <c r="D28" s="26"/>
      <c r="E28" s="26"/>
      <c r="F28" s="31"/>
      <c r="G28" s="26"/>
      <c r="H28" s="26"/>
      <c r="I28" s="31"/>
      <c r="J28" s="26"/>
      <c r="K28" s="26"/>
      <c r="L28" s="31"/>
      <c r="M28" s="26"/>
      <c r="N28" s="26"/>
      <c r="O28" s="31"/>
      <c r="P28" s="26"/>
      <c r="Q28" s="26"/>
      <c r="R28" s="31"/>
      <c r="S28" s="26"/>
      <c r="T28" s="26"/>
      <c r="U28" s="31"/>
      <c r="V28" s="153">
        <f t="shared" si="1"/>
        <v>0</v>
      </c>
      <c r="W28" s="29">
        <f t="shared" si="2"/>
        <v>0</v>
      </c>
      <c r="X28" s="30">
        <f t="shared" si="3"/>
        <v>0</v>
      </c>
      <c r="Y28" s="176"/>
    </row>
    <row r="29" ht="15.75" customHeight="1">
      <c r="B29" s="39">
        <v>20.0</v>
      </c>
      <c r="C29" s="144" t="str">
        <f>'дети 5-ти лет Ф'!C29</f>
        <v/>
      </c>
      <c r="D29" s="26"/>
      <c r="E29" s="26"/>
      <c r="F29" s="31"/>
      <c r="G29" s="26"/>
      <c r="H29" s="26"/>
      <c r="I29" s="31"/>
      <c r="J29" s="26"/>
      <c r="K29" s="26"/>
      <c r="L29" s="31"/>
      <c r="M29" s="26"/>
      <c r="N29" s="26"/>
      <c r="O29" s="31"/>
      <c r="P29" s="26"/>
      <c r="Q29" s="26"/>
      <c r="R29" s="31"/>
      <c r="S29" s="26"/>
      <c r="T29" s="26"/>
      <c r="U29" s="31"/>
      <c r="V29" s="153">
        <f t="shared" si="1"/>
        <v>0</v>
      </c>
      <c r="W29" s="29">
        <f t="shared" si="2"/>
        <v>0</v>
      </c>
      <c r="X29" s="30">
        <f t="shared" si="3"/>
        <v>0</v>
      </c>
      <c r="Y29" s="176"/>
    </row>
    <row r="30" ht="15.75" customHeight="1">
      <c r="B30" s="39">
        <v>21.0</v>
      </c>
      <c r="C30" s="144" t="str">
        <f>'дети 5-ти лет Ф'!C30</f>
        <v/>
      </c>
      <c r="D30" s="26"/>
      <c r="E30" s="26"/>
      <c r="F30" s="31"/>
      <c r="G30" s="26"/>
      <c r="H30" s="26"/>
      <c r="I30" s="31"/>
      <c r="J30" s="26"/>
      <c r="K30" s="26"/>
      <c r="L30" s="31"/>
      <c r="M30" s="26"/>
      <c r="N30" s="26"/>
      <c r="O30" s="31"/>
      <c r="P30" s="26"/>
      <c r="Q30" s="26"/>
      <c r="R30" s="31"/>
      <c r="S30" s="26"/>
      <c r="T30" s="26"/>
      <c r="U30" s="31"/>
      <c r="V30" s="153">
        <f t="shared" si="1"/>
        <v>0</v>
      </c>
      <c r="W30" s="29">
        <f t="shared" si="2"/>
        <v>0</v>
      </c>
      <c r="X30" s="30">
        <f t="shared" si="3"/>
        <v>0</v>
      </c>
      <c r="Y30" s="176"/>
    </row>
    <row r="31" ht="15.75" customHeight="1">
      <c r="B31" s="39">
        <v>22.0</v>
      </c>
      <c r="C31" s="144" t="str">
        <f>'дети 5-ти лет Ф'!C31</f>
        <v/>
      </c>
      <c r="D31" s="26"/>
      <c r="E31" s="26"/>
      <c r="F31" s="31"/>
      <c r="G31" s="26"/>
      <c r="H31" s="26"/>
      <c r="I31" s="31"/>
      <c r="J31" s="26"/>
      <c r="K31" s="26"/>
      <c r="L31" s="31"/>
      <c r="M31" s="26"/>
      <c r="N31" s="26"/>
      <c r="O31" s="31"/>
      <c r="P31" s="26"/>
      <c r="Q31" s="26"/>
      <c r="R31" s="31"/>
      <c r="S31" s="26"/>
      <c r="T31" s="26"/>
      <c r="U31" s="31"/>
      <c r="V31" s="153">
        <f t="shared" si="1"/>
        <v>0</v>
      </c>
      <c r="W31" s="29">
        <f t="shared" si="2"/>
        <v>0</v>
      </c>
      <c r="X31" s="30">
        <f t="shared" si="3"/>
        <v>0</v>
      </c>
      <c r="Y31" s="176"/>
    </row>
    <row r="32" ht="15.75" customHeight="1">
      <c r="B32" s="39">
        <v>23.0</v>
      </c>
      <c r="C32" s="144" t="str">
        <f>'дети 5-ти лет Ф'!C32</f>
        <v/>
      </c>
      <c r="D32" s="26"/>
      <c r="E32" s="26"/>
      <c r="F32" s="31"/>
      <c r="G32" s="26"/>
      <c r="H32" s="26"/>
      <c r="I32" s="31"/>
      <c r="J32" s="26"/>
      <c r="K32" s="26"/>
      <c r="L32" s="31"/>
      <c r="M32" s="26"/>
      <c r="N32" s="26"/>
      <c r="O32" s="31"/>
      <c r="P32" s="26"/>
      <c r="Q32" s="26"/>
      <c r="R32" s="31"/>
      <c r="S32" s="26"/>
      <c r="T32" s="26"/>
      <c r="U32" s="31"/>
      <c r="V32" s="153">
        <f t="shared" si="1"/>
        <v>0</v>
      </c>
      <c r="W32" s="29">
        <f t="shared" si="2"/>
        <v>0</v>
      </c>
      <c r="X32" s="30">
        <f t="shared" si="3"/>
        <v>0</v>
      </c>
      <c r="Y32" s="176"/>
    </row>
    <row r="33" ht="15.75" customHeight="1">
      <c r="B33" s="39">
        <v>24.0</v>
      </c>
      <c r="C33" s="144" t="str">
        <f>'дети 5-ти лет Ф'!C33</f>
        <v/>
      </c>
      <c r="D33" s="26"/>
      <c r="E33" s="26"/>
      <c r="F33" s="31"/>
      <c r="G33" s="26"/>
      <c r="H33" s="26"/>
      <c r="I33" s="31"/>
      <c r="J33" s="26"/>
      <c r="K33" s="26"/>
      <c r="L33" s="31"/>
      <c r="M33" s="26"/>
      <c r="N33" s="26"/>
      <c r="O33" s="31"/>
      <c r="P33" s="26"/>
      <c r="Q33" s="26"/>
      <c r="R33" s="31"/>
      <c r="S33" s="26"/>
      <c r="T33" s="26"/>
      <c r="U33" s="31"/>
      <c r="V33" s="153">
        <f t="shared" si="1"/>
        <v>0</v>
      </c>
      <c r="W33" s="29">
        <f t="shared" si="2"/>
        <v>0</v>
      </c>
      <c r="X33" s="30">
        <f t="shared" si="3"/>
        <v>0</v>
      </c>
      <c r="Y33" s="176"/>
    </row>
    <row r="34" ht="15.75" customHeight="1">
      <c r="B34" s="39">
        <v>25.0</v>
      </c>
      <c r="C34" s="144" t="str">
        <f>'дети 5-ти лет Ф'!C34</f>
        <v/>
      </c>
      <c r="D34" s="26"/>
      <c r="E34" s="26"/>
      <c r="F34" s="31"/>
      <c r="G34" s="26"/>
      <c r="H34" s="26"/>
      <c r="I34" s="31"/>
      <c r="J34" s="26"/>
      <c r="K34" s="26"/>
      <c r="L34" s="31"/>
      <c r="M34" s="26"/>
      <c r="N34" s="26"/>
      <c r="O34" s="31"/>
      <c r="P34" s="26"/>
      <c r="Q34" s="26"/>
      <c r="R34" s="31"/>
      <c r="S34" s="26"/>
      <c r="T34" s="26"/>
      <c r="U34" s="31"/>
      <c r="V34" s="153">
        <f t="shared" si="1"/>
        <v>0</v>
      </c>
      <c r="W34" s="29">
        <f t="shared" si="2"/>
        <v>0</v>
      </c>
      <c r="X34" s="30">
        <f t="shared" si="3"/>
        <v>0</v>
      </c>
      <c r="Y34" s="176"/>
    </row>
    <row r="35" ht="15.75" customHeight="1">
      <c r="B35" s="39">
        <v>26.0</v>
      </c>
      <c r="C35" s="144" t="str">
        <f>'дети 5-ти лет Ф'!C35</f>
        <v/>
      </c>
      <c r="D35" s="26"/>
      <c r="E35" s="26"/>
      <c r="F35" s="31"/>
      <c r="G35" s="26"/>
      <c r="H35" s="26"/>
      <c r="I35" s="31"/>
      <c r="J35" s="26"/>
      <c r="K35" s="26"/>
      <c r="L35" s="31"/>
      <c r="M35" s="26"/>
      <c r="N35" s="26"/>
      <c r="O35" s="31"/>
      <c r="P35" s="26"/>
      <c r="Q35" s="26"/>
      <c r="R35" s="31"/>
      <c r="S35" s="26"/>
      <c r="T35" s="26"/>
      <c r="U35" s="31"/>
      <c r="V35" s="153">
        <f t="shared" si="1"/>
        <v>0</v>
      </c>
      <c r="W35" s="29">
        <f t="shared" si="2"/>
        <v>0</v>
      </c>
      <c r="X35" s="30">
        <f t="shared" si="3"/>
        <v>0</v>
      </c>
      <c r="Y35" s="176"/>
    </row>
    <row r="36" ht="15.75" customHeight="1">
      <c r="B36" s="39">
        <v>27.0</v>
      </c>
      <c r="C36" s="144" t="str">
        <f>'дети 5-ти лет Ф'!C36</f>
        <v/>
      </c>
      <c r="D36" s="26"/>
      <c r="E36" s="26"/>
      <c r="F36" s="31"/>
      <c r="G36" s="26"/>
      <c r="H36" s="26"/>
      <c r="I36" s="31"/>
      <c r="J36" s="26"/>
      <c r="K36" s="26"/>
      <c r="L36" s="31"/>
      <c r="M36" s="26"/>
      <c r="N36" s="26"/>
      <c r="O36" s="31"/>
      <c r="P36" s="26"/>
      <c r="Q36" s="26"/>
      <c r="R36" s="31"/>
      <c r="S36" s="26"/>
      <c r="T36" s="26"/>
      <c r="U36" s="31"/>
      <c r="V36" s="153">
        <f t="shared" si="1"/>
        <v>0</v>
      </c>
      <c r="W36" s="29">
        <f t="shared" si="2"/>
        <v>0</v>
      </c>
      <c r="X36" s="30">
        <f t="shared" si="3"/>
        <v>0</v>
      </c>
      <c r="Y36" s="176"/>
    </row>
    <row r="37" ht="20.25" customHeight="1">
      <c r="B37" s="41" t="s">
        <v>59</v>
      </c>
      <c r="C37" s="42"/>
      <c r="D37" s="43">
        <f t="shared" ref="D37:U37" si="4">SUM(D5:D36)</f>
        <v>2</v>
      </c>
      <c r="E37" s="43">
        <f t="shared" si="4"/>
        <v>12</v>
      </c>
      <c r="F37" s="44">
        <f t="shared" si="4"/>
        <v>0</v>
      </c>
      <c r="G37" s="45">
        <f t="shared" si="4"/>
        <v>0</v>
      </c>
      <c r="H37" s="43">
        <f t="shared" si="4"/>
        <v>14</v>
      </c>
      <c r="I37" s="44">
        <f t="shared" si="4"/>
        <v>0</v>
      </c>
      <c r="J37" s="45">
        <f t="shared" si="4"/>
        <v>0</v>
      </c>
      <c r="K37" s="43">
        <f t="shared" si="4"/>
        <v>7</v>
      </c>
      <c r="L37" s="44">
        <f t="shared" si="4"/>
        <v>7</v>
      </c>
      <c r="M37" s="45">
        <f t="shared" si="4"/>
        <v>0</v>
      </c>
      <c r="N37" s="43">
        <f t="shared" si="4"/>
        <v>4</v>
      </c>
      <c r="O37" s="44">
        <f t="shared" si="4"/>
        <v>10</v>
      </c>
      <c r="P37" s="45">
        <f t="shared" si="4"/>
        <v>0</v>
      </c>
      <c r="Q37" s="43">
        <f t="shared" si="4"/>
        <v>14</v>
      </c>
      <c r="R37" s="44">
        <f t="shared" si="4"/>
        <v>0</v>
      </c>
      <c r="S37" s="45">
        <f t="shared" si="4"/>
        <v>0</v>
      </c>
      <c r="T37" s="43">
        <f t="shared" si="4"/>
        <v>14</v>
      </c>
      <c r="U37" s="44">
        <f t="shared" si="4"/>
        <v>0</v>
      </c>
      <c r="V37" s="177"/>
      <c r="W37" s="178"/>
      <c r="X37" s="178"/>
      <c r="Y37" s="176"/>
    </row>
    <row r="38" ht="47.25" customHeight="1">
      <c r="B38" s="41" t="s">
        <v>60</v>
      </c>
      <c r="C38" s="42"/>
      <c r="D38" s="43">
        <f>D37*100/W40</f>
        <v>11.76470588</v>
      </c>
      <c r="E38" s="51">
        <f>E37*100/W40</f>
        <v>70.58823529</v>
      </c>
      <c r="F38" s="145">
        <f>F37*100/W40</f>
        <v>0</v>
      </c>
      <c r="G38" s="146">
        <f>G37*100/W40</f>
        <v>0</v>
      </c>
      <c r="H38" s="51">
        <f>H37*100/W40</f>
        <v>82.35294118</v>
      </c>
      <c r="I38" s="145">
        <f>I37*100/W40</f>
        <v>0</v>
      </c>
      <c r="J38" s="146">
        <f>J37*100/W40</f>
        <v>0</v>
      </c>
      <c r="K38" s="51">
        <f>K37*100/W40</f>
        <v>41.17647059</v>
      </c>
      <c r="L38" s="145">
        <f>L37*100/W40</f>
        <v>41.17647059</v>
      </c>
      <c r="M38" s="146">
        <f>M37*100/W40</f>
        <v>0</v>
      </c>
      <c r="N38" s="51">
        <f>N37*100/W40</f>
        <v>23.52941176</v>
      </c>
      <c r="O38" s="145">
        <f>O37*100/W40</f>
        <v>58.82352941</v>
      </c>
      <c r="P38" s="146">
        <f>P37*100/W40</f>
        <v>0</v>
      </c>
      <c r="Q38" s="51">
        <f>Q37*100/W40</f>
        <v>82.35294118</v>
      </c>
      <c r="R38" s="145">
        <f>R37*100/W40</f>
        <v>0</v>
      </c>
      <c r="S38" s="146">
        <f>S37*100/W40</f>
        <v>0</v>
      </c>
      <c r="T38" s="51">
        <f>T37*100/W40</f>
        <v>82.35294118</v>
      </c>
      <c r="U38" s="145">
        <f>U37*100/W40</f>
        <v>0</v>
      </c>
      <c r="V38" s="177"/>
      <c r="W38" s="178"/>
      <c r="X38" s="178"/>
      <c r="Y38" s="176"/>
    </row>
    <row r="39" ht="15.75" customHeight="1">
      <c r="B39" s="110"/>
      <c r="C39" s="62"/>
      <c r="D39" s="62"/>
      <c r="E39" s="62"/>
      <c r="F39" s="62"/>
      <c r="G39" s="62"/>
      <c r="H39" s="62"/>
      <c r="I39" s="62"/>
      <c r="J39" s="179"/>
      <c r="K39" s="179"/>
      <c r="L39" s="179"/>
      <c r="M39" s="179"/>
      <c r="N39" s="179"/>
      <c r="O39" s="179"/>
      <c r="P39" s="147"/>
      <c r="Q39" s="7"/>
      <c r="R39" s="7"/>
      <c r="S39" s="7"/>
      <c r="T39" s="7"/>
      <c r="U39" s="7"/>
      <c r="V39" s="8"/>
      <c r="W39" s="180" t="s">
        <v>366</v>
      </c>
      <c r="X39" s="64" t="s">
        <v>62</v>
      </c>
    </row>
    <row r="40" ht="15.75" customHeight="1">
      <c r="B40" s="68"/>
      <c r="J40" s="181"/>
      <c r="K40" s="181"/>
      <c r="L40" s="181"/>
      <c r="M40" s="181"/>
      <c r="N40" s="181"/>
      <c r="O40" s="181"/>
      <c r="P40" s="70" t="s">
        <v>59</v>
      </c>
      <c r="Q40" s="7"/>
      <c r="R40" s="7"/>
      <c r="S40" s="7"/>
      <c r="T40" s="7"/>
      <c r="U40" s="7"/>
      <c r="V40" s="8"/>
      <c r="W40" s="148">
        <f>'дети 5-ти лет Ф'!W40</f>
        <v>17</v>
      </c>
      <c r="X40" s="148">
        <v>100.0</v>
      </c>
    </row>
    <row r="41" ht="15.75" customHeight="1">
      <c r="B41" s="68"/>
      <c r="J41" s="181"/>
      <c r="K41" s="181"/>
      <c r="L41" s="181"/>
      <c r="M41" s="181"/>
      <c r="N41" s="181"/>
      <c r="O41" s="181"/>
      <c r="P41" s="182" t="s">
        <v>6</v>
      </c>
      <c r="Q41" s="115"/>
      <c r="R41" s="115"/>
      <c r="S41" s="115"/>
      <c r="T41" s="115"/>
      <c r="U41" s="115"/>
      <c r="V41" s="115"/>
      <c r="W41" s="149">
        <f>COUNTIF(V5:V36,"&gt;0")</f>
        <v>2</v>
      </c>
      <c r="X41" s="79">
        <f>(J38+M38+D38+G38+P38+S38)/6</f>
        <v>1.960784314</v>
      </c>
    </row>
    <row r="42" ht="15.75" customHeight="1">
      <c r="B42" s="68"/>
      <c r="J42" s="181"/>
      <c r="K42" s="181"/>
      <c r="L42" s="181"/>
      <c r="M42" s="181"/>
      <c r="N42" s="181"/>
      <c r="O42" s="181"/>
      <c r="P42" s="183" t="s">
        <v>7</v>
      </c>
      <c r="Q42" s="117"/>
      <c r="R42" s="117"/>
      <c r="S42" s="117"/>
      <c r="T42" s="117"/>
      <c r="U42" s="117"/>
      <c r="V42" s="117"/>
      <c r="W42" s="149">
        <f>COUNTIF(W5:W36,"&gt;0")</f>
        <v>14</v>
      </c>
      <c r="X42" s="79">
        <f>(K38+N38+E38+H38+Q38+T38)/6</f>
        <v>63.7254902</v>
      </c>
    </row>
    <row r="43" ht="15.75" customHeight="1">
      <c r="B43" s="83"/>
      <c r="C43" s="84"/>
      <c r="D43" s="84"/>
      <c r="E43" s="84"/>
      <c r="F43" s="84"/>
      <c r="G43" s="84"/>
      <c r="H43" s="84"/>
      <c r="I43" s="84"/>
      <c r="J43" s="184"/>
      <c r="K43" s="184"/>
      <c r="L43" s="184"/>
      <c r="M43" s="184"/>
      <c r="N43" s="184"/>
      <c r="O43" s="184"/>
      <c r="P43" s="185" t="s">
        <v>8</v>
      </c>
      <c r="Q43" s="119"/>
      <c r="R43" s="119"/>
      <c r="S43" s="119"/>
      <c r="T43" s="119"/>
      <c r="U43" s="119"/>
      <c r="V43" s="119"/>
      <c r="W43" s="149">
        <f>COUNTIF(X5:X36,"&gt;0")</f>
        <v>12</v>
      </c>
      <c r="X43" s="79">
        <f>(L38+O38+F38+I38++R38+U38)/6</f>
        <v>16.66666667</v>
      </c>
    </row>
    <row r="44" ht="15.75" customHeight="1"/>
    <row r="45" ht="15.75" customHeight="1"/>
    <row r="46" ht="15.75" customHeight="1"/>
    <row r="47" ht="15.75" customHeight="1"/>
    <row r="48" ht="15.0" customHeight="1">
      <c r="B48" s="152"/>
      <c r="C48" s="139" t="s">
        <v>0</v>
      </c>
      <c r="X48" s="152"/>
      <c r="Y48" s="152"/>
      <c r="Z48" s="152"/>
    </row>
    <row r="49" ht="15.0" customHeight="1">
      <c r="A49" s="152"/>
      <c r="B49" s="152"/>
      <c r="C49" s="139" t="str">
        <f>'дети 5-ти лет Ф'!C49:Z49</f>
        <v>Учебный год: 2023-2024                       Группа: "*Радуга"               Период: промежуточный       Сроки проведения: январь 2024 год</v>
      </c>
      <c r="X49" s="152"/>
      <c r="Y49" s="152"/>
      <c r="Z49" s="152"/>
    </row>
    <row r="50" ht="15.75" customHeight="1">
      <c r="X50" s="173"/>
    </row>
    <row r="51" ht="16.5" customHeight="1">
      <c r="B51" s="5" t="s">
        <v>3</v>
      </c>
      <c r="C51" s="174" t="s">
        <v>4</v>
      </c>
      <c r="D51" s="140" t="s">
        <v>335</v>
      </c>
      <c r="E51" s="7"/>
      <c r="F51" s="7"/>
      <c r="G51" s="7"/>
      <c r="H51" s="7"/>
      <c r="I51" s="7"/>
      <c r="J51" s="7"/>
      <c r="K51" s="7"/>
      <c r="L51" s="7"/>
      <c r="M51" s="7"/>
      <c r="N51" s="7"/>
      <c r="O51" s="7"/>
      <c r="P51" s="7"/>
      <c r="Q51" s="7"/>
      <c r="R51" s="7"/>
      <c r="S51" s="7"/>
      <c r="T51" s="7"/>
      <c r="U51" s="7"/>
      <c r="V51" s="7"/>
      <c r="W51" s="7"/>
      <c r="X51" s="8"/>
      <c r="Y51" s="186" t="s">
        <v>6</v>
      </c>
      <c r="Z51" s="10" t="s">
        <v>7</v>
      </c>
      <c r="AA51" s="11" t="s">
        <v>8</v>
      </c>
    </row>
    <row r="52" ht="15.75" customHeight="1">
      <c r="B52" s="12"/>
      <c r="C52" s="68"/>
      <c r="D52" s="41" t="s">
        <v>336</v>
      </c>
      <c r="E52" s="7"/>
      <c r="F52" s="7"/>
      <c r="G52" s="7"/>
      <c r="H52" s="7"/>
      <c r="I52" s="7"/>
      <c r="J52" s="7"/>
      <c r="K52" s="7"/>
      <c r="L52" s="7"/>
      <c r="M52" s="7"/>
      <c r="N52" s="7"/>
      <c r="O52" s="7"/>
      <c r="P52" s="7"/>
      <c r="Q52" s="7"/>
      <c r="R52" s="7"/>
      <c r="S52" s="7"/>
      <c r="T52" s="7"/>
      <c r="U52" s="7"/>
      <c r="V52" s="7"/>
      <c r="W52" s="7"/>
      <c r="X52" s="15"/>
      <c r="Y52" s="187"/>
      <c r="Z52" s="12"/>
      <c r="AA52" s="12"/>
    </row>
    <row r="53" ht="15.75" customHeight="1">
      <c r="B53" s="12"/>
      <c r="C53" s="68"/>
      <c r="D53" s="142" t="s">
        <v>367</v>
      </c>
      <c r="E53" s="62"/>
      <c r="F53" s="92"/>
      <c r="G53" s="142" t="s">
        <v>368</v>
      </c>
      <c r="H53" s="62"/>
      <c r="I53" s="92"/>
      <c r="J53" s="142" t="s">
        <v>369</v>
      </c>
      <c r="K53" s="62"/>
      <c r="L53" s="92"/>
      <c r="M53" s="142" t="s">
        <v>370</v>
      </c>
      <c r="N53" s="62"/>
      <c r="O53" s="92"/>
      <c r="P53" s="142" t="s">
        <v>371</v>
      </c>
      <c r="Q53" s="62"/>
      <c r="R53" s="92"/>
      <c r="S53" s="142" t="s">
        <v>372</v>
      </c>
      <c r="T53" s="62"/>
      <c r="U53" s="92"/>
      <c r="V53" s="142" t="s">
        <v>373</v>
      </c>
      <c r="W53" s="62"/>
      <c r="X53" s="92"/>
      <c r="Y53" s="187"/>
      <c r="Z53" s="12"/>
      <c r="AA53" s="12"/>
    </row>
    <row r="54" ht="70.5" customHeight="1">
      <c r="B54" s="12"/>
      <c r="C54" s="68"/>
      <c r="D54" s="17" t="s">
        <v>374</v>
      </c>
      <c r="E54" s="7"/>
      <c r="F54" s="15"/>
      <c r="G54" s="18" t="s">
        <v>375</v>
      </c>
      <c r="H54" s="7"/>
      <c r="I54" s="15"/>
      <c r="J54" s="18" t="s">
        <v>376</v>
      </c>
      <c r="K54" s="7"/>
      <c r="L54" s="15"/>
      <c r="M54" s="18" t="s">
        <v>377</v>
      </c>
      <c r="N54" s="7"/>
      <c r="O54" s="15"/>
      <c r="P54" s="18" t="s">
        <v>378</v>
      </c>
      <c r="Q54" s="7"/>
      <c r="R54" s="15"/>
      <c r="S54" s="18" t="s">
        <v>379</v>
      </c>
      <c r="T54" s="7"/>
      <c r="U54" s="15"/>
      <c r="V54" s="18" t="s">
        <v>247</v>
      </c>
      <c r="W54" s="7"/>
      <c r="X54" s="15"/>
      <c r="Y54" s="187"/>
      <c r="Z54" s="12"/>
      <c r="AA54" s="12"/>
    </row>
    <row r="55" ht="112.5" customHeight="1">
      <c r="B55" s="19"/>
      <c r="C55" s="83"/>
      <c r="D55" s="20" t="s">
        <v>380</v>
      </c>
      <c r="E55" s="20" t="s">
        <v>381</v>
      </c>
      <c r="F55" s="21" t="s">
        <v>382</v>
      </c>
      <c r="G55" s="22" t="s">
        <v>383</v>
      </c>
      <c r="H55" s="20" t="s">
        <v>384</v>
      </c>
      <c r="I55" s="21" t="s">
        <v>385</v>
      </c>
      <c r="J55" s="22" t="s">
        <v>386</v>
      </c>
      <c r="K55" s="20" t="s">
        <v>387</v>
      </c>
      <c r="L55" s="21" t="s">
        <v>388</v>
      </c>
      <c r="M55" s="22" t="s">
        <v>377</v>
      </c>
      <c r="N55" s="20" t="s">
        <v>389</v>
      </c>
      <c r="O55" s="21" t="s">
        <v>390</v>
      </c>
      <c r="P55" s="22" t="s">
        <v>378</v>
      </c>
      <c r="Q55" s="20" t="s">
        <v>391</v>
      </c>
      <c r="R55" s="21" t="s">
        <v>392</v>
      </c>
      <c r="S55" s="22" t="s">
        <v>393</v>
      </c>
      <c r="T55" s="20" t="s">
        <v>394</v>
      </c>
      <c r="U55" s="21" t="s">
        <v>395</v>
      </c>
      <c r="V55" s="22" t="s">
        <v>247</v>
      </c>
      <c r="W55" s="20" t="s">
        <v>396</v>
      </c>
      <c r="X55" s="21" t="s">
        <v>397</v>
      </c>
      <c r="Y55" s="188"/>
      <c r="Z55" s="19"/>
      <c r="AA55" s="19"/>
    </row>
    <row r="56" ht="15.75" customHeight="1">
      <c r="B56" s="39">
        <v>1.0</v>
      </c>
      <c r="C56" s="144" t="str">
        <f>'дети 5-ти лет Ф'!C56</f>
        <v>Вовченко Кириан</v>
      </c>
      <c r="D56" s="26">
        <v>1.0</v>
      </c>
      <c r="E56" s="26"/>
      <c r="F56" s="27"/>
      <c r="G56" s="26">
        <v>1.0</v>
      </c>
      <c r="H56" s="26"/>
      <c r="I56" s="27"/>
      <c r="J56" s="26">
        <v>1.0</v>
      </c>
      <c r="K56" s="26"/>
      <c r="L56" s="27"/>
      <c r="M56" s="26"/>
      <c r="N56" s="26">
        <v>1.0</v>
      </c>
      <c r="O56" s="27"/>
      <c r="P56" s="26"/>
      <c r="Q56" s="26">
        <v>1.0</v>
      </c>
      <c r="R56" s="27"/>
      <c r="S56" s="26">
        <v>1.0</v>
      </c>
      <c r="T56" s="26"/>
      <c r="U56" s="27"/>
      <c r="V56" s="26">
        <v>1.0</v>
      </c>
      <c r="W56" s="26"/>
      <c r="X56" s="27"/>
      <c r="Y56" s="28">
        <f t="shared" ref="Y56:Y97" si="5">COUNTA(J56,M56,D56,G56,V56,P56,S56)</f>
        <v>5</v>
      </c>
      <c r="Z56" s="29">
        <f t="shared" ref="Z56:Z97" si="6">COUNTA(K56,N56,E56,H56,W56,Q56,T56)</f>
        <v>2</v>
      </c>
      <c r="AA56" s="30">
        <f t="shared" ref="AA56:AA97" si="7">COUNTA(L56,O56,F56,I56,X56,R56,U56)</f>
        <v>0</v>
      </c>
    </row>
    <row r="57" ht="15.75" customHeight="1">
      <c r="B57" s="39">
        <v>2.0</v>
      </c>
      <c r="C57" s="144" t="str">
        <f>'дети 5-ти лет Ф'!C57</f>
        <v>Гарт Дарья</v>
      </c>
      <c r="D57" s="26">
        <v>1.0</v>
      </c>
      <c r="E57" s="26"/>
      <c r="F57" s="31"/>
      <c r="G57" s="26">
        <v>1.0</v>
      </c>
      <c r="H57" s="26"/>
      <c r="I57" s="31"/>
      <c r="J57" s="26">
        <v>1.0</v>
      </c>
      <c r="K57" s="26"/>
      <c r="L57" s="31"/>
      <c r="M57" s="26"/>
      <c r="N57" s="26">
        <v>1.0</v>
      </c>
      <c r="O57" s="31"/>
      <c r="P57" s="26"/>
      <c r="Q57" s="26">
        <v>1.0</v>
      </c>
      <c r="R57" s="31"/>
      <c r="S57" s="26">
        <v>1.0</v>
      </c>
      <c r="T57" s="26"/>
      <c r="U57" s="31"/>
      <c r="V57" s="26">
        <v>1.0</v>
      </c>
      <c r="W57" s="26"/>
      <c r="X57" s="31"/>
      <c r="Y57" s="28">
        <f t="shared" si="5"/>
        <v>5</v>
      </c>
      <c r="Z57" s="29">
        <f t="shared" si="6"/>
        <v>2</v>
      </c>
      <c r="AA57" s="30">
        <f t="shared" si="7"/>
        <v>0</v>
      </c>
    </row>
    <row r="58" ht="15.75" customHeight="1">
      <c r="B58" s="39">
        <v>3.0</v>
      </c>
      <c r="C58" s="144" t="str">
        <f>'дети 5-ти лет Ф'!C58</f>
        <v>Гаак Денис </v>
      </c>
      <c r="D58" s="26"/>
      <c r="E58" s="26"/>
      <c r="F58" s="31"/>
      <c r="G58" s="26"/>
      <c r="H58" s="26"/>
      <c r="I58" s="31"/>
      <c r="J58" s="26"/>
      <c r="K58" s="26"/>
      <c r="L58" s="31"/>
      <c r="M58" s="26"/>
      <c r="N58" s="26"/>
      <c r="O58" s="31"/>
      <c r="P58" s="26"/>
      <c r="Q58" s="26"/>
      <c r="R58" s="31"/>
      <c r="S58" s="26"/>
      <c r="T58" s="26"/>
      <c r="U58" s="31"/>
      <c r="V58" s="26"/>
      <c r="W58" s="26"/>
      <c r="X58" s="31"/>
      <c r="Y58" s="28">
        <f t="shared" si="5"/>
        <v>0</v>
      </c>
      <c r="Z58" s="29">
        <f t="shared" si="6"/>
        <v>0</v>
      </c>
      <c r="AA58" s="30">
        <f t="shared" si="7"/>
        <v>0</v>
      </c>
    </row>
    <row r="59" ht="15.75" customHeight="1">
      <c r="B59" s="39">
        <v>4.0</v>
      </c>
      <c r="C59" s="144" t="str">
        <f>'дети 5-ти лет Ф'!C59</f>
        <v>Глушич Тимур</v>
      </c>
      <c r="D59" s="26"/>
      <c r="E59" s="26"/>
      <c r="F59" s="31"/>
      <c r="G59" s="26"/>
      <c r="H59" s="26"/>
      <c r="I59" s="31"/>
      <c r="J59" s="26"/>
      <c r="K59" s="26"/>
      <c r="L59" s="31"/>
      <c r="M59" s="26"/>
      <c r="N59" s="26"/>
      <c r="O59" s="31"/>
      <c r="P59" s="26"/>
      <c r="Q59" s="26"/>
      <c r="R59" s="31"/>
      <c r="S59" s="26"/>
      <c r="T59" s="26"/>
      <c r="U59" s="31"/>
      <c r="V59" s="26"/>
      <c r="W59" s="26"/>
      <c r="X59" s="31"/>
      <c r="Y59" s="28">
        <f t="shared" si="5"/>
        <v>0</v>
      </c>
      <c r="Z59" s="29">
        <f t="shared" si="6"/>
        <v>0</v>
      </c>
      <c r="AA59" s="30">
        <f t="shared" si="7"/>
        <v>0</v>
      </c>
    </row>
    <row r="60" ht="15.75" customHeight="1">
      <c r="B60" s="39">
        <v>5.0</v>
      </c>
      <c r="C60" s="144" t="str">
        <f>'дети 5-ти лет Ф'!C60</f>
        <v>Иванов Александр</v>
      </c>
      <c r="D60" s="26">
        <v>1.0</v>
      </c>
      <c r="E60" s="26"/>
      <c r="F60" s="31"/>
      <c r="G60" s="26">
        <v>1.0</v>
      </c>
      <c r="H60" s="26"/>
      <c r="I60" s="31"/>
      <c r="J60" s="26">
        <v>1.0</v>
      </c>
      <c r="K60" s="26"/>
      <c r="L60" s="31"/>
      <c r="M60" s="26"/>
      <c r="N60" s="26">
        <v>1.0</v>
      </c>
      <c r="O60" s="31"/>
      <c r="P60" s="26"/>
      <c r="Q60" s="26">
        <v>1.0</v>
      </c>
      <c r="R60" s="31"/>
      <c r="S60" s="26">
        <v>1.0</v>
      </c>
      <c r="T60" s="26"/>
      <c r="U60" s="31"/>
      <c r="V60" s="26">
        <v>1.0</v>
      </c>
      <c r="W60" s="26"/>
      <c r="X60" s="31"/>
      <c r="Y60" s="28">
        <f t="shared" si="5"/>
        <v>5</v>
      </c>
      <c r="Z60" s="29">
        <f t="shared" si="6"/>
        <v>2</v>
      </c>
      <c r="AA60" s="30">
        <f t="shared" si="7"/>
        <v>0</v>
      </c>
    </row>
    <row r="61" ht="15.75" customHeight="1">
      <c r="B61" s="39">
        <v>6.0</v>
      </c>
      <c r="C61" s="144" t="str">
        <f>'дети 5-ти лет Ф'!C61</f>
        <v>Ишмуратов Александр</v>
      </c>
      <c r="D61" s="26">
        <v>1.0</v>
      </c>
      <c r="E61" s="26"/>
      <c r="F61" s="31"/>
      <c r="G61" s="26"/>
      <c r="H61" s="26">
        <v>1.0</v>
      </c>
      <c r="I61" s="31"/>
      <c r="J61" s="26">
        <v>1.0</v>
      </c>
      <c r="K61" s="26"/>
      <c r="L61" s="31"/>
      <c r="M61" s="26"/>
      <c r="N61" s="26">
        <v>1.0</v>
      </c>
      <c r="O61" s="31"/>
      <c r="P61" s="26"/>
      <c r="Q61" s="26">
        <v>1.0</v>
      </c>
      <c r="R61" s="31"/>
      <c r="S61" s="26">
        <v>1.0</v>
      </c>
      <c r="T61" s="26"/>
      <c r="U61" s="31"/>
      <c r="V61" s="26">
        <v>1.0</v>
      </c>
      <c r="W61" s="26"/>
      <c r="X61" s="31"/>
      <c r="Y61" s="28">
        <f t="shared" si="5"/>
        <v>4</v>
      </c>
      <c r="Z61" s="29">
        <f t="shared" si="6"/>
        <v>3</v>
      </c>
      <c r="AA61" s="30">
        <f t="shared" si="7"/>
        <v>0</v>
      </c>
    </row>
    <row r="62" ht="15.75" customHeight="1">
      <c r="B62" s="39">
        <v>7.0</v>
      </c>
      <c r="C62" s="144" t="str">
        <f>'дети 5-ти лет Ф'!C62</f>
        <v>Косарева Анна </v>
      </c>
      <c r="D62" s="26">
        <v>1.0</v>
      </c>
      <c r="E62" s="26"/>
      <c r="F62" s="31"/>
      <c r="G62" s="26">
        <v>1.0</v>
      </c>
      <c r="H62" s="26"/>
      <c r="I62" s="31"/>
      <c r="J62" s="26">
        <v>1.0</v>
      </c>
      <c r="K62" s="26"/>
      <c r="L62" s="31"/>
      <c r="M62" s="26"/>
      <c r="N62" s="26">
        <v>1.0</v>
      </c>
      <c r="O62" s="31"/>
      <c r="P62" s="26"/>
      <c r="Q62" s="26">
        <v>1.0</v>
      </c>
      <c r="R62" s="31"/>
      <c r="S62" s="26">
        <v>1.0</v>
      </c>
      <c r="T62" s="26"/>
      <c r="U62" s="31"/>
      <c r="V62" s="26">
        <v>1.0</v>
      </c>
      <c r="W62" s="26"/>
      <c r="X62" s="31"/>
      <c r="Y62" s="28">
        <f t="shared" si="5"/>
        <v>5</v>
      </c>
      <c r="Z62" s="29">
        <f t="shared" si="6"/>
        <v>2</v>
      </c>
      <c r="AA62" s="30">
        <f t="shared" si="7"/>
        <v>0</v>
      </c>
    </row>
    <row r="63" ht="15.75" customHeight="1">
      <c r="B63" s="39">
        <v>8.0</v>
      </c>
      <c r="C63" s="144" t="str">
        <f>'дети 5-ти лет Ф'!C63</f>
        <v>Ботишова Есения</v>
      </c>
      <c r="D63" s="26">
        <v>1.0</v>
      </c>
      <c r="E63" s="26"/>
      <c r="F63" s="31"/>
      <c r="G63" s="26">
        <v>1.0</v>
      </c>
      <c r="H63" s="26"/>
      <c r="I63" s="31"/>
      <c r="J63" s="26"/>
      <c r="K63" s="26">
        <v>1.0</v>
      </c>
      <c r="L63" s="31"/>
      <c r="M63" s="26"/>
      <c r="N63" s="26">
        <v>1.0</v>
      </c>
      <c r="O63" s="31"/>
      <c r="P63" s="26"/>
      <c r="Q63" s="26">
        <v>1.0</v>
      </c>
      <c r="R63" s="31"/>
      <c r="S63" s="26">
        <v>1.0</v>
      </c>
      <c r="T63" s="26"/>
      <c r="U63" s="31"/>
      <c r="V63" s="26">
        <v>1.0</v>
      </c>
      <c r="W63" s="26"/>
      <c r="X63" s="31"/>
      <c r="Y63" s="28">
        <f t="shared" si="5"/>
        <v>4</v>
      </c>
      <c r="Z63" s="29">
        <f t="shared" si="6"/>
        <v>3</v>
      </c>
      <c r="AA63" s="30">
        <f t="shared" si="7"/>
        <v>0</v>
      </c>
    </row>
    <row r="64" ht="15.75" customHeight="1">
      <c r="B64" s="39">
        <v>9.0</v>
      </c>
      <c r="C64" s="144" t="str">
        <f>'дети 5-ти лет Ф'!C64</f>
        <v>Лукашев Макар</v>
      </c>
      <c r="D64" s="26">
        <v>1.0</v>
      </c>
      <c r="E64" s="26"/>
      <c r="F64" s="31"/>
      <c r="G64" s="26"/>
      <c r="H64" s="26">
        <v>1.0</v>
      </c>
      <c r="I64" s="31"/>
      <c r="J64" s="26">
        <v>1.0</v>
      </c>
      <c r="K64" s="26"/>
      <c r="L64" s="31"/>
      <c r="M64" s="26"/>
      <c r="N64" s="26">
        <v>1.0</v>
      </c>
      <c r="O64" s="31"/>
      <c r="P64" s="26"/>
      <c r="Q64" s="26">
        <v>1.0</v>
      </c>
      <c r="R64" s="31"/>
      <c r="S64" s="26">
        <v>1.0</v>
      </c>
      <c r="T64" s="26"/>
      <c r="U64" s="31"/>
      <c r="V64" s="26">
        <v>1.0</v>
      </c>
      <c r="W64" s="26"/>
      <c r="X64" s="31"/>
      <c r="Y64" s="28">
        <f t="shared" si="5"/>
        <v>4</v>
      </c>
      <c r="Z64" s="29">
        <f t="shared" si="6"/>
        <v>3</v>
      </c>
      <c r="AA64" s="30">
        <f t="shared" si="7"/>
        <v>0</v>
      </c>
    </row>
    <row r="65" ht="15.75" customHeight="1">
      <c r="B65" s="39">
        <v>10.0</v>
      </c>
      <c r="C65" s="144" t="str">
        <f>'дети 5-ти лет Ф'!C65</f>
        <v>Пименов Ярослав</v>
      </c>
      <c r="D65" s="26">
        <v>1.0</v>
      </c>
      <c r="E65" s="26"/>
      <c r="F65" s="31"/>
      <c r="G65" s="26"/>
      <c r="H65" s="26">
        <v>1.0</v>
      </c>
      <c r="I65" s="31"/>
      <c r="J65" s="26">
        <v>1.0</v>
      </c>
      <c r="K65" s="26"/>
      <c r="L65" s="31"/>
      <c r="M65" s="26"/>
      <c r="N65" s="26">
        <v>1.0</v>
      </c>
      <c r="O65" s="31"/>
      <c r="P65" s="26"/>
      <c r="Q65" s="26">
        <v>1.0</v>
      </c>
      <c r="R65" s="31"/>
      <c r="S65" s="26">
        <v>1.0</v>
      </c>
      <c r="T65" s="26"/>
      <c r="U65" s="31"/>
      <c r="V65" s="26">
        <v>1.0</v>
      </c>
      <c r="W65" s="26"/>
      <c r="X65" s="31"/>
      <c r="Y65" s="28">
        <f t="shared" si="5"/>
        <v>4</v>
      </c>
      <c r="Z65" s="29">
        <f t="shared" si="6"/>
        <v>3</v>
      </c>
      <c r="AA65" s="30">
        <f t="shared" si="7"/>
        <v>0</v>
      </c>
    </row>
    <row r="66" ht="15.75" customHeight="1">
      <c r="B66" s="39">
        <v>11.0</v>
      </c>
      <c r="C66" s="144" t="str">
        <f>'дети 5-ти лет Ф'!C66</f>
        <v>Попов Роман</v>
      </c>
      <c r="D66" s="26">
        <v>1.0</v>
      </c>
      <c r="E66" s="26"/>
      <c r="F66" s="31"/>
      <c r="G66" s="26"/>
      <c r="H66" s="26">
        <v>1.0</v>
      </c>
      <c r="I66" s="31"/>
      <c r="J66" s="26">
        <v>1.0</v>
      </c>
      <c r="K66" s="26"/>
      <c r="L66" s="31"/>
      <c r="M66" s="26"/>
      <c r="N66" s="26">
        <v>1.0</v>
      </c>
      <c r="O66" s="31"/>
      <c r="P66" s="26"/>
      <c r="Q66" s="26">
        <v>1.0</v>
      </c>
      <c r="R66" s="31"/>
      <c r="S66" s="26">
        <v>1.0</v>
      </c>
      <c r="T66" s="26"/>
      <c r="U66" s="31"/>
      <c r="V66" s="26">
        <v>1.0</v>
      </c>
      <c r="W66" s="26"/>
      <c r="X66" s="31"/>
      <c r="Y66" s="28">
        <f t="shared" si="5"/>
        <v>4</v>
      </c>
      <c r="Z66" s="29">
        <f t="shared" si="6"/>
        <v>3</v>
      </c>
      <c r="AA66" s="30">
        <f t="shared" si="7"/>
        <v>0</v>
      </c>
    </row>
    <row r="67" ht="15.75" customHeight="1">
      <c r="B67" s="39">
        <v>12.0</v>
      </c>
      <c r="C67" s="144" t="str">
        <f>'дети 5-ти лет Ф'!C67</f>
        <v>Резепова Ева</v>
      </c>
      <c r="D67" s="26">
        <v>1.0</v>
      </c>
      <c r="E67" s="26"/>
      <c r="F67" s="31"/>
      <c r="G67" s="26"/>
      <c r="H67" s="26">
        <v>1.0</v>
      </c>
      <c r="I67" s="31"/>
      <c r="J67" s="26">
        <v>1.0</v>
      </c>
      <c r="K67" s="26"/>
      <c r="L67" s="31"/>
      <c r="M67" s="26"/>
      <c r="N67" s="26">
        <v>1.0</v>
      </c>
      <c r="O67" s="31"/>
      <c r="P67" s="26"/>
      <c r="Q67" s="26">
        <v>1.0</v>
      </c>
      <c r="R67" s="31"/>
      <c r="S67" s="26">
        <v>1.0</v>
      </c>
      <c r="T67" s="26"/>
      <c r="U67" s="31"/>
      <c r="V67" s="26">
        <v>1.0</v>
      </c>
      <c r="W67" s="26"/>
      <c r="X67" s="31"/>
      <c r="Y67" s="28">
        <f t="shared" si="5"/>
        <v>4</v>
      </c>
      <c r="Z67" s="29">
        <f t="shared" si="6"/>
        <v>3</v>
      </c>
      <c r="AA67" s="30">
        <f t="shared" si="7"/>
        <v>0</v>
      </c>
    </row>
    <row r="68" ht="15.75" customHeight="1">
      <c r="B68" s="39">
        <v>13.0</v>
      </c>
      <c r="C68" s="144" t="str">
        <f>'дети 5-ти лет Ф'!C68</f>
        <v>Жакупова Дарина</v>
      </c>
      <c r="D68" s="26"/>
      <c r="E68" s="26"/>
      <c r="F68" s="31"/>
      <c r="G68" s="26"/>
      <c r="H68" s="26"/>
      <c r="I68" s="31"/>
      <c r="J68" s="26"/>
      <c r="K68" s="26"/>
      <c r="L68" s="31"/>
      <c r="M68" s="26"/>
      <c r="N68" s="26"/>
      <c r="O68" s="31"/>
      <c r="P68" s="26"/>
      <c r="Q68" s="26"/>
      <c r="R68" s="31"/>
      <c r="S68" s="26"/>
      <c r="T68" s="26"/>
      <c r="U68" s="31"/>
      <c r="V68" s="26"/>
      <c r="W68" s="26"/>
      <c r="X68" s="31"/>
      <c r="Y68" s="28">
        <f t="shared" si="5"/>
        <v>0</v>
      </c>
      <c r="Z68" s="29">
        <f t="shared" si="6"/>
        <v>0</v>
      </c>
      <c r="AA68" s="30">
        <f t="shared" si="7"/>
        <v>0</v>
      </c>
    </row>
    <row r="69" ht="15.75" customHeight="1">
      <c r="B69" s="39">
        <v>14.0</v>
      </c>
      <c r="C69" s="144" t="str">
        <f>'дети 5-ти лет Ф'!C69</f>
        <v>Штейнгауэр Эвелина</v>
      </c>
      <c r="D69" s="26">
        <v>1.0</v>
      </c>
      <c r="E69" s="26"/>
      <c r="F69" s="31"/>
      <c r="G69" s="26"/>
      <c r="H69" s="26">
        <v>1.0</v>
      </c>
      <c r="I69" s="31"/>
      <c r="J69" s="26">
        <v>1.0</v>
      </c>
      <c r="K69" s="26"/>
      <c r="L69" s="31"/>
      <c r="M69" s="26"/>
      <c r="N69" s="26">
        <v>1.0</v>
      </c>
      <c r="O69" s="31"/>
      <c r="P69" s="26"/>
      <c r="Q69" s="26">
        <v>1.0</v>
      </c>
      <c r="R69" s="31"/>
      <c r="S69" s="26">
        <v>1.0</v>
      </c>
      <c r="T69" s="26"/>
      <c r="U69" s="31"/>
      <c r="V69" s="26">
        <v>1.0</v>
      </c>
      <c r="W69" s="26"/>
      <c r="X69" s="31"/>
      <c r="Y69" s="28">
        <f t="shared" si="5"/>
        <v>4</v>
      </c>
      <c r="Z69" s="29">
        <f t="shared" si="6"/>
        <v>3</v>
      </c>
      <c r="AA69" s="30">
        <f t="shared" si="7"/>
        <v>0</v>
      </c>
    </row>
    <row r="70" ht="15.75" customHeight="1">
      <c r="B70" s="39">
        <v>15.0</v>
      </c>
      <c r="C70" s="144" t="str">
        <f>'дети 5-ти лет Ф'!C70</f>
        <v>Сары Кемаль</v>
      </c>
      <c r="D70" s="26">
        <v>1.0</v>
      </c>
      <c r="E70" s="26"/>
      <c r="F70" s="31"/>
      <c r="G70" s="26"/>
      <c r="H70" s="26">
        <v>1.0</v>
      </c>
      <c r="I70" s="31"/>
      <c r="J70" s="26">
        <v>1.0</v>
      </c>
      <c r="K70" s="26"/>
      <c r="L70" s="31"/>
      <c r="M70" s="26"/>
      <c r="N70" s="26">
        <v>1.0</v>
      </c>
      <c r="O70" s="31"/>
      <c r="P70" s="26"/>
      <c r="Q70" s="26">
        <v>1.0</v>
      </c>
      <c r="R70" s="31"/>
      <c r="S70" s="26">
        <v>1.0</v>
      </c>
      <c r="T70" s="26"/>
      <c r="U70" s="31"/>
      <c r="V70" s="26">
        <v>1.0</v>
      </c>
      <c r="W70" s="26"/>
      <c r="X70" s="31"/>
      <c r="Y70" s="28">
        <f t="shared" si="5"/>
        <v>4</v>
      </c>
      <c r="Z70" s="29">
        <f t="shared" si="6"/>
        <v>3</v>
      </c>
      <c r="AA70" s="30">
        <f t="shared" si="7"/>
        <v>0</v>
      </c>
    </row>
    <row r="71" ht="15.75" customHeight="1">
      <c r="B71" s="39">
        <v>16.0</v>
      </c>
      <c r="C71" s="144" t="str">
        <f>'дети 5-ти лет Ф'!C71</f>
        <v>Жаныбеков Амир </v>
      </c>
      <c r="D71" s="26"/>
      <c r="E71" s="26"/>
      <c r="F71" s="34">
        <v>1.0</v>
      </c>
      <c r="G71" s="26"/>
      <c r="H71" s="26"/>
      <c r="I71" s="34">
        <v>1.0</v>
      </c>
      <c r="J71" s="26"/>
      <c r="K71" s="35">
        <v>1.0</v>
      </c>
      <c r="L71" s="31"/>
      <c r="M71" s="26"/>
      <c r="N71" s="35">
        <v>1.0</v>
      </c>
      <c r="O71" s="31"/>
      <c r="P71" s="26"/>
      <c r="Q71" s="26"/>
      <c r="R71" s="34">
        <v>1.0</v>
      </c>
      <c r="S71" s="26"/>
      <c r="T71" s="35">
        <v>1.0</v>
      </c>
      <c r="U71" s="31"/>
      <c r="V71" s="26"/>
      <c r="W71" s="35">
        <v>1.0</v>
      </c>
      <c r="X71" s="31"/>
      <c r="Y71" s="28">
        <f t="shared" si="5"/>
        <v>0</v>
      </c>
      <c r="Z71" s="29">
        <f t="shared" si="6"/>
        <v>4</v>
      </c>
      <c r="AA71" s="30">
        <f t="shared" si="7"/>
        <v>3</v>
      </c>
    </row>
    <row r="72" ht="15.75" customHeight="1">
      <c r="B72" s="39">
        <v>17.0</v>
      </c>
      <c r="C72" s="144" t="str">
        <f>'дети 5-ти лет Ф'!C72</f>
        <v>Жаныбеков Артем</v>
      </c>
      <c r="D72" s="26"/>
      <c r="E72" s="26"/>
      <c r="F72" s="34">
        <v>1.0</v>
      </c>
      <c r="G72" s="26"/>
      <c r="H72" s="26"/>
      <c r="I72" s="34">
        <v>1.0</v>
      </c>
      <c r="J72" s="26"/>
      <c r="K72" s="26"/>
      <c r="L72" s="34">
        <v>1.0</v>
      </c>
      <c r="M72" s="26"/>
      <c r="N72" s="26"/>
      <c r="O72" s="34">
        <v>1.0</v>
      </c>
      <c r="P72" s="26"/>
      <c r="Q72" s="26"/>
      <c r="R72" s="34">
        <v>1.0</v>
      </c>
      <c r="S72" s="26"/>
      <c r="T72" s="35">
        <v>1.0</v>
      </c>
      <c r="U72" s="31"/>
      <c r="V72" s="26"/>
      <c r="W72" s="26"/>
      <c r="X72" s="34">
        <v>1.0</v>
      </c>
      <c r="Y72" s="28">
        <f t="shared" si="5"/>
        <v>0</v>
      </c>
      <c r="Z72" s="29">
        <f t="shared" si="6"/>
        <v>1</v>
      </c>
      <c r="AA72" s="30">
        <f t="shared" si="7"/>
        <v>6</v>
      </c>
    </row>
    <row r="73" ht="15.75" customHeight="1">
      <c r="B73" s="39">
        <v>18.0</v>
      </c>
      <c r="C73" s="144" t="str">
        <f>'дети 5-ти лет Ф'!C73</f>
        <v/>
      </c>
      <c r="D73" s="26"/>
      <c r="E73" s="26"/>
      <c r="F73" s="31"/>
      <c r="G73" s="26"/>
      <c r="H73" s="26"/>
      <c r="I73" s="31"/>
      <c r="J73" s="26"/>
      <c r="K73" s="26"/>
      <c r="L73" s="31"/>
      <c r="M73" s="26"/>
      <c r="N73" s="26"/>
      <c r="O73" s="31"/>
      <c r="P73" s="26"/>
      <c r="Q73" s="26"/>
      <c r="R73" s="31"/>
      <c r="S73" s="26"/>
      <c r="T73" s="26"/>
      <c r="U73" s="31"/>
      <c r="V73" s="26"/>
      <c r="W73" s="26"/>
      <c r="X73" s="31"/>
      <c r="Y73" s="28">
        <f t="shared" si="5"/>
        <v>0</v>
      </c>
      <c r="Z73" s="29">
        <f t="shared" si="6"/>
        <v>0</v>
      </c>
      <c r="AA73" s="30">
        <f t="shared" si="7"/>
        <v>0</v>
      </c>
    </row>
    <row r="74" ht="15.75" customHeight="1">
      <c r="B74" s="39">
        <v>19.0</v>
      </c>
      <c r="C74" s="144" t="str">
        <f>'дети 5-ти лет Ф'!C74</f>
        <v/>
      </c>
      <c r="D74" s="26"/>
      <c r="E74" s="26"/>
      <c r="F74" s="31"/>
      <c r="G74" s="26"/>
      <c r="H74" s="26"/>
      <c r="I74" s="31"/>
      <c r="J74" s="26"/>
      <c r="K74" s="26"/>
      <c r="L74" s="31"/>
      <c r="M74" s="26"/>
      <c r="N74" s="26"/>
      <c r="O74" s="31"/>
      <c r="P74" s="26"/>
      <c r="Q74" s="26"/>
      <c r="R74" s="31"/>
      <c r="S74" s="26"/>
      <c r="T74" s="26"/>
      <c r="U74" s="31"/>
      <c r="V74" s="26"/>
      <c r="W74" s="26"/>
      <c r="X74" s="31"/>
      <c r="Y74" s="28">
        <f t="shared" si="5"/>
        <v>0</v>
      </c>
      <c r="Z74" s="29">
        <f t="shared" si="6"/>
        <v>0</v>
      </c>
      <c r="AA74" s="30">
        <f t="shared" si="7"/>
        <v>0</v>
      </c>
    </row>
    <row r="75" ht="15.75" customHeight="1">
      <c r="B75" s="39">
        <v>20.0</v>
      </c>
      <c r="C75" s="144" t="str">
        <f>'дети 5-ти лет Ф'!C75</f>
        <v/>
      </c>
      <c r="D75" s="26"/>
      <c r="E75" s="26"/>
      <c r="F75" s="31"/>
      <c r="G75" s="26"/>
      <c r="H75" s="26"/>
      <c r="I75" s="31"/>
      <c r="J75" s="26"/>
      <c r="K75" s="26"/>
      <c r="L75" s="31"/>
      <c r="M75" s="26"/>
      <c r="N75" s="26"/>
      <c r="O75" s="31"/>
      <c r="P75" s="26"/>
      <c r="Q75" s="26"/>
      <c r="R75" s="31"/>
      <c r="S75" s="26"/>
      <c r="T75" s="26"/>
      <c r="U75" s="31"/>
      <c r="V75" s="26"/>
      <c r="W75" s="26"/>
      <c r="X75" s="31"/>
      <c r="Y75" s="28">
        <f t="shared" si="5"/>
        <v>0</v>
      </c>
      <c r="Z75" s="29">
        <f t="shared" si="6"/>
        <v>0</v>
      </c>
      <c r="AA75" s="30">
        <f t="shared" si="7"/>
        <v>0</v>
      </c>
    </row>
    <row r="76" ht="15.75" customHeight="1">
      <c r="B76" s="39">
        <v>21.0</v>
      </c>
      <c r="C76" s="144" t="str">
        <f>'дети 5-ти лет Ф'!C76</f>
        <v/>
      </c>
      <c r="D76" s="26"/>
      <c r="E76" s="26"/>
      <c r="F76" s="31"/>
      <c r="G76" s="26"/>
      <c r="H76" s="26"/>
      <c r="I76" s="31"/>
      <c r="J76" s="26"/>
      <c r="K76" s="26"/>
      <c r="L76" s="31"/>
      <c r="M76" s="26"/>
      <c r="N76" s="26"/>
      <c r="O76" s="31"/>
      <c r="P76" s="26"/>
      <c r="Q76" s="26"/>
      <c r="R76" s="31"/>
      <c r="S76" s="26"/>
      <c r="T76" s="26"/>
      <c r="U76" s="31"/>
      <c r="V76" s="26"/>
      <c r="W76" s="26"/>
      <c r="X76" s="31"/>
      <c r="Y76" s="28">
        <f t="shared" si="5"/>
        <v>0</v>
      </c>
      <c r="Z76" s="29">
        <f t="shared" si="6"/>
        <v>0</v>
      </c>
      <c r="AA76" s="30">
        <f t="shared" si="7"/>
        <v>0</v>
      </c>
    </row>
    <row r="77" ht="15.75" customHeight="1">
      <c r="B77" s="39">
        <v>22.0</v>
      </c>
      <c r="C77" s="144" t="str">
        <f>'дети 5-ти лет Ф'!C77</f>
        <v/>
      </c>
      <c r="D77" s="26"/>
      <c r="E77" s="26"/>
      <c r="F77" s="31"/>
      <c r="G77" s="26"/>
      <c r="H77" s="26"/>
      <c r="I77" s="31"/>
      <c r="J77" s="26"/>
      <c r="K77" s="26"/>
      <c r="L77" s="31"/>
      <c r="M77" s="26"/>
      <c r="N77" s="26"/>
      <c r="O77" s="31"/>
      <c r="P77" s="26"/>
      <c r="Q77" s="26"/>
      <c r="R77" s="31"/>
      <c r="S77" s="26"/>
      <c r="T77" s="26"/>
      <c r="U77" s="31"/>
      <c r="V77" s="26"/>
      <c r="W77" s="26"/>
      <c r="X77" s="31"/>
      <c r="Y77" s="28">
        <f t="shared" si="5"/>
        <v>0</v>
      </c>
      <c r="Z77" s="29">
        <f t="shared" si="6"/>
        <v>0</v>
      </c>
      <c r="AA77" s="30">
        <f t="shared" si="7"/>
        <v>0</v>
      </c>
    </row>
    <row r="78" ht="15.75" customHeight="1">
      <c r="B78" s="39">
        <v>23.0</v>
      </c>
      <c r="C78" s="144" t="str">
        <f>'дети 5-ти лет Ф'!C78</f>
        <v/>
      </c>
      <c r="D78" s="26"/>
      <c r="E78" s="26"/>
      <c r="F78" s="31"/>
      <c r="G78" s="26"/>
      <c r="H78" s="26"/>
      <c r="I78" s="31"/>
      <c r="J78" s="26"/>
      <c r="K78" s="26"/>
      <c r="L78" s="31"/>
      <c r="M78" s="26"/>
      <c r="N78" s="26"/>
      <c r="O78" s="31"/>
      <c r="P78" s="26"/>
      <c r="Q78" s="26"/>
      <c r="R78" s="31"/>
      <c r="S78" s="26"/>
      <c r="T78" s="26"/>
      <c r="U78" s="31"/>
      <c r="V78" s="26"/>
      <c r="W78" s="26"/>
      <c r="X78" s="31"/>
      <c r="Y78" s="28">
        <f t="shared" si="5"/>
        <v>0</v>
      </c>
      <c r="Z78" s="29">
        <f t="shared" si="6"/>
        <v>0</v>
      </c>
      <c r="AA78" s="30">
        <f t="shared" si="7"/>
        <v>0</v>
      </c>
    </row>
    <row r="79" ht="15.75" customHeight="1">
      <c r="B79" s="39">
        <v>24.0</v>
      </c>
      <c r="C79" s="144" t="str">
        <f>'дети 5-ти лет Ф'!C79</f>
        <v/>
      </c>
      <c r="D79" s="26"/>
      <c r="E79" s="26"/>
      <c r="F79" s="31"/>
      <c r="G79" s="26"/>
      <c r="H79" s="26"/>
      <c r="I79" s="31"/>
      <c r="J79" s="26"/>
      <c r="K79" s="26"/>
      <c r="L79" s="31"/>
      <c r="M79" s="26"/>
      <c r="N79" s="26"/>
      <c r="O79" s="31"/>
      <c r="P79" s="26"/>
      <c r="Q79" s="26"/>
      <c r="R79" s="31"/>
      <c r="S79" s="26"/>
      <c r="T79" s="26"/>
      <c r="U79" s="31"/>
      <c r="V79" s="26"/>
      <c r="W79" s="26"/>
      <c r="X79" s="31"/>
      <c r="Y79" s="28">
        <f t="shared" si="5"/>
        <v>0</v>
      </c>
      <c r="Z79" s="29">
        <f t="shared" si="6"/>
        <v>0</v>
      </c>
      <c r="AA79" s="30">
        <f t="shared" si="7"/>
        <v>0</v>
      </c>
    </row>
    <row r="80" ht="15.75" customHeight="1">
      <c r="B80" s="39">
        <v>25.0</v>
      </c>
      <c r="C80" s="144" t="str">
        <f>'дети 5-ти лет Ф'!C80</f>
        <v/>
      </c>
      <c r="D80" s="26"/>
      <c r="E80" s="26"/>
      <c r="F80" s="31"/>
      <c r="G80" s="26"/>
      <c r="H80" s="26"/>
      <c r="I80" s="31"/>
      <c r="J80" s="26"/>
      <c r="K80" s="26"/>
      <c r="L80" s="31"/>
      <c r="M80" s="26"/>
      <c r="N80" s="26"/>
      <c r="O80" s="31"/>
      <c r="P80" s="26"/>
      <c r="Q80" s="26"/>
      <c r="R80" s="31"/>
      <c r="S80" s="26"/>
      <c r="T80" s="26"/>
      <c r="U80" s="31"/>
      <c r="V80" s="26"/>
      <c r="W80" s="26"/>
      <c r="X80" s="31"/>
      <c r="Y80" s="28">
        <f t="shared" si="5"/>
        <v>0</v>
      </c>
      <c r="Z80" s="29">
        <f t="shared" si="6"/>
        <v>0</v>
      </c>
      <c r="AA80" s="30">
        <f t="shared" si="7"/>
        <v>0</v>
      </c>
    </row>
    <row r="81" ht="15.75" customHeight="1">
      <c r="B81" s="98">
        <v>26.0</v>
      </c>
      <c r="C81" s="144" t="str">
        <f>'дети 5-ти лет Ф'!C81</f>
        <v/>
      </c>
      <c r="D81" s="26"/>
      <c r="E81" s="26"/>
      <c r="F81" s="31"/>
      <c r="G81" s="26"/>
      <c r="H81" s="26"/>
      <c r="I81" s="31"/>
      <c r="J81" s="26"/>
      <c r="K81" s="26"/>
      <c r="L81" s="31"/>
      <c r="M81" s="26"/>
      <c r="N81" s="26"/>
      <c r="O81" s="31"/>
      <c r="P81" s="26"/>
      <c r="Q81" s="26"/>
      <c r="R81" s="31"/>
      <c r="S81" s="26"/>
      <c r="T81" s="26"/>
      <c r="U81" s="31"/>
      <c r="V81" s="26"/>
      <c r="W81" s="26"/>
      <c r="X81" s="31"/>
      <c r="Y81" s="28">
        <f t="shared" si="5"/>
        <v>0</v>
      </c>
      <c r="Z81" s="29">
        <f t="shared" si="6"/>
        <v>0</v>
      </c>
      <c r="AA81" s="30">
        <f t="shared" si="7"/>
        <v>0</v>
      </c>
    </row>
    <row r="82" ht="15.75" customHeight="1">
      <c r="B82" s="98">
        <v>27.0</v>
      </c>
      <c r="C82" s="144" t="str">
        <f>'дети 5-ти лет Ф'!C82</f>
        <v/>
      </c>
      <c r="D82" s="26"/>
      <c r="E82" s="26"/>
      <c r="F82" s="31"/>
      <c r="G82" s="26"/>
      <c r="H82" s="26"/>
      <c r="I82" s="31"/>
      <c r="J82" s="26"/>
      <c r="K82" s="26"/>
      <c r="L82" s="31"/>
      <c r="M82" s="26"/>
      <c r="N82" s="26"/>
      <c r="O82" s="31"/>
      <c r="P82" s="26"/>
      <c r="Q82" s="26"/>
      <c r="R82" s="31"/>
      <c r="S82" s="26"/>
      <c r="T82" s="26"/>
      <c r="U82" s="31"/>
      <c r="V82" s="26"/>
      <c r="W82" s="26"/>
      <c r="X82" s="31"/>
      <c r="Y82" s="28">
        <f t="shared" si="5"/>
        <v>0</v>
      </c>
      <c r="Z82" s="29">
        <f t="shared" si="6"/>
        <v>0</v>
      </c>
      <c r="AA82" s="30">
        <f t="shared" si="7"/>
        <v>0</v>
      </c>
    </row>
    <row r="83" ht="15.75" customHeight="1">
      <c r="B83" s="100">
        <v>28.0</v>
      </c>
      <c r="C83" s="154" t="str">
        <f>'дети 5-ти лет Ф'!C83</f>
        <v/>
      </c>
      <c r="D83" s="102"/>
      <c r="E83" s="102"/>
      <c r="F83" s="103"/>
      <c r="G83" s="102"/>
      <c r="H83" s="102"/>
      <c r="I83" s="103"/>
      <c r="J83" s="102"/>
      <c r="K83" s="102"/>
      <c r="L83" s="103"/>
      <c r="M83" s="102"/>
      <c r="N83" s="102"/>
      <c r="O83" s="103"/>
      <c r="P83" s="102"/>
      <c r="Q83" s="102"/>
      <c r="R83" s="103"/>
      <c r="S83" s="102"/>
      <c r="T83" s="102"/>
      <c r="U83" s="103"/>
      <c r="V83" s="102"/>
      <c r="W83" s="102"/>
      <c r="X83" s="103"/>
      <c r="Y83" s="28">
        <f t="shared" si="5"/>
        <v>0</v>
      </c>
      <c r="Z83" s="29">
        <f t="shared" si="6"/>
        <v>0</v>
      </c>
      <c r="AA83" s="30">
        <f t="shared" si="7"/>
        <v>0</v>
      </c>
    </row>
    <row r="84" ht="15.75" customHeight="1">
      <c r="B84" s="100">
        <v>29.0</v>
      </c>
      <c r="C84" s="154" t="str">
        <f>'дети 5-ти лет Ф'!C84</f>
        <v/>
      </c>
      <c r="D84" s="102"/>
      <c r="E84" s="102"/>
      <c r="F84" s="103"/>
      <c r="G84" s="102"/>
      <c r="H84" s="102"/>
      <c r="I84" s="103"/>
      <c r="J84" s="102"/>
      <c r="K84" s="102"/>
      <c r="L84" s="103"/>
      <c r="M84" s="102"/>
      <c r="N84" s="102"/>
      <c r="O84" s="103"/>
      <c r="P84" s="102"/>
      <c r="Q84" s="102"/>
      <c r="R84" s="103"/>
      <c r="S84" s="102"/>
      <c r="T84" s="102"/>
      <c r="U84" s="103"/>
      <c r="V84" s="102"/>
      <c r="W84" s="102"/>
      <c r="X84" s="103"/>
      <c r="Y84" s="28">
        <f t="shared" si="5"/>
        <v>0</v>
      </c>
      <c r="Z84" s="29">
        <f t="shared" si="6"/>
        <v>0</v>
      </c>
      <c r="AA84" s="30">
        <f t="shared" si="7"/>
        <v>0</v>
      </c>
    </row>
    <row r="85" ht="15.75" customHeight="1">
      <c r="B85" s="100">
        <v>30.0</v>
      </c>
      <c r="C85" s="154" t="str">
        <f>'дети 5-ти лет Ф'!C85</f>
        <v/>
      </c>
      <c r="D85" s="102"/>
      <c r="E85" s="102"/>
      <c r="F85" s="103"/>
      <c r="G85" s="102"/>
      <c r="H85" s="102"/>
      <c r="I85" s="103"/>
      <c r="J85" s="102"/>
      <c r="K85" s="102"/>
      <c r="L85" s="103"/>
      <c r="M85" s="102"/>
      <c r="N85" s="102"/>
      <c r="O85" s="103"/>
      <c r="P85" s="102"/>
      <c r="Q85" s="102"/>
      <c r="R85" s="103"/>
      <c r="S85" s="102"/>
      <c r="T85" s="102"/>
      <c r="U85" s="103"/>
      <c r="V85" s="102"/>
      <c r="W85" s="102"/>
      <c r="X85" s="103"/>
      <c r="Y85" s="28">
        <f t="shared" si="5"/>
        <v>0</v>
      </c>
      <c r="Z85" s="29">
        <f t="shared" si="6"/>
        <v>0</v>
      </c>
      <c r="AA85" s="30">
        <f t="shared" si="7"/>
        <v>0</v>
      </c>
    </row>
    <row r="86" ht="15.75" customHeight="1">
      <c r="B86" s="100">
        <v>31.0</v>
      </c>
      <c r="C86" s="154" t="str">
        <f>'дети 5-ти лет Ф'!C86</f>
        <v/>
      </c>
      <c r="D86" s="102"/>
      <c r="E86" s="102"/>
      <c r="F86" s="103"/>
      <c r="G86" s="102"/>
      <c r="H86" s="102"/>
      <c r="I86" s="103"/>
      <c r="J86" s="102"/>
      <c r="K86" s="102"/>
      <c r="L86" s="103"/>
      <c r="M86" s="102"/>
      <c r="N86" s="102"/>
      <c r="O86" s="103"/>
      <c r="P86" s="102"/>
      <c r="Q86" s="102"/>
      <c r="R86" s="103"/>
      <c r="S86" s="102"/>
      <c r="T86" s="102"/>
      <c r="U86" s="103"/>
      <c r="V86" s="102"/>
      <c r="W86" s="102"/>
      <c r="X86" s="103"/>
      <c r="Y86" s="28">
        <f t="shared" si="5"/>
        <v>0</v>
      </c>
      <c r="Z86" s="29">
        <f t="shared" si="6"/>
        <v>0</v>
      </c>
      <c r="AA86" s="30">
        <f t="shared" si="7"/>
        <v>0</v>
      </c>
    </row>
    <row r="87" ht="15.75" customHeight="1">
      <c r="B87" s="100">
        <v>32.0</v>
      </c>
      <c r="C87" s="154" t="str">
        <f>'дети 5-ти лет Ф'!C87</f>
        <v/>
      </c>
      <c r="D87" s="102"/>
      <c r="E87" s="102"/>
      <c r="F87" s="103"/>
      <c r="G87" s="102"/>
      <c r="H87" s="102"/>
      <c r="I87" s="103"/>
      <c r="J87" s="102"/>
      <c r="K87" s="102"/>
      <c r="L87" s="103"/>
      <c r="M87" s="102"/>
      <c r="N87" s="102"/>
      <c r="O87" s="103"/>
      <c r="P87" s="102"/>
      <c r="Q87" s="102"/>
      <c r="R87" s="103"/>
      <c r="S87" s="102"/>
      <c r="T87" s="102"/>
      <c r="U87" s="103"/>
      <c r="V87" s="102"/>
      <c r="W87" s="102"/>
      <c r="X87" s="103"/>
      <c r="Y87" s="28">
        <f t="shared" si="5"/>
        <v>0</v>
      </c>
      <c r="Z87" s="29">
        <f t="shared" si="6"/>
        <v>0</v>
      </c>
      <c r="AA87" s="30">
        <f t="shared" si="7"/>
        <v>0</v>
      </c>
    </row>
    <row r="88" ht="15.75" customHeight="1">
      <c r="B88" s="100">
        <v>33.0</v>
      </c>
      <c r="C88" s="154" t="str">
        <f>'дети 5-ти лет Ф'!C88</f>
        <v/>
      </c>
      <c r="D88" s="102"/>
      <c r="E88" s="102"/>
      <c r="F88" s="103"/>
      <c r="G88" s="102"/>
      <c r="H88" s="102"/>
      <c r="I88" s="103"/>
      <c r="J88" s="102"/>
      <c r="K88" s="102"/>
      <c r="L88" s="103"/>
      <c r="M88" s="102"/>
      <c r="N88" s="102"/>
      <c r="O88" s="103"/>
      <c r="P88" s="102"/>
      <c r="Q88" s="102"/>
      <c r="R88" s="103"/>
      <c r="S88" s="102"/>
      <c r="T88" s="102"/>
      <c r="U88" s="103"/>
      <c r="V88" s="102"/>
      <c r="W88" s="102"/>
      <c r="X88" s="103"/>
      <c r="Y88" s="28">
        <f t="shared" si="5"/>
        <v>0</v>
      </c>
      <c r="Z88" s="29">
        <f t="shared" si="6"/>
        <v>0</v>
      </c>
      <c r="AA88" s="30">
        <f t="shared" si="7"/>
        <v>0</v>
      </c>
    </row>
    <row r="89" ht="15.75" customHeight="1">
      <c r="B89" s="100">
        <v>34.0</v>
      </c>
      <c r="C89" s="154" t="str">
        <f>'дети 5-ти лет Ф'!C89</f>
        <v/>
      </c>
      <c r="D89" s="102"/>
      <c r="E89" s="102"/>
      <c r="F89" s="103"/>
      <c r="G89" s="102"/>
      <c r="H89" s="102"/>
      <c r="I89" s="103"/>
      <c r="J89" s="102"/>
      <c r="K89" s="102"/>
      <c r="L89" s="103"/>
      <c r="M89" s="102"/>
      <c r="N89" s="102"/>
      <c r="O89" s="103"/>
      <c r="P89" s="102"/>
      <c r="Q89" s="102"/>
      <c r="R89" s="103"/>
      <c r="S89" s="102"/>
      <c r="T89" s="102"/>
      <c r="U89" s="103"/>
      <c r="V89" s="102"/>
      <c r="W89" s="102"/>
      <c r="X89" s="103"/>
      <c r="Y89" s="28">
        <f t="shared" si="5"/>
        <v>0</v>
      </c>
      <c r="Z89" s="29">
        <f t="shared" si="6"/>
        <v>0</v>
      </c>
      <c r="AA89" s="30">
        <f t="shared" si="7"/>
        <v>0</v>
      </c>
    </row>
    <row r="90" ht="15.75" customHeight="1">
      <c r="B90" s="100">
        <v>35.0</v>
      </c>
      <c r="C90" s="154" t="str">
        <f>'дети 5-ти лет Ф'!C90</f>
        <v/>
      </c>
      <c r="D90" s="102"/>
      <c r="E90" s="102"/>
      <c r="F90" s="103"/>
      <c r="G90" s="102"/>
      <c r="H90" s="102"/>
      <c r="I90" s="103"/>
      <c r="J90" s="102"/>
      <c r="K90" s="102"/>
      <c r="L90" s="103"/>
      <c r="M90" s="102"/>
      <c r="N90" s="102"/>
      <c r="O90" s="103"/>
      <c r="P90" s="102"/>
      <c r="Q90" s="102"/>
      <c r="R90" s="103"/>
      <c r="S90" s="102"/>
      <c r="T90" s="102"/>
      <c r="U90" s="103"/>
      <c r="V90" s="102"/>
      <c r="W90" s="102"/>
      <c r="X90" s="103"/>
      <c r="Y90" s="28">
        <f t="shared" si="5"/>
        <v>0</v>
      </c>
      <c r="Z90" s="29">
        <f t="shared" si="6"/>
        <v>0</v>
      </c>
      <c r="AA90" s="30">
        <f t="shared" si="7"/>
        <v>0</v>
      </c>
    </row>
    <row r="91" ht="15.75" customHeight="1">
      <c r="B91" s="100">
        <v>36.0</v>
      </c>
      <c r="C91" s="154" t="str">
        <f>'дети 5-ти лет Ф'!C91</f>
        <v/>
      </c>
      <c r="D91" s="102"/>
      <c r="E91" s="102"/>
      <c r="F91" s="103"/>
      <c r="G91" s="102"/>
      <c r="H91" s="102"/>
      <c r="I91" s="103"/>
      <c r="J91" s="102"/>
      <c r="K91" s="102"/>
      <c r="L91" s="103"/>
      <c r="M91" s="102"/>
      <c r="N91" s="102"/>
      <c r="O91" s="103"/>
      <c r="P91" s="102"/>
      <c r="Q91" s="102"/>
      <c r="R91" s="103"/>
      <c r="S91" s="102"/>
      <c r="T91" s="102"/>
      <c r="U91" s="103"/>
      <c r="V91" s="102"/>
      <c r="W91" s="102"/>
      <c r="X91" s="103"/>
      <c r="Y91" s="28">
        <f t="shared" si="5"/>
        <v>0</v>
      </c>
      <c r="Z91" s="29">
        <f t="shared" si="6"/>
        <v>0</v>
      </c>
      <c r="AA91" s="30">
        <f t="shared" si="7"/>
        <v>0</v>
      </c>
    </row>
    <row r="92" ht="15.75" customHeight="1">
      <c r="B92" s="100">
        <v>37.0</v>
      </c>
      <c r="C92" s="154" t="str">
        <f>'дети 5-ти лет Ф'!C92</f>
        <v/>
      </c>
      <c r="D92" s="102"/>
      <c r="E92" s="102"/>
      <c r="F92" s="103"/>
      <c r="G92" s="102"/>
      <c r="H92" s="102"/>
      <c r="I92" s="103"/>
      <c r="J92" s="102"/>
      <c r="K92" s="102"/>
      <c r="L92" s="103"/>
      <c r="M92" s="102"/>
      <c r="N92" s="102"/>
      <c r="O92" s="103"/>
      <c r="P92" s="102"/>
      <c r="Q92" s="102"/>
      <c r="R92" s="103"/>
      <c r="S92" s="102"/>
      <c r="T92" s="102"/>
      <c r="U92" s="103"/>
      <c r="V92" s="102"/>
      <c r="W92" s="102"/>
      <c r="X92" s="103"/>
      <c r="Y92" s="28">
        <f t="shared" si="5"/>
        <v>0</v>
      </c>
      <c r="Z92" s="29">
        <f t="shared" si="6"/>
        <v>0</v>
      </c>
      <c r="AA92" s="30">
        <f t="shared" si="7"/>
        <v>0</v>
      </c>
    </row>
    <row r="93" ht="15.75" customHeight="1">
      <c r="B93" s="100">
        <v>38.0</v>
      </c>
      <c r="C93" s="154" t="str">
        <f>'дети 5-ти лет Ф'!C93</f>
        <v/>
      </c>
      <c r="D93" s="102"/>
      <c r="E93" s="102"/>
      <c r="F93" s="103"/>
      <c r="G93" s="102"/>
      <c r="H93" s="102"/>
      <c r="I93" s="103"/>
      <c r="J93" s="102"/>
      <c r="K93" s="102"/>
      <c r="L93" s="103"/>
      <c r="M93" s="102"/>
      <c r="N93" s="102"/>
      <c r="O93" s="103"/>
      <c r="P93" s="102"/>
      <c r="Q93" s="102"/>
      <c r="R93" s="103"/>
      <c r="S93" s="102"/>
      <c r="T93" s="102"/>
      <c r="U93" s="103"/>
      <c r="V93" s="102"/>
      <c r="W93" s="102"/>
      <c r="X93" s="103"/>
      <c r="Y93" s="28">
        <f t="shared" si="5"/>
        <v>0</v>
      </c>
      <c r="Z93" s="29">
        <f t="shared" si="6"/>
        <v>0</v>
      </c>
      <c r="AA93" s="30">
        <f t="shared" si="7"/>
        <v>0</v>
      </c>
    </row>
    <row r="94" ht="15.75" customHeight="1">
      <c r="B94" s="100">
        <v>39.0</v>
      </c>
      <c r="C94" s="154" t="str">
        <f>'дети 5-ти лет Ф'!C94</f>
        <v/>
      </c>
      <c r="D94" s="102"/>
      <c r="E94" s="102"/>
      <c r="F94" s="103"/>
      <c r="G94" s="102"/>
      <c r="H94" s="102"/>
      <c r="I94" s="103"/>
      <c r="J94" s="102"/>
      <c r="K94" s="102"/>
      <c r="L94" s="103"/>
      <c r="M94" s="102"/>
      <c r="N94" s="102"/>
      <c r="O94" s="103"/>
      <c r="P94" s="102"/>
      <c r="Q94" s="102"/>
      <c r="R94" s="103"/>
      <c r="S94" s="102"/>
      <c r="T94" s="102"/>
      <c r="U94" s="103"/>
      <c r="V94" s="102"/>
      <c r="W94" s="102"/>
      <c r="X94" s="103"/>
      <c r="Y94" s="28">
        <f t="shared" si="5"/>
        <v>0</v>
      </c>
      <c r="Z94" s="29">
        <f t="shared" si="6"/>
        <v>0</v>
      </c>
      <c r="AA94" s="30">
        <f t="shared" si="7"/>
        <v>0</v>
      </c>
    </row>
    <row r="95" ht="15.75" customHeight="1">
      <c r="B95" s="100">
        <v>40.0</v>
      </c>
      <c r="C95" s="154" t="str">
        <f>'дети 5-ти лет Ф'!C95</f>
        <v/>
      </c>
      <c r="D95" s="102"/>
      <c r="E95" s="102"/>
      <c r="F95" s="103"/>
      <c r="G95" s="102"/>
      <c r="H95" s="102"/>
      <c r="I95" s="103"/>
      <c r="J95" s="102"/>
      <c r="K95" s="102"/>
      <c r="L95" s="103"/>
      <c r="M95" s="102"/>
      <c r="N95" s="102"/>
      <c r="O95" s="103"/>
      <c r="P95" s="102"/>
      <c r="Q95" s="102"/>
      <c r="R95" s="103"/>
      <c r="S95" s="102"/>
      <c r="T95" s="102"/>
      <c r="U95" s="103"/>
      <c r="V95" s="102"/>
      <c r="W95" s="102"/>
      <c r="X95" s="103"/>
      <c r="Y95" s="28">
        <f t="shared" si="5"/>
        <v>0</v>
      </c>
      <c r="Z95" s="29">
        <f t="shared" si="6"/>
        <v>0</v>
      </c>
      <c r="AA95" s="30">
        <f t="shared" si="7"/>
        <v>0</v>
      </c>
    </row>
    <row r="96" ht="15.75" customHeight="1">
      <c r="B96" s="100">
        <v>41.0</v>
      </c>
      <c r="C96" s="154" t="str">
        <f>'дети 5-ти лет Ф'!C96</f>
        <v/>
      </c>
      <c r="D96" s="102"/>
      <c r="E96" s="102"/>
      <c r="F96" s="103"/>
      <c r="G96" s="102"/>
      <c r="H96" s="102"/>
      <c r="I96" s="103"/>
      <c r="J96" s="102"/>
      <c r="K96" s="102"/>
      <c r="L96" s="103"/>
      <c r="M96" s="102"/>
      <c r="N96" s="102"/>
      <c r="O96" s="103"/>
      <c r="P96" s="102"/>
      <c r="Q96" s="102"/>
      <c r="R96" s="103"/>
      <c r="S96" s="102"/>
      <c r="T96" s="102"/>
      <c r="U96" s="103"/>
      <c r="V96" s="102"/>
      <c r="W96" s="102"/>
      <c r="X96" s="103"/>
      <c r="Y96" s="28">
        <f t="shared" si="5"/>
        <v>0</v>
      </c>
      <c r="Z96" s="29">
        <f t="shared" si="6"/>
        <v>0</v>
      </c>
      <c r="AA96" s="30">
        <f t="shared" si="7"/>
        <v>0</v>
      </c>
    </row>
    <row r="97" ht="15.75" customHeight="1">
      <c r="B97" s="100">
        <v>42.0</v>
      </c>
      <c r="C97" s="154" t="str">
        <f>'дети 5-ти лет Ф'!C97</f>
        <v/>
      </c>
      <c r="D97" s="102"/>
      <c r="E97" s="102"/>
      <c r="F97" s="103"/>
      <c r="G97" s="102"/>
      <c r="H97" s="102"/>
      <c r="I97" s="103"/>
      <c r="J97" s="102"/>
      <c r="K97" s="102"/>
      <c r="L97" s="103"/>
      <c r="M97" s="102"/>
      <c r="N97" s="102"/>
      <c r="O97" s="103"/>
      <c r="P97" s="102"/>
      <c r="Q97" s="102"/>
      <c r="R97" s="103"/>
      <c r="S97" s="102"/>
      <c r="T97" s="102"/>
      <c r="U97" s="103"/>
      <c r="V97" s="102"/>
      <c r="W97" s="102"/>
      <c r="X97" s="103"/>
      <c r="Y97" s="28">
        <f t="shared" si="5"/>
        <v>0</v>
      </c>
      <c r="Z97" s="29">
        <f t="shared" si="6"/>
        <v>0</v>
      </c>
      <c r="AA97" s="30">
        <f t="shared" si="7"/>
        <v>0</v>
      </c>
    </row>
    <row r="98" ht="22.5" customHeight="1">
      <c r="B98" s="41" t="s">
        <v>59</v>
      </c>
      <c r="C98" s="42"/>
      <c r="D98" s="43">
        <f t="shared" ref="D98:X98" si="8">SUM(D56:D97)</f>
        <v>12</v>
      </c>
      <c r="E98" s="43">
        <f t="shared" si="8"/>
        <v>0</v>
      </c>
      <c r="F98" s="44">
        <f t="shared" si="8"/>
        <v>2</v>
      </c>
      <c r="G98" s="45">
        <f t="shared" si="8"/>
        <v>5</v>
      </c>
      <c r="H98" s="43">
        <f t="shared" si="8"/>
        <v>7</v>
      </c>
      <c r="I98" s="44">
        <f t="shared" si="8"/>
        <v>2</v>
      </c>
      <c r="J98" s="45">
        <f t="shared" si="8"/>
        <v>11</v>
      </c>
      <c r="K98" s="43">
        <f t="shared" si="8"/>
        <v>2</v>
      </c>
      <c r="L98" s="44">
        <f t="shared" si="8"/>
        <v>1</v>
      </c>
      <c r="M98" s="45">
        <f t="shared" si="8"/>
        <v>0</v>
      </c>
      <c r="N98" s="43">
        <f t="shared" si="8"/>
        <v>13</v>
      </c>
      <c r="O98" s="44">
        <f t="shared" si="8"/>
        <v>1</v>
      </c>
      <c r="P98" s="45">
        <f t="shared" si="8"/>
        <v>0</v>
      </c>
      <c r="Q98" s="43">
        <f t="shared" si="8"/>
        <v>12</v>
      </c>
      <c r="R98" s="44">
        <f t="shared" si="8"/>
        <v>2</v>
      </c>
      <c r="S98" s="45">
        <f t="shared" si="8"/>
        <v>12</v>
      </c>
      <c r="T98" s="43">
        <f t="shared" si="8"/>
        <v>2</v>
      </c>
      <c r="U98" s="44">
        <f t="shared" si="8"/>
        <v>0</v>
      </c>
      <c r="V98" s="45">
        <f t="shared" si="8"/>
        <v>12</v>
      </c>
      <c r="W98" s="43">
        <f t="shared" si="8"/>
        <v>1</v>
      </c>
      <c r="X98" s="44">
        <f t="shared" si="8"/>
        <v>1</v>
      </c>
      <c r="Y98" s="177"/>
      <c r="Z98" s="178"/>
      <c r="AA98" s="178"/>
    </row>
    <row r="99" ht="51.0" customHeight="1">
      <c r="B99" s="41" t="s">
        <v>60</v>
      </c>
      <c r="C99" s="42"/>
      <c r="D99" s="51">
        <f>D98*100/Z101</f>
        <v>70.58823529</v>
      </c>
      <c r="E99" s="51">
        <f>E98*100/Z101</f>
        <v>0</v>
      </c>
      <c r="F99" s="145">
        <f>F98*100/Z101</f>
        <v>11.76470588</v>
      </c>
      <c r="G99" s="146">
        <f>G98*100/Z101</f>
        <v>29.41176471</v>
      </c>
      <c r="H99" s="51">
        <f>H98*100/Z101</f>
        <v>41.17647059</v>
      </c>
      <c r="I99" s="145">
        <f>I98*100/Z101</f>
        <v>11.76470588</v>
      </c>
      <c r="J99" s="146">
        <f>J98*100/Z101</f>
        <v>64.70588235</v>
      </c>
      <c r="K99" s="51">
        <f>K98*100/Z101</f>
        <v>11.76470588</v>
      </c>
      <c r="L99" s="145">
        <f>L98*100/Z101</f>
        <v>5.882352941</v>
      </c>
      <c r="M99" s="146">
        <f>M98*100/Z101</f>
        <v>0</v>
      </c>
      <c r="N99" s="51">
        <f>N98*100/Z101</f>
        <v>76.47058824</v>
      </c>
      <c r="O99" s="145">
        <f>O98*100/Z101</f>
        <v>5.882352941</v>
      </c>
      <c r="P99" s="146">
        <f>P98*100/Z101</f>
        <v>0</v>
      </c>
      <c r="Q99" s="51">
        <f>Q98*100/Z101</f>
        <v>70.58823529</v>
      </c>
      <c r="R99" s="145">
        <f>R98*100/Z101</f>
        <v>11.76470588</v>
      </c>
      <c r="S99" s="146">
        <f>S98*100/Z101</f>
        <v>70.58823529</v>
      </c>
      <c r="T99" s="51">
        <f>T98*100/Z101</f>
        <v>11.76470588</v>
      </c>
      <c r="U99" s="145">
        <f>U98*100/Z101</f>
        <v>0</v>
      </c>
      <c r="V99" s="54">
        <f>V98*100/Z101</f>
        <v>70.58823529</v>
      </c>
      <c r="W99" s="55">
        <f>W98*100/Z101</f>
        <v>5.882352941</v>
      </c>
      <c r="X99" s="56">
        <f>X98*100/Z101</f>
        <v>5.882352941</v>
      </c>
      <c r="Y99" s="177"/>
      <c r="Z99" s="178"/>
      <c r="AA99" s="178"/>
    </row>
    <row r="100" ht="15.75" customHeight="1">
      <c r="B100" s="110"/>
      <c r="C100" s="62"/>
      <c r="D100" s="62"/>
      <c r="E100" s="62"/>
      <c r="F100" s="62"/>
      <c r="G100" s="62"/>
      <c r="H100" s="62"/>
      <c r="I100" s="62"/>
      <c r="J100" s="62"/>
      <c r="K100" s="62"/>
      <c r="L100" s="62"/>
      <c r="M100" s="62"/>
      <c r="N100" s="62"/>
      <c r="O100" s="62"/>
      <c r="P100" s="62"/>
      <c r="Q100" s="62"/>
      <c r="R100" s="63"/>
      <c r="S100" s="189"/>
      <c r="T100" s="111"/>
      <c r="U100" s="111"/>
      <c r="V100" s="111"/>
      <c r="W100" s="111"/>
      <c r="X100" s="111"/>
      <c r="Y100" s="112"/>
      <c r="Z100" s="180" t="s">
        <v>366</v>
      </c>
      <c r="AA100" s="64" t="s">
        <v>62</v>
      </c>
    </row>
    <row r="101" ht="15.75" customHeight="1">
      <c r="B101" s="68"/>
      <c r="R101" s="69"/>
      <c r="S101" s="70" t="s">
        <v>59</v>
      </c>
      <c r="T101" s="73"/>
      <c r="U101" s="73"/>
      <c r="V101" s="73"/>
      <c r="W101" s="73"/>
      <c r="X101" s="73"/>
      <c r="Y101" s="74"/>
      <c r="Z101" s="148">
        <f>'дети 5-ти лет Ф'!Z101</f>
        <v>17</v>
      </c>
      <c r="AA101" s="148">
        <v>100.0</v>
      </c>
    </row>
    <row r="102" ht="15.75" customHeight="1">
      <c r="B102" s="68"/>
      <c r="R102" s="69"/>
      <c r="S102" s="182" t="s">
        <v>6</v>
      </c>
      <c r="T102" s="115"/>
      <c r="U102" s="115"/>
      <c r="V102" s="115"/>
      <c r="W102" s="115"/>
      <c r="X102" s="115"/>
      <c r="Y102" s="115"/>
      <c r="Z102" s="149">
        <f>COUNTIF(Y56:Y97,"&gt;0")</f>
        <v>12</v>
      </c>
      <c r="AA102" s="79">
        <f>(J99+M99+D99+G99+V99+P99+S99)/7</f>
        <v>43.69747899</v>
      </c>
    </row>
    <row r="103" ht="15.75" customHeight="1">
      <c r="B103" s="68"/>
      <c r="R103" s="69"/>
      <c r="S103" s="183" t="s">
        <v>7</v>
      </c>
      <c r="T103" s="117"/>
      <c r="U103" s="117"/>
      <c r="V103" s="117"/>
      <c r="W103" s="117"/>
      <c r="X103" s="117"/>
      <c r="Y103" s="117"/>
      <c r="Z103" s="149">
        <f>COUNTIF(Z56:Z97,"&gt;0")</f>
        <v>14</v>
      </c>
      <c r="AA103" s="79">
        <f>(K99+N99+E99+H99+W99+Q99+T99)/7</f>
        <v>31.09243697</v>
      </c>
    </row>
    <row r="104" ht="15.75" customHeight="1">
      <c r="B104" s="83"/>
      <c r="C104" s="84"/>
      <c r="D104" s="84"/>
      <c r="E104" s="84"/>
      <c r="F104" s="84"/>
      <c r="G104" s="84"/>
      <c r="H104" s="84"/>
      <c r="I104" s="84"/>
      <c r="J104" s="84"/>
      <c r="K104" s="84"/>
      <c r="L104" s="84"/>
      <c r="M104" s="84"/>
      <c r="N104" s="84"/>
      <c r="O104" s="84"/>
      <c r="P104" s="84"/>
      <c r="Q104" s="84"/>
      <c r="R104" s="85"/>
      <c r="S104" s="185" t="s">
        <v>8</v>
      </c>
      <c r="T104" s="119"/>
      <c r="U104" s="119"/>
      <c r="V104" s="119"/>
      <c r="W104" s="119"/>
      <c r="X104" s="119"/>
      <c r="Y104" s="119"/>
      <c r="Z104" s="149">
        <f>COUNTIF(AA56:AA97,"&gt;0")</f>
        <v>2</v>
      </c>
      <c r="AA104" s="79">
        <f>(L99+O99+F99+I99+X99+R99+U99)/7</f>
        <v>7.56302521</v>
      </c>
    </row>
    <row r="105" ht="15.75" customHeight="1"/>
    <row r="106" ht="15.75" customHeight="1"/>
    <row r="107" ht="15.0" customHeight="1">
      <c r="B107" s="152"/>
      <c r="C107" s="139" t="s">
        <v>0</v>
      </c>
      <c r="X107" s="152"/>
      <c r="Y107" s="152"/>
      <c r="Z107" s="152"/>
    </row>
    <row r="108" ht="15.0" customHeight="1">
      <c r="A108" s="152"/>
      <c r="B108" s="152"/>
      <c r="C108" s="139" t="str">
        <f>'дети 5-ти лет Ф'!C108:Z108</f>
        <v>Учебный год: 2023-2024                              Группа: "Радуга"               Период: итоговый       Сроки проведения: май 2024 год</v>
      </c>
      <c r="X108" s="152"/>
      <c r="Y108" s="152"/>
      <c r="Z108" s="152"/>
    </row>
    <row r="109" ht="15.75" customHeight="1">
      <c r="X109" s="173"/>
    </row>
    <row r="110" ht="15.75" customHeight="1">
      <c r="B110" s="5" t="s">
        <v>3</v>
      </c>
      <c r="C110" s="5" t="s">
        <v>4</v>
      </c>
      <c r="D110" s="140" t="s">
        <v>335</v>
      </c>
      <c r="E110" s="7"/>
      <c r="F110" s="7"/>
      <c r="G110" s="7"/>
      <c r="H110" s="7"/>
      <c r="I110" s="7"/>
      <c r="J110" s="7"/>
      <c r="K110" s="7"/>
      <c r="L110" s="7"/>
      <c r="M110" s="7"/>
      <c r="N110" s="7"/>
      <c r="O110" s="7"/>
      <c r="P110" s="7"/>
      <c r="Q110" s="7"/>
      <c r="R110" s="7"/>
      <c r="S110" s="7"/>
      <c r="T110" s="7"/>
      <c r="U110" s="7"/>
      <c r="V110" s="7"/>
      <c r="W110" s="7"/>
      <c r="X110" s="8"/>
      <c r="Y110" s="186" t="s">
        <v>6</v>
      </c>
      <c r="Z110" s="10" t="s">
        <v>7</v>
      </c>
      <c r="AA110" s="11" t="s">
        <v>8</v>
      </c>
    </row>
    <row r="111" ht="15.0" customHeight="1">
      <c r="B111" s="12"/>
      <c r="C111" s="12"/>
      <c r="D111" s="41" t="s">
        <v>336</v>
      </c>
      <c r="E111" s="7"/>
      <c r="F111" s="7"/>
      <c r="G111" s="7"/>
      <c r="H111" s="7"/>
      <c r="I111" s="7"/>
      <c r="J111" s="7"/>
      <c r="K111" s="7"/>
      <c r="L111" s="7"/>
      <c r="M111" s="7"/>
      <c r="N111" s="7"/>
      <c r="O111" s="7"/>
      <c r="P111" s="7"/>
      <c r="Q111" s="7"/>
      <c r="R111" s="7"/>
      <c r="S111" s="7"/>
      <c r="T111" s="7"/>
      <c r="U111" s="7"/>
      <c r="V111" s="7"/>
      <c r="W111" s="7"/>
      <c r="X111" s="8"/>
      <c r="Y111" s="187"/>
      <c r="Z111" s="12"/>
      <c r="AA111" s="12"/>
    </row>
    <row r="112" ht="15.75" customHeight="1">
      <c r="B112" s="12"/>
      <c r="C112" s="12"/>
      <c r="D112" s="142" t="s">
        <v>367</v>
      </c>
      <c r="E112" s="62"/>
      <c r="F112" s="92"/>
      <c r="G112" s="142" t="s">
        <v>368</v>
      </c>
      <c r="H112" s="62"/>
      <c r="I112" s="92"/>
      <c r="J112" s="142" t="s">
        <v>369</v>
      </c>
      <c r="K112" s="62"/>
      <c r="L112" s="92"/>
      <c r="M112" s="142" t="s">
        <v>370</v>
      </c>
      <c r="N112" s="62"/>
      <c r="O112" s="92"/>
      <c r="P112" s="142" t="s">
        <v>371</v>
      </c>
      <c r="Q112" s="62"/>
      <c r="R112" s="92"/>
      <c r="S112" s="142" t="s">
        <v>372</v>
      </c>
      <c r="T112" s="62"/>
      <c r="U112" s="92"/>
      <c r="V112" s="142" t="s">
        <v>373</v>
      </c>
      <c r="W112" s="62"/>
      <c r="X112" s="92"/>
      <c r="Y112" s="187"/>
      <c r="Z112" s="12"/>
      <c r="AA112" s="12"/>
    </row>
    <row r="113" ht="66.0" customHeight="1">
      <c r="B113" s="12"/>
      <c r="C113" s="12"/>
      <c r="D113" s="17" t="s">
        <v>374</v>
      </c>
      <c r="E113" s="7"/>
      <c r="F113" s="15"/>
      <c r="G113" s="18" t="s">
        <v>375</v>
      </c>
      <c r="H113" s="7"/>
      <c r="I113" s="15"/>
      <c r="J113" s="18" t="s">
        <v>376</v>
      </c>
      <c r="K113" s="7"/>
      <c r="L113" s="15"/>
      <c r="M113" s="18" t="s">
        <v>377</v>
      </c>
      <c r="N113" s="7"/>
      <c r="O113" s="15"/>
      <c r="P113" s="18" t="s">
        <v>378</v>
      </c>
      <c r="Q113" s="7"/>
      <c r="R113" s="15"/>
      <c r="S113" s="18" t="s">
        <v>379</v>
      </c>
      <c r="T113" s="7"/>
      <c r="U113" s="15"/>
      <c r="V113" s="18" t="s">
        <v>247</v>
      </c>
      <c r="W113" s="7"/>
      <c r="X113" s="15"/>
      <c r="Y113" s="187"/>
      <c r="Z113" s="12"/>
      <c r="AA113" s="12"/>
    </row>
    <row r="114" ht="112.5" customHeight="1">
      <c r="B114" s="19"/>
      <c r="C114" s="19"/>
      <c r="D114" s="20" t="s">
        <v>380</v>
      </c>
      <c r="E114" s="20" t="s">
        <v>381</v>
      </c>
      <c r="F114" s="21" t="s">
        <v>382</v>
      </c>
      <c r="G114" s="22" t="s">
        <v>383</v>
      </c>
      <c r="H114" s="20" t="s">
        <v>384</v>
      </c>
      <c r="I114" s="21" t="s">
        <v>385</v>
      </c>
      <c r="J114" s="190" t="s">
        <v>386</v>
      </c>
      <c r="K114" s="20" t="s">
        <v>387</v>
      </c>
      <c r="L114" s="21" t="s">
        <v>388</v>
      </c>
      <c r="M114" s="22" t="s">
        <v>377</v>
      </c>
      <c r="N114" s="20" t="s">
        <v>389</v>
      </c>
      <c r="O114" s="21" t="s">
        <v>390</v>
      </c>
      <c r="P114" s="22" t="s">
        <v>378</v>
      </c>
      <c r="Q114" s="20" t="s">
        <v>391</v>
      </c>
      <c r="R114" s="21" t="s">
        <v>392</v>
      </c>
      <c r="S114" s="22" t="s">
        <v>393</v>
      </c>
      <c r="T114" s="20" t="s">
        <v>394</v>
      </c>
      <c r="U114" s="21" t="s">
        <v>395</v>
      </c>
      <c r="V114" s="22" t="s">
        <v>247</v>
      </c>
      <c r="W114" s="20" t="s">
        <v>396</v>
      </c>
      <c r="X114" s="21" t="s">
        <v>397</v>
      </c>
      <c r="Y114" s="188"/>
      <c r="Z114" s="19"/>
      <c r="AA114" s="19"/>
    </row>
    <row r="115" ht="15.75" customHeight="1">
      <c r="B115" s="39">
        <v>1.0</v>
      </c>
      <c r="C115" s="144" t="str">
        <f>'дети 5-ти лет Ф'!C115</f>
        <v>Вовченко Кириан</v>
      </c>
      <c r="D115" s="26">
        <v>1.0</v>
      </c>
      <c r="E115" s="26"/>
      <c r="F115" s="27"/>
      <c r="G115" s="26">
        <v>1.0</v>
      </c>
      <c r="H115" s="26"/>
      <c r="I115" s="27"/>
      <c r="J115" s="26">
        <v>1.0</v>
      </c>
      <c r="K115" s="26"/>
      <c r="L115" s="27"/>
      <c r="M115" s="26">
        <v>1.0</v>
      </c>
      <c r="N115" s="26"/>
      <c r="O115" s="27"/>
      <c r="P115" s="26">
        <v>1.0</v>
      </c>
      <c r="Q115" s="26"/>
      <c r="R115" s="27"/>
      <c r="S115" s="26">
        <v>1.0</v>
      </c>
      <c r="T115" s="26"/>
      <c r="U115" s="27"/>
      <c r="V115" s="26">
        <v>1.0</v>
      </c>
      <c r="W115" s="26"/>
      <c r="X115" s="27"/>
      <c r="Y115" s="28">
        <f t="shared" ref="Y115:Y163" si="9">COUNTA(J115,M115,D115,G115,V115,P115,S115)</f>
        <v>7</v>
      </c>
      <c r="Z115" s="29">
        <f t="shared" ref="Z115:Z163" si="10">COUNTA(K115,N115,E115,H115,W115,Q115,T115)</f>
        <v>0</v>
      </c>
      <c r="AA115" s="30">
        <f t="shared" ref="AA115:AA163" si="11">COUNTA(L115,O115,F115,I115,X115,R115,U115)</f>
        <v>0</v>
      </c>
    </row>
    <row r="116" ht="15.75" customHeight="1">
      <c r="B116" s="39">
        <v>2.0</v>
      </c>
      <c r="C116" s="144" t="str">
        <f>'дети 5-ти лет Ф'!C116</f>
        <v>Гарт Дарья</v>
      </c>
      <c r="D116" s="26">
        <v>1.0</v>
      </c>
      <c r="E116" s="26"/>
      <c r="F116" s="31"/>
      <c r="G116" s="26">
        <v>1.0</v>
      </c>
      <c r="H116" s="26"/>
      <c r="I116" s="31"/>
      <c r="J116" s="26">
        <v>1.0</v>
      </c>
      <c r="K116" s="26"/>
      <c r="L116" s="31"/>
      <c r="M116" s="26">
        <v>1.0</v>
      </c>
      <c r="N116" s="26"/>
      <c r="O116" s="31"/>
      <c r="P116" s="26"/>
      <c r="Q116" s="26">
        <v>1.0</v>
      </c>
      <c r="R116" s="31"/>
      <c r="S116" s="26">
        <v>1.0</v>
      </c>
      <c r="T116" s="26"/>
      <c r="U116" s="31"/>
      <c r="V116" s="26">
        <v>1.0</v>
      </c>
      <c r="W116" s="26"/>
      <c r="X116" s="31"/>
      <c r="Y116" s="28">
        <f t="shared" si="9"/>
        <v>6</v>
      </c>
      <c r="Z116" s="29">
        <f t="shared" si="10"/>
        <v>1</v>
      </c>
      <c r="AA116" s="30">
        <f t="shared" si="11"/>
        <v>0</v>
      </c>
    </row>
    <row r="117" ht="15.75" customHeight="1">
      <c r="B117" s="39">
        <v>3.0</v>
      </c>
      <c r="C117" s="144" t="str">
        <f>'дети 5-ти лет Ф'!C117</f>
        <v>Гаак Денис </v>
      </c>
      <c r="D117" s="26"/>
      <c r="E117" s="26"/>
      <c r="F117" s="31"/>
      <c r="G117" s="26"/>
      <c r="H117" s="26"/>
      <c r="I117" s="31"/>
      <c r="J117" s="26"/>
      <c r="K117" s="26"/>
      <c r="L117" s="31"/>
      <c r="M117" s="26"/>
      <c r="N117" s="26"/>
      <c r="O117" s="31"/>
      <c r="P117" s="26"/>
      <c r="Q117" s="26"/>
      <c r="R117" s="31"/>
      <c r="S117" s="26"/>
      <c r="T117" s="26"/>
      <c r="U117" s="31"/>
      <c r="V117" s="26"/>
      <c r="W117" s="26"/>
      <c r="X117" s="31"/>
      <c r="Y117" s="28">
        <f t="shared" si="9"/>
        <v>0</v>
      </c>
      <c r="Z117" s="29">
        <f t="shared" si="10"/>
        <v>0</v>
      </c>
      <c r="AA117" s="30">
        <f t="shared" si="11"/>
        <v>0</v>
      </c>
    </row>
    <row r="118" ht="15.75" customHeight="1">
      <c r="B118" s="39">
        <v>4.0</v>
      </c>
      <c r="C118" s="144" t="str">
        <f>'дети 5-ти лет Ф'!C118</f>
        <v>Глушич Тимур</v>
      </c>
      <c r="D118" s="26"/>
      <c r="E118" s="26"/>
      <c r="F118" s="31"/>
      <c r="G118" s="26"/>
      <c r="H118" s="26"/>
      <c r="I118" s="31"/>
      <c r="J118" s="26"/>
      <c r="K118" s="26"/>
      <c r="L118" s="31"/>
      <c r="M118" s="26"/>
      <c r="N118" s="26"/>
      <c r="O118" s="31"/>
      <c r="P118" s="26"/>
      <c r="Q118" s="26"/>
      <c r="R118" s="31"/>
      <c r="S118" s="26"/>
      <c r="T118" s="26"/>
      <c r="U118" s="31"/>
      <c r="V118" s="26"/>
      <c r="W118" s="26"/>
      <c r="X118" s="31"/>
      <c r="Y118" s="28">
        <f t="shared" si="9"/>
        <v>0</v>
      </c>
      <c r="Z118" s="29">
        <f t="shared" si="10"/>
        <v>0</v>
      </c>
      <c r="AA118" s="30">
        <f t="shared" si="11"/>
        <v>0</v>
      </c>
    </row>
    <row r="119" ht="15.75" customHeight="1">
      <c r="B119" s="39">
        <v>5.0</v>
      </c>
      <c r="C119" s="144" t="str">
        <f>'дети 5-ти лет Ф'!C119</f>
        <v>Иванов Александр</v>
      </c>
      <c r="D119" s="26">
        <v>1.0</v>
      </c>
      <c r="E119" s="26"/>
      <c r="F119" s="31"/>
      <c r="G119" s="26">
        <v>1.0</v>
      </c>
      <c r="H119" s="26"/>
      <c r="I119" s="31"/>
      <c r="J119" s="26">
        <v>1.0</v>
      </c>
      <c r="K119" s="26"/>
      <c r="L119" s="31"/>
      <c r="M119" s="26">
        <v>1.0</v>
      </c>
      <c r="N119" s="26"/>
      <c r="O119" s="31"/>
      <c r="P119" s="26">
        <v>1.0</v>
      </c>
      <c r="Q119" s="26"/>
      <c r="R119" s="31"/>
      <c r="S119" s="26">
        <v>1.0</v>
      </c>
      <c r="T119" s="26"/>
      <c r="U119" s="31"/>
      <c r="V119" s="26">
        <v>1.0</v>
      </c>
      <c r="W119" s="26"/>
      <c r="X119" s="31"/>
      <c r="Y119" s="28">
        <f t="shared" si="9"/>
        <v>7</v>
      </c>
      <c r="Z119" s="29">
        <f t="shared" si="10"/>
        <v>0</v>
      </c>
      <c r="AA119" s="30">
        <f t="shared" si="11"/>
        <v>0</v>
      </c>
    </row>
    <row r="120" ht="15.75" customHeight="1">
      <c r="B120" s="39">
        <v>6.0</v>
      </c>
      <c r="C120" s="144" t="str">
        <f>'дети 5-ти лет Ф'!C120</f>
        <v>Ишмуратов Александр</v>
      </c>
      <c r="D120" s="26"/>
      <c r="E120" s="26">
        <v>1.0</v>
      </c>
      <c r="F120" s="31"/>
      <c r="G120" s="26"/>
      <c r="H120" s="26">
        <v>1.0</v>
      </c>
      <c r="I120" s="31"/>
      <c r="J120" s="26"/>
      <c r="K120" s="26">
        <v>1.0</v>
      </c>
      <c r="L120" s="31"/>
      <c r="M120" s="26"/>
      <c r="N120" s="26">
        <v>1.0</v>
      </c>
      <c r="O120" s="31"/>
      <c r="P120" s="26"/>
      <c r="Q120" s="26">
        <v>1.0</v>
      </c>
      <c r="R120" s="31"/>
      <c r="S120" s="26"/>
      <c r="T120" s="26">
        <v>1.0</v>
      </c>
      <c r="U120" s="31"/>
      <c r="V120" s="26">
        <v>1.0</v>
      </c>
      <c r="W120" s="26"/>
      <c r="X120" s="31"/>
      <c r="Y120" s="28">
        <f t="shared" si="9"/>
        <v>1</v>
      </c>
      <c r="Z120" s="29">
        <f t="shared" si="10"/>
        <v>6</v>
      </c>
      <c r="AA120" s="30">
        <f t="shared" si="11"/>
        <v>0</v>
      </c>
    </row>
    <row r="121" ht="15.75" customHeight="1">
      <c r="B121" s="39">
        <v>7.0</v>
      </c>
      <c r="C121" s="144" t="str">
        <f>'дети 5-ти лет Ф'!C121</f>
        <v>Косарева Анна </v>
      </c>
      <c r="D121" s="26">
        <v>1.0</v>
      </c>
      <c r="E121" s="26"/>
      <c r="F121" s="31"/>
      <c r="G121" s="26">
        <v>1.0</v>
      </c>
      <c r="H121" s="26"/>
      <c r="I121" s="31"/>
      <c r="J121" s="26">
        <v>1.0</v>
      </c>
      <c r="K121" s="26"/>
      <c r="L121" s="31"/>
      <c r="M121" s="26">
        <v>1.0</v>
      </c>
      <c r="N121" s="26"/>
      <c r="O121" s="31"/>
      <c r="P121" s="26">
        <v>1.0</v>
      </c>
      <c r="Q121" s="26"/>
      <c r="R121" s="31"/>
      <c r="S121" s="26">
        <v>1.0</v>
      </c>
      <c r="T121" s="26"/>
      <c r="U121" s="31"/>
      <c r="V121" s="26">
        <v>1.0</v>
      </c>
      <c r="W121" s="26"/>
      <c r="X121" s="31"/>
      <c r="Y121" s="28">
        <f t="shared" si="9"/>
        <v>7</v>
      </c>
      <c r="Z121" s="29">
        <f t="shared" si="10"/>
        <v>0</v>
      </c>
      <c r="AA121" s="30">
        <f t="shared" si="11"/>
        <v>0</v>
      </c>
    </row>
    <row r="122" ht="15.75" customHeight="1">
      <c r="B122" s="39">
        <v>8.0</v>
      </c>
      <c r="C122" s="144" t="str">
        <f>'дети 5-ти лет Ф'!C122</f>
        <v>Ботишова Есения</v>
      </c>
      <c r="D122" s="26"/>
      <c r="E122" s="26"/>
      <c r="F122" s="31">
        <v>1.0</v>
      </c>
      <c r="G122" s="26"/>
      <c r="H122" s="26"/>
      <c r="I122" s="31">
        <v>1.0</v>
      </c>
      <c r="J122" s="26"/>
      <c r="K122" s="26"/>
      <c r="L122" s="31">
        <v>1.0</v>
      </c>
      <c r="M122" s="26"/>
      <c r="N122" s="26"/>
      <c r="O122" s="31">
        <v>1.0</v>
      </c>
      <c r="P122" s="26"/>
      <c r="Q122" s="26"/>
      <c r="R122" s="31">
        <v>1.0</v>
      </c>
      <c r="S122" s="26"/>
      <c r="T122" s="26"/>
      <c r="U122" s="31">
        <v>1.0</v>
      </c>
      <c r="V122" s="26"/>
      <c r="W122" s="26"/>
      <c r="X122" s="31">
        <v>1.0</v>
      </c>
      <c r="Y122" s="28">
        <f t="shared" si="9"/>
        <v>0</v>
      </c>
      <c r="Z122" s="29">
        <f t="shared" si="10"/>
        <v>0</v>
      </c>
      <c r="AA122" s="30">
        <f t="shared" si="11"/>
        <v>7</v>
      </c>
    </row>
    <row r="123" ht="15.75" customHeight="1">
      <c r="B123" s="39">
        <v>9.0</v>
      </c>
      <c r="C123" s="144" t="str">
        <f>'дети 5-ти лет Ф'!C123</f>
        <v>Лукашев Макар</v>
      </c>
      <c r="D123" s="26">
        <v>1.0</v>
      </c>
      <c r="E123" s="26"/>
      <c r="F123" s="31"/>
      <c r="G123" s="26">
        <v>1.0</v>
      </c>
      <c r="H123" s="26"/>
      <c r="I123" s="31"/>
      <c r="J123" s="26">
        <v>1.0</v>
      </c>
      <c r="K123" s="26"/>
      <c r="L123" s="31"/>
      <c r="M123" s="26">
        <v>1.0</v>
      </c>
      <c r="N123" s="26"/>
      <c r="O123" s="31"/>
      <c r="P123" s="26">
        <v>1.0</v>
      </c>
      <c r="Q123" s="26"/>
      <c r="R123" s="31"/>
      <c r="S123" s="26">
        <v>1.0</v>
      </c>
      <c r="T123" s="26"/>
      <c r="U123" s="31"/>
      <c r="V123" s="26">
        <v>1.0</v>
      </c>
      <c r="W123" s="26"/>
      <c r="X123" s="31"/>
      <c r="Y123" s="28">
        <f t="shared" si="9"/>
        <v>7</v>
      </c>
      <c r="Z123" s="29">
        <f t="shared" si="10"/>
        <v>0</v>
      </c>
      <c r="AA123" s="30">
        <f t="shared" si="11"/>
        <v>0</v>
      </c>
    </row>
    <row r="124" ht="15.75" customHeight="1">
      <c r="B124" s="39">
        <v>10.0</v>
      </c>
      <c r="C124" s="144" t="str">
        <f>'дети 5-ти лет Ф'!C124</f>
        <v>Пименов Ярослав</v>
      </c>
      <c r="D124" s="26"/>
      <c r="E124" s="26"/>
      <c r="F124" s="31"/>
      <c r="G124" s="26"/>
      <c r="H124" s="26"/>
      <c r="I124" s="31"/>
      <c r="J124" s="26"/>
      <c r="K124" s="26"/>
      <c r="L124" s="31"/>
      <c r="M124" s="26"/>
      <c r="N124" s="26"/>
      <c r="O124" s="31"/>
      <c r="P124" s="26"/>
      <c r="Q124" s="26"/>
      <c r="R124" s="31"/>
      <c r="S124" s="26"/>
      <c r="T124" s="26"/>
      <c r="U124" s="31"/>
      <c r="V124" s="26"/>
      <c r="W124" s="26"/>
      <c r="X124" s="31"/>
      <c r="Y124" s="28">
        <f t="shared" si="9"/>
        <v>0</v>
      </c>
      <c r="Z124" s="29">
        <f t="shared" si="10"/>
        <v>0</v>
      </c>
      <c r="AA124" s="30">
        <f t="shared" si="11"/>
        <v>0</v>
      </c>
    </row>
    <row r="125" ht="15.75" customHeight="1">
      <c r="B125" s="39">
        <v>11.0</v>
      </c>
      <c r="C125" s="144" t="str">
        <f>'дети 5-ти лет Ф'!C125</f>
        <v>Попов Роман</v>
      </c>
      <c r="D125" s="26"/>
      <c r="E125" s="26"/>
      <c r="F125" s="31"/>
      <c r="G125" s="26"/>
      <c r="H125" s="26"/>
      <c r="I125" s="31"/>
      <c r="J125" s="26"/>
      <c r="K125" s="26"/>
      <c r="L125" s="31"/>
      <c r="M125" s="26"/>
      <c r="N125" s="26"/>
      <c r="O125" s="31"/>
      <c r="P125" s="26"/>
      <c r="Q125" s="26"/>
      <c r="R125" s="31"/>
      <c r="S125" s="26"/>
      <c r="T125" s="26"/>
      <c r="U125" s="31"/>
      <c r="V125" s="26"/>
      <c r="W125" s="26"/>
      <c r="X125" s="31"/>
      <c r="Y125" s="28">
        <f t="shared" si="9"/>
        <v>0</v>
      </c>
      <c r="Z125" s="29">
        <f t="shared" si="10"/>
        <v>0</v>
      </c>
      <c r="AA125" s="30">
        <f t="shared" si="11"/>
        <v>0</v>
      </c>
    </row>
    <row r="126" ht="15.75" customHeight="1">
      <c r="B126" s="39">
        <v>12.0</v>
      </c>
      <c r="C126" s="144" t="str">
        <f>'дети 5-ти лет Ф'!C126</f>
        <v>Резепова Ева</v>
      </c>
      <c r="D126" s="26">
        <v>1.0</v>
      </c>
      <c r="E126" s="26"/>
      <c r="F126" s="31"/>
      <c r="G126" s="26">
        <v>1.0</v>
      </c>
      <c r="H126" s="26"/>
      <c r="I126" s="31"/>
      <c r="J126" s="26">
        <v>1.0</v>
      </c>
      <c r="K126" s="26"/>
      <c r="L126" s="31"/>
      <c r="M126" s="26">
        <v>1.0</v>
      </c>
      <c r="N126" s="26"/>
      <c r="O126" s="31"/>
      <c r="P126" s="26">
        <v>1.0</v>
      </c>
      <c r="Q126" s="26"/>
      <c r="R126" s="31"/>
      <c r="S126" s="26">
        <v>1.0</v>
      </c>
      <c r="T126" s="26"/>
      <c r="U126" s="31"/>
      <c r="V126" s="26">
        <v>1.0</v>
      </c>
      <c r="W126" s="26"/>
      <c r="X126" s="31"/>
      <c r="Y126" s="28">
        <f t="shared" si="9"/>
        <v>7</v>
      </c>
      <c r="Z126" s="29">
        <f t="shared" si="10"/>
        <v>0</v>
      </c>
      <c r="AA126" s="30">
        <f t="shared" si="11"/>
        <v>0</v>
      </c>
      <c r="AQ126" s="191"/>
    </row>
    <row r="127" ht="15.75" customHeight="1">
      <c r="B127" s="39">
        <v>13.0</v>
      </c>
      <c r="C127" s="144" t="str">
        <f>'дети 5-ти лет Ф'!C127</f>
        <v>Жакупова Дарина</v>
      </c>
      <c r="D127" s="26"/>
      <c r="E127" s="26"/>
      <c r="F127" s="31"/>
      <c r="G127" s="26"/>
      <c r="H127" s="26"/>
      <c r="I127" s="31"/>
      <c r="J127" s="26"/>
      <c r="K127" s="26"/>
      <c r="L127" s="31"/>
      <c r="M127" s="26"/>
      <c r="N127" s="26"/>
      <c r="O127" s="31"/>
      <c r="P127" s="26"/>
      <c r="Q127" s="26"/>
      <c r="R127" s="31"/>
      <c r="S127" s="26"/>
      <c r="T127" s="26"/>
      <c r="U127" s="31"/>
      <c r="V127" s="26"/>
      <c r="W127" s="26"/>
      <c r="X127" s="31"/>
      <c r="Y127" s="28">
        <f t="shared" si="9"/>
        <v>0</v>
      </c>
      <c r="Z127" s="29">
        <f t="shared" si="10"/>
        <v>0</v>
      </c>
      <c r="AA127" s="30">
        <f t="shared" si="11"/>
        <v>0</v>
      </c>
    </row>
    <row r="128" ht="15.75" customHeight="1">
      <c r="B128" s="39">
        <v>14.0</v>
      </c>
      <c r="C128" s="144" t="str">
        <f>'дети 5-ти лет Ф'!C128</f>
        <v>Штейнгауэр Эвелина</v>
      </c>
      <c r="D128" s="26"/>
      <c r="E128" s="26"/>
      <c r="F128" s="31"/>
      <c r="G128" s="26"/>
      <c r="H128" s="26"/>
      <c r="I128" s="31"/>
      <c r="J128" s="26"/>
      <c r="K128" s="26"/>
      <c r="L128" s="31"/>
      <c r="M128" s="26"/>
      <c r="N128" s="26"/>
      <c r="O128" s="31"/>
      <c r="P128" s="26"/>
      <c r="Q128" s="26"/>
      <c r="R128" s="31"/>
      <c r="S128" s="26"/>
      <c r="T128" s="26"/>
      <c r="U128" s="31"/>
      <c r="V128" s="26"/>
      <c r="W128" s="26"/>
      <c r="X128" s="31"/>
      <c r="Y128" s="28">
        <f t="shared" si="9"/>
        <v>0</v>
      </c>
      <c r="Z128" s="29">
        <f t="shared" si="10"/>
        <v>0</v>
      </c>
      <c r="AA128" s="30">
        <f t="shared" si="11"/>
        <v>0</v>
      </c>
    </row>
    <row r="129" ht="15.75" customHeight="1">
      <c r="B129" s="39">
        <v>15.0</v>
      </c>
      <c r="C129" s="144" t="str">
        <f>'дети 5-ти лет Ф'!C129</f>
        <v>Сары Кемаль</v>
      </c>
      <c r="D129" s="26">
        <v>1.0</v>
      </c>
      <c r="E129" s="26"/>
      <c r="F129" s="31"/>
      <c r="G129" s="26">
        <v>1.0</v>
      </c>
      <c r="H129" s="26"/>
      <c r="I129" s="31"/>
      <c r="J129" s="26">
        <v>1.0</v>
      </c>
      <c r="K129" s="26"/>
      <c r="L129" s="31"/>
      <c r="M129" s="26">
        <v>1.0</v>
      </c>
      <c r="N129" s="26"/>
      <c r="O129" s="31"/>
      <c r="P129" s="26">
        <v>1.0</v>
      </c>
      <c r="Q129" s="26"/>
      <c r="R129" s="31"/>
      <c r="S129" s="26">
        <v>1.0</v>
      </c>
      <c r="T129" s="26"/>
      <c r="U129" s="31"/>
      <c r="V129" s="26">
        <v>1.0</v>
      </c>
      <c r="W129" s="26"/>
      <c r="X129" s="31"/>
      <c r="Y129" s="28">
        <f t="shared" si="9"/>
        <v>7</v>
      </c>
      <c r="Z129" s="29">
        <f t="shared" si="10"/>
        <v>0</v>
      </c>
      <c r="AA129" s="30">
        <f t="shared" si="11"/>
        <v>0</v>
      </c>
    </row>
    <row r="130" ht="15.75" customHeight="1">
      <c r="B130" s="39">
        <v>16.0</v>
      </c>
      <c r="C130" s="144" t="str">
        <f>'дети 5-ти лет Ф'!C130</f>
        <v>Жаныбеков Амир </v>
      </c>
      <c r="D130" s="26"/>
      <c r="E130" s="26"/>
      <c r="F130" s="34">
        <v>1.0</v>
      </c>
      <c r="G130" s="26"/>
      <c r="H130" s="35">
        <v>1.0</v>
      </c>
      <c r="I130" s="31"/>
      <c r="J130" s="26"/>
      <c r="K130" s="35">
        <v>1.0</v>
      </c>
      <c r="L130" s="31"/>
      <c r="M130" s="26"/>
      <c r="N130" s="35">
        <v>1.0</v>
      </c>
      <c r="O130" s="31"/>
      <c r="P130" s="26"/>
      <c r="Q130" s="35">
        <v>1.0</v>
      </c>
      <c r="R130" s="31"/>
      <c r="S130" s="26"/>
      <c r="T130" s="35">
        <v>1.0</v>
      </c>
      <c r="U130" s="31"/>
      <c r="V130" s="26"/>
      <c r="W130" s="35">
        <v>1.0</v>
      </c>
      <c r="X130" s="31"/>
      <c r="Y130" s="28">
        <f t="shared" si="9"/>
        <v>0</v>
      </c>
      <c r="Z130" s="29">
        <f t="shared" si="10"/>
        <v>6</v>
      </c>
      <c r="AA130" s="30">
        <f t="shared" si="11"/>
        <v>1</v>
      </c>
    </row>
    <row r="131" ht="15.75" customHeight="1">
      <c r="B131" s="39">
        <v>17.0</v>
      </c>
      <c r="C131" s="144" t="str">
        <f>'дети 5-ти лет Ф'!C131</f>
        <v>Жаныбеков Артем</v>
      </c>
      <c r="D131" s="26"/>
      <c r="E131" s="26"/>
      <c r="F131" s="34">
        <v>1.0</v>
      </c>
      <c r="G131" s="26"/>
      <c r="H131" s="26"/>
      <c r="I131" s="34">
        <v>1.0</v>
      </c>
      <c r="J131" s="26"/>
      <c r="K131" s="26"/>
      <c r="L131" s="34">
        <v>1.0</v>
      </c>
      <c r="M131" s="26"/>
      <c r="N131" s="26"/>
      <c r="O131" s="34">
        <v>1.0</v>
      </c>
      <c r="P131" s="26"/>
      <c r="Q131" s="26"/>
      <c r="R131" s="34">
        <v>1.0</v>
      </c>
      <c r="S131" s="26"/>
      <c r="T131" s="26"/>
      <c r="U131" s="34">
        <v>1.0</v>
      </c>
      <c r="V131" s="26"/>
      <c r="W131" s="26"/>
      <c r="X131" s="34">
        <v>1.0</v>
      </c>
      <c r="Y131" s="28">
        <f t="shared" si="9"/>
        <v>0</v>
      </c>
      <c r="Z131" s="29">
        <f t="shared" si="10"/>
        <v>0</v>
      </c>
      <c r="AA131" s="30">
        <f t="shared" si="11"/>
        <v>7</v>
      </c>
    </row>
    <row r="132" ht="15.75" customHeight="1">
      <c r="B132" s="39">
        <v>18.0</v>
      </c>
      <c r="C132" s="144" t="str">
        <f>'дети 5-ти лет Ф'!C132</f>
        <v/>
      </c>
      <c r="D132" s="26"/>
      <c r="E132" s="26"/>
      <c r="F132" s="31"/>
      <c r="G132" s="26"/>
      <c r="H132" s="26"/>
      <c r="I132" s="31"/>
      <c r="J132" s="26"/>
      <c r="K132" s="26"/>
      <c r="L132" s="31"/>
      <c r="M132" s="26"/>
      <c r="N132" s="26"/>
      <c r="O132" s="31"/>
      <c r="P132" s="26"/>
      <c r="Q132" s="26"/>
      <c r="R132" s="31"/>
      <c r="S132" s="26"/>
      <c r="T132" s="26"/>
      <c r="U132" s="31"/>
      <c r="V132" s="26"/>
      <c r="W132" s="26"/>
      <c r="X132" s="31"/>
      <c r="Y132" s="28">
        <f t="shared" si="9"/>
        <v>0</v>
      </c>
      <c r="Z132" s="29">
        <f t="shared" si="10"/>
        <v>0</v>
      </c>
      <c r="AA132" s="30">
        <f t="shared" si="11"/>
        <v>0</v>
      </c>
    </row>
    <row r="133" ht="15.75" customHeight="1">
      <c r="B133" s="39">
        <v>19.0</v>
      </c>
      <c r="C133" s="144" t="str">
        <f>'дети 5-ти лет Ф'!C133</f>
        <v/>
      </c>
      <c r="D133" s="26"/>
      <c r="E133" s="26"/>
      <c r="F133" s="31"/>
      <c r="G133" s="26"/>
      <c r="H133" s="26"/>
      <c r="I133" s="31"/>
      <c r="J133" s="26"/>
      <c r="K133" s="26"/>
      <c r="L133" s="31"/>
      <c r="M133" s="26"/>
      <c r="N133" s="26"/>
      <c r="O133" s="31"/>
      <c r="P133" s="26"/>
      <c r="Q133" s="26"/>
      <c r="R133" s="31"/>
      <c r="S133" s="26"/>
      <c r="T133" s="26"/>
      <c r="U133" s="31"/>
      <c r="V133" s="26"/>
      <c r="W133" s="26"/>
      <c r="X133" s="31"/>
      <c r="Y133" s="28">
        <f t="shared" si="9"/>
        <v>0</v>
      </c>
      <c r="Z133" s="29">
        <f t="shared" si="10"/>
        <v>0</v>
      </c>
      <c r="AA133" s="30">
        <f t="shared" si="11"/>
        <v>0</v>
      </c>
    </row>
    <row r="134" ht="15.75" customHeight="1">
      <c r="B134" s="39">
        <v>20.0</v>
      </c>
      <c r="C134" s="144" t="str">
        <f>'дети 5-ти лет Ф'!C134</f>
        <v/>
      </c>
      <c r="D134" s="26"/>
      <c r="E134" s="26"/>
      <c r="F134" s="31"/>
      <c r="G134" s="26"/>
      <c r="H134" s="26"/>
      <c r="I134" s="31"/>
      <c r="J134" s="26"/>
      <c r="K134" s="26"/>
      <c r="L134" s="31"/>
      <c r="M134" s="26"/>
      <c r="N134" s="26"/>
      <c r="O134" s="31"/>
      <c r="P134" s="26"/>
      <c r="Q134" s="26"/>
      <c r="R134" s="31"/>
      <c r="S134" s="26"/>
      <c r="T134" s="26"/>
      <c r="U134" s="31"/>
      <c r="V134" s="26"/>
      <c r="W134" s="26"/>
      <c r="X134" s="31"/>
      <c r="Y134" s="28">
        <f t="shared" si="9"/>
        <v>0</v>
      </c>
      <c r="Z134" s="29">
        <f t="shared" si="10"/>
        <v>0</v>
      </c>
      <c r="AA134" s="30">
        <f t="shared" si="11"/>
        <v>0</v>
      </c>
    </row>
    <row r="135" ht="15.75" customHeight="1">
      <c r="B135" s="39">
        <v>21.0</v>
      </c>
      <c r="C135" s="144" t="str">
        <f>'дети 5-ти лет Ф'!C135</f>
        <v/>
      </c>
      <c r="D135" s="26"/>
      <c r="E135" s="26"/>
      <c r="F135" s="31"/>
      <c r="G135" s="26"/>
      <c r="H135" s="26"/>
      <c r="I135" s="31"/>
      <c r="J135" s="26"/>
      <c r="K135" s="26"/>
      <c r="L135" s="31"/>
      <c r="M135" s="26"/>
      <c r="N135" s="26"/>
      <c r="O135" s="31"/>
      <c r="P135" s="26"/>
      <c r="Q135" s="26"/>
      <c r="R135" s="31"/>
      <c r="S135" s="26"/>
      <c r="T135" s="26"/>
      <c r="U135" s="31"/>
      <c r="V135" s="26"/>
      <c r="W135" s="26"/>
      <c r="X135" s="31"/>
      <c r="Y135" s="28">
        <f t="shared" si="9"/>
        <v>0</v>
      </c>
      <c r="Z135" s="29">
        <f t="shared" si="10"/>
        <v>0</v>
      </c>
      <c r="AA135" s="30">
        <f t="shared" si="11"/>
        <v>0</v>
      </c>
    </row>
    <row r="136" ht="15.75" customHeight="1">
      <c r="B136" s="39">
        <v>22.0</v>
      </c>
      <c r="C136" s="144" t="str">
        <f>'дети 5-ти лет Ф'!C136</f>
        <v/>
      </c>
      <c r="D136" s="26"/>
      <c r="E136" s="26"/>
      <c r="F136" s="31"/>
      <c r="G136" s="26"/>
      <c r="H136" s="26"/>
      <c r="I136" s="31"/>
      <c r="J136" s="26"/>
      <c r="K136" s="26"/>
      <c r="L136" s="31"/>
      <c r="M136" s="26"/>
      <c r="N136" s="26"/>
      <c r="O136" s="31"/>
      <c r="P136" s="26"/>
      <c r="Q136" s="26"/>
      <c r="R136" s="31"/>
      <c r="S136" s="26"/>
      <c r="T136" s="26"/>
      <c r="U136" s="31"/>
      <c r="V136" s="26"/>
      <c r="W136" s="26"/>
      <c r="X136" s="31"/>
      <c r="Y136" s="28">
        <f t="shared" si="9"/>
        <v>0</v>
      </c>
      <c r="Z136" s="29">
        <f t="shared" si="10"/>
        <v>0</v>
      </c>
      <c r="AA136" s="30">
        <f t="shared" si="11"/>
        <v>0</v>
      </c>
    </row>
    <row r="137" ht="15.75" customHeight="1">
      <c r="B137" s="39">
        <v>23.0</v>
      </c>
      <c r="C137" s="144" t="str">
        <f>'дети 5-ти лет Ф'!C137</f>
        <v/>
      </c>
      <c r="D137" s="26"/>
      <c r="E137" s="26"/>
      <c r="F137" s="31"/>
      <c r="G137" s="26"/>
      <c r="H137" s="26"/>
      <c r="I137" s="31"/>
      <c r="J137" s="26"/>
      <c r="K137" s="26"/>
      <c r="L137" s="31"/>
      <c r="M137" s="26"/>
      <c r="N137" s="26"/>
      <c r="O137" s="31"/>
      <c r="P137" s="26"/>
      <c r="Q137" s="26"/>
      <c r="R137" s="31"/>
      <c r="S137" s="26"/>
      <c r="T137" s="26"/>
      <c r="U137" s="31"/>
      <c r="V137" s="26"/>
      <c r="W137" s="26"/>
      <c r="X137" s="31"/>
      <c r="Y137" s="28">
        <f t="shared" si="9"/>
        <v>0</v>
      </c>
      <c r="Z137" s="29">
        <f t="shared" si="10"/>
        <v>0</v>
      </c>
      <c r="AA137" s="30">
        <f t="shared" si="11"/>
        <v>0</v>
      </c>
    </row>
    <row r="138" ht="15.75" customHeight="1">
      <c r="B138" s="39">
        <v>24.0</v>
      </c>
      <c r="C138" s="144" t="str">
        <f>'дети 5-ти лет Ф'!C138</f>
        <v/>
      </c>
      <c r="D138" s="26"/>
      <c r="E138" s="26"/>
      <c r="F138" s="31"/>
      <c r="G138" s="26"/>
      <c r="H138" s="26"/>
      <c r="I138" s="31"/>
      <c r="J138" s="26"/>
      <c r="K138" s="26"/>
      <c r="L138" s="31"/>
      <c r="M138" s="26"/>
      <c r="N138" s="26"/>
      <c r="O138" s="31"/>
      <c r="P138" s="26"/>
      <c r="Q138" s="26"/>
      <c r="R138" s="31"/>
      <c r="S138" s="26"/>
      <c r="T138" s="26"/>
      <c r="U138" s="31"/>
      <c r="V138" s="26"/>
      <c r="W138" s="26"/>
      <c r="X138" s="31"/>
      <c r="Y138" s="28">
        <f t="shared" si="9"/>
        <v>0</v>
      </c>
      <c r="Z138" s="29">
        <f t="shared" si="10"/>
        <v>0</v>
      </c>
      <c r="AA138" s="30">
        <f t="shared" si="11"/>
        <v>0</v>
      </c>
    </row>
    <row r="139" ht="15.75" customHeight="1">
      <c r="B139" s="39">
        <v>25.0</v>
      </c>
      <c r="C139" s="144" t="str">
        <f>'дети 5-ти лет Ф'!C139</f>
        <v/>
      </c>
      <c r="D139" s="26"/>
      <c r="E139" s="26"/>
      <c r="F139" s="31"/>
      <c r="G139" s="26"/>
      <c r="H139" s="26"/>
      <c r="I139" s="31"/>
      <c r="J139" s="26"/>
      <c r="K139" s="26"/>
      <c r="L139" s="31"/>
      <c r="M139" s="26"/>
      <c r="N139" s="26"/>
      <c r="O139" s="31"/>
      <c r="P139" s="26"/>
      <c r="Q139" s="26"/>
      <c r="R139" s="31"/>
      <c r="S139" s="26"/>
      <c r="T139" s="26"/>
      <c r="U139" s="31"/>
      <c r="V139" s="26"/>
      <c r="W139" s="26"/>
      <c r="X139" s="31"/>
      <c r="Y139" s="28">
        <f t="shared" si="9"/>
        <v>0</v>
      </c>
      <c r="Z139" s="29">
        <f t="shared" si="10"/>
        <v>0</v>
      </c>
      <c r="AA139" s="30">
        <f t="shared" si="11"/>
        <v>0</v>
      </c>
    </row>
    <row r="140" ht="15.75" customHeight="1">
      <c r="B140" s="98">
        <v>26.0</v>
      </c>
      <c r="C140" s="144" t="str">
        <f>'дети 5-ти лет Ф'!C140</f>
        <v/>
      </c>
      <c r="D140" s="26"/>
      <c r="E140" s="26"/>
      <c r="F140" s="31"/>
      <c r="G140" s="26"/>
      <c r="H140" s="26"/>
      <c r="I140" s="31"/>
      <c r="J140" s="26"/>
      <c r="K140" s="26"/>
      <c r="L140" s="31"/>
      <c r="M140" s="26"/>
      <c r="N140" s="26"/>
      <c r="O140" s="31"/>
      <c r="P140" s="26"/>
      <c r="Q140" s="26"/>
      <c r="R140" s="31"/>
      <c r="S140" s="26"/>
      <c r="T140" s="26"/>
      <c r="U140" s="31"/>
      <c r="V140" s="26"/>
      <c r="W140" s="26"/>
      <c r="X140" s="31"/>
      <c r="Y140" s="28">
        <f t="shared" si="9"/>
        <v>0</v>
      </c>
      <c r="Z140" s="29">
        <f t="shared" si="10"/>
        <v>0</v>
      </c>
      <c r="AA140" s="30">
        <f t="shared" si="11"/>
        <v>0</v>
      </c>
    </row>
    <row r="141" ht="15.75" customHeight="1">
      <c r="B141" s="98">
        <v>27.0</v>
      </c>
      <c r="C141" s="144" t="str">
        <f>'дети 5-ти лет Ф'!C141</f>
        <v/>
      </c>
      <c r="D141" s="26"/>
      <c r="E141" s="26"/>
      <c r="F141" s="31"/>
      <c r="G141" s="26"/>
      <c r="H141" s="26"/>
      <c r="I141" s="31"/>
      <c r="J141" s="26"/>
      <c r="K141" s="26"/>
      <c r="L141" s="31"/>
      <c r="M141" s="26"/>
      <c r="N141" s="26"/>
      <c r="O141" s="31"/>
      <c r="P141" s="26"/>
      <c r="Q141" s="26"/>
      <c r="R141" s="31"/>
      <c r="S141" s="26"/>
      <c r="T141" s="26"/>
      <c r="U141" s="31"/>
      <c r="V141" s="26"/>
      <c r="W141" s="26"/>
      <c r="X141" s="31"/>
      <c r="Y141" s="28">
        <f t="shared" si="9"/>
        <v>0</v>
      </c>
      <c r="Z141" s="29">
        <f t="shared" si="10"/>
        <v>0</v>
      </c>
      <c r="AA141" s="30">
        <f t="shared" si="11"/>
        <v>0</v>
      </c>
    </row>
    <row r="142" ht="15.75" customHeight="1">
      <c r="B142" s="100">
        <v>28.0</v>
      </c>
      <c r="C142" s="154" t="str">
        <f>'дети 5-ти лет Ф'!C142</f>
        <v/>
      </c>
      <c r="D142" s="102"/>
      <c r="E142" s="102"/>
      <c r="F142" s="103"/>
      <c r="G142" s="102"/>
      <c r="H142" s="102"/>
      <c r="I142" s="103"/>
      <c r="J142" s="102"/>
      <c r="K142" s="102"/>
      <c r="L142" s="103"/>
      <c r="M142" s="102"/>
      <c r="N142" s="102"/>
      <c r="O142" s="103"/>
      <c r="P142" s="102"/>
      <c r="Q142" s="102"/>
      <c r="R142" s="103"/>
      <c r="S142" s="102"/>
      <c r="T142" s="102"/>
      <c r="U142" s="103"/>
      <c r="V142" s="102"/>
      <c r="W142" s="102"/>
      <c r="X142" s="103"/>
      <c r="Y142" s="28">
        <f t="shared" si="9"/>
        <v>0</v>
      </c>
      <c r="Z142" s="29">
        <f t="shared" si="10"/>
        <v>0</v>
      </c>
      <c r="AA142" s="30">
        <f t="shared" si="11"/>
        <v>0</v>
      </c>
      <c r="AP142" s="192"/>
    </row>
    <row r="143" ht="15.75" customHeight="1">
      <c r="B143" s="100">
        <v>29.0</v>
      </c>
      <c r="C143" s="154" t="str">
        <f>'дети 5-ти лет Ф'!C143</f>
        <v/>
      </c>
      <c r="D143" s="102"/>
      <c r="E143" s="102"/>
      <c r="F143" s="103"/>
      <c r="G143" s="102"/>
      <c r="H143" s="102"/>
      <c r="I143" s="103"/>
      <c r="J143" s="102"/>
      <c r="K143" s="102"/>
      <c r="L143" s="103"/>
      <c r="M143" s="102"/>
      <c r="N143" s="102"/>
      <c r="O143" s="103"/>
      <c r="P143" s="102"/>
      <c r="Q143" s="102"/>
      <c r="R143" s="103"/>
      <c r="S143" s="102"/>
      <c r="T143" s="102"/>
      <c r="U143" s="103"/>
      <c r="V143" s="102"/>
      <c r="W143" s="102"/>
      <c r="X143" s="103"/>
      <c r="Y143" s="28">
        <f t="shared" si="9"/>
        <v>0</v>
      </c>
      <c r="Z143" s="29">
        <f t="shared" si="10"/>
        <v>0</v>
      </c>
      <c r="AA143" s="30">
        <f t="shared" si="11"/>
        <v>0</v>
      </c>
    </row>
    <row r="144" ht="15.75" customHeight="1">
      <c r="B144" s="100">
        <v>30.0</v>
      </c>
      <c r="C144" s="154" t="str">
        <f>'дети 5-ти лет Ф'!C144</f>
        <v/>
      </c>
      <c r="D144" s="102"/>
      <c r="E144" s="102"/>
      <c r="F144" s="103"/>
      <c r="G144" s="102"/>
      <c r="H144" s="102"/>
      <c r="I144" s="103"/>
      <c r="J144" s="102"/>
      <c r="K144" s="102"/>
      <c r="L144" s="103"/>
      <c r="M144" s="102"/>
      <c r="N144" s="102"/>
      <c r="O144" s="103"/>
      <c r="P144" s="102"/>
      <c r="Q144" s="102"/>
      <c r="R144" s="103"/>
      <c r="S144" s="102"/>
      <c r="T144" s="102"/>
      <c r="U144" s="103"/>
      <c r="V144" s="102"/>
      <c r="W144" s="102"/>
      <c r="X144" s="103"/>
      <c r="Y144" s="28">
        <f t="shared" si="9"/>
        <v>0</v>
      </c>
      <c r="Z144" s="29">
        <f t="shared" si="10"/>
        <v>0</v>
      </c>
      <c r="AA144" s="30">
        <f t="shared" si="11"/>
        <v>0</v>
      </c>
    </row>
    <row r="145" ht="15.75" customHeight="1">
      <c r="B145" s="100">
        <v>31.0</v>
      </c>
      <c r="C145" s="154" t="str">
        <f>'дети 5-ти лет Ф'!C145</f>
        <v/>
      </c>
      <c r="D145" s="102"/>
      <c r="E145" s="102"/>
      <c r="F145" s="103"/>
      <c r="G145" s="102"/>
      <c r="H145" s="102"/>
      <c r="I145" s="103"/>
      <c r="J145" s="102"/>
      <c r="K145" s="102"/>
      <c r="L145" s="103"/>
      <c r="M145" s="102"/>
      <c r="N145" s="102"/>
      <c r="O145" s="103"/>
      <c r="P145" s="102"/>
      <c r="Q145" s="102"/>
      <c r="R145" s="103"/>
      <c r="S145" s="102"/>
      <c r="T145" s="102"/>
      <c r="U145" s="103"/>
      <c r="V145" s="102"/>
      <c r="W145" s="102"/>
      <c r="X145" s="103"/>
      <c r="Y145" s="28">
        <f t="shared" si="9"/>
        <v>0</v>
      </c>
      <c r="Z145" s="29">
        <f t="shared" si="10"/>
        <v>0</v>
      </c>
      <c r="AA145" s="30">
        <f t="shared" si="11"/>
        <v>0</v>
      </c>
    </row>
    <row r="146" ht="15.75" customHeight="1">
      <c r="B146" s="100">
        <v>32.0</v>
      </c>
      <c r="C146" s="154" t="str">
        <f>'дети 5-ти лет Ф'!C146</f>
        <v/>
      </c>
      <c r="D146" s="102"/>
      <c r="E146" s="102"/>
      <c r="F146" s="103"/>
      <c r="G146" s="102"/>
      <c r="H146" s="102"/>
      <c r="I146" s="103"/>
      <c r="J146" s="102"/>
      <c r="K146" s="102"/>
      <c r="L146" s="103"/>
      <c r="M146" s="102"/>
      <c r="N146" s="102"/>
      <c r="O146" s="103"/>
      <c r="P146" s="102"/>
      <c r="Q146" s="102"/>
      <c r="R146" s="103"/>
      <c r="S146" s="102"/>
      <c r="T146" s="102"/>
      <c r="U146" s="103"/>
      <c r="V146" s="102"/>
      <c r="W146" s="102"/>
      <c r="X146" s="103"/>
      <c r="Y146" s="28">
        <f t="shared" si="9"/>
        <v>0</v>
      </c>
      <c r="Z146" s="29">
        <f t="shared" si="10"/>
        <v>0</v>
      </c>
      <c r="AA146" s="30">
        <f t="shared" si="11"/>
        <v>0</v>
      </c>
    </row>
    <row r="147" ht="15.75" customHeight="1">
      <c r="B147" s="100">
        <v>33.0</v>
      </c>
      <c r="C147" s="154" t="str">
        <f>'дети 5-ти лет Ф'!C147</f>
        <v/>
      </c>
      <c r="D147" s="102"/>
      <c r="E147" s="102"/>
      <c r="F147" s="103"/>
      <c r="G147" s="102"/>
      <c r="H147" s="102"/>
      <c r="I147" s="103"/>
      <c r="J147" s="102"/>
      <c r="K147" s="102"/>
      <c r="L147" s="103"/>
      <c r="M147" s="102"/>
      <c r="N147" s="102"/>
      <c r="O147" s="103"/>
      <c r="P147" s="102"/>
      <c r="Q147" s="102"/>
      <c r="R147" s="103"/>
      <c r="S147" s="102"/>
      <c r="T147" s="102"/>
      <c r="U147" s="103"/>
      <c r="V147" s="102"/>
      <c r="W147" s="102"/>
      <c r="X147" s="103"/>
      <c r="Y147" s="28">
        <f t="shared" si="9"/>
        <v>0</v>
      </c>
      <c r="Z147" s="29">
        <f t="shared" si="10"/>
        <v>0</v>
      </c>
      <c r="AA147" s="30">
        <f t="shared" si="11"/>
        <v>0</v>
      </c>
    </row>
    <row r="148" ht="15.75" customHeight="1">
      <c r="B148" s="100">
        <v>34.0</v>
      </c>
      <c r="C148" s="154" t="str">
        <f>'дети 5-ти лет Ф'!C148</f>
        <v/>
      </c>
      <c r="D148" s="102"/>
      <c r="E148" s="102"/>
      <c r="F148" s="103"/>
      <c r="G148" s="102"/>
      <c r="H148" s="102"/>
      <c r="I148" s="103"/>
      <c r="J148" s="102"/>
      <c r="K148" s="102"/>
      <c r="L148" s="103"/>
      <c r="M148" s="102"/>
      <c r="N148" s="102"/>
      <c r="O148" s="103"/>
      <c r="P148" s="102"/>
      <c r="Q148" s="102"/>
      <c r="R148" s="103"/>
      <c r="S148" s="102"/>
      <c r="T148" s="102"/>
      <c r="U148" s="103"/>
      <c r="V148" s="102"/>
      <c r="W148" s="102"/>
      <c r="X148" s="103"/>
      <c r="Y148" s="28">
        <f t="shared" si="9"/>
        <v>0</v>
      </c>
      <c r="Z148" s="29">
        <f t="shared" si="10"/>
        <v>0</v>
      </c>
      <c r="AA148" s="30">
        <f t="shared" si="11"/>
        <v>0</v>
      </c>
    </row>
    <row r="149" ht="15.75" customHeight="1">
      <c r="B149" s="100">
        <v>35.0</v>
      </c>
      <c r="C149" s="154" t="str">
        <f>'дети 5-ти лет Ф'!C149</f>
        <v/>
      </c>
      <c r="D149" s="102"/>
      <c r="E149" s="102"/>
      <c r="F149" s="103"/>
      <c r="G149" s="102"/>
      <c r="H149" s="102"/>
      <c r="I149" s="103"/>
      <c r="J149" s="102"/>
      <c r="K149" s="102"/>
      <c r="L149" s="103"/>
      <c r="M149" s="102"/>
      <c r="N149" s="102"/>
      <c r="O149" s="103"/>
      <c r="P149" s="102"/>
      <c r="Q149" s="102"/>
      <c r="R149" s="103"/>
      <c r="S149" s="102"/>
      <c r="T149" s="102"/>
      <c r="U149" s="103"/>
      <c r="V149" s="102"/>
      <c r="W149" s="102"/>
      <c r="X149" s="103"/>
      <c r="Y149" s="28">
        <f t="shared" si="9"/>
        <v>0</v>
      </c>
      <c r="Z149" s="29">
        <f t="shared" si="10"/>
        <v>0</v>
      </c>
      <c r="AA149" s="30">
        <f t="shared" si="11"/>
        <v>0</v>
      </c>
    </row>
    <row r="150" ht="15.75" customHeight="1">
      <c r="B150" s="100">
        <v>36.0</v>
      </c>
      <c r="C150" s="154" t="str">
        <f>'дети 5-ти лет Ф'!C150</f>
        <v/>
      </c>
      <c r="D150" s="102"/>
      <c r="E150" s="102"/>
      <c r="F150" s="103"/>
      <c r="G150" s="102"/>
      <c r="H150" s="102"/>
      <c r="I150" s="103"/>
      <c r="J150" s="102"/>
      <c r="K150" s="102"/>
      <c r="L150" s="103"/>
      <c r="M150" s="102"/>
      <c r="N150" s="102"/>
      <c r="O150" s="103"/>
      <c r="P150" s="102"/>
      <c r="Q150" s="102"/>
      <c r="R150" s="103"/>
      <c r="S150" s="102"/>
      <c r="T150" s="102"/>
      <c r="U150" s="103"/>
      <c r="V150" s="102"/>
      <c r="W150" s="102"/>
      <c r="X150" s="103"/>
      <c r="Y150" s="28">
        <f t="shared" si="9"/>
        <v>0</v>
      </c>
      <c r="Z150" s="29">
        <f t="shared" si="10"/>
        <v>0</v>
      </c>
      <c r="AA150" s="30">
        <f t="shared" si="11"/>
        <v>0</v>
      </c>
    </row>
    <row r="151" ht="15.75" customHeight="1">
      <c r="B151" s="100">
        <v>37.0</v>
      </c>
      <c r="C151" s="154" t="str">
        <f>'дети 5-ти лет Ф'!C151</f>
        <v/>
      </c>
      <c r="D151" s="102"/>
      <c r="E151" s="102"/>
      <c r="F151" s="103"/>
      <c r="G151" s="102"/>
      <c r="H151" s="102"/>
      <c r="I151" s="103"/>
      <c r="J151" s="102"/>
      <c r="K151" s="102"/>
      <c r="L151" s="103"/>
      <c r="M151" s="102"/>
      <c r="N151" s="102"/>
      <c r="O151" s="103"/>
      <c r="P151" s="102"/>
      <c r="Q151" s="102"/>
      <c r="R151" s="103"/>
      <c r="S151" s="102"/>
      <c r="T151" s="102"/>
      <c r="U151" s="103"/>
      <c r="V151" s="102"/>
      <c r="W151" s="102"/>
      <c r="X151" s="103"/>
      <c r="Y151" s="28">
        <f t="shared" si="9"/>
        <v>0</v>
      </c>
      <c r="Z151" s="29">
        <f t="shared" si="10"/>
        <v>0</v>
      </c>
      <c r="AA151" s="30">
        <f t="shared" si="11"/>
        <v>0</v>
      </c>
    </row>
    <row r="152" ht="15.75" customHeight="1">
      <c r="B152" s="100">
        <v>38.0</v>
      </c>
      <c r="C152" s="154" t="str">
        <f>'дети 5-ти лет Ф'!C152</f>
        <v/>
      </c>
      <c r="D152" s="102"/>
      <c r="E152" s="102"/>
      <c r="F152" s="103"/>
      <c r="G152" s="102"/>
      <c r="H152" s="102"/>
      <c r="I152" s="103"/>
      <c r="J152" s="102"/>
      <c r="K152" s="102"/>
      <c r="L152" s="103"/>
      <c r="M152" s="102"/>
      <c r="N152" s="102"/>
      <c r="O152" s="103"/>
      <c r="P152" s="102"/>
      <c r="Q152" s="102"/>
      <c r="R152" s="103"/>
      <c r="S152" s="102"/>
      <c r="T152" s="102"/>
      <c r="U152" s="103"/>
      <c r="V152" s="102"/>
      <c r="W152" s="102"/>
      <c r="X152" s="103"/>
      <c r="Y152" s="28">
        <f t="shared" si="9"/>
        <v>0</v>
      </c>
      <c r="Z152" s="29">
        <f t="shared" si="10"/>
        <v>0</v>
      </c>
      <c r="AA152" s="30">
        <f t="shared" si="11"/>
        <v>0</v>
      </c>
    </row>
    <row r="153" ht="15.75" customHeight="1">
      <c r="B153" s="100">
        <v>39.0</v>
      </c>
      <c r="C153" s="154" t="str">
        <f>'дети 5-ти лет Ф'!C153</f>
        <v/>
      </c>
      <c r="D153" s="102"/>
      <c r="E153" s="102"/>
      <c r="F153" s="103"/>
      <c r="G153" s="102"/>
      <c r="H153" s="102"/>
      <c r="I153" s="103"/>
      <c r="J153" s="102"/>
      <c r="K153" s="102"/>
      <c r="L153" s="103"/>
      <c r="M153" s="102"/>
      <c r="N153" s="102"/>
      <c r="O153" s="103"/>
      <c r="P153" s="102"/>
      <c r="Q153" s="102"/>
      <c r="R153" s="103"/>
      <c r="S153" s="102"/>
      <c r="T153" s="102"/>
      <c r="U153" s="103"/>
      <c r="V153" s="102"/>
      <c r="W153" s="102"/>
      <c r="X153" s="103"/>
      <c r="Y153" s="28">
        <f t="shared" si="9"/>
        <v>0</v>
      </c>
      <c r="Z153" s="29">
        <f t="shared" si="10"/>
        <v>0</v>
      </c>
      <c r="AA153" s="30">
        <f t="shared" si="11"/>
        <v>0</v>
      </c>
    </row>
    <row r="154" ht="15.75" customHeight="1">
      <c r="B154" s="100">
        <v>40.0</v>
      </c>
      <c r="C154" s="154" t="str">
        <f>'дети 5-ти лет Ф'!C154</f>
        <v/>
      </c>
      <c r="D154" s="102"/>
      <c r="E154" s="102"/>
      <c r="F154" s="103"/>
      <c r="G154" s="102"/>
      <c r="H154" s="102"/>
      <c r="I154" s="103"/>
      <c r="J154" s="102"/>
      <c r="K154" s="102"/>
      <c r="L154" s="103"/>
      <c r="M154" s="102"/>
      <c r="N154" s="102"/>
      <c r="O154" s="103"/>
      <c r="P154" s="102"/>
      <c r="Q154" s="102"/>
      <c r="R154" s="103"/>
      <c r="S154" s="102"/>
      <c r="T154" s="102"/>
      <c r="U154" s="103"/>
      <c r="V154" s="102"/>
      <c r="W154" s="102"/>
      <c r="X154" s="103"/>
      <c r="Y154" s="28">
        <f t="shared" si="9"/>
        <v>0</v>
      </c>
      <c r="Z154" s="29">
        <f t="shared" si="10"/>
        <v>0</v>
      </c>
      <c r="AA154" s="30">
        <f t="shared" si="11"/>
        <v>0</v>
      </c>
    </row>
    <row r="155" ht="15.75" customHeight="1">
      <c r="B155" s="100">
        <v>41.0</v>
      </c>
      <c r="C155" s="154" t="str">
        <f>'дети 5-ти лет Ф'!C155</f>
        <v/>
      </c>
      <c r="D155" s="102"/>
      <c r="E155" s="102"/>
      <c r="F155" s="103"/>
      <c r="G155" s="102"/>
      <c r="H155" s="102"/>
      <c r="I155" s="103"/>
      <c r="J155" s="102"/>
      <c r="K155" s="102"/>
      <c r="L155" s="103"/>
      <c r="M155" s="102"/>
      <c r="N155" s="102"/>
      <c r="O155" s="103"/>
      <c r="P155" s="102"/>
      <c r="Q155" s="102"/>
      <c r="R155" s="103"/>
      <c r="S155" s="102"/>
      <c r="T155" s="102"/>
      <c r="U155" s="103"/>
      <c r="V155" s="102"/>
      <c r="W155" s="102"/>
      <c r="X155" s="103"/>
      <c r="Y155" s="28">
        <f t="shared" si="9"/>
        <v>0</v>
      </c>
      <c r="Z155" s="29">
        <f t="shared" si="10"/>
        <v>0</v>
      </c>
      <c r="AA155" s="30">
        <f t="shared" si="11"/>
        <v>0</v>
      </c>
    </row>
    <row r="156" ht="15.75" customHeight="1">
      <c r="B156" s="100">
        <v>42.0</v>
      </c>
      <c r="C156" s="154" t="str">
        <f>'дети 5-ти лет Ф'!C156</f>
        <v/>
      </c>
      <c r="D156" s="102"/>
      <c r="E156" s="102"/>
      <c r="F156" s="103"/>
      <c r="G156" s="102"/>
      <c r="H156" s="102"/>
      <c r="I156" s="103"/>
      <c r="J156" s="102"/>
      <c r="K156" s="102"/>
      <c r="L156" s="103"/>
      <c r="M156" s="102"/>
      <c r="N156" s="102"/>
      <c r="O156" s="103"/>
      <c r="P156" s="102"/>
      <c r="Q156" s="102"/>
      <c r="R156" s="103"/>
      <c r="S156" s="102"/>
      <c r="T156" s="102"/>
      <c r="U156" s="103"/>
      <c r="V156" s="102"/>
      <c r="W156" s="102"/>
      <c r="X156" s="103"/>
      <c r="Y156" s="28">
        <f t="shared" si="9"/>
        <v>0</v>
      </c>
      <c r="Z156" s="29">
        <f t="shared" si="10"/>
        <v>0</v>
      </c>
      <c r="AA156" s="30">
        <f t="shared" si="11"/>
        <v>0</v>
      </c>
    </row>
    <row r="157" ht="15.75" customHeight="1">
      <c r="B157" s="122">
        <v>43.0</v>
      </c>
      <c r="C157" s="165" t="str">
        <f>'дети 5-ти лет Ф'!C157</f>
        <v/>
      </c>
      <c r="D157" s="124"/>
      <c r="E157" s="125"/>
      <c r="F157" s="126"/>
      <c r="G157" s="124"/>
      <c r="H157" s="125"/>
      <c r="I157" s="126"/>
      <c r="J157" s="124"/>
      <c r="K157" s="125"/>
      <c r="L157" s="126"/>
      <c r="M157" s="124"/>
      <c r="N157" s="125"/>
      <c r="O157" s="126"/>
      <c r="P157" s="124"/>
      <c r="Q157" s="125"/>
      <c r="R157" s="126"/>
      <c r="S157" s="124"/>
      <c r="T157" s="125"/>
      <c r="U157" s="126"/>
      <c r="V157" s="124"/>
      <c r="W157" s="125"/>
      <c r="X157" s="126"/>
      <c r="Y157" s="28">
        <f t="shared" si="9"/>
        <v>0</v>
      </c>
      <c r="Z157" s="29">
        <f t="shared" si="10"/>
        <v>0</v>
      </c>
      <c r="AA157" s="30">
        <f t="shared" si="11"/>
        <v>0</v>
      </c>
    </row>
    <row r="158" ht="15.75" customHeight="1">
      <c r="B158" s="122">
        <v>44.0</v>
      </c>
      <c r="C158" s="165" t="str">
        <f>'дети 5-ти лет Ф'!C158</f>
        <v/>
      </c>
      <c r="D158" s="127"/>
      <c r="E158" s="127"/>
      <c r="F158" s="128"/>
      <c r="G158" s="127"/>
      <c r="H158" s="127"/>
      <c r="I158" s="128"/>
      <c r="J158" s="127"/>
      <c r="K158" s="127"/>
      <c r="L158" s="128"/>
      <c r="M158" s="127"/>
      <c r="N158" s="127"/>
      <c r="O158" s="128"/>
      <c r="P158" s="127"/>
      <c r="Q158" s="127"/>
      <c r="R158" s="128"/>
      <c r="S158" s="127"/>
      <c r="T158" s="127"/>
      <c r="U158" s="128"/>
      <c r="V158" s="127"/>
      <c r="W158" s="127"/>
      <c r="X158" s="128"/>
      <c r="Y158" s="28">
        <f t="shared" si="9"/>
        <v>0</v>
      </c>
      <c r="Z158" s="29">
        <f t="shared" si="10"/>
        <v>0</v>
      </c>
      <c r="AA158" s="30">
        <f t="shared" si="11"/>
        <v>0</v>
      </c>
    </row>
    <row r="159" ht="15.75" customHeight="1">
      <c r="B159" s="122">
        <v>45.0</v>
      </c>
      <c r="C159" s="165" t="str">
        <f>'дети 5-ти лет Ф'!C159</f>
        <v/>
      </c>
      <c r="D159" s="127"/>
      <c r="E159" s="127"/>
      <c r="F159" s="128"/>
      <c r="G159" s="127"/>
      <c r="H159" s="127"/>
      <c r="I159" s="128"/>
      <c r="J159" s="127"/>
      <c r="K159" s="127"/>
      <c r="L159" s="128"/>
      <c r="M159" s="127"/>
      <c r="N159" s="127"/>
      <c r="O159" s="128"/>
      <c r="P159" s="127"/>
      <c r="Q159" s="127"/>
      <c r="R159" s="128"/>
      <c r="S159" s="127"/>
      <c r="T159" s="127"/>
      <c r="U159" s="128"/>
      <c r="V159" s="127"/>
      <c r="W159" s="127"/>
      <c r="X159" s="128"/>
      <c r="Y159" s="28">
        <f t="shared" si="9"/>
        <v>0</v>
      </c>
      <c r="Z159" s="29">
        <f t="shared" si="10"/>
        <v>0</v>
      </c>
      <c r="AA159" s="30">
        <f t="shared" si="11"/>
        <v>0</v>
      </c>
    </row>
    <row r="160" ht="15.75" customHeight="1">
      <c r="B160" s="122">
        <v>46.0</v>
      </c>
      <c r="C160" s="165" t="str">
        <f>'дети 5-ти лет Ф'!C160</f>
        <v/>
      </c>
      <c r="D160" s="127"/>
      <c r="E160" s="127"/>
      <c r="F160" s="128"/>
      <c r="G160" s="127"/>
      <c r="H160" s="127"/>
      <c r="I160" s="128"/>
      <c r="J160" s="127"/>
      <c r="K160" s="127"/>
      <c r="L160" s="128"/>
      <c r="M160" s="127"/>
      <c r="N160" s="127"/>
      <c r="O160" s="128"/>
      <c r="P160" s="127"/>
      <c r="Q160" s="127"/>
      <c r="R160" s="128"/>
      <c r="S160" s="127"/>
      <c r="T160" s="127"/>
      <c r="U160" s="128"/>
      <c r="V160" s="127"/>
      <c r="W160" s="127"/>
      <c r="X160" s="128"/>
      <c r="Y160" s="28">
        <f t="shared" si="9"/>
        <v>0</v>
      </c>
      <c r="Z160" s="29">
        <f t="shared" si="10"/>
        <v>0</v>
      </c>
      <c r="AA160" s="30">
        <f t="shared" si="11"/>
        <v>0</v>
      </c>
    </row>
    <row r="161" ht="15.75" customHeight="1">
      <c r="B161" s="122">
        <v>47.0</v>
      </c>
      <c r="C161" s="165" t="str">
        <f>'дети 5-ти лет Ф'!C161</f>
        <v/>
      </c>
      <c r="D161" s="127"/>
      <c r="E161" s="127"/>
      <c r="F161" s="128"/>
      <c r="G161" s="127"/>
      <c r="H161" s="127"/>
      <c r="I161" s="128"/>
      <c r="J161" s="127"/>
      <c r="K161" s="127"/>
      <c r="L161" s="128"/>
      <c r="M161" s="127"/>
      <c r="N161" s="127"/>
      <c r="O161" s="128"/>
      <c r="P161" s="127"/>
      <c r="Q161" s="127"/>
      <c r="R161" s="128"/>
      <c r="S161" s="127"/>
      <c r="T161" s="127"/>
      <c r="U161" s="128"/>
      <c r="V161" s="127"/>
      <c r="W161" s="127"/>
      <c r="X161" s="128"/>
      <c r="Y161" s="28">
        <f t="shared" si="9"/>
        <v>0</v>
      </c>
      <c r="Z161" s="29">
        <f t="shared" si="10"/>
        <v>0</v>
      </c>
      <c r="AA161" s="30">
        <f t="shared" si="11"/>
        <v>0</v>
      </c>
    </row>
    <row r="162" ht="15.75" customHeight="1">
      <c r="B162" s="122">
        <v>48.0</v>
      </c>
      <c r="C162" s="165" t="str">
        <f>'дети 5-ти лет Ф'!C162</f>
        <v/>
      </c>
      <c r="D162" s="127"/>
      <c r="E162" s="127"/>
      <c r="F162" s="128"/>
      <c r="G162" s="127"/>
      <c r="H162" s="127"/>
      <c r="I162" s="128"/>
      <c r="J162" s="127"/>
      <c r="K162" s="127"/>
      <c r="L162" s="128"/>
      <c r="M162" s="127"/>
      <c r="N162" s="127"/>
      <c r="O162" s="128"/>
      <c r="P162" s="127"/>
      <c r="Q162" s="127"/>
      <c r="R162" s="128"/>
      <c r="S162" s="127"/>
      <c r="T162" s="127"/>
      <c r="U162" s="128"/>
      <c r="V162" s="127"/>
      <c r="W162" s="127"/>
      <c r="X162" s="128"/>
      <c r="Y162" s="28">
        <f t="shared" si="9"/>
        <v>0</v>
      </c>
      <c r="Z162" s="29">
        <f t="shared" si="10"/>
        <v>0</v>
      </c>
      <c r="AA162" s="30">
        <f t="shared" si="11"/>
        <v>0</v>
      </c>
    </row>
    <row r="163" ht="15.75" customHeight="1">
      <c r="B163" s="122">
        <v>49.0</v>
      </c>
      <c r="C163" s="165" t="str">
        <f>'дети 5-ти лет Ф'!C163</f>
        <v/>
      </c>
      <c r="D163" s="127"/>
      <c r="E163" s="127"/>
      <c r="F163" s="128"/>
      <c r="G163" s="127"/>
      <c r="H163" s="127"/>
      <c r="I163" s="128"/>
      <c r="J163" s="127"/>
      <c r="K163" s="127"/>
      <c r="L163" s="128"/>
      <c r="M163" s="127"/>
      <c r="N163" s="127"/>
      <c r="O163" s="128"/>
      <c r="P163" s="127"/>
      <c r="Q163" s="127"/>
      <c r="R163" s="128"/>
      <c r="S163" s="127"/>
      <c r="T163" s="127"/>
      <c r="U163" s="128"/>
      <c r="V163" s="127"/>
      <c r="W163" s="127"/>
      <c r="X163" s="128"/>
      <c r="Y163" s="28">
        <f t="shared" si="9"/>
        <v>0</v>
      </c>
      <c r="Z163" s="29">
        <f t="shared" si="10"/>
        <v>0</v>
      </c>
      <c r="AA163" s="30">
        <f t="shared" si="11"/>
        <v>0</v>
      </c>
    </row>
    <row r="164" ht="15.75" customHeight="1">
      <c r="B164" s="41" t="s">
        <v>59</v>
      </c>
      <c r="C164" s="42"/>
      <c r="D164" s="43">
        <f t="shared" ref="D164:X164" si="12">SUM(D115:D163)</f>
        <v>7</v>
      </c>
      <c r="E164" s="43">
        <f t="shared" si="12"/>
        <v>1</v>
      </c>
      <c r="F164" s="44">
        <f t="shared" si="12"/>
        <v>3</v>
      </c>
      <c r="G164" s="45">
        <f t="shared" si="12"/>
        <v>7</v>
      </c>
      <c r="H164" s="43">
        <f t="shared" si="12"/>
        <v>2</v>
      </c>
      <c r="I164" s="44">
        <f t="shared" si="12"/>
        <v>2</v>
      </c>
      <c r="J164" s="45">
        <f t="shared" si="12"/>
        <v>7</v>
      </c>
      <c r="K164" s="43">
        <f t="shared" si="12"/>
        <v>2</v>
      </c>
      <c r="L164" s="44">
        <f t="shared" si="12"/>
        <v>2</v>
      </c>
      <c r="M164" s="45">
        <f t="shared" si="12"/>
        <v>7</v>
      </c>
      <c r="N164" s="43">
        <f t="shared" si="12"/>
        <v>2</v>
      </c>
      <c r="O164" s="44">
        <f t="shared" si="12"/>
        <v>2</v>
      </c>
      <c r="P164" s="45">
        <f t="shared" si="12"/>
        <v>6</v>
      </c>
      <c r="Q164" s="43">
        <f t="shared" si="12"/>
        <v>3</v>
      </c>
      <c r="R164" s="44">
        <f t="shared" si="12"/>
        <v>2</v>
      </c>
      <c r="S164" s="45">
        <f t="shared" si="12"/>
        <v>7</v>
      </c>
      <c r="T164" s="43">
        <f t="shared" si="12"/>
        <v>2</v>
      </c>
      <c r="U164" s="44">
        <f t="shared" si="12"/>
        <v>2</v>
      </c>
      <c r="V164" s="44">
        <f t="shared" si="12"/>
        <v>8</v>
      </c>
      <c r="W164" s="44">
        <f t="shared" si="12"/>
        <v>1</v>
      </c>
      <c r="X164" s="44">
        <f t="shared" si="12"/>
        <v>2</v>
      </c>
      <c r="Y164" s="177"/>
      <c r="Z164" s="178"/>
      <c r="AA164" s="178"/>
    </row>
    <row r="165" ht="52.5" customHeight="1">
      <c r="B165" s="41" t="s">
        <v>60</v>
      </c>
      <c r="C165" s="42"/>
      <c r="D165" s="51">
        <f>D164*100/Z167</f>
        <v>41.17647059</v>
      </c>
      <c r="E165" s="51">
        <f>E164*100/Z167</f>
        <v>5.882352941</v>
      </c>
      <c r="F165" s="145">
        <f>F164*100/Z167</f>
        <v>17.64705882</v>
      </c>
      <c r="G165" s="146">
        <f>G164*100/Z167</f>
        <v>41.17647059</v>
      </c>
      <c r="H165" s="51">
        <f>H164*100/Z167</f>
        <v>11.76470588</v>
      </c>
      <c r="I165" s="145">
        <f>I164*100/Z167</f>
        <v>11.76470588</v>
      </c>
      <c r="J165" s="146">
        <f>J164*100/Z167</f>
        <v>41.17647059</v>
      </c>
      <c r="K165" s="51">
        <f>K164*100/Z167</f>
        <v>11.76470588</v>
      </c>
      <c r="L165" s="145">
        <f>L164*100/Z167</f>
        <v>11.76470588</v>
      </c>
      <c r="M165" s="146">
        <f>M164*100/Z167</f>
        <v>41.17647059</v>
      </c>
      <c r="N165" s="51">
        <f>N164*100/Z167</f>
        <v>11.76470588</v>
      </c>
      <c r="O165" s="145">
        <f>O164*100/Z167</f>
        <v>11.76470588</v>
      </c>
      <c r="P165" s="146">
        <f>P164*100/Z167</f>
        <v>35.29411765</v>
      </c>
      <c r="Q165" s="51">
        <f>Q164*100/Z167</f>
        <v>17.64705882</v>
      </c>
      <c r="R165" s="145">
        <f>R164*100/Z167</f>
        <v>11.76470588</v>
      </c>
      <c r="S165" s="146">
        <f>S164*100/Z167</f>
        <v>41.17647059</v>
      </c>
      <c r="T165" s="51">
        <f>T164*100/Z167</f>
        <v>11.76470588</v>
      </c>
      <c r="U165" s="145">
        <f>U164*100/Z167</f>
        <v>11.76470588</v>
      </c>
      <c r="V165" s="145">
        <f>V164*100/Z167</f>
        <v>47.05882353</v>
      </c>
      <c r="W165" s="145">
        <f>W164*100/Z167</f>
        <v>5.882352941</v>
      </c>
      <c r="X165" s="145">
        <f>X164*100/Z167</f>
        <v>11.76470588</v>
      </c>
      <c r="Y165" s="177"/>
      <c r="Z165" s="178"/>
      <c r="AA165" s="178"/>
    </row>
    <row r="166" ht="15.75" customHeight="1">
      <c r="B166" s="110"/>
      <c r="C166" s="62"/>
      <c r="D166" s="62"/>
      <c r="E166" s="62"/>
      <c r="F166" s="62"/>
      <c r="G166" s="62"/>
      <c r="H166" s="62"/>
      <c r="I166" s="62"/>
      <c r="J166" s="62"/>
      <c r="K166" s="62"/>
      <c r="L166" s="62"/>
      <c r="M166" s="62"/>
      <c r="N166" s="62"/>
      <c r="O166" s="62"/>
      <c r="P166" s="62"/>
      <c r="Q166" s="62"/>
      <c r="R166" s="63"/>
      <c r="S166" s="189"/>
      <c r="T166" s="111"/>
      <c r="U166" s="111"/>
      <c r="V166" s="111"/>
      <c r="W166" s="111"/>
      <c r="X166" s="111"/>
      <c r="Y166" s="112"/>
      <c r="Z166" s="180" t="s">
        <v>366</v>
      </c>
      <c r="AA166" s="180" t="s">
        <v>62</v>
      </c>
    </row>
    <row r="167" ht="15.75" customHeight="1">
      <c r="B167" s="68"/>
      <c r="R167" s="69"/>
      <c r="S167" s="70" t="s">
        <v>59</v>
      </c>
      <c r="T167" s="73"/>
      <c r="U167" s="73"/>
      <c r="V167" s="73"/>
      <c r="W167" s="73"/>
      <c r="X167" s="73"/>
      <c r="Y167" s="74"/>
      <c r="Z167" s="148">
        <f>'дети 5-ти лет Ф'!Z167</f>
        <v>17</v>
      </c>
      <c r="AA167" s="148">
        <v>100.0</v>
      </c>
    </row>
    <row r="168" ht="15.75" customHeight="1">
      <c r="B168" s="68"/>
      <c r="R168" s="69"/>
      <c r="S168" s="182" t="s">
        <v>6</v>
      </c>
      <c r="T168" s="115"/>
      <c r="U168" s="115"/>
      <c r="V168" s="115"/>
      <c r="W168" s="115"/>
      <c r="X168" s="115"/>
      <c r="Y168" s="115"/>
      <c r="Z168" s="149">
        <f>COUNTIF(Y115:Y163,"&gt;0")</f>
        <v>8</v>
      </c>
      <c r="AA168" s="79">
        <f>(J165+M165+D165+G165+V165+P165+S165)/7</f>
        <v>41.17647059</v>
      </c>
    </row>
    <row r="169" ht="15.75" customHeight="1">
      <c r="B169" s="68"/>
      <c r="R169" s="69"/>
      <c r="S169" s="183" t="s">
        <v>7</v>
      </c>
      <c r="T169" s="117"/>
      <c r="U169" s="117"/>
      <c r="V169" s="117"/>
      <c r="W169" s="117"/>
      <c r="X169" s="117"/>
      <c r="Y169" s="117"/>
      <c r="Z169" s="149">
        <f>COUNTIF(Z115:Z163,"&gt;0")</f>
        <v>3</v>
      </c>
      <c r="AA169" s="79">
        <f>(K165+N165+E165+H165+W165+Q165+T165)/7</f>
        <v>10.92436975</v>
      </c>
    </row>
    <row r="170" ht="15.75" customHeight="1">
      <c r="B170" s="83"/>
      <c r="C170" s="84"/>
      <c r="D170" s="84"/>
      <c r="E170" s="84"/>
      <c r="F170" s="84"/>
      <c r="G170" s="84"/>
      <c r="H170" s="84"/>
      <c r="I170" s="84"/>
      <c r="J170" s="84"/>
      <c r="K170" s="84"/>
      <c r="L170" s="84"/>
      <c r="M170" s="84"/>
      <c r="N170" s="84"/>
      <c r="O170" s="84"/>
      <c r="P170" s="84"/>
      <c r="Q170" s="84"/>
      <c r="R170" s="85"/>
      <c r="S170" s="185" t="s">
        <v>8</v>
      </c>
      <c r="T170" s="119"/>
      <c r="U170" s="119"/>
      <c r="V170" s="119"/>
      <c r="W170" s="119"/>
      <c r="X170" s="119"/>
      <c r="Y170" s="119"/>
      <c r="Z170" s="149">
        <f>COUNTIF(AA115:AA163,"&gt;0")</f>
        <v>3</v>
      </c>
      <c r="AA170" s="79">
        <f>(L165+O165+F165+I165+X165+R165+U165)/7</f>
        <v>12.60504202</v>
      </c>
    </row>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8">
    <mergeCell ref="P8:R8"/>
    <mergeCell ref="S8:U8"/>
    <mergeCell ref="P39:V39"/>
    <mergeCell ref="P40:V40"/>
    <mergeCell ref="D8:F8"/>
    <mergeCell ref="G8:I8"/>
    <mergeCell ref="B37:C37"/>
    <mergeCell ref="B38:C38"/>
    <mergeCell ref="B39:I43"/>
    <mergeCell ref="C48:W48"/>
    <mergeCell ref="C49:W49"/>
    <mergeCell ref="J53:L53"/>
    <mergeCell ref="M53:O53"/>
    <mergeCell ref="P53:R53"/>
    <mergeCell ref="S53:U53"/>
    <mergeCell ref="C51:C55"/>
    <mergeCell ref="D54:F54"/>
    <mergeCell ref="G54:I54"/>
    <mergeCell ref="J54:L54"/>
    <mergeCell ref="M54:O54"/>
    <mergeCell ref="P54:R54"/>
    <mergeCell ref="S54:U54"/>
    <mergeCell ref="V54:X54"/>
    <mergeCell ref="B51:B55"/>
    <mergeCell ref="D51:X51"/>
    <mergeCell ref="Y51:Y55"/>
    <mergeCell ref="Z51:Z55"/>
    <mergeCell ref="AA51:AA55"/>
    <mergeCell ref="D52:X52"/>
    <mergeCell ref="V53:X53"/>
    <mergeCell ref="G112:I112"/>
    <mergeCell ref="J112:L112"/>
    <mergeCell ref="M112:O112"/>
    <mergeCell ref="P112:R112"/>
    <mergeCell ref="S112:U112"/>
    <mergeCell ref="V112:X112"/>
    <mergeCell ref="D113:F113"/>
    <mergeCell ref="G113:I113"/>
    <mergeCell ref="J113:L113"/>
    <mergeCell ref="M113:O113"/>
    <mergeCell ref="P113:R113"/>
    <mergeCell ref="S113:U113"/>
    <mergeCell ref="B110:B114"/>
    <mergeCell ref="C110:C114"/>
    <mergeCell ref="Y110:Y114"/>
    <mergeCell ref="Z110:Z114"/>
    <mergeCell ref="AA110:AA114"/>
    <mergeCell ref="D111:X111"/>
    <mergeCell ref="D112:F112"/>
    <mergeCell ref="V113:X113"/>
    <mergeCell ref="D5:U5"/>
    <mergeCell ref="D6:U6"/>
    <mergeCell ref="D7:F7"/>
    <mergeCell ref="G7:I7"/>
    <mergeCell ref="J7:L7"/>
    <mergeCell ref="M7:O7"/>
    <mergeCell ref="P7:R7"/>
    <mergeCell ref="S7:U7"/>
    <mergeCell ref="J8:L8"/>
    <mergeCell ref="M8:O8"/>
    <mergeCell ref="C2:W2"/>
    <mergeCell ref="C3:W3"/>
    <mergeCell ref="B5:B9"/>
    <mergeCell ref="C5:C9"/>
    <mergeCell ref="V5:V9"/>
    <mergeCell ref="W5:W9"/>
    <mergeCell ref="X5:X9"/>
    <mergeCell ref="B99:C99"/>
    <mergeCell ref="B164:C164"/>
    <mergeCell ref="B165:C165"/>
    <mergeCell ref="B166:R170"/>
    <mergeCell ref="D53:F53"/>
    <mergeCell ref="G53:I53"/>
    <mergeCell ref="B98:C98"/>
    <mergeCell ref="B100:R104"/>
    <mergeCell ref="C107:W107"/>
    <mergeCell ref="C108:W108"/>
    <mergeCell ref="D110:X110"/>
  </mergeCells>
  <printOptions/>
  <pageMargins bottom="0.75" footer="0.0" header="0.0" left="0.7" right="0.7" top="0.75"/>
  <pageSetup paperSize="9" orientation="portrait"/>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39.75" customHeight="1">
      <c r="B4" s="294" t="s">
        <v>829</v>
      </c>
      <c r="D4" s="295" t="str">
        <f>'дети 5-ти лет Ф'!C31</f>
        <v/>
      </c>
      <c r="E4" s="296"/>
      <c r="F4" s="296"/>
      <c r="G4" s="291"/>
      <c r="H4" s="291"/>
    </row>
    <row r="5">
      <c r="B5" s="297" t="s">
        <v>830</v>
      </c>
      <c r="D5" s="298" t="str">
        <f>'дети 5-ти лет Ф'!A31</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
      </c>
      <c r="D10" s="255" t="str">
        <f>IF(C99="","",VLOOKUP(C99,$O$509:$P$511,2,TRUE))</f>
        <v/>
      </c>
      <c r="E10" s="255" t="str">
        <f>IF(C100="","",VLOOKUP(C100,$Q$509:$R$511,2,TRUE))</f>
        <v/>
      </c>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255" t="str">
        <f>IF(C101="","",VLOOKUP(C101,$S$509:$T$511,2,TRUE))</f>
        <v/>
      </c>
      <c r="D11" s="255" t="str">
        <f>IF(C102="","",VLOOKUP(C102,$U$509:$V$511,2,TRUE))</f>
        <v/>
      </c>
      <c r="E11" s="255" t="str">
        <f>IF(C103="","",VLOOKUP(C103,$W$509:$X$511,2,TRUE))</f>
        <v/>
      </c>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255" t="str">
        <f>IF(C104="","",VLOOKUP(C104,$Y$509:$Z$511,2,TRUE))</f>
        <v/>
      </c>
      <c r="D12" s="255" t="str">
        <f>IF(C105="","",VLOOKUP(C105,$AA$509:$AB$511,2,TRUE))</f>
        <v/>
      </c>
      <c r="E12" s="255" t="str">
        <f>IF(C106="","",VLOOKUP(C106,$AC$509:$AD$511,2,TRUE))</f>
        <v/>
      </c>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
      </c>
      <c r="E13" s="255" t="str">
        <f>IF(C109="","",VLOOKUP(C109,$AI$509:$AJ$511,2,TRUE))</f>
        <v/>
      </c>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255" t="str">
        <f>IF(C110="","",VLOOKUP(C110,$AK$509:$AL$511,2,TRUE))</f>
        <v/>
      </c>
      <c r="D14" s="255" t="str">
        <f>IF(C111="","",VLOOKUP(C111,$AM$509:$AN$511,2,TRUE))</f>
        <v/>
      </c>
      <c r="E14" s="255" t="str">
        <f>IF(C112="","",VLOOKUP(C112,$AO$509:$AP$511,2,TRUE))</f>
        <v/>
      </c>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255" t="str">
        <f>IF(C113="","",VLOOKUP(C113,$AQ$509:$AR$511,2,TRUE))</f>
        <v/>
      </c>
      <c r="D15" s="255" t="str">
        <f>IF(C114="","",VLOOKUP(C114,$AS$509:$AT$511,2,TRUE))</f>
        <v/>
      </c>
      <c r="E15" s="255" t="str">
        <f>IF(C115="","",VLOOKUP(C115,$AU$509:$AV$511,2,TRUE))</f>
        <v/>
      </c>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309"/>
      <c r="D16" s="7"/>
      <c r="E16" s="8"/>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
      </c>
      <c r="E17" s="255" t="str">
        <f>IF(D100="","",VLOOKUP(D100,$Q$513:$R$515,2,TRUE))</f>
        <v/>
      </c>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255" t="str">
        <f>IF(D101="","",VLOOKUP(D101,$S$513:$T$515,2,TRUE))</f>
        <v/>
      </c>
      <c r="D18" s="255" t="str">
        <f>IF(D102="","",VLOOKUP(D102,$U$513:$V$515,2,TRUE))</f>
        <v/>
      </c>
      <c r="E18" s="255" t="str">
        <f>IF(D103="","",VLOOKUP(D103,$W$513:$X$515,2,TRUE))</f>
        <v/>
      </c>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255" t="str">
        <f>IF(D104="","",VLOOKUP(D104,$Y$513:$Z$515,2,TRUE))</f>
        <v/>
      </c>
      <c r="D19" s="255" t="str">
        <f>IF(D105="","",VLOOKUP(D105,$AA$513:$AB$515,2,TRUE))</f>
        <v/>
      </c>
      <c r="E19" s="255" t="str">
        <f>IF(D106="","",VLOOKUP(D106,$AC$513:$AD$515,2,TRUE))</f>
        <v/>
      </c>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255" t="str">
        <f>IF(D107="","",VLOOKUP(D107,$AE$513:$AF$515,2,TRUE))</f>
        <v/>
      </c>
      <c r="D20" s="255" t="str">
        <f>IF(D108="","",VLOOKUP(D108,$AG$513:$AH$515,2,TRUE))</f>
        <v/>
      </c>
      <c r="E20" s="255" t="str">
        <f>IF(D109="","",VLOOKUP(D109,$AI$513:$AJ$515,2,TRUE))</f>
        <v/>
      </c>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
      </c>
      <c r="E21" s="255" t="str">
        <f>IF(D112="","",VLOOKUP(D112,$AO$513:$AP$515,2,TRUE))</f>
        <v/>
      </c>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
      </c>
      <c r="E22" s="255" t="str">
        <f>IF(D115="","",VLOOKUP(D115,$AU$513:$AV$515,2,TRUE))</f>
        <v/>
      </c>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255" t="str">
        <f>IF(D116="","",VLOOKUP(D116,$M$517:$N$519,2,TRUE))</f>
        <v/>
      </c>
      <c r="D23" s="255" t="str">
        <f>IF(D117="","",VLOOKUP(D117,$O$517:$P$519,2,TRUE))</f>
        <v/>
      </c>
      <c r="E23" s="255" t="str">
        <f>IF(D118="","",VLOOKUP(D118,$Q$517:$R$519,2,TRUE))</f>
        <v/>
      </c>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255" t="str">
        <f>IF(D119="","",VLOOKUP(D119,$S$517:$T$519,2,TRUE))</f>
        <v/>
      </c>
      <c r="D24" s="255" t="str">
        <f>IF(D120="","",VLOOKUP(D120,$U$517:$V$519,2,TRUE))</f>
        <v/>
      </c>
      <c r="E24" s="255" t="str">
        <f>IF(D121="","",VLOOKUP(D121,$W$517:$X$519,2,TRUE))</f>
        <v/>
      </c>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255" t="str">
        <f>IF(D122="","",VLOOKUP(D122,$Y$517:$Z$519,2,TRUE))</f>
        <v/>
      </c>
      <c r="D25" s="255" t="str">
        <f>IF(D123="","",VLOOKUP(D123,$AA$517:$AB$519,2,TRUE))</f>
        <v/>
      </c>
      <c r="E25" s="255" t="str">
        <f>IF(D124="","",VLOOKUP(D124,$AC$517:$AD$519,2,TRUE))</f>
        <v/>
      </c>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255" t="str">
        <f>IF(D125="","",VLOOKUP(D125,$AE$517:$AF$519,2,TRUE))</f>
        <v/>
      </c>
      <c r="D26" s="255" t="str">
        <f>IF(D126="","",VLOOKUP(D126,$AG$517:$AH$519,2,TRUE))</f>
        <v/>
      </c>
      <c r="E26" s="255" t="str">
        <f>IF(D127="","",VLOOKUP(D127,$AI$517:$AJ$519,2,TRUE))</f>
        <v/>
      </c>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
      </c>
      <c r="E27" s="255" t="str">
        <f>IF(D130="","",VLOOKUP(D130,$AO$517:$AP$519,2,TRUE))</f>
        <v/>
      </c>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
      </c>
      <c r="E28" s="255" t="str">
        <f>IF(D133="","",VLOOKUP(D133,$AU$517:$AV$519,2,TRUE))</f>
        <v/>
      </c>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255" t="str">
        <f>IF(D134="","",VLOOKUP(D134,$M$521:$N$523,2,TRUE))</f>
        <v/>
      </c>
      <c r="D29" s="255" t="str">
        <f>IF(D135="","",VLOOKUP(D135,$O$521:$P$523,2,TRUE))</f>
        <v/>
      </c>
      <c r="E29" s="255" t="str">
        <f>IF(D136="","",VLOOKUP(D136,$Q$521:$R$523,2,TRUE))</f>
        <v/>
      </c>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255" t="str">
        <f>IF(D137="","",VLOOKUP(D137,$S$521:$T$523,2,TRUE))</f>
        <v/>
      </c>
      <c r="D30" s="255" t="str">
        <f>IF(D138="","",VLOOKUP(D138,$U$521:$V$523,2,TRUE))</f>
        <v/>
      </c>
      <c r="E30" s="255" t="str">
        <f>IF(D139="","",VLOOKUP(D139,$W$521:$X$523,2,TRUE))</f>
        <v/>
      </c>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255" t="str">
        <f>IF(D140="","",VLOOKUP(D140,$Y$521:$Z$523,2,TRUE))</f>
        <v/>
      </c>
      <c r="D31" s="255" t="str">
        <f>IF(D141="","",VLOOKUP(D141,$AA$521:$AB$523,2,TRUE))</f>
        <v/>
      </c>
      <c r="E31" s="255" t="str">
        <f>IF(D142="","",VLOOKUP(D142,$AC$521:$AD$523,2,TRUE))</f>
        <v/>
      </c>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255" t="str">
        <f>IF(D143="","",VLOOKUP(D143,$AE$521:$AF$523,2,TRUE))</f>
        <v/>
      </c>
      <c r="D32" s="255" t="str">
        <f>IF(D144="","",VLOOKUP(D144,$AG$521:$AH$523,2,TRUE))</f>
        <v/>
      </c>
      <c r="E32" s="255" t="str">
        <f>IF(D145="","",VLOOKUP(D145,$AI$521:$AJ$523,2,TRUE))</f>
        <v/>
      </c>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255" t="str">
        <f>IF(D146="","",VLOOKUP(D146,$AK$521:$AL$523,2,TRUE))</f>
        <v/>
      </c>
      <c r="D33" s="255" t="str">
        <f>IF(D147="","",VLOOKUP(D147,$AM$521:$AN$523,2,TRUE))</f>
        <v/>
      </c>
      <c r="E33" s="255" t="str">
        <f>IF(D148="","",VLOOKUP(D148,$AO$521:$AP$523,2,TRUE))</f>
        <v/>
      </c>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
      </c>
      <c r="E34" s="255" t="str">
        <f>IF(D151="","",VLOOKUP(D151,$AU$521:$AV$523,2,TRUE))</f>
        <v/>
      </c>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311"/>
      <c r="D35" s="62"/>
      <c r="E35" s="63"/>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
      </c>
      <c r="E45" s="255" t="str">
        <f>IF(E100="","",VLOOKUP(E100,$Q$525:$R$527,2,TRUE))</f>
        <v/>
      </c>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255" t="str">
        <f>IF(E101="","",VLOOKUP(E101,$S$525:$T$527,2,TRUE))</f>
        <v/>
      </c>
      <c r="D46" s="255" t="str">
        <f>IF(E102="","",VLOOKUP(E102,$U$525:$V$527,2,TRUE))</f>
        <v/>
      </c>
      <c r="E46" s="255" t="str">
        <f>IF(E103="","",VLOOKUP(E103,$W$525:$X$527,2,TRUE))</f>
        <v/>
      </c>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255" t="str">
        <f>IF(E104="","",VLOOKUP(E104,$Y$525:$Z$527,2,TRUE))</f>
        <v/>
      </c>
      <c r="D47" s="255" t="str">
        <f>IF(E105="","",VLOOKUP(E105,$AA$525:$AB$527,2,TRUE))</f>
        <v/>
      </c>
      <c r="E47" s="255" t="str">
        <f>IF(E106="","",VLOOKUP(E106,$AC$525:$AD$527,2,TRUE))</f>
        <v/>
      </c>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
      </c>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
      </c>
      <c r="E49" s="255" t="str">
        <f>IF(E112="","",VLOOKUP(E112,$AO$525:$AP$527,2,TRUE))</f>
        <v/>
      </c>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
      </c>
      <c r="E50" s="255" t="str">
        <f>IF(E115="","",VLOOKUP(E115,$AU$525:$AV$527,2,TRUE))</f>
        <v/>
      </c>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309"/>
      <c r="D51" s="7"/>
      <c r="E51" s="8"/>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
      </c>
      <c r="E52" s="255" t="str">
        <f>IF(F100="","",VLOOKUP(F100,$Q$529:$R$531,2,TRUE))</f>
        <v/>
      </c>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255" t="str">
        <f>IF(F101="","",VLOOKUP(F101,$S$529:$T$531,2,TRUE))</f>
        <v/>
      </c>
      <c r="D53" s="255" t="str">
        <f>IF(F102="","",VLOOKUP(F102,$U$529:$V$531,2,TRUE))</f>
        <v/>
      </c>
      <c r="E53" s="255" t="str">
        <f>IF(F103="","",VLOOKUP(F103,$W$529:$X$531,2,TRUE))</f>
        <v/>
      </c>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255" t="str">
        <f>IF(F104="","",VLOOKUP(F104,$Y$529:$Z$531,2,TRUE))</f>
        <v/>
      </c>
      <c r="D54" s="255" t="str">
        <f>IF(F105="","",VLOOKUP(F105,$AA$529:$AB$531,2,TRUE))</f>
        <v/>
      </c>
      <c r="E54" s="255" t="str">
        <f>IF(F106="","",VLOOKUP(F106,$AC$529:$AD$531,2,TRUE))</f>
        <v/>
      </c>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255" t="str">
        <f>IF(F107="","",VLOOKUP(F107,$AE$529:$AF$531,2,TRUE))</f>
        <v/>
      </c>
      <c r="D55" s="255" t="str">
        <f>IF(F108="","",VLOOKUP(F108,$AG$529:$AH$531,2,TRUE))</f>
        <v/>
      </c>
      <c r="E55" s="255" t="str">
        <f>IF(F109="","",VLOOKUP(F109,$AI$529:$AJ$531,2,TRUE))</f>
        <v/>
      </c>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255" t="str">
        <f>IF(F110="","",VLOOKUP(F110,$AK$529:$AL$531,2,TRUE))</f>
        <v/>
      </c>
      <c r="D56" s="255" t="str">
        <f>IF(F111="","",VLOOKUP(F111,$AM$529:$AN$531,2,TRUE))</f>
        <v/>
      </c>
      <c r="E56" s="255" t="str">
        <f>IF(F112="","",VLOOKUP(F112,$AO$529:$AP$531,2,TRUE))</f>
        <v/>
      </c>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255" t="str">
        <f>IF(F113="","",VLOOKUP(F113,$AQ$529:$AR$531,2,TRUE))</f>
        <v/>
      </c>
      <c r="D57" s="255" t="str">
        <f>IF(F114="","",VLOOKUP(F114,$AS$529:$AT$531,2,TRUE))</f>
        <v/>
      </c>
      <c r="E57" s="255" t="str">
        <f>IF(F115="","",VLOOKUP(F115,$AU$529:$AV$531,2,TRUE))</f>
        <v/>
      </c>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255" t="str">
        <f>IF(F116="","",VLOOKUP(F116,$M$533:$N$535,2,TRUE))</f>
        <v/>
      </c>
      <c r="D58" s="255" t="str">
        <f>IF(F117="","",VLOOKUP(F117,$O$533:$P$535,2,TRUE))</f>
        <v/>
      </c>
      <c r="E58" s="255" t="str">
        <f>IF(F118="","",VLOOKUP(F118,$Q$533:$R$535,2,TRUE))</f>
        <v/>
      </c>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255" t="str">
        <f>IF(F119="","",VLOOKUP(F119,$S$533:$T$535,2,TRUE))</f>
        <v/>
      </c>
      <c r="D59" s="255" t="str">
        <f>IF(F120="","",VLOOKUP(F120,$U$533:$V$535,2,TRUE))</f>
        <v/>
      </c>
      <c r="E59" s="255" t="str">
        <f>IF(F121="","",VLOOKUP(F121,$W$533:$X$535,2,TRUE))</f>
        <v/>
      </c>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255" t="str">
        <f>IF(F122="","",VLOOKUP(F122,$Y$533:$Z$535,2,TRUE))</f>
        <v/>
      </c>
      <c r="D60" s="255" t="str">
        <f>IF(F123="","",VLOOKUP(F123,$AA$533:$AB$535,2,TRUE))</f>
        <v/>
      </c>
      <c r="E60" s="255" t="str">
        <f>IF(F124="","",VLOOKUP(F124,$AC$533:$AD$535,2,TRUE))</f>
        <v/>
      </c>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255" t="str">
        <f>IF(F125="","",VLOOKUP(F125,$AE$533:$AF$535,2,TRUE))</f>
        <v/>
      </c>
      <c r="D61" s="255" t="str">
        <f>IF(F126="","",VLOOKUP(F126,$AG$533:$AH$535,2,TRUE))</f>
        <v/>
      </c>
      <c r="E61" s="255" t="str">
        <f>IF(F127="","",VLOOKUP(F127,$AI$533:$AJ$535,2,TRUE))</f>
        <v/>
      </c>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255" t="str">
        <f>IF(F128="","",VLOOKUP(F128,$AK$533:$AL$535,2,TRUE))</f>
        <v/>
      </c>
      <c r="D62" s="255" t="str">
        <f>IF(F129="","",VLOOKUP(F129,$AM$533:$AN$535,2,TRUE))</f>
        <v/>
      </c>
      <c r="E62" s="255" t="str">
        <f>IF(F130="","",VLOOKUP(F130,$AO$533:$AP$535,2,TRUE))</f>
        <v/>
      </c>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
      </c>
      <c r="E63" s="255" t="str">
        <f>IF(F133="","",VLOOKUP(F133,$AU$533:$AV$535,2,TRUE))</f>
        <v/>
      </c>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255" t="str">
        <f>IF(F134="","",VLOOKUP(F134,$M$537:$N$539,2,TRUE))</f>
        <v/>
      </c>
      <c r="D64" s="255" t="str">
        <f>IF(F135="","",VLOOKUP(F135,$O$537:$P$539,2,TRUE))</f>
        <v/>
      </c>
      <c r="E64" s="255" t="str">
        <f>IF(F136="","",VLOOKUP(F136,$Q$537:$R$539,2,TRUE))</f>
        <v/>
      </c>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255" t="str">
        <f>IF(F137="","",VLOOKUP(F137,$S$537:$T$539,2,TRUE))</f>
        <v/>
      </c>
      <c r="D65" s="255" t="str">
        <f>IF(F138="","",VLOOKUP(F138,$U$537:$V$539,2,TRUE))</f>
        <v/>
      </c>
      <c r="E65" s="255" t="str">
        <f>IF(F139="","",VLOOKUP(F139,$W$537:$X$539,2,TRUE))</f>
        <v/>
      </c>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255" t="str">
        <f>IF(F140="","",VLOOKUP(F140,$Y$537:$Z$539,2,TRUE))</f>
        <v/>
      </c>
      <c r="D66" s="255" t="str">
        <f>IF(F141="","",VLOOKUP(F141,$AA$537:$AB$539,2,TRUE))</f>
        <v/>
      </c>
      <c r="E66" s="255" t="str">
        <f>IF(F142="","",VLOOKUP(F142,$AC$537:$AD$539,2,TRUE))</f>
        <v/>
      </c>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255" t="str">
        <f>IF(F143="","",VLOOKUP(F143,$AE$537:$AF$539,2,TRUE))</f>
        <v/>
      </c>
      <c r="D67" s="255" t="str">
        <f>IF(F144="","",VLOOKUP(F144,$AG$537:$AH$539,2,TRUE))</f>
        <v/>
      </c>
      <c r="E67" s="255" t="str">
        <f>IF(F145="","",VLOOKUP(F145,$AI$537:$AJ$539,2,TRUE))</f>
        <v/>
      </c>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255" t="str">
        <f>IF(F146="","",VLOOKUP(F146,$AK$537:$AL$539,2,TRUE))</f>
        <v/>
      </c>
      <c r="D68" s="255" t="str">
        <f>IF(F147="","",VLOOKUP(F147,$AM$537:$AN$539,2,TRUE))</f>
        <v/>
      </c>
      <c r="E68" s="255" t="str">
        <f>IF(F148="","",VLOOKUP(F148,$AO$537:$AP$539,2,TRUE))</f>
        <v/>
      </c>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255" t="str">
        <f>IF(F149="","",VLOOKUP(F149,$AQ$537:$AR$539,2,TRUE))</f>
        <v/>
      </c>
      <c r="D69" s="255" t="str">
        <f>IF(F150="","",VLOOKUP(F150,$AS$537:$AT$539,2,TRUE))</f>
        <v/>
      </c>
      <c r="E69" s="255" t="str">
        <f>IF(F151="","",VLOOKUP(F151,$AU$537:$AV$539,2,TRUE))</f>
        <v/>
      </c>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255" t="str">
        <f>IF(F152="","",VLOOKUP(F152,$M$541:$N$543,2,TRUE))</f>
        <v/>
      </c>
      <c r="D70" s="255" t="str">
        <f>IF(F153="","",VLOOKUP(F153,$O$541:$P$543,2,TRUE))</f>
        <v/>
      </c>
      <c r="E70" s="255" t="str">
        <f>IF(F154="","",VLOOKUP(F154,$Q$541:$R$543,2,TRUE))</f>
        <v/>
      </c>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255" t="str">
        <f>IF(F155="","",VLOOKUP(F155,$S$541:$T$543,2,TRUE))</f>
        <v/>
      </c>
      <c r="D71" s="255" t="str">
        <f>IF(F156="","",VLOOKUP(F156,$U$541:$V$543,2,TRUE))</f>
        <v/>
      </c>
      <c r="E71" s="255" t="str">
        <f>IF(F157="","",VLOOKUP(F157,$W$541:$X$543,2,TRUE))</f>
        <v/>
      </c>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255" t="str">
        <f>IF(F158="","",VLOOKUP(F158,$Y$541:$Z$543,2,TRUE))</f>
        <v/>
      </c>
      <c r="D72" s="255" t="str">
        <f>IF(F159="","",VLOOKUP(F159,$AA$541:$AB$543,2,TRUE))</f>
        <v/>
      </c>
      <c r="E72" s="255" t="str">
        <f>IF(F160="","",VLOOKUP(F160,$AC$541:$AD$543,2,TRUE))</f>
        <v/>
      </c>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
      </c>
      <c r="E73" s="255" t="str">
        <f>IF(F163="","",VLOOKUP(F163,$AI$541:$AJ$543,2,TRUE))</f>
        <v/>
      </c>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255" t="str">
        <f>IF(F164="","",VLOOKUP(F164,$AK$541:$AL$543,2,TRUE))</f>
        <v/>
      </c>
      <c r="D74" s="255" t="str">
        <f>IF(F165="","",VLOOKUP(F165,$AM$541:$AN$543,2,TRUE))</f>
        <v/>
      </c>
      <c r="E74" s="255" t="str">
        <f>IF(F166="","",VLOOKUP(F166,$AO$541:$AP$543,2,TRUE))</f>
        <v/>
      </c>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255" t="str">
        <f>IF(F167="","",VLOOKUP(F167,$AQ$541:$AR$543,2,TRUE))</f>
        <v/>
      </c>
      <c r="D75" s="255" t="str">
        <f>IF(F168="","",VLOOKUP(F168,$AS$541:$AT$543,2,TRUE))</f>
        <v/>
      </c>
      <c r="E75" s="255" t="str">
        <f>IF(F169="","",VLOOKUP(F169,$AU$541:$AV$543,2,TRUE))</f>
        <v/>
      </c>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255" t="str">
        <f>IF(F170="","",VLOOKUP(F170,$M$545:$N$547,2,TRUE))</f>
        <v/>
      </c>
      <c r="D76" s="255" t="str">
        <f>IF(F171="","",VLOOKUP(F171,$O$545:$P$547,2,TRUE))</f>
        <v/>
      </c>
      <c r="E76" s="255" t="str">
        <f>IF(F172="","",VLOOKUP(F172,$Q$545:$R$547,2,TRUE))</f>
        <v/>
      </c>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255" t="str">
        <f>IF(F173="","",VLOOKUP(F173,$S$545:$T$547,2,TRUE))</f>
        <v/>
      </c>
      <c r="D77" s="255" t="str">
        <f>IF(F174="","",VLOOKUP(F174,$U$545:$V$547,2,TRUE))</f>
        <v/>
      </c>
      <c r="E77" s="255" t="str">
        <f>IF(F175="","",VLOOKUP(F175,$W$545:$X$547,2,TRUE))</f>
        <v/>
      </c>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255" t="str">
        <f>IF(F176="","",VLOOKUP(F176,$Y$545:$Z$547,2,TRUE))</f>
        <v/>
      </c>
      <c r="D78" s="255" t="str">
        <f>IF(F177="","",VLOOKUP(F177,$AA$545:$AB$547,2,TRUE))</f>
        <v/>
      </c>
      <c r="E78" s="255" t="str">
        <f>IF(F178="","",VLOOKUP(F178,$AC$545:$AD$547,2,TRUE))</f>
        <v/>
      </c>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255" t="str">
        <f>IF(F179="","",VLOOKUP(F179,$AE$545:$AF$547,2,TRUE))</f>
        <v/>
      </c>
      <c r="D79" s="255" t="str">
        <f>IF(F180="","",VLOOKUP(F180,$AG$545:$AH$547,2,TRUE))</f>
        <v/>
      </c>
      <c r="E79" s="255" t="str">
        <f>IF(F181="","",VLOOKUP(F181,$AI$545:$AJ$547,2,TRUE))</f>
        <v/>
      </c>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
      </c>
      <c r="E80" s="255" t="str">
        <f>IF(F184="","",VLOOKUP(F184,$AO$545:$AP$547,2,TRUE))</f>
        <v/>
      </c>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255" t="str">
        <f>IF(F185="","",VLOOKUP(F185,$AQ$545:$AR$547,2,TRUE))</f>
        <v/>
      </c>
      <c r="D81" s="255" t="str">
        <f>IF(F186="","",VLOOKUP(F186,$AS$545:$AT$547,2,TRUE))</f>
        <v/>
      </c>
      <c r="E81" s="255" t="str">
        <f>IF(F187="","",VLOOKUP(F187,$AU$545:$AV$547,2,TRUE))</f>
        <v/>
      </c>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
      </c>
      <c r="E87" s="255" t="str">
        <f>IF(G100="","",VLOOKUP(G100,$Q$549:$R$551,2,TRUE))</f>
        <v/>
      </c>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255" t="str">
        <f>IF(G101="","",VLOOKUP(G101,$S$549:$T$551,2,TRUE))</f>
        <v/>
      </c>
      <c r="D88" s="255" t="str">
        <f>IF(G102="","",VLOOKUP(G102,$U$549:$V$551,2,TRUE))</f>
        <v/>
      </c>
      <c r="E88" s="255" t="str">
        <f>IF(G103="","",VLOOKUP(G103,$W$549:$X$551,2,TRUE))</f>
        <v/>
      </c>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255" t="str">
        <f>IF(G104="","",VLOOKUP(G104,$Y$549:$Z$551,2,TRUE))</f>
        <v/>
      </c>
      <c r="D89" s="255" t="str">
        <f>IF(G105="","",VLOOKUP(G105,$AA$549:$AB$551,2,TRUE))</f>
        <v/>
      </c>
      <c r="E89" s="255" t="str">
        <f>IF(G106="","",VLOOKUP(G106,$AC$549:$AD$551,2,TRUE))</f>
        <v/>
      </c>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
      </c>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255" t="str">
        <f>IF(G110="","",VLOOKUP(G110,$AK$549:$AL$551,2,TRUE))</f>
        <v/>
      </c>
      <c r="D91" s="255" t="str">
        <f>IF(G111="","",VLOOKUP(G111,$AM$549:$AN$551,2,TRUE))</f>
        <v/>
      </c>
      <c r="E91" s="255" t="str">
        <f>IF(G112="","",VLOOKUP(G112,$AO$549:$AP$551,2,TRUE))</f>
        <v/>
      </c>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255" t="str">
        <f>IF(G113="","",VLOOKUP(G112,$AQ$549:$AR$551,2,TRUE))</f>
        <v/>
      </c>
      <c r="D92" s="255" t="str">
        <f>IF(G114="","",VLOOKUP(G114,$AS$549:$AT$551,2,TRUE))</f>
        <v/>
      </c>
      <c r="E92" s="255" t="str">
        <f>IF(G115="","",VLOOKUP(G115,$AU$549:$AV$551,2,TRUE))</f>
        <v/>
      </c>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309"/>
      <c r="D93" s="7"/>
      <c r="E93" s="8"/>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42.75" customHeight="1">
      <c r="B97" s="314"/>
      <c r="C97" s="315" t="s">
        <v>5</v>
      </c>
      <c r="D97" s="315" t="s">
        <v>107</v>
      </c>
      <c r="E97" s="315" t="s">
        <v>335</v>
      </c>
      <c r="F97" s="315" t="s">
        <v>398</v>
      </c>
      <c r="G97" s="178" t="s">
        <v>724</v>
      </c>
    </row>
    <row r="98" ht="15.0" customHeight="1">
      <c r="B98" s="5">
        <v>1.0</v>
      </c>
      <c r="C98" s="391" t="str">
        <f>'дети 5-ти лет Ф'!D31</f>
        <v/>
      </c>
      <c r="D98" s="391" t="str">
        <f>'дети 5-ти лет К'!D31</f>
        <v/>
      </c>
      <c r="E98" s="391" t="str">
        <f>'дети 5-ти лет П'!D31</f>
        <v/>
      </c>
      <c r="F98" s="391" t="str">
        <f>'дети 5-ти лет Т'!D31</f>
        <v/>
      </c>
      <c r="G98" s="391" t="str">
        <f>'дети 5-ти лет С'!D31</f>
        <v/>
      </c>
    </row>
    <row r="99" ht="15.0" customHeight="1">
      <c r="B99" s="12"/>
      <c r="C99" s="391" t="str">
        <f>'дети 5-ти лет Ф'!E31</f>
        <v/>
      </c>
      <c r="D99" s="391" t="str">
        <f>'дети 5-ти лет К'!E31</f>
        <v/>
      </c>
      <c r="E99" s="391" t="str">
        <f>'дети 5-ти лет П'!E31</f>
        <v/>
      </c>
      <c r="F99" s="391" t="str">
        <f>'дети 5-ти лет Т'!E31</f>
        <v/>
      </c>
      <c r="G99" s="391" t="str">
        <f>'дети 5-ти лет С'!E31</f>
        <v/>
      </c>
    </row>
    <row r="100" ht="15.0" customHeight="1">
      <c r="B100" s="19"/>
      <c r="C100" s="391" t="str">
        <f>'дети 5-ти лет Ф'!F31</f>
        <v/>
      </c>
      <c r="D100" s="391" t="str">
        <f>'дети 5-ти лет К'!F31</f>
        <v/>
      </c>
      <c r="E100" s="391" t="str">
        <f>'дети 5-ти лет П'!F31</f>
        <v/>
      </c>
      <c r="F100" s="391" t="str">
        <f>'дети 5-ти лет Т'!F31</f>
        <v/>
      </c>
      <c r="G100" s="391" t="str">
        <f>'дети 5-ти лет С'!F31</f>
        <v/>
      </c>
    </row>
    <row r="101" ht="15.0" customHeight="1">
      <c r="B101" s="5">
        <v>2.0</v>
      </c>
      <c r="C101" s="391" t="str">
        <f>'дети 5-ти лет Ф'!G31</f>
        <v/>
      </c>
      <c r="D101" s="391" t="str">
        <f>'дети 5-ти лет К'!G31</f>
        <v/>
      </c>
      <c r="E101" s="391" t="str">
        <f>'дети 5-ти лет П'!G31</f>
        <v/>
      </c>
      <c r="F101" s="391" t="str">
        <f>'дети 5-ти лет Т'!G31</f>
        <v/>
      </c>
      <c r="G101" s="391" t="str">
        <f>'дети 5-ти лет С'!G31</f>
        <v/>
      </c>
    </row>
    <row r="102" ht="15.0" customHeight="1">
      <c r="B102" s="12"/>
      <c r="C102" s="391" t="str">
        <f>'дети 5-ти лет Ф'!H31</f>
        <v/>
      </c>
      <c r="D102" s="391" t="str">
        <f>'дети 5-ти лет К'!H31</f>
        <v/>
      </c>
      <c r="E102" s="391" t="str">
        <f>'дети 5-ти лет П'!H31</f>
        <v/>
      </c>
      <c r="F102" s="391" t="str">
        <f>'дети 5-ти лет Т'!H31</f>
        <v/>
      </c>
      <c r="G102" s="391" t="str">
        <f>'дети 5-ти лет С'!H31</f>
        <v/>
      </c>
    </row>
    <row r="103" ht="15.0" customHeight="1">
      <c r="B103" s="19"/>
      <c r="C103" s="391" t="str">
        <f>'дети 5-ти лет Ф'!I31</f>
        <v/>
      </c>
      <c r="D103" s="391" t="str">
        <f>'дети 5-ти лет К'!I31</f>
        <v/>
      </c>
      <c r="E103" s="391" t="str">
        <f>'дети 5-ти лет П'!I31</f>
        <v/>
      </c>
      <c r="F103" s="391" t="str">
        <f>'дети 5-ти лет Т'!I31</f>
        <v/>
      </c>
      <c r="G103" s="391" t="str">
        <f>'дети 5-ти лет С'!I31</f>
        <v/>
      </c>
    </row>
    <row r="104" ht="15.0" customHeight="1">
      <c r="B104" s="5">
        <v>3.0</v>
      </c>
      <c r="C104" s="391" t="str">
        <f>'дети 5-ти лет Ф'!J31</f>
        <v/>
      </c>
      <c r="D104" s="391" t="str">
        <f>'дети 5-ти лет К'!J31</f>
        <v/>
      </c>
      <c r="E104" s="391" t="str">
        <f>'дети 5-ти лет П'!J31</f>
        <v/>
      </c>
      <c r="F104" s="391" t="str">
        <f>'дети 5-ти лет Т'!J31</f>
        <v/>
      </c>
      <c r="G104" s="391" t="str">
        <f>'дети 5-ти лет С'!J31</f>
        <v/>
      </c>
    </row>
    <row r="105" ht="15.0" customHeight="1">
      <c r="B105" s="12"/>
      <c r="C105" s="391" t="str">
        <f>'дети 5-ти лет Ф'!K31</f>
        <v/>
      </c>
      <c r="D105" s="391" t="str">
        <f>'дети 5-ти лет К'!K31</f>
        <v/>
      </c>
      <c r="E105" s="391" t="str">
        <f>'дети 5-ти лет П'!K31</f>
        <v/>
      </c>
      <c r="F105" s="391" t="str">
        <f>'дети 5-ти лет Т'!K31</f>
        <v/>
      </c>
      <c r="G105" s="391" t="str">
        <f>'дети 5-ти лет С'!K31</f>
        <v/>
      </c>
    </row>
    <row r="106" ht="15.0" customHeight="1">
      <c r="B106" s="19"/>
      <c r="C106" s="391" t="str">
        <f>'дети 5-ти лет Ф'!L31</f>
        <v/>
      </c>
      <c r="D106" s="391" t="str">
        <f>'дети 5-ти лет К'!L31</f>
        <v/>
      </c>
      <c r="E106" s="391" t="str">
        <f>'дети 5-ти лет П'!L31</f>
        <v/>
      </c>
      <c r="F106" s="391" t="str">
        <f>'дети 5-ти лет Т'!L31</f>
        <v/>
      </c>
      <c r="G106" s="391" t="str">
        <f>'дети 5-ти лет С'!L31</f>
        <v/>
      </c>
    </row>
    <row r="107" ht="15.0" customHeight="1">
      <c r="B107" s="5">
        <v>4.0</v>
      </c>
      <c r="C107" s="391" t="str">
        <f>'дети 5-ти лет Ф'!M31</f>
        <v/>
      </c>
      <c r="D107" s="391" t="str">
        <f>'дети 5-ти лет К'!M31</f>
        <v/>
      </c>
      <c r="E107" s="391" t="str">
        <f>'дети 5-ти лет П'!M31</f>
        <v/>
      </c>
      <c r="F107" s="391" t="str">
        <f>'дети 5-ти лет Т'!M31</f>
        <v/>
      </c>
      <c r="G107" s="391" t="str">
        <f>'дети 5-ти лет С'!M31</f>
        <v/>
      </c>
    </row>
    <row r="108" ht="15.0" customHeight="1">
      <c r="B108" s="12"/>
      <c r="C108" s="391" t="str">
        <f>'дети 5-ти лет Ф'!N31</f>
        <v/>
      </c>
      <c r="D108" s="391" t="str">
        <f>'дети 5-ти лет К'!N31</f>
        <v/>
      </c>
      <c r="E108" s="391" t="str">
        <f>'дети 5-ти лет П'!N31</f>
        <v/>
      </c>
      <c r="F108" s="391" t="str">
        <f>'дети 5-ти лет Т'!N31</f>
        <v/>
      </c>
      <c r="G108" s="391" t="str">
        <f>'дети 5-ти лет С'!N31</f>
        <v/>
      </c>
    </row>
    <row r="109" ht="15.0" customHeight="1">
      <c r="B109" s="19"/>
      <c r="C109" s="391" t="str">
        <f>'дети 5-ти лет Ф'!O31</f>
        <v/>
      </c>
      <c r="D109" s="391" t="str">
        <f>'дети 5-ти лет К'!O31</f>
        <v/>
      </c>
      <c r="E109" s="391" t="str">
        <f>'дети 5-ти лет П'!O31</f>
        <v/>
      </c>
      <c r="F109" s="391" t="str">
        <f>'дети 5-ти лет Т'!O31</f>
        <v/>
      </c>
      <c r="G109" s="391" t="str">
        <f>'дети 5-ти лет С'!O31</f>
        <v/>
      </c>
    </row>
    <row r="110" ht="15.0" customHeight="1">
      <c r="B110" s="5">
        <v>5.0</v>
      </c>
      <c r="C110" s="391" t="str">
        <f>'дети 5-ти лет Ф'!P31</f>
        <v/>
      </c>
      <c r="D110" s="391" t="str">
        <f>'дети 5-ти лет К'!P31</f>
        <v/>
      </c>
      <c r="E110" s="391" t="str">
        <f>'дети 5-ти лет П'!P31</f>
        <v/>
      </c>
      <c r="F110" s="391" t="str">
        <f>'дети 5-ти лет Т'!P31</f>
        <v/>
      </c>
      <c r="G110" s="391" t="str">
        <f>'дети 5-ти лет С'!P31</f>
        <v/>
      </c>
    </row>
    <row r="111" ht="15.0" customHeight="1">
      <c r="B111" s="12"/>
      <c r="C111" s="391" t="str">
        <f>'дети 5-ти лет Ф'!Q31</f>
        <v/>
      </c>
      <c r="D111" s="391" t="str">
        <f>'дети 5-ти лет К'!Q31</f>
        <v/>
      </c>
      <c r="E111" s="391" t="str">
        <f>'дети 5-ти лет П'!Q31</f>
        <v/>
      </c>
      <c r="F111" s="391" t="str">
        <f>'дети 5-ти лет Т'!Q31</f>
        <v/>
      </c>
      <c r="G111" s="391" t="str">
        <f>'дети 5-ти лет С'!Q31</f>
        <v/>
      </c>
    </row>
    <row r="112" ht="15.0" customHeight="1">
      <c r="B112" s="19"/>
      <c r="C112" s="391" t="str">
        <f>'дети 5-ти лет Ф'!R31</f>
        <v/>
      </c>
      <c r="D112" s="391" t="str">
        <f>'дети 5-ти лет К'!R31</f>
        <v/>
      </c>
      <c r="E112" s="391" t="str">
        <f>'дети 5-ти лет П'!R31</f>
        <v/>
      </c>
      <c r="F112" s="391" t="str">
        <f>'дети 5-ти лет Т'!R31</f>
        <v/>
      </c>
      <c r="G112" s="391" t="str">
        <f>'дети 5-ти лет С'!R31</f>
        <v/>
      </c>
    </row>
    <row r="113" ht="15.0" customHeight="1">
      <c r="B113" s="5">
        <v>6.0</v>
      </c>
      <c r="C113" s="391" t="str">
        <f>'дети 5-ти лет Ф'!S31</f>
        <v/>
      </c>
      <c r="D113" s="391" t="str">
        <f>'дети 5-ти лет К'!S31</f>
        <v/>
      </c>
      <c r="E113" s="391" t="str">
        <f>'дети 5-ти лет П'!S31</f>
        <v/>
      </c>
      <c r="F113" s="391" t="str">
        <f>'дети 5-ти лет Т'!S31</f>
        <v/>
      </c>
      <c r="G113" s="391" t="str">
        <f>'дети 5-ти лет С'!S31</f>
        <v/>
      </c>
    </row>
    <row r="114" ht="15.0" customHeight="1">
      <c r="B114" s="12"/>
      <c r="C114" s="391" t="str">
        <f>'дети 5-ти лет Ф'!T31</f>
        <v/>
      </c>
      <c r="D114" s="391" t="str">
        <f>'дети 5-ти лет К'!T31</f>
        <v/>
      </c>
      <c r="E114" s="391" t="str">
        <f>'дети 5-ти лет П'!T31</f>
        <v/>
      </c>
      <c r="F114" s="391" t="str">
        <f>'дети 5-ти лет Т'!T31</f>
        <v/>
      </c>
      <c r="G114" s="391" t="str">
        <f>'дети 5-ти лет С'!T31</f>
        <v/>
      </c>
    </row>
    <row r="115" ht="15.0" customHeight="1">
      <c r="B115" s="19"/>
      <c r="C115" s="391" t="str">
        <f>'дети 5-ти лет Ф'!U31</f>
        <v/>
      </c>
      <c r="D115" s="391" t="str">
        <f>'дети 5-ти лет К'!U31</f>
        <v/>
      </c>
      <c r="E115" s="391" t="str">
        <f>'дети 5-ти лет П'!U31</f>
        <v/>
      </c>
      <c r="F115" s="391" t="str">
        <f>'дети 5-ти лет Т'!U31</f>
        <v/>
      </c>
      <c r="G115" s="391" t="str">
        <f>'дети 5-ти лет С'!U31</f>
        <v/>
      </c>
    </row>
    <row r="116" ht="15.0" customHeight="1">
      <c r="B116" s="5">
        <v>7.0</v>
      </c>
      <c r="C116" s="317"/>
      <c r="D116" s="391" t="str">
        <f>'дети 5-ти лет К'!V31</f>
        <v/>
      </c>
      <c r="E116" s="317"/>
      <c r="F116" s="391" t="str">
        <f>'дети 5-ти лет Т'!V31</f>
        <v/>
      </c>
      <c r="G116" s="317"/>
    </row>
    <row r="117" ht="15.0" customHeight="1">
      <c r="B117" s="12"/>
      <c r="C117" s="12"/>
      <c r="D117" s="391" t="str">
        <f>'дети 5-ти лет Т'!W31</f>
        <v/>
      </c>
      <c r="E117" s="12"/>
      <c r="F117" s="391" t="str">
        <f>'дети 5-ти лет Т'!W31</f>
        <v/>
      </c>
      <c r="G117" s="12"/>
    </row>
    <row r="118" ht="15.0" customHeight="1">
      <c r="B118" s="19"/>
      <c r="C118" s="12"/>
      <c r="D118" s="391" t="str">
        <f>'дети 5-ти лет К'!X31</f>
        <v/>
      </c>
      <c r="E118" s="12"/>
      <c r="F118" s="391" t="str">
        <f>'дети 5-ти лет Т'!X31</f>
        <v/>
      </c>
      <c r="G118" s="12"/>
    </row>
    <row r="119" ht="15.0" customHeight="1">
      <c r="B119" s="5">
        <v>8.0</v>
      </c>
      <c r="C119" s="12"/>
      <c r="D119" s="391" t="str">
        <f>'дети 5-ти лет К'!Y31</f>
        <v/>
      </c>
      <c r="E119" s="12"/>
      <c r="F119" s="391" t="str">
        <f>'дети 5-ти лет Т'!Y31</f>
        <v/>
      </c>
      <c r="G119" s="12"/>
    </row>
    <row r="120" ht="15.0" customHeight="1">
      <c r="B120" s="12"/>
      <c r="C120" s="12"/>
      <c r="D120" s="391" t="str">
        <f>'дети 5-ти лет К'!Z31</f>
        <v/>
      </c>
      <c r="E120" s="12"/>
      <c r="F120" s="391" t="str">
        <f>'дети 5-ти лет Т'!Z31</f>
        <v/>
      </c>
      <c r="G120" s="12"/>
    </row>
    <row r="121" ht="15.0" customHeight="1">
      <c r="B121" s="19"/>
      <c r="C121" s="12"/>
      <c r="D121" s="391" t="str">
        <f>'дети 5-ти лет К'!AA31</f>
        <v/>
      </c>
      <c r="E121" s="12"/>
      <c r="F121" s="391" t="str">
        <f>'дети 5-ти лет Т'!AA31</f>
        <v/>
      </c>
      <c r="G121" s="12"/>
    </row>
    <row r="122" ht="15.0" customHeight="1">
      <c r="B122" s="5">
        <v>9.0</v>
      </c>
      <c r="C122" s="12"/>
      <c r="D122" s="391" t="str">
        <f>'дети 5-ти лет К'!AB31</f>
        <v/>
      </c>
      <c r="E122" s="12"/>
      <c r="F122" s="391" t="str">
        <f>'дети 5-ти лет Т'!AB31</f>
        <v/>
      </c>
      <c r="G122" s="12"/>
    </row>
    <row r="123" ht="15.0" customHeight="1">
      <c r="B123" s="12"/>
      <c r="C123" s="12"/>
      <c r="D123" s="391" t="str">
        <f>'дети 5-ти лет К'!AC31</f>
        <v/>
      </c>
      <c r="E123" s="12"/>
      <c r="F123" s="391" t="str">
        <f>'дети 5-ти лет Т'!AC31</f>
        <v/>
      </c>
      <c r="G123" s="12"/>
    </row>
    <row r="124" ht="15.0" customHeight="1">
      <c r="B124" s="19"/>
      <c r="C124" s="12"/>
      <c r="D124" s="391" t="str">
        <f>'дети 5-ти лет К'!AD31</f>
        <v/>
      </c>
      <c r="E124" s="12"/>
      <c r="F124" s="391" t="str">
        <f>'дети 5-ти лет Т'!AD31</f>
        <v/>
      </c>
      <c r="G124" s="12"/>
    </row>
    <row r="125" ht="15.0" customHeight="1">
      <c r="B125" s="5">
        <v>10.0</v>
      </c>
      <c r="C125" s="12"/>
      <c r="D125" s="391" t="str">
        <f>'дети 5-ти лет К'!AE31</f>
        <v/>
      </c>
      <c r="E125" s="12"/>
      <c r="F125" s="391" t="str">
        <f>'дети 5-ти лет Т'!AE31</f>
        <v/>
      </c>
      <c r="G125" s="12"/>
    </row>
    <row r="126" ht="15.0" customHeight="1">
      <c r="B126" s="12"/>
      <c r="C126" s="12"/>
      <c r="D126" s="391" t="str">
        <f>'дети 5-ти лет К'!AF31</f>
        <v/>
      </c>
      <c r="E126" s="12"/>
      <c r="F126" s="391" t="str">
        <f>'дети 5-ти лет Т'!AF31</f>
        <v/>
      </c>
      <c r="G126" s="12"/>
    </row>
    <row r="127" ht="15.0" customHeight="1">
      <c r="B127" s="19"/>
      <c r="C127" s="12"/>
      <c r="D127" s="391" t="str">
        <f>'дети 5-ти лет К'!AG31</f>
        <v/>
      </c>
      <c r="E127" s="12"/>
      <c r="F127" s="391" t="str">
        <f>'дети 5-ти лет Т'!AG31</f>
        <v/>
      </c>
      <c r="G127" s="12"/>
    </row>
    <row r="128" ht="15.0" customHeight="1">
      <c r="B128" s="5">
        <v>11.0</v>
      </c>
      <c r="C128" s="12"/>
      <c r="D128" s="391" t="str">
        <f>'дети 5-ти лет К'!AH31</f>
        <v/>
      </c>
      <c r="E128" s="12"/>
      <c r="F128" s="391" t="str">
        <f>'дети 5-ти лет Т'!AH31</f>
        <v/>
      </c>
      <c r="G128" s="12"/>
    </row>
    <row r="129" ht="15.0" customHeight="1">
      <c r="B129" s="12"/>
      <c r="C129" s="12"/>
      <c r="D129" s="391" t="str">
        <f>'дети 5-ти лет К'!AI31</f>
        <v/>
      </c>
      <c r="E129" s="12"/>
      <c r="F129" s="391" t="str">
        <f>'дети 5-ти лет Т'!AI31</f>
        <v/>
      </c>
      <c r="G129" s="12"/>
    </row>
    <row r="130" ht="15.75" customHeight="1">
      <c r="B130" s="19"/>
      <c r="C130" s="12"/>
      <c r="D130" s="391" t="str">
        <f>'дети 5-ти лет К'!AJ31</f>
        <v/>
      </c>
      <c r="E130" s="12"/>
      <c r="F130" s="391" t="str">
        <f>'дети 5-ти лет Т'!AJ31</f>
        <v/>
      </c>
      <c r="G130" s="12"/>
    </row>
    <row r="131" ht="15.75" customHeight="1">
      <c r="B131" s="5">
        <v>12.0</v>
      </c>
      <c r="C131" s="12"/>
      <c r="D131" s="391" t="str">
        <f>'дети 5-ти лет К'!AK31</f>
        <v/>
      </c>
      <c r="E131" s="12"/>
      <c r="F131" s="391" t="str">
        <f>'дети 5-ти лет Т'!AK31</f>
        <v/>
      </c>
      <c r="G131" s="12"/>
    </row>
    <row r="132" ht="15.75" customHeight="1">
      <c r="B132" s="12"/>
      <c r="C132" s="12"/>
      <c r="D132" s="391" t="str">
        <f>'дети 5-ти лет К'!AL31</f>
        <v/>
      </c>
      <c r="E132" s="12"/>
      <c r="F132" s="391" t="str">
        <f>'дети 5-ти лет Т'!AL31</f>
        <v/>
      </c>
      <c r="G132" s="12"/>
    </row>
    <row r="133" ht="15.75" customHeight="1">
      <c r="B133" s="19"/>
      <c r="C133" s="12"/>
      <c r="D133" s="391" t="str">
        <f>'дети 5-ти лет К'!AM31</f>
        <v/>
      </c>
      <c r="E133" s="12"/>
      <c r="F133" s="391" t="str">
        <f>'дети 5-ти лет Т'!AM31</f>
        <v/>
      </c>
      <c r="G133" s="12"/>
    </row>
    <row r="134" ht="15.75" customHeight="1">
      <c r="B134" s="5">
        <v>13.0</v>
      </c>
      <c r="C134" s="12"/>
      <c r="D134" s="391" t="str">
        <f>'дети 5-ти лет К'!AN31</f>
        <v/>
      </c>
      <c r="E134" s="12"/>
      <c r="F134" s="391" t="str">
        <f>'дети 5-ти лет Т'!AN31</f>
        <v/>
      </c>
      <c r="G134" s="12"/>
    </row>
    <row r="135" ht="15.75" customHeight="1">
      <c r="B135" s="12"/>
      <c r="C135" s="12"/>
      <c r="D135" s="391" t="str">
        <f>'дети 5-ти лет К'!AO31</f>
        <v/>
      </c>
      <c r="E135" s="12"/>
      <c r="F135" s="391" t="str">
        <f>'дети 5-ти лет Т'!AO31</f>
        <v/>
      </c>
      <c r="G135" s="12"/>
    </row>
    <row r="136" ht="15.75" customHeight="1">
      <c r="B136" s="19"/>
      <c r="C136" s="12"/>
      <c r="D136" s="391" t="str">
        <f>'дети 5-ти лет К'!AP31</f>
        <v/>
      </c>
      <c r="E136" s="12"/>
      <c r="F136" s="391" t="str">
        <f>'дети 5-ти лет Т'!AP31</f>
        <v/>
      </c>
      <c r="G136" s="12"/>
    </row>
    <row r="137" ht="15.75" customHeight="1">
      <c r="B137" s="5">
        <v>14.0</v>
      </c>
      <c r="C137" s="12"/>
      <c r="D137" s="391" t="str">
        <f>'дети 5-ти лет К'!AQ31</f>
        <v/>
      </c>
      <c r="E137" s="12"/>
      <c r="F137" s="391" t="str">
        <f>'дети 5-ти лет Т'!AQ31</f>
        <v/>
      </c>
      <c r="G137" s="12"/>
    </row>
    <row r="138" ht="15.75" customHeight="1">
      <c r="B138" s="12"/>
      <c r="C138" s="12"/>
      <c r="D138" s="391" t="str">
        <f>'дети 5-ти лет К'!AR31</f>
        <v/>
      </c>
      <c r="E138" s="12"/>
      <c r="F138" s="391" t="str">
        <f>'дети 5-ти лет Т'!AR31</f>
        <v/>
      </c>
      <c r="G138" s="12"/>
    </row>
    <row r="139" ht="15.75" customHeight="1">
      <c r="B139" s="19"/>
      <c r="C139" s="12"/>
      <c r="D139" s="391" t="str">
        <f>'дети 5-ти лет К'!AS31</f>
        <v/>
      </c>
      <c r="E139" s="12"/>
      <c r="F139" s="391" t="str">
        <f>'дети 5-ти лет Т'!AS31</f>
        <v/>
      </c>
      <c r="G139" s="12"/>
    </row>
    <row r="140" ht="15.75" customHeight="1">
      <c r="B140" s="5">
        <v>15.0</v>
      </c>
      <c r="C140" s="12"/>
      <c r="D140" s="391" t="str">
        <f>'дети 5-ти лет К'!AT31</f>
        <v/>
      </c>
      <c r="E140" s="12"/>
      <c r="F140" s="391" t="str">
        <f>'дети 5-ти лет Т'!AT31</f>
        <v/>
      </c>
      <c r="G140" s="12"/>
    </row>
    <row r="141" ht="15.75" customHeight="1">
      <c r="B141" s="12"/>
      <c r="C141" s="12"/>
      <c r="D141" s="391" t="str">
        <f>'дети 5-ти лет К'!AU31</f>
        <v/>
      </c>
      <c r="E141" s="12"/>
      <c r="F141" s="391" t="str">
        <f>'дети 5-ти лет Т'!AU31</f>
        <v/>
      </c>
      <c r="G141" s="12"/>
    </row>
    <row r="142" ht="15.75" customHeight="1">
      <c r="B142" s="19"/>
      <c r="C142" s="12"/>
      <c r="D142" s="391" t="str">
        <f>'дети 5-ти лет К'!AV31</f>
        <v/>
      </c>
      <c r="E142" s="12"/>
      <c r="F142" s="391" t="str">
        <f>'дети 5-ти лет Т'!AV31</f>
        <v/>
      </c>
      <c r="G142" s="12"/>
    </row>
    <row r="143" ht="15.75" customHeight="1">
      <c r="B143" s="5">
        <v>16.0</v>
      </c>
      <c r="C143" s="12"/>
      <c r="D143" s="391" t="str">
        <f>'дети 5-ти лет К'!AW31</f>
        <v/>
      </c>
      <c r="E143" s="12"/>
      <c r="F143" s="391" t="str">
        <f>'дети 5-ти лет Т'!AW31</f>
        <v/>
      </c>
      <c r="G143" s="12"/>
    </row>
    <row r="144" ht="15.75" customHeight="1">
      <c r="B144" s="12"/>
      <c r="C144" s="12"/>
      <c r="D144" s="391" t="str">
        <f>'дети 5-ти лет К'!AX31</f>
        <v/>
      </c>
      <c r="E144" s="12"/>
      <c r="F144" s="391" t="str">
        <f>'дети 5-ти лет Т'!AX31</f>
        <v/>
      </c>
      <c r="G144" s="12"/>
    </row>
    <row r="145" ht="15.75" customHeight="1">
      <c r="B145" s="19"/>
      <c r="C145" s="12"/>
      <c r="D145" s="391" t="str">
        <f>'дети 5-ти лет К'!AY31</f>
        <v/>
      </c>
      <c r="E145" s="12"/>
      <c r="F145" s="391" t="str">
        <f>'дети 5-ти лет Т'!AY31</f>
        <v/>
      </c>
      <c r="G145" s="12"/>
    </row>
    <row r="146" ht="15.75" customHeight="1">
      <c r="B146" s="5">
        <v>17.0</v>
      </c>
      <c r="C146" s="12"/>
      <c r="D146" s="391" t="str">
        <f>'дети 5-ти лет К'!AZ31</f>
        <v/>
      </c>
      <c r="E146" s="12"/>
      <c r="F146" s="391" t="str">
        <f>'дети 5-ти лет Т'!AZ31</f>
        <v/>
      </c>
      <c r="G146" s="12"/>
    </row>
    <row r="147" ht="15.75" customHeight="1">
      <c r="B147" s="12"/>
      <c r="C147" s="12"/>
      <c r="D147" s="391" t="str">
        <f>'дети 5-ти лет К'!BA31</f>
        <v/>
      </c>
      <c r="E147" s="12"/>
      <c r="F147" s="391" t="str">
        <f>'дети 5-ти лет Т'!BA31</f>
        <v/>
      </c>
      <c r="G147" s="12"/>
    </row>
    <row r="148" ht="15.75" customHeight="1">
      <c r="B148" s="19"/>
      <c r="C148" s="12"/>
      <c r="D148" s="391" t="str">
        <f>'дети 5-ти лет К'!BB31</f>
        <v/>
      </c>
      <c r="E148" s="12"/>
      <c r="F148" s="391" t="str">
        <f>'дети 5-ти лет Т'!BB31</f>
        <v/>
      </c>
      <c r="G148" s="12"/>
    </row>
    <row r="149" ht="15.75" customHeight="1">
      <c r="B149" s="5">
        <v>18.0</v>
      </c>
      <c r="C149" s="12"/>
      <c r="D149" s="391" t="str">
        <f>'дети 5-ти лет К'!BC31</f>
        <v/>
      </c>
      <c r="E149" s="12"/>
      <c r="F149" s="391" t="str">
        <f>'дети 5-ти лет Т'!BC31</f>
        <v/>
      </c>
      <c r="G149" s="12"/>
    </row>
    <row r="150" ht="15.75" customHeight="1">
      <c r="B150" s="12"/>
      <c r="C150" s="12"/>
      <c r="D150" s="391" t="str">
        <f>'дети 5-ти лет К'!BD31</f>
        <v/>
      </c>
      <c r="E150" s="12"/>
      <c r="F150" s="391" t="str">
        <f>'дети 5-ти лет Т'!BD31</f>
        <v/>
      </c>
      <c r="G150" s="12"/>
    </row>
    <row r="151" ht="15.75" customHeight="1">
      <c r="B151" s="19"/>
      <c r="C151" s="12"/>
      <c r="D151" s="391" t="str">
        <f>'дети 5-ти лет К'!BE31</f>
        <v/>
      </c>
      <c r="E151" s="12"/>
      <c r="F151" s="391" t="str">
        <f>'дети 5-ти лет Т'!BE31</f>
        <v/>
      </c>
      <c r="G151" s="12"/>
    </row>
    <row r="152" ht="15.75" customHeight="1">
      <c r="B152" s="5">
        <v>19.0</v>
      </c>
      <c r="C152" s="12"/>
      <c r="D152" s="317"/>
      <c r="E152" s="12"/>
      <c r="F152" s="391" t="str">
        <f>'дети 5-ти лет Т'!BF31</f>
        <v/>
      </c>
      <c r="G152" s="12"/>
    </row>
    <row r="153" ht="15.75" customHeight="1">
      <c r="B153" s="12"/>
      <c r="C153" s="12"/>
      <c r="D153" s="12"/>
      <c r="E153" s="12"/>
      <c r="F153" s="391" t="str">
        <f>'дети 5-ти лет Т'!BG31</f>
        <v/>
      </c>
      <c r="G153" s="12"/>
    </row>
    <row r="154" ht="15.75" customHeight="1">
      <c r="B154" s="19"/>
      <c r="C154" s="12"/>
      <c r="D154" s="12"/>
      <c r="E154" s="12"/>
      <c r="F154" s="391" t="str">
        <f>'дети 5-ти лет Т'!BH31</f>
        <v/>
      </c>
      <c r="G154" s="12"/>
    </row>
    <row r="155" ht="15.75" customHeight="1">
      <c r="B155" s="5">
        <v>20.0</v>
      </c>
      <c r="C155" s="12"/>
      <c r="D155" s="12"/>
      <c r="E155" s="12"/>
      <c r="F155" s="391" t="str">
        <f>'дети 5-ти лет Т'!BI31</f>
        <v/>
      </c>
      <c r="G155" s="12"/>
    </row>
    <row r="156" ht="15.75" customHeight="1">
      <c r="B156" s="12"/>
      <c r="C156" s="12"/>
      <c r="D156" s="12"/>
      <c r="E156" s="12"/>
      <c r="F156" s="391" t="str">
        <f>'дети 5-ти лет Т'!BJ31</f>
        <v/>
      </c>
      <c r="G156" s="12"/>
    </row>
    <row r="157" ht="15.75" customHeight="1">
      <c r="B157" s="19"/>
      <c r="C157" s="12"/>
      <c r="D157" s="12"/>
      <c r="E157" s="12"/>
      <c r="F157" s="391" t="str">
        <f>'дети 5-ти лет Т'!BK31</f>
        <v/>
      </c>
      <c r="G157" s="12"/>
    </row>
    <row r="158" ht="15.75" customHeight="1">
      <c r="B158" s="5">
        <v>21.0</v>
      </c>
      <c r="C158" s="12"/>
      <c r="D158" s="12"/>
      <c r="E158" s="12"/>
      <c r="F158" s="391" t="str">
        <f>'дети 5-ти лет Т'!BL31</f>
        <v/>
      </c>
      <c r="G158" s="12"/>
    </row>
    <row r="159" ht="15.0" customHeight="1">
      <c r="B159" s="12"/>
      <c r="C159" s="12"/>
      <c r="D159" s="12"/>
      <c r="E159" s="12"/>
      <c r="F159" s="391" t="str">
        <f>'дети 5-ти лет Т'!BM31</f>
        <v/>
      </c>
      <c r="G159" s="12"/>
    </row>
    <row r="160" ht="15.75" customHeight="1">
      <c r="B160" s="19"/>
      <c r="C160" s="12"/>
      <c r="D160" s="12"/>
      <c r="E160" s="12"/>
      <c r="F160" s="391" t="str">
        <f>'дети 5-ти лет Т'!BN31</f>
        <v/>
      </c>
      <c r="G160" s="12"/>
    </row>
    <row r="161" ht="15.75" customHeight="1">
      <c r="B161" s="5">
        <v>22.0</v>
      </c>
      <c r="C161" s="12"/>
      <c r="D161" s="12"/>
      <c r="E161" s="12"/>
      <c r="F161" s="391" t="str">
        <f>'дети 5-ти лет Т'!BO31</f>
        <v/>
      </c>
      <c r="G161" s="12"/>
    </row>
    <row r="162" ht="15.75" customHeight="1">
      <c r="B162" s="12"/>
      <c r="C162" s="12"/>
      <c r="D162" s="12"/>
      <c r="E162" s="12"/>
      <c r="F162" s="391" t="str">
        <f>'дети 5-ти лет Т'!BP31</f>
        <v/>
      </c>
      <c r="G162" s="12"/>
    </row>
    <row r="163" ht="15.75" customHeight="1">
      <c r="B163" s="19"/>
      <c r="C163" s="12"/>
      <c r="D163" s="12"/>
      <c r="E163" s="12"/>
      <c r="F163" s="391" t="str">
        <f>'дети 5-ти лет Т'!BQ31</f>
        <v/>
      </c>
      <c r="G163" s="12"/>
    </row>
    <row r="164" ht="15.75" customHeight="1">
      <c r="B164" s="5">
        <v>23.0</v>
      </c>
      <c r="C164" s="12"/>
      <c r="D164" s="12"/>
      <c r="E164" s="12"/>
      <c r="F164" s="391" t="str">
        <f>'дети 5-ти лет Т'!BR31</f>
        <v/>
      </c>
      <c r="G164" s="12"/>
    </row>
    <row r="165" ht="15.75" customHeight="1">
      <c r="B165" s="12"/>
      <c r="C165" s="12"/>
      <c r="D165" s="12"/>
      <c r="E165" s="12"/>
      <c r="F165" s="391" t="str">
        <f>'дети 5-ти лет Т'!BS31</f>
        <v/>
      </c>
      <c r="G165" s="12"/>
    </row>
    <row r="166" ht="15.0" customHeight="1">
      <c r="B166" s="19"/>
      <c r="C166" s="12"/>
      <c r="D166" s="12"/>
      <c r="E166" s="12"/>
      <c r="F166" s="391" t="str">
        <f>'дети 5-ти лет Т'!BT31</f>
        <v/>
      </c>
      <c r="G166" s="12"/>
    </row>
    <row r="167" ht="15.0" customHeight="1">
      <c r="B167" s="5">
        <v>24.0</v>
      </c>
      <c r="C167" s="12"/>
      <c r="D167" s="12"/>
      <c r="E167" s="12"/>
      <c r="F167" s="391" t="str">
        <f>'дети 5-ти лет Т'!BU31</f>
        <v/>
      </c>
      <c r="G167" s="12"/>
    </row>
    <row r="168" ht="15.0" customHeight="1">
      <c r="B168" s="12"/>
      <c r="C168" s="12"/>
      <c r="D168" s="12"/>
      <c r="E168" s="12"/>
      <c r="F168" s="391" t="str">
        <f>'дети 5-ти лет Т'!BV31</f>
        <v/>
      </c>
      <c r="G168" s="12"/>
    </row>
    <row r="169" ht="15.0" customHeight="1">
      <c r="B169" s="19"/>
      <c r="C169" s="12"/>
      <c r="D169" s="12"/>
      <c r="E169" s="12"/>
      <c r="F169" s="391" t="str">
        <f>'дети 5-ти лет Т'!BW31</f>
        <v/>
      </c>
      <c r="G169" s="12"/>
    </row>
    <row r="170" ht="15.0" customHeight="1">
      <c r="B170" s="5">
        <v>25.0</v>
      </c>
      <c r="C170" s="12"/>
      <c r="D170" s="12"/>
      <c r="E170" s="12"/>
      <c r="F170" s="391" t="str">
        <f>'дети 5-ти лет Т'!BX31</f>
        <v/>
      </c>
      <c r="G170" s="12"/>
    </row>
    <row r="171" ht="15.0" customHeight="1">
      <c r="B171" s="12"/>
      <c r="C171" s="12"/>
      <c r="D171" s="12"/>
      <c r="E171" s="12"/>
      <c r="F171" s="391" t="str">
        <f>'дети 5-ти лет Т'!BY31</f>
        <v/>
      </c>
      <c r="G171" s="12"/>
    </row>
    <row r="172" ht="15.0" customHeight="1">
      <c r="B172" s="19"/>
      <c r="C172" s="12"/>
      <c r="D172" s="12"/>
      <c r="E172" s="12"/>
      <c r="F172" s="391" t="str">
        <f>'дети 5-ти лет Т'!BZ31</f>
        <v/>
      </c>
      <c r="G172" s="12"/>
    </row>
    <row r="173" ht="15.0" customHeight="1">
      <c r="B173" s="5">
        <v>26.0</v>
      </c>
      <c r="C173" s="12"/>
      <c r="D173" s="12"/>
      <c r="E173" s="12"/>
      <c r="F173" s="391" t="str">
        <f>'дети 5-ти лет Т'!CA31</f>
        <v/>
      </c>
      <c r="G173" s="12"/>
    </row>
    <row r="174" ht="15.0" customHeight="1">
      <c r="B174" s="12"/>
      <c r="C174" s="12"/>
      <c r="D174" s="12"/>
      <c r="E174" s="12"/>
      <c r="F174" s="391" t="str">
        <f>'дети 5-ти лет Т'!CB31</f>
        <v/>
      </c>
      <c r="G174" s="12"/>
    </row>
    <row r="175" ht="15.0" customHeight="1">
      <c r="B175" s="19"/>
      <c r="C175" s="12"/>
      <c r="D175" s="12"/>
      <c r="E175" s="12"/>
      <c r="F175" s="391" t="str">
        <f>'дети 5-ти лет Т'!CC31</f>
        <v/>
      </c>
      <c r="G175" s="12"/>
    </row>
    <row r="176" ht="15.0" customHeight="1">
      <c r="B176" s="5">
        <v>27.0</v>
      </c>
      <c r="C176" s="12"/>
      <c r="D176" s="12"/>
      <c r="E176" s="12"/>
      <c r="F176" s="391" t="str">
        <f>'дети 5-ти лет Т'!CD31</f>
        <v/>
      </c>
      <c r="G176" s="12"/>
    </row>
    <row r="177" ht="15.0" customHeight="1">
      <c r="B177" s="12"/>
      <c r="C177" s="12"/>
      <c r="D177" s="12"/>
      <c r="E177" s="12"/>
      <c r="F177" s="391" t="str">
        <f>'дети 5-ти лет Т'!CE31</f>
        <v/>
      </c>
      <c r="G177" s="12"/>
    </row>
    <row r="178" ht="15.0" customHeight="1">
      <c r="B178" s="19"/>
      <c r="C178" s="12"/>
      <c r="D178" s="12"/>
      <c r="E178" s="12"/>
      <c r="F178" s="391" t="str">
        <f>'дети 5-ти лет Т'!CF31</f>
        <v/>
      </c>
      <c r="G178" s="12"/>
    </row>
    <row r="179" ht="15.0" customHeight="1">
      <c r="B179" s="5">
        <v>28.0</v>
      </c>
      <c r="C179" s="12"/>
      <c r="D179" s="12"/>
      <c r="E179" s="12"/>
      <c r="F179" s="391" t="str">
        <f>'дети 5-ти лет Т'!CG31</f>
        <v/>
      </c>
      <c r="G179" s="12"/>
    </row>
    <row r="180" ht="15.0" customHeight="1">
      <c r="B180" s="12"/>
      <c r="C180" s="12"/>
      <c r="D180" s="12"/>
      <c r="E180" s="12"/>
      <c r="F180" s="391" t="str">
        <f>'дети 5-ти лет Т'!CH31</f>
        <v/>
      </c>
      <c r="G180" s="12"/>
    </row>
    <row r="181" ht="15.0" customHeight="1">
      <c r="B181" s="19"/>
      <c r="C181" s="12"/>
      <c r="D181" s="12"/>
      <c r="E181" s="12"/>
      <c r="F181" s="391" t="str">
        <f>'дети 5-ти лет Т'!CI31</f>
        <v/>
      </c>
      <c r="G181" s="12"/>
    </row>
    <row r="182" ht="15.0" customHeight="1">
      <c r="B182" s="5">
        <v>29.0</v>
      </c>
      <c r="C182" s="12"/>
      <c r="D182" s="12"/>
      <c r="E182" s="12"/>
      <c r="F182" s="391" t="str">
        <f>'дети 5-ти лет Т'!CJ31</f>
        <v/>
      </c>
      <c r="G182" s="12"/>
    </row>
    <row r="183" ht="15.0" customHeight="1">
      <c r="B183" s="12"/>
      <c r="C183" s="12"/>
      <c r="D183" s="12"/>
      <c r="E183" s="12"/>
      <c r="F183" s="391" t="str">
        <f>'дети 5-ти лет Т'!CK31</f>
        <v/>
      </c>
      <c r="G183" s="12"/>
    </row>
    <row r="184" ht="15.0" customHeight="1">
      <c r="B184" s="19"/>
      <c r="C184" s="12"/>
      <c r="D184" s="12"/>
      <c r="E184" s="12"/>
      <c r="F184" s="391" t="str">
        <f>'дети 5-ти лет Т'!CL31</f>
        <v/>
      </c>
      <c r="G184" s="12"/>
    </row>
    <row r="185" ht="15.0" customHeight="1">
      <c r="B185" s="5">
        <v>30.0</v>
      </c>
      <c r="C185" s="12"/>
      <c r="D185" s="12"/>
      <c r="E185" s="12"/>
      <c r="F185" s="391" t="str">
        <f>'дети 5-ти лет Т'!CM31</f>
        <v/>
      </c>
      <c r="G185" s="12"/>
    </row>
    <row r="186" ht="15.0" customHeight="1">
      <c r="B186" s="12"/>
      <c r="C186" s="12"/>
      <c r="D186" s="12"/>
      <c r="E186" s="12"/>
      <c r="F186" s="391" t="str">
        <f>'дети 5-ти лет Т'!CN31</f>
        <v/>
      </c>
      <c r="G186" s="12"/>
    </row>
    <row r="187" ht="15.0" customHeight="1">
      <c r="B187" s="19"/>
      <c r="C187" s="19"/>
      <c r="D187" s="19"/>
      <c r="E187" s="19"/>
      <c r="F187" s="391" t="str">
        <f>'дети 5-ти лет Т'!CO31</f>
        <v/>
      </c>
      <c r="G187" s="19"/>
    </row>
    <row r="188" ht="15.0" customHeight="1"/>
    <row r="189" ht="15.0" customHeight="1">
      <c r="B189" s="237" t="s">
        <v>922</v>
      </c>
      <c r="C189" s="7"/>
      <c r="D189" s="7"/>
      <c r="E189" s="7"/>
      <c r="F189" s="7"/>
      <c r="G189" s="8"/>
    </row>
    <row r="190" ht="37.5" customHeight="1">
      <c r="B190" s="314"/>
      <c r="C190" s="315" t="s">
        <v>5</v>
      </c>
      <c r="D190" s="315" t="s">
        <v>107</v>
      </c>
      <c r="E190" s="315" t="s">
        <v>335</v>
      </c>
      <c r="F190" s="315" t="s">
        <v>398</v>
      </c>
      <c r="G190" s="178" t="s">
        <v>724</v>
      </c>
    </row>
    <row r="191" ht="15.0" customHeight="1">
      <c r="B191" s="5">
        <v>1.0</v>
      </c>
      <c r="C191" s="392" t="str">
        <f>'дети 5-ти лет Ф'!D77</f>
        <v/>
      </c>
      <c r="D191" s="392" t="str">
        <f>'дети 5-ти лет К'!D77</f>
        <v/>
      </c>
      <c r="E191" s="392" t="str">
        <f>'дети 5-ти лет П'!D77</f>
        <v/>
      </c>
      <c r="F191" s="392" t="str">
        <f>'дети 5-ти лет Т'!D77</f>
        <v/>
      </c>
      <c r="G191" s="392" t="str">
        <f>'дети 5-ти лет С'!D77</f>
        <v/>
      </c>
    </row>
    <row r="192" ht="15.0" customHeight="1">
      <c r="B192" s="12"/>
      <c r="C192" s="392" t="str">
        <f>'дети 5-ти лет Ф'!E77</f>
        <v/>
      </c>
      <c r="D192" s="392" t="str">
        <f>'дети 5-ти лет К'!E77</f>
        <v/>
      </c>
      <c r="E192" s="392" t="str">
        <f>'дети 5-ти лет П'!E77</f>
        <v/>
      </c>
      <c r="F192" s="392" t="str">
        <f>'дети 5-ти лет Т'!E77</f>
        <v/>
      </c>
      <c r="G192" s="392" t="str">
        <f>'дети 5-ти лет С'!E77</f>
        <v/>
      </c>
    </row>
    <row r="193" ht="15.0" customHeight="1">
      <c r="B193" s="19"/>
      <c r="C193" s="392" t="str">
        <f>'дети 5-ти лет Ф'!F77</f>
        <v/>
      </c>
      <c r="D193" s="392" t="str">
        <f>'дети 5-ти лет К'!F77</f>
        <v/>
      </c>
      <c r="E193" s="392" t="str">
        <f>'дети 5-ти лет П'!F77</f>
        <v/>
      </c>
      <c r="F193" s="392" t="str">
        <f>'дети 5-ти лет Т'!F77</f>
        <v/>
      </c>
      <c r="G193" s="392" t="str">
        <f>'дети 5-ти лет С'!F77</f>
        <v/>
      </c>
    </row>
    <row r="194" ht="15.0" customHeight="1">
      <c r="B194" s="5">
        <v>2.0</v>
      </c>
      <c r="C194" s="392" t="str">
        <f>'дети 5-ти лет Ф'!G77</f>
        <v/>
      </c>
      <c r="D194" s="392" t="str">
        <f>'дети 5-ти лет К'!G77</f>
        <v/>
      </c>
      <c r="E194" s="392" t="str">
        <f>'дети 5-ти лет П'!G77</f>
        <v/>
      </c>
      <c r="F194" s="392" t="str">
        <f>'дети 5-ти лет Т'!G77</f>
        <v/>
      </c>
      <c r="G194" s="392" t="str">
        <f>'дети 5-ти лет С'!G77</f>
        <v/>
      </c>
    </row>
    <row r="195" ht="15.0" customHeight="1">
      <c r="B195" s="12"/>
      <c r="C195" s="392" t="str">
        <f>'дети 5-ти лет Ф'!H77</f>
        <v/>
      </c>
      <c r="D195" s="392" t="str">
        <f>'дети 5-ти лет К'!H77</f>
        <v/>
      </c>
      <c r="E195" s="392" t="str">
        <f>'дети 5-ти лет П'!H77</f>
        <v/>
      </c>
      <c r="F195" s="392" t="str">
        <f>'дети 5-ти лет Т'!H77</f>
        <v/>
      </c>
      <c r="G195" s="392" t="str">
        <f>'дети 5-ти лет С'!H77</f>
        <v/>
      </c>
    </row>
    <row r="196" ht="15.0" customHeight="1">
      <c r="B196" s="19"/>
      <c r="C196" s="392" t="str">
        <f>'дети 5-ти лет Ф'!I77</f>
        <v/>
      </c>
      <c r="D196" s="392" t="str">
        <f>'дети 5-ти лет К'!I77</f>
        <v/>
      </c>
      <c r="E196" s="392" t="str">
        <f>'дети 5-ти лет П'!I77</f>
        <v/>
      </c>
      <c r="F196" s="392" t="str">
        <f>'дети 5-ти лет Т'!I77</f>
        <v/>
      </c>
      <c r="G196" s="392" t="str">
        <f>'дети 5-ти лет С'!I77</f>
        <v/>
      </c>
    </row>
    <row r="197" ht="15.0" customHeight="1">
      <c r="B197" s="5">
        <v>3.0</v>
      </c>
      <c r="C197" s="392" t="str">
        <f>'дети 5-ти лет Ф'!J77</f>
        <v/>
      </c>
      <c r="D197" s="392" t="str">
        <f>'дети 5-ти лет К'!J77</f>
        <v/>
      </c>
      <c r="E197" s="392" t="str">
        <f>'дети 5-ти лет П'!J77</f>
        <v/>
      </c>
      <c r="F197" s="392" t="str">
        <f>'дети 5-ти лет Т'!J77</f>
        <v/>
      </c>
      <c r="G197" s="392" t="str">
        <f>'дети 5-ти лет С'!J77</f>
        <v/>
      </c>
    </row>
    <row r="198" ht="15.0" customHeight="1">
      <c r="B198" s="12"/>
      <c r="C198" s="392" t="str">
        <f>'дети 5-ти лет Ф'!K77</f>
        <v/>
      </c>
      <c r="D198" s="392" t="str">
        <f>'дети 5-ти лет К'!K77</f>
        <v/>
      </c>
      <c r="E198" s="392" t="str">
        <f>'дети 5-ти лет П'!K77</f>
        <v/>
      </c>
      <c r="F198" s="392" t="str">
        <f>'дети 5-ти лет Т'!K77</f>
        <v/>
      </c>
      <c r="G198" s="392" t="str">
        <f>'дети 5-ти лет С'!K77</f>
        <v/>
      </c>
    </row>
    <row r="199" ht="15.0" customHeight="1">
      <c r="B199" s="19"/>
      <c r="C199" s="392" t="str">
        <f>'дети 5-ти лет Ф'!L77</f>
        <v/>
      </c>
      <c r="D199" s="392" t="str">
        <f>'дети 5-ти лет К'!L77</f>
        <v/>
      </c>
      <c r="E199" s="392" t="str">
        <f>'дети 5-ти лет П'!L77</f>
        <v/>
      </c>
      <c r="F199" s="392" t="str">
        <f>'дети 5-ти лет Т'!L77</f>
        <v/>
      </c>
      <c r="G199" s="392" t="str">
        <f>'дети 5-ти лет С'!L77</f>
        <v/>
      </c>
    </row>
    <row r="200" ht="15.0" customHeight="1">
      <c r="B200" s="5">
        <v>4.0</v>
      </c>
      <c r="C200" s="392" t="str">
        <f>'дети 5-ти лет Ф'!M77</f>
        <v/>
      </c>
      <c r="D200" s="392" t="str">
        <f>'дети 5-ти лет К'!M77</f>
        <v/>
      </c>
      <c r="E200" s="392" t="str">
        <f>'дети 5-ти лет П'!M77</f>
        <v/>
      </c>
      <c r="F200" s="392" t="str">
        <f>'дети 5-ти лет Т'!M77</f>
        <v/>
      </c>
      <c r="G200" s="392" t="str">
        <f>'дети 5-ти лет С'!M77</f>
        <v/>
      </c>
    </row>
    <row r="201" ht="15.0" customHeight="1">
      <c r="B201" s="12"/>
      <c r="C201" s="392" t="str">
        <f>'дети 5-ти лет Ф'!N77</f>
        <v/>
      </c>
      <c r="D201" s="392" t="str">
        <f>'дети 5-ти лет К'!N77</f>
        <v/>
      </c>
      <c r="E201" s="392" t="str">
        <f>'дети 5-ти лет П'!N77</f>
        <v/>
      </c>
      <c r="F201" s="392" t="str">
        <f>'дети 5-ти лет Т'!N77</f>
        <v/>
      </c>
      <c r="G201" s="392" t="str">
        <f>'дети 5-ти лет С'!N77</f>
        <v/>
      </c>
    </row>
    <row r="202" ht="15.0" customHeight="1">
      <c r="B202" s="19"/>
      <c r="C202" s="392" t="str">
        <f>'дети 5-ти лет Ф'!O77</f>
        <v/>
      </c>
      <c r="D202" s="392" t="str">
        <f>'дети 5-ти лет К'!O77</f>
        <v/>
      </c>
      <c r="E202" s="392" t="str">
        <f>'дети 5-ти лет П'!O77</f>
        <v/>
      </c>
      <c r="F202" s="392" t="str">
        <f>'дети 5-ти лет Т'!O77</f>
        <v/>
      </c>
      <c r="G202" s="392" t="str">
        <f>'дети 5-ти лет С'!O77</f>
        <v/>
      </c>
    </row>
    <row r="203" ht="15.0" customHeight="1">
      <c r="B203" s="5">
        <v>5.0</v>
      </c>
      <c r="C203" s="392" t="str">
        <f>'дети 5-ти лет Ф'!P77</f>
        <v/>
      </c>
      <c r="D203" s="392" t="str">
        <f>'дети 5-ти лет К'!P77</f>
        <v/>
      </c>
      <c r="E203" s="392" t="str">
        <f>'дети 5-ти лет П'!P77</f>
        <v/>
      </c>
      <c r="F203" s="392" t="str">
        <f>'дети 5-ти лет Т'!P77</f>
        <v/>
      </c>
      <c r="G203" s="392" t="str">
        <f>'дети 5-ти лет С'!P77</f>
        <v/>
      </c>
    </row>
    <row r="204" ht="15.0" customHeight="1">
      <c r="B204" s="12"/>
      <c r="C204" s="392" t="str">
        <f>'дети 5-ти лет Ф'!Q77</f>
        <v/>
      </c>
      <c r="D204" s="392" t="str">
        <f>'дети 5-ти лет К'!Q77</f>
        <v/>
      </c>
      <c r="E204" s="392" t="str">
        <f>'дети 5-ти лет П'!Q77</f>
        <v/>
      </c>
      <c r="F204" s="392" t="str">
        <f>'дети 5-ти лет Т'!Q77</f>
        <v/>
      </c>
      <c r="G204" s="392" t="str">
        <f>'дети 5-ти лет С'!Q77</f>
        <v/>
      </c>
    </row>
    <row r="205" ht="15.0" customHeight="1">
      <c r="B205" s="19"/>
      <c r="C205" s="392" t="str">
        <f>'дети 5-ти лет Ф'!R77</f>
        <v/>
      </c>
      <c r="D205" s="392" t="str">
        <f>'дети 5-ти лет К'!R77</f>
        <v/>
      </c>
      <c r="E205" s="392" t="str">
        <f>'дети 5-ти лет П'!R77</f>
        <v/>
      </c>
      <c r="F205" s="392" t="str">
        <f>'дети 5-ти лет Т'!R77</f>
        <v/>
      </c>
      <c r="G205" s="392" t="str">
        <f>'дети 5-ти лет С'!R77</f>
        <v/>
      </c>
    </row>
    <row r="206" ht="15.0" customHeight="1">
      <c r="B206" s="5">
        <v>6.0</v>
      </c>
      <c r="C206" s="392" t="str">
        <f>'дети 5-ти лет Ф'!S77</f>
        <v/>
      </c>
      <c r="D206" s="392" t="str">
        <f>'дети 5-ти лет К'!S77</f>
        <v/>
      </c>
      <c r="E206" s="392" t="str">
        <f>'дети 5-ти лет П'!S77</f>
        <v/>
      </c>
      <c r="F206" s="392" t="str">
        <f>'дети 5-ти лет Т'!S77</f>
        <v/>
      </c>
      <c r="G206" s="392" t="str">
        <f>'дети 5-ти лет С'!S77</f>
        <v/>
      </c>
    </row>
    <row r="207" ht="15.0" customHeight="1">
      <c r="B207" s="12"/>
      <c r="C207" s="392" t="str">
        <f>'дети 5-ти лет Ф'!T77</f>
        <v/>
      </c>
      <c r="D207" s="392" t="str">
        <f>'дети 5-ти лет К'!T77</f>
        <v/>
      </c>
      <c r="E207" s="392" t="str">
        <f>'дети 5-ти лет П'!T77</f>
        <v/>
      </c>
      <c r="F207" s="392" t="str">
        <f>'дети 5-ти лет Т'!T77</f>
        <v/>
      </c>
      <c r="G207" s="392" t="str">
        <f>'дети 5-ти лет С'!T77</f>
        <v/>
      </c>
    </row>
    <row r="208" ht="15.0" customHeight="1">
      <c r="B208" s="19"/>
      <c r="C208" s="392" t="str">
        <f>'дети 5-ти лет Ф'!U77</f>
        <v/>
      </c>
      <c r="D208" s="392" t="str">
        <f>'дети 5-ти лет К'!U77</f>
        <v/>
      </c>
      <c r="E208" s="392" t="str">
        <f>'дети 5-ти лет П'!U77</f>
        <v/>
      </c>
      <c r="F208" s="392" t="str">
        <f>'дети 5-ти лет Т'!U77</f>
        <v/>
      </c>
      <c r="G208" s="392" t="str">
        <f>'дети 5-ти лет С'!U77</f>
        <v/>
      </c>
    </row>
    <row r="209" ht="15.0" customHeight="1">
      <c r="B209" s="5">
        <v>7.0</v>
      </c>
      <c r="C209" s="392" t="str">
        <f>'дети 5-ти лет Ф'!V77</f>
        <v/>
      </c>
      <c r="D209" s="392" t="str">
        <f>'дети 5-ти лет К'!V77</f>
        <v/>
      </c>
      <c r="E209" s="392" t="str">
        <f>'дети 5-ти лет П'!V77</f>
        <v/>
      </c>
      <c r="F209" s="392" t="str">
        <f>'дети 5-ти лет Т'!V77</f>
        <v/>
      </c>
      <c r="G209" s="392" t="str">
        <f>'дети 5-ти лет С'!V77</f>
        <v/>
      </c>
    </row>
    <row r="210" ht="15.0" customHeight="1">
      <c r="B210" s="12"/>
      <c r="C210" s="392" t="str">
        <f>'дети 5-ти лет Ф'!W77</f>
        <v/>
      </c>
      <c r="D210" s="392" t="str">
        <f>'дети 5-ти лет Т'!W77</f>
        <v/>
      </c>
      <c r="E210" s="392" t="str">
        <f>'дети 5-ти лет П'!W77</f>
        <v/>
      </c>
      <c r="F210" s="392" t="str">
        <f>'дети 5-ти лет Т'!W77</f>
        <v/>
      </c>
      <c r="G210" s="392" t="str">
        <f>'дети 5-ти лет С'!W77</f>
        <v/>
      </c>
    </row>
    <row r="211" ht="15.0" customHeight="1">
      <c r="B211" s="19"/>
      <c r="C211" s="392" t="str">
        <f>'дети 5-ти лет Ф'!X77</f>
        <v/>
      </c>
      <c r="D211" s="392" t="str">
        <f>'дети 5-ти лет К'!X77</f>
        <v/>
      </c>
      <c r="E211" s="392" t="str">
        <f>'дети 5-ти лет П'!X77</f>
        <v/>
      </c>
      <c r="F211" s="392" t="str">
        <f>'дети 5-ти лет Т'!X77</f>
        <v/>
      </c>
      <c r="G211" s="392" t="str">
        <f>'дети 5-ти лет С'!X77</f>
        <v/>
      </c>
    </row>
    <row r="212" ht="15.0" customHeight="1">
      <c r="B212" s="5">
        <v>8.0</v>
      </c>
      <c r="C212" s="318"/>
      <c r="D212" s="392" t="str">
        <f>'дети 5-ти лет К'!Y77</f>
        <v/>
      </c>
      <c r="E212" s="317"/>
      <c r="F212" s="392" t="str">
        <f>'дети 5-ти лет Т'!Y77</f>
        <v/>
      </c>
      <c r="G212" s="317"/>
    </row>
    <row r="213" ht="15.0" customHeight="1">
      <c r="B213" s="12"/>
      <c r="C213" s="319"/>
      <c r="D213" s="392" t="str">
        <f>'дети 5-ти лет К'!Z77</f>
        <v/>
      </c>
      <c r="E213" s="12"/>
      <c r="F213" s="392" t="str">
        <f>'дети 5-ти лет Т'!Z77</f>
        <v/>
      </c>
      <c r="G213" s="12"/>
    </row>
    <row r="214" ht="15.0" customHeight="1">
      <c r="B214" s="19"/>
      <c r="C214" s="319"/>
      <c r="D214" s="392" t="str">
        <f>'дети 5-ти лет К'!AA77</f>
        <v/>
      </c>
      <c r="E214" s="12"/>
      <c r="F214" s="392" t="str">
        <f>'дети 5-ти лет Т'!AA77</f>
        <v/>
      </c>
      <c r="G214" s="12"/>
    </row>
    <row r="215" ht="15.0" customHeight="1">
      <c r="B215" s="5">
        <v>9.0</v>
      </c>
      <c r="C215" s="319"/>
      <c r="D215" s="392" t="str">
        <f>'дети 5-ти лет К'!AB77</f>
        <v/>
      </c>
      <c r="E215" s="12"/>
      <c r="F215" s="392" t="str">
        <f>'дети 5-ти лет Т'!AB77</f>
        <v/>
      </c>
      <c r="G215" s="12"/>
    </row>
    <row r="216" ht="15.0" customHeight="1">
      <c r="B216" s="12"/>
      <c r="C216" s="319"/>
      <c r="D216" s="392" t="str">
        <f>'дети 5-ти лет К'!AC77</f>
        <v/>
      </c>
      <c r="E216" s="12"/>
      <c r="F216" s="392" t="str">
        <f>'дети 5-ти лет Т'!AC77</f>
        <v/>
      </c>
      <c r="G216" s="12"/>
    </row>
    <row r="217" ht="15.0" customHeight="1">
      <c r="B217" s="19"/>
      <c r="C217" s="319"/>
      <c r="D217" s="392" t="str">
        <f>'дети 5-ти лет К'!AD77</f>
        <v/>
      </c>
      <c r="E217" s="12"/>
      <c r="F217" s="392" t="str">
        <f>'дети 5-ти лет Т'!AD77</f>
        <v/>
      </c>
      <c r="G217" s="12"/>
    </row>
    <row r="218" ht="15.0" customHeight="1">
      <c r="B218" s="5">
        <v>10.0</v>
      </c>
      <c r="C218" s="319"/>
      <c r="D218" s="392" t="str">
        <f>'дети 5-ти лет К'!AE77</f>
        <v/>
      </c>
      <c r="E218" s="12"/>
      <c r="F218" s="392" t="str">
        <f>'дети 5-ти лет Т'!AE77</f>
        <v/>
      </c>
      <c r="G218" s="12"/>
    </row>
    <row r="219" ht="15.0" customHeight="1">
      <c r="B219" s="12"/>
      <c r="C219" s="319"/>
      <c r="D219" s="392" t="str">
        <f>'дети 5-ти лет К'!AF77</f>
        <v/>
      </c>
      <c r="E219" s="12"/>
      <c r="F219" s="392" t="str">
        <f>'дети 5-ти лет Т'!AF77</f>
        <v/>
      </c>
      <c r="G219" s="12"/>
    </row>
    <row r="220" ht="15.0" customHeight="1">
      <c r="B220" s="19"/>
      <c r="C220" s="319"/>
      <c r="D220" s="392" t="str">
        <f>'дети 5-ти лет К'!AG77</f>
        <v/>
      </c>
      <c r="E220" s="12"/>
      <c r="F220" s="392" t="str">
        <f>'дети 5-ти лет Т'!AG77</f>
        <v/>
      </c>
      <c r="G220" s="12"/>
    </row>
    <row r="221" ht="15.0" customHeight="1">
      <c r="B221" s="5">
        <v>11.0</v>
      </c>
      <c r="C221" s="319"/>
      <c r="D221" s="392" t="str">
        <f>'дети 5-ти лет К'!AH77</f>
        <v/>
      </c>
      <c r="E221" s="12"/>
      <c r="F221" s="392" t="str">
        <f>'дети 5-ти лет Т'!AH77</f>
        <v/>
      </c>
      <c r="G221" s="12"/>
    </row>
    <row r="222" ht="15.0" customHeight="1">
      <c r="B222" s="12"/>
      <c r="C222" s="319"/>
      <c r="D222" s="392" t="str">
        <f>'дети 5-ти лет К'!AI77</f>
        <v/>
      </c>
      <c r="E222" s="12"/>
      <c r="F222" s="392" t="str">
        <f>'дети 5-ти лет Т'!AI77</f>
        <v/>
      </c>
      <c r="G222" s="12"/>
    </row>
    <row r="223" ht="15.0" customHeight="1">
      <c r="B223" s="19"/>
      <c r="C223" s="319"/>
      <c r="D223" s="392" t="str">
        <f>'дети 5-ти лет К'!AJ77</f>
        <v/>
      </c>
      <c r="E223" s="12"/>
      <c r="F223" s="392" t="str">
        <f>'дети 5-ти лет Т'!AJ77</f>
        <v/>
      </c>
      <c r="G223" s="12"/>
    </row>
    <row r="224" ht="15.0" customHeight="1">
      <c r="B224" s="5">
        <v>12.0</v>
      </c>
      <c r="C224" s="319"/>
      <c r="D224" s="392" t="str">
        <f>'дети 5-ти лет К'!AK77</f>
        <v/>
      </c>
      <c r="E224" s="12"/>
      <c r="F224" s="392" t="str">
        <f>'дети 5-ти лет Т'!AK77</f>
        <v/>
      </c>
      <c r="G224" s="12"/>
    </row>
    <row r="225" ht="15.0" customHeight="1">
      <c r="B225" s="12"/>
      <c r="C225" s="319"/>
      <c r="D225" s="392" t="str">
        <f>'дети 5-ти лет К'!AL77</f>
        <v/>
      </c>
      <c r="E225" s="12"/>
      <c r="F225" s="392" t="str">
        <f>'дети 5-ти лет Т'!AL77</f>
        <v/>
      </c>
      <c r="G225" s="12"/>
    </row>
    <row r="226" ht="15.0" customHeight="1">
      <c r="B226" s="19"/>
      <c r="C226" s="319"/>
      <c r="D226" s="392" t="str">
        <f>'дети 5-ти лет К'!AM77</f>
        <v/>
      </c>
      <c r="E226" s="12"/>
      <c r="F226" s="392" t="str">
        <f>'дети 5-ти лет Т'!AM77</f>
        <v/>
      </c>
      <c r="G226" s="12"/>
    </row>
    <row r="227" ht="15.0" customHeight="1">
      <c r="B227" s="5">
        <v>13.0</v>
      </c>
      <c r="C227" s="319"/>
      <c r="D227" s="392" t="str">
        <f>'дети 5-ти лет К'!AN77</f>
        <v/>
      </c>
      <c r="E227" s="12"/>
      <c r="F227" s="392" t="str">
        <f>'дети 5-ти лет Т'!AN77</f>
        <v/>
      </c>
      <c r="G227" s="12"/>
    </row>
    <row r="228" ht="15.0" customHeight="1">
      <c r="B228" s="12"/>
      <c r="C228" s="319"/>
      <c r="D228" s="392" t="str">
        <f>'дети 5-ти лет К'!AO77</f>
        <v/>
      </c>
      <c r="E228" s="12"/>
      <c r="F228" s="392" t="str">
        <f>'дети 5-ти лет Т'!AO77</f>
        <v/>
      </c>
      <c r="G228" s="12"/>
    </row>
    <row r="229" ht="15.0" customHeight="1">
      <c r="B229" s="19"/>
      <c r="C229" s="319"/>
      <c r="D229" s="392" t="str">
        <f>'дети 5-ти лет К'!AP77</f>
        <v/>
      </c>
      <c r="E229" s="12"/>
      <c r="F229" s="392" t="str">
        <f>'дети 5-ти лет Т'!AP77</f>
        <v/>
      </c>
      <c r="G229" s="12"/>
    </row>
    <row r="230" ht="15.0" customHeight="1">
      <c r="B230" s="5">
        <v>14.0</v>
      </c>
      <c r="C230" s="319"/>
      <c r="D230" s="392" t="str">
        <f>'дети 5-ти лет К'!AQ77</f>
        <v/>
      </c>
      <c r="E230" s="12"/>
      <c r="F230" s="392" t="str">
        <f>'дети 5-ти лет Т'!AQ77</f>
        <v/>
      </c>
      <c r="G230" s="12"/>
    </row>
    <row r="231" ht="15.0" customHeight="1">
      <c r="B231" s="12"/>
      <c r="C231" s="319"/>
      <c r="D231" s="392" t="str">
        <f>'дети 5-ти лет К'!AR77</f>
        <v/>
      </c>
      <c r="E231" s="12"/>
      <c r="F231" s="392" t="str">
        <f>'дети 5-ти лет Т'!AR77</f>
        <v/>
      </c>
      <c r="G231" s="12"/>
    </row>
    <row r="232" ht="15.0" customHeight="1">
      <c r="B232" s="19"/>
      <c r="C232" s="319"/>
      <c r="D232" s="392" t="str">
        <f>'дети 5-ти лет К'!AS77</f>
        <v/>
      </c>
      <c r="E232" s="12"/>
      <c r="F232" s="392" t="str">
        <f>'дети 5-ти лет Т'!AS77</f>
        <v/>
      </c>
      <c r="G232" s="12"/>
    </row>
    <row r="233" ht="15.0" customHeight="1">
      <c r="B233" s="5">
        <v>15.0</v>
      </c>
      <c r="C233" s="319"/>
      <c r="D233" s="392" t="str">
        <f>'дети 5-ти лет К'!AT77</f>
        <v/>
      </c>
      <c r="E233" s="12"/>
      <c r="F233" s="392" t="str">
        <f>'дети 5-ти лет Т'!AT77</f>
        <v/>
      </c>
      <c r="G233" s="12"/>
    </row>
    <row r="234" ht="15.0" customHeight="1">
      <c r="B234" s="12"/>
      <c r="C234" s="319"/>
      <c r="D234" s="392" t="str">
        <f>'дети 5-ти лет К'!AU77</f>
        <v/>
      </c>
      <c r="E234" s="12"/>
      <c r="F234" s="392" t="str">
        <f>'дети 5-ти лет Т'!AU77</f>
        <v/>
      </c>
      <c r="G234" s="12"/>
    </row>
    <row r="235" ht="15.75" customHeight="1">
      <c r="B235" s="19"/>
      <c r="C235" s="319"/>
      <c r="D235" s="392" t="str">
        <f>'дети 5-ти лет К'!AV77</f>
        <v/>
      </c>
      <c r="E235" s="12"/>
      <c r="F235" s="392" t="str">
        <f>'дети 5-ти лет Т'!AV77</f>
        <v/>
      </c>
      <c r="G235" s="12"/>
    </row>
    <row r="236" ht="15.75" customHeight="1">
      <c r="B236" s="5">
        <v>16.0</v>
      </c>
      <c r="C236" s="319"/>
      <c r="D236" s="392" t="str">
        <f>'дети 5-ти лет К'!AW77</f>
        <v/>
      </c>
      <c r="E236" s="12"/>
      <c r="F236" s="392" t="str">
        <f>'дети 5-ти лет Т'!AW77</f>
        <v/>
      </c>
      <c r="G236" s="12"/>
    </row>
    <row r="237" ht="15.75" customHeight="1">
      <c r="B237" s="12"/>
      <c r="C237" s="319"/>
      <c r="D237" s="392" t="str">
        <f>'дети 5-ти лет К'!AX77</f>
        <v/>
      </c>
      <c r="E237" s="12"/>
      <c r="F237" s="392" t="str">
        <f>'дети 5-ти лет Т'!AX77</f>
        <v/>
      </c>
      <c r="G237" s="12"/>
    </row>
    <row r="238" ht="15.75" customHeight="1">
      <c r="B238" s="19"/>
      <c r="C238" s="319"/>
      <c r="D238" s="392" t="str">
        <f>'дети 5-ти лет К'!AY77</f>
        <v/>
      </c>
      <c r="E238" s="12"/>
      <c r="F238" s="392" t="str">
        <f>'дети 5-ти лет Т'!AY77</f>
        <v/>
      </c>
      <c r="G238" s="12"/>
    </row>
    <row r="239" ht="15.75" customHeight="1">
      <c r="B239" s="5">
        <v>17.0</v>
      </c>
      <c r="C239" s="319"/>
      <c r="D239" s="392" t="str">
        <f>'дети 5-ти лет К'!AZ77</f>
        <v/>
      </c>
      <c r="E239" s="12"/>
      <c r="F239" s="392" t="str">
        <f>'дети 5-ти лет Т'!AZ77</f>
        <v/>
      </c>
      <c r="G239" s="12"/>
    </row>
    <row r="240" ht="15.75" customHeight="1">
      <c r="B240" s="12"/>
      <c r="C240" s="319"/>
      <c r="D240" s="392" t="str">
        <f>'дети 5-ти лет К'!BA77</f>
        <v/>
      </c>
      <c r="E240" s="12"/>
      <c r="F240" s="392" t="str">
        <f>'дети 5-ти лет Т'!BA77</f>
        <v/>
      </c>
      <c r="G240" s="12"/>
    </row>
    <row r="241" ht="15.75" customHeight="1">
      <c r="B241" s="19"/>
      <c r="C241" s="319"/>
      <c r="D241" s="392" t="str">
        <f>'дети 5-ти лет К'!BB77</f>
        <v/>
      </c>
      <c r="E241" s="12"/>
      <c r="F241" s="392" t="str">
        <f>'дети 5-ти лет Т'!BB77</f>
        <v/>
      </c>
      <c r="G241" s="12"/>
    </row>
    <row r="242" ht="15.75" customHeight="1">
      <c r="B242" s="5">
        <v>18.0</v>
      </c>
      <c r="C242" s="319"/>
      <c r="D242" s="392" t="str">
        <f>'дети 5-ти лет К'!BC77</f>
        <v/>
      </c>
      <c r="E242" s="12"/>
      <c r="F242" s="392" t="str">
        <f>'дети 5-ти лет Т'!BC77</f>
        <v/>
      </c>
      <c r="G242" s="12"/>
    </row>
    <row r="243" ht="15.75" customHeight="1">
      <c r="B243" s="12"/>
      <c r="C243" s="319"/>
      <c r="D243" s="392" t="str">
        <f>'дети 5-ти лет К'!BD77</f>
        <v/>
      </c>
      <c r="E243" s="12"/>
      <c r="F243" s="392" t="str">
        <f>'дети 5-ти лет Т'!BD77</f>
        <v/>
      </c>
      <c r="G243" s="12"/>
    </row>
    <row r="244" ht="15.75" customHeight="1">
      <c r="B244" s="19"/>
      <c r="C244" s="319"/>
      <c r="D244" s="392" t="str">
        <f>'дети 5-ти лет К'!BE77</f>
        <v/>
      </c>
      <c r="E244" s="12"/>
      <c r="F244" s="392" t="str">
        <f>'дети 5-ти лет Т'!BE77</f>
        <v/>
      </c>
      <c r="G244" s="12"/>
    </row>
    <row r="245" ht="15.75" customHeight="1">
      <c r="B245" s="5">
        <v>19.0</v>
      </c>
      <c r="C245" s="319"/>
      <c r="D245" s="392" t="str">
        <f>'дети 5-ти лет К'!BF77</f>
        <v/>
      </c>
      <c r="E245" s="12"/>
      <c r="F245" s="392" t="str">
        <f>'дети 5-ти лет Т'!BF77</f>
        <v/>
      </c>
      <c r="G245" s="12"/>
    </row>
    <row r="246" ht="15.75" customHeight="1">
      <c r="B246" s="12"/>
      <c r="C246" s="319"/>
      <c r="D246" s="392" t="str">
        <f>'дети 5-ти лет К'!BG77</f>
        <v/>
      </c>
      <c r="E246" s="12"/>
      <c r="F246" s="392" t="str">
        <f>'дети 5-ти лет Т'!BG77</f>
        <v/>
      </c>
      <c r="G246" s="12"/>
    </row>
    <row r="247" ht="15.75" customHeight="1">
      <c r="B247" s="19"/>
      <c r="C247" s="319"/>
      <c r="D247" s="392" t="str">
        <f>'дети 5-ти лет К'!BH77</f>
        <v/>
      </c>
      <c r="E247" s="12"/>
      <c r="F247" s="392" t="str">
        <f>'дети 5-ти лет Т'!BH77</f>
        <v/>
      </c>
      <c r="G247" s="12"/>
    </row>
    <row r="248" ht="15.75" customHeight="1">
      <c r="B248" s="5">
        <v>20.0</v>
      </c>
      <c r="C248" s="319"/>
      <c r="D248" s="392" t="str">
        <f>'дети 5-ти лет К'!BI77</f>
        <v/>
      </c>
      <c r="E248" s="12"/>
      <c r="F248" s="392" t="str">
        <f>'дети 5-ти лет Т'!BI77</f>
        <v/>
      </c>
      <c r="G248" s="12"/>
    </row>
    <row r="249" ht="15.75" customHeight="1">
      <c r="B249" s="12"/>
      <c r="C249" s="319"/>
      <c r="D249" s="392" t="str">
        <f>'дети 5-ти лет К'!BJ77</f>
        <v/>
      </c>
      <c r="E249" s="12"/>
      <c r="F249" s="392" t="str">
        <f>'дети 5-ти лет Т'!BJ77</f>
        <v/>
      </c>
      <c r="G249" s="12"/>
    </row>
    <row r="250" ht="15.75" customHeight="1">
      <c r="B250" s="19"/>
      <c r="C250" s="319"/>
      <c r="D250" s="392" t="str">
        <f>'дети 5-ти лет К'!BK77</f>
        <v/>
      </c>
      <c r="E250" s="12"/>
      <c r="F250" s="392" t="str">
        <f>'дети 5-ти лет Т'!BK77</f>
        <v/>
      </c>
      <c r="G250" s="12"/>
    </row>
    <row r="251" ht="15.75" customHeight="1">
      <c r="B251" s="5">
        <v>21.0</v>
      </c>
      <c r="C251" s="319"/>
      <c r="D251" s="392" t="str">
        <f>'дети 5-ти лет К'!BL77</f>
        <v/>
      </c>
      <c r="E251" s="12"/>
      <c r="F251" s="392" t="str">
        <f>'дети 5-ти лет Т'!BL77</f>
        <v/>
      </c>
      <c r="G251" s="12"/>
    </row>
    <row r="252" ht="15.75" customHeight="1">
      <c r="B252" s="12"/>
      <c r="C252" s="319"/>
      <c r="D252" s="392" t="str">
        <f>'дети 5-ти лет К'!BM77</f>
        <v/>
      </c>
      <c r="E252" s="12"/>
      <c r="F252" s="392" t="str">
        <f>'дети 5-ти лет Т'!BM77</f>
        <v/>
      </c>
      <c r="G252" s="12"/>
    </row>
    <row r="253" ht="15.75" customHeight="1">
      <c r="B253" s="19"/>
      <c r="C253" s="319"/>
      <c r="D253" s="392" t="str">
        <f>'дети 5-ти лет К'!BN77</f>
        <v/>
      </c>
      <c r="E253" s="12"/>
      <c r="F253" s="392" t="str">
        <f>'дети 5-ти лет Т'!BN77</f>
        <v/>
      </c>
      <c r="G253" s="12"/>
    </row>
    <row r="254" ht="15.75" customHeight="1">
      <c r="B254" s="5">
        <v>22.0</v>
      </c>
      <c r="C254" s="319"/>
      <c r="D254" s="392" t="str">
        <f>'дети 5-ти лет К'!BO77</f>
        <v/>
      </c>
      <c r="E254" s="12"/>
      <c r="F254" s="392" t="str">
        <f>'дети 5-ти лет Т'!BO77</f>
        <v/>
      </c>
      <c r="G254" s="12"/>
    </row>
    <row r="255" ht="15.75" customHeight="1">
      <c r="B255" s="12"/>
      <c r="C255" s="319"/>
      <c r="D255" s="392" t="str">
        <f>'дети 5-ти лет К'!BP77</f>
        <v/>
      </c>
      <c r="E255" s="12"/>
      <c r="F255" s="392" t="str">
        <f>'дети 5-ти лет Т'!BP77</f>
        <v/>
      </c>
      <c r="G255" s="12"/>
    </row>
    <row r="256" ht="15.75" customHeight="1">
      <c r="B256" s="19"/>
      <c r="C256" s="319"/>
      <c r="D256" s="392" t="str">
        <f>'дети 5-ти лет К'!BQ77</f>
        <v/>
      </c>
      <c r="E256" s="12"/>
      <c r="F256" s="392" t="str">
        <f>'дети 5-ти лет Т'!BQ77</f>
        <v/>
      </c>
      <c r="G256" s="12"/>
    </row>
    <row r="257" ht="15.75" customHeight="1">
      <c r="B257" s="5">
        <v>23.0</v>
      </c>
      <c r="C257" s="319"/>
      <c r="D257" s="392" t="str">
        <f>'дети 5-ти лет К'!BR77</f>
        <v/>
      </c>
      <c r="E257" s="12"/>
      <c r="F257" s="392" t="str">
        <f>'дети 5-ти лет Т'!BR77</f>
        <v/>
      </c>
      <c r="G257" s="12"/>
    </row>
    <row r="258" ht="15.75" customHeight="1">
      <c r="B258" s="12"/>
      <c r="C258" s="319"/>
      <c r="D258" s="392" t="str">
        <f>'дети 5-ти лет К'!BS77</f>
        <v/>
      </c>
      <c r="E258" s="12"/>
      <c r="F258" s="392" t="str">
        <f>'дети 5-ти лет Т'!BS77</f>
        <v/>
      </c>
      <c r="G258" s="12"/>
    </row>
    <row r="259" ht="15.75" customHeight="1">
      <c r="B259" s="19"/>
      <c r="C259" s="319"/>
      <c r="D259" s="392" t="str">
        <f>'дети 5-ти лет К'!BT77</f>
        <v/>
      </c>
      <c r="E259" s="12"/>
      <c r="F259" s="392" t="str">
        <f>'дети 5-ти лет Т'!BT77</f>
        <v/>
      </c>
      <c r="G259" s="12"/>
    </row>
    <row r="260" ht="15.75" customHeight="1">
      <c r="B260" s="5">
        <v>24.0</v>
      </c>
      <c r="C260" s="319"/>
      <c r="D260" s="392" t="str">
        <f>'дети 5-ти лет К'!BU77</f>
        <v/>
      </c>
      <c r="E260" s="12"/>
      <c r="F260" s="392" t="str">
        <f>'дети 5-ти лет Т'!BU77</f>
        <v/>
      </c>
      <c r="G260" s="12"/>
    </row>
    <row r="261" ht="15.75" customHeight="1">
      <c r="B261" s="12"/>
      <c r="C261" s="319"/>
      <c r="D261" s="392" t="str">
        <f>'дети 5-ти лет К'!BV77</f>
        <v/>
      </c>
      <c r="E261" s="12"/>
      <c r="F261" s="392" t="str">
        <f>'дети 5-ти лет Т'!BV77</f>
        <v/>
      </c>
      <c r="G261" s="12"/>
    </row>
    <row r="262" ht="15.75" customHeight="1">
      <c r="B262" s="19"/>
      <c r="C262" s="319"/>
      <c r="D262" s="392" t="str">
        <f>'дети 5-ти лет К'!BW77</f>
        <v/>
      </c>
      <c r="E262" s="12"/>
      <c r="F262" s="392" t="str">
        <f>'дети 5-ти лет Т'!BW77</f>
        <v/>
      </c>
      <c r="G262" s="12"/>
    </row>
    <row r="263" ht="15.75" customHeight="1">
      <c r="B263" s="5">
        <v>25.0</v>
      </c>
      <c r="C263" s="319"/>
      <c r="D263" s="392" t="str">
        <f>'дети 5-ти лет К'!BX77</f>
        <v/>
      </c>
      <c r="E263" s="12"/>
      <c r="F263" s="392" t="str">
        <f>'дети 5-ти лет Т'!BX77</f>
        <v/>
      </c>
      <c r="G263" s="12"/>
    </row>
    <row r="264" ht="15.75" customHeight="1">
      <c r="B264" s="12"/>
      <c r="C264" s="319"/>
      <c r="D264" s="392" t="str">
        <f>'дети 5-ти лет К'!BY77</f>
        <v/>
      </c>
      <c r="E264" s="12"/>
      <c r="F264" s="392" t="str">
        <f>'дети 5-ти лет Т'!BY77</f>
        <v/>
      </c>
      <c r="G264" s="12"/>
    </row>
    <row r="265" ht="15.75" customHeight="1">
      <c r="B265" s="19"/>
      <c r="C265" s="319"/>
      <c r="D265" s="392" t="str">
        <f>'дети 5-ти лет К'!BZ77</f>
        <v/>
      </c>
      <c r="E265" s="12"/>
      <c r="F265" s="392" t="str">
        <f>'дети 5-ти лет Т'!BZ77</f>
        <v/>
      </c>
      <c r="G265" s="12"/>
    </row>
    <row r="266" ht="15.75" customHeight="1">
      <c r="B266" s="5">
        <v>26.0</v>
      </c>
      <c r="C266" s="319"/>
      <c r="D266" s="392" t="str">
        <f>'дети 5-ти лет К'!CA77</f>
        <v/>
      </c>
      <c r="E266" s="12"/>
      <c r="F266" s="392" t="str">
        <f>'дети 5-ти лет Т'!CA77</f>
        <v/>
      </c>
      <c r="G266" s="12"/>
    </row>
    <row r="267" ht="15.75" customHeight="1">
      <c r="B267" s="12"/>
      <c r="C267" s="319"/>
      <c r="D267" s="392" t="str">
        <f>'дети 5-ти лет К'!CB77</f>
        <v/>
      </c>
      <c r="E267" s="12"/>
      <c r="F267" s="392" t="str">
        <f>'дети 5-ти лет Т'!CB77</f>
        <v/>
      </c>
      <c r="G267" s="12"/>
    </row>
    <row r="268" ht="15.75" customHeight="1">
      <c r="B268" s="19"/>
      <c r="C268" s="319"/>
      <c r="D268" s="392" t="str">
        <f>'дети 5-ти лет К'!CC77</f>
        <v/>
      </c>
      <c r="E268" s="12"/>
      <c r="F268" s="392" t="str">
        <f>'дети 5-ти лет Т'!CC77</f>
        <v/>
      </c>
      <c r="G268" s="12"/>
    </row>
    <row r="269" ht="15.75" customHeight="1">
      <c r="B269" s="5">
        <v>27.0</v>
      </c>
      <c r="C269" s="319"/>
      <c r="D269" s="392" t="str">
        <f>'дети 5-ти лет К'!CD77</f>
        <v/>
      </c>
      <c r="E269" s="12"/>
      <c r="F269" s="392" t="str">
        <f>'дети 5-ти лет Т'!CD77</f>
        <v/>
      </c>
      <c r="G269" s="12"/>
    </row>
    <row r="270" ht="15.75" customHeight="1">
      <c r="B270" s="12"/>
      <c r="C270" s="319"/>
      <c r="D270" s="392" t="str">
        <f>'дети 5-ти лет К'!CE77</f>
        <v/>
      </c>
      <c r="E270" s="12"/>
      <c r="F270" s="392" t="str">
        <f>'дети 5-ти лет Т'!CE77</f>
        <v/>
      </c>
      <c r="G270" s="12"/>
    </row>
    <row r="271" ht="15.75" customHeight="1">
      <c r="B271" s="19"/>
      <c r="C271" s="319"/>
      <c r="D271" s="392" t="str">
        <f>'дети 5-ти лет К'!CF77</f>
        <v/>
      </c>
      <c r="E271" s="12"/>
      <c r="F271" s="392" t="str">
        <f>'дети 5-ти лет Т'!CF77</f>
        <v/>
      </c>
      <c r="G271" s="12"/>
    </row>
    <row r="272" ht="15.75" customHeight="1">
      <c r="B272" s="5">
        <v>28.0</v>
      </c>
      <c r="C272" s="319"/>
      <c r="D272" s="392" t="str">
        <f>'дети 5-ти лет К'!CG77</f>
        <v/>
      </c>
      <c r="E272" s="12"/>
      <c r="F272" s="392" t="str">
        <f>'дети 5-ти лет Т'!CG77</f>
        <v/>
      </c>
      <c r="G272" s="12"/>
    </row>
    <row r="273" ht="15.75" customHeight="1">
      <c r="B273" s="12"/>
      <c r="C273" s="319"/>
      <c r="D273" s="392" t="str">
        <f>'дети 5-ти лет К'!CH77</f>
        <v/>
      </c>
      <c r="E273" s="12"/>
      <c r="F273" s="392" t="str">
        <f>'дети 5-ти лет Т'!CH77</f>
        <v/>
      </c>
      <c r="G273" s="12"/>
    </row>
    <row r="274" ht="15.75" customHeight="1">
      <c r="B274" s="19"/>
      <c r="C274" s="319"/>
      <c r="D274" s="392" t="str">
        <f>'дети 5-ти лет К'!CI77</f>
        <v/>
      </c>
      <c r="E274" s="12"/>
      <c r="F274" s="392" t="str">
        <f>'дети 5-ти лет Т'!CI77</f>
        <v/>
      </c>
      <c r="G274" s="12"/>
    </row>
    <row r="275" ht="15.75" customHeight="1">
      <c r="B275" s="5">
        <v>29.0</v>
      </c>
      <c r="C275" s="319"/>
      <c r="D275" s="317"/>
      <c r="E275" s="12"/>
      <c r="F275" s="392" t="str">
        <f>'дети 5-ти лет Т'!CJ77</f>
        <v/>
      </c>
      <c r="G275" s="12"/>
    </row>
    <row r="276" ht="15.75" customHeight="1">
      <c r="B276" s="12"/>
      <c r="C276" s="319"/>
      <c r="D276" s="12"/>
      <c r="E276" s="12"/>
      <c r="F276" s="392" t="str">
        <f>'дети 5-ти лет Т'!CK77</f>
        <v/>
      </c>
      <c r="G276" s="12"/>
    </row>
    <row r="277" ht="15.75" customHeight="1">
      <c r="B277" s="19"/>
      <c r="C277" s="319"/>
      <c r="D277" s="12"/>
      <c r="E277" s="12"/>
      <c r="F277" s="392" t="str">
        <f>'дети 5-ти лет Т'!CL77</f>
        <v/>
      </c>
      <c r="G277" s="12"/>
    </row>
    <row r="278" ht="15.75" customHeight="1">
      <c r="B278" s="5">
        <v>30.0</v>
      </c>
      <c r="C278" s="319"/>
      <c r="D278" s="12"/>
      <c r="E278" s="12"/>
      <c r="F278" s="392" t="str">
        <f>'дети 5-ти лет Т'!CM77</f>
        <v/>
      </c>
      <c r="G278" s="12"/>
    </row>
    <row r="279" ht="15.75" customHeight="1">
      <c r="B279" s="12"/>
      <c r="C279" s="319"/>
      <c r="D279" s="12"/>
      <c r="E279" s="12"/>
      <c r="F279" s="392" t="str">
        <f>'дети 5-ти лет Т'!CN77</f>
        <v/>
      </c>
      <c r="G279" s="12"/>
    </row>
    <row r="280" ht="15.75" customHeight="1">
      <c r="B280" s="19"/>
      <c r="C280" s="319"/>
      <c r="D280" s="12"/>
      <c r="E280" s="12"/>
      <c r="F280" s="392" t="str">
        <f>'дети 5-ти лет Т'!CO77</f>
        <v/>
      </c>
      <c r="G280" s="12"/>
    </row>
    <row r="281" ht="15.75" customHeight="1">
      <c r="B281" s="5">
        <v>31.0</v>
      </c>
      <c r="C281" s="319"/>
      <c r="D281" s="12"/>
      <c r="E281" s="12"/>
      <c r="F281" s="392" t="str">
        <f>'дети 5-ти лет Т'!CP77</f>
        <v/>
      </c>
      <c r="G281" s="12"/>
    </row>
    <row r="282" ht="15.75" customHeight="1">
      <c r="B282" s="12"/>
      <c r="C282" s="319"/>
      <c r="D282" s="12"/>
      <c r="E282" s="12"/>
      <c r="F282" s="392" t="str">
        <f>'дети 5-ти лет Т'!CQ77</f>
        <v/>
      </c>
      <c r="G282" s="12"/>
    </row>
    <row r="283" ht="15.75" customHeight="1">
      <c r="B283" s="19"/>
      <c r="C283" s="319"/>
      <c r="D283" s="12"/>
      <c r="E283" s="12"/>
      <c r="F283" s="392" t="str">
        <f>'дети 5-ти лет Т'!CR77</f>
        <v/>
      </c>
      <c r="G283" s="12"/>
    </row>
    <row r="284" ht="15.75" customHeight="1">
      <c r="B284" s="5">
        <v>32.0</v>
      </c>
      <c r="C284" s="319"/>
      <c r="D284" s="12"/>
      <c r="E284" s="12"/>
      <c r="F284" s="392" t="str">
        <f>'дети 5-ти лет Т'!CS77</f>
        <v/>
      </c>
      <c r="G284" s="12"/>
    </row>
    <row r="285" ht="15.75" customHeight="1">
      <c r="B285" s="12"/>
      <c r="C285" s="319"/>
      <c r="D285" s="12"/>
      <c r="E285" s="12"/>
      <c r="F285" s="392" t="str">
        <f>'дети 5-ти лет Т'!CT77</f>
        <v/>
      </c>
      <c r="G285" s="12"/>
    </row>
    <row r="286" ht="15.75" customHeight="1">
      <c r="B286" s="19"/>
      <c r="C286" s="319"/>
      <c r="D286" s="12"/>
      <c r="E286" s="12"/>
      <c r="F286" s="392" t="str">
        <f>'дети 5-ти лет Т'!CU77</f>
        <v/>
      </c>
      <c r="G286" s="12"/>
    </row>
    <row r="287" ht="15.75" customHeight="1">
      <c r="B287" s="5">
        <v>33.0</v>
      </c>
      <c r="C287" s="319"/>
      <c r="D287" s="12"/>
      <c r="E287" s="12"/>
      <c r="F287" s="392" t="str">
        <f>'дети 5-ти лет Т'!CV77</f>
        <v/>
      </c>
      <c r="G287" s="12"/>
    </row>
    <row r="288" ht="15.75" customHeight="1">
      <c r="B288" s="12"/>
      <c r="C288" s="319"/>
      <c r="D288" s="12"/>
      <c r="E288" s="12"/>
      <c r="F288" s="392" t="str">
        <f>'дети 5-ти лет Т'!CW77</f>
        <v/>
      </c>
      <c r="G288" s="12"/>
    </row>
    <row r="289" ht="15.75" customHeight="1">
      <c r="B289" s="19"/>
      <c r="C289" s="319"/>
      <c r="D289" s="12"/>
      <c r="E289" s="12"/>
      <c r="F289" s="392" t="str">
        <f>'дети 5-ти лет Т'!CX77</f>
        <v/>
      </c>
      <c r="G289" s="12"/>
    </row>
    <row r="290" ht="15.75" customHeight="1">
      <c r="B290" s="5">
        <v>34.0</v>
      </c>
      <c r="C290" s="319"/>
      <c r="D290" s="12"/>
      <c r="E290" s="12"/>
      <c r="F290" s="392" t="str">
        <f>'дети 5-ти лет Т'!CY77</f>
        <v/>
      </c>
      <c r="G290" s="12"/>
    </row>
    <row r="291" ht="15.75" customHeight="1">
      <c r="B291" s="12"/>
      <c r="C291" s="319"/>
      <c r="D291" s="12"/>
      <c r="E291" s="12"/>
      <c r="F291" s="392" t="str">
        <f>'дети 5-ти лет Т'!CZ77</f>
        <v/>
      </c>
      <c r="G291" s="12"/>
    </row>
    <row r="292" ht="15.75" customHeight="1">
      <c r="B292" s="19"/>
      <c r="C292" s="319"/>
      <c r="D292" s="12"/>
      <c r="E292" s="12"/>
      <c r="F292" s="392" t="str">
        <f>'дети 5-ти лет Т'!DA77</f>
        <v/>
      </c>
      <c r="G292" s="12"/>
    </row>
    <row r="293" ht="15.75" customHeight="1">
      <c r="B293" s="5">
        <v>35.0</v>
      </c>
      <c r="C293" s="319"/>
      <c r="D293" s="12"/>
      <c r="E293" s="12"/>
      <c r="F293" s="392" t="str">
        <f>'дети 5-ти лет Т'!DB77</f>
        <v/>
      </c>
      <c r="G293" s="12"/>
    </row>
    <row r="294" ht="15.75" customHeight="1">
      <c r="B294" s="12"/>
      <c r="C294" s="319"/>
      <c r="D294" s="12"/>
      <c r="E294" s="12"/>
      <c r="F294" s="392" t="str">
        <f>'дети 5-ти лет Т'!DC77</f>
        <v/>
      </c>
      <c r="G294" s="12"/>
    </row>
    <row r="295" ht="15.75" customHeight="1">
      <c r="B295" s="19"/>
      <c r="C295" s="320"/>
      <c r="D295" s="19"/>
      <c r="E295" s="19"/>
      <c r="F295" s="392" t="str">
        <f>'дети 5-ти лет Т'!DD77</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Ф'!D136</f>
        <v/>
      </c>
      <c r="D300" s="391" t="str">
        <f>'дети 5-ти лет К'!D136</f>
        <v/>
      </c>
      <c r="E300" s="391" t="str">
        <f>'дети 5-ти лет П'!D136</f>
        <v/>
      </c>
      <c r="F300" s="391" t="str">
        <f>'дети 5-ти лет Т'!D136</f>
        <v/>
      </c>
      <c r="G300" s="391" t="str">
        <f>'дети 5-ти лет С'!D136</f>
        <v/>
      </c>
    </row>
    <row r="301" ht="15.75" customHeight="1">
      <c r="B301" s="12"/>
      <c r="C301" s="391" t="str">
        <f>'дети 5-ти лет Ф'!E136</f>
        <v/>
      </c>
      <c r="D301" s="391" t="str">
        <f>'дети 5-ти лет К'!E136</f>
        <v/>
      </c>
      <c r="E301" s="391" t="str">
        <f>'дети 5-ти лет П'!E136</f>
        <v/>
      </c>
      <c r="F301" s="391" t="str">
        <f>'дети 5-ти лет Т'!E136</f>
        <v/>
      </c>
      <c r="G301" s="391" t="str">
        <f>'дети 5-ти лет С'!E136</f>
        <v/>
      </c>
    </row>
    <row r="302" ht="15.75" customHeight="1">
      <c r="B302" s="19"/>
      <c r="C302" s="391" t="str">
        <f>'дети 5-ти лет Ф'!F136</f>
        <v/>
      </c>
      <c r="D302" s="391" t="str">
        <f>'дети 5-ти лет К'!F136</f>
        <v/>
      </c>
      <c r="E302" s="391" t="str">
        <f>'дети 5-ти лет П'!F136</f>
        <v/>
      </c>
      <c r="F302" s="391" t="str">
        <f>'дети 5-ти лет Т'!F136</f>
        <v/>
      </c>
      <c r="G302" s="391" t="str">
        <f>'дети 5-ти лет С'!F136</f>
        <v/>
      </c>
    </row>
    <row r="303" ht="15.75" customHeight="1">
      <c r="B303" s="5">
        <v>2.0</v>
      </c>
      <c r="C303" s="391" t="str">
        <f>'дети 5-ти лет Ф'!G136</f>
        <v/>
      </c>
      <c r="D303" s="391" t="str">
        <f>'дети 5-ти лет К'!G136</f>
        <v/>
      </c>
      <c r="E303" s="391" t="str">
        <f>'дети 5-ти лет П'!G136</f>
        <v/>
      </c>
      <c r="F303" s="391" t="str">
        <f>'дети 5-ти лет Т'!G136</f>
        <v/>
      </c>
      <c r="G303" s="391" t="str">
        <f>'дети 5-ти лет С'!G136</f>
        <v/>
      </c>
    </row>
    <row r="304" ht="15.75" customHeight="1">
      <c r="B304" s="12"/>
      <c r="C304" s="391" t="str">
        <f>'дети 5-ти лет Ф'!H136</f>
        <v/>
      </c>
      <c r="D304" s="391" t="str">
        <f>'дети 5-ти лет К'!H136</f>
        <v/>
      </c>
      <c r="E304" s="391" t="str">
        <f>'дети 5-ти лет П'!H136</f>
        <v/>
      </c>
      <c r="F304" s="391" t="str">
        <f>'дети 5-ти лет Т'!H136</f>
        <v/>
      </c>
      <c r="G304" s="391" t="str">
        <f>'дети 5-ти лет С'!H136</f>
        <v/>
      </c>
    </row>
    <row r="305" ht="15.75" customHeight="1">
      <c r="B305" s="19"/>
      <c r="C305" s="391" t="str">
        <f>'дети 5-ти лет Ф'!I136</f>
        <v/>
      </c>
      <c r="D305" s="391" t="str">
        <f>'дети 5-ти лет К'!I136</f>
        <v/>
      </c>
      <c r="E305" s="391" t="str">
        <f>'дети 5-ти лет П'!I136</f>
        <v/>
      </c>
      <c r="F305" s="391" t="str">
        <f>'дети 5-ти лет Т'!I136</f>
        <v/>
      </c>
      <c r="G305" s="391" t="str">
        <f>'дети 5-ти лет С'!I136</f>
        <v/>
      </c>
    </row>
    <row r="306" ht="15.75" customHeight="1">
      <c r="B306" s="5">
        <v>3.0</v>
      </c>
      <c r="C306" s="391" t="str">
        <f>'дети 5-ти лет Ф'!J136</f>
        <v/>
      </c>
      <c r="D306" s="391" t="str">
        <f>'дети 5-ти лет К'!J136</f>
        <v/>
      </c>
      <c r="E306" s="391" t="str">
        <f>'дети 5-ти лет П'!J136</f>
        <v/>
      </c>
      <c r="F306" s="391" t="str">
        <f>'дети 5-ти лет Т'!J136</f>
        <v/>
      </c>
      <c r="G306" s="391" t="str">
        <f>'дети 5-ти лет С'!J136</f>
        <v/>
      </c>
    </row>
    <row r="307" ht="15.75" customHeight="1">
      <c r="B307" s="12"/>
      <c r="C307" s="391" t="str">
        <f>'дети 5-ти лет Ф'!K136</f>
        <v/>
      </c>
      <c r="D307" s="391" t="str">
        <f>'дети 5-ти лет К'!K136</f>
        <v/>
      </c>
      <c r="E307" s="391" t="str">
        <f>'дети 5-ти лет П'!K136</f>
        <v/>
      </c>
      <c r="F307" s="391" t="str">
        <f>'дети 5-ти лет Т'!K136</f>
        <v/>
      </c>
      <c r="G307" s="391" t="str">
        <f>'дети 5-ти лет С'!K136</f>
        <v/>
      </c>
    </row>
    <row r="308" ht="15.75" customHeight="1">
      <c r="B308" s="19"/>
      <c r="C308" s="391" t="str">
        <f>'дети 5-ти лет Ф'!L136</f>
        <v/>
      </c>
      <c r="D308" s="391" t="str">
        <f>'дети 5-ти лет К'!L136</f>
        <v/>
      </c>
      <c r="E308" s="391" t="str">
        <f>'дети 5-ти лет П'!L136</f>
        <v/>
      </c>
      <c r="F308" s="391" t="str">
        <f>'дети 5-ти лет Т'!L136</f>
        <v/>
      </c>
      <c r="G308" s="391" t="str">
        <f>'дети 5-ти лет С'!L136</f>
        <v/>
      </c>
    </row>
    <row r="309" ht="15.75" customHeight="1">
      <c r="B309" s="5">
        <v>4.0</v>
      </c>
      <c r="C309" s="391" t="str">
        <f>'дети 5-ти лет Ф'!M136</f>
        <v/>
      </c>
      <c r="D309" s="391" t="str">
        <f>'дети 5-ти лет К'!M136</f>
        <v/>
      </c>
      <c r="E309" s="391" t="str">
        <f>'дети 5-ти лет П'!M136</f>
        <v/>
      </c>
      <c r="F309" s="391" t="str">
        <f>'дети 5-ти лет Т'!M136</f>
        <v/>
      </c>
      <c r="G309" s="391" t="str">
        <f>'дети 5-ти лет С'!M136</f>
        <v/>
      </c>
    </row>
    <row r="310" ht="15.75" customHeight="1">
      <c r="B310" s="12"/>
      <c r="C310" s="391" t="str">
        <f>'дети 5-ти лет Ф'!N136</f>
        <v/>
      </c>
      <c r="D310" s="391" t="str">
        <f>'дети 5-ти лет К'!N136</f>
        <v/>
      </c>
      <c r="E310" s="391" t="str">
        <f>'дети 5-ти лет П'!N136</f>
        <v/>
      </c>
      <c r="F310" s="391" t="str">
        <f>'дети 5-ти лет Т'!N136</f>
        <v/>
      </c>
      <c r="G310" s="391" t="str">
        <f>'дети 5-ти лет С'!N136</f>
        <v/>
      </c>
    </row>
    <row r="311" ht="15.75" customHeight="1">
      <c r="B311" s="19"/>
      <c r="C311" s="391" t="str">
        <f>'дети 5-ти лет Ф'!O136</f>
        <v/>
      </c>
      <c r="D311" s="391" t="str">
        <f>'дети 5-ти лет К'!O136</f>
        <v/>
      </c>
      <c r="E311" s="391" t="str">
        <f>'дети 5-ти лет П'!O136</f>
        <v/>
      </c>
      <c r="F311" s="391" t="str">
        <f>'дети 5-ти лет Т'!O136</f>
        <v/>
      </c>
      <c r="G311" s="391" t="str">
        <f>'дети 5-ти лет С'!O136</f>
        <v/>
      </c>
    </row>
    <row r="312" ht="15.75" customHeight="1">
      <c r="B312" s="5">
        <v>5.0</v>
      </c>
      <c r="C312" s="391" t="str">
        <f>'дети 5-ти лет Ф'!P136</f>
        <v/>
      </c>
      <c r="D312" s="391" t="str">
        <f>'дети 5-ти лет К'!P136</f>
        <v/>
      </c>
      <c r="E312" s="391" t="str">
        <f>'дети 5-ти лет П'!P136</f>
        <v/>
      </c>
      <c r="F312" s="391" t="str">
        <f>'дети 5-ти лет Т'!P136</f>
        <v/>
      </c>
      <c r="G312" s="391" t="str">
        <f>'дети 5-ти лет С'!P136</f>
        <v/>
      </c>
    </row>
    <row r="313" ht="15.75" customHeight="1">
      <c r="B313" s="12"/>
      <c r="C313" s="391" t="str">
        <f>'дети 5-ти лет Ф'!Q136</f>
        <v/>
      </c>
      <c r="D313" s="391" t="str">
        <f>'дети 5-ти лет К'!Q136</f>
        <v/>
      </c>
      <c r="E313" s="391" t="str">
        <f>'дети 5-ти лет П'!Q136</f>
        <v/>
      </c>
      <c r="F313" s="391" t="str">
        <f>'дети 5-ти лет Т'!Q136</f>
        <v/>
      </c>
      <c r="G313" s="391" t="str">
        <f>'дети 5-ти лет С'!Q136</f>
        <v/>
      </c>
    </row>
    <row r="314" ht="15.75" customHeight="1">
      <c r="B314" s="19"/>
      <c r="C314" s="391" t="str">
        <f>'дети 5-ти лет Ф'!R136</f>
        <v/>
      </c>
      <c r="D314" s="391" t="str">
        <f>'дети 5-ти лет К'!R136</f>
        <v/>
      </c>
      <c r="E314" s="391" t="str">
        <f>'дети 5-ти лет П'!R136</f>
        <v/>
      </c>
      <c r="F314" s="391" t="str">
        <f>'дети 5-ти лет Т'!R136</f>
        <v/>
      </c>
      <c r="G314" s="391" t="str">
        <f>'дети 5-ти лет С'!R136</f>
        <v/>
      </c>
    </row>
    <row r="315" ht="15.75" customHeight="1">
      <c r="B315" s="5">
        <v>6.0</v>
      </c>
      <c r="C315" s="391" t="str">
        <f>'дети 5-ти лет Ф'!S136</f>
        <v/>
      </c>
      <c r="D315" s="391" t="str">
        <f>'дети 5-ти лет К'!S136</f>
        <v/>
      </c>
      <c r="E315" s="391" t="str">
        <f>'дети 5-ти лет П'!S136</f>
        <v/>
      </c>
      <c r="F315" s="391" t="str">
        <f>'дети 5-ти лет Т'!S136</f>
        <v/>
      </c>
      <c r="G315" s="391" t="str">
        <f>'дети 5-ти лет С'!S136</f>
        <v/>
      </c>
    </row>
    <row r="316" ht="15.75" customHeight="1">
      <c r="B316" s="12"/>
      <c r="C316" s="391" t="str">
        <f>'дети 5-ти лет Ф'!T136</f>
        <v/>
      </c>
      <c r="D316" s="391" t="str">
        <f>'дети 5-ти лет К'!T136</f>
        <v/>
      </c>
      <c r="E316" s="391" t="str">
        <f>'дети 5-ти лет П'!T136</f>
        <v/>
      </c>
      <c r="F316" s="391" t="str">
        <f>'дети 5-ти лет Т'!T136</f>
        <v/>
      </c>
      <c r="G316" s="391" t="str">
        <f>'дети 5-ти лет С'!T136</f>
        <v/>
      </c>
    </row>
    <row r="317" ht="15.75" customHeight="1">
      <c r="B317" s="19"/>
      <c r="C317" s="391" t="str">
        <f>'дети 5-ти лет Ф'!U136</f>
        <v/>
      </c>
      <c r="D317" s="391" t="str">
        <f>'дети 5-ти лет К'!U136</f>
        <v/>
      </c>
      <c r="E317" s="391" t="str">
        <f>'дети 5-ти лет П'!U136</f>
        <v/>
      </c>
      <c r="F317" s="391" t="str">
        <f>'дети 5-ти лет Т'!U136</f>
        <v/>
      </c>
      <c r="G317" s="391" t="str">
        <f>'дети 5-ти лет С'!U136</f>
        <v/>
      </c>
    </row>
    <row r="318" ht="15.75" customHeight="1">
      <c r="B318" s="5">
        <v>7.0</v>
      </c>
      <c r="C318" s="391" t="str">
        <f>'дети 5-ти лет Ф'!V136</f>
        <v/>
      </c>
      <c r="D318" s="391" t="str">
        <f>'дети 5-ти лет К'!V136</f>
        <v/>
      </c>
      <c r="E318" s="391" t="str">
        <f>'дети 5-ти лет П'!V136</f>
        <v/>
      </c>
      <c r="F318" s="391" t="str">
        <f>'дети 5-ти лет Т'!V136</f>
        <v/>
      </c>
      <c r="G318" s="391" t="str">
        <f>'дети 5-ти лет С'!V136</f>
        <v/>
      </c>
    </row>
    <row r="319" ht="15.75" customHeight="1">
      <c r="B319" s="12"/>
      <c r="C319" s="391" t="str">
        <f>'дети 5-ти лет Ф'!W136</f>
        <v/>
      </c>
      <c r="D319" s="391" t="str">
        <f>'дети 5-ти лет Т'!W136</f>
        <v/>
      </c>
      <c r="E319" s="391" t="str">
        <f>'дети 5-ти лет П'!W136</f>
        <v/>
      </c>
      <c r="F319" s="391" t="str">
        <f>'дети 5-ти лет Т'!W136</f>
        <v/>
      </c>
      <c r="G319" s="391" t="str">
        <f>'дети 5-ти лет С'!W136</f>
        <v/>
      </c>
    </row>
    <row r="320" ht="15.75" customHeight="1">
      <c r="B320" s="19"/>
      <c r="C320" s="391" t="str">
        <f>'дети 5-ти лет Ф'!X136</f>
        <v/>
      </c>
      <c r="D320" s="391" t="str">
        <f>'дети 5-ти лет К'!X136</f>
        <v/>
      </c>
      <c r="E320" s="391" t="str">
        <f>'дети 5-ти лет П'!X136</f>
        <v/>
      </c>
      <c r="F320" s="391" t="str">
        <f>'дети 5-ти лет Т'!X136</f>
        <v/>
      </c>
      <c r="G320" s="391" t="str">
        <f>'дети 5-ти лет С'!X136</f>
        <v/>
      </c>
    </row>
    <row r="321" ht="15.75" customHeight="1">
      <c r="B321" s="5">
        <v>8.0</v>
      </c>
      <c r="C321" s="318"/>
      <c r="D321" s="391" t="str">
        <f>'дети 5-ти лет К'!Y136</f>
        <v/>
      </c>
      <c r="E321" s="317"/>
      <c r="F321" s="391" t="str">
        <f>'дети 5-ти лет Т'!Y136</f>
        <v/>
      </c>
      <c r="G321" s="317"/>
    </row>
    <row r="322" ht="15.75" customHeight="1">
      <c r="B322" s="12"/>
      <c r="C322" s="319"/>
      <c r="D322" s="391" t="str">
        <f>'дети 5-ти лет К'!Z136</f>
        <v/>
      </c>
      <c r="E322" s="12"/>
      <c r="F322" s="391" t="str">
        <f>'дети 5-ти лет Т'!Z136</f>
        <v/>
      </c>
      <c r="G322" s="12"/>
    </row>
    <row r="323" ht="15.75" customHeight="1">
      <c r="B323" s="19"/>
      <c r="C323" s="319"/>
      <c r="D323" s="391" t="str">
        <f>'дети 5-ти лет К'!AA136</f>
        <v/>
      </c>
      <c r="E323" s="12"/>
      <c r="F323" s="391" t="str">
        <f>'дети 5-ти лет Т'!AA136</f>
        <v/>
      </c>
      <c r="G323" s="12"/>
    </row>
    <row r="324" ht="15.75" customHeight="1">
      <c r="B324" s="5">
        <v>9.0</v>
      </c>
      <c r="C324" s="319"/>
      <c r="D324" s="391" t="str">
        <f>'дети 5-ти лет К'!AB136</f>
        <v/>
      </c>
      <c r="E324" s="12"/>
      <c r="F324" s="391" t="str">
        <f>'дети 5-ти лет Т'!AB136</f>
        <v/>
      </c>
      <c r="G324" s="12"/>
    </row>
    <row r="325" ht="15.75" customHeight="1">
      <c r="B325" s="12"/>
      <c r="C325" s="319"/>
      <c r="D325" s="391" t="str">
        <f>'дети 5-ти лет К'!AC136</f>
        <v/>
      </c>
      <c r="E325" s="12"/>
      <c r="F325" s="391" t="str">
        <f>'дети 5-ти лет Т'!AC136</f>
        <v/>
      </c>
      <c r="G325" s="12"/>
    </row>
    <row r="326" ht="15.75" customHeight="1">
      <c r="B326" s="19"/>
      <c r="C326" s="319"/>
      <c r="D326" s="391" t="str">
        <f>'дети 5-ти лет К'!AD136</f>
        <v/>
      </c>
      <c r="E326" s="12"/>
      <c r="F326" s="391" t="str">
        <f>'дети 5-ти лет Т'!AD136</f>
        <v/>
      </c>
      <c r="G326" s="12"/>
    </row>
    <row r="327" ht="15.75" customHeight="1">
      <c r="B327" s="5">
        <v>10.0</v>
      </c>
      <c r="C327" s="319"/>
      <c r="D327" s="391" t="str">
        <f>'дети 5-ти лет К'!AE136</f>
        <v/>
      </c>
      <c r="E327" s="12"/>
      <c r="F327" s="391" t="str">
        <f>'дети 5-ти лет Т'!AE136</f>
        <v/>
      </c>
      <c r="G327" s="12"/>
    </row>
    <row r="328" ht="15.75" customHeight="1">
      <c r="B328" s="12"/>
      <c r="C328" s="319"/>
      <c r="D328" s="391" t="str">
        <f>'дети 5-ти лет К'!AF136</f>
        <v/>
      </c>
      <c r="E328" s="12"/>
      <c r="F328" s="391" t="str">
        <f>'дети 5-ти лет Т'!AF136</f>
        <v/>
      </c>
      <c r="G328" s="12"/>
    </row>
    <row r="329" ht="15.75" customHeight="1">
      <c r="B329" s="19"/>
      <c r="C329" s="319"/>
      <c r="D329" s="391" t="str">
        <f>'дети 5-ти лет К'!AG136</f>
        <v/>
      </c>
      <c r="E329" s="12"/>
      <c r="F329" s="391" t="str">
        <f>'дети 5-ти лет Т'!AG136</f>
        <v/>
      </c>
      <c r="G329" s="12"/>
    </row>
    <row r="330" ht="15.75" customHeight="1">
      <c r="B330" s="5">
        <v>11.0</v>
      </c>
      <c r="C330" s="319"/>
      <c r="D330" s="391" t="str">
        <f>'дети 5-ти лет К'!AH136</f>
        <v/>
      </c>
      <c r="E330" s="12"/>
      <c r="F330" s="391" t="str">
        <f>'дети 5-ти лет Т'!AH136</f>
        <v/>
      </c>
      <c r="G330" s="12"/>
    </row>
    <row r="331" ht="15.75" customHeight="1">
      <c r="B331" s="12"/>
      <c r="C331" s="319"/>
      <c r="D331" s="391" t="str">
        <f>'дети 5-ти лет К'!AI136</f>
        <v/>
      </c>
      <c r="E331" s="12"/>
      <c r="F331" s="391" t="str">
        <f>'дети 5-ти лет Т'!AI136</f>
        <v/>
      </c>
      <c r="G331" s="12"/>
    </row>
    <row r="332" ht="15.75" customHeight="1">
      <c r="B332" s="19"/>
      <c r="C332" s="319"/>
      <c r="D332" s="391" t="str">
        <f>'дети 5-ти лет К'!AJ136</f>
        <v/>
      </c>
      <c r="E332" s="12"/>
      <c r="F332" s="391" t="str">
        <f>'дети 5-ти лет Т'!AJ136</f>
        <v/>
      </c>
      <c r="G332" s="12"/>
    </row>
    <row r="333" ht="15.75" customHeight="1">
      <c r="B333" s="5">
        <v>12.0</v>
      </c>
      <c r="C333" s="319"/>
      <c r="D333" s="391" t="str">
        <f>'дети 5-ти лет К'!AK136</f>
        <v/>
      </c>
      <c r="E333" s="12"/>
      <c r="F333" s="391" t="str">
        <f>'дети 5-ти лет Т'!AK136</f>
        <v/>
      </c>
      <c r="G333" s="12"/>
    </row>
    <row r="334" ht="15.75" customHeight="1">
      <c r="B334" s="12"/>
      <c r="C334" s="319"/>
      <c r="D334" s="391" t="str">
        <f>'дети 5-ти лет К'!AL136</f>
        <v/>
      </c>
      <c r="E334" s="12"/>
      <c r="F334" s="391" t="str">
        <f>'дети 5-ти лет Т'!AL136</f>
        <v/>
      </c>
      <c r="G334" s="12"/>
    </row>
    <row r="335" ht="15.75" customHeight="1">
      <c r="B335" s="19"/>
      <c r="C335" s="319"/>
      <c r="D335" s="391" t="str">
        <f>'дети 5-ти лет К'!AM136</f>
        <v/>
      </c>
      <c r="E335" s="12"/>
      <c r="F335" s="391" t="str">
        <f>'дети 5-ти лет Т'!AM136</f>
        <v/>
      </c>
      <c r="G335" s="12"/>
    </row>
    <row r="336" ht="15.75" customHeight="1">
      <c r="B336" s="5">
        <v>13.0</v>
      </c>
      <c r="C336" s="319"/>
      <c r="D336" s="391" t="str">
        <f>'дети 5-ти лет К'!AN136</f>
        <v/>
      </c>
      <c r="E336" s="12"/>
      <c r="F336" s="391" t="str">
        <f>'дети 5-ти лет Т'!AN136</f>
        <v/>
      </c>
      <c r="G336" s="12"/>
    </row>
    <row r="337" ht="15.75" customHeight="1">
      <c r="B337" s="12"/>
      <c r="C337" s="319"/>
      <c r="D337" s="391" t="str">
        <f>'дети 5-ти лет К'!AO136</f>
        <v/>
      </c>
      <c r="E337" s="12"/>
      <c r="F337" s="391" t="str">
        <f>'дети 5-ти лет Т'!AO136</f>
        <v/>
      </c>
      <c r="G337" s="12"/>
    </row>
    <row r="338" ht="15.75" customHeight="1">
      <c r="B338" s="19"/>
      <c r="C338" s="319"/>
      <c r="D338" s="391" t="str">
        <f>'дети 5-ти лет К'!AP136</f>
        <v/>
      </c>
      <c r="E338" s="12"/>
      <c r="F338" s="391" t="str">
        <f>'дети 5-ти лет Т'!AP136</f>
        <v/>
      </c>
      <c r="G338" s="12"/>
    </row>
    <row r="339" ht="15.75" customHeight="1">
      <c r="B339" s="5">
        <v>14.0</v>
      </c>
      <c r="C339" s="319"/>
      <c r="D339" s="391" t="str">
        <f>'дети 5-ти лет К'!AQ136</f>
        <v/>
      </c>
      <c r="E339" s="12"/>
      <c r="F339" s="391" t="str">
        <f>'дети 5-ти лет Т'!AQ136</f>
        <v/>
      </c>
      <c r="G339" s="12"/>
    </row>
    <row r="340" ht="15.75" customHeight="1">
      <c r="B340" s="12"/>
      <c r="C340" s="319"/>
      <c r="D340" s="391" t="str">
        <f>'дети 5-ти лет К'!AR136</f>
        <v/>
      </c>
      <c r="E340" s="12"/>
      <c r="F340" s="391" t="str">
        <f>'дети 5-ти лет Т'!AR136</f>
        <v/>
      </c>
      <c r="G340" s="12"/>
    </row>
    <row r="341" ht="15.75" customHeight="1">
      <c r="B341" s="19"/>
      <c r="C341" s="319"/>
      <c r="D341" s="391" t="str">
        <f>'дети 5-ти лет К'!AS136</f>
        <v/>
      </c>
      <c r="E341" s="12"/>
      <c r="F341" s="391" t="str">
        <f>'дети 5-ти лет Т'!AS136</f>
        <v/>
      </c>
      <c r="G341" s="12"/>
    </row>
    <row r="342" ht="15.75" customHeight="1">
      <c r="B342" s="5">
        <v>15.0</v>
      </c>
      <c r="C342" s="319"/>
      <c r="D342" s="391" t="str">
        <f>'дети 5-ти лет К'!AT136</f>
        <v/>
      </c>
      <c r="E342" s="12"/>
      <c r="F342" s="391" t="str">
        <f>'дети 5-ти лет Т'!AT136</f>
        <v/>
      </c>
      <c r="G342" s="12"/>
    </row>
    <row r="343" ht="15.75" customHeight="1">
      <c r="B343" s="12"/>
      <c r="C343" s="319"/>
      <c r="D343" s="391" t="str">
        <f>'дети 5-ти лет К'!AU136</f>
        <v/>
      </c>
      <c r="E343" s="12"/>
      <c r="F343" s="391" t="str">
        <f>'дети 5-ти лет Т'!AU136</f>
        <v/>
      </c>
      <c r="G343" s="12"/>
    </row>
    <row r="344" ht="15.75" customHeight="1">
      <c r="B344" s="19"/>
      <c r="C344" s="319"/>
      <c r="D344" s="391" t="str">
        <f>'дети 5-ти лет К'!AV136</f>
        <v/>
      </c>
      <c r="E344" s="12"/>
      <c r="F344" s="391" t="str">
        <f>'дети 5-ти лет Т'!AV136</f>
        <v/>
      </c>
      <c r="G344" s="12"/>
    </row>
    <row r="345" ht="15.75" customHeight="1">
      <c r="B345" s="5">
        <v>16.0</v>
      </c>
      <c r="C345" s="319"/>
      <c r="D345" s="391" t="str">
        <f>'дети 5-ти лет К'!AW136</f>
        <v/>
      </c>
      <c r="E345" s="12"/>
      <c r="F345" s="391" t="str">
        <f>'дети 5-ти лет Т'!AW136</f>
        <v/>
      </c>
      <c r="G345" s="12"/>
    </row>
    <row r="346" ht="15.75" customHeight="1">
      <c r="B346" s="12"/>
      <c r="C346" s="319"/>
      <c r="D346" s="391" t="str">
        <f>'дети 5-ти лет К'!AX136</f>
        <v/>
      </c>
      <c r="E346" s="12"/>
      <c r="F346" s="391" t="str">
        <f>'дети 5-ти лет Т'!AX136</f>
        <v/>
      </c>
      <c r="G346" s="12"/>
    </row>
    <row r="347" ht="15.75" customHeight="1">
      <c r="B347" s="19"/>
      <c r="C347" s="319"/>
      <c r="D347" s="391" t="str">
        <f>'дети 5-ти лет К'!AY136</f>
        <v/>
      </c>
      <c r="E347" s="12"/>
      <c r="F347" s="391" t="str">
        <f>'дети 5-ти лет Т'!AY136</f>
        <v/>
      </c>
      <c r="G347" s="12"/>
    </row>
    <row r="348" ht="15.75" customHeight="1">
      <c r="B348" s="5">
        <v>17.0</v>
      </c>
      <c r="C348" s="319"/>
      <c r="D348" s="391" t="str">
        <f>'дети 5-ти лет К'!AZ136</f>
        <v/>
      </c>
      <c r="E348" s="12"/>
      <c r="F348" s="391" t="str">
        <f>'дети 5-ти лет Т'!AZ136</f>
        <v/>
      </c>
      <c r="G348" s="12"/>
    </row>
    <row r="349" ht="15.75" customHeight="1">
      <c r="B349" s="12"/>
      <c r="C349" s="319"/>
      <c r="D349" s="391" t="str">
        <f>'дети 5-ти лет К'!BA136</f>
        <v/>
      </c>
      <c r="E349" s="12"/>
      <c r="F349" s="391" t="str">
        <f>'дети 5-ти лет Т'!BA136</f>
        <v/>
      </c>
      <c r="G349" s="12"/>
    </row>
    <row r="350" ht="15.75" customHeight="1">
      <c r="B350" s="19"/>
      <c r="C350" s="319"/>
      <c r="D350" s="391" t="str">
        <f>'дети 5-ти лет К'!BB136</f>
        <v/>
      </c>
      <c r="E350" s="12"/>
      <c r="F350" s="391" t="str">
        <f>'дети 5-ти лет Т'!BB136</f>
        <v/>
      </c>
      <c r="G350" s="12"/>
    </row>
    <row r="351" ht="15.75" customHeight="1">
      <c r="B351" s="5">
        <v>18.0</v>
      </c>
      <c r="C351" s="319"/>
      <c r="D351" s="391" t="str">
        <f>'дети 5-ти лет К'!BC136</f>
        <v/>
      </c>
      <c r="E351" s="12"/>
      <c r="F351" s="391" t="str">
        <f>'дети 5-ти лет Т'!BC136</f>
        <v/>
      </c>
      <c r="G351" s="12"/>
    </row>
    <row r="352" ht="15.75" customHeight="1">
      <c r="B352" s="12"/>
      <c r="C352" s="319"/>
      <c r="D352" s="391" t="str">
        <f>'дети 5-ти лет К'!BD136</f>
        <v/>
      </c>
      <c r="E352" s="12"/>
      <c r="F352" s="391" t="str">
        <f>'дети 5-ти лет Т'!BD136</f>
        <v/>
      </c>
      <c r="G352" s="12"/>
    </row>
    <row r="353" ht="15.75" customHeight="1">
      <c r="B353" s="19"/>
      <c r="C353" s="319"/>
      <c r="D353" s="391" t="str">
        <f>'дети 5-ти лет К'!BE136</f>
        <v/>
      </c>
      <c r="E353" s="12"/>
      <c r="F353" s="391" t="str">
        <f>'дети 5-ти лет Т'!BE136</f>
        <v/>
      </c>
      <c r="G353" s="12"/>
    </row>
    <row r="354" ht="15.75" customHeight="1">
      <c r="B354" s="5">
        <v>19.0</v>
      </c>
      <c r="C354" s="319"/>
      <c r="D354" s="391" t="str">
        <f>'дети 5-ти лет К'!BF136</f>
        <v/>
      </c>
      <c r="E354" s="12"/>
      <c r="F354" s="391" t="str">
        <f>'дети 5-ти лет Т'!BF136</f>
        <v/>
      </c>
      <c r="G354" s="12"/>
    </row>
    <row r="355" ht="15.75" customHeight="1">
      <c r="B355" s="12"/>
      <c r="C355" s="319"/>
      <c r="D355" s="391" t="str">
        <f>'дети 5-ти лет К'!BG136</f>
        <v/>
      </c>
      <c r="E355" s="12"/>
      <c r="F355" s="391" t="str">
        <f>'дети 5-ти лет Т'!BG136</f>
        <v/>
      </c>
      <c r="G355" s="12"/>
    </row>
    <row r="356" ht="15.75" customHeight="1">
      <c r="B356" s="19"/>
      <c r="C356" s="319"/>
      <c r="D356" s="391" t="str">
        <f>'дети 5-ти лет К'!BH136</f>
        <v/>
      </c>
      <c r="E356" s="12"/>
      <c r="F356" s="391" t="str">
        <f>'дети 5-ти лет Т'!BH136</f>
        <v/>
      </c>
      <c r="G356" s="12"/>
    </row>
    <row r="357" ht="15.75" customHeight="1">
      <c r="B357" s="5">
        <v>20.0</v>
      </c>
      <c r="C357" s="319"/>
      <c r="D357" s="391" t="str">
        <f>'дети 5-ти лет К'!BI136</f>
        <v/>
      </c>
      <c r="E357" s="12"/>
      <c r="F357" s="391" t="str">
        <f>'дети 5-ти лет Т'!BI136</f>
        <v/>
      </c>
      <c r="G357" s="12"/>
    </row>
    <row r="358" ht="15.75" customHeight="1">
      <c r="B358" s="12"/>
      <c r="C358" s="319"/>
      <c r="D358" s="391" t="str">
        <f>'дети 5-ти лет К'!BJ136</f>
        <v/>
      </c>
      <c r="E358" s="12"/>
      <c r="F358" s="391" t="str">
        <f>'дети 5-ти лет Т'!BJ136</f>
        <v/>
      </c>
      <c r="G358" s="12"/>
    </row>
    <row r="359" ht="15.75" customHeight="1">
      <c r="B359" s="19"/>
      <c r="C359" s="319"/>
      <c r="D359" s="391" t="str">
        <f>'дети 5-ти лет К'!BK136</f>
        <v/>
      </c>
      <c r="E359" s="12"/>
      <c r="F359" s="391" t="str">
        <f>'дети 5-ти лет Т'!BK136</f>
        <v/>
      </c>
      <c r="G359" s="12"/>
    </row>
    <row r="360" ht="15.75" customHeight="1">
      <c r="B360" s="5">
        <v>21.0</v>
      </c>
      <c r="C360" s="319"/>
      <c r="D360" s="391" t="str">
        <f>'дети 5-ти лет К'!BL136</f>
        <v/>
      </c>
      <c r="E360" s="12"/>
      <c r="F360" s="391" t="str">
        <f>'дети 5-ти лет Т'!BL136</f>
        <v/>
      </c>
      <c r="G360" s="12"/>
    </row>
    <row r="361" ht="15.75" customHeight="1">
      <c r="B361" s="12"/>
      <c r="C361" s="319"/>
      <c r="D361" s="391" t="str">
        <f>'дети 5-ти лет К'!BM136</f>
        <v/>
      </c>
      <c r="E361" s="12"/>
      <c r="F361" s="391" t="str">
        <f>'дети 5-ти лет Т'!BM136</f>
        <v/>
      </c>
      <c r="G361" s="12"/>
    </row>
    <row r="362" ht="15.75" customHeight="1">
      <c r="B362" s="19"/>
      <c r="C362" s="319"/>
      <c r="D362" s="391" t="str">
        <f>'дети 5-ти лет К'!BN136</f>
        <v/>
      </c>
      <c r="E362" s="12"/>
      <c r="F362" s="391" t="str">
        <f>'дети 5-ти лет Т'!BN136</f>
        <v/>
      </c>
      <c r="G362" s="12"/>
    </row>
    <row r="363" ht="15.75" customHeight="1">
      <c r="B363" s="5">
        <v>22.0</v>
      </c>
      <c r="C363" s="319"/>
      <c r="D363" s="391" t="str">
        <f>'дети 5-ти лет К'!BO136</f>
        <v/>
      </c>
      <c r="E363" s="12"/>
      <c r="F363" s="391" t="str">
        <f>'дети 5-ти лет Т'!BO136</f>
        <v/>
      </c>
      <c r="G363" s="12"/>
    </row>
    <row r="364" ht="15.75" customHeight="1">
      <c r="B364" s="12"/>
      <c r="C364" s="319"/>
      <c r="D364" s="391" t="str">
        <f>'дети 5-ти лет К'!BP136</f>
        <v/>
      </c>
      <c r="E364" s="12"/>
      <c r="F364" s="391" t="str">
        <f>'дети 5-ти лет Т'!BP136</f>
        <v/>
      </c>
      <c r="G364" s="12"/>
    </row>
    <row r="365" ht="15.75" customHeight="1">
      <c r="B365" s="19"/>
      <c r="C365" s="319"/>
      <c r="D365" s="391" t="str">
        <f>'дети 5-ти лет К'!BQ136</f>
        <v/>
      </c>
      <c r="E365" s="12"/>
      <c r="F365" s="391" t="str">
        <f>'дети 5-ти лет Т'!BQ136</f>
        <v/>
      </c>
      <c r="G365" s="12"/>
    </row>
    <row r="366" ht="15.75" customHeight="1">
      <c r="B366" s="5">
        <v>23.0</v>
      </c>
      <c r="C366" s="319"/>
      <c r="D366" s="391" t="str">
        <f>'дети 5-ти лет К'!BR136</f>
        <v/>
      </c>
      <c r="E366" s="12"/>
      <c r="F366" s="391" t="str">
        <f>'дети 5-ти лет Т'!BR136</f>
        <v/>
      </c>
      <c r="G366" s="12"/>
    </row>
    <row r="367" ht="15.75" customHeight="1">
      <c r="B367" s="12"/>
      <c r="C367" s="319"/>
      <c r="D367" s="391" t="str">
        <f>'дети 5-ти лет К'!BS136</f>
        <v/>
      </c>
      <c r="E367" s="12"/>
      <c r="F367" s="391" t="str">
        <f>'дети 5-ти лет Т'!BS136</f>
        <v/>
      </c>
      <c r="G367" s="12"/>
    </row>
    <row r="368" ht="15.75" customHeight="1">
      <c r="B368" s="19"/>
      <c r="C368" s="319"/>
      <c r="D368" s="391" t="str">
        <f>'дети 5-ти лет К'!BT136</f>
        <v/>
      </c>
      <c r="E368" s="12"/>
      <c r="F368" s="391" t="str">
        <f>'дети 5-ти лет Т'!BT136</f>
        <v/>
      </c>
      <c r="G368" s="12"/>
    </row>
    <row r="369" ht="15.75" customHeight="1">
      <c r="B369" s="5">
        <v>24.0</v>
      </c>
      <c r="C369" s="319"/>
      <c r="D369" s="391" t="str">
        <f>'дети 5-ти лет К'!BU136</f>
        <v/>
      </c>
      <c r="E369" s="12"/>
      <c r="F369" s="391" t="str">
        <f>'дети 5-ти лет Т'!BU136</f>
        <v/>
      </c>
      <c r="G369" s="12"/>
    </row>
    <row r="370" ht="15.75" customHeight="1">
      <c r="B370" s="12"/>
      <c r="C370" s="319"/>
      <c r="D370" s="391" t="str">
        <f>'дети 5-ти лет К'!BV136</f>
        <v/>
      </c>
      <c r="E370" s="12"/>
      <c r="F370" s="391" t="str">
        <f>'дети 5-ти лет Т'!BV136</f>
        <v/>
      </c>
      <c r="G370" s="12"/>
    </row>
    <row r="371" ht="15.75" customHeight="1">
      <c r="B371" s="19"/>
      <c r="C371" s="319"/>
      <c r="D371" s="391" t="str">
        <f>'дети 5-ти лет К'!BW136</f>
        <v/>
      </c>
      <c r="E371" s="12"/>
      <c r="F371" s="391" t="str">
        <f>'дети 5-ти лет Т'!BW136</f>
        <v/>
      </c>
      <c r="G371" s="12"/>
    </row>
    <row r="372" ht="15.75" customHeight="1">
      <c r="B372" s="5">
        <v>25.0</v>
      </c>
      <c r="C372" s="319"/>
      <c r="D372" s="391" t="str">
        <f>'дети 5-ти лет К'!BX136</f>
        <v/>
      </c>
      <c r="E372" s="12"/>
      <c r="F372" s="391" t="str">
        <f>'дети 5-ти лет Т'!BX136</f>
        <v/>
      </c>
      <c r="G372" s="12"/>
    </row>
    <row r="373" ht="15.75" customHeight="1">
      <c r="B373" s="12"/>
      <c r="C373" s="319"/>
      <c r="D373" s="391" t="str">
        <f>'дети 5-ти лет К'!BY136</f>
        <v/>
      </c>
      <c r="E373" s="12"/>
      <c r="F373" s="391" t="str">
        <f>'дети 5-ти лет Т'!BY136</f>
        <v/>
      </c>
      <c r="G373" s="12"/>
    </row>
    <row r="374" ht="15.75" customHeight="1">
      <c r="B374" s="19"/>
      <c r="C374" s="319"/>
      <c r="D374" s="391" t="str">
        <f>'дети 5-ти лет К'!BZ136</f>
        <v/>
      </c>
      <c r="E374" s="12"/>
      <c r="F374" s="391" t="str">
        <f>'дети 5-ти лет Т'!BZ136</f>
        <v/>
      </c>
      <c r="G374" s="12"/>
    </row>
    <row r="375" ht="15.75" customHeight="1">
      <c r="B375" s="5">
        <v>26.0</v>
      </c>
      <c r="C375" s="319"/>
      <c r="D375" s="391" t="str">
        <f>'дети 5-ти лет К'!CA136</f>
        <v/>
      </c>
      <c r="E375" s="12"/>
      <c r="F375" s="391" t="str">
        <f>'дети 5-ти лет Т'!CA136</f>
        <v/>
      </c>
      <c r="G375" s="12"/>
    </row>
    <row r="376" ht="15.75" customHeight="1">
      <c r="B376" s="12"/>
      <c r="C376" s="319"/>
      <c r="D376" s="391" t="str">
        <f>'дети 5-ти лет К'!CB136</f>
        <v/>
      </c>
      <c r="E376" s="12"/>
      <c r="F376" s="391" t="str">
        <f>'дети 5-ти лет Т'!CB136</f>
        <v/>
      </c>
      <c r="G376" s="12"/>
    </row>
    <row r="377" ht="15.75" customHeight="1">
      <c r="B377" s="19"/>
      <c r="C377" s="319"/>
      <c r="D377" s="391" t="str">
        <f>'дети 5-ти лет К'!CC136</f>
        <v/>
      </c>
      <c r="E377" s="12"/>
      <c r="F377" s="391" t="str">
        <f>'дети 5-ти лет Т'!CC136</f>
        <v/>
      </c>
      <c r="G377" s="12"/>
    </row>
    <row r="378" ht="15.75" customHeight="1">
      <c r="B378" s="5">
        <v>27.0</v>
      </c>
      <c r="C378" s="319"/>
      <c r="D378" s="391" t="str">
        <f>'дети 5-ти лет К'!CD136</f>
        <v/>
      </c>
      <c r="E378" s="12"/>
      <c r="F378" s="391" t="str">
        <f>'дети 5-ти лет Т'!CD136</f>
        <v/>
      </c>
      <c r="G378" s="12"/>
    </row>
    <row r="379" ht="15.75" customHeight="1">
      <c r="B379" s="12"/>
      <c r="C379" s="319"/>
      <c r="D379" s="391" t="str">
        <f>'дети 5-ти лет К'!CE136</f>
        <v/>
      </c>
      <c r="E379" s="12"/>
      <c r="F379" s="391" t="str">
        <f>'дети 5-ти лет Т'!CE136</f>
        <v/>
      </c>
      <c r="G379" s="12"/>
    </row>
    <row r="380" ht="15.75" customHeight="1">
      <c r="B380" s="19"/>
      <c r="C380" s="319"/>
      <c r="D380" s="391" t="str">
        <f>'дети 5-ти лет К'!CF136</f>
        <v/>
      </c>
      <c r="E380" s="12"/>
      <c r="F380" s="391" t="str">
        <f>'дети 5-ти лет Т'!CF136</f>
        <v/>
      </c>
      <c r="G380" s="12"/>
    </row>
    <row r="381" ht="15.75" customHeight="1">
      <c r="B381" s="5">
        <v>28.0</v>
      </c>
      <c r="C381" s="319"/>
      <c r="D381" s="391" t="str">
        <f>'дети 5-ти лет К'!CG136</f>
        <v/>
      </c>
      <c r="E381" s="12"/>
      <c r="F381" s="391" t="str">
        <f>'дети 5-ти лет Т'!CG136</f>
        <v/>
      </c>
      <c r="G381" s="12"/>
    </row>
    <row r="382" ht="15.75" customHeight="1">
      <c r="B382" s="12"/>
      <c r="C382" s="319"/>
      <c r="D382" s="391" t="str">
        <f>'дети 5-ти лет К'!CH136</f>
        <v/>
      </c>
      <c r="E382" s="12"/>
      <c r="F382" s="391" t="str">
        <f>'дети 5-ти лет Т'!CH136</f>
        <v/>
      </c>
      <c r="G382" s="12"/>
    </row>
    <row r="383" ht="15.75" customHeight="1">
      <c r="B383" s="19"/>
      <c r="C383" s="319"/>
      <c r="D383" s="391" t="str">
        <f>'дети 5-ти лет К'!CI136</f>
        <v/>
      </c>
      <c r="E383" s="12"/>
      <c r="F383" s="391" t="str">
        <f>'дети 5-ти лет Т'!CI136</f>
        <v/>
      </c>
      <c r="G383" s="12"/>
    </row>
    <row r="384" ht="15.75" customHeight="1">
      <c r="B384" s="5">
        <v>29.0</v>
      </c>
      <c r="C384" s="319"/>
      <c r="D384" s="317"/>
      <c r="E384" s="12"/>
      <c r="F384" s="391" t="str">
        <f>'дети 5-ти лет Т'!CJ136</f>
        <v/>
      </c>
      <c r="G384" s="12"/>
    </row>
    <row r="385" ht="15.75" customHeight="1">
      <c r="B385" s="12"/>
      <c r="C385" s="319"/>
      <c r="D385" s="12"/>
      <c r="E385" s="12"/>
      <c r="F385" s="391" t="str">
        <f>'дети 5-ти лет Т'!CK136</f>
        <v/>
      </c>
      <c r="G385" s="12"/>
    </row>
    <row r="386" ht="15.75" customHeight="1">
      <c r="B386" s="19"/>
      <c r="C386" s="319"/>
      <c r="D386" s="12"/>
      <c r="E386" s="12"/>
      <c r="F386" s="391" t="str">
        <f>'дети 5-ти лет Т'!CL136</f>
        <v/>
      </c>
      <c r="G386" s="12"/>
    </row>
    <row r="387" ht="15.75" customHeight="1">
      <c r="B387" s="5">
        <v>30.0</v>
      </c>
      <c r="C387" s="319"/>
      <c r="D387" s="12"/>
      <c r="E387" s="12"/>
      <c r="F387" s="391" t="str">
        <f>'дети 5-ти лет Т'!CM136</f>
        <v/>
      </c>
      <c r="G387" s="12"/>
    </row>
    <row r="388" ht="15.75" customHeight="1">
      <c r="B388" s="12"/>
      <c r="C388" s="319"/>
      <c r="D388" s="12"/>
      <c r="E388" s="12"/>
      <c r="F388" s="391" t="str">
        <f>'дети 5-ти лет Т'!CN136</f>
        <v/>
      </c>
      <c r="G388" s="12"/>
    </row>
    <row r="389" ht="15.75" customHeight="1">
      <c r="B389" s="19"/>
      <c r="C389" s="319"/>
      <c r="D389" s="12"/>
      <c r="E389" s="12"/>
      <c r="F389" s="391" t="str">
        <f>'дети 5-ти лет Т'!CO136</f>
        <v/>
      </c>
      <c r="G389" s="12"/>
    </row>
    <row r="390" ht="15.75" customHeight="1">
      <c r="B390" s="5">
        <v>31.0</v>
      </c>
      <c r="C390" s="319"/>
      <c r="D390" s="12"/>
      <c r="E390" s="12"/>
      <c r="F390" s="391" t="str">
        <f>'дети 5-ти лет Т'!CP136</f>
        <v/>
      </c>
      <c r="G390" s="12"/>
    </row>
    <row r="391" ht="15.75" customHeight="1">
      <c r="B391" s="12"/>
      <c r="C391" s="319"/>
      <c r="D391" s="12"/>
      <c r="E391" s="12"/>
      <c r="F391" s="391" t="str">
        <f>'дети 5-ти лет Т'!CQ136</f>
        <v/>
      </c>
      <c r="G391" s="12"/>
    </row>
    <row r="392" ht="15.75" customHeight="1">
      <c r="B392" s="19"/>
      <c r="C392" s="319"/>
      <c r="D392" s="12"/>
      <c r="E392" s="12"/>
      <c r="F392" s="391" t="str">
        <f>'дети 5-ти лет Т'!CR136</f>
        <v/>
      </c>
      <c r="G392" s="12"/>
    </row>
    <row r="393" ht="15.75" customHeight="1">
      <c r="B393" s="5">
        <v>32.0</v>
      </c>
      <c r="C393" s="319"/>
      <c r="D393" s="12"/>
      <c r="E393" s="12"/>
      <c r="F393" s="391" t="str">
        <f>'дети 5-ти лет Т'!CS136</f>
        <v/>
      </c>
      <c r="G393" s="12"/>
    </row>
    <row r="394" ht="15.75" customHeight="1">
      <c r="B394" s="12"/>
      <c r="C394" s="319"/>
      <c r="D394" s="12"/>
      <c r="E394" s="12"/>
      <c r="F394" s="391" t="str">
        <f>'дети 5-ти лет Т'!CT136</f>
        <v/>
      </c>
      <c r="G394" s="12"/>
    </row>
    <row r="395" ht="15.75" customHeight="1">
      <c r="B395" s="19"/>
      <c r="C395" s="319"/>
      <c r="D395" s="12"/>
      <c r="E395" s="12"/>
      <c r="F395" s="391" t="str">
        <f>'дети 5-ти лет Т'!CU136</f>
        <v/>
      </c>
      <c r="G395" s="12"/>
    </row>
    <row r="396" ht="15.75" customHeight="1">
      <c r="B396" s="5">
        <v>33.0</v>
      </c>
      <c r="C396" s="319"/>
      <c r="D396" s="12"/>
      <c r="E396" s="12"/>
      <c r="F396" s="391" t="str">
        <f>'дети 5-ти лет Т'!CV136</f>
        <v/>
      </c>
      <c r="G396" s="12"/>
    </row>
    <row r="397" ht="15.75" customHeight="1">
      <c r="B397" s="12"/>
      <c r="C397" s="319"/>
      <c r="D397" s="12"/>
      <c r="E397" s="12"/>
      <c r="F397" s="391" t="str">
        <f>'дети 5-ти лет Т'!CW136</f>
        <v/>
      </c>
      <c r="G397" s="12"/>
    </row>
    <row r="398" ht="15.75" customHeight="1">
      <c r="B398" s="19"/>
      <c r="C398" s="319"/>
      <c r="D398" s="12"/>
      <c r="E398" s="12"/>
      <c r="F398" s="391" t="str">
        <f>'дети 5-ти лет Т'!CX136</f>
        <v/>
      </c>
      <c r="G398" s="12"/>
    </row>
    <row r="399" ht="15.75" customHeight="1">
      <c r="B399" s="5">
        <v>34.0</v>
      </c>
      <c r="C399" s="319"/>
      <c r="D399" s="12"/>
      <c r="E399" s="12"/>
      <c r="F399" s="391" t="str">
        <f>'дети 5-ти лет Т'!CY136</f>
        <v/>
      </c>
      <c r="G399" s="12"/>
    </row>
    <row r="400" ht="15.75" customHeight="1">
      <c r="B400" s="12"/>
      <c r="C400" s="319"/>
      <c r="D400" s="12"/>
      <c r="E400" s="12"/>
      <c r="F400" s="391" t="str">
        <f>'дети 5-ти лет Т'!CZ136</f>
        <v/>
      </c>
      <c r="G400" s="12"/>
    </row>
    <row r="401" ht="15.75" customHeight="1">
      <c r="B401" s="19"/>
      <c r="C401" s="319"/>
      <c r="D401" s="12"/>
      <c r="E401" s="12"/>
      <c r="F401" s="391" t="str">
        <f>'дети 5-ти лет Т'!DA136</f>
        <v/>
      </c>
      <c r="G401" s="12"/>
    </row>
    <row r="402" ht="15.75" customHeight="1">
      <c r="B402" s="5">
        <v>35.0</v>
      </c>
      <c r="C402" s="319"/>
      <c r="D402" s="12"/>
      <c r="E402" s="12"/>
      <c r="F402" s="391" t="str">
        <f>'дети 5-ти лет Т'!DB136</f>
        <v/>
      </c>
      <c r="G402" s="12"/>
    </row>
    <row r="403" ht="15.75" customHeight="1">
      <c r="B403" s="12"/>
      <c r="C403" s="319"/>
      <c r="D403" s="12"/>
      <c r="E403" s="12"/>
      <c r="F403" s="391" t="str">
        <f>'дети 5-ти лет Т'!DC136</f>
        <v/>
      </c>
      <c r="G403" s="12"/>
    </row>
    <row r="404" ht="15.75" customHeight="1">
      <c r="B404" s="19"/>
      <c r="C404" s="320"/>
      <c r="D404" s="19"/>
      <c r="E404" s="19"/>
      <c r="F404" s="391" t="str">
        <f>'дети 5-ти лет Т'!DD136</f>
        <v/>
      </c>
      <c r="G404" s="19"/>
    </row>
    <row r="405" ht="15.75" customHeight="1">
      <c r="B405" s="321" t="str">
        <f>'СВОД3'!V31</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39.75" customHeight="1">
      <c r="B4" s="294" t="s">
        <v>829</v>
      </c>
      <c r="D4" s="295" t="str">
        <f>'дети 5-ти лет Ф'!C32</f>
        <v/>
      </c>
      <c r="E4" s="296"/>
      <c r="F4" s="296"/>
      <c r="G4" s="291"/>
      <c r="H4" s="291"/>
    </row>
    <row r="5">
      <c r="B5" s="297" t="s">
        <v>830</v>
      </c>
      <c r="D5" s="298" t="str">
        <f>'дети 5-ти лет Ф'!A32</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
      </c>
      <c r="D10" s="255" t="str">
        <f>IF(C99="","",VLOOKUP(C99,$O$509:$P$511,2,TRUE))</f>
        <v/>
      </c>
      <c r="E10" s="255" t="str">
        <f>IF(C100="","",VLOOKUP(C100,$Q$509:$R$511,2,TRUE))</f>
        <v/>
      </c>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255" t="str">
        <f>IF(C101="","",VLOOKUP(C101,$S$509:$T$511,2,TRUE))</f>
        <v/>
      </c>
      <c r="D11" s="255" t="str">
        <f>IF(C102="","",VLOOKUP(C102,$U$509:$V$511,2,TRUE))</f>
        <v/>
      </c>
      <c r="E11" s="255" t="str">
        <f>IF(C103="","",VLOOKUP(C103,$W$509:$X$511,2,TRUE))</f>
        <v/>
      </c>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255" t="str">
        <f>IF(C104="","",VLOOKUP(C104,$Y$509:$Z$511,2,TRUE))</f>
        <v/>
      </c>
      <c r="D12" s="255" t="str">
        <f>IF(C105="","",VLOOKUP(C105,$AA$509:$AB$511,2,TRUE))</f>
        <v/>
      </c>
      <c r="E12" s="255" t="str">
        <f>IF(C106="","",VLOOKUP(C106,$AC$509:$AD$511,2,TRUE))</f>
        <v/>
      </c>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
      </c>
      <c r="E13" s="255" t="str">
        <f>IF(C109="","",VLOOKUP(C109,$AI$509:$AJ$511,2,TRUE))</f>
        <v/>
      </c>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255" t="str">
        <f>IF(C110="","",VLOOKUP(C110,$AK$509:$AL$511,2,TRUE))</f>
        <v/>
      </c>
      <c r="D14" s="255" t="str">
        <f>IF(C111="","",VLOOKUP(C111,$AM$509:$AN$511,2,TRUE))</f>
        <v/>
      </c>
      <c r="E14" s="255" t="str">
        <f>IF(C112="","",VLOOKUP(C112,$AO$509:$AP$511,2,TRUE))</f>
        <v/>
      </c>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255" t="str">
        <f>IF(C113="","",VLOOKUP(C113,$AQ$509:$AR$511,2,TRUE))</f>
        <v/>
      </c>
      <c r="D15" s="255" t="str">
        <f>IF(C114="","",VLOOKUP(C114,$AS$509:$AT$511,2,TRUE))</f>
        <v/>
      </c>
      <c r="E15" s="255" t="str">
        <f>IF(C115="","",VLOOKUP(C115,$AU$509:$AV$511,2,TRUE))</f>
        <v/>
      </c>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309"/>
      <c r="D16" s="7"/>
      <c r="E16" s="8"/>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
      </c>
      <c r="E17" s="255" t="str">
        <f>IF(D100="","",VLOOKUP(D100,$Q$513:$R$515,2,TRUE))</f>
        <v/>
      </c>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255" t="str">
        <f>IF(D101="","",VLOOKUP(D101,$S$513:$T$515,2,TRUE))</f>
        <v/>
      </c>
      <c r="D18" s="255" t="str">
        <f>IF(D102="","",VLOOKUP(D102,$U$513:$V$515,2,TRUE))</f>
        <v/>
      </c>
      <c r="E18" s="255" t="str">
        <f>IF(D103="","",VLOOKUP(D103,$W$513:$X$515,2,TRUE))</f>
        <v/>
      </c>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255" t="str">
        <f>IF(D104="","",VLOOKUP(D104,$Y$513:$Z$515,2,TRUE))</f>
        <v/>
      </c>
      <c r="D19" s="255" t="str">
        <f>IF(D105="","",VLOOKUP(D105,$AA$513:$AB$515,2,TRUE))</f>
        <v/>
      </c>
      <c r="E19" s="255" t="str">
        <f>IF(D106="","",VLOOKUP(D106,$AC$513:$AD$515,2,TRUE))</f>
        <v/>
      </c>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255" t="str">
        <f>IF(D107="","",VLOOKUP(D107,$AE$513:$AF$515,2,TRUE))</f>
        <v/>
      </c>
      <c r="D20" s="255" t="str">
        <f>IF(D108="","",VLOOKUP(D108,$AG$513:$AH$515,2,TRUE))</f>
        <v/>
      </c>
      <c r="E20" s="255" t="str">
        <f>IF(D109="","",VLOOKUP(D109,$AI$513:$AJ$515,2,TRUE))</f>
        <v/>
      </c>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
      </c>
      <c r="E21" s="255" t="str">
        <f>IF(D112="","",VLOOKUP(D112,$AO$513:$AP$515,2,TRUE))</f>
        <v/>
      </c>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
      </c>
      <c r="E22" s="255" t="str">
        <f>IF(D115="","",VLOOKUP(D115,$AU$513:$AV$515,2,TRUE))</f>
        <v/>
      </c>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255" t="str">
        <f>IF(D116="","",VLOOKUP(D116,$M$517:$N$519,2,TRUE))</f>
        <v/>
      </c>
      <c r="D23" s="255" t="str">
        <f>IF(D117="","",VLOOKUP(D117,$O$517:$P$519,2,TRUE))</f>
        <v/>
      </c>
      <c r="E23" s="255" t="str">
        <f>IF(D118="","",VLOOKUP(D118,$Q$517:$R$519,2,TRUE))</f>
        <v/>
      </c>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255" t="str">
        <f>IF(D119="","",VLOOKUP(D119,$S$517:$T$519,2,TRUE))</f>
        <v/>
      </c>
      <c r="D24" s="255" t="str">
        <f>IF(D120="","",VLOOKUP(D120,$U$517:$V$519,2,TRUE))</f>
        <v/>
      </c>
      <c r="E24" s="255" t="str">
        <f>IF(D121="","",VLOOKUP(D121,$W$517:$X$519,2,TRUE))</f>
        <v/>
      </c>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255" t="str">
        <f>IF(D122="","",VLOOKUP(D122,$Y$517:$Z$519,2,TRUE))</f>
        <v/>
      </c>
      <c r="D25" s="255" t="str">
        <f>IF(D123="","",VLOOKUP(D123,$AA$517:$AB$519,2,TRUE))</f>
        <v/>
      </c>
      <c r="E25" s="255" t="str">
        <f>IF(D124="","",VLOOKUP(D124,$AC$517:$AD$519,2,TRUE))</f>
        <v/>
      </c>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255" t="str">
        <f>IF(D125="","",VLOOKUP(D125,$AE$517:$AF$519,2,TRUE))</f>
        <v/>
      </c>
      <c r="D26" s="255" t="str">
        <f>IF(D126="","",VLOOKUP(D126,$AG$517:$AH$519,2,TRUE))</f>
        <v/>
      </c>
      <c r="E26" s="255" t="str">
        <f>IF(D127="","",VLOOKUP(D127,$AI$517:$AJ$519,2,TRUE))</f>
        <v/>
      </c>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
      </c>
      <c r="E27" s="255" t="str">
        <f>IF(D130="","",VLOOKUP(D130,$AO$517:$AP$519,2,TRUE))</f>
        <v/>
      </c>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
      </c>
      <c r="E28" s="255" t="str">
        <f>IF(D133="","",VLOOKUP(D133,$AU$517:$AV$519,2,TRUE))</f>
        <v/>
      </c>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255" t="str">
        <f>IF(D134="","",VLOOKUP(D134,$M$521:$N$523,2,TRUE))</f>
        <v/>
      </c>
      <c r="D29" s="255" t="str">
        <f>IF(D135="","",VLOOKUP(D135,$O$521:$P$523,2,TRUE))</f>
        <v/>
      </c>
      <c r="E29" s="255" t="str">
        <f>IF(D136="","",VLOOKUP(D136,$Q$521:$R$523,2,TRUE))</f>
        <v/>
      </c>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255" t="str">
        <f>IF(D137="","",VLOOKUP(D137,$S$521:$T$523,2,TRUE))</f>
        <v/>
      </c>
      <c r="D30" s="255" t="str">
        <f>IF(D138="","",VLOOKUP(D138,$U$521:$V$523,2,TRUE))</f>
        <v/>
      </c>
      <c r="E30" s="255" t="str">
        <f>IF(D139="","",VLOOKUP(D139,$W$521:$X$523,2,TRUE))</f>
        <v/>
      </c>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255" t="str">
        <f>IF(D140="","",VLOOKUP(D140,$Y$521:$Z$523,2,TRUE))</f>
        <v/>
      </c>
      <c r="D31" s="255" t="str">
        <f>IF(D141="","",VLOOKUP(D141,$AA$521:$AB$523,2,TRUE))</f>
        <v/>
      </c>
      <c r="E31" s="255" t="str">
        <f>IF(D142="","",VLOOKUP(D142,$AC$521:$AD$523,2,TRUE))</f>
        <v/>
      </c>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255" t="str">
        <f>IF(D143="","",VLOOKUP(D143,$AE$521:$AF$523,2,TRUE))</f>
        <v/>
      </c>
      <c r="D32" s="255" t="str">
        <f>IF(D144="","",VLOOKUP(D144,$AG$521:$AH$523,2,TRUE))</f>
        <v/>
      </c>
      <c r="E32" s="255" t="str">
        <f>IF(D145="","",VLOOKUP(D145,$AI$521:$AJ$523,2,TRUE))</f>
        <v/>
      </c>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255" t="str">
        <f>IF(D146="","",VLOOKUP(D146,$AK$521:$AL$523,2,TRUE))</f>
        <v/>
      </c>
      <c r="D33" s="255" t="str">
        <f>IF(D147="","",VLOOKUP(D147,$AM$521:$AN$523,2,TRUE))</f>
        <v/>
      </c>
      <c r="E33" s="255" t="str">
        <f>IF(D148="","",VLOOKUP(D148,$AO$521:$AP$523,2,TRUE))</f>
        <v/>
      </c>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
      </c>
      <c r="E34" s="255" t="str">
        <f>IF(D151="","",VLOOKUP(D151,$AU$521:$AV$523,2,TRUE))</f>
        <v/>
      </c>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311"/>
      <c r="D35" s="62"/>
      <c r="E35" s="63"/>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
      </c>
      <c r="E45" s="255" t="str">
        <f>IF(E100="","",VLOOKUP(E100,$Q$525:$R$527,2,TRUE))</f>
        <v/>
      </c>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255" t="str">
        <f>IF(E101="","",VLOOKUP(E101,$S$525:$T$527,2,TRUE))</f>
        <v/>
      </c>
      <c r="D46" s="255" t="str">
        <f>IF(E102="","",VLOOKUP(E102,$U$525:$V$527,2,TRUE))</f>
        <v/>
      </c>
      <c r="E46" s="255" t="str">
        <f>IF(E103="","",VLOOKUP(E103,$W$525:$X$527,2,TRUE))</f>
        <v/>
      </c>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255" t="str">
        <f>IF(E104="","",VLOOKUP(E104,$Y$525:$Z$527,2,TRUE))</f>
        <v/>
      </c>
      <c r="D47" s="255" t="str">
        <f>IF(E105="","",VLOOKUP(E105,$AA$525:$AB$527,2,TRUE))</f>
        <v/>
      </c>
      <c r="E47" s="255" t="str">
        <f>IF(E106="","",VLOOKUP(E106,$AC$525:$AD$527,2,TRUE))</f>
        <v/>
      </c>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
      </c>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
      </c>
      <c r="E49" s="255" t="str">
        <f>IF(E112="","",VLOOKUP(E112,$AO$525:$AP$527,2,TRUE))</f>
        <v/>
      </c>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
      </c>
      <c r="E50" s="255" t="str">
        <f>IF(E115="","",VLOOKUP(E115,$AU$525:$AV$527,2,TRUE))</f>
        <v/>
      </c>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309"/>
      <c r="D51" s="7"/>
      <c r="E51" s="8"/>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
      </c>
      <c r="E52" s="255" t="str">
        <f>IF(F100="","",VLOOKUP(F100,$Q$529:$R$531,2,TRUE))</f>
        <v/>
      </c>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255" t="str">
        <f>IF(F101="","",VLOOKUP(F101,$S$529:$T$531,2,TRUE))</f>
        <v/>
      </c>
      <c r="D53" s="255" t="str">
        <f>IF(F102="","",VLOOKUP(F102,$U$529:$V$531,2,TRUE))</f>
        <v/>
      </c>
      <c r="E53" s="255" t="str">
        <f>IF(F103="","",VLOOKUP(F103,$W$529:$X$531,2,TRUE))</f>
        <v/>
      </c>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255" t="str">
        <f>IF(F104="","",VLOOKUP(F104,$Y$529:$Z$531,2,TRUE))</f>
        <v/>
      </c>
      <c r="D54" s="255" t="str">
        <f>IF(F105="","",VLOOKUP(F105,$AA$529:$AB$531,2,TRUE))</f>
        <v/>
      </c>
      <c r="E54" s="255" t="str">
        <f>IF(F106="","",VLOOKUP(F106,$AC$529:$AD$531,2,TRUE))</f>
        <v/>
      </c>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255" t="str">
        <f>IF(F107="","",VLOOKUP(F107,$AE$529:$AF$531,2,TRUE))</f>
        <v/>
      </c>
      <c r="D55" s="255" t="str">
        <f>IF(F108="","",VLOOKUP(F108,$AG$529:$AH$531,2,TRUE))</f>
        <v/>
      </c>
      <c r="E55" s="255" t="str">
        <f>IF(F109="","",VLOOKUP(F109,$AI$529:$AJ$531,2,TRUE))</f>
        <v/>
      </c>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255" t="str">
        <f>IF(F110="","",VLOOKUP(F110,$AK$529:$AL$531,2,TRUE))</f>
        <v/>
      </c>
      <c r="D56" s="255" t="str">
        <f>IF(F111="","",VLOOKUP(F111,$AM$529:$AN$531,2,TRUE))</f>
        <v/>
      </c>
      <c r="E56" s="255" t="str">
        <f>IF(F112="","",VLOOKUP(F112,$AO$529:$AP$531,2,TRUE))</f>
        <v/>
      </c>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255" t="str">
        <f>IF(F113="","",VLOOKUP(F113,$AQ$529:$AR$531,2,TRUE))</f>
        <v/>
      </c>
      <c r="D57" s="255" t="str">
        <f>IF(F114="","",VLOOKUP(F114,$AS$529:$AT$531,2,TRUE))</f>
        <v/>
      </c>
      <c r="E57" s="255" t="str">
        <f>IF(F115="","",VLOOKUP(F115,$AU$529:$AV$531,2,TRUE))</f>
        <v/>
      </c>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255" t="str">
        <f>IF(F116="","",VLOOKUP(F116,$M$533:$N$535,2,TRUE))</f>
        <v/>
      </c>
      <c r="D58" s="255" t="str">
        <f>IF(F117="","",VLOOKUP(F117,$O$533:$P$535,2,TRUE))</f>
        <v/>
      </c>
      <c r="E58" s="255" t="str">
        <f>IF(F118="","",VLOOKUP(F118,$Q$533:$R$535,2,TRUE))</f>
        <v/>
      </c>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255" t="str">
        <f>IF(F119="","",VLOOKUP(F119,$S$533:$T$535,2,TRUE))</f>
        <v/>
      </c>
      <c r="D59" s="255" t="str">
        <f>IF(F120="","",VLOOKUP(F120,$U$533:$V$535,2,TRUE))</f>
        <v/>
      </c>
      <c r="E59" s="255" t="str">
        <f>IF(F121="","",VLOOKUP(F121,$W$533:$X$535,2,TRUE))</f>
        <v/>
      </c>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255" t="str">
        <f>IF(F122="","",VLOOKUP(F122,$Y$533:$Z$535,2,TRUE))</f>
        <v/>
      </c>
      <c r="D60" s="255" t="str">
        <f>IF(F123="","",VLOOKUP(F123,$AA$533:$AB$535,2,TRUE))</f>
        <v/>
      </c>
      <c r="E60" s="255" t="str">
        <f>IF(F124="","",VLOOKUP(F124,$AC$533:$AD$535,2,TRUE))</f>
        <v/>
      </c>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255" t="str">
        <f>IF(F125="","",VLOOKUP(F125,$AE$533:$AF$535,2,TRUE))</f>
        <v/>
      </c>
      <c r="D61" s="255" t="str">
        <f>IF(F126="","",VLOOKUP(F126,$AG$533:$AH$535,2,TRUE))</f>
        <v/>
      </c>
      <c r="E61" s="255" t="str">
        <f>IF(F127="","",VLOOKUP(F127,$AI$533:$AJ$535,2,TRUE))</f>
        <v/>
      </c>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255" t="str">
        <f>IF(F128="","",VLOOKUP(F128,$AK$533:$AL$535,2,TRUE))</f>
        <v/>
      </c>
      <c r="D62" s="255" t="str">
        <f>IF(F129="","",VLOOKUP(F129,$AM$533:$AN$535,2,TRUE))</f>
        <v/>
      </c>
      <c r="E62" s="255" t="str">
        <f>IF(F130="","",VLOOKUP(F130,$AO$533:$AP$535,2,TRUE))</f>
        <v/>
      </c>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
      </c>
      <c r="E63" s="255" t="str">
        <f>IF(F133="","",VLOOKUP(F133,$AU$533:$AV$535,2,TRUE))</f>
        <v/>
      </c>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255" t="str">
        <f>IF(F134="","",VLOOKUP(F134,$M$537:$N$539,2,TRUE))</f>
        <v/>
      </c>
      <c r="D64" s="255" t="str">
        <f>IF(F135="","",VLOOKUP(F135,$O$537:$P$539,2,TRUE))</f>
        <v/>
      </c>
      <c r="E64" s="255" t="str">
        <f>IF(F136="","",VLOOKUP(F136,$Q$537:$R$539,2,TRUE))</f>
        <v/>
      </c>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255" t="str">
        <f>IF(F137="","",VLOOKUP(F137,$S$537:$T$539,2,TRUE))</f>
        <v/>
      </c>
      <c r="D65" s="255" t="str">
        <f>IF(F138="","",VLOOKUP(F138,$U$537:$V$539,2,TRUE))</f>
        <v/>
      </c>
      <c r="E65" s="255" t="str">
        <f>IF(F139="","",VLOOKUP(F139,$W$537:$X$539,2,TRUE))</f>
        <v/>
      </c>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255" t="str">
        <f>IF(F140="","",VLOOKUP(F140,$Y$537:$Z$539,2,TRUE))</f>
        <v/>
      </c>
      <c r="D66" s="255" t="str">
        <f>IF(F141="","",VLOOKUP(F141,$AA$537:$AB$539,2,TRUE))</f>
        <v/>
      </c>
      <c r="E66" s="255" t="str">
        <f>IF(F142="","",VLOOKUP(F142,$AC$537:$AD$539,2,TRUE))</f>
        <v/>
      </c>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255" t="str">
        <f>IF(F143="","",VLOOKUP(F143,$AE$537:$AF$539,2,TRUE))</f>
        <v/>
      </c>
      <c r="D67" s="255" t="str">
        <f>IF(F144="","",VLOOKUP(F144,$AG$537:$AH$539,2,TRUE))</f>
        <v/>
      </c>
      <c r="E67" s="255" t="str">
        <f>IF(F145="","",VLOOKUP(F145,$AI$537:$AJ$539,2,TRUE))</f>
        <v/>
      </c>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255" t="str">
        <f>IF(F146="","",VLOOKUP(F146,$AK$537:$AL$539,2,TRUE))</f>
        <v/>
      </c>
      <c r="D68" s="255" t="str">
        <f>IF(F147="","",VLOOKUP(F147,$AM$537:$AN$539,2,TRUE))</f>
        <v/>
      </c>
      <c r="E68" s="255" t="str">
        <f>IF(F148="","",VLOOKUP(F148,$AO$537:$AP$539,2,TRUE))</f>
        <v/>
      </c>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255" t="str">
        <f>IF(F149="","",VLOOKUP(F149,$AQ$537:$AR$539,2,TRUE))</f>
        <v/>
      </c>
      <c r="D69" s="255" t="str">
        <f>IF(F150="","",VLOOKUP(F150,$AS$537:$AT$539,2,TRUE))</f>
        <v/>
      </c>
      <c r="E69" s="255" t="str">
        <f>IF(F151="","",VLOOKUP(F151,$AU$537:$AV$539,2,TRUE))</f>
        <v/>
      </c>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255" t="str">
        <f>IF(F152="","",VLOOKUP(F152,$M$541:$N$543,2,TRUE))</f>
        <v/>
      </c>
      <c r="D70" s="255" t="str">
        <f>IF(F153="","",VLOOKUP(F153,$O$541:$P$543,2,TRUE))</f>
        <v/>
      </c>
      <c r="E70" s="255" t="str">
        <f>IF(F154="","",VLOOKUP(F154,$Q$541:$R$543,2,TRUE))</f>
        <v/>
      </c>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255" t="str">
        <f>IF(F155="","",VLOOKUP(F155,$S$541:$T$543,2,TRUE))</f>
        <v/>
      </c>
      <c r="D71" s="255" t="str">
        <f>IF(F156="","",VLOOKUP(F156,$U$541:$V$543,2,TRUE))</f>
        <v/>
      </c>
      <c r="E71" s="255" t="str">
        <f>IF(F157="","",VLOOKUP(F157,$W$541:$X$543,2,TRUE))</f>
        <v/>
      </c>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255" t="str">
        <f>IF(F158="","",VLOOKUP(F158,$Y$541:$Z$543,2,TRUE))</f>
        <v/>
      </c>
      <c r="D72" s="255" t="str">
        <f>IF(F159="","",VLOOKUP(F159,$AA$541:$AB$543,2,TRUE))</f>
        <v/>
      </c>
      <c r="E72" s="255" t="str">
        <f>IF(F160="","",VLOOKUP(F160,$AC$541:$AD$543,2,TRUE))</f>
        <v/>
      </c>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
      </c>
      <c r="E73" s="255" t="str">
        <f>IF(F163="","",VLOOKUP(F163,$AI$541:$AJ$543,2,TRUE))</f>
        <v/>
      </c>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255" t="str">
        <f>IF(F164="","",VLOOKUP(F164,$AK$541:$AL$543,2,TRUE))</f>
        <v/>
      </c>
      <c r="D74" s="255" t="str">
        <f>IF(F165="","",VLOOKUP(F165,$AM$541:$AN$543,2,TRUE))</f>
        <v/>
      </c>
      <c r="E74" s="255" t="str">
        <f>IF(F166="","",VLOOKUP(F166,$AO$541:$AP$543,2,TRUE))</f>
        <v/>
      </c>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255" t="str">
        <f>IF(F167="","",VLOOKUP(F167,$AQ$541:$AR$543,2,TRUE))</f>
        <v/>
      </c>
      <c r="D75" s="255" t="str">
        <f>IF(F168="","",VLOOKUP(F168,$AS$541:$AT$543,2,TRUE))</f>
        <v/>
      </c>
      <c r="E75" s="255" t="str">
        <f>IF(F169="","",VLOOKUP(F169,$AU$541:$AV$543,2,TRUE))</f>
        <v/>
      </c>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255" t="str">
        <f>IF(F170="","",VLOOKUP(F170,$M$545:$N$547,2,TRUE))</f>
        <v/>
      </c>
      <c r="D76" s="255" t="str">
        <f>IF(F171="","",VLOOKUP(F171,$O$545:$P$547,2,TRUE))</f>
        <v/>
      </c>
      <c r="E76" s="255" t="str">
        <f>IF(F172="","",VLOOKUP(F172,$Q$545:$R$547,2,TRUE))</f>
        <v/>
      </c>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255" t="str">
        <f>IF(F173="","",VLOOKUP(F173,$S$545:$T$547,2,TRUE))</f>
        <v/>
      </c>
      <c r="D77" s="255" t="str">
        <f>IF(F174="","",VLOOKUP(F174,$U$545:$V$547,2,TRUE))</f>
        <v/>
      </c>
      <c r="E77" s="255" t="str">
        <f>IF(F175="","",VLOOKUP(F175,$W$545:$X$547,2,TRUE))</f>
        <v/>
      </c>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255" t="str">
        <f>IF(F176="","",VLOOKUP(F176,$Y$545:$Z$547,2,TRUE))</f>
        <v/>
      </c>
      <c r="D78" s="255" t="str">
        <f>IF(F177="","",VLOOKUP(F177,$AA$545:$AB$547,2,TRUE))</f>
        <v/>
      </c>
      <c r="E78" s="255" t="str">
        <f>IF(F178="","",VLOOKUP(F178,$AC$545:$AD$547,2,TRUE))</f>
        <v/>
      </c>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255" t="str">
        <f>IF(F179="","",VLOOKUP(F179,$AE$545:$AF$547,2,TRUE))</f>
        <v/>
      </c>
      <c r="D79" s="255" t="str">
        <f>IF(F180="","",VLOOKUP(F180,$AG$545:$AH$547,2,TRUE))</f>
        <v/>
      </c>
      <c r="E79" s="255" t="str">
        <f>IF(F181="","",VLOOKUP(F181,$AI$545:$AJ$547,2,TRUE))</f>
        <v/>
      </c>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
      </c>
      <c r="E80" s="255" t="str">
        <f>IF(F184="","",VLOOKUP(F184,$AO$545:$AP$547,2,TRUE))</f>
        <v/>
      </c>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255" t="str">
        <f>IF(F185="","",VLOOKUP(F185,$AQ$545:$AR$547,2,TRUE))</f>
        <v/>
      </c>
      <c r="D81" s="255" t="str">
        <f>IF(F186="","",VLOOKUP(F186,$AS$545:$AT$547,2,TRUE))</f>
        <v/>
      </c>
      <c r="E81" s="255" t="str">
        <f>IF(F187="","",VLOOKUP(F187,$AU$545:$AV$547,2,TRUE))</f>
        <v/>
      </c>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
      </c>
      <c r="E87" s="255" t="str">
        <f>IF(G100="","",VLOOKUP(G100,$Q$549:$R$551,2,TRUE))</f>
        <v/>
      </c>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255" t="str">
        <f>IF(G101="","",VLOOKUP(G101,$S$549:$T$551,2,TRUE))</f>
        <v/>
      </c>
      <c r="D88" s="255" t="str">
        <f>IF(G102="","",VLOOKUP(G102,$U$549:$V$551,2,TRUE))</f>
        <v/>
      </c>
      <c r="E88" s="255" t="str">
        <f>IF(G103="","",VLOOKUP(G103,$W$549:$X$551,2,TRUE))</f>
        <v/>
      </c>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255" t="str">
        <f>IF(G104="","",VLOOKUP(G104,$Y$549:$Z$551,2,TRUE))</f>
        <v/>
      </c>
      <c r="D89" s="255" t="str">
        <f>IF(G105="","",VLOOKUP(G105,$AA$549:$AB$551,2,TRUE))</f>
        <v/>
      </c>
      <c r="E89" s="255" t="str">
        <f>IF(G106="","",VLOOKUP(G106,$AC$549:$AD$551,2,TRUE))</f>
        <v/>
      </c>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
      </c>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255" t="str">
        <f>IF(G110="","",VLOOKUP(G110,$AK$549:$AL$551,2,TRUE))</f>
        <v/>
      </c>
      <c r="D91" s="255" t="str">
        <f>IF(G111="","",VLOOKUP(G111,$AM$549:$AN$551,2,TRUE))</f>
        <v/>
      </c>
      <c r="E91" s="255" t="str">
        <f>IF(G112="","",VLOOKUP(G112,$AO$549:$AP$551,2,TRUE))</f>
        <v/>
      </c>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255" t="str">
        <f>IF(G113="","",VLOOKUP(G112,$AQ$549:$AR$551,2,TRUE))</f>
        <v/>
      </c>
      <c r="D92" s="255" t="str">
        <f>IF(G114="","",VLOOKUP(G114,$AS$549:$AT$551,2,TRUE))</f>
        <v/>
      </c>
      <c r="E92" s="255" t="str">
        <f>IF(G115="","",VLOOKUP(G115,$AU$549:$AV$551,2,TRUE))</f>
        <v/>
      </c>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309"/>
      <c r="D93" s="7"/>
      <c r="E93" s="8"/>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5.25" customHeight="1">
      <c r="B97" s="314"/>
      <c r="C97" s="315" t="s">
        <v>5</v>
      </c>
      <c r="D97" s="315" t="s">
        <v>107</v>
      </c>
      <c r="E97" s="315" t="s">
        <v>335</v>
      </c>
      <c r="F97" s="315" t="s">
        <v>398</v>
      </c>
      <c r="G97" s="178" t="s">
        <v>724</v>
      </c>
    </row>
    <row r="98" ht="15.0" customHeight="1">
      <c r="B98" s="5">
        <v>1.0</v>
      </c>
      <c r="C98" s="391" t="str">
        <f>'дети 5-ти лет Ф'!D32</f>
        <v/>
      </c>
      <c r="D98" s="391" t="str">
        <f>'дети 5-ти лет К'!D32</f>
        <v/>
      </c>
      <c r="E98" s="391" t="str">
        <f>'дети 5-ти лет П'!D32</f>
        <v/>
      </c>
      <c r="F98" s="391" t="str">
        <f>'дети 5-ти лет Т'!D32</f>
        <v/>
      </c>
      <c r="G98" s="391" t="str">
        <f>'дети 5-ти лет С'!D32</f>
        <v/>
      </c>
    </row>
    <row r="99" ht="15.0" customHeight="1">
      <c r="B99" s="12"/>
      <c r="C99" s="391" t="str">
        <f>'дети 5-ти лет Ф'!E32</f>
        <v/>
      </c>
      <c r="D99" s="391" t="str">
        <f>'дети 5-ти лет К'!E32</f>
        <v/>
      </c>
      <c r="E99" s="391" t="str">
        <f>'дети 5-ти лет П'!E32</f>
        <v/>
      </c>
      <c r="F99" s="391" t="str">
        <f>'дети 5-ти лет Т'!E32</f>
        <v/>
      </c>
      <c r="G99" s="391" t="str">
        <f>'дети 5-ти лет С'!E32</f>
        <v/>
      </c>
    </row>
    <row r="100" ht="15.0" customHeight="1">
      <c r="B100" s="19"/>
      <c r="C100" s="391" t="str">
        <f>'дети 5-ти лет Ф'!F32</f>
        <v/>
      </c>
      <c r="D100" s="391" t="str">
        <f>'дети 5-ти лет К'!F32</f>
        <v/>
      </c>
      <c r="E100" s="391" t="str">
        <f>'дети 5-ти лет П'!F32</f>
        <v/>
      </c>
      <c r="F100" s="391" t="str">
        <f>'дети 5-ти лет Т'!F32</f>
        <v/>
      </c>
      <c r="G100" s="391" t="str">
        <f>'дети 5-ти лет С'!F32</f>
        <v/>
      </c>
    </row>
    <row r="101" ht="15.0" customHeight="1">
      <c r="B101" s="5">
        <v>2.0</v>
      </c>
      <c r="C101" s="391" t="str">
        <f>'дети 5-ти лет Ф'!G32</f>
        <v/>
      </c>
      <c r="D101" s="391" t="str">
        <f>'дети 5-ти лет К'!G32</f>
        <v/>
      </c>
      <c r="E101" s="391" t="str">
        <f>'дети 5-ти лет П'!G32</f>
        <v/>
      </c>
      <c r="F101" s="391" t="str">
        <f>'дети 5-ти лет Т'!G32</f>
        <v/>
      </c>
      <c r="G101" s="391" t="str">
        <f>'дети 5-ти лет С'!G32</f>
        <v/>
      </c>
    </row>
    <row r="102" ht="15.0" customHeight="1">
      <c r="B102" s="12"/>
      <c r="C102" s="391" t="str">
        <f>'дети 5-ти лет Ф'!H32</f>
        <v/>
      </c>
      <c r="D102" s="391" t="str">
        <f>'дети 5-ти лет К'!H32</f>
        <v/>
      </c>
      <c r="E102" s="391" t="str">
        <f>'дети 5-ти лет П'!H32</f>
        <v/>
      </c>
      <c r="F102" s="391" t="str">
        <f>'дети 5-ти лет Т'!H32</f>
        <v/>
      </c>
      <c r="G102" s="391" t="str">
        <f>'дети 5-ти лет С'!H32</f>
        <v/>
      </c>
    </row>
    <row r="103" ht="15.0" customHeight="1">
      <c r="B103" s="19"/>
      <c r="C103" s="391" t="str">
        <f>'дети 5-ти лет Ф'!I32</f>
        <v/>
      </c>
      <c r="D103" s="391" t="str">
        <f>'дети 5-ти лет К'!I32</f>
        <v/>
      </c>
      <c r="E103" s="391" t="str">
        <f>'дети 5-ти лет П'!I32</f>
        <v/>
      </c>
      <c r="F103" s="391" t="str">
        <f>'дети 5-ти лет Т'!I32</f>
        <v/>
      </c>
      <c r="G103" s="391" t="str">
        <f>'дети 5-ти лет С'!I32</f>
        <v/>
      </c>
    </row>
    <row r="104" ht="15.0" customHeight="1">
      <c r="B104" s="5">
        <v>3.0</v>
      </c>
      <c r="C104" s="391" t="str">
        <f>'дети 5-ти лет Ф'!J32</f>
        <v/>
      </c>
      <c r="D104" s="391" t="str">
        <f>'дети 5-ти лет К'!J32</f>
        <v/>
      </c>
      <c r="E104" s="391" t="str">
        <f>'дети 5-ти лет П'!J32</f>
        <v/>
      </c>
      <c r="F104" s="391" t="str">
        <f>'дети 5-ти лет Т'!J32</f>
        <v/>
      </c>
      <c r="G104" s="391" t="str">
        <f>'дети 5-ти лет С'!J32</f>
        <v/>
      </c>
    </row>
    <row r="105" ht="15.0" customHeight="1">
      <c r="B105" s="12"/>
      <c r="C105" s="391" t="str">
        <f>'дети 5-ти лет Ф'!K32</f>
        <v/>
      </c>
      <c r="D105" s="391" t="str">
        <f>'дети 5-ти лет К'!K32</f>
        <v/>
      </c>
      <c r="E105" s="391" t="str">
        <f>'дети 5-ти лет П'!K32</f>
        <v/>
      </c>
      <c r="F105" s="391" t="str">
        <f>'дети 5-ти лет Т'!K32</f>
        <v/>
      </c>
      <c r="G105" s="391" t="str">
        <f>'дети 5-ти лет С'!K32</f>
        <v/>
      </c>
    </row>
    <row r="106" ht="15.0" customHeight="1">
      <c r="B106" s="19"/>
      <c r="C106" s="391" t="str">
        <f>'дети 5-ти лет Ф'!L32</f>
        <v/>
      </c>
      <c r="D106" s="391" t="str">
        <f>'дети 5-ти лет К'!L32</f>
        <v/>
      </c>
      <c r="E106" s="391" t="str">
        <f>'дети 5-ти лет П'!L32</f>
        <v/>
      </c>
      <c r="F106" s="391" t="str">
        <f>'дети 5-ти лет Т'!L32</f>
        <v/>
      </c>
      <c r="G106" s="391" t="str">
        <f>'дети 5-ти лет С'!L32</f>
        <v/>
      </c>
    </row>
    <row r="107" ht="15.0" customHeight="1">
      <c r="B107" s="5">
        <v>4.0</v>
      </c>
      <c r="C107" s="391" t="str">
        <f>'дети 5-ти лет Ф'!M32</f>
        <v/>
      </c>
      <c r="D107" s="391" t="str">
        <f>'дети 5-ти лет К'!M32</f>
        <v/>
      </c>
      <c r="E107" s="391" t="str">
        <f>'дети 5-ти лет П'!M32</f>
        <v/>
      </c>
      <c r="F107" s="391" t="str">
        <f>'дети 5-ти лет Т'!M32</f>
        <v/>
      </c>
      <c r="G107" s="391" t="str">
        <f>'дети 5-ти лет С'!M32</f>
        <v/>
      </c>
    </row>
    <row r="108" ht="15.0" customHeight="1">
      <c r="B108" s="12"/>
      <c r="C108" s="391" t="str">
        <f>'дети 5-ти лет Ф'!N32</f>
        <v/>
      </c>
      <c r="D108" s="391" t="str">
        <f>'дети 5-ти лет К'!N32</f>
        <v/>
      </c>
      <c r="E108" s="391" t="str">
        <f>'дети 5-ти лет П'!N32</f>
        <v/>
      </c>
      <c r="F108" s="391" t="str">
        <f>'дети 5-ти лет Т'!N32</f>
        <v/>
      </c>
      <c r="G108" s="391" t="str">
        <f>'дети 5-ти лет С'!N32</f>
        <v/>
      </c>
    </row>
    <row r="109" ht="15.0" customHeight="1">
      <c r="B109" s="19"/>
      <c r="C109" s="391" t="str">
        <f>'дети 5-ти лет Ф'!O32</f>
        <v/>
      </c>
      <c r="D109" s="391" t="str">
        <f>'дети 5-ти лет К'!O32</f>
        <v/>
      </c>
      <c r="E109" s="391" t="str">
        <f>'дети 5-ти лет П'!O32</f>
        <v/>
      </c>
      <c r="F109" s="391" t="str">
        <f>'дети 5-ти лет Т'!O32</f>
        <v/>
      </c>
      <c r="G109" s="391" t="str">
        <f>'дети 5-ти лет С'!O32</f>
        <v/>
      </c>
    </row>
    <row r="110" ht="15.0" customHeight="1">
      <c r="B110" s="5">
        <v>5.0</v>
      </c>
      <c r="C110" s="391" t="str">
        <f>'дети 5-ти лет Ф'!P32</f>
        <v/>
      </c>
      <c r="D110" s="391" t="str">
        <f>'дети 5-ти лет К'!P32</f>
        <v/>
      </c>
      <c r="E110" s="391" t="str">
        <f>'дети 5-ти лет П'!P32</f>
        <v/>
      </c>
      <c r="F110" s="391" t="str">
        <f>'дети 5-ти лет Т'!P32</f>
        <v/>
      </c>
      <c r="G110" s="391" t="str">
        <f>'дети 5-ти лет С'!P32</f>
        <v/>
      </c>
    </row>
    <row r="111" ht="15.0" customHeight="1">
      <c r="B111" s="12"/>
      <c r="C111" s="391" t="str">
        <f>'дети 5-ти лет Ф'!Q32</f>
        <v/>
      </c>
      <c r="D111" s="391" t="str">
        <f>'дети 5-ти лет К'!Q32</f>
        <v/>
      </c>
      <c r="E111" s="391" t="str">
        <f>'дети 5-ти лет П'!Q32</f>
        <v/>
      </c>
      <c r="F111" s="391" t="str">
        <f>'дети 5-ти лет Т'!Q32</f>
        <v/>
      </c>
      <c r="G111" s="391" t="str">
        <f>'дети 5-ти лет С'!Q32</f>
        <v/>
      </c>
    </row>
    <row r="112" ht="15.0" customHeight="1">
      <c r="B112" s="19"/>
      <c r="C112" s="391" t="str">
        <f>'дети 5-ти лет Ф'!R32</f>
        <v/>
      </c>
      <c r="D112" s="391" t="str">
        <f>'дети 5-ти лет К'!R32</f>
        <v/>
      </c>
      <c r="E112" s="391" t="str">
        <f>'дети 5-ти лет П'!R32</f>
        <v/>
      </c>
      <c r="F112" s="391" t="str">
        <f>'дети 5-ти лет Т'!R32</f>
        <v/>
      </c>
      <c r="G112" s="391" t="str">
        <f>'дети 5-ти лет С'!R32</f>
        <v/>
      </c>
    </row>
    <row r="113" ht="15.0" customHeight="1">
      <c r="B113" s="5">
        <v>6.0</v>
      </c>
      <c r="C113" s="391" t="str">
        <f>'дети 5-ти лет Ф'!S32</f>
        <v/>
      </c>
      <c r="D113" s="391" t="str">
        <f>'дети 5-ти лет К'!S32</f>
        <v/>
      </c>
      <c r="E113" s="391" t="str">
        <f>'дети 5-ти лет П'!S32</f>
        <v/>
      </c>
      <c r="F113" s="391" t="str">
        <f>'дети 5-ти лет Т'!S32</f>
        <v/>
      </c>
      <c r="G113" s="391" t="str">
        <f>'дети 5-ти лет С'!S32</f>
        <v/>
      </c>
    </row>
    <row r="114" ht="15.0" customHeight="1">
      <c r="B114" s="12"/>
      <c r="C114" s="391" t="str">
        <f>'дети 5-ти лет Ф'!T32</f>
        <v/>
      </c>
      <c r="D114" s="391" t="str">
        <f>'дети 5-ти лет К'!T32</f>
        <v/>
      </c>
      <c r="E114" s="391" t="str">
        <f>'дети 5-ти лет П'!T32</f>
        <v/>
      </c>
      <c r="F114" s="391" t="str">
        <f>'дети 5-ти лет Т'!T32</f>
        <v/>
      </c>
      <c r="G114" s="391" t="str">
        <f>'дети 5-ти лет С'!T32</f>
        <v/>
      </c>
    </row>
    <row r="115" ht="15.0" customHeight="1">
      <c r="B115" s="19"/>
      <c r="C115" s="391" t="str">
        <f>'дети 5-ти лет Ф'!U32</f>
        <v/>
      </c>
      <c r="D115" s="391" t="str">
        <f>'дети 5-ти лет К'!U32</f>
        <v/>
      </c>
      <c r="E115" s="391" t="str">
        <f>'дети 5-ти лет П'!U32</f>
        <v/>
      </c>
      <c r="F115" s="391" t="str">
        <f>'дети 5-ти лет Т'!U32</f>
        <v/>
      </c>
      <c r="G115" s="391" t="str">
        <f>'дети 5-ти лет С'!U32</f>
        <v/>
      </c>
    </row>
    <row r="116" ht="15.0" customHeight="1">
      <c r="B116" s="5">
        <v>7.0</v>
      </c>
      <c r="C116" s="317"/>
      <c r="D116" s="391" t="str">
        <f>'дети 5-ти лет К'!V32</f>
        <v/>
      </c>
      <c r="E116" s="317"/>
      <c r="F116" s="391" t="str">
        <f>'дети 5-ти лет Т'!V32</f>
        <v/>
      </c>
      <c r="G116" s="317"/>
    </row>
    <row r="117" ht="15.0" customHeight="1">
      <c r="B117" s="12"/>
      <c r="C117" s="12"/>
      <c r="D117" s="391" t="str">
        <f>'дети 5-ти лет Т'!W32</f>
        <v/>
      </c>
      <c r="E117" s="12"/>
      <c r="F117" s="391" t="str">
        <f>'дети 5-ти лет Т'!W32</f>
        <v/>
      </c>
      <c r="G117" s="12"/>
    </row>
    <row r="118" ht="15.0" customHeight="1">
      <c r="B118" s="19"/>
      <c r="C118" s="12"/>
      <c r="D118" s="391" t="str">
        <f>'дети 5-ти лет К'!X32</f>
        <v/>
      </c>
      <c r="E118" s="12"/>
      <c r="F118" s="391" t="str">
        <f>'дети 5-ти лет Т'!X32</f>
        <v/>
      </c>
      <c r="G118" s="12"/>
    </row>
    <row r="119" ht="15.0" customHeight="1">
      <c r="B119" s="5">
        <v>8.0</v>
      </c>
      <c r="C119" s="12"/>
      <c r="D119" s="391" t="str">
        <f>'дети 5-ти лет К'!Y32</f>
        <v/>
      </c>
      <c r="E119" s="12"/>
      <c r="F119" s="391" t="str">
        <f>'дети 5-ти лет Т'!Y32</f>
        <v/>
      </c>
      <c r="G119" s="12"/>
    </row>
    <row r="120" ht="15.0" customHeight="1">
      <c r="B120" s="12"/>
      <c r="C120" s="12"/>
      <c r="D120" s="391" t="str">
        <f>'дети 5-ти лет К'!Z32</f>
        <v/>
      </c>
      <c r="E120" s="12"/>
      <c r="F120" s="391" t="str">
        <f>'дети 5-ти лет Т'!Z32</f>
        <v/>
      </c>
      <c r="G120" s="12"/>
    </row>
    <row r="121" ht="15.0" customHeight="1">
      <c r="B121" s="19"/>
      <c r="C121" s="12"/>
      <c r="D121" s="391" t="str">
        <f>'дети 5-ти лет К'!AA32</f>
        <v/>
      </c>
      <c r="E121" s="12"/>
      <c r="F121" s="391" t="str">
        <f>'дети 5-ти лет Т'!AA32</f>
        <v/>
      </c>
      <c r="G121" s="12"/>
    </row>
    <row r="122" ht="15.0" customHeight="1">
      <c r="B122" s="5">
        <v>9.0</v>
      </c>
      <c r="C122" s="12"/>
      <c r="D122" s="391" t="str">
        <f>'дети 5-ти лет К'!AB32</f>
        <v/>
      </c>
      <c r="E122" s="12"/>
      <c r="F122" s="391" t="str">
        <f>'дети 5-ти лет Т'!AB32</f>
        <v/>
      </c>
      <c r="G122" s="12"/>
    </row>
    <row r="123" ht="15.0" customHeight="1">
      <c r="B123" s="12"/>
      <c r="C123" s="12"/>
      <c r="D123" s="391" t="str">
        <f>'дети 5-ти лет К'!AC32</f>
        <v/>
      </c>
      <c r="E123" s="12"/>
      <c r="F123" s="391" t="str">
        <f>'дети 5-ти лет Т'!AC32</f>
        <v/>
      </c>
      <c r="G123" s="12"/>
    </row>
    <row r="124" ht="15.0" customHeight="1">
      <c r="B124" s="19"/>
      <c r="C124" s="12"/>
      <c r="D124" s="391" t="str">
        <f>'дети 5-ти лет К'!AD32</f>
        <v/>
      </c>
      <c r="E124" s="12"/>
      <c r="F124" s="391" t="str">
        <f>'дети 5-ти лет Т'!AD32</f>
        <v/>
      </c>
      <c r="G124" s="12"/>
    </row>
    <row r="125" ht="15.0" customHeight="1">
      <c r="B125" s="5">
        <v>10.0</v>
      </c>
      <c r="C125" s="12"/>
      <c r="D125" s="391" t="str">
        <f>'дети 5-ти лет К'!AE32</f>
        <v/>
      </c>
      <c r="E125" s="12"/>
      <c r="F125" s="391" t="str">
        <f>'дети 5-ти лет Т'!AE32</f>
        <v/>
      </c>
      <c r="G125" s="12"/>
    </row>
    <row r="126" ht="15.0" customHeight="1">
      <c r="B126" s="12"/>
      <c r="C126" s="12"/>
      <c r="D126" s="391" t="str">
        <f>'дети 5-ти лет К'!AF32</f>
        <v/>
      </c>
      <c r="E126" s="12"/>
      <c r="F126" s="391" t="str">
        <f>'дети 5-ти лет Т'!AF32</f>
        <v/>
      </c>
      <c r="G126" s="12"/>
    </row>
    <row r="127" ht="15.0" customHeight="1">
      <c r="B127" s="19"/>
      <c r="C127" s="12"/>
      <c r="D127" s="391" t="str">
        <f>'дети 5-ти лет К'!AG32</f>
        <v/>
      </c>
      <c r="E127" s="12"/>
      <c r="F127" s="391" t="str">
        <f>'дети 5-ти лет Т'!AG32</f>
        <v/>
      </c>
      <c r="G127" s="12"/>
    </row>
    <row r="128" ht="15.0" customHeight="1">
      <c r="B128" s="5">
        <v>11.0</v>
      </c>
      <c r="C128" s="12"/>
      <c r="D128" s="391" t="str">
        <f>'дети 5-ти лет К'!AH32</f>
        <v/>
      </c>
      <c r="E128" s="12"/>
      <c r="F128" s="391" t="str">
        <f>'дети 5-ти лет Т'!AH32</f>
        <v/>
      </c>
      <c r="G128" s="12"/>
    </row>
    <row r="129" ht="15.0" customHeight="1">
      <c r="B129" s="12"/>
      <c r="C129" s="12"/>
      <c r="D129" s="391" t="str">
        <f>'дети 5-ти лет К'!AI32</f>
        <v/>
      </c>
      <c r="E129" s="12"/>
      <c r="F129" s="391" t="str">
        <f>'дети 5-ти лет Т'!AI32</f>
        <v/>
      </c>
      <c r="G129" s="12"/>
    </row>
    <row r="130" ht="15.75" customHeight="1">
      <c r="B130" s="19"/>
      <c r="C130" s="12"/>
      <c r="D130" s="391" t="str">
        <f>'дети 5-ти лет К'!AJ32</f>
        <v/>
      </c>
      <c r="E130" s="12"/>
      <c r="F130" s="391" t="str">
        <f>'дети 5-ти лет Т'!AJ32</f>
        <v/>
      </c>
      <c r="G130" s="12"/>
    </row>
    <row r="131" ht="15.75" customHeight="1">
      <c r="B131" s="5">
        <v>12.0</v>
      </c>
      <c r="C131" s="12"/>
      <c r="D131" s="391" t="str">
        <f>'дети 5-ти лет К'!AK32</f>
        <v/>
      </c>
      <c r="E131" s="12"/>
      <c r="F131" s="391" t="str">
        <f>'дети 5-ти лет Т'!AK32</f>
        <v/>
      </c>
      <c r="G131" s="12"/>
    </row>
    <row r="132" ht="15.75" customHeight="1">
      <c r="B132" s="12"/>
      <c r="C132" s="12"/>
      <c r="D132" s="391" t="str">
        <f>'дети 5-ти лет К'!AL32</f>
        <v/>
      </c>
      <c r="E132" s="12"/>
      <c r="F132" s="391" t="str">
        <f>'дети 5-ти лет Т'!AL32</f>
        <v/>
      </c>
      <c r="G132" s="12"/>
    </row>
    <row r="133" ht="15.75" customHeight="1">
      <c r="B133" s="19"/>
      <c r="C133" s="12"/>
      <c r="D133" s="391" t="str">
        <f>'дети 5-ти лет К'!AM32</f>
        <v/>
      </c>
      <c r="E133" s="12"/>
      <c r="F133" s="391" t="str">
        <f>'дети 5-ти лет Т'!AM32</f>
        <v/>
      </c>
      <c r="G133" s="12"/>
    </row>
    <row r="134" ht="15.75" customHeight="1">
      <c r="B134" s="5">
        <v>13.0</v>
      </c>
      <c r="C134" s="12"/>
      <c r="D134" s="391" t="str">
        <f>'дети 5-ти лет К'!AN32</f>
        <v/>
      </c>
      <c r="E134" s="12"/>
      <c r="F134" s="391" t="str">
        <f>'дети 5-ти лет Т'!AN32</f>
        <v/>
      </c>
      <c r="G134" s="12"/>
    </row>
    <row r="135" ht="15.75" customHeight="1">
      <c r="B135" s="12"/>
      <c r="C135" s="12"/>
      <c r="D135" s="391" t="str">
        <f>'дети 5-ти лет К'!AO32</f>
        <v/>
      </c>
      <c r="E135" s="12"/>
      <c r="F135" s="391" t="str">
        <f>'дети 5-ти лет Т'!AO32</f>
        <v/>
      </c>
      <c r="G135" s="12"/>
    </row>
    <row r="136" ht="15.75" customHeight="1">
      <c r="B136" s="19"/>
      <c r="C136" s="12"/>
      <c r="D136" s="391" t="str">
        <f>'дети 5-ти лет К'!AP32</f>
        <v/>
      </c>
      <c r="E136" s="12"/>
      <c r="F136" s="391" t="str">
        <f>'дети 5-ти лет Т'!AP32</f>
        <v/>
      </c>
      <c r="G136" s="12"/>
    </row>
    <row r="137" ht="15.75" customHeight="1">
      <c r="B137" s="5">
        <v>14.0</v>
      </c>
      <c r="C137" s="12"/>
      <c r="D137" s="391" t="str">
        <f>'дети 5-ти лет К'!AQ32</f>
        <v/>
      </c>
      <c r="E137" s="12"/>
      <c r="F137" s="391" t="str">
        <f>'дети 5-ти лет Т'!AQ32</f>
        <v/>
      </c>
      <c r="G137" s="12"/>
    </row>
    <row r="138" ht="15.75" customHeight="1">
      <c r="B138" s="12"/>
      <c r="C138" s="12"/>
      <c r="D138" s="391" t="str">
        <f>'дети 5-ти лет К'!AR32</f>
        <v/>
      </c>
      <c r="E138" s="12"/>
      <c r="F138" s="391" t="str">
        <f>'дети 5-ти лет Т'!AR32</f>
        <v/>
      </c>
      <c r="G138" s="12"/>
    </row>
    <row r="139" ht="15.75" customHeight="1">
      <c r="B139" s="19"/>
      <c r="C139" s="12"/>
      <c r="D139" s="391" t="str">
        <f>'дети 5-ти лет К'!AS32</f>
        <v/>
      </c>
      <c r="E139" s="12"/>
      <c r="F139" s="391" t="str">
        <f>'дети 5-ти лет Т'!AS32</f>
        <v/>
      </c>
      <c r="G139" s="12"/>
    </row>
    <row r="140" ht="15.75" customHeight="1">
      <c r="B140" s="5">
        <v>15.0</v>
      </c>
      <c r="C140" s="12"/>
      <c r="D140" s="391" t="str">
        <f>'дети 5-ти лет К'!AT32</f>
        <v/>
      </c>
      <c r="E140" s="12"/>
      <c r="F140" s="391" t="str">
        <f>'дети 5-ти лет Т'!AT32</f>
        <v/>
      </c>
      <c r="G140" s="12"/>
    </row>
    <row r="141" ht="15.75" customHeight="1">
      <c r="B141" s="12"/>
      <c r="C141" s="12"/>
      <c r="D141" s="391" t="str">
        <f>'дети 5-ти лет К'!AU32</f>
        <v/>
      </c>
      <c r="E141" s="12"/>
      <c r="F141" s="391" t="str">
        <f>'дети 5-ти лет Т'!AU32</f>
        <v/>
      </c>
      <c r="G141" s="12"/>
    </row>
    <row r="142" ht="15.75" customHeight="1">
      <c r="B142" s="19"/>
      <c r="C142" s="12"/>
      <c r="D142" s="391" t="str">
        <f>'дети 5-ти лет К'!AV32</f>
        <v/>
      </c>
      <c r="E142" s="12"/>
      <c r="F142" s="391" t="str">
        <f>'дети 5-ти лет Т'!AV32</f>
        <v/>
      </c>
      <c r="G142" s="12"/>
    </row>
    <row r="143" ht="15.75" customHeight="1">
      <c r="B143" s="5">
        <v>16.0</v>
      </c>
      <c r="C143" s="12"/>
      <c r="D143" s="391" t="str">
        <f>'дети 5-ти лет К'!AW32</f>
        <v/>
      </c>
      <c r="E143" s="12"/>
      <c r="F143" s="391" t="str">
        <f>'дети 5-ти лет Т'!AW32</f>
        <v/>
      </c>
      <c r="G143" s="12"/>
    </row>
    <row r="144" ht="15.75" customHeight="1">
      <c r="B144" s="12"/>
      <c r="C144" s="12"/>
      <c r="D144" s="391" t="str">
        <f>'дети 5-ти лет К'!AX32</f>
        <v/>
      </c>
      <c r="E144" s="12"/>
      <c r="F144" s="391" t="str">
        <f>'дети 5-ти лет Т'!AX32</f>
        <v/>
      </c>
      <c r="G144" s="12"/>
    </row>
    <row r="145" ht="15.75" customHeight="1">
      <c r="B145" s="19"/>
      <c r="C145" s="12"/>
      <c r="D145" s="391" t="str">
        <f>'дети 5-ти лет К'!AY32</f>
        <v/>
      </c>
      <c r="E145" s="12"/>
      <c r="F145" s="391" t="str">
        <f>'дети 5-ти лет Т'!AY32</f>
        <v/>
      </c>
      <c r="G145" s="12"/>
    </row>
    <row r="146" ht="15.75" customHeight="1">
      <c r="B146" s="5">
        <v>17.0</v>
      </c>
      <c r="C146" s="12"/>
      <c r="D146" s="391" t="str">
        <f>'дети 5-ти лет К'!AZ32</f>
        <v/>
      </c>
      <c r="E146" s="12"/>
      <c r="F146" s="391" t="str">
        <f>'дети 5-ти лет Т'!AZ32</f>
        <v/>
      </c>
      <c r="G146" s="12"/>
    </row>
    <row r="147" ht="15.75" customHeight="1">
      <c r="B147" s="12"/>
      <c r="C147" s="12"/>
      <c r="D147" s="391" t="str">
        <f>'дети 5-ти лет К'!BA32</f>
        <v/>
      </c>
      <c r="E147" s="12"/>
      <c r="F147" s="391" t="str">
        <f>'дети 5-ти лет Т'!BA32</f>
        <v/>
      </c>
      <c r="G147" s="12"/>
    </row>
    <row r="148" ht="15.75" customHeight="1">
      <c r="B148" s="19"/>
      <c r="C148" s="12"/>
      <c r="D148" s="391" t="str">
        <f>'дети 5-ти лет К'!BB32</f>
        <v/>
      </c>
      <c r="E148" s="12"/>
      <c r="F148" s="391" t="str">
        <f>'дети 5-ти лет Т'!BB32</f>
        <v/>
      </c>
      <c r="G148" s="12"/>
    </row>
    <row r="149" ht="15.75" customHeight="1">
      <c r="B149" s="5">
        <v>18.0</v>
      </c>
      <c r="C149" s="12"/>
      <c r="D149" s="391" t="str">
        <f>'дети 5-ти лет К'!BC32</f>
        <v/>
      </c>
      <c r="E149" s="12"/>
      <c r="F149" s="391" t="str">
        <f>'дети 5-ти лет Т'!BC32</f>
        <v/>
      </c>
      <c r="G149" s="12"/>
    </row>
    <row r="150" ht="15.75" customHeight="1">
      <c r="B150" s="12"/>
      <c r="C150" s="12"/>
      <c r="D150" s="391" t="str">
        <f>'дети 5-ти лет К'!BD32</f>
        <v/>
      </c>
      <c r="E150" s="12"/>
      <c r="F150" s="391" t="str">
        <f>'дети 5-ти лет Т'!BD32</f>
        <v/>
      </c>
      <c r="G150" s="12"/>
    </row>
    <row r="151" ht="15.75" customHeight="1">
      <c r="B151" s="19"/>
      <c r="C151" s="12"/>
      <c r="D151" s="391" t="str">
        <f>'дети 5-ти лет К'!BE32</f>
        <v/>
      </c>
      <c r="E151" s="12"/>
      <c r="F151" s="391" t="str">
        <f>'дети 5-ти лет Т'!BE32</f>
        <v/>
      </c>
      <c r="G151" s="12"/>
    </row>
    <row r="152" ht="15.75" customHeight="1">
      <c r="B152" s="5">
        <v>19.0</v>
      </c>
      <c r="C152" s="12"/>
      <c r="D152" s="317"/>
      <c r="E152" s="12"/>
      <c r="F152" s="391" t="str">
        <f>'дети 5-ти лет Т'!BF32</f>
        <v/>
      </c>
      <c r="G152" s="12"/>
    </row>
    <row r="153" ht="15.75" customHeight="1">
      <c r="B153" s="12"/>
      <c r="C153" s="12"/>
      <c r="D153" s="12"/>
      <c r="E153" s="12"/>
      <c r="F153" s="391" t="str">
        <f>'дети 5-ти лет Т'!BG32</f>
        <v/>
      </c>
      <c r="G153" s="12"/>
    </row>
    <row r="154" ht="15.75" customHeight="1">
      <c r="B154" s="19"/>
      <c r="C154" s="12"/>
      <c r="D154" s="12"/>
      <c r="E154" s="12"/>
      <c r="F154" s="391" t="str">
        <f>'дети 5-ти лет Т'!BH32</f>
        <v/>
      </c>
      <c r="G154" s="12"/>
    </row>
    <row r="155" ht="15.75" customHeight="1">
      <c r="B155" s="5">
        <v>20.0</v>
      </c>
      <c r="C155" s="12"/>
      <c r="D155" s="12"/>
      <c r="E155" s="12"/>
      <c r="F155" s="391" t="str">
        <f>'дети 5-ти лет Т'!BI32</f>
        <v/>
      </c>
      <c r="G155" s="12"/>
    </row>
    <row r="156" ht="15.75" customHeight="1">
      <c r="B156" s="12"/>
      <c r="C156" s="12"/>
      <c r="D156" s="12"/>
      <c r="E156" s="12"/>
      <c r="F156" s="391" t="str">
        <f>'дети 5-ти лет Т'!BJ32</f>
        <v/>
      </c>
      <c r="G156" s="12"/>
    </row>
    <row r="157" ht="15.75" customHeight="1">
      <c r="B157" s="19"/>
      <c r="C157" s="12"/>
      <c r="D157" s="12"/>
      <c r="E157" s="12"/>
      <c r="F157" s="391" t="str">
        <f>'дети 5-ти лет Т'!BK32</f>
        <v/>
      </c>
      <c r="G157" s="12"/>
    </row>
    <row r="158" ht="15.75" customHeight="1">
      <c r="B158" s="5">
        <v>21.0</v>
      </c>
      <c r="C158" s="12"/>
      <c r="D158" s="12"/>
      <c r="E158" s="12"/>
      <c r="F158" s="391" t="str">
        <f>'дети 5-ти лет Т'!BL32</f>
        <v/>
      </c>
      <c r="G158" s="12"/>
    </row>
    <row r="159" ht="15.0" customHeight="1">
      <c r="B159" s="12"/>
      <c r="C159" s="12"/>
      <c r="D159" s="12"/>
      <c r="E159" s="12"/>
      <c r="F159" s="391" t="str">
        <f>'дети 5-ти лет Т'!BM32</f>
        <v/>
      </c>
      <c r="G159" s="12"/>
    </row>
    <row r="160" ht="15.75" customHeight="1">
      <c r="B160" s="19"/>
      <c r="C160" s="12"/>
      <c r="D160" s="12"/>
      <c r="E160" s="12"/>
      <c r="F160" s="391" t="str">
        <f>'дети 5-ти лет Т'!BN32</f>
        <v/>
      </c>
      <c r="G160" s="12"/>
    </row>
    <row r="161" ht="15.75" customHeight="1">
      <c r="B161" s="5">
        <v>22.0</v>
      </c>
      <c r="C161" s="12"/>
      <c r="D161" s="12"/>
      <c r="E161" s="12"/>
      <c r="F161" s="391" t="str">
        <f>'дети 5-ти лет Т'!BO32</f>
        <v/>
      </c>
      <c r="G161" s="12"/>
    </row>
    <row r="162" ht="15.75" customHeight="1">
      <c r="B162" s="12"/>
      <c r="C162" s="12"/>
      <c r="D162" s="12"/>
      <c r="E162" s="12"/>
      <c r="F162" s="391" t="str">
        <f>'дети 5-ти лет Т'!BP32</f>
        <v/>
      </c>
      <c r="G162" s="12"/>
    </row>
    <row r="163" ht="15.75" customHeight="1">
      <c r="B163" s="19"/>
      <c r="C163" s="12"/>
      <c r="D163" s="12"/>
      <c r="E163" s="12"/>
      <c r="F163" s="391" t="str">
        <f>'дети 5-ти лет Т'!BQ32</f>
        <v/>
      </c>
      <c r="G163" s="12"/>
    </row>
    <row r="164" ht="15.75" customHeight="1">
      <c r="B164" s="5">
        <v>23.0</v>
      </c>
      <c r="C164" s="12"/>
      <c r="D164" s="12"/>
      <c r="E164" s="12"/>
      <c r="F164" s="391" t="str">
        <f>'дети 5-ти лет Т'!BR32</f>
        <v/>
      </c>
      <c r="G164" s="12"/>
    </row>
    <row r="165" ht="15.75" customHeight="1">
      <c r="B165" s="12"/>
      <c r="C165" s="12"/>
      <c r="D165" s="12"/>
      <c r="E165" s="12"/>
      <c r="F165" s="391" t="str">
        <f>'дети 5-ти лет Т'!BS32</f>
        <v/>
      </c>
      <c r="G165" s="12"/>
    </row>
    <row r="166" ht="15.0" customHeight="1">
      <c r="B166" s="19"/>
      <c r="C166" s="12"/>
      <c r="D166" s="12"/>
      <c r="E166" s="12"/>
      <c r="F166" s="391" t="str">
        <f>'дети 5-ти лет Т'!BT32</f>
        <v/>
      </c>
      <c r="G166" s="12"/>
    </row>
    <row r="167" ht="15.0" customHeight="1">
      <c r="B167" s="5">
        <v>24.0</v>
      </c>
      <c r="C167" s="12"/>
      <c r="D167" s="12"/>
      <c r="E167" s="12"/>
      <c r="F167" s="391" t="str">
        <f>'дети 5-ти лет Т'!BU32</f>
        <v/>
      </c>
      <c r="G167" s="12"/>
    </row>
    <row r="168" ht="15.0" customHeight="1">
      <c r="B168" s="12"/>
      <c r="C168" s="12"/>
      <c r="D168" s="12"/>
      <c r="E168" s="12"/>
      <c r="F168" s="391" t="str">
        <f>'дети 5-ти лет Т'!BV32</f>
        <v/>
      </c>
      <c r="G168" s="12"/>
    </row>
    <row r="169" ht="15.0" customHeight="1">
      <c r="B169" s="19"/>
      <c r="C169" s="12"/>
      <c r="D169" s="12"/>
      <c r="E169" s="12"/>
      <c r="F169" s="391" t="str">
        <f>'дети 5-ти лет Т'!BW32</f>
        <v/>
      </c>
      <c r="G169" s="12"/>
    </row>
    <row r="170" ht="15.0" customHeight="1">
      <c r="B170" s="5">
        <v>25.0</v>
      </c>
      <c r="C170" s="12"/>
      <c r="D170" s="12"/>
      <c r="E170" s="12"/>
      <c r="F170" s="391" t="str">
        <f>'дети 5-ти лет Т'!BX32</f>
        <v/>
      </c>
      <c r="G170" s="12"/>
    </row>
    <row r="171" ht="15.0" customHeight="1">
      <c r="B171" s="12"/>
      <c r="C171" s="12"/>
      <c r="D171" s="12"/>
      <c r="E171" s="12"/>
      <c r="F171" s="391" t="str">
        <f>'дети 5-ти лет Т'!BY32</f>
        <v/>
      </c>
      <c r="G171" s="12"/>
    </row>
    <row r="172" ht="15.0" customHeight="1">
      <c r="B172" s="19"/>
      <c r="C172" s="12"/>
      <c r="D172" s="12"/>
      <c r="E172" s="12"/>
      <c r="F172" s="391" t="str">
        <f>'дети 5-ти лет Т'!BZ32</f>
        <v/>
      </c>
      <c r="G172" s="12"/>
    </row>
    <row r="173" ht="15.0" customHeight="1">
      <c r="B173" s="5">
        <v>26.0</v>
      </c>
      <c r="C173" s="12"/>
      <c r="D173" s="12"/>
      <c r="E173" s="12"/>
      <c r="F173" s="391" t="str">
        <f>'дети 5-ти лет Т'!CA32</f>
        <v/>
      </c>
      <c r="G173" s="12"/>
    </row>
    <row r="174" ht="15.0" customHeight="1">
      <c r="B174" s="12"/>
      <c r="C174" s="12"/>
      <c r="D174" s="12"/>
      <c r="E174" s="12"/>
      <c r="F174" s="391" t="str">
        <f>'дети 5-ти лет Т'!CB32</f>
        <v/>
      </c>
      <c r="G174" s="12"/>
    </row>
    <row r="175" ht="15.0" customHeight="1">
      <c r="B175" s="19"/>
      <c r="C175" s="12"/>
      <c r="D175" s="12"/>
      <c r="E175" s="12"/>
      <c r="F175" s="391" t="str">
        <f>'дети 5-ти лет Т'!CC32</f>
        <v/>
      </c>
      <c r="G175" s="12"/>
    </row>
    <row r="176" ht="15.0" customHeight="1">
      <c r="B176" s="5">
        <v>27.0</v>
      </c>
      <c r="C176" s="12"/>
      <c r="D176" s="12"/>
      <c r="E176" s="12"/>
      <c r="F176" s="391" t="str">
        <f>'дети 5-ти лет Т'!CD32</f>
        <v/>
      </c>
      <c r="G176" s="12"/>
    </row>
    <row r="177" ht="15.0" customHeight="1">
      <c r="B177" s="12"/>
      <c r="C177" s="12"/>
      <c r="D177" s="12"/>
      <c r="E177" s="12"/>
      <c r="F177" s="391" t="str">
        <f>'дети 5-ти лет Т'!CE32</f>
        <v/>
      </c>
      <c r="G177" s="12"/>
    </row>
    <row r="178" ht="15.0" customHeight="1">
      <c r="B178" s="19"/>
      <c r="C178" s="12"/>
      <c r="D178" s="12"/>
      <c r="E178" s="12"/>
      <c r="F178" s="391" t="str">
        <f>'дети 5-ти лет Т'!CF32</f>
        <v/>
      </c>
      <c r="G178" s="12"/>
    </row>
    <row r="179" ht="15.0" customHeight="1">
      <c r="B179" s="5">
        <v>28.0</v>
      </c>
      <c r="C179" s="12"/>
      <c r="D179" s="12"/>
      <c r="E179" s="12"/>
      <c r="F179" s="391" t="str">
        <f>'дети 5-ти лет Т'!CG32</f>
        <v/>
      </c>
      <c r="G179" s="12"/>
    </row>
    <row r="180" ht="15.0" customHeight="1">
      <c r="B180" s="12"/>
      <c r="C180" s="12"/>
      <c r="D180" s="12"/>
      <c r="E180" s="12"/>
      <c r="F180" s="391" t="str">
        <f>'дети 5-ти лет Т'!CH32</f>
        <v/>
      </c>
      <c r="G180" s="12"/>
    </row>
    <row r="181" ht="15.0" customHeight="1">
      <c r="B181" s="19"/>
      <c r="C181" s="12"/>
      <c r="D181" s="12"/>
      <c r="E181" s="12"/>
      <c r="F181" s="391" t="str">
        <f>'дети 5-ти лет Т'!CI32</f>
        <v/>
      </c>
      <c r="G181" s="12"/>
    </row>
    <row r="182" ht="15.0" customHeight="1">
      <c r="B182" s="5">
        <v>29.0</v>
      </c>
      <c r="C182" s="12"/>
      <c r="D182" s="12"/>
      <c r="E182" s="12"/>
      <c r="F182" s="391" t="str">
        <f>'дети 5-ти лет Т'!CJ32</f>
        <v/>
      </c>
      <c r="G182" s="12"/>
    </row>
    <row r="183" ht="15.0" customHeight="1">
      <c r="B183" s="12"/>
      <c r="C183" s="12"/>
      <c r="D183" s="12"/>
      <c r="E183" s="12"/>
      <c r="F183" s="391" t="str">
        <f>'дети 5-ти лет Т'!CK32</f>
        <v/>
      </c>
      <c r="G183" s="12"/>
    </row>
    <row r="184" ht="15.0" customHeight="1">
      <c r="B184" s="19"/>
      <c r="C184" s="12"/>
      <c r="D184" s="12"/>
      <c r="E184" s="12"/>
      <c r="F184" s="391" t="str">
        <f>'дети 5-ти лет Т'!CL32</f>
        <v/>
      </c>
      <c r="G184" s="12"/>
    </row>
    <row r="185" ht="15.0" customHeight="1">
      <c r="B185" s="5">
        <v>30.0</v>
      </c>
      <c r="C185" s="12"/>
      <c r="D185" s="12"/>
      <c r="E185" s="12"/>
      <c r="F185" s="391" t="str">
        <f>'дети 5-ти лет Т'!CM32</f>
        <v/>
      </c>
      <c r="G185" s="12"/>
    </row>
    <row r="186" ht="15.0" customHeight="1">
      <c r="B186" s="12"/>
      <c r="C186" s="12"/>
      <c r="D186" s="12"/>
      <c r="E186" s="12"/>
      <c r="F186" s="391" t="str">
        <f>'дети 5-ти лет Т'!CN32</f>
        <v/>
      </c>
      <c r="G186" s="12"/>
    </row>
    <row r="187" ht="15.0" customHeight="1">
      <c r="B187" s="19"/>
      <c r="C187" s="19"/>
      <c r="D187" s="19"/>
      <c r="E187" s="19"/>
      <c r="F187" s="391" t="str">
        <f>'дети 5-ти лет Т'!CO32</f>
        <v/>
      </c>
      <c r="G187" s="19"/>
    </row>
    <row r="188" ht="15.0" customHeight="1"/>
    <row r="189" ht="15.0" customHeight="1">
      <c r="B189" s="237" t="s">
        <v>922</v>
      </c>
      <c r="C189" s="7"/>
      <c r="D189" s="7"/>
      <c r="E189" s="7"/>
      <c r="F189" s="7"/>
      <c r="G189" s="8"/>
    </row>
    <row r="190" ht="30.0" customHeight="1">
      <c r="B190" s="314"/>
      <c r="C190" s="315" t="s">
        <v>5</v>
      </c>
      <c r="D190" s="315" t="s">
        <v>107</v>
      </c>
      <c r="E190" s="315" t="s">
        <v>335</v>
      </c>
      <c r="F190" s="315" t="s">
        <v>398</v>
      </c>
      <c r="G190" s="178" t="s">
        <v>724</v>
      </c>
    </row>
    <row r="191" ht="15.0" customHeight="1">
      <c r="B191" s="5">
        <v>1.0</v>
      </c>
      <c r="C191" s="392" t="str">
        <f>'дети 5-ти лет Ф'!D78</f>
        <v/>
      </c>
      <c r="D191" s="392" t="str">
        <f>'дети 5-ти лет К'!D78</f>
        <v/>
      </c>
      <c r="E191" s="392" t="str">
        <f>'дети 5-ти лет П'!D78</f>
        <v/>
      </c>
      <c r="F191" s="392" t="str">
        <f>'дети 5-ти лет Т'!D78</f>
        <v/>
      </c>
      <c r="G191" s="392" t="str">
        <f>'дети 5-ти лет С'!D78</f>
        <v/>
      </c>
    </row>
    <row r="192" ht="15.0" customHeight="1">
      <c r="B192" s="12"/>
      <c r="C192" s="392" t="str">
        <f>'дети 5-ти лет Ф'!E78</f>
        <v/>
      </c>
      <c r="D192" s="392" t="str">
        <f>'дети 5-ти лет К'!E78</f>
        <v/>
      </c>
      <c r="E192" s="392" t="str">
        <f>'дети 5-ти лет П'!E78</f>
        <v/>
      </c>
      <c r="F192" s="392" t="str">
        <f>'дети 5-ти лет Т'!E78</f>
        <v/>
      </c>
      <c r="G192" s="392" t="str">
        <f>'дети 5-ти лет С'!E78</f>
        <v/>
      </c>
    </row>
    <row r="193" ht="15.0" customHeight="1">
      <c r="B193" s="19"/>
      <c r="C193" s="392" t="str">
        <f>'дети 5-ти лет Ф'!F78</f>
        <v/>
      </c>
      <c r="D193" s="392" t="str">
        <f>'дети 5-ти лет К'!F78</f>
        <v/>
      </c>
      <c r="E193" s="392" t="str">
        <f>'дети 5-ти лет П'!F78</f>
        <v/>
      </c>
      <c r="F193" s="392" t="str">
        <f>'дети 5-ти лет Т'!F78</f>
        <v/>
      </c>
      <c r="G193" s="392" t="str">
        <f>'дети 5-ти лет С'!F78</f>
        <v/>
      </c>
    </row>
    <row r="194" ht="15.0" customHeight="1">
      <c r="B194" s="5">
        <v>2.0</v>
      </c>
      <c r="C194" s="392" t="str">
        <f>'дети 5-ти лет Ф'!G78</f>
        <v/>
      </c>
      <c r="D194" s="392" t="str">
        <f>'дети 5-ти лет К'!G78</f>
        <v/>
      </c>
      <c r="E194" s="392" t="str">
        <f>'дети 5-ти лет П'!G78</f>
        <v/>
      </c>
      <c r="F194" s="392" t="str">
        <f>'дети 5-ти лет Т'!G78</f>
        <v/>
      </c>
      <c r="G194" s="392" t="str">
        <f>'дети 5-ти лет С'!G78</f>
        <v/>
      </c>
    </row>
    <row r="195" ht="15.0" customHeight="1">
      <c r="B195" s="12"/>
      <c r="C195" s="392" t="str">
        <f>'дети 5-ти лет Ф'!H78</f>
        <v/>
      </c>
      <c r="D195" s="392" t="str">
        <f>'дети 5-ти лет К'!H78</f>
        <v/>
      </c>
      <c r="E195" s="392" t="str">
        <f>'дети 5-ти лет П'!H78</f>
        <v/>
      </c>
      <c r="F195" s="392" t="str">
        <f>'дети 5-ти лет Т'!H78</f>
        <v/>
      </c>
      <c r="G195" s="392" t="str">
        <f>'дети 5-ти лет С'!H78</f>
        <v/>
      </c>
    </row>
    <row r="196" ht="15.0" customHeight="1">
      <c r="B196" s="19"/>
      <c r="C196" s="392" t="str">
        <f>'дети 5-ти лет Ф'!I78</f>
        <v/>
      </c>
      <c r="D196" s="392" t="str">
        <f>'дети 5-ти лет К'!I78</f>
        <v/>
      </c>
      <c r="E196" s="392" t="str">
        <f>'дети 5-ти лет П'!I78</f>
        <v/>
      </c>
      <c r="F196" s="392" t="str">
        <f>'дети 5-ти лет Т'!I78</f>
        <v/>
      </c>
      <c r="G196" s="392" t="str">
        <f>'дети 5-ти лет С'!I78</f>
        <v/>
      </c>
    </row>
    <row r="197" ht="15.0" customHeight="1">
      <c r="B197" s="5">
        <v>3.0</v>
      </c>
      <c r="C197" s="392" t="str">
        <f>'дети 5-ти лет Ф'!J78</f>
        <v/>
      </c>
      <c r="D197" s="392" t="str">
        <f>'дети 5-ти лет К'!J78</f>
        <v/>
      </c>
      <c r="E197" s="392" t="str">
        <f>'дети 5-ти лет П'!J78</f>
        <v/>
      </c>
      <c r="F197" s="392" t="str">
        <f>'дети 5-ти лет Т'!J78</f>
        <v/>
      </c>
      <c r="G197" s="392" t="str">
        <f>'дети 5-ти лет С'!J78</f>
        <v/>
      </c>
    </row>
    <row r="198" ht="15.0" customHeight="1">
      <c r="B198" s="12"/>
      <c r="C198" s="392" t="str">
        <f>'дети 5-ти лет Ф'!K78</f>
        <v/>
      </c>
      <c r="D198" s="392" t="str">
        <f>'дети 5-ти лет К'!K78</f>
        <v/>
      </c>
      <c r="E198" s="392" t="str">
        <f>'дети 5-ти лет П'!K78</f>
        <v/>
      </c>
      <c r="F198" s="392" t="str">
        <f>'дети 5-ти лет Т'!K78</f>
        <v/>
      </c>
      <c r="G198" s="392" t="str">
        <f>'дети 5-ти лет С'!K78</f>
        <v/>
      </c>
    </row>
    <row r="199" ht="15.0" customHeight="1">
      <c r="B199" s="19"/>
      <c r="C199" s="392" t="str">
        <f>'дети 5-ти лет Ф'!L78</f>
        <v/>
      </c>
      <c r="D199" s="392" t="str">
        <f>'дети 5-ти лет К'!L78</f>
        <v/>
      </c>
      <c r="E199" s="392" t="str">
        <f>'дети 5-ти лет П'!L78</f>
        <v/>
      </c>
      <c r="F199" s="392" t="str">
        <f>'дети 5-ти лет Т'!L78</f>
        <v/>
      </c>
      <c r="G199" s="392" t="str">
        <f>'дети 5-ти лет С'!L78</f>
        <v/>
      </c>
    </row>
    <row r="200" ht="15.0" customHeight="1">
      <c r="B200" s="5">
        <v>4.0</v>
      </c>
      <c r="C200" s="392" t="str">
        <f>'дети 5-ти лет Ф'!M78</f>
        <v/>
      </c>
      <c r="D200" s="392" t="str">
        <f>'дети 5-ти лет К'!M78</f>
        <v/>
      </c>
      <c r="E200" s="392" t="str">
        <f>'дети 5-ти лет П'!M78</f>
        <v/>
      </c>
      <c r="F200" s="392" t="str">
        <f>'дети 5-ти лет Т'!M78</f>
        <v/>
      </c>
      <c r="G200" s="392" t="str">
        <f>'дети 5-ти лет С'!M78</f>
        <v/>
      </c>
    </row>
    <row r="201" ht="15.0" customHeight="1">
      <c r="B201" s="12"/>
      <c r="C201" s="392" t="str">
        <f>'дети 5-ти лет Ф'!N78</f>
        <v/>
      </c>
      <c r="D201" s="392" t="str">
        <f>'дети 5-ти лет К'!N78</f>
        <v/>
      </c>
      <c r="E201" s="392" t="str">
        <f>'дети 5-ти лет П'!N78</f>
        <v/>
      </c>
      <c r="F201" s="392" t="str">
        <f>'дети 5-ти лет Т'!N78</f>
        <v/>
      </c>
      <c r="G201" s="392" t="str">
        <f>'дети 5-ти лет С'!N78</f>
        <v/>
      </c>
    </row>
    <row r="202" ht="15.0" customHeight="1">
      <c r="B202" s="19"/>
      <c r="C202" s="392" t="str">
        <f>'дети 5-ти лет Ф'!O78</f>
        <v/>
      </c>
      <c r="D202" s="392" t="str">
        <f>'дети 5-ти лет К'!O78</f>
        <v/>
      </c>
      <c r="E202" s="392" t="str">
        <f>'дети 5-ти лет П'!O78</f>
        <v/>
      </c>
      <c r="F202" s="392" t="str">
        <f>'дети 5-ти лет Т'!O78</f>
        <v/>
      </c>
      <c r="G202" s="392" t="str">
        <f>'дети 5-ти лет С'!O78</f>
        <v/>
      </c>
    </row>
    <row r="203" ht="15.0" customHeight="1">
      <c r="B203" s="5">
        <v>5.0</v>
      </c>
      <c r="C203" s="392" t="str">
        <f>'дети 5-ти лет Ф'!P78</f>
        <v/>
      </c>
      <c r="D203" s="392" t="str">
        <f>'дети 5-ти лет К'!P78</f>
        <v/>
      </c>
      <c r="E203" s="392" t="str">
        <f>'дети 5-ти лет П'!P78</f>
        <v/>
      </c>
      <c r="F203" s="392" t="str">
        <f>'дети 5-ти лет Т'!P78</f>
        <v/>
      </c>
      <c r="G203" s="392" t="str">
        <f>'дети 5-ти лет С'!P78</f>
        <v/>
      </c>
    </row>
    <row r="204" ht="15.0" customHeight="1">
      <c r="B204" s="12"/>
      <c r="C204" s="392" t="str">
        <f>'дети 5-ти лет Ф'!Q78</f>
        <v/>
      </c>
      <c r="D204" s="392" t="str">
        <f>'дети 5-ти лет К'!Q78</f>
        <v/>
      </c>
      <c r="E204" s="392" t="str">
        <f>'дети 5-ти лет П'!Q78</f>
        <v/>
      </c>
      <c r="F204" s="392" t="str">
        <f>'дети 5-ти лет Т'!Q78</f>
        <v/>
      </c>
      <c r="G204" s="392" t="str">
        <f>'дети 5-ти лет С'!Q78</f>
        <v/>
      </c>
    </row>
    <row r="205" ht="15.0" customHeight="1">
      <c r="B205" s="19"/>
      <c r="C205" s="392" t="str">
        <f>'дети 5-ти лет Ф'!R78</f>
        <v/>
      </c>
      <c r="D205" s="392" t="str">
        <f>'дети 5-ти лет К'!R78</f>
        <v/>
      </c>
      <c r="E205" s="392" t="str">
        <f>'дети 5-ти лет П'!R78</f>
        <v/>
      </c>
      <c r="F205" s="392" t="str">
        <f>'дети 5-ти лет Т'!R78</f>
        <v/>
      </c>
      <c r="G205" s="392" t="str">
        <f>'дети 5-ти лет С'!R78</f>
        <v/>
      </c>
    </row>
    <row r="206" ht="15.0" customHeight="1">
      <c r="B206" s="5">
        <v>6.0</v>
      </c>
      <c r="C206" s="392" t="str">
        <f>'дети 5-ти лет Ф'!S78</f>
        <v/>
      </c>
      <c r="D206" s="392" t="str">
        <f>'дети 5-ти лет К'!S78</f>
        <v/>
      </c>
      <c r="E206" s="392" t="str">
        <f>'дети 5-ти лет П'!S78</f>
        <v/>
      </c>
      <c r="F206" s="392" t="str">
        <f>'дети 5-ти лет Т'!S78</f>
        <v/>
      </c>
      <c r="G206" s="392" t="str">
        <f>'дети 5-ти лет С'!S78</f>
        <v/>
      </c>
    </row>
    <row r="207" ht="15.0" customHeight="1">
      <c r="B207" s="12"/>
      <c r="C207" s="392" t="str">
        <f>'дети 5-ти лет Ф'!T78</f>
        <v/>
      </c>
      <c r="D207" s="392" t="str">
        <f>'дети 5-ти лет К'!T78</f>
        <v/>
      </c>
      <c r="E207" s="392" t="str">
        <f>'дети 5-ти лет П'!T78</f>
        <v/>
      </c>
      <c r="F207" s="392" t="str">
        <f>'дети 5-ти лет Т'!T78</f>
        <v/>
      </c>
      <c r="G207" s="392" t="str">
        <f>'дети 5-ти лет С'!T78</f>
        <v/>
      </c>
    </row>
    <row r="208" ht="15.0" customHeight="1">
      <c r="B208" s="19"/>
      <c r="C208" s="392" t="str">
        <f>'дети 5-ти лет Ф'!U78</f>
        <v/>
      </c>
      <c r="D208" s="392" t="str">
        <f>'дети 5-ти лет К'!U78</f>
        <v/>
      </c>
      <c r="E208" s="392" t="str">
        <f>'дети 5-ти лет П'!U78</f>
        <v/>
      </c>
      <c r="F208" s="392" t="str">
        <f>'дети 5-ти лет Т'!U78</f>
        <v/>
      </c>
      <c r="G208" s="392" t="str">
        <f>'дети 5-ти лет С'!U78</f>
        <v/>
      </c>
    </row>
    <row r="209" ht="15.0" customHeight="1">
      <c r="B209" s="5">
        <v>7.0</v>
      </c>
      <c r="C209" s="392" t="str">
        <f>'дети 5-ти лет Ф'!V78</f>
        <v/>
      </c>
      <c r="D209" s="392" t="str">
        <f>'дети 5-ти лет К'!V78</f>
        <v/>
      </c>
      <c r="E209" s="392" t="str">
        <f>'дети 5-ти лет П'!V78</f>
        <v/>
      </c>
      <c r="F209" s="392" t="str">
        <f>'дети 5-ти лет Т'!V78</f>
        <v/>
      </c>
      <c r="G209" s="392" t="str">
        <f>'дети 5-ти лет С'!V78</f>
        <v/>
      </c>
    </row>
    <row r="210" ht="15.0" customHeight="1">
      <c r="B210" s="12"/>
      <c r="C210" s="392" t="str">
        <f>'дети 5-ти лет Ф'!W78</f>
        <v/>
      </c>
      <c r="D210" s="392" t="str">
        <f>'дети 5-ти лет Т'!W78</f>
        <v/>
      </c>
      <c r="E210" s="392" t="str">
        <f>'дети 5-ти лет П'!W78</f>
        <v/>
      </c>
      <c r="F210" s="392" t="str">
        <f>'дети 5-ти лет Т'!W78</f>
        <v/>
      </c>
      <c r="G210" s="392" t="str">
        <f>'дети 5-ти лет С'!W78</f>
        <v/>
      </c>
    </row>
    <row r="211" ht="15.0" customHeight="1">
      <c r="B211" s="19"/>
      <c r="C211" s="392" t="str">
        <f>'дети 5-ти лет Ф'!X78</f>
        <v/>
      </c>
      <c r="D211" s="392" t="str">
        <f>'дети 5-ти лет К'!X78</f>
        <v/>
      </c>
      <c r="E211" s="392" t="str">
        <f>'дети 5-ти лет П'!X78</f>
        <v/>
      </c>
      <c r="F211" s="392" t="str">
        <f>'дети 5-ти лет Т'!X78</f>
        <v/>
      </c>
      <c r="G211" s="392" t="str">
        <f>'дети 5-ти лет С'!X78</f>
        <v/>
      </c>
    </row>
    <row r="212" ht="15.0" customHeight="1">
      <c r="B212" s="5">
        <v>8.0</v>
      </c>
      <c r="C212" s="318"/>
      <c r="D212" s="392" t="str">
        <f>'дети 5-ти лет К'!Y78</f>
        <v/>
      </c>
      <c r="E212" s="317"/>
      <c r="F212" s="392" t="str">
        <f>'дети 5-ти лет Т'!Y78</f>
        <v/>
      </c>
      <c r="G212" s="317"/>
    </row>
    <row r="213" ht="15.0" customHeight="1">
      <c r="B213" s="12"/>
      <c r="C213" s="319"/>
      <c r="D213" s="392" t="str">
        <f>'дети 5-ти лет К'!Z78</f>
        <v/>
      </c>
      <c r="E213" s="12"/>
      <c r="F213" s="392" t="str">
        <f>'дети 5-ти лет Т'!Z78</f>
        <v/>
      </c>
      <c r="G213" s="12"/>
    </row>
    <row r="214" ht="15.0" customHeight="1">
      <c r="B214" s="19"/>
      <c r="C214" s="319"/>
      <c r="D214" s="392" t="str">
        <f>'дети 5-ти лет К'!AA78</f>
        <v/>
      </c>
      <c r="E214" s="12"/>
      <c r="F214" s="392" t="str">
        <f>'дети 5-ти лет Т'!AA78</f>
        <v/>
      </c>
      <c r="G214" s="12"/>
    </row>
    <row r="215" ht="15.0" customHeight="1">
      <c r="B215" s="5">
        <v>9.0</v>
      </c>
      <c r="C215" s="319"/>
      <c r="D215" s="392" t="str">
        <f>'дети 5-ти лет К'!AB78</f>
        <v/>
      </c>
      <c r="E215" s="12"/>
      <c r="F215" s="392" t="str">
        <f>'дети 5-ти лет Т'!AB78</f>
        <v/>
      </c>
      <c r="G215" s="12"/>
    </row>
    <row r="216" ht="15.0" customHeight="1">
      <c r="B216" s="12"/>
      <c r="C216" s="319"/>
      <c r="D216" s="392" t="str">
        <f>'дети 5-ти лет К'!AC78</f>
        <v/>
      </c>
      <c r="E216" s="12"/>
      <c r="F216" s="392" t="str">
        <f>'дети 5-ти лет Т'!AC78</f>
        <v/>
      </c>
      <c r="G216" s="12"/>
    </row>
    <row r="217" ht="15.0" customHeight="1">
      <c r="B217" s="19"/>
      <c r="C217" s="319"/>
      <c r="D217" s="392" t="str">
        <f>'дети 5-ти лет К'!AD78</f>
        <v/>
      </c>
      <c r="E217" s="12"/>
      <c r="F217" s="392" t="str">
        <f>'дети 5-ти лет Т'!AD78</f>
        <v/>
      </c>
      <c r="G217" s="12"/>
    </row>
    <row r="218" ht="15.0" customHeight="1">
      <c r="B218" s="5">
        <v>10.0</v>
      </c>
      <c r="C218" s="319"/>
      <c r="D218" s="392" t="str">
        <f>'дети 5-ти лет К'!AE78</f>
        <v/>
      </c>
      <c r="E218" s="12"/>
      <c r="F218" s="392" t="str">
        <f>'дети 5-ти лет Т'!AE78</f>
        <v/>
      </c>
      <c r="G218" s="12"/>
    </row>
    <row r="219" ht="15.0" customHeight="1">
      <c r="B219" s="12"/>
      <c r="C219" s="319"/>
      <c r="D219" s="392" t="str">
        <f>'дети 5-ти лет К'!AF78</f>
        <v/>
      </c>
      <c r="E219" s="12"/>
      <c r="F219" s="392" t="str">
        <f>'дети 5-ти лет Т'!AF78</f>
        <v/>
      </c>
      <c r="G219" s="12"/>
    </row>
    <row r="220" ht="15.0" customHeight="1">
      <c r="B220" s="19"/>
      <c r="C220" s="319"/>
      <c r="D220" s="392" t="str">
        <f>'дети 5-ти лет К'!AG78</f>
        <v/>
      </c>
      <c r="E220" s="12"/>
      <c r="F220" s="392" t="str">
        <f>'дети 5-ти лет Т'!AG78</f>
        <v/>
      </c>
      <c r="G220" s="12"/>
    </row>
    <row r="221" ht="15.0" customHeight="1">
      <c r="B221" s="5">
        <v>11.0</v>
      </c>
      <c r="C221" s="319"/>
      <c r="D221" s="392" t="str">
        <f>'дети 5-ти лет К'!AH78</f>
        <v/>
      </c>
      <c r="E221" s="12"/>
      <c r="F221" s="392" t="str">
        <f>'дети 5-ти лет Т'!AH78</f>
        <v/>
      </c>
      <c r="G221" s="12"/>
    </row>
    <row r="222" ht="15.0" customHeight="1">
      <c r="B222" s="12"/>
      <c r="C222" s="319"/>
      <c r="D222" s="392" t="str">
        <f>'дети 5-ти лет К'!AI78</f>
        <v/>
      </c>
      <c r="E222" s="12"/>
      <c r="F222" s="392" t="str">
        <f>'дети 5-ти лет Т'!AI78</f>
        <v/>
      </c>
      <c r="G222" s="12"/>
    </row>
    <row r="223" ht="15.0" customHeight="1">
      <c r="B223" s="19"/>
      <c r="C223" s="319"/>
      <c r="D223" s="392" t="str">
        <f>'дети 5-ти лет К'!AJ78</f>
        <v/>
      </c>
      <c r="E223" s="12"/>
      <c r="F223" s="392" t="str">
        <f>'дети 5-ти лет Т'!AJ78</f>
        <v/>
      </c>
      <c r="G223" s="12"/>
    </row>
    <row r="224" ht="15.0" customHeight="1">
      <c r="B224" s="5">
        <v>12.0</v>
      </c>
      <c r="C224" s="319"/>
      <c r="D224" s="392" t="str">
        <f>'дети 5-ти лет К'!AK78</f>
        <v/>
      </c>
      <c r="E224" s="12"/>
      <c r="F224" s="392" t="str">
        <f>'дети 5-ти лет Т'!AK78</f>
        <v/>
      </c>
      <c r="G224" s="12"/>
    </row>
    <row r="225" ht="15.0" customHeight="1">
      <c r="B225" s="12"/>
      <c r="C225" s="319"/>
      <c r="D225" s="392" t="str">
        <f>'дети 5-ти лет К'!AL78</f>
        <v/>
      </c>
      <c r="E225" s="12"/>
      <c r="F225" s="392" t="str">
        <f>'дети 5-ти лет Т'!AL78</f>
        <v/>
      </c>
      <c r="G225" s="12"/>
    </row>
    <row r="226" ht="15.0" customHeight="1">
      <c r="B226" s="19"/>
      <c r="C226" s="319"/>
      <c r="D226" s="392" t="str">
        <f>'дети 5-ти лет К'!AM78</f>
        <v/>
      </c>
      <c r="E226" s="12"/>
      <c r="F226" s="392" t="str">
        <f>'дети 5-ти лет Т'!AM78</f>
        <v/>
      </c>
      <c r="G226" s="12"/>
    </row>
    <row r="227" ht="15.0" customHeight="1">
      <c r="B227" s="5">
        <v>13.0</v>
      </c>
      <c r="C227" s="319"/>
      <c r="D227" s="392" t="str">
        <f>'дети 5-ти лет К'!AN78</f>
        <v/>
      </c>
      <c r="E227" s="12"/>
      <c r="F227" s="392" t="str">
        <f>'дети 5-ти лет Т'!AN78</f>
        <v/>
      </c>
      <c r="G227" s="12"/>
    </row>
    <row r="228" ht="15.0" customHeight="1">
      <c r="B228" s="12"/>
      <c r="C228" s="319"/>
      <c r="D228" s="392" t="str">
        <f>'дети 5-ти лет К'!AO78</f>
        <v/>
      </c>
      <c r="E228" s="12"/>
      <c r="F228" s="392" t="str">
        <f>'дети 5-ти лет Т'!AO78</f>
        <v/>
      </c>
      <c r="G228" s="12"/>
    </row>
    <row r="229" ht="15.0" customHeight="1">
      <c r="B229" s="19"/>
      <c r="C229" s="319"/>
      <c r="D229" s="392" t="str">
        <f>'дети 5-ти лет К'!AP78</f>
        <v/>
      </c>
      <c r="E229" s="12"/>
      <c r="F229" s="392" t="str">
        <f>'дети 5-ти лет Т'!AP78</f>
        <v/>
      </c>
      <c r="G229" s="12"/>
    </row>
    <row r="230" ht="15.0" customHeight="1">
      <c r="B230" s="5">
        <v>14.0</v>
      </c>
      <c r="C230" s="319"/>
      <c r="D230" s="392" t="str">
        <f>'дети 5-ти лет К'!AQ78</f>
        <v/>
      </c>
      <c r="E230" s="12"/>
      <c r="F230" s="392" t="str">
        <f>'дети 5-ти лет Т'!AQ78</f>
        <v/>
      </c>
      <c r="G230" s="12"/>
    </row>
    <row r="231" ht="15.0" customHeight="1">
      <c r="B231" s="12"/>
      <c r="C231" s="319"/>
      <c r="D231" s="392" t="str">
        <f>'дети 5-ти лет К'!AR78</f>
        <v/>
      </c>
      <c r="E231" s="12"/>
      <c r="F231" s="392" t="str">
        <f>'дети 5-ти лет Т'!AR78</f>
        <v/>
      </c>
      <c r="G231" s="12"/>
    </row>
    <row r="232" ht="15.0" customHeight="1">
      <c r="B232" s="19"/>
      <c r="C232" s="319"/>
      <c r="D232" s="392" t="str">
        <f>'дети 5-ти лет К'!AS78</f>
        <v/>
      </c>
      <c r="E232" s="12"/>
      <c r="F232" s="392" t="str">
        <f>'дети 5-ти лет Т'!AS78</f>
        <v/>
      </c>
      <c r="G232" s="12"/>
    </row>
    <row r="233" ht="15.0" customHeight="1">
      <c r="B233" s="5">
        <v>15.0</v>
      </c>
      <c r="C233" s="319"/>
      <c r="D233" s="392" t="str">
        <f>'дети 5-ти лет К'!AT78</f>
        <v/>
      </c>
      <c r="E233" s="12"/>
      <c r="F233" s="392" t="str">
        <f>'дети 5-ти лет Т'!AT78</f>
        <v/>
      </c>
      <c r="G233" s="12"/>
    </row>
    <row r="234" ht="15.0" customHeight="1">
      <c r="B234" s="12"/>
      <c r="C234" s="319"/>
      <c r="D234" s="392" t="str">
        <f>'дети 5-ти лет К'!AU78</f>
        <v/>
      </c>
      <c r="E234" s="12"/>
      <c r="F234" s="392" t="str">
        <f>'дети 5-ти лет Т'!AU78</f>
        <v/>
      </c>
      <c r="G234" s="12"/>
    </row>
    <row r="235" ht="15.75" customHeight="1">
      <c r="B235" s="19"/>
      <c r="C235" s="319"/>
      <c r="D235" s="392" t="str">
        <f>'дети 5-ти лет К'!AV78</f>
        <v/>
      </c>
      <c r="E235" s="12"/>
      <c r="F235" s="392" t="str">
        <f>'дети 5-ти лет Т'!AV78</f>
        <v/>
      </c>
      <c r="G235" s="12"/>
    </row>
    <row r="236" ht="15.75" customHeight="1">
      <c r="B236" s="5">
        <v>16.0</v>
      </c>
      <c r="C236" s="319"/>
      <c r="D236" s="392" t="str">
        <f>'дети 5-ти лет К'!AW78</f>
        <v/>
      </c>
      <c r="E236" s="12"/>
      <c r="F236" s="392" t="str">
        <f>'дети 5-ти лет Т'!AW78</f>
        <v/>
      </c>
      <c r="G236" s="12"/>
    </row>
    <row r="237" ht="15.75" customHeight="1">
      <c r="B237" s="12"/>
      <c r="C237" s="319"/>
      <c r="D237" s="392" t="str">
        <f>'дети 5-ти лет К'!AX78</f>
        <v/>
      </c>
      <c r="E237" s="12"/>
      <c r="F237" s="392" t="str">
        <f>'дети 5-ти лет Т'!AX78</f>
        <v/>
      </c>
      <c r="G237" s="12"/>
    </row>
    <row r="238" ht="15.75" customHeight="1">
      <c r="B238" s="19"/>
      <c r="C238" s="319"/>
      <c r="D238" s="392" t="str">
        <f>'дети 5-ти лет К'!AY78</f>
        <v/>
      </c>
      <c r="E238" s="12"/>
      <c r="F238" s="392" t="str">
        <f>'дети 5-ти лет Т'!AY78</f>
        <v/>
      </c>
      <c r="G238" s="12"/>
    </row>
    <row r="239" ht="15.75" customHeight="1">
      <c r="B239" s="5">
        <v>17.0</v>
      </c>
      <c r="C239" s="319"/>
      <c r="D239" s="392" t="str">
        <f>'дети 5-ти лет К'!AZ78</f>
        <v/>
      </c>
      <c r="E239" s="12"/>
      <c r="F239" s="392" t="str">
        <f>'дети 5-ти лет Т'!AZ78</f>
        <v/>
      </c>
      <c r="G239" s="12"/>
    </row>
    <row r="240" ht="15.75" customHeight="1">
      <c r="B240" s="12"/>
      <c r="C240" s="319"/>
      <c r="D240" s="392" t="str">
        <f>'дети 5-ти лет К'!BA78</f>
        <v/>
      </c>
      <c r="E240" s="12"/>
      <c r="F240" s="392" t="str">
        <f>'дети 5-ти лет Т'!BA78</f>
        <v/>
      </c>
      <c r="G240" s="12"/>
    </row>
    <row r="241" ht="15.75" customHeight="1">
      <c r="B241" s="19"/>
      <c r="C241" s="319"/>
      <c r="D241" s="392" t="str">
        <f>'дети 5-ти лет К'!BB78</f>
        <v/>
      </c>
      <c r="E241" s="12"/>
      <c r="F241" s="392" t="str">
        <f>'дети 5-ти лет Т'!BB78</f>
        <v/>
      </c>
      <c r="G241" s="12"/>
    </row>
    <row r="242" ht="15.75" customHeight="1">
      <c r="B242" s="5">
        <v>18.0</v>
      </c>
      <c r="C242" s="319"/>
      <c r="D242" s="392" t="str">
        <f>'дети 5-ти лет К'!BC78</f>
        <v/>
      </c>
      <c r="E242" s="12"/>
      <c r="F242" s="392" t="str">
        <f>'дети 5-ти лет Т'!BC78</f>
        <v/>
      </c>
      <c r="G242" s="12"/>
    </row>
    <row r="243" ht="15.75" customHeight="1">
      <c r="B243" s="12"/>
      <c r="C243" s="319"/>
      <c r="D243" s="392" t="str">
        <f>'дети 5-ти лет К'!BD78</f>
        <v/>
      </c>
      <c r="E243" s="12"/>
      <c r="F243" s="392" t="str">
        <f>'дети 5-ти лет Т'!BD78</f>
        <v/>
      </c>
      <c r="G243" s="12"/>
    </row>
    <row r="244" ht="15.75" customHeight="1">
      <c r="B244" s="19"/>
      <c r="C244" s="319"/>
      <c r="D244" s="392" t="str">
        <f>'дети 5-ти лет К'!BE78</f>
        <v/>
      </c>
      <c r="E244" s="12"/>
      <c r="F244" s="392" t="str">
        <f>'дети 5-ти лет Т'!BE78</f>
        <v/>
      </c>
      <c r="G244" s="12"/>
    </row>
    <row r="245" ht="15.75" customHeight="1">
      <c r="B245" s="5">
        <v>19.0</v>
      </c>
      <c r="C245" s="319"/>
      <c r="D245" s="392" t="str">
        <f>'дети 5-ти лет К'!BF78</f>
        <v/>
      </c>
      <c r="E245" s="12"/>
      <c r="F245" s="392" t="str">
        <f>'дети 5-ти лет Т'!BF78</f>
        <v/>
      </c>
      <c r="G245" s="12"/>
    </row>
    <row r="246" ht="15.75" customHeight="1">
      <c r="B246" s="12"/>
      <c r="C246" s="319"/>
      <c r="D246" s="392" t="str">
        <f>'дети 5-ти лет К'!BG78</f>
        <v/>
      </c>
      <c r="E246" s="12"/>
      <c r="F246" s="392" t="str">
        <f>'дети 5-ти лет Т'!BG78</f>
        <v/>
      </c>
      <c r="G246" s="12"/>
    </row>
    <row r="247" ht="15.75" customHeight="1">
      <c r="B247" s="19"/>
      <c r="C247" s="319"/>
      <c r="D247" s="392" t="str">
        <f>'дети 5-ти лет К'!BH78</f>
        <v/>
      </c>
      <c r="E247" s="12"/>
      <c r="F247" s="392" t="str">
        <f>'дети 5-ти лет Т'!BH78</f>
        <v/>
      </c>
      <c r="G247" s="12"/>
    </row>
    <row r="248" ht="15.75" customHeight="1">
      <c r="B248" s="5">
        <v>20.0</v>
      </c>
      <c r="C248" s="319"/>
      <c r="D248" s="392" t="str">
        <f>'дети 5-ти лет К'!BI78</f>
        <v/>
      </c>
      <c r="E248" s="12"/>
      <c r="F248" s="392" t="str">
        <f>'дети 5-ти лет Т'!BI78</f>
        <v/>
      </c>
      <c r="G248" s="12"/>
    </row>
    <row r="249" ht="15.75" customHeight="1">
      <c r="B249" s="12"/>
      <c r="C249" s="319"/>
      <c r="D249" s="392" t="str">
        <f>'дети 5-ти лет К'!BJ78</f>
        <v/>
      </c>
      <c r="E249" s="12"/>
      <c r="F249" s="392" t="str">
        <f>'дети 5-ти лет Т'!BJ78</f>
        <v/>
      </c>
      <c r="G249" s="12"/>
    </row>
    <row r="250" ht="15.75" customHeight="1">
      <c r="B250" s="19"/>
      <c r="C250" s="319"/>
      <c r="D250" s="392" t="str">
        <f>'дети 5-ти лет К'!BK78</f>
        <v/>
      </c>
      <c r="E250" s="12"/>
      <c r="F250" s="392" t="str">
        <f>'дети 5-ти лет Т'!BK78</f>
        <v/>
      </c>
      <c r="G250" s="12"/>
    </row>
    <row r="251" ht="15.75" customHeight="1">
      <c r="B251" s="5">
        <v>21.0</v>
      </c>
      <c r="C251" s="319"/>
      <c r="D251" s="392" t="str">
        <f>'дети 5-ти лет К'!BL78</f>
        <v/>
      </c>
      <c r="E251" s="12"/>
      <c r="F251" s="392" t="str">
        <f>'дети 5-ти лет Т'!BL78</f>
        <v/>
      </c>
      <c r="G251" s="12"/>
    </row>
    <row r="252" ht="15.75" customHeight="1">
      <c r="B252" s="12"/>
      <c r="C252" s="319"/>
      <c r="D252" s="392" t="str">
        <f>'дети 5-ти лет К'!BM78</f>
        <v/>
      </c>
      <c r="E252" s="12"/>
      <c r="F252" s="392" t="str">
        <f>'дети 5-ти лет Т'!BM78</f>
        <v/>
      </c>
      <c r="G252" s="12"/>
    </row>
    <row r="253" ht="15.75" customHeight="1">
      <c r="B253" s="19"/>
      <c r="C253" s="319"/>
      <c r="D253" s="392" t="str">
        <f>'дети 5-ти лет К'!BN78</f>
        <v/>
      </c>
      <c r="E253" s="12"/>
      <c r="F253" s="392" t="str">
        <f>'дети 5-ти лет Т'!BN78</f>
        <v/>
      </c>
      <c r="G253" s="12"/>
    </row>
    <row r="254" ht="15.75" customHeight="1">
      <c r="B254" s="5">
        <v>22.0</v>
      </c>
      <c r="C254" s="319"/>
      <c r="D254" s="392" t="str">
        <f>'дети 5-ти лет К'!BO78</f>
        <v/>
      </c>
      <c r="E254" s="12"/>
      <c r="F254" s="392" t="str">
        <f>'дети 5-ти лет Т'!BO78</f>
        <v/>
      </c>
      <c r="G254" s="12"/>
    </row>
    <row r="255" ht="15.75" customHeight="1">
      <c r="B255" s="12"/>
      <c r="C255" s="319"/>
      <c r="D255" s="392" t="str">
        <f>'дети 5-ти лет К'!BP78</f>
        <v/>
      </c>
      <c r="E255" s="12"/>
      <c r="F255" s="392" t="str">
        <f>'дети 5-ти лет Т'!BP78</f>
        <v/>
      </c>
      <c r="G255" s="12"/>
    </row>
    <row r="256" ht="15.75" customHeight="1">
      <c r="B256" s="19"/>
      <c r="C256" s="319"/>
      <c r="D256" s="392" t="str">
        <f>'дети 5-ти лет К'!BQ78</f>
        <v/>
      </c>
      <c r="E256" s="12"/>
      <c r="F256" s="392" t="str">
        <f>'дети 5-ти лет Т'!BQ78</f>
        <v/>
      </c>
      <c r="G256" s="12"/>
    </row>
    <row r="257" ht="15.75" customHeight="1">
      <c r="B257" s="5">
        <v>23.0</v>
      </c>
      <c r="C257" s="319"/>
      <c r="D257" s="392" t="str">
        <f>'дети 5-ти лет К'!BR78</f>
        <v/>
      </c>
      <c r="E257" s="12"/>
      <c r="F257" s="392" t="str">
        <f>'дети 5-ти лет Т'!BR78</f>
        <v/>
      </c>
      <c r="G257" s="12"/>
    </row>
    <row r="258" ht="15.75" customHeight="1">
      <c r="B258" s="12"/>
      <c r="C258" s="319"/>
      <c r="D258" s="392" t="str">
        <f>'дети 5-ти лет К'!BS78</f>
        <v/>
      </c>
      <c r="E258" s="12"/>
      <c r="F258" s="392" t="str">
        <f>'дети 5-ти лет Т'!BS78</f>
        <v/>
      </c>
      <c r="G258" s="12"/>
    </row>
    <row r="259" ht="15.75" customHeight="1">
      <c r="B259" s="19"/>
      <c r="C259" s="319"/>
      <c r="D259" s="392" t="str">
        <f>'дети 5-ти лет К'!BT78</f>
        <v/>
      </c>
      <c r="E259" s="12"/>
      <c r="F259" s="392" t="str">
        <f>'дети 5-ти лет Т'!BT78</f>
        <v/>
      </c>
      <c r="G259" s="12"/>
    </row>
    <row r="260" ht="15.75" customHeight="1">
      <c r="B260" s="5">
        <v>24.0</v>
      </c>
      <c r="C260" s="319"/>
      <c r="D260" s="392" t="str">
        <f>'дети 5-ти лет К'!BU78</f>
        <v/>
      </c>
      <c r="E260" s="12"/>
      <c r="F260" s="392" t="str">
        <f>'дети 5-ти лет Т'!BU78</f>
        <v/>
      </c>
      <c r="G260" s="12"/>
    </row>
    <row r="261" ht="15.75" customHeight="1">
      <c r="B261" s="12"/>
      <c r="C261" s="319"/>
      <c r="D261" s="392" t="str">
        <f>'дети 5-ти лет К'!BV78</f>
        <v/>
      </c>
      <c r="E261" s="12"/>
      <c r="F261" s="392" t="str">
        <f>'дети 5-ти лет Т'!BV78</f>
        <v/>
      </c>
      <c r="G261" s="12"/>
    </row>
    <row r="262" ht="15.75" customHeight="1">
      <c r="B262" s="19"/>
      <c r="C262" s="319"/>
      <c r="D262" s="392" t="str">
        <f>'дети 5-ти лет К'!BW78</f>
        <v/>
      </c>
      <c r="E262" s="12"/>
      <c r="F262" s="392" t="str">
        <f>'дети 5-ти лет Т'!BW78</f>
        <v/>
      </c>
      <c r="G262" s="12"/>
    </row>
    <row r="263" ht="15.75" customHeight="1">
      <c r="B263" s="5">
        <v>25.0</v>
      </c>
      <c r="C263" s="319"/>
      <c r="D263" s="392" t="str">
        <f>'дети 5-ти лет К'!BX78</f>
        <v/>
      </c>
      <c r="E263" s="12"/>
      <c r="F263" s="392" t="str">
        <f>'дети 5-ти лет Т'!BX78</f>
        <v/>
      </c>
      <c r="G263" s="12"/>
    </row>
    <row r="264" ht="15.75" customHeight="1">
      <c r="B264" s="12"/>
      <c r="C264" s="319"/>
      <c r="D264" s="392" t="str">
        <f>'дети 5-ти лет К'!BY78</f>
        <v/>
      </c>
      <c r="E264" s="12"/>
      <c r="F264" s="392" t="str">
        <f>'дети 5-ти лет Т'!BY78</f>
        <v/>
      </c>
      <c r="G264" s="12"/>
    </row>
    <row r="265" ht="15.75" customHeight="1">
      <c r="B265" s="19"/>
      <c r="C265" s="319"/>
      <c r="D265" s="392" t="str">
        <f>'дети 5-ти лет К'!BZ78</f>
        <v/>
      </c>
      <c r="E265" s="12"/>
      <c r="F265" s="392" t="str">
        <f>'дети 5-ти лет Т'!BZ78</f>
        <v/>
      </c>
      <c r="G265" s="12"/>
    </row>
    <row r="266" ht="15.75" customHeight="1">
      <c r="B266" s="5">
        <v>26.0</v>
      </c>
      <c r="C266" s="319"/>
      <c r="D266" s="392" t="str">
        <f>'дети 5-ти лет К'!CA78</f>
        <v/>
      </c>
      <c r="E266" s="12"/>
      <c r="F266" s="392" t="str">
        <f>'дети 5-ти лет Т'!CA78</f>
        <v/>
      </c>
      <c r="G266" s="12"/>
    </row>
    <row r="267" ht="15.75" customHeight="1">
      <c r="B267" s="12"/>
      <c r="C267" s="319"/>
      <c r="D267" s="392" t="str">
        <f>'дети 5-ти лет К'!CB78</f>
        <v/>
      </c>
      <c r="E267" s="12"/>
      <c r="F267" s="392" t="str">
        <f>'дети 5-ти лет Т'!CB78</f>
        <v/>
      </c>
      <c r="G267" s="12"/>
    </row>
    <row r="268" ht="15.75" customHeight="1">
      <c r="B268" s="19"/>
      <c r="C268" s="319"/>
      <c r="D268" s="392" t="str">
        <f>'дети 5-ти лет К'!CC78</f>
        <v/>
      </c>
      <c r="E268" s="12"/>
      <c r="F268" s="392" t="str">
        <f>'дети 5-ти лет Т'!CC78</f>
        <v/>
      </c>
      <c r="G268" s="12"/>
    </row>
    <row r="269" ht="15.75" customHeight="1">
      <c r="B269" s="5">
        <v>27.0</v>
      </c>
      <c r="C269" s="319"/>
      <c r="D269" s="392" t="str">
        <f>'дети 5-ти лет К'!CD78</f>
        <v/>
      </c>
      <c r="E269" s="12"/>
      <c r="F269" s="392" t="str">
        <f>'дети 5-ти лет Т'!CD78</f>
        <v/>
      </c>
      <c r="G269" s="12"/>
    </row>
    <row r="270" ht="15.75" customHeight="1">
      <c r="B270" s="12"/>
      <c r="C270" s="319"/>
      <c r="D270" s="392" t="str">
        <f>'дети 5-ти лет К'!CE78</f>
        <v/>
      </c>
      <c r="E270" s="12"/>
      <c r="F270" s="392" t="str">
        <f>'дети 5-ти лет Т'!CE78</f>
        <v/>
      </c>
      <c r="G270" s="12"/>
    </row>
    <row r="271" ht="15.75" customHeight="1">
      <c r="B271" s="19"/>
      <c r="C271" s="319"/>
      <c r="D271" s="392" t="str">
        <f>'дети 5-ти лет К'!CF78</f>
        <v/>
      </c>
      <c r="E271" s="12"/>
      <c r="F271" s="392" t="str">
        <f>'дети 5-ти лет Т'!CF78</f>
        <v/>
      </c>
      <c r="G271" s="12"/>
    </row>
    <row r="272" ht="15.75" customHeight="1">
      <c r="B272" s="5">
        <v>28.0</v>
      </c>
      <c r="C272" s="319"/>
      <c r="D272" s="392" t="str">
        <f>'дети 5-ти лет К'!CG78</f>
        <v/>
      </c>
      <c r="E272" s="12"/>
      <c r="F272" s="392" t="str">
        <f>'дети 5-ти лет Т'!CG78</f>
        <v/>
      </c>
      <c r="G272" s="12"/>
    </row>
    <row r="273" ht="15.75" customHeight="1">
      <c r="B273" s="12"/>
      <c r="C273" s="319"/>
      <c r="D273" s="392" t="str">
        <f>'дети 5-ти лет К'!CH78</f>
        <v/>
      </c>
      <c r="E273" s="12"/>
      <c r="F273" s="392" t="str">
        <f>'дети 5-ти лет Т'!CH78</f>
        <v/>
      </c>
      <c r="G273" s="12"/>
    </row>
    <row r="274" ht="15.75" customHeight="1">
      <c r="B274" s="19"/>
      <c r="C274" s="319"/>
      <c r="D274" s="392" t="str">
        <f>'дети 5-ти лет К'!CI78</f>
        <v/>
      </c>
      <c r="E274" s="12"/>
      <c r="F274" s="392" t="str">
        <f>'дети 5-ти лет Т'!CI78</f>
        <v/>
      </c>
      <c r="G274" s="12"/>
    </row>
    <row r="275" ht="15.75" customHeight="1">
      <c r="B275" s="5">
        <v>29.0</v>
      </c>
      <c r="C275" s="319"/>
      <c r="D275" s="317"/>
      <c r="E275" s="12"/>
      <c r="F275" s="392" t="str">
        <f>'дети 5-ти лет Т'!CJ78</f>
        <v/>
      </c>
      <c r="G275" s="12"/>
    </row>
    <row r="276" ht="15.75" customHeight="1">
      <c r="B276" s="12"/>
      <c r="C276" s="319"/>
      <c r="D276" s="12"/>
      <c r="E276" s="12"/>
      <c r="F276" s="392" t="str">
        <f>'дети 5-ти лет Т'!CK78</f>
        <v/>
      </c>
      <c r="G276" s="12"/>
    </row>
    <row r="277" ht="15.75" customHeight="1">
      <c r="B277" s="19"/>
      <c r="C277" s="319"/>
      <c r="D277" s="12"/>
      <c r="E277" s="12"/>
      <c r="F277" s="392" t="str">
        <f>'дети 5-ти лет Т'!CL78</f>
        <v/>
      </c>
      <c r="G277" s="12"/>
    </row>
    <row r="278" ht="15.75" customHeight="1">
      <c r="B278" s="5">
        <v>30.0</v>
      </c>
      <c r="C278" s="319"/>
      <c r="D278" s="12"/>
      <c r="E278" s="12"/>
      <c r="F278" s="392" t="str">
        <f>'дети 5-ти лет Т'!CM78</f>
        <v/>
      </c>
      <c r="G278" s="12"/>
    </row>
    <row r="279" ht="15.75" customHeight="1">
      <c r="B279" s="12"/>
      <c r="C279" s="319"/>
      <c r="D279" s="12"/>
      <c r="E279" s="12"/>
      <c r="F279" s="392" t="str">
        <f>'дети 5-ти лет Т'!CN78</f>
        <v/>
      </c>
      <c r="G279" s="12"/>
    </row>
    <row r="280" ht="15.75" customHeight="1">
      <c r="B280" s="19"/>
      <c r="C280" s="319"/>
      <c r="D280" s="12"/>
      <c r="E280" s="12"/>
      <c r="F280" s="392" t="str">
        <f>'дети 5-ти лет Т'!CO78</f>
        <v/>
      </c>
      <c r="G280" s="12"/>
    </row>
    <row r="281" ht="15.75" customHeight="1">
      <c r="B281" s="5">
        <v>31.0</v>
      </c>
      <c r="C281" s="319"/>
      <c r="D281" s="12"/>
      <c r="E281" s="12"/>
      <c r="F281" s="392" t="str">
        <f>'дети 5-ти лет Т'!CP78</f>
        <v/>
      </c>
      <c r="G281" s="12"/>
    </row>
    <row r="282" ht="15.75" customHeight="1">
      <c r="B282" s="12"/>
      <c r="C282" s="319"/>
      <c r="D282" s="12"/>
      <c r="E282" s="12"/>
      <c r="F282" s="392" t="str">
        <f>'дети 5-ти лет Т'!CQ78</f>
        <v/>
      </c>
      <c r="G282" s="12"/>
    </row>
    <row r="283" ht="15.75" customHeight="1">
      <c r="B283" s="19"/>
      <c r="C283" s="319"/>
      <c r="D283" s="12"/>
      <c r="E283" s="12"/>
      <c r="F283" s="392" t="str">
        <f>'дети 5-ти лет Т'!CR78</f>
        <v/>
      </c>
      <c r="G283" s="12"/>
    </row>
    <row r="284" ht="15.75" customHeight="1">
      <c r="B284" s="5">
        <v>32.0</v>
      </c>
      <c r="C284" s="319"/>
      <c r="D284" s="12"/>
      <c r="E284" s="12"/>
      <c r="F284" s="392" t="str">
        <f>'дети 5-ти лет Т'!CS78</f>
        <v/>
      </c>
      <c r="G284" s="12"/>
    </row>
    <row r="285" ht="15.75" customHeight="1">
      <c r="B285" s="12"/>
      <c r="C285" s="319"/>
      <c r="D285" s="12"/>
      <c r="E285" s="12"/>
      <c r="F285" s="392" t="str">
        <f>'дети 5-ти лет Т'!CT78</f>
        <v/>
      </c>
      <c r="G285" s="12"/>
    </row>
    <row r="286" ht="15.75" customHeight="1">
      <c r="B286" s="19"/>
      <c r="C286" s="319"/>
      <c r="D286" s="12"/>
      <c r="E286" s="12"/>
      <c r="F286" s="392" t="str">
        <f>'дети 5-ти лет Т'!CU78</f>
        <v/>
      </c>
      <c r="G286" s="12"/>
    </row>
    <row r="287" ht="15.75" customHeight="1">
      <c r="B287" s="5">
        <v>33.0</v>
      </c>
      <c r="C287" s="319"/>
      <c r="D287" s="12"/>
      <c r="E287" s="12"/>
      <c r="F287" s="392" t="str">
        <f>'дети 5-ти лет Т'!CV78</f>
        <v/>
      </c>
      <c r="G287" s="12"/>
    </row>
    <row r="288" ht="15.75" customHeight="1">
      <c r="B288" s="12"/>
      <c r="C288" s="319"/>
      <c r="D288" s="12"/>
      <c r="E288" s="12"/>
      <c r="F288" s="392" t="str">
        <f>'дети 5-ти лет Т'!CW78</f>
        <v/>
      </c>
      <c r="G288" s="12"/>
    </row>
    <row r="289" ht="15.75" customHeight="1">
      <c r="B289" s="19"/>
      <c r="C289" s="319"/>
      <c r="D289" s="12"/>
      <c r="E289" s="12"/>
      <c r="F289" s="392" t="str">
        <f>'дети 5-ти лет Т'!CX78</f>
        <v/>
      </c>
      <c r="G289" s="12"/>
    </row>
    <row r="290" ht="15.75" customHeight="1">
      <c r="B290" s="5">
        <v>34.0</v>
      </c>
      <c r="C290" s="319"/>
      <c r="D290" s="12"/>
      <c r="E290" s="12"/>
      <c r="F290" s="392" t="str">
        <f>'дети 5-ти лет Т'!CY78</f>
        <v/>
      </c>
      <c r="G290" s="12"/>
    </row>
    <row r="291" ht="15.75" customHeight="1">
      <c r="B291" s="12"/>
      <c r="C291" s="319"/>
      <c r="D291" s="12"/>
      <c r="E291" s="12"/>
      <c r="F291" s="392" t="str">
        <f>'дети 5-ти лет Т'!CZ78</f>
        <v/>
      </c>
      <c r="G291" s="12"/>
    </row>
    <row r="292" ht="15.75" customHeight="1">
      <c r="B292" s="19"/>
      <c r="C292" s="319"/>
      <c r="D292" s="12"/>
      <c r="E292" s="12"/>
      <c r="F292" s="392" t="str">
        <f>'дети 5-ти лет Т'!DA78</f>
        <v/>
      </c>
      <c r="G292" s="12"/>
    </row>
    <row r="293" ht="15.75" customHeight="1">
      <c r="B293" s="5">
        <v>35.0</v>
      </c>
      <c r="C293" s="319"/>
      <c r="D293" s="12"/>
      <c r="E293" s="12"/>
      <c r="F293" s="392" t="str">
        <f>'дети 5-ти лет Т'!DB78</f>
        <v/>
      </c>
      <c r="G293" s="12"/>
    </row>
    <row r="294" ht="15.75" customHeight="1">
      <c r="B294" s="12"/>
      <c r="C294" s="319"/>
      <c r="D294" s="12"/>
      <c r="E294" s="12"/>
      <c r="F294" s="392" t="str">
        <f>'дети 5-ти лет Т'!DC78</f>
        <v/>
      </c>
      <c r="G294" s="12"/>
    </row>
    <row r="295" ht="15.75" customHeight="1">
      <c r="B295" s="19"/>
      <c r="C295" s="320"/>
      <c r="D295" s="19"/>
      <c r="E295" s="19"/>
      <c r="F295" s="392" t="str">
        <f>'дети 5-ти лет Т'!DD78</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Ф'!D137</f>
        <v/>
      </c>
      <c r="D300" s="391" t="str">
        <f>'дети 5-ти лет К'!D137</f>
        <v/>
      </c>
      <c r="E300" s="391" t="str">
        <f>'дети 5-ти лет П'!D137</f>
        <v/>
      </c>
      <c r="F300" s="391" t="str">
        <f>'дети 5-ти лет Т'!D137</f>
        <v/>
      </c>
      <c r="G300" s="391" t="str">
        <f>'дети 5-ти лет С'!D137</f>
        <v/>
      </c>
    </row>
    <row r="301" ht="15.75" customHeight="1">
      <c r="B301" s="12"/>
      <c r="C301" s="391" t="str">
        <f>'дети 5-ти лет Ф'!E137</f>
        <v/>
      </c>
      <c r="D301" s="391" t="str">
        <f>'дети 5-ти лет К'!E137</f>
        <v/>
      </c>
      <c r="E301" s="391" t="str">
        <f>'дети 5-ти лет П'!E137</f>
        <v/>
      </c>
      <c r="F301" s="391" t="str">
        <f>'дети 5-ти лет Т'!E137</f>
        <v/>
      </c>
      <c r="G301" s="391" t="str">
        <f>'дети 5-ти лет С'!E137</f>
        <v/>
      </c>
    </row>
    <row r="302" ht="15.75" customHeight="1">
      <c r="B302" s="19"/>
      <c r="C302" s="391" t="str">
        <f>'дети 5-ти лет Ф'!F137</f>
        <v/>
      </c>
      <c r="D302" s="391" t="str">
        <f>'дети 5-ти лет К'!F137</f>
        <v/>
      </c>
      <c r="E302" s="391" t="str">
        <f>'дети 5-ти лет П'!F137</f>
        <v/>
      </c>
      <c r="F302" s="391" t="str">
        <f>'дети 5-ти лет Т'!F137</f>
        <v/>
      </c>
      <c r="G302" s="391" t="str">
        <f>'дети 5-ти лет С'!F137</f>
        <v/>
      </c>
    </row>
    <row r="303" ht="15.75" customHeight="1">
      <c r="B303" s="5">
        <v>2.0</v>
      </c>
      <c r="C303" s="391" t="str">
        <f>'дети 5-ти лет Ф'!G137</f>
        <v/>
      </c>
      <c r="D303" s="391" t="str">
        <f>'дети 5-ти лет К'!G137</f>
        <v/>
      </c>
      <c r="E303" s="391" t="str">
        <f>'дети 5-ти лет П'!G137</f>
        <v/>
      </c>
      <c r="F303" s="391" t="str">
        <f>'дети 5-ти лет Т'!G137</f>
        <v/>
      </c>
      <c r="G303" s="391" t="str">
        <f>'дети 5-ти лет С'!G137</f>
        <v/>
      </c>
    </row>
    <row r="304" ht="15.75" customHeight="1">
      <c r="B304" s="12"/>
      <c r="C304" s="391" t="str">
        <f>'дети 5-ти лет Ф'!H137</f>
        <v/>
      </c>
      <c r="D304" s="391" t="str">
        <f>'дети 5-ти лет К'!H137</f>
        <v/>
      </c>
      <c r="E304" s="391" t="str">
        <f>'дети 5-ти лет П'!H137</f>
        <v/>
      </c>
      <c r="F304" s="391" t="str">
        <f>'дети 5-ти лет Т'!H137</f>
        <v/>
      </c>
      <c r="G304" s="391" t="str">
        <f>'дети 5-ти лет С'!H137</f>
        <v/>
      </c>
    </row>
    <row r="305" ht="15.75" customHeight="1">
      <c r="B305" s="19"/>
      <c r="C305" s="391" t="str">
        <f>'дети 5-ти лет Ф'!I137</f>
        <v/>
      </c>
      <c r="D305" s="391" t="str">
        <f>'дети 5-ти лет К'!I137</f>
        <v/>
      </c>
      <c r="E305" s="391" t="str">
        <f>'дети 5-ти лет П'!I137</f>
        <v/>
      </c>
      <c r="F305" s="391" t="str">
        <f>'дети 5-ти лет Т'!I137</f>
        <v/>
      </c>
      <c r="G305" s="391" t="str">
        <f>'дети 5-ти лет С'!I137</f>
        <v/>
      </c>
    </row>
    <row r="306" ht="15.75" customHeight="1">
      <c r="B306" s="5">
        <v>3.0</v>
      </c>
      <c r="C306" s="391" t="str">
        <f>'дети 5-ти лет Ф'!J137</f>
        <v/>
      </c>
      <c r="D306" s="391" t="str">
        <f>'дети 5-ти лет К'!J137</f>
        <v/>
      </c>
      <c r="E306" s="391" t="str">
        <f>'дети 5-ти лет П'!J137</f>
        <v/>
      </c>
      <c r="F306" s="391" t="str">
        <f>'дети 5-ти лет Т'!J137</f>
        <v/>
      </c>
      <c r="G306" s="391" t="str">
        <f>'дети 5-ти лет С'!J137</f>
        <v/>
      </c>
    </row>
    <row r="307" ht="15.75" customHeight="1">
      <c r="B307" s="12"/>
      <c r="C307" s="391" t="str">
        <f>'дети 5-ти лет Ф'!K137</f>
        <v/>
      </c>
      <c r="D307" s="391" t="str">
        <f>'дети 5-ти лет К'!K137</f>
        <v/>
      </c>
      <c r="E307" s="391" t="str">
        <f>'дети 5-ти лет П'!K137</f>
        <v/>
      </c>
      <c r="F307" s="391" t="str">
        <f>'дети 5-ти лет Т'!K137</f>
        <v/>
      </c>
      <c r="G307" s="391" t="str">
        <f>'дети 5-ти лет С'!K137</f>
        <v/>
      </c>
    </row>
    <row r="308" ht="15.75" customHeight="1">
      <c r="B308" s="19"/>
      <c r="C308" s="391" t="str">
        <f>'дети 5-ти лет Ф'!L137</f>
        <v/>
      </c>
      <c r="D308" s="391" t="str">
        <f>'дети 5-ти лет К'!L137</f>
        <v/>
      </c>
      <c r="E308" s="391" t="str">
        <f>'дети 5-ти лет П'!L137</f>
        <v/>
      </c>
      <c r="F308" s="391" t="str">
        <f>'дети 5-ти лет Т'!L137</f>
        <v/>
      </c>
      <c r="G308" s="391" t="str">
        <f>'дети 5-ти лет С'!L137</f>
        <v/>
      </c>
    </row>
    <row r="309" ht="15.75" customHeight="1">
      <c r="B309" s="5">
        <v>4.0</v>
      </c>
      <c r="C309" s="391" t="str">
        <f>'дети 5-ти лет Ф'!M137</f>
        <v/>
      </c>
      <c r="D309" s="391" t="str">
        <f>'дети 5-ти лет К'!M137</f>
        <v/>
      </c>
      <c r="E309" s="391" t="str">
        <f>'дети 5-ти лет П'!M137</f>
        <v/>
      </c>
      <c r="F309" s="391" t="str">
        <f>'дети 5-ти лет Т'!M137</f>
        <v/>
      </c>
      <c r="G309" s="391" t="str">
        <f>'дети 5-ти лет С'!M137</f>
        <v/>
      </c>
    </row>
    <row r="310" ht="15.75" customHeight="1">
      <c r="B310" s="12"/>
      <c r="C310" s="391" t="str">
        <f>'дети 5-ти лет Ф'!N137</f>
        <v/>
      </c>
      <c r="D310" s="391" t="str">
        <f>'дети 5-ти лет К'!N137</f>
        <v/>
      </c>
      <c r="E310" s="391" t="str">
        <f>'дети 5-ти лет П'!N137</f>
        <v/>
      </c>
      <c r="F310" s="391" t="str">
        <f>'дети 5-ти лет Т'!N137</f>
        <v/>
      </c>
      <c r="G310" s="391" t="str">
        <f>'дети 5-ти лет С'!N137</f>
        <v/>
      </c>
    </row>
    <row r="311" ht="15.75" customHeight="1">
      <c r="B311" s="19"/>
      <c r="C311" s="391" t="str">
        <f>'дети 5-ти лет Ф'!O137</f>
        <v/>
      </c>
      <c r="D311" s="391" t="str">
        <f>'дети 5-ти лет К'!O137</f>
        <v/>
      </c>
      <c r="E311" s="391" t="str">
        <f>'дети 5-ти лет П'!O137</f>
        <v/>
      </c>
      <c r="F311" s="391" t="str">
        <f>'дети 5-ти лет Т'!O137</f>
        <v/>
      </c>
      <c r="G311" s="391" t="str">
        <f>'дети 5-ти лет С'!O137</f>
        <v/>
      </c>
    </row>
    <row r="312" ht="15.75" customHeight="1">
      <c r="B312" s="5">
        <v>5.0</v>
      </c>
      <c r="C312" s="391" t="str">
        <f>'дети 5-ти лет Ф'!P137</f>
        <v/>
      </c>
      <c r="D312" s="391" t="str">
        <f>'дети 5-ти лет К'!P137</f>
        <v/>
      </c>
      <c r="E312" s="391" t="str">
        <f>'дети 5-ти лет П'!P137</f>
        <v/>
      </c>
      <c r="F312" s="391" t="str">
        <f>'дети 5-ти лет Т'!P137</f>
        <v/>
      </c>
      <c r="G312" s="391" t="str">
        <f>'дети 5-ти лет С'!P137</f>
        <v/>
      </c>
    </row>
    <row r="313" ht="15.75" customHeight="1">
      <c r="B313" s="12"/>
      <c r="C313" s="391" t="str">
        <f>'дети 5-ти лет Ф'!Q137</f>
        <v/>
      </c>
      <c r="D313" s="391" t="str">
        <f>'дети 5-ти лет К'!Q137</f>
        <v/>
      </c>
      <c r="E313" s="391" t="str">
        <f>'дети 5-ти лет П'!Q137</f>
        <v/>
      </c>
      <c r="F313" s="391" t="str">
        <f>'дети 5-ти лет Т'!Q137</f>
        <v/>
      </c>
      <c r="G313" s="391" t="str">
        <f>'дети 5-ти лет С'!Q137</f>
        <v/>
      </c>
    </row>
    <row r="314" ht="15.75" customHeight="1">
      <c r="B314" s="19"/>
      <c r="C314" s="391" t="str">
        <f>'дети 5-ти лет Ф'!R137</f>
        <v/>
      </c>
      <c r="D314" s="391" t="str">
        <f>'дети 5-ти лет К'!R137</f>
        <v/>
      </c>
      <c r="E314" s="391" t="str">
        <f>'дети 5-ти лет П'!R137</f>
        <v/>
      </c>
      <c r="F314" s="391" t="str">
        <f>'дети 5-ти лет Т'!R137</f>
        <v/>
      </c>
      <c r="G314" s="391" t="str">
        <f>'дети 5-ти лет С'!R137</f>
        <v/>
      </c>
    </row>
    <row r="315" ht="15.75" customHeight="1">
      <c r="B315" s="5">
        <v>6.0</v>
      </c>
      <c r="C315" s="391" t="str">
        <f>'дети 5-ти лет Ф'!S137</f>
        <v/>
      </c>
      <c r="D315" s="391" t="str">
        <f>'дети 5-ти лет К'!S137</f>
        <v/>
      </c>
      <c r="E315" s="391" t="str">
        <f>'дети 5-ти лет П'!S137</f>
        <v/>
      </c>
      <c r="F315" s="391" t="str">
        <f>'дети 5-ти лет Т'!S137</f>
        <v/>
      </c>
      <c r="G315" s="391" t="str">
        <f>'дети 5-ти лет С'!S137</f>
        <v/>
      </c>
    </row>
    <row r="316" ht="15.75" customHeight="1">
      <c r="B316" s="12"/>
      <c r="C316" s="391" t="str">
        <f>'дети 5-ти лет Ф'!T137</f>
        <v/>
      </c>
      <c r="D316" s="391" t="str">
        <f>'дети 5-ти лет К'!T137</f>
        <v/>
      </c>
      <c r="E316" s="391" t="str">
        <f>'дети 5-ти лет П'!T137</f>
        <v/>
      </c>
      <c r="F316" s="391" t="str">
        <f>'дети 5-ти лет Т'!T137</f>
        <v/>
      </c>
      <c r="G316" s="391" t="str">
        <f>'дети 5-ти лет С'!T137</f>
        <v/>
      </c>
    </row>
    <row r="317" ht="15.75" customHeight="1">
      <c r="B317" s="19"/>
      <c r="C317" s="391" t="str">
        <f>'дети 5-ти лет Ф'!U137</f>
        <v/>
      </c>
      <c r="D317" s="391" t="str">
        <f>'дети 5-ти лет К'!U137</f>
        <v/>
      </c>
      <c r="E317" s="391" t="str">
        <f>'дети 5-ти лет П'!U137</f>
        <v/>
      </c>
      <c r="F317" s="391" t="str">
        <f>'дети 5-ти лет Т'!U137</f>
        <v/>
      </c>
      <c r="G317" s="391" t="str">
        <f>'дети 5-ти лет С'!U137</f>
        <v/>
      </c>
    </row>
    <row r="318" ht="15.75" customHeight="1">
      <c r="B318" s="5">
        <v>7.0</v>
      </c>
      <c r="C318" s="391" t="str">
        <f>'дети 5-ти лет Ф'!V137</f>
        <v/>
      </c>
      <c r="D318" s="391" t="str">
        <f>'дети 5-ти лет К'!V137</f>
        <v/>
      </c>
      <c r="E318" s="391" t="str">
        <f>'дети 5-ти лет П'!V137</f>
        <v/>
      </c>
      <c r="F318" s="391" t="str">
        <f>'дети 5-ти лет Т'!V137</f>
        <v/>
      </c>
      <c r="G318" s="391" t="str">
        <f>'дети 5-ти лет С'!V137</f>
        <v/>
      </c>
    </row>
    <row r="319" ht="15.75" customHeight="1">
      <c r="B319" s="12"/>
      <c r="C319" s="391" t="str">
        <f>'дети 5-ти лет Ф'!W137</f>
        <v/>
      </c>
      <c r="D319" s="391" t="str">
        <f>'дети 5-ти лет Т'!W137</f>
        <v/>
      </c>
      <c r="E319" s="391" t="str">
        <f>'дети 5-ти лет П'!W137</f>
        <v/>
      </c>
      <c r="F319" s="391" t="str">
        <f>'дети 5-ти лет Т'!W137</f>
        <v/>
      </c>
      <c r="G319" s="391" t="str">
        <f>'дети 5-ти лет С'!W137</f>
        <v/>
      </c>
    </row>
    <row r="320" ht="15.75" customHeight="1">
      <c r="B320" s="19"/>
      <c r="C320" s="391" t="str">
        <f>'дети 5-ти лет Ф'!X137</f>
        <v/>
      </c>
      <c r="D320" s="391" t="str">
        <f>'дети 5-ти лет К'!X137</f>
        <v/>
      </c>
      <c r="E320" s="391" t="str">
        <f>'дети 5-ти лет П'!X137</f>
        <v/>
      </c>
      <c r="F320" s="391" t="str">
        <f>'дети 5-ти лет Т'!X137</f>
        <v/>
      </c>
      <c r="G320" s="391" t="str">
        <f>'дети 5-ти лет С'!X137</f>
        <v/>
      </c>
    </row>
    <row r="321" ht="15.75" customHeight="1">
      <c r="B321" s="5">
        <v>8.0</v>
      </c>
      <c r="C321" s="318"/>
      <c r="D321" s="391" t="str">
        <f>'дети 5-ти лет К'!Y137</f>
        <v/>
      </c>
      <c r="E321" s="317"/>
      <c r="F321" s="391" t="str">
        <f>'дети 5-ти лет Т'!Y137</f>
        <v/>
      </c>
      <c r="G321" s="317"/>
    </row>
    <row r="322" ht="15.75" customHeight="1">
      <c r="B322" s="12"/>
      <c r="C322" s="319"/>
      <c r="D322" s="391" t="str">
        <f>'дети 5-ти лет К'!Z137</f>
        <v/>
      </c>
      <c r="E322" s="12"/>
      <c r="F322" s="391" t="str">
        <f>'дети 5-ти лет Т'!Z137</f>
        <v/>
      </c>
      <c r="G322" s="12"/>
    </row>
    <row r="323" ht="15.75" customHeight="1">
      <c r="B323" s="19"/>
      <c r="C323" s="319"/>
      <c r="D323" s="391" t="str">
        <f>'дети 5-ти лет К'!AA137</f>
        <v/>
      </c>
      <c r="E323" s="12"/>
      <c r="F323" s="391" t="str">
        <f>'дети 5-ти лет Т'!AA137</f>
        <v/>
      </c>
      <c r="G323" s="12"/>
    </row>
    <row r="324" ht="15.75" customHeight="1">
      <c r="B324" s="5">
        <v>9.0</v>
      </c>
      <c r="C324" s="319"/>
      <c r="D324" s="391" t="str">
        <f>'дети 5-ти лет К'!AB137</f>
        <v/>
      </c>
      <c r="E324" s="12"/>
      <c r="F324" s="391" t="str">
        <f>'дети 5-ти лет Т'!AB137</f>
        <v/>
      </c>
      <c r="G324" s="12"/>
    </row>
    <row r="325" ht="15.75" customHeight="1">
      <c r="B325" s="12"/>
      <c r="C325" s="319"/>
      <c r="D325" s="391" t="str">
        <f>'дети 5-ти лет К'!AC137</f>
        <v/>
      </c>
      <c r="E325" s="12"/>
      <c r="F325" s="391" t="str">
        <f>'дети 5-ти лет Т'!AC137</f>
        <v/>
      </c>
      <c r="G325" s="12"/>
    </row>
    <row r="326" ht="15.75" customHeight="1">
      <c r="B326" s="19"/>
      <c r="C326" s="319"/>
      <c r="D326" s="391" t="str">
        <f>'дети 5-ти лет К'!AD137</f>
        <v/>
      </c>
      <c r="E326" s="12"/>
      <c r="F326" s="391" t="str">
        <f>'дети 5-ти лет Т'!AD137</f>
        <v/>
      </c>
      <c r="G326" s="12"/>
    </row>
    <row r="327" ht="15.75" customHeight="1">
      <c r="B327" s="5">
        <v>10.0</v>
      </c>
      <c r="C327" s="319"/>
      <c r="D327" s="391" t="str">
        <f>'дети 5-ти лет К'!AE137</f>
        <v/>
      </c>
      <c r="E327" s="12"/>
      <c r="F327" s="391" t="str">
        <f>'дети 5-ти лет Т'!AE137</f>
        <v/>
      </c>
      <c r="G327" s="12"/>
    </row>
    <row r="328" ht="15.75" customHeight="1">
      <c r="B328" s="12"/>
      <c r="C328" s="319"/>
      <c r="D328" s="391" t="str">
        <f>'дети 5-ти лет К'!AF137</f>
        <v/>
      </c>
      <c r="E328" s="12"/>
      <c r="F328" s="391" t="str">
        <f>'дети 5-ти лет Т'!AF137</f>
        <v/>
      </c>
      <c r="G328" s="12"/>
    </row>
    <row r="329" ht="15.75" customHeight="1">
      <c r="B329" s="19"/>
      <c r="C329" s="319"/>
      <c r="D329" s="391" t="str">
        <f>'дети 5-ти лет К'!AG137</f>
        <v/>
      </c>
      <c r="E329" s="12"/>
      <c r="F329" s="391" t="str">
        <f>'дети 5-ти лет Т'!AG137</f>
        <v/>
      </c>
      <c r="G329" s="12"/>
    </row>
    <row r="330" ht="15.75" customHeight="1">
      <c r="B330" s="5">
        <v>11.0</v>
      </c>
      <c r="C330" s="319"/>
      <c r="D330" s="391" t="str">
        <f>'дети 5-ти лет К'!AH137</f>
        <v/>
      </c>
      <c r="E330" s="12"/>
      <c r="F330" s="391" t="str">
        <f>'дети 5-ти лет Т'!AH137</f>
        <v/>
      </c>
      <c r="G330" s="12"/>
    </row>
    <row r="331" ht="15.75" customHeight="1">
      <c r="B331" s="12"/>
      <c r="C331" s="319"/>
      <c r="D331" s="391" t="str">
        <f>'дети 5-ти лет К'!AI137</f>
        <v/>
      </c>
      <c r="E331" s="12"/>
      <c r="F331" s="391" t="str">
        <f>'дети 5-ти лет Т'!AI137</f>
        <v/>
      </c>
      <c r="G331" s="12"/>
    </row>
    <row r="332" ht="15.75" customHeight="1">
      <c r="B332" s="19"/>
      <c r="C332" s="319"/>
      <c r="D332" s="391" t="str">
        <f>'дети 5-ти лет К'!AJ137</f>
        <v/>
      </c>
      <c r="E332" s="12"/>
      <c r="F332" s="391" t="str">
        <f>'дети 5-ти лет Т'!AJ137</f>
        <v/>
      </c>
      <c r="G332" s="12"/>
    </row>
    <row r="333" ht="15.75" customHeight="1">
      <c r="B333" s="5">
        <v>12.0</v>
      </c>
      <c r="C333" s="319"/>
      <c r="D333" s="391" t="str">
        <f>'дети 5-ти лет К'!AK137</f>
        <v/>
      </c>
      <c r="E333" s="12"/>
      <c r="F333" s="391" t="str">
        <f>'дети 5-ти лет Т'!AK137</f>
        <v/>
      </c>
      <c r="G333" s="12"/>
    </row>
    <row r="334" ht="15.75" customHeight="1">
      <c r="B334" s="12"/>
      <c r="C334" s="319"/>
      <c r="D334" s="391" t="str">
        <f>'дети 5-ти лет К'!AL137</f>
        <v/>
      </c>
      <c r="E334" s="12"/>
      <c r="F334" s="391" t="str">
        <f>'дети 5-ти лет Т'!AL137</f>
        <v/>
      </c>
      <c r="G334" s="12"/>
    </row>
    <row r="335" ht="15.75" customHeight="1">
      <c r="B335" s="19"/>
      <c r="C335" s="319"/>
      <c r="D335" s="391" t="str">
        <f>'дети 5-ти лет К'!AM137</f>
        <v/>
      </c>
      <c r="E335" s="12"/>
      <c r="F335" s="391" t="str">
        <f>'дети 5-ти лет Т'!AM137</f>
        <v/>
      </c>
      <c r="G335" s="12"/>
    </row>
    <row r="336" ht="15.75" customHeight="1">
      <c r="B336" s="5">
        <v>13.0</v>
      </c>
      <c r="C336" s="319"/>
      <c r="D336" s="391" t="str">
        <f>'дети 5-ти лет К'!AN137</f>
        <v/>
      </c>
      <c r="E336" s="12"/>
      <c r="F336" s="391" t="str">
        <f>'дети 5-ти лет Т'!AN137</f>
        <v/>
      </c>
      <c r="G336" s="12"/>
    </row>
    <row r="337" ht="15.75" customHeight="1">
      <c r="B337" s="12"/>
      <c r="C337" s="319"/>
      <c r="D337" s="391" t="str">
        <f>'дети 5-ти лет К'!AO137</f>
        <v/>
      </c>
      <c r="E337" s="12"/>
      <c r="F337" s="391" t="str">
        <f>'дети 5-ти лет Т'!AO137</f>
        <v/>
      </c>
      <c r="G337" s="12"/>
    </row>
    <row r="338" ht="15.75" customHeight="1">
      <c r="B338" s="19"/>
      <c r="C338" s="319"/>
      <c r="D338" s="391" t="str">
        <f>'дети 5-ти лет К'!AP137</f>
        <v/>
      </c>
      <c r="E338" s="12"/>
      <c r="F338" s="391" t="str">
        <f>'дети 5-ти лет Т'!AP137</f>
        <v/>
      </c>
      <c r="G338" s="12"/>
    </row>
    <row r="339" ht="15.75" customHeight="1">
      <c r="B339" s="5">
        <v>14.0</v>
      </c>
      <c r="C339" s="319"/>
      <c r="D339" s="391" t="str">
        <f>'дети 5-ти лет К'!AQ137</f>
        <v/>
      </c>
      <c r="E339" s="12"/>
      <c r="F339" s="391" t="str">
        <f>'дети 5-ти лет Т'!AQ137</f>
        <v/>
      </c>
      <c r="G339" s="12"/>
    </row>
    <row r="340" ht="15.75" customHeight="1">
      <c r="B340" s="12"/>
      <c r="C340" s="319"/>
      <c r="D340" s="391" t="str">
        <f>'дети 5-ти лет К'!AR137</f>
        <v/>
      </c>
      <c r="E340" s="12"/>
      <c r="F340" s="391" t="str">
        <f>'дети 5-ти лет Т'!AR137</f>
        <v/>
      </c>
      <c r="G340" s="12"/>
    </row>
    <row r="341" ht="15.75" customHeight="1">
      <c r="B341" s="19"/>
      <c r="C341" s="319"/>
      <c r="D341" s="391" t="str">
        <f>'дети 5-ти лет К'!AS137</f>
        <v/>
      </c>
      <c r="E341" s="12"/>
      <c r="F341" s="391" t="str">
        <f>'дети 5-ти лет Т'!AS137</f>
        <v/>
      </c>
      <c r="G341" s="12"/>
    </row>
    <row r="342" ht="15.75" customHeight="1">
      <c r="B342" s="5">
        <v>15.0</v>
      </c>
      <c r="C342" s="319"/>
      <c r="D342" s="391" t="str">
        <f>'дети 5-ти лет К'!AT137</f>
        <v/>
      </c>
      <c r="E342" s="12"/>
      <c r="F342" s="391" t="str">
        <f>'дети 5-ти лет Т'!AT137</f>
        <v/>
      </c>
      <c r="G342" s="12"/>
    </row>
    <row r="343" ht="15.75" customHeight="1">
      <c r="B343" s="12"/>
      <c r="C343" s="319"/>
      <c r="D343" s="391" t="str">
        <f>'дети 5-ти лет К'!AU137</f>
        <v/>
      </c>
      <c r="E343" s="12"/>
      <c r="F343" s="391" t="str">
        <f>'дети 5-ти лет Т'!AU137</f>
        <v/>
      </c>
      <c r="G343" s="12"/>
    </row>
    <row r="344" ht="15.75" customHeight="1">
      <c r="B344" s="19"/>
      <c r="C344" s="319"/>
      <c r="D344" s="391" t="str">
        <f>'дети 5-ти лет К'!AV137</f>
        <v/>
      </c>
      <c r="E344" s="12"/>
      <c r="F344" s="391" t="str">
        <f>'дети 5-ти лет Т'!AV137</f>
        <v/>
      </c>
      <c r="G344" s="12"/>
    </row>
    <row r="345" ht="15.75" customHeight="1">
      <c r="B345" s="5">
        <v>16.0</v>
      </c>
      <c r="C345" s="319"/>
      <c r="D345" s="391" t="str">
        <f>'дети 5-ти лет К'!AW137</f>
        <v/>
      </c>
      <c r="E345" s="12"/>
      <c r="F345" s="391" t="str">
        <f>'дети 5-ти лет Т'!AW137</f>
        <v/>
      </c>
      <c r="G345" s="12"/>
    </row>
    <row r="346" ht="15.75" customHeight="1">
      <c r="B346" s="12"/>
      <c r="C346" s="319"/>
      <c r="D346" s="391" t="str">
        <f>'дети 5-ти лет К'!AX137</f>
        <v/>
      </c>
      <c r="E346" s="12"/>
      <c r="F346" s="391" t="str">
        <f>'дети 5-ти лет Т'!AX137</f>
        <v/>
      </c>
      <c r="G346" s="12"/>
    </row>
    <row r="347" ht="15.75" customHeight="1">
      <c r="B347" s="19"/>
      <c r="C347" s="319"/>
      <c r="D347" s="391" t="str">
        <f>'дети 5-ти лет К'!AY137</f>
        <v/>
      </c>
      <c r="E347" s="12"/>
      <c r="F347" s="391" t="str">
        <f>'дети 5-ти лет Т'!AY137</f>
        <v/>
      </c>
      <c r="G347" s="12"/>
    </row>
    <row r="348" ht="15.75" customHeight="1">
      <c r="B348" s="5">
        <v>17.0</v>
      </c>
      <c r="C348" s="319"/>
      <c r="D348" s="391" t="str">
        <f>'дети 5-ти лет К'!AZ137</f>
        <v/>
      </c>
      <c r="E348" s="12"/>
      <c r="F348" s="391" t="str">
        <f>'дети 5-ти лет Т'!AZ137</f>
        <v/>
      </c>
      <c r="G348" s="12"/>
    </row>
    <row r="349" ht="15.75" customHeight="1">
      <c r="B349" s="12"/>
      <c r="C349" s="319"/>
      <c r="D349" s="391" t="str">
        <f>'дети 5-ти лет К'!BA137</f>
        <v/>
      </c>
      <c r="E349" s="12"/>
      <c r="F349" s="391" t="str">
        <f>'дети 5-ти лет Т'!BA137</f>
        <v/>
      </c>
      <c r="G349" s="12"/>
    </row>
    <row r="350" ht="15.75" customHeight="1">
      <c r="B350" s="19"/>
      <c r="C350" s="319"/>
      <c r="D350" s="391" t="str">
        <f>'дети 5-ти лет К'!BB137</f>
        <v/>
      </c>
      <c r="E350" s="12"/>
      <c r="F350" s="391" t="str">
        <f>'дети 5-ти лет Т'!BB137</f>
        <v/>
      </c>
      <c r="G350" s="12"/>
    </row>
    <row r="351" ht="15.75" customHeight="1">
      <c r="B351" s="5">
        <v>18.0</v>
      </c>
      <c r="C351" s="319"/>
      <c r="D351" s="391" t="str">
        <f>'дети 5-ти лет К'!BC137</f>
        <v/>
      </c>
      <c r="E351" s="12"/>
      <c r="F351" s="391" t="str">
        <f>'дети 5-ти лет Т'!BC137</f>
        <v/>
      </c>
      <c r="G351" s="12"/>
    </row>
    <row r="352" ht="15.75" customHeight="1">
      <c r="B352" s="12"/>
      <c r="C352" s="319"/>
      <c r="D352" s="391" t="str">
        <f>'дети 5-ти лет К'!BD137</f>
        <v/>
      </c>
      <c r="E352" s="12"/>
      <c r="F352" s="391" t="str">
        <f>'дети 5-ти лет Т'!BD137</f>
        <v/>
      </c>
      <c r="G352" s="12"/>
    </row>
    <row r="353" ht="15.75" customHeight="1">
      <c r="B353" s="19"/>
      <c r="C353" s="319"/>
      <c r="D353" s="391" t="str">
        <f>'дети 5-ти лет К'!BE137</f>
        <v/>
      </c>
      <c r="E353" s="12"/>
      <c r="F353" s="391" t="str">
        <f>'дети 5-ти лет Т'!BE137</f>
        <v/>
      </c>
      <c r="G353" s="12"/>
    </row>
    <row r="354" ht="15.75" customHeight="1">
      <c r="B354" s="5">
        <v>19.0</v>
      </c>
      <c r="C354" s="319"/>
      <c r="D354" s="391" t="str">
        <f>'дети 5-ти лет К'!BF137</f>
        <v/>
      </c>
      <c r="E354" s="12"/>
      <c r="F354" s="391" t="str">
        <f>'дети 5-ти лет Т'!BF137</f>
        <v/>
      </c>
      <c r="G354" s="12"/>
    </row>
    <row r="355" ht="15.75" customHeight="1">
      <c r="B355" s="12"/>
      <c r="C355" s="319"/>
      <c r="D355" s="391" t="str">
        <f>'дети 5-ти лет К'!BG137</f>
        <v/>
      </c>
      <c r="E355" s="12"/>
      <c r="F355" s="391" t="str">
        <f>'дети 5-ти лет Т'!BG137</f>
        <v/>
      </c>
      <c r="G355" s="12"/>
    </row>
    <row r="356" ht="15.75" customHeight="1">
      <c r="B356" s="19"/>
      <c r="C356" s="319"/>
      <c r="D356" s="391" t="str">
        <f>'дети 5-ти лет К'!BH137</f>
        <v/>
      </c>
      <c r="E356" s="12"/>
      <c r="F356" s="391" t="str">
        <f>'дети 5-ти лет Т'!BH137</f>
        <v/>
      </c>
      <c r="G356" s="12"/>
    </row>
    <row r="357" ht="15.75" customHeight="1">
      <c r="B357" s="5">
        <v>20.0</v>
      </c>
      <c r="C357" s="319"/>
      <c r="D357" s="391" t="str">
        <f>'дети 5-ти лет К'!BI137</f>
        <v/>
      </c>
      <c r="E357" s="12"/>
      <c r="F357" s="391" t="str">
        <f>'дети 5-ти лет Т'!BI137</f>
        <v/>
      </c>
      <c r="G357" s="12"/>
    </row>
    <row r="358" ht="15.75" customHeight="1">
      <c r="B358" s="12"/>
      <c r="C358" s="319"/>
      <c r="D358" s="391" t="str">
        <f>'дети 5-ти лет К'!BJ137</f>
        <v/>
      </c>
      <c r="E358" s="12"/>
      <c r="F358" s="391" t="str">
        <f>'дети 5-ти лет Т'!BJ137</f>
        <v/>
      </c>
      <c r="G358" s="12"/>
    </row>
    <row r="359" ht="15.75" customHeight="1">
      <c r="B359" s="19"/>
      <c r="C359" s="319"/>
      <c r="D359" s="391" t="str">
        <f>'дети 5-ти лет К'!BK137</f>
        <v/>
      </c>
      <c r="E359" s="12"/>
      <c r="F359" s="391" t="str">
        <f>'дети 5-ти лет Т'!BK137</f>
        <v/>
      </c>
      <c r="G359" s="12"/>
    </row>
    <row r="360" ht="15.75" customHeight="1">
      <c r="B360" s="5">
        <v>21.0</v>
      </c>
      <c r="C360" s="319"/>
      <c r="D360" s="391" t="str">
        <f>'дети 5-ти лет К'!BL137</f>
        <v/>
      </c>
      <c r="E360" s="12"/>
      <c r="F360" s="391" t="str">
        <f>'дети 5-ти лет Т'!BL137</f>
        <v/>
      </c>
      <c r="G360" s="12"/>
    </row>
    <row r="361" ht="15.75" customHeight="1">
      <c r="B361" s="12"/>
      <c r="C361" s="319"/>
      <c r="D361" s="391" t="str">
        <f>'дети 5-ти лет К'!BM137</f>
        <v/>
      </c>
      <c r="E361" s="12"/>
      <c r="F361" s="391" t="str">
        <f>'дети 5-ти лет Т'!BM137</f>
        <v/>
      </c>
      <c r="G361" s="12"/>
    </row>
    <row r="362" ht="15.75" customHeight="1">
      <c r="B362" s="19"/>
      <c r="C362" s="319"/>
      <c r="D362" s="391" t="str">
        <f>'дети 5-ти лет К'!BN137</f>
        <v/>
      </c>
      <c r="E362" s="12"/>
      <c r="F362" s="391" t="str">
        <f>'дети 5-ти лет Т'!BN137</f>
        <v/>
      </c>
      <c r="G362" s="12"/>
    </row>
    <row r="363" ht="15.75" customHeight="1">
      <c r="B363" s="5">
        <v>22.0</v>
      </c>
      <c r="C363" s="319"/>
      <c r="D363" s="391" t="str">
        <f>'дети 5-ти лет К'!BO137</f>
        <v/>
      </c>
      <c r="E363" s="12"/>
      <c r="F363" s="391" t="str">
        <f>'дети 5-ти лет Т'!BO137</f>
        <v/>
      </c>
      <c r="G363" s="12"/>
    </row>
    <row r="364" ht="15.75" customHeight="1">
      <c r="B364" s="12"/>
      <c r="C364" s="319"/>
      <c r="D364" s="391" t="str">
        <f>'дети 5-ти лет К'!BP137</f>
        <v/>
      </c>
      <c r="E364" s="12"/>
      <c r="F364" s="391" t="str">
        <f>'дети 5-ти лет Т'!BP137</f>
        <v/>
      </c>
      <c r="G364" s="12"/>
    </row>
    <row r="365" ht="15.75" customHeight="1">
      <c r="B365" s="19"/>
      <c r="C365" s="319"/>
      <c r="D365" s="391" t="str">
        <f>'дети 5-ти лет К'!BQ137</f>
        <v/>
      </c>
      <c r="E365" s="12"/>
      <c r="F365" s="391" t="str">
        <f>'дети 5-ти лет Т'!BQ137</f>
        <v/>
      </c>
      <c r="G365" s="12"/>
    </row>
    <row r="366" ht="15.75" customHeight="1">
      <c r="B366" s="5">
        <v>23.0</v>
      </c>
      <c r="C366" s="319"/>
      <c r="D366" s="391" t="str">
        <f>'дети 5-ти лет К'!BR137</f>
        <v/>
      </c>
      <c r="E366" s="12"/>
      <c r="F366" s="391" t="str">
        <f>'дети 5-ти лет Т'!BR137</f>
        <v/>
      </c>
      <c r="G366" s="12"/>
    </row>
    <row r="367" ht="15.75" customHeight="1">
      <c r="B367" s="12"/>
      <c r="C367" s="319"/>
      <c r="D367" s="391" t="str">
        <f>'дети 5-ти лет К'!BS137</f>
        <v/>
      </c>
      <c r="E367" s="12"/>
      <c r="F367" s="391" t="str">
        <f>'дети 5-ти лет Т'!BS137</f>
        <v/>
      </c>
      <c r="G367" s="12"/>
    </row>
    <row r="368" ht="15.75" customHeight="1">
      <c r="B368" s="19"/>
      <c r="C368" s="319"/>
      <c r="D368" s="391" t="str">
        <f>'дети 5-ти лет К'!BT137</f>
        <v/>
      </c>
      <c r="E368" s="12"/>
      <c r="F368" s="391" t="str">
        <f>'дети 5-ти лет Т'!BT137</f>
        <v/>
      </c>
      <c r="G368" s="12"/>
    </row>
    <row r="369" ht="15.75" customHeight="1">
      <c r="B369" s="5">
        <v>24.0</v>
      </c>
      <c r="C369" s="319"/>
      <c r="D369" s="391" t="str">
        <f>'дети 5-ти лет К'!BU137</f>
        <v/>
      </c>
      <c r="E369" s="12"/>
      <c r="F369" s="391" t="str">
        <f>'дети 5-ти лет Т'!BU137</f>
        <v/>
      </c>
      <c r="G369" s="12"/>
    </row>
    <row r="370" ht="15.75" customHeight="1">
      <c r="B370" s="12"/>
      <c r="C370" s="319"/>
      <c r="D370" s="391" t="str">
        <f>'дети 5-ти лет К'!BV137</f>
        <v/>
      </c>
      <c r="E370" s="12"/>
      <c r="F370" s="391" t="str">
        <f>'дети 5-ти лет Т'!BV137</f>
        <v/>
      </c>
      <c r="G370" s="12"/>
    </row>
    <row r="371" ht="15.75" customHeight="1">
      <c r="B371" s="19"/>
      <c r="C371" s="319"/>
      <c r="D371" s="391" t="str">
        <f>'дети 5-ти лет К'!BW137</f>
        <v/>
      </c>
      <c r="E371" s="12"/>
      <c r="F371" s="391" t="str">
        <f>'дети 5-ти лет Т'!BW137</f>
        <v/>
      </c>
      <c r="G371" s="12"/>
    </row>
    <row r="372" ht="15.75" customHeight="1">
      <c r="B372" s="5">
        <v>25.0</v>
      </c>
      <c r="C372" s="319"/>
      <c r="D372" s="391" t="str">
        <f>'дети 5-ти лет К'!BX137</f>
        <v/>
      </c>
      <c r="E372" s="12"/>
      <c r="F372" s="391" t="str">
        <f>'дети 5-ти лет Т'!BX137</f>
        <v/>
      </c>
      <c r="G372" s="12"/>
    </row>
    <row r="373" ht="15.75" customHeight="1">
      <c r="B373" s="12"/>
      <c r="C373" s="319"/>
      <c r="D373" s="391" t="str">
        <f>'дети 5-ти лет К'!BY137</f>
        <v/>
      </c>
      <c r="E373" s="12"/>
      <c r="F373" s="391" t="str">
        <f>'дети 5-ти лет Т'!BY137</f>
        <v/>
      </c>
      <c r="G373" s="12"/>
    </row>
    <row r="374" ht="15.75" customHeight="1">
      <c r="B374" s="19"/>
      <c r="C374" s="319"/>
      <c r="D374" s="391" t="str">
        <f>'дети 5-ти лет К'!BZ137</f>
        <v/>
      </c>
      <c r="E374" s="12"/>
      <c r="F374" s="391" t="str">
        <f>'дети 5-ти лет Т'!BZ137</f>
        <v/>
      </c>
      <c r="G374" s="12"/>
    </row>
    <row r="375" ht="15.75" customHeight="1">
      <c r="B375" s="5">
        <v>26.0</v>
      </c>
      <c r="C375" s="319"/>
      <c r="D375" s="391" t="str">
        <f>'дети 5-ти лет К'!CA137</f>
        <v/>
      </c>
      <c r="E375" s="12"/>
      <c r="F375" s="391" t="str">
        <f>'дети 5-ти лет Т'!CA137</f>
        <v/>
      </c>
      <c r="G375" s="12"/>
    </row>
    <row r="376" ht="15.75" customHeight="1">
      <c r="B376" s="12"/>
      <c r="C376" s="319"/>
      <c r="D376" s="391" t="str">
        <f>'дети 5-ти лет К'!CB137</f>
        <v/>
      </c>
      <c r="E376" s="12"/>
      <c r="F376" s="391" t="str">
        <f>'дети 5-ти лет Т'!CB137</f>
        <v/>
      </c>
      <c r="G376" s="12"/>
    </row>
    <row r="377" ht="15.75" customHeight="1">
      <c r="B377" s="19"/>
      <c r="C377" s="319"/>
      <c r="D377" s="391" t="str">
        <f>'дети 5-ти лет К'!CC137</f>
        <v/>
      </c>
      <c r="E377" s="12"/>
      <c r="F377" s="391" t="str">
        <f>'дети 5-ти лет Т'!CC137</f>
        <v/>
      </c>
      <c r="G377" s="12"/>
    </row>
    <row r="378" ht="15.75" customHeight="1">
      <c r="B378" s="5">
        <v>27.0</v>
      </c>
      <c r="C378" s="319"/>
      <c r="D378" s="391" t="str">
        <f>'дети 5-ти лет К'!CD137</f>
        <v/>
      </c>
      <c r="E378" s="12"/>
      <c r="F378" s="391" t="str">
        <f>'дети 5-ти лет Т'!CD137</f>
        <v/>
      </c>
      <c r="G378" s="12"/>
    </row>
    <row r="379" ht="15.75" customHeight="1">
      <c r="B379" s="12"/>
      <c r="C379" s="319"/>
      <c r="D379" s="391" t="str">
        <f>'дети 5-ти лет К'!CE137</f>
        <v/>
      </c>
      <c r="E379" s="12"/>
      <c r="F379" s="391" t="str">
        <f>'дети 5-ти лет Т'!CE137</f>
        <v/>
      </c>
      <c r="G379" s="12"/>
    </row>
    <row r="380" ht="15.75" customHeight="1">
      <c r="B380" s="19"/>
      <c r="C380" s="319"/>
      <c r="D380" s="391" t="str">
        <f>'дети 5-ти лет К'!CF137</f>
        <v/>
      </c>
      <c r="E380" s="12"/>
      <c r="F380" s="391" t="str">
        <f>'дети 5-ти лет Т'!CF137</f>
        <v/>
      </c>
      <c r="G380" s="12"/>
    </row>
    <row r="381" ht="15.75" customHeight="1">
      <c r="B381" s="5">
        <v>28.0</v>
      </c>
      <c r="C381" s="319"/>
      <c r="D381" s="391" t="str">
        <f>'дети 5-ти лет К'!CG137</f>
        <v/>
      </c>
      <c r="E381" s="12"/>
      <c r="F381" s="391" t="str">
        <f>'дети 5-ти лет Т'!CG137</f>
        <v/>
      </c>
      <c r="G381" s="12"/>
    </row>
    <row r="382" ht="15.75" customHeight="1">
      <c r="B382" s="12"/>
      <c r="C382" s="319"/>
      <c r="D382" s="391" t="str">
        <f>'дети 5-ти лет К'!CH137</f>
        <v/>
      </c>
      <c r="E382" s="12"/>
      <c r="F382" s="391" t="str">
        <f>'дети 5-ти лет Т'!CH137</f>
        <v/>
      </c>
      <c r="G382" s="12"/>
    </row>
    <row r="383" ht="15.75" customHeight="1">
      <c r="B383" s="19"/>
      <c r="C383" s="319"/>
      <c r="D383" s="391" t="str">
        <f>'дети 5-ти лет К'!CI137</f>
        <v/>
      </c>
      <c r="E383" s="12"/>
      <c r="F383" s="391" t="str">
        <f>'дети 5-ти лет Т'!CI137</f>
        <v/>
      </c>
      <c r="G383" s="12"/>
    </row>
    <row r="384" ht="15.75" customHeight="1">
      <c r="B384" s="5">
        <v>29.0</v>
      </c>
      <c r="C384" s="319"/>
      <c r="D384" s="317"/>
      <c r="E384" s="12"/>
      <c r="F384" s="391" t="str">
        <f>'дети 5-ти лет Т'!CJ137</f>
        <v/>
      </c>
      <c r="G384" s="12"/>
    </row>
    <row r="385" ht="15.75" customHeight="1">
      <c r="B385" s="12"/>
      <c r="C385" s="319"/>
      <c r="D385" s="12"/>
      <c r="E385" s="12"/>
      <c r="F385" s="391" t="str">
        <f>'дети 5-ти лет Т'!CK137</f>
        <v/>
      </c>
      <c r="G385" s="12"/>
    </row>
    <row r="386" ht="15.75" customHeight="1">
      <c r="B386" s="19"/>
      <c r="C386" s="319"/>
      <c r="D386" s="12"/>
      <c r="E386" s="12"/>
      <c r="F386" s="391" t="str">
        <f>'дети 5-ти лет Т'!CL137</f>
        <v/>
      </c>
      <c r="G386" s="12"/>
    </row>
    <row r="387" ht="15.75" customHeight="1">
      <c r="B387" s="5">
        <v>30.0</v>
      </c>
      <c r="C387" s="319"/>
      <c r="D387" s="12"/>
      <c r="E387" s="12"/>
      <c r="F387" s="391" t="str">
        <f>'дети 5-ти лет Т'!CM137</f>
        <v/>
      </c>
      <c r="G387" s="12"/>
    </row>
    <row r="388" ht="15.75" customHeight="1">
      <c r="B388" s="12"/>
      <c r="C388" s="319"/>
      <c r="D388" s="12"/>
      <c r="E388" s="12"/>
      <c r="F388" s="391" t="str">
        <f>'дети 5-ти лет Т'!CN137</f>
        <v/>
      </c>
      <c r="G388" s="12"/>
    </row>
    <row r="389" ht="15.75" customHeight="1">
      <c r="B389" s="19"/>
      <c r="C389" s="319"/>
      <c r="D389" s="12"/>
      <c r="E389" s="12"/>
      <c r="F389" s="391" t="str">
        <f>'дети 5-ти лет Т'!CO137</f>
        <v/>
      </c>
      <c r="G389" s="12"/>
    </row>
    <row r="390" ht="15.75" customHeight="1">
      <c r="B390" s="5">
        <v>31.0</v>
      </c>
      <c r="C390" s="319"/>
      <c r="D390" s="12"/>
      <c r="E390" s="12"/>
      <c r="F390" s="391" t="str">
        <f>'дети 5-ти лет Т'!CP137</f>
        <v/>
      </c>
      <c r="G390" s="12"/>
    </row>
    <row r="391" ht="15.75" customHeight="1">
      <c r="B391" s="12"/>
      <c r="C391" s="319"/>
      <c r="D391" s="12"/>
      <c r="E391" s="12"/>
      <c r="F391" s="391" t="str">
        <f>'дети 5-ти лет Т'!CQ137</f>
        <v/>
      </c>
      <c r="G391" s="12"/>
    </row>
    <row r="392" ht="15.75" customHeight="1">
      <c r="B392" s="19"/>
      <c r="C392" s="319"/>
      <c r="D392" s="12"/>
      <c r="E392" s="12"/>
      <c r="F392" s="391" t="str">
        <f>'дети 5-ти лет Т'!CR137</f>
        <v/>
      </c>
      <c r="G392" s="12"/>
    </row>
    <row r="393" ht="15.75" customHeight="1">
      <c r="B393" s="5">
        <v>32.0</v>
      </c>
      <c r="C393" s="319"/>
      <c r="D393" s="12"/>
      <c r="E393" s="12"/>
      <c r="F393" s="391" t="str">
        <f>'дети 5-ти лет Т'!CS137</f>
        <v/>
      </c>
      <c r="G393" s="12"/>
    </row>
    <row r="394" ht="15.75" customHeight="1">
      <c r="B394" s="12"/>
      <c r="C394" s="319"/>
      <c r="D394" s="12"/>
      <c r="E394" s="12"/>
      <c r="F394" s="391" t="str">
        <f>'дети 5-ти лет Т'!CT137</f>
        <v/>
      </c>
      <c r="G394" s="12"/>
    </row>
    <row r="395" ht="15.75" customHeight="1">
      <c r="B395" s="19"/>
      <c r="C395" s="319"/>
      <c r="D395" s="12"/>
      <c r="E395" s="12"/>
      <c r="F395" s="391" t="str">
        <f>'дети 5-ти лет Т'!CU137</f>
        <v/>
      </c>
      <c r="G395" s="12"/>
    </row>
    <row r="396" ht="15.75" customHeight="1">
      <c r="B396" s="5">
        <v>33.0</v>
      </c>
      <c r="C396" s="319"/>
      <c r="D396" s="12"/>
      <c r="E396" s="12"/>
      <c r="F396" s="391" t="str">
        <f>'дети 5-ти лет Т'!CV137</f>
        <v/>
      </c>
      <c r="G396" s="12"/>
    </row>
    <row r="397" ht="15.75" customHeight="1">
      <c r="B397" s="12"/>
      <c r="C397" s="319"/>
      <c r="D397" s="12"/>
      <c r="E397" s="12"/>
      <c r="F397" s="391" t="str">
        <f>'дети 5-ти лет Т'!CW137</f>
        <v/>
      </c>
      <c r="G397" s="12"/>
    </row>
    <row r="398" ht="15.75" customHeight="1">
      <c r="B398" s="19"/>
      <c r="C398" s="319"/>
      <c r="D398" s="12"/>
      <c r="E398" s="12"/>
      <c r="F398" s="391" t="str">
        <f>'дети 5-ти лет Т'!CX137</f>
        <v/>
      </c>
      <c r="G398" s="12"/>
    </row>
    <row r="399" ht="15.75" customHeight="1">
      <c r="B399" s="5">
        <v>34.0</v>
      </c>
      <c r="C399" s="319"/>
      <c r="D399" s="12"/>
      <c r="E399" s="12"/>
      <c r="F399" s="391" t="str">
        <f>'дети 5-ти лет Т'!CY137</f>
        <v/>
      </c>
      <c r="G399" s="12"/>
    </row>
    <row r="400" ht="15.75" customHeight="1">
      <c r="B400" s="12"/>
      <c r="C400" s="319"/>
      <c r="D400" s="12"/>
      <c r="E400" s="12"/>
      <c r="F400" s="391" t="str">
        <f>'дети 5-ти лет Т'!CZ137</f>
        <v/>
      </c>
      <c r="G400" s="12"/>
    </row>
    <row r="401" ht="15.75" customHeight="1">
      <c r="B401" s="19"/>
      <c r="C401" s="319"/>
      <c r="D401" s="12"/>
      <c r="E401" s="12"/>
      <c r="F401" s="391" t="str">
        <f>'дети 5-ти лет Т'!DA137</f>
        <v/>
      </c>
      <c r="G401" s="12"/>
    </row>
    <row r="402" ht="15.75" customHeight="1">
      <c r="B402" s="5">
        <v>35.0</v>
      </c>
      <c r="C402" s="319"/>
      <c r="D402" s="12"/>
      <c r="E402" s="12"/>
      <c r="F402" s="391" t="str">
        <f>'дети 5-ти лет Т'!DB137</f>
        <v/>
      </c>
      <c r="G402" s="12"/>
    </row>
    <row r="403" ht="15.75" customHeight="1">
      <c r="B403" s="12"/>
      <c r="C403" s="319"/>
      <c r="D403" s="12"/>
      <c r="E403" s="12"/>
      <c r="F403" s="391" t="str">
        <f>'дети 5-ти лет Т'!DC137</f>
        <v/>
      </c>
      <c r="G403" s="12"/>
    </row>
    <row r="404" ht="15.75" customHeight="1">
      <c r="B404" s="19"/>
      <c r="C404" s="320"/>
      <c r="D404" s="19"/>
      <c r="E404" s="19"/>
      <c r="F404" s="391" t="str">
        <f>'дети 5-ти лет Т'!DD137</f>
        <v/>
      </c>
      <c r="G404" s="19"/>
    </row>
    <row r="405" ht="15.75" customHeight="1">
      <c r="B405" s="321" t="str">
        <f>'СВОД3'!V32</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1.25" customHeight="1">
      <c r="B4" s="294" t="s">
        <v>829</v>
      </c>
      <c r="D4" s="295" t="str">
        <f>'дети 5-ти лет Ф'!C33</f>
        <v/>
      </c>
      <c r="E4" s="296"/>
      <c r="F4" s="296"/>
      <c r="G4" s="291"/>
      <c r="H4" s="291"/>
    </row>
    <row r="5">
      <c r="B5" s="297" t="s">
        <v>830</v>
      </c>
      <c r="D5" s="298" t="str">
        <f>'дети 5-ти лет Ф'!A33</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
      </c>
      <c r="D10" s="255" t="str">
        <f>IF(C99="","",VLOOKUP(C99,$O$509:$P$511,2,TRUE))</f>
        <v/>
      </c>
      <c r="E10" s="255" t="str">
        <f>IF(C100="","",VLOOKUP(C100,$Q$509:$R$511,2,TRUE))</f>
        <v/>
      </c>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255" t="str">
        <f>IF(C101="","",VLOOKUP(C101,$S$509:$T$511,2,TRUE))</f>
        <v/>
      </c>
      <c r="D11" s="255" t="str">
        <f>IF(C102="","",VLOOKUP(C102,$U$509:$V$511,2,TRUE))</f>
        <v/>
      </c>
      <c r="E11" s="255" t="str">
        <f>IF(C103="","",VLOOKUP(C103,$W$509:$X$511,2,TRUE))</f>
        <v/>
      </c>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255" t="str">
        <f>IF(C104="","",VLOOKUP(C104,$Y$509:$Z$511,2,TRUE))</f>
        <v/>
      </c>
      <c r="D12" s="255" t="str">
        <f>IF(C105="","",VLOOKUP(C105,$AA$509:$AB$511,2,TRUE))</f>
        <v/>
      </c>
      <c r="E12" s="255" t="str">
        <f>IF(C106="","",VLOOKUP(C106,$AC$509:$AD$511,2,TRUE))</f>
        <v/>
      </c>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
      </c>
      <c r="E13" s="255" t="str">
        <f>IF(C109="","",VLOOKUP(C109,$AI$509:$AJ$511,2,TRUE))</f>
        <v/>
      </c>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255" t="str">
        <f>IF(C110="","",VLOOKUP(C110,$AK$509:$AL$511,2,TRUE))</f>
        <v/>
      </c>
      <c r="D14" s="255" t="str">
        <f>IF(C111="","",VLOOKUP(C111,$AM$509:$AN$511,2,TRUE))</f>
        <v/>
      </c>
      <c r="E14" s="255" t="str">
        <f>IF(C112="","",VLOOKUP(C112,$AO$509:$AP$511,2,TRUE))</f>
        <v/>
      </c>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255" t="str">
        <f>IF(C113="","",VLOOKUP(C113,$AQ$509:$AR$511,2,TRUE))</f>
        <v/>
      </c>
      <c r="D15" s="255" t="str">
        <f>IF(C114="","",VLOOKUP(C114,$AS$509:$AT$511,2,TRUE))</f>
        <v/>
      </c>
      <c r="E15" s="255" t="str">
        <f>IF(C115="","",VLOOKUP(C115,$AU$509:$AV$511,2,TRUE))</f>
        <v/>
      </c>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309"/>
      <c r="D16" s="7"/>
      <c r="E16" s="8"/>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
      </c>
      <c r="E17" s="255" t="str">
        <f>IF(D100="","",VLOOKUP(D100,$Q$513:$R$515,2,TRUE))</f>
        <v/>
      </c>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255" t="str">
        <f>IF(D101="","",VLOOKUP(D101,$S$513:$T$515,2,TRUE))</f>
        <v/>
      </c>
      <c r="D18" s="255" t="str">
        <f>IF(D102="","",VLOOKUP(D102,$U$513:$V$515,2,TRUE))</f>
        <v/>
      </c>
      <c r="E18" s="255" t="str">
        <f>IF(D103="","",VLOOKUP(D103,$W$513:$X$515,2,TRUE))</f>
        <v/>
      </c>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255" t="str">
        <f>IF(D104="","",VLOOKUP(D104,$Y$513:$Z$515,2,TRUE))</f>
        <v/>
      </c>
      <c r="D19" s="255" t="str">
        <f>IF(D105="","",VLOOKUP(D105,$AA$513:$AB$515,2,TRUE))</f>
        <v/>
      </c>
      <c r="E19" s="255" t="str">
        <f>IF(D106="","",VLOOKUP(D106,$AC$513:$AD$515,2,TRUE))</f>
        <v/>
      </c>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255" t="str">
        <f>IF(D107="","",VLOOKUP(D107,$AE$513:$AF$515,2,TRUE))</f>
        <v/>
      </c>
      <c r="D20" s="255" t="str">
        <f>IF(D108="","",VLOOKUP(D108,$AG$513:$AH$515,2,TRUE))</f>
        <v/>
      </c>
      <c r="E20" s="255" t="str">
        <f>IF(D109="","",VLOOKUP(D109,$AI$513:$AJ$515,2,TRUE))</f>
        <v/>
      </c>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
      </c>
      <c r="E21" s="255" t="str">
        <f>IF(D112="","",VLOOKUP(D112,$AO$513:$AP$515,2,TRUE))</f>
        <v/>
      </c>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
      </c>
      <c r="E22" s="255" t="str">
        <f>IF(D115="","",VLOOKUP(D115,$AU$513:$AV$515,2,TRUE))</f>
        <v/>
      </c>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255" t="str">
        <f>IF(D116="","",VLOOKUP(D116,$M$517:$N$519,2,TRUE))</f>
        <v/>
      </c>
      <c r="D23" s="255" t="str">
        <f>IF(D117="","",VLOOKUP(D117,$O$517:$P$519,2,TRUE))</f>
        <v/>
      </c>
      <c r="E23" s="255" t="str">
        <f>IF(D118="","",VLOOKUP(D118,$Q$517:$R$519,2,TRUE))</f>
        <v/>
      </c>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255" t="str">
        <f>IF(D119="","",VLOOKUP(D119,$S$517:$T$519,2,TRUE))</f>
        <v/>
      </c>
      <c r="D24" s="255" t="str">
        <f>IF(D120="","",VLOOKUP(D120,$U$517:$V$519,2,TRUE))</f>
        <v/>
      </c>
      <c r="E24" s="255" t="str">
        <f>IF(D121="","",VLOOKUP(D121,$W$517:$X$519,2,TRUE))</f>
        <v/>
      </c>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255" t="str">
        <f>IF(D122="","",VLOOKUP(D122,$Y$517:$Z$519,2,TRUE))</f>
        <v/>
      </c>
      <c r="D25" s="255" t="str">
        <f>IF(D123="","",VLOOKUP(D123,$AA$517:$AB$519,2,TRUE))</f>
        <v/>
      </c>
      <c r="E25" s="255" t="str">
        <f>IF(D124="","",VLOOKUP(D124,$AC$517:$AD$519,2,TRUE))</f>
        <v/>
      </c>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255" t="str">
        <f>IF(D125="","",VLOOKUP(D125,$AE$517:$AF$519,2,TRUE))</f>
        <v/>
      </c>
      <c r="D26" s="255" t="str">
        <f>IF(D126="","",VLOOKUP(D126,$AG$517:$AH$519,2,TRUE))</f>
        <v/>
      </c>
      <c r="E26" s="255" t="str">
        <f>IF(D127="","",VLOOKUP(D127,$AI$517:$AJ$519,2,TRUE))</f>
        <v/>
      </c>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
      </c>
      <c r="E27" s="255" t="str">
        <f>IF(D130="","",VLOOKUP(D130,$AO$517:$AP$519,2,TRUE))</f>
        <v/>
      </c>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
      </c>
      <c r="E28" s="255" t="str">
        <f>IF(D133="","",VLOOKUP(D133,$AU$517:$AV$519,2,TRUE))</f>
        <v/>
      </c>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255" t="str">
        <f>IF(D134="","",VLOOKUP(D134,$M$521:$N$523,2,TRUE))</f>
        <v/>
      </c>
      <c r="D29" s="255" t="str">
        <f>IF(D135="","",VLOOKUP(D135,$O$521:$P$523,2,TRUE))</f>
        <v/>
      </c>
      <c r="E29" s="255" t="str">
        <f>IF(D136="","",VLOOKUP(D136,$Q$521:$R$523,2,TRUE))</f>
        <v/>
      </c>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255" t="str">
        <f>IF(D137="","",VLOOKUP(D137,$S$521:$T$523,2,TRUE))</f>
        <v/>
      </c>
      <c r="D30" s="255" t="str">
        <f>IF(D138="","",VLOOKUP(D138,$U$521:$V$523,2,TRUE))</f>
        <v/>
      </c>
      <c r="E30" s="255" t="str">
        <f>IF(D139="","",VLOOKUP(D139,$W$521:$X$523,2,TRUE))</f>
        <v/>
      </c>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255" t="str">
        <f>IF(D140="","",VLOOKUP(D140,$Y$521:$Z$523,2,TRUE))</f>
        <v/>
      </c>
      <c r="D31" s="255" t="str">
        <f>IF(D141="","",VLOOKUP(D141,$AA$521:$AB$523,2,TRUE))</f>
        <v/>
      </c>
      <c r="E31" s="255" t="str">
        <f>IF(D142="","",VLOOKUP(D142,$AC$521:$AD$523,2,TRUE))</f>
        <v/>
      </c>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255" t="str">
        <f>IF(D143="","",VLOOKUP(D143,$AE$521:$AF$523,2,TRUE))</f>
        <v/>
      </c>
      <c r="D32" s="255" t="str">
        <f>IF(D144="","",VLOOKUP(D144,$AG$521:$AH$523,2,TRUE))</f>
        <v/>
      </c>
      <c r="E32" s="255" t="str">
        <f>IF(D145="","",VLOOKUP(D145,$AI$521:$AJ$523,2,TRUE))</f>
        <v/>
      </c>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255" t="str">
        <f>IF(D146="","",VLOOKUP(D146,$AK$521:$AL$523,2,TRUE))</f>
        <v/>
      </c>
      <c r="D33" s="255" t="str">
        <f>IF(D147="","",VLOOKUP(D147,$AM$521:$AN$523,2,TRUE))</f>
        <v/>
      </c>
      <c r="E33" s="255" t="str">
        <f>IF(D148="","",VLOOKUP(D148,$AO$521:$AP$523,2,TRUE))</f>
        <v/>
      </c>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
      </c>
      <c r="E34" s="255" t="str">
        <f>IF(D151="","",VLOOKUP(D151,$AU$521:$AV$523,2,TRUE))</f>
        <v/>
      </c>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311"/>
      <c r="D35" s="62"/>
      <c r="E35" s="63"/>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
      </c>
      <c r="E45" s="255" t="str">
        <f>IF(E100="","",VLOOKUP(E100,$Q$525:$R$527,2,TRUE))</f>
        <v/>
      </c>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255" t="str">
        <f>IF(E101="","",VLOOKUP(E101,$S$525:$T$527,2,TRUE))</f>
        <v/>
      </c>
      <c r="D46" s="255" t="str">
        <f>IF(E102="","",VLOOKUP(E102,$U$525:$V$527,2,TRUE))</f>
        <v/>
      </c>
      <c r="E46" s="255" t="str">
        <f>IF(E103="","",VLOOKUP(E103,$W$525:$X$527,2,TRUE))</f>
        <v/>
      </c>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255" t="str">
        <f>IF(E104="","",VLOOKUP(E104,$Y$525:$Z$527,2,TRUE))</f>
        <v/>
      </c>
      <c r="D47" s="255" t="str">
        <f>IF(E105="","",VLOOKUP(E105,$AA$525:$AB$527,2,TRUE))</f>
        <v/>
      </c>
      <c r="E47" s="255" t="str">
        <f>IF(E106="","",VLOOKUP(E106,$AC$525:$AD$527,2,TRUE))</f>
        <v/>
      </c>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
      </c>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
      </c>
      <c r="E49" s="255" t="str">
        <f>IF(E112="","",VLOOKUP(E112,$AO$525:$AP$527,2,TRUE))</f>
        <v/>
      </c>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
      </c>
      <c r="E50" s="255" t="str">
        <f>IF(E115="","",VLOOKUP(E115,$AU$525:$AV$527,2,TRUE))</f>
        <v/>
      </c>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309"/>
      <c r="D51" s="7"/>
      <c r="E51" s="8"/>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
      </c>
      <c r="E52" s="255" t="str">
        <f>IF(F100="","",VLOOKUP(F100,$Q$529:$R$531,2,TRUE))</f>
        <v/>
      </c>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255" t="str">
        <f>IF(F101="","",VLOOKUP(F101,$S$529:$T$531,2,TRUE))</f>
        <v/>
      </c>
      <c r="D53" s="255" t="str">
        <f>IF(F102="","",VLOOKUP(F102,$U$529:$V$531,2,TRUE))</f>
        <v/>
      </c>
      <c r="E53" s="255" t="str">
        <f>IF(F103="","",VLOOKUP(F103,$W$529:$X$531,2,TRUE))</f>
        <v/>
      </c>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255" t="str">
        <f>IF(F104="","",VLOOKUP(F104,$Y$529:$Z$531,2,TRUE))</f>
        <v/>
      </c>
      <c r="D54" s="255" t="str">
        <f>IF(F105="","",VLOOKUP(F105,$AA$529:$AB$531,2,TRUE))</f>
        <v/>
      </c>
      <c r="E54" s="255" t="str">
        <f>IF(F106="","",VLOOKUP(F106,$AC$529:$AD$531,2,TRUE))</f>
        <v/>
      </c>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255" t="str">
        <f>IF(F107="","",VLOOKUP(F107,$AE$529:$AF$531,2,TRUE))</f>
        <v/>
      </c>
      <c r="D55" s="255" t="str">
        <f>IF(F108="","",VLOOKUP(F108,$AG$529:$AH$531,2,TRUE))</f>
        <v/>
      </c>
      <c r="E55" s="255" t="str">
        <f>IF(F109="","",VLOOKUP(F109,$AI$529:$AJ$531,2,TRUE))</f>
        <v/>
      </c>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255" t="str">
        <f>IF(F110="","",VLOOKUP(F110,$AK$529:$AL$531,2,TRUE))</f>
        <v/>
      </c>
      <c r="D56" s="255" t="str">
        <f>IF(F111="","",VLOOKUP(F111,$AM$529:$AN$531,2,TRUE))</f>
        <v/>
      </c>
      <c r="E56" s="255" t="str">
        <f>IF(F112="","",VLOOKUP(F112,$AO$529:$AP$531,2,TRUE))</f>
        <v/>
      </c>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255" t="str">
        <f>IF(F113="","",VLOOKUP(F113,$AQ$529:$AR$531,2,TRUE))</f>
        <v/>
      </c>
      <c r="D57" s="255" t="str">
        <f>IF(F114="","",VLOOKUP(F114,$AS$529:$AT$531,2,TRUE))</f>
        <v/>
      </c>
      <c r="E57" s="255" t="str">
        <f>IF(F115="","",VLOOKUP(F115,$AU$529:$AV$531,2,TRUE))</f>
        <v/>
      </c>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255" t="str">
        <f>IF(F116="","",VLOOKUP(F116,$M$533:$N$535,2,TRUE))</f>
        <v/>
      </c>
      <c r="D58" s="255" t="str">
        <f>IF(F117="","",VLOOKUP(F117,$O$533:$P$535,2,TRUE))</f>
        <v/>
      </c>
      <c r="E58" s="255" t="str">
        <f>IF(F118="","",VLOOKUP(F118,$Q$533:$R$535,2,TRUE))</f>
        <v/>
      </c>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255" t="str">
        <f>IF(F119="","",VLOOKUP(F119,$S$533:$T$535,2,TRUE))</f>
        <v/>
      </c>
      <c r="D59" s="255" t="str">
        <f>IF(F120="","",VLOOKUP(F120,$U$533:$V$535,2,TRUE))</f>
        <v/>
      </c>
      <c r="E59" s="255" t="str">
        <f>IF(F121="","",VLOOKUP(F121,$W$533:$X$535,2,TRUE))</f>
        <v/>
      </c>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255" t="str">
        <f>IF(F122="","",VLOOKUP(F122,$Y$533:$Z$535,2,TRUE))</f>
        <v/>
      </c>
      <c r="D60" s="255" t="str">
        <f>IF(F123="","",VLOOKUP(F123,$AA$533:$AB$535,2,TRUE))</f>
        <v/>
      </c>
      <c r="E60" s="255" t="str">
        <f>IF(F124="","",VLOOKUP(F124,$AC$533:$AD$535,2,TRUE))</f>
        <v/>
      </c>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255" t="str">
        <f>IF(F125="","",VLOOKUP(F125,$AE$533:$AF$535,2,TRUE))</f>
        <v/>
      </c>
      <c r="D61" s="255" t="str">
        <f>IF(F126="","",VLOOKUP(F126,$AG$533:$AH$535,2,TRUE))</f>
        <v/>
      </c>
      <c r="E61" s="255" t="str">
        <f>IF(F127="","",VLOOKUP(F127,$AI$533:$AJ$535,2,TRUE))</f>
        <v/>
      </c>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255" t="str">
        <f>IF(F128="","",VLOOKUP(F128,$AK$533:$AL$535,2,TRUE))</f>
        <v/>
      </c>
      <c r="D62" s="255" t="str">
        <f>IF(F129="","",VLOOKUP(F129,$AM$533:$AN$535,2,TRUE))</f>
        <v/>
      </c>
      <c r="E62" s="255" t="str">
        <f>IF(F130="","",VLOOKUP(F130,$AO$533:$AP$535,2,TRUE))</f>
        <v/>
      </c>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
      </c>
      <c r="E63" s="255" t="str">
        <f>IF(F133="","",VLOOKUP(F133,$AU$533:$AV$535,2,TRUE))</f>
        <v/>
      </c>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255" t="str">
        <f>IF(F134="","",VLOOKUP(F134,$M$537:$N$539,2,TRUE))</f>
        <v/>
      </c>
      <c r="D64" s="255" t="str">
        <f>IF(F135="","",VLOOKUP(F135,$O$537:$P$539,2,TRUE))</f>
        <v/>
      </c>
      <c r="E64" s="255" t="str">
        <f>IF(F136="","",VLOOKUP(F136,$Q$537:$R$539,2,TRUE))</f>
        <v/>
      </c>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255" t="str">
        <f>IF(F137="","",VLOOKUP(F137,$S$537:$T$539,2,TRUE))</f>
        <v/>
      </c>
      <c r="D65" s="255" t="str">
        <f>IF(F138="","",VLOOKUP(F138,$U$537:$V$539,2,TRUE))</f>
        <v/>
      </c>
      <c r="E65" s="255" t="str">
        <f>IF(F139="","",VLOOKUP(F139,$W$537:$X$539,2,TRUE))</f>
        <v/>
      </c>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255" t="str">
        <f>IF(F140="","",VLOOKUP(F140,$Y$537:$Z$539,2,TRUE))</f>
        <v/>
      </c>
      <c r="D66" s="255" t="str">
        <f>IF(F141="","",VLOOKUP(F141,$AA$537:$AB$539,2,TRUE))</f>
        <v/>
      </c>
      <c r="E66" s="255" t="str">
        <f>IF(F142="","",VLOOKUP(F142,$AC$537:$AD$539,2,TRUE))</f>
        <v/>
      </c>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255" t="str">
        <f>IF(F143="","",VLOOKUP(F143,$AE$537:$AF$539,2,TRUE))</f>
        <v/>
      </c>
      <c r="D67" s="255" t="str">
        <f>IF(F144="","",VLOOKUP(F144,$AG$537:$AH$539,2,TRUE))</f>
        <v/>
      </c>
      <c r="E67" s="255" t="str">
        <f>IF(F145="","",VLOOKUP(F145,$AI$537:$AJ$539,2,TRUE))</f>
        <v/>
      </c>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255" t="str">
        <f>IF(F146="","",VLOOKUP(F146,$AK$537:$AL$539,2,TRUE))</f>
        <v/>
      </c>
      <c r="D68" s="255" t="str">
        <f>IF(F147="","",VLOOKUP(F147,$AM$537:$AN$539,2,TRUE))</f>
        <v/>
      </c>
      <c r="E68" s="255" t="str">
        <f>IF(F148="","",VLOOKUP(F148,$AO$537:$AP$539,2,TRUE))</f>
        <v/>
      </c>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255" t="str">
        <f>IF(F149="","",VLOOKUP(F149,$AQ$537:$AR$539,2,TRUE))</f>
        <v/>
      </c>
      <c r="D69" s="255" t="str">
        <f>IF(F150="","",VLOOKUP(F150,$AS$537:$AT$539,2,TRUE))</f>
        <v/>
      </c>
      <c r="E69" s="255" t="str">
        <f>IF(F151="","",VLOOKUP(F151,$AU$537:$AV$539,2,TRUE))</f>
        <v/>
      </c>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255" t="str">
        <f>IF(F152="","",VLOOKUP(F152,$M$541:$N$543,2,TRUE))</f>
        <v/>
      </c>
      <c r="D70" s="255" t="str">
        <f>IF(F153="","",VLOOKUP(F153,$O$541:$P$543,2,TRUE))</f>
        <v/>
      </c>
      <c r="E70" s="255" t="str">
        <f>IF(F154="","",VLOOKUP(F154,$Q$541:$R$543,2,TRUE))</f>
        <v/>
      </c>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255" t="str">
        <f>IF(F155="","",VLOOKUP(F155,$S$541:$T$543,2,TRUE))</f>
        <v/>
      </c>
      <c r="D71" s="255" t="str">
        <f>IF(F156="","",VLOOKUP(F156,$U$541:$V$543,2,TRUE))</f>
        <v/>
      </c>
      <c r="E71" s="255" t="str">
        <f>IF(F157="","",VLOOKUP(F157,$W$541:$X$543,2,TRUE))</f>
        <v/>
      </c>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255" t="str">
        <f>IF(F158="","",VLOOKUP(F158,$Y$541:$Z$543,2,TRUE))</f>
        <v/>
      </c>
      <c r="D72" s="255" t="str">
        <f>IF(F159="","",VLOOKUP(F159,$AA$541:$AB$543,2,TRUE))</f>
        <v/>
      </c>
      <c r="E72" s="255" t="str">
        <f>IF(F160="","",VLOOKUP(F160,$AC$541:$AD$543,2,TRUE))</f>
        <v/>
      </c>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
      </c>
      <c r="E73" s="255" t="str">
        <f>IF(F163="","",VLOOKUP(F163,$AI$541:$AJ$543,2,TRUE))</f>
        <v/>
      </c>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255" t="str">
        <f>IF(F164="","",VLOOKUP(F164,$AK$541:$AL$543,2,TRUE))</f>
        <v/>
      </c>
      <c r="D74" s="255" t="str">
        <f>IF(F165="","",VLOOKUP(F165,$AM$541:$AN$543,2,TRUE))</f>
        <v/>
      </c>
      <c r="E74" s="255" t="str">
        <f>IF(F166="","",VLOOKUP(F166,$AO$541:$AP$543,2,TRUE))</f>
        <v/>
      </c>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255" t="str">
        <f>IF(F167="","",VLOOKUP(F167,$AQ$541:$AR$543,2,TRUE))</f>
        <v/>
      </c>
      <c r="D75" s="255" t="str">
        <f>IF(F168="","",VLOOKUP(F168,$AS$541:$AT$543,2,TRUE))</f>
        <v/>
      </c>
      <c r="E75" s="255" t="str">
        <f>IF(F169="","",VLOOKUP(F169,$AU$541:$AV$543,2,TRUE))</f>
        <v/>
      </c>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255" t="str">
        <f>IF(F170="","",VLOOKUP(F170,$M$545:$N$547,2,TRUE))</f>
        <v/>
      </c>
      <c r="D76" s="255" t="str">
        <f>IF(F171="","",VLOOKUP(F171,$O$545:$P$547,2,TRUE))</f>
        <v/>
      </c>
      <c r="E76" s="255" t="str">
        <f>IF(F172="","",VLOOKUP(F172,$Q$545:$R$547,2,TRUE))</f>
        <v/>
      </c>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255" t="str">
        <f>IF(F173="","",VLOOKUP(F173,$S$545:$T$547,2,TRUE))</f>
        <v/>
      </c>
      <c r="D77" s="255" t="str">
        <f>IF(F174="","",VLOOKUP(F174,$U$545:$V$547,2,TRUE))</f>
        <v/>
      </c>
      <c r="E77" s="255" t="str">
        <f>IF(F175="","",VLOOKUP(F175,$W$545:$X$547,2,TRUE))</f>
        <v/>
      </c>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255" t="str">
        <f>IF(F176="","",VLOOKUP(F176,$Y$545:$Z$547,2,TRUE))</f>
        <v/>
      </c>
      <c r="D78" s="255" t="str">
        <f>IF(F177="","",VLOOKUP(F177,$AA$545:$AB$547,2,TRUE))</f>
        <v/>
      </c>
      <c r="E78" s="255" t="str">
        <f>IF(F178="","",VLOOKUP(F178,$AC$545:$AD$547,2,TRUE))</f>
        <v/>
      </c>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255" t="str">
        <f>IF(F179="","",VLOOKUP(F179,$AE$545:$AF$547,2,TRUE))</f>
        <v/>
      </c>
      <c r="D79" s="255" t="str">
        <f>IF(F180="","",VLOOKUP(F180,$AG$545:$AH$547,2,TRUE))</f>
        <v/>
      </c>
      <c r="E79" s="255" t="str">
        <f>IF(F181="","",VLOOKUP(F181,$AI$545:$AJ$547,2,TRUE))</f>
        <v/>
      </c>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
      </c>
      <c r="E80" s="255" t="str">
        <f>IF(F184="","",VLOOKUP(F184,$AO$545:$AP$547,2,TRUE))</f>
        <v/>
      </c>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255" t="str">
        <f>IF(F185="","",VLOOKUP(F185,$AQ$545:$AR$547,2,TRUE))</f>
        <v/>
      </c>
      <c r="D81" s="255" t="str">
        <f>IF(F186="","",VLOOKUP(F186,$AS$545:$AT$547,2,TRUE))</f>
        <v/>
      </c>
      <c r="E81" s="255" t="str">
        <f>IF(F187="","",VLOOKUP(F187,$AU$545:$AV$547,2,TRUE))</f>
        <v/>
      </c>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
      </c>
      <c r="E87" s="255" t="str">
        <f>IF(G100="","",VLOOKUP(G100,$Q$549:$R$551,2,TRUE))</f>
        <v/>
      </c>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255" t="str">
        <f>IF(G101="","",VLOOKUP(G101,$S$549:$T$551,2,TRUE))</f>
        <v/>
      </c>
      <c r="D88" s="255" t="str">
        <f>IF(G102="","",VLOOKUP(G102,$U$549:$V$551,2,TRUE))</f>
        <v/>
      </c>
      <c r="E88" s="255" t="str">
        <f>IF(G103="","",VLOOKUP(G103,$W$549:$X$551,2,TRUE))</f>
        <v/>
      </c>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255" t="str">
        <f>IF(G104="","",VLOOKUP(G104,$Y$549:$Z$551,2,TRUE))</f>
        <v/>
      </c>
      <c r="D89" s="255" t="str">
        <f>IF(G105="","",VLOOKUP(G105,$AA$549:$AB$551,2,TRUE))</f>
        <v/>
      </c>
      <c r="E89" s="255" t="str">
        <f>IF(G106="","",VLOOKUP(G106,$AC$549:$AD$551,2,TRUE))</f>
        <v/>
      </c>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
      </c>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255" t="str">
        <f>IF(G110="","",VLOOKUP(G110,$AK$549:$AL$551,2,TRUE))</f>
        <v/>
      </c>
      <c r="D91" s="255" t="str">
        <f>IF(G111="","",VLOOKUP(G111,$AM$549:$AN$551,2,TRUE))</f>
        <v/>
      </c>
      <c r="E91" s="255" t="str">
        <f>IF(G112="","",VLOOKUP(G112,$AO$549:$AP$551,2,TRUE))</f>
        <v/>
      </c>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255" t="str">
        <f>IF(G113="","",VLOOKUP(G112,$AQ$549:$AR$551,2,TRUE))</f>
        <v/>
      </c>
      <c r="D92" s="255" t="str">
        <f>IF(G114="","",VLOOKUP(G114,$AS$549:$AT$551,2,TRUE))</f>
        <v/>
      </c>
      <c r="E92" s="255" t="str">
        <f>IF(G115="","",VLOOKUP(G115,$AU$549:$AV$551,2,TRUE))</f>
        <v/>
      </c>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309"/>
      <c r="D93" s="7"/>
      <c r="E93" s="8"/>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1.5" customHeight="1">
      <c r="B97" s="314"/>
      <c r="C97" s="315" t="s">
        <v>5</v>
      </c>
      <c r="D97" s="315" t="s">
        <v>107</v>
      </c>
      <c r="E97" s="315" t="s">
        <v>335</v>
      </c>
      <c r="F97" s="315" t="s">
        <v>398</v>
      </c>
      <c r="G97" s="178" t="s">
        <v>724</v>
      </c>
    </row>
    <row r="98" ht="15.0" customHeight="1">
      <c r="B98" s="5">
        <v>1.0</v>
      </c>
      <c r="C98" s="391" t="str">
        <f>'дети 5-ти лет Ф'!D33</f>
        <v/>
      </c>
      <c r="D98" s="391" t="str">
        <f>'дети 5-ти лет К'!D33</f>
        <v/>
      </c>
      <c r="E98" s="391" t="str">
        <f>'дети 5-ти лет П'!D33</f>
        <v/>
      </c>
      <c r="F98" s="391" t="str">
        <f>'дети 5-ти лет Т'!D33</f>
        <v/>
      </c>
      <c r="G98" s="391" t="str">
        <f>'дети 5-ти лет С'!D33</f>
        <v/>
      </c>
    </row>
    <row r="99" ht="15.0" customHeight="1">
      <c r="B99" s="12"/>
      <c r="C99" s="391" t="str">
        <f>'дети 5-ти лет Ф'!E33</f>
        <v/>
      </c>
      <c r="D99" s="391" t="str">
        <f>'дети 5-ти лет К'!E33</f>
        <v/>
      </c>
      <c r="E99" s="391" t="str">
        <f>'дети 5-ти лет П'!E33</f>
        <v/>
      </c>
      <c r="F99" s="391" t="str">
        <f>'дети 5-ти лет Т'!E33</f>
        <v/>
      </c>
      <c r="G99" s="391" t="str">
        <f>'дети 5-ти лет С'!E33</f>
        <v/>
      </c>
    </row>
    <row r="100" ht="15.0" customHeight="1">
      <c r="B100" s="19"/>
      <c r="C100" s="391" t="str">
        <f>'дети 5-ти лет Ф'!F33</f>
        <v/>
      </c>
      <c r="D100" s="391" t="str">
        <f>'дети 5-ти лет К'!F33</f>
        <v/>
      </c>
      <c r="E100" s="391" t="str">
        <f>'дети 5-ти лет П'!F33</f>
        <v/>
      </c>
      <c r="F100" s="391" t="str">
        <f>'дети 5-ти лет Т'!F33</f>
        <v/>
      </c>
      <c r="G100" s="391" t="str">
        <f>'дети 5-ти лет С'!F33</f>
        <v/>
      </c>
    </row>
    <row r="101" ht="15.0" customHeight="1">
      <c r="B101" s="5">
        <v>2.0</v>
      </c>
      <c r="C101" s="391" t="str">
        <f>'дети 5-ти лет Ф'!G33</f>
        <v/>
      </c>
      <c r="D101" s="391" t="str">
        <f>'дети 5-ти лет К'!G33</f>
        <v/>
      </c>
      <c r="E101" s="391" t="str">
        <f>'дети 5-ти лет П'!G33</f>
        <v/>
      </c>
      <c r="F101" s="391" t="str">
        <f>'дети 5-ти лет Т'!G33</f>
        <v/>
      </c>
      <c r="G101" s="391" t="str">
        <f>'дети 5-ти лет С'!G33</f>
        <v/>
      </c>
    </row>
    <row r="102" ht="15.0" customHeight="1">
      <c r="B102" s="12"/>
      <c r="C102" s="391" t="str">
        <f>'дети 5-ти лет Ф'!H33</f>
        <v/>
      </c>
      <c r="D102" s="391" t="str">
        <f>'дети 5-ти лет К'!H33</f>
        <v/>
      </c>
      <c r="E102" s="391" t="str">
        <f>'дети 5-ти лет П'!H33</f>
        <v/>
      </c>
      <c r="F102" s="391" t="str">
        <f>'дети 5-ти лет Т'!H33</f>
        <v/>
      </c>
      <c r="G102" s="391" t="str">
        <f>'дети 5-ти лет С'!H33</f>
        <v/>
      </c>
    </row>
    <row r="103" ht="15.0" customHeight="1">
      <c r="B103" s="19"/>
      <c r="C103" s="391" t="str">
        <f>'дети 5-ти лет Ф'!I33</f>
        <v/>
      </c>
      <c r="D103" s="391" t="str">
        <f>'дети 5-ти лет К'!I33</f>
        <v/>
      </c>
      <c r="E103" s="391" t="str">
        <f>'дети 5-ти лет П'!I33</f>
        <v/>
      </c>
      <c r="F103" s="391" t="str">
        <f>'дети 5-ти лет Т'!I33</f>
        <v/>
      </c>
      <c r="G103" s="391" t="str">
        <f>'дети 5-ти лет С'!I33</f>
        <v/>
      </c>
    </row>
    <row r="104" ht="15.0" customHeight="1">
      <c r="B104" s="5">
        <v>3.0</v>
      </c>
      <c r="C104" s="391" t="str">
        <f>'дети 5-ти лет Ф'!J33</f>
        <v/>
      </c>
      <c r="D104" s="391" t="str">
        <f>'дети 5-ти лет К'!J33</f>
        <v/>
      </c>
      <c r="E104" s="391" t="str">
        <f>'дети 5-ти лет П'!J33</f>
        <v/>
      </c>
      <c r="F104" s="391" t="str">
        <f>'дети 5-ти лет Т'!J33</f>
        <v/>
      </c>
      <c r="G104" s="391" t="str">
        <f>'дети 5-ти лет С'!J33</f>
        <v/>
      </c>
    </row>
    <row r="105" ht="15.0" customHeight="1">
      <c r="B105" s="12"/>
      <c r="C105" s="391" t="str">
        <f>'дети 5-ти лет Ф'!K33</f>
        <v/>
      </c>
      <c r="D105" s="391" t="str">
        <f>'дети 5-ти лет К'!K33</f>
        <v/>
      </c>
      <c r="E105" s="391" t="str">
        <f>'дети 5-ти лет П'!K33</f>
        <v/>
      </c>
      <c r="F105" s="391" t="str">
        <f>'дети 5-ти лет Т'!K33</f>
        <v/>
      </c>
      <c r="G105" s="391" t="str">
        <f>'дети 5-ти лет С'!K33</f>
        <v/>
      </c>
    </row>
    <row r="106" ht="15.0" customHeight="1">
      <c r="B106" s="19"/>
      <c r="C106" s="391" t="str">
        <f>'дети 5-ти лет Ф'!L33</f>
        <v/>
      </c>
      <c r="D106" s="391" t="str">
        <f>'дети 5-ти лет К'!L33</f>
        <v/>
      </c>
      <c r="E106" s="391" t="str">
        <f>'дети 5-ти лет П'!L33</f>
        <v/>
      </c>
      <c r="F106" s="391" t="str">
        <f>'дети 5-ти лет Т'!L33</f>
        <v/>
      </c>
      <c r="G106" s="391" t="str">
        <f>'дети 5-ти лет С'!L33</f>
        <v/>
      </c>
    </row>
    <row r="107" ht="15.0" customHeight="1">
      <c r="B107" s="5">
        <v>4.0</v>
      </c>
      <c r="C107" s="391" t="str">
        <f>'дети 5-ти лет Ф'!M33</f>
        <v/>
      </c>
      <c r="D107" s="391" t="str">
        <f>'дети 5-ти лет К'!M33</f>
        <v/>
      </c>
      <c r="E107" s="391" t="str">
        <f>'дети 5-ти лет П'!M33</f>
        <v/>
      </c>
      <c r="F107" s="391" t="str">
        <f>'дети 5-ти лет Т'!M33</f>
        <v/>
      </c>
      <c r="G107" s="391" t="str">
        <f>'дети 5-ти лет С'!M33</f>
        <v/>
      </c>
    </row>
    <row r="108" ht="15.0" customHeight="1">
      <c r="B108" s="12"/>
      <c r="C108" s="391" t="str">
        <f>'дети 5-ти лет Ф'!N33</f>
        <v/>
      </c>
      <c r="D108" s="391" t="str">
        <f>'дети 5-ти лет К'!N33</f>
        <v/>
      </c>
      <c r="E108" s="391" t="str">
        <f>'дети 5-ти лет П'!N33</f>
        <v/>
      </c>
      <c r="F108" s="391" t="str">
        <f>'дети 5-ти лет Т'!N33</f>
        <v/>
      </c>
      <c r="G108" s="391" t="str">
        <f>'дети 5-ти лет С'!N33</f>
        <v/>
      </c>
    </row>
    <row r="109" ht="15.0" customHeight="1">
      <c r="B109" s="19"/>
      <c r="C109" s="391" t="str">
        <f>'дети 5-ти лет Ф'!O33</f>
        <v/>
      </c>
      <c r="D109" s="391" t="str">
        <f>'дети 5-ти лет К'!O33</f>
        <v/>
      </c>
      <c r="E109" s="391" t="str">
        <f>'дети 5-ти лет П'!O33</f>
        <v/>
      </c>
      <c r="F109" s="391" t="str">
        <f>'дети 5-ти лет Т'!O33</f>
        <v/>
      </c>
      <c r="G109" s="391" t="str">
        <f>'дети 5-ти лет С'!O33</f>
        <v/>
      </c>
    </row>
    <row r="110" ht="15.0" customHeight="1">
      <c r="B110" s="5">
        <v>5.0</v>
      </c>
      <c r="C110" s="391" t="str">
        <f>'дети 5-ти лет Ф'!P33</f>
        <v/>
      </c>
      <c r="D110" s="391" t="str">
        <f>'дети 5-ти лет К'!P33</f>
        <v/>
      </c>
      <c r="E110" s="391" t="str">
        <f>'дети 5-ти лет П'!P33</f>
        <v/>
      </c>
      <c r="F110" s="391" t="str">
        <f>'дети 5-ти лет Т'!P33</f>
        <v/>
      </c>
      <c r="G110" s="391" t="str">
        <f>'дети 5-ти лет С'!P33</f>
        <v/>
      </c>
    </row>
    <row r="111" ht="15.0" customHeight="1">
      <c r="B111" s="12"/>
      <c r="C111" s="391" t="str">
        <f>'дети 5-ти лет Ф'!Q33</f>
        <v/>
      </c>
      <c r="D111" s="391" t="str">
        <f>'дети 5-ти лет К'!Q33</f>
        <v/>
      </c>
      <c r="E111" s="391" t="str">
        <f>'дети 5-ти лет П'!Q33</f>
        <v/>
      </c>
      <c r="F111" s="391" t="str">
        <f>'дети 5-ти лет Т'!Q33</f>
        <v/>
      </c>
      <c r="G111" s="391" t="str">
        <f>'дети 5-ти лет С'!Q33</f>
        <v/>
      </c>
    </row>
    <row r="112" ht="15.0" customHeight="1">
      <c r="B112" s="19"/>
      <c r="C112" s="391" t="str">
        <f>'дети 5-ти лет Ф'!R33</f>
        <v/>
      </c>
      <c r="D112" s="391" t="str">
        <f>'дети 5-ти лет К'!R33</f>
        <v/>
      </c>
      <c r="E112" s="391" t="str">
        <f>'дети 5-ти лет П'!R33</f>
        <v/>
      </c>
      <c r="F112" s="391" t="str">
        <f>'дети 5-ти лет Т'!R33</f>
        <v/>
      </c>
      <c r="G112" s="391" t="str">
        <f>'дети 5-ти лет С'!R33</f>
        <v/>
      </c>
    </row>
    <row r="113" ht="15.0" customHeight="1">
      <c r="B113" s="5">
        <v>6.0</v>
      </c>
      <c r="C113" s="391" t="str">
        <f>'дети 5-ти лет Ф'!S33</f>
        <v/>
      </c>
      <c r="D113" s="391" t="str">
        <f>'дети 5-ти лет К'!S33</f>
        <v/>
      </c>
      <c r="E113" s="391" t="str">
        <f>'дети 5-ти лет П'!S33</f>
        <v/>
      </c>
      <c r="F113" s="391" t="str">
        <f>'дети 5-ти лет Т'!S33</f>
        <v/>
      </c>
      <c r="G113" s="391" t="str">
        <f>'дети 5-ти лет С'!S33</f>
        <v/>
      </c>
    </row>
    <row r="114" ht="15.0" customHeight="1">
      <c r="B114" s="12"/>
      <c r="C114" s="391" t="str">
        <f>'дети 5-ти лет Ф'!T33</f>
        <v/>
      </c>
      <c r="D114" s="391" t="str">
        <f>'дети 5-ти лет К'!T33</f>
        <v/>
      </c>
      <c r="E114" s="391" t="str">
        <f>'дети 5-ти лет П'!T33</f>
        <v/>
      </c>
      <c r="F114" s="391" t="str">
        <f>'дети 5-ти лет Т'!T33</f>
        <v/>
      </c>
      <c r="G114" s="391" t="str">
        <f>'дети 5-ти лет С'!T33</f>
        <v/>
      </c>
    </row>
    <row r="115" ht="15.0" customHeight="1">
      <c r="B115" s="19"/>
      <c r="C115" s="391" t="str">
        <f>'дети 5-ти лет Ф'!U33</f>
        <v/>
      </c>
      <c r="D115" s="391" t="str">
        <f>'дети 5-ти лет К'!U33</f>
        <v/>
      </c>
      <c r="E115" s="391" t="str">
        <f>'дети 5-ти лет П'!U33</f>
        <v/>
      </c>
      <c r="F115" s="391" t="str">
        <f>'дети 5-ти лет Т'!U33</f>
        <v/>
      </c>
      <c r="G115" s="391" t="str">
        <f>'дети 5-ти лет С'!U33</f>
        <v/>
      </c>
    </row>
    <row r="116" ht="15.0" customHeight="1">
      <c r="B116" s="5">
        <v>7.0</v>
      </c>
      <c r="C116" s="317"/>
      <c r="D116" s="391" t="str">
        <f>'дети 5-ти лет К'!V33</f>
        <v/>
      </c>
      <c r="E116" s="317"/>
      <c r="F116" s="391" t="str">
        <f>'дети 5-ти лет Т'!V33</f>
        <v/>
      </c>
      <c r="G116" s="317"/>
    </row>
    <row r="117" ht="15.0" customHeight="1">
      <c r="B117" s="12"/>
      <c r="C117" s="12"/>
      <c r="D117" s="391" t="str">
        <f>'дети 5-ти лет Т'!W33</f>
        <v/>
      </c>
      <c r="E117" s="12"/>
      <c r="F117" s="391" t="str">
        <f>'дети 5-ти лет Т'!W33</f>
        <v/>
      </c>
      <c r="G117" s="12"/>
    </row>
    <row r="118" ht="15.0" customHeight="1">
      <c r="B118" s="19"/>
      <c r="C118" s="12"/>
      <c r="D118" s="391" t="str">
        <f>'дети 5-ти лет К'!X33</f>
        <v/>
      </c>
      <c r="E118" s="12"/>
      <c r="F118" s="391" t="str">
        <f>'дети 5-ти лет Т'!X33</f>
        <v/>
      </c>
      <c r="G118" s="12"/>
    </row>
    <row r="119" ht="15.0" customHeight="1">
      <c r="B119" s="5">
        <v>8.0</v>
      </c>
      <c r="C119" s="12"/>
      <c r="D119" s="391" t="str">
        <f>'дети 5-ти лет К'!Y33</f>
        <v/>
      </c>
      <c r="E119" s="12"/>
      <c r="F119" s="391" t="str">
        <f>'дети 5-ти лет Т'!Y33</f>
        <v/>
      </c>
      <c r="G119" s="12"/>
    </row>
    <row r="120" ht="15.0" customHeight="1">
      <c r="B120" s="12"/>
      <c r="C120" s="12"/>
      <c r="D120" s="391" t="str">
        <f>'дети 5-ти лет К'!Z33</f>
        <v/>
      </c>
      <c r="E120" s="12"/>
      <c r="F120" s="391" t="str">
        <f>'дети 5-ти лет Т'!Z33</f>
        <v/>
      </c>
      <c r="G120" s="12"/>
    </row>
    <row r="121" ht="15.0" customHeight="1">
      <c r="B121" s="19"/>
      <c r="C121" s="12"/>
      <c r="D121" s="391" t="str">
        <f>'дети 5-ти лет К'!AA33</f>
        <v/>
      </c>
      <c r="E121" s="12"/>
      <c r="F121" s="391" t="str">
        <f>'дети 5-ти лет Т'!AA33</f>
        <v/>
      </c>
      <c r="G121" s="12"/>
    </row>
    <row r="122" ht="15.0" customHeight="1">
      <c r="B122" s="5">
        <v>9.0</v>
      </c>
      <c r="C122" s="12"/>
      <c r="D122" s="391" t="str">
        <f>'дети 5-ти лет К'!AB33</f>
        <v/>
      </c>
      <c r="E122" s="12"/>
      <c r="F122" s="391" t="str">
        <f>'дети 5-ти лет Т'!AB33</f>
        <v/>
      </c>
      <c r="G122" s="12"/>
    </row>
    <row r="123" ht="15.0" customHeight="1">
      <c r="B123" s="12"/>
      <c r="C123" s="12"/>
      <c r="D123" s="391" t="str">
        <f>'дети 5-ти лет К'!AC33</f>
        <v/>
      </c>
      <c r="E123" s="12"/>
      <c r="F123" s="391" t="str">
        <f>'дети 5-ти лет Т'!AC33</f>
        <v/>
      </c>
      <c r="G123" s="12"/>
    </row>
    <row r="124" ht="15.0" customHeight="1">
      <c r="B124" s="19"/>
      <c r="C124" s="12"/>
      <c r="D124" s="391" t="str">
        <f>'дети 5-ти лет К'!AD33</f>
        <v/>
      </c>
      <c r="E124" s="12"/>
      <c r="F124" s="391" t="str">
        <f>'дети 5-ти лет Т'!AD33</f>
        <v/>
      </c>
      <c r="G124" s="12"/>
    </row>
    <row r="125" ht="15.0" customHeight="1">
      <c r="B125" s="5">
        <v>10.0</v>
      </c>
      <c r="C125" s="12"/>
      <c r="D125" s="391" t="str">
        <f>'дети 5-ти лет К'!AE33</f>
        <v/>
      </c>
      <c r="E125" s="12"/>
      <c r="F125" s="391" t="str">
        <f>'дети 5-ти лет Т'!AE33</f>
        <v/>
      </c>
      <c r="G125" s="12"/>
    </row>
    <row r="126" ht="15.0" customHeight="1">
      <c r="B126" s="12"/>
      <c r="C126" s="12"/>
      <c r="D126" s="391" t="str">
        <f>'дети 5-ти лет К'!AF33</f>
        <v/>
      </c>
      <c r="E126" s="12"/>
      <c r="F126" s="391" t="str">
        <f>'дети 5-ти лет Т'!AF33</f>
        <v/>
      </c>
      <c r="G126" s="12"/>
    </row>
    <row r="127" ht="15.0" customHeight="1">
      <c r="B127" s="19"/>
      <c r="C127" s="12"/>
      <c r="D127" s="391" t="str">
        <f>'дети 5-ти лет К'!AG33</f>
        <v/>
      </c>
      <c r="E127" s="12"/>
      <c r="F127" s="391" t="str">
        <f>'дети 5-ти лет Т'!AG33</f>
        <v/>
      </c>
      <c r="G127" s="12"/>
    </row>
    <row r="128" ht="15.0" customHeight="1">
      <c r="B128" s="5">
        <v>11.0</v>
      </c>
      <c r="C128" s="12"/>
      <c r="D128" s="391" t="str">
        <f>'дети 5-ти лет К'!AH33</f>
        <v/>
      </c>
      <c r="E128" s="12"/>
      <c r="F128" s="391" t="str">
        <f>'дети 5-ти лет Т'!AH33</f>
        <v/>
      </c>
      <c r="G128" s="12"/>
    </row>
    <row r="129" ht="15.0" customHeight="1">
      <c r="B129" s="12"/>
      <c r="C129" s="12"/>
      <c r="D129" s="391" t="str">
        <f>'дети 5-ти лет К'!AI33</f>
        <v/>
      </c>
      <c r="E129" s="12"/>
      <c r="F129" s="391" t="str">
        <f>'дети 5-ти лет Т'!AI33</f>
        <v/>
      </c>
      <c r="G129" s="12"/>
    </row>
    <row r="130" ht="15.75" customHeight="1">
      <c r="B130" s="19"/>
      <c r="C130" s="12"/>
      <c r="D130" s="391" t="str">
        <f>'дети 5-ти лет К'!AJ33</f>
        <v/>
      </c>
      <c r="E130" s="12"/>
      <c r="F130" s="391" t="str">
        <f>'дети 5-ти лет Т'!AJ33</f>
        <v/>
      </c>
      <c r="G130" s="12"/>
    </row>
    <row r="131" ht="15.75" customHeight="1">
      <c r="B131" s="5">
        <v>12.0</v>
      </c>
      <c r="C131" s="12"/>
      <c r="D131" s="391" t="str">
        <f>'дети 5-ти лет К'!AK33</f>
        <v/>
      </c>
      <c r="E131" s="12"/>
      <c r="F131" s="391" t="str">
        <f>'дети 5-ти лет Т'!AK33</f>
        <v/>
      </c>
      <c r="G131" s="12"/>
    </row>
    <row r="132" ht="15.75" customHeight="1">
      <c r="B132" s="12"/>
      <c r="C132" s="12"/>
      <c r="D132" s="391" t="str">
        <f>'дети 5-ти лет К'!AL33</f>
        <v/>
      </c>
      <c r="E132" s="12"/>
      <c r="F132" s="391" t="str">
        <f>'дети 5-ти лет Т'!AL33</f>
        <v/>
      </c>
      <c r="G132" s="12"/>
    </row>
    <row r="133" ht="15.75" customHeight="1">
      <c r="B133" s="19"/>
      <c r="C133" s="12"/>
      <c r="D133" s="391" t="str">
        <f>'дети 5-ти лет К'!AM33</f>
        <v/>
      </c>
      <c r="E133" s="12"/>
      <c r="F133" s="391" t="str">
        <f>'дети 5-ти лет Т'!AM33</f>
        <v/>
      </c>
      <c r="G133" s="12"/>
    </row>
    <row r="134" ht="15.75" customHeight="1">
      <c r="B134" s="5">
        <v>13.0</v>
      </c>
      <c r="C134" s="12"/>
      <c r="D134" s="391" t="str">
        <f>'дети 5-ти лет К'!AN33</f>
        <v/>
      </c>
      <c r="E134" s="12"/>
      <c r="F134" s="391" t="str">
        <f>'дети 5-ти лет Т'!AN33</f>
        <v/>
      </c>
      <c r="G134" s="12"/>
    </row>
    <row r="135" ht="15.75" customHeight="1">
      <c r="B135" s="12"/>
      <c r="C135" s="12"/>
      <c r="D135" s="391" t="str">
        <f>'дети 5-ти лет К'!AO33</f>
        <v/>
      </c>
      <c r="E135" s="12"/>
      <c r="F135" s="391" t="str">
        <f>'дети 5-ти лет Т'!AO33</f>
        <v/>
      </c>
      <c r="G135" s="12"/>
    </row>
    <row r="136" ht="15.75" customHeight="1">
      <c r="B136" s="19"/>
      <c r="C136" s="12"/>
      <c r="D136" s="391" t="str">
        <f>'дети 5-ти лет К'!AP33</f>
        <v/>
      </c>
      <c r="E136" s="12"/>
      <c r="F136" s="391" t="str">
        <f>'дети 5-ти лет Т'!AP33</f>
        <v/>
      </c>
      <c r="G136" s="12"/>
    </row>
    <row r="137" ht="15.75" customHeight="1">
      <c r="B137" s="5">
        <v>14.0</v>
      </c>
      <c r="C137" s="12"/>
      <c r="D137" s="391" t="str">
        <f>'дети 5-ти лет К'!AQ33</f>
        <v/>
      </c>
      <c r="E137" s="12"/>
      <c r="F137" s="391" t="str">
        <f>'дети 5-ти лет Т'!AQ33</f>
        <v/>
      </c>
      <c r="G137" s="12"/>
    </row>
    <row r="138" ht="15.75" customHeight="1">
      <c r="B138" s="12"/>
      <c r="C138" s="12"/>
      <c r="D138" s="391" t="str">
        <f>'дети 5-ти лет К'!AR33</f>
        <v/>
      </c>
      <c r="E138" s="12"/>
      <c r="F138" s="391" t="str">
        <f>'дети 5-ти лет Т'!AR33</f>
        <v/>
      </c>
      <c r="G138" s="12"/>
    </row>
    <row r="139" ht="15.75" customHeight="1">
      <c r="B139" s="19"/>
      <c r="C139" s="12"/>
      <c r="D139" s="391" t="str">
        <f>'дети 5-ти лет К'!AS33</f>
        <v/>
      </c>
      <c r="E139" s="12"/>
      <c r="F139" s="391" t="str">
        <f>'дети 5-ти лет Т'!AS33</f>
        <v/>
      </c>
      <c r="G139" s="12"/>
    </row>
    <row r="140" ht="15.75" customHeight="1">
      <c r="B140" s="5">
        <v>15.0</v>
      </c>
      <c r="C140" s="12"/>
      <c r="D140" s="391" t="str">
        <f>'дети 5-ти лет К'!AT33</f>
        <v/>
      </c>
      <c r="E140" s="12"/>
      <c r="F140" s="391" t="str">
        <f>'дети 5-ти лет Т'!AT33</f>
        <v/>
      </c>
      <c r="G140" s="12"/>
    </row>
    <row r="141" ht="15.75" customHeight="1">
      <c r="B141" s="12"/>
      <c r="C141" s="12"/>
      <c r="D141" s="391" t="str">
        <f>'дети 5-ти лет К'!AU33</f>
        <v/>
      </c>
      <c r="E141" s="12"/>
      <c r="F141" s="391" t="str">
        <f>'дети 5-ти лет Т'!AU33</f>
        <v/>
      </c>
      <c r="G141" s="12"/>
    </row>
    <row r="142" ht="15.75" customHeight="1">
      <c r="B142" s="19"/>
      <c r="C142" s="12"/>
      <c r="D142" s="391" t="str">
        <f>'дети 5-ти лет К'!AV33</f>
        <v/>
      </c>
      <c r="E142" s="12"/>
      <c r="F142" s="391" t="str">
        <f>'дети 5-ти лет Т'!AV33</f>
        <v/>
      </c>
      <c r="G142" s="12"/>
    </row>
    <row r="143" ht="15.75" customHeight="1">
      <c r="B143" s="5">
        <v>16.0</v>
      </c>
      <c r="C143" s="12"/>
      <c r="D143" s="391" t="str">
        <f>'дети 5-ти лет К'!AW33</f>
        <v/>
      </c>
      <c r="E143" s="12"/>
      <c r="F143" s="391" t="str">
        <f>'дети 5-ти лет Т'!AW33</f>
        <v/>
      </c>
      <c r="G143" s="12"/>
    </row>
    <row r="144" ht="15.75" customHeight="1">
      <c r="B144" s="12"/>
      <c r="C144" s="12"/>
      <c r="D144" s="391" t="str">
        <f>'дети 5-ти лет К'!AX33</f>
        <v/>
      </c>
      <c r="E144" s="12"/>
      <c r="F144" s="391" t="str">
        <f>'дети 5-ти лет Т'!AX33</f>
        <v/>
      </c>
      <c r="G144" s="12"/>
    </row>
    <row r="145" ht="15.75" customHeight="1">
      <c r="B145" s="19"/>
      <c r="C145" s="12"/>
      <c r="D145" s="391" t="str">
        <f>'дети 5-ти лет К'!AY33</f>
        <v/>
      </c>
      <c r="E145" s="12"/>
      <c r="F145" s="391" t="str">
        <f>'дети 5-ти лет Т'!AY33</f>
        <v/>
      </c>
      <c r="G145" s="12"/>
    </row>
    <row r="146" ht="15.75" customHeight="1">
      <c r="B146" s="5">
        <v>17.0</v>
      </c>
      <c r="C146" s="12"/>
      <c r="D146" s="391" t="str">
        <f>'дети 5-ти лет К'!AZ33</f>
        <v/>
      </c>
      <c r="E146" s="12"/>
      <c r="F146" s="391" t="str">
        <f>'дети 5-ти лет Т'!AZ33</f>
        <v/>
      </c>
      <c r="G146" s="12"/>
    </row>
    <row r="147" ht="15.75" customHeight="1">
      <c r="B147" s="12"/>
      <c r="C147" s="12"/>
      <c r="D147" s="391" t="str">
        <f>'дети 5-ти лет К'!BA33</f>
        <v/>
      </c>
      <c r="E147" s="12"/>
      <c r="F147" s="391" t="str">
        <f>'дети 5-ти лет Т'!BA33</f>
        <v/>
      </c>
      <c r="G147" s="12"/>
    </row>
    <row r="148" ht="15.75" customHeight="1">
      <c r="B148" s="19"/>
      <c r="C148" s="12"/>
      <c r="D148" s="391" t="str">
        <f>'дети 5-ти лет К'!BB33</f>
        <v/>
      </c>
      <c r="E148" s="12"/>
      <c r="F148" s="391" t="str">
        <f>'дети 5-ти лет Т'!BB33</f>
        <v/>
      </c>
      <c r="G148" s="12"/>
    </row>
    <row r="149" ht="15.75" customHeight="1">
      <c r="B149" s="5">
        <v>18.0</v>
      </c>
      <c r="C149" s="12"/>
      <c r="D149" s="391" t="str">
        <f>'дети 5-ти лет К'!BC33</f>
        <v/>
      </c>
      <c r="E149" s="12"/>
      <c r="F149" s="391" t="str">
        <f>'дети 5-ти лет Т'!BC33</f>
        <v/>
      </c>
      <c r="G149" s="12"/>
    </row>
    <row r="150" ht="15.75" customHeight="1">
      <c r="B150" s="12"/>
      <c r="C150" s="12"/>
      <c r="D150" s="391" t="str">
        <f>'дети 5-ти лет К'!BD33</f>
        <v/>
      </c>
      <c r="E150" s="12"/>
      <c r="F150" s="391" t="str">
        <f>'дети 5-ти лет Т'!BD33</f>
        <v/>
      </c>
      <c r="G150" s="12"/>
    </row>
    <row r="151" ht="15.75" customHeight="1">
      <c r="B151" s="19"/>
      <c r="C151" s="12"/>
      <c r="D151" s="391" t="str">
        <f>'дети 5-ти лет К'!BE33</f>
        <v/>
      </c>
      <c r="E151" s="12"/>
      <c r="F151" s="391" t="str">
        <f>'дети 5-ти лет Т'!BE33</f>
        <v/>
      </c>
      <c r="G151" s="12"/>
    </row>
    <row r="152" ht="15.75" customHeight="1">
      <c r="B152" s="5">
        <v>19.0</v>
      </c>
      <c r="C152" s="12"/>
      <c r="D152" s="317"/>
      <c r="E152" s="12"/>
      <c r="F152" s="391" t="str">
        <f>'дети 5-ти лет Т'!BF33</f>
        <v/>
      </c>
      <c r="G152" s="12"/>
    </row>
    <row r="153" ht="15.75" customHeight="1">
      <c r="B153" s="12"/>
      <c r="C153" s="12"/>
      <c r="D153" s="12"/>
      <c r="E153" s="12"/>
      <c r="F153" s="391" t="str">
        <f>'дети 5-ти лет Т'!BG33</f>
        <v/>
      </c>
      <c r="G153" s="12"/>
    </row>
    <row r="154" ht="15.75" customHeight="1">
      <c r="B154" s="19"/>
      <c r="C154" s="12"/>
      <c r="D154" s="12"/>
      <c r="E154" s="12"/>
      <c r="F154" s="391" t="str">
        <f>'дети 5-ти лет Т'!BH33</f>
        <v/>
      </c>
      <c r="G154" s="12"/>
    </row>
    <row r="155" ht="15.75" customHeight="1">
      <c r="B155" s="5">
        <v>20.0</v>
      </c>
      <c r="C155" s="12"/>
      <c r="D155" s="12"/>
      <c r="E155" s="12"/>
      <c r="F155" s="391" t="str">
        <f>'дети 5-ти лет Т'!BI33</f>
        <v/>
      </c>
      <c r="G155" s="12"/>
    </row>
    <row r="156" ht="15.75" customHeight="1">
      <c r="B156" s="12"/>
      <c r="C156" s="12"/>
      <c r="D156" s="12"/>
      <c r="E156" s="12"/>
      <c r="F156" s="391" t="str">
        <f>'дети 5-ти лет Т'!BJ33</f>
        <v/>
      </c>
      <c r="G156" s="12"/>
    </row>
    <row r="157" ht="15.75" customHeight="1">
      <c r="B157" s="19"/>
      <c r="C157" s="12"/>
      <c r="D157" s="12"/>
      <c r="E157" s="12"/>
      <c r="F157" s="391" t="str">
        <f>'дети 5-ти лет Т'!BK33</f>
        <v/>
      </c>
      <c r="G157" s="12"/>
    </row>
    <row r="158" ht="15.75" customHeight="1">
      <c r="B158" s="5">
        <v>21.0</v>
      </c>
      <c r="C158" s="12"/>
      <c r="D158" s="12"/>
      <c r="E158" s="12"/>
      <c r="F158" s="391" t="str">
        <f>'дети 5-ти лет Т'!BL33</f>
        <v/>
      </c>
      <c r="G158" s="12"/>
    </row>
    <row r="159" ht="15.0" customHeight="1">
      <c r="B159" s="12"/>
      <c r="C159" s="12"/>
      <c r="D159" s="12"/>
      <c r="E159" s="12"/>
      <c r="F159" s="391" t="str">
        <f>'дети 5-ти лет Т'!BM33</f>
        <v/>
      </c>
      <c r="G159" s="12"/>
    </row>
    <row r="160" ht="15.75" customHeight="1">
      <c r="B160" s="19"/>
      <c r="C160" s="12"/>
      <c r="D160" s="12"/>
      <c r="E160" s="12"/>
      <c r="F160" s="391" t="str">
        <f>'дети 5-ти лет Т'!BN33</f>
        <v/>
      </c>
      <c r="G160" s="12"/>
    </row>
    <row r="161" ht="15.75" customHeight="1">
      <c r="B161" s="5">
        <v>22.0</v>
      </c>
      <c r="C161" s="12"/>
      <c r="D161" s="12"/>
      <c r="E161" s="12"/>
      <c r="F161" s="391" t="str">
        <f>'дети 5-ти лет Т'!BO33</f>
        <v/>
      </c>
      <c r="G161" s="12"/>
    </row>
    <row r="162" ht="15.75" customHeight="1">
      <c r="B162" s="12"/>
      <c r="C162" s="12"/>
      <c r="D162" s="12"/>
      <c r="E162" s="12"/>
      <c r="F162" s="391" t="str">
        <f>'дети 5-ти лет Т'!BP33</f>
        <v/>
      </c>
      <c r="G162" s="12"/>
    </row>
    <row r="163" ht="15.75" customHeight="1">
      <c r="B163" s="19"/>
      <c r="C163" s="12"/>
      <c r="D163" s="12"/>
      <c r="E163" s="12"/>
      <c r="F163" s="391" t="str">
        <f>'дети 5-ти лет Т'!BQ33</f>
        <v/>
      </c>
      <c r="G163" s="12"/>
    </row>
    <row r="164" ht="15.75" customHeight="1">
      <c r="B164" s="5">
        <v>23.0</v>
      </c>
      <c r="C164" s="12"/>
      <c r="D164" s="12"/>
      <c r="E164" s="12"/>
      <c r="F164" s="391" t="str">
        <f>'дети 5-ти лет Т'!BR33</f>
        <v/>
      </c>
      <c r="G164" s="12"/>
    </row>
    <row r="165" ht="15.75" customHeight="1">
      <c r="B165" s="12"/>
      <c r="C165" s="12"/>
      <c r="D165" s="12"/>
      <c r="E165" s="12"/>
      <c r="F165" s="391" t="str">
        <f>'дети 5-ти лет Т'!BS33</f>
        <v/>
      </c>
      <c r="G165" s="12"/>
    </row>
    <row r="166" ht="15.0" customHeight="1">
      <c r="B166" s="19"/>
      <c r="C166" s="12"/>
      <c r="D166" s="12"/>
      <c r="E166" s="12"/>
      <c r="F166" s="391" t="str">
        <f>'дети 5-ти лет Т'!BT33</f>
        <v/>
      </c>
      <c r="G166" s="12"/>
    </row>
    <row r="167" ht="15.0" customHeight="1">
      <c r="B167" s="5">
        <v>24.0</v>
      </c>
      <c r="C167" s="12"/>
      <c r="D167" s="12"/>
      <c r="E167" s="12"/>
      <c r="F167" s="391" t="str">
        <f>'дети 5-ти лет Т'!BU33</f>
        <v/>
      </c>
      <c r="G167" s="12"/>
    </row>
    <row r="168" ht="15.0" customHeight="1">
      <c r="B168" s="12"/>
      <c r="C168" s="12"/>
      <c r="D168" s="12"/>
      <c r="E168" s="12"/>
      <c r="F168" s="391" t="str">
        <f>'дети 5-ти лет Т'!BV33</f>
        <v/>
      </c>
      <c r="G168" s="12"/>
    </row>
    <row r="169" ht="15.0" customHeight="1">
      <c r="B169" s="19"/>
      <c r="C169" s="12"/>
      <c r="D169" s="12"/>
      <c r="E169" s="12"/>
      <c r="F169" s="391" t="str">
        <f>'дети 5-ти лет Т'!BW33</f>
        <v/>
      </c>
      <c r="G169" s="12"/>
    </row>
    <row r="170" ht="15.0" customHeight="1">
      <c r="B170" s="5">
        <v>25.0</v>
      </c>
      <c r="C170" s="12"/>
      <c r="D170" s="12"/>
      <c r="E170" s="12"/>
      <c r="F170" s="391" t="str">
        <f>'дети 5-ти лет Т'!BX33</f>
        <v/>
      </c>
      <c r="G170" s="12"/>
    </row>
    <row r="171" ht="15.0" customHeight="1">
      <c r="B171" s="12"/>
      <c r="C171" s="12"/>
      <c r="D171" s="12"/>
      <c r="E171" s="12"/>
      <c r="F171" s="391" t="str">
        <f>'дети 5-ти лет Т'!BY33</f>
        <v/>
      </c>
      <c r="G171" s="12"/>
    </row>
    <row r="172" ht="15.0" customHeight="1">
      <c r="B172" s="19"/>
      <c r="C172" s="12"/>
      <c r="D172" s="12"/>
      <c r="E172" s="12"/>
      <c r="F172" s="391" t="str">
        <f>'дети 5-ти лет Т'!BZ33</f>
        <v/>
      </c>
      <c r="G172" s="12"/>
    </row>
    <row r="173" ht="15.0" customHeight="1">
      <c r="B173" s="5">
        <v>26.0</v>
      </c>
      <c r="C173" s="12"/>
      <c r="D173" s="12"/>
      <c r="E173" s="12"/>
      <c r="F173" s="391" t="str">
        <f>'дети 5-ти лет Т'!CA33</f>
        <v/>
      </c>
      <c r="G173" s="12"/>
    </row>
    <row r="174" ht="15.0" customHeight="1">
      <c r="B174" s="12"/>
      <c r="C174" s="12"/>
      <c r="D174" s="12"/>
      <c r="E174" s="12"/>
      <c r="F174" s="391" t="str">
        <f>'дети 5-ти лет Т'!CB33</f>
        <v/>
      </c>
      <c r="G174" s="12"/>
    </row>
    <row r="175" ht="15.0" customHeight="1">
      <c r="B175" s="19"/>
      <c r="C175" s="12"/>
      <c r="D175" s="12"/>
      <c r="E175" s="12"/>
      <c r="F175" s="391" t="str">
        <f>'дети 5-ти лет Т'!CC33</f>
        <v/>
      </c>
      <c r="G175" s="12"/>
    </row>
    <row r="176" ht="15.0" customHeight="1">
      <c r="B176" s="5">
        <v>27.0</v>
      </c>
      <c r="C176" s="12"/>
      <c r="D176" s="12"/>
      <c r="E176" s="12"/>
      <c r="F176" s="391" t="str">
        <f>'дети 5-ти лет Т'!CD33</f>
        <v/>
      </c>
      <c r="G176" s="12"/>
    </row>
    <row r="177" ht="15.0" customHeight="1">
      <c r="B177" s="12"/>
      <c r="C177" s="12"/>
      <c r="D177" s="12"/>
      <c r="E177" s="12"/>
      <c r="F177" s="391" t="str">
        <f>'дети 5-ти лет Т'!CE33</f>
        <v/>
      </c>
      <c r="G177" s="12"/>
    </row>
    <row r="178" ht="15.0" customHeight="1">
      <c r="B178" s="19"/>
      <c r="C178" s="12"/>
      <c r="D178" s="12"/>
      <c r="E178" s="12"/>
      <c r="F178" s="391" t="str">
        <f>'дети 5-ти лет Т'!CF33</f>
        <v/>
      </c>
      <c r="G178" s="12"/>
    </row>
    <row r="179" ht="15.0" customHeight="1">
      <c r="B179" s="5">
        <v>28.0</v>
      </c>
      <c r="C179" s="12"/>
      <c r="D179" s="12"/>
      <c r="E179" s="12"/>
      <c r="F179" s="391" t="str">
        <f>'дети 5-ти лет Т'!CG33</f>
        <v/>
      </c>
      <c r="G179" s="12"/>
    </row>
    <row r="180" ht="15.0" customHeight="1">
      <c r="B180" s="12"/>
      <c r="C180" s="12"/>
      <c r="D180" s="12"/>
      <c r="E180" s="12"/>
      <c r="F180" s="391" t="str">
        <f>'дети 5-ти лет Т'!CH33</f>
        <v/>
      </c>
      <c r="G180" s="12"/>
    </row>
    <row r="181" ht="15.0" customHeight="1">
      <c r="B181" s="19"/>
      <c r="C181" s="12"/>
      <c r="D181" s="12"/>
      <c r="E181" s="12"/>
      <c r="F181" s="391" t="str">
        <f>'дети 5-ти лет Т'!CI33</f>
        <v/>
      </c>
      <c r="G181" s="12"/>
    </row>
    <row r="182" ht="15.0" customHeight="1">
      <c r="B182" s="5">
        <v>29.0</v>
      </c>
      <c r="C182" s="12"/>
      <c r="D182" s="12"/>
      <c r="E182" s="12"/>
      <c r="F182" s="391" t="str">
        <f>'дети 5-ти лет Т'!CJ33</f>
        <v/>
      </c>
      <c r="G182" s="12"/>
    </row>
    <row r="183" ht="15.0" customHeight="1">
      <c r="B183" s="12"/>
      <c r="C183" s="12"/>
      <c r="D183" s="12"/>
      <c r="E183" s="12"/>
      <c r="F183" s="391" t="str">
        <f>'дети 5-ти лет Т'!CK33</f>
        <v/>
      </c>
      <c r="G183" s="12"/>
    </row>
    <row r="184" ht="15.0" customHeight="1">
      <c r="B184" s="19"/>
      <c r="C184" s="12"/>
      <c r="D184" s="12"/>
      <c r="E184" s="12"/>
      <c r="F184" s="391" t="str">
        <f>'дети 5-ти лет Т'!CL33</f>
        <v/>
      </c>
      <c r="G184" s="12"/>
    </row>
    <row r="185" ht="15.0" customHeight="1">
      <c r="B185" s="5">
        <v>30.0</v>
      </c>
      <c r="C185" s="12"/>
      <c r="D185" s="12"/>
      <c r="E185" s="12"/>
      <c r="F185" s="391" t="str">
        <f>'дети 5-ти лет Т'!CM33</f>
        <v/>
      </c>
      <c r="G185" s="12"/>
    </row>
    <row r="186" ht="15.0" customHeight="1">
      <c r="B186" s="12"/>
      <c r="C186" s="12"/>
      <c r="D186" s="12"/>
      <c r="E186" s="12"/>
      <c r="F186" s="391" t="str">
        <f>'дети 5-ти лет Т'!CN33</f>
        <v/>
      </c>
      <c r="G186" s="12"/>
    </row>
    <row r="187" ht="15.0" customHeight="1">
      <c r="B187" s="19"/>
      <c r="C187" s="19"/>
      <c r="D187" s="19"/>
      <c r="E187" s="19"/>
      <c r="F187" s="391" t="str">
        <f>'дети 5-ти лет Т'!CO33</f>
        <v/>
      </c>
      <c r="G187" s="19"/>
    </row>
    <row r="188" ht="15.0" customHeight="1"/>
    <row r="189" ht="15.0" customHeight="1">
      <c r="B189" s="237" t="s">
        <v>922</v>
      </c>
      <c r="C189" s="7"/>
      <c r="D189" s="7"/>
      <c r="E189" s="7"/>
      <c r="F189" s="7"/>
      <c r="G189" s="8"/>
    </row>
    <row r="190" ht="33.75" customHeight="1">
      <c r="B190" s="314"/>
      <c r="C190" s="315" t="s">
        <v>5</v>
      </c>
      <c r="D190" s="315" t="s">
        <v>107</v>
      </c>
      <c r="E190" s="315" t="s">
        <v>335</v>
      </c>
      <c r="F190" s="315" t="s">
        <v>398</v>
      </c>
      <c r="G190" s="178" t="s">
        <v>724</v>
      </c>
    </row>
    <row r="191" ht="15.0" customHeight="1">
      <c r="B191" s="5">
        <v>1.0</v>
      </c>
      <c r="C191" s="392" t="str">
        <f>'дети 5-ти лет Ф'!D79</f>
        <v/>
      </c>
      <c r="D191" s="392" t="str">
        <f>'дети 5-ти лет К'!D79</f>
        <v/>
      </c>
      <c r="E191" s="392" t="str">
        <f>'дети 5-ти лет П'!D79</f>
        <v/>
      </c>
      <c r="F191" s="392" t="str">
        <f>'дети 5-ти лет Т'!D79</f>
        <v/>
      </c>
      <c r="G191" s="392" t="str">
        <f>'дети 5-ти лет С'!D79</f>
        <v/>
      </c>
    </row>
    <row r="192" ht="15.0" customHeight="1">
      <c r="B192" s="12"/>
      <c r="C192" s="392" t="str">
        <f>'дети 5-ти лет Ф'!E79</f>
        <v/>
      </c>
      <c r="D192" s="392" t="str">
        <f>'дети 5-ти лет К'!E79</f>
        <v/>
      </c>
      <c r="E192" s="392" t="str">
        <f>'дети 5-ти лет П'!E79</f>
        <v/>
      </c>
      <c r="F192" s="392" t="str">
        <f>'дети 5-ти лет Т'!E79</f>
        <v/>
      </c>
      <c r="G192" s="392" t="str">
        <f>'дети 5-ти лет С'!E79</f>
        <v/>
      </c>
    </row>
    <row r="193" ht="15.0" customHeight="1">
      <c r="B193" s="19"/>
      <c r="C193" s="392" t="str">
        <f>'дети 5-ти лет Ф'!F79</f>
        <v/>
      </c>
      <c r="D193" s="392" t="str">
        <f>'дети 5-ти лет К'!F79</f>
        <v/>
      </c>
      <c r="E193" s="392" t="str">
        <f>'дети 5-ти лет П'!F79</f>
        <v/>
      </c>
      <c r="F193" s="392" t="str">
        <f>'дети 5-ти лет Т'!F79</f>
        <v/>
      </c>
      <c r="G193" s="392" t="str">
        <f>'дети 5-ти лет С'!F79</f>
        <v/>
      </c>
    </row>
    <row r="194" ht="15.0" customHeight="1">
      <c r="B194" s="5">
        <v>2.0</v>
      </c>
      <c r="C194" s="392" t="str">
        <f>'дети 5-ти лет Ф'!G79</f>
        <v/>
      </c>
      <c r="D194" s="392" t="str">
        <f>'дети 5-ти лет К'!G79</f>
        <v/>
      </c>
      <c r="E194" s="392" t="str">
        <f>'дети 5-ти лет П'!G79</f>
        <v/>
      </c>
      <c r="F194" s="392" t="str">
        <f>'дети 5-ти лет Т'!G79</f>
        <v/>
      </c>
      <c r="G194" s="392" t="str">
        <f>'дети 5-ти лет С'!G79</f>
        <v/>
      </c>
    </row>
    <row r="195" ht="15.0" customHeight="1">
      <c r="B195" s="12"/>
      <c r="C195" s="392" t="str">
        <f>'дети 5-ти лет Ф'!H79</f>
        <v/>
      </c>
      <c r="D195" s="392" t="str">
        <f>'дети 5-ти лет К'!H79</f>
        <v/>
      </c>
      <c r="E195" s="392" t="str">
        <f>'дети 5-ти лет П'!H79</f>
        <v/>
      </c>
      <c r="F195" s="392" t="str">
        <f>'дети 5-ти лет Т'!H79</f>
        <v/>
      </c>
      <c r="G195" s="392" t="str">
        <f>'дети 5-ти лет С'!H79</f>
        <v/>
      </c>
    </row>
    <row r="196" ht="15.0" customHeight="1">
      <c r="B196" s="19"/>
      <c r="C196" s="392" t="str">
        <f>'дети 5-ти лет Ф'!I79</f>
        <v/>
      </c>
      <c r="D196" s="392" t="str">
        <f>'дети 5-ти лет К'!I79</f>
        <v/>
      </c>
      <c r="E196" s="392" t="str">
        <f>'дети 5-ти лет П'!I79</f>
        <v/>
      </c>
      <c r="F196" s="392" t="str">
        <f>'дети 5-ти лет Т'!I79</f>
        <v/>
      </c>
      <c r="G196" s="392" t="str">
        <f>'дети 5-ти лет С'!I79</f>
        <v/>
      </c>
    </row>
    <row r="197" ht="15.0" customHeight="1">
      <c r="B197" s="5">
        <v>3.0</v>
      </c>
      <c r="C197" s="392" t="str">
        <f>'дети 5-ти лет Ф'!J79</f>
        <v/>
      </c>
      <c r="D197" s="392" t="str">
        <f>'дети 5-ти лет К'!J79</f>
        <v/>
      </c>
      <c r="E197" s="392" t="str">
        <f>'дети 5-ти лет П'!J79</f>
        <v/>
      </c>
      <c r="F197" s="392" t="str">
        <f>'дети 5-ти лет Т'!J79</f>
        <v/>
      </c>
      <c r="G197" s="392" t="str">
        <f>'дети 5-ти лет С'!J79</f>
        <v/>
      </c>
    </row>
    <row r="198" ht="15.0" customHeight="1">
      <c r="B198" s="12"/>
      <c r="C198" s="392" t="str">
        <f>'дети 5-ти лет Ф'!K79</f>
        <v/>
      </c>
      <c r="D198" s="392" t="str">
        <f>'дети 5-ти лет К'!K79</f>
        <v/>
      </c>
      <c r="E198" s="392" t="str">
        <f>'дети 5-ти лет П'!K79</f>
        <v/>
      </c>
      <c r="F198" s="392" t="str">
        <f>'дети 5-ти лет Т'!K79</f>
        <v/>
      </c>
      <c r="G198" s="392" t="str">
        <f>'дети 5-ти лет С'!K79</f>
        <v/>
      </c>
    </row>
    <row r="199" ht="15.0" customHeight="1">
      <c r="B199" s="19"/>
      <c r="C199" s="392" t="str">
        <f>'дети 5-ти лет Ф'!L79</f>
        <v/>
      </c>
      <c r="D199" s="392" t="str">
        <f>'дети 5-ти лет К'!L79</f>
        <v/>
      </c>
      <c r="E199" s="392" t="str">
        <f>'дети 5-ти лет П'!L79</f>
        <v/>
      </c>
      <c r="F199" s="392" t="str">
        <f>'дети 5-ти лет Т'!L79</f>
        <v/>
      </c>
      <c r="G199" s="392" t="str">
        <f>'дети 5-ти лет С'!L79</f>
        <v/>
      </c>
    </row>
    <row r="200" ht="15.0" customHeight="1">
      <c r="B200" s="5">
        <v>4.0</v>
      </c>
      <c r="C200" s="392" t="str">
        <f>'дети 5-ти лет Ф'!M79</f>
        <v/>
      </c>
      <c r="D200" s="392" t="str">
        <f>'дети 5-ти лет К'!M79</f>
        <v/>
      </c>
      <c r="E200" s="392" t="str">
        <f>'дети 5-ти лет П'!M79</f>
        <v/>
      </c>
      <c r="F200" s="392" t="str">
        <f>'дети 5-ти лет Т'!M79</f>
        <v/>
      </c>
      <c r="G200" s="392" t="str">
        <f>'дети 5-ти лет С'!M79</f>
        <v/>
      </c>
    </row>
    <row r="201" ht="15.0" customHeight="1">
      <c r="B201" s="12"/>
      <c r="C201" s="392" t="str">
        <f>'дети 5-ти лет Ф'!N79</f>
        <v/>
      </c>
      <c r="D201" s="392" t="str">
        <f>'дети 5-ти лет К'!N79</f>
        <v/>
      </c>
      <c r="E201" s="392" t="str">
        <f>'дети 5-ти лет П'!N79</f>
        <v/>
      </c>
      <c r="F201" s="392" t="str">
        <f>'дети 5-ти лет Т'!N79</f>
        <v/>
      </c>
      <c r="G201" s="392" t="str">
        <f>'дети 5-ти лет С'!N79</f>
        <v/>
      </c>
    </row>
    <row r="202" ht="15.0" customHeight="1">
      <c r="B202" s="19"/>
      <c r="C202" s="392" t="str">
        <f>'дети 5-ти лет Ф'!O79</f>
        <v/>
      </c>
      <c r="D202" s="392" t="str">
        <f>'дети 5-ти лет К'!O79</f>
        <v/>
      </c>
      <c r="E202" s="392" t="str">
        <f>'дети 5-ти лет П'!O79</f>
        <v/>
      </c>
      <c r="F202" s="392" t="str">
        <f>'дети 5-ти лет Т'!O79</f>
        <v/>
      </c>
      <c r="G202" s="392" t="str">
        <f>'дети 5-ти лет С'!O79</f>
        <v/>
      </c>
    </row>
    <row r="203" ht="15.0" customHeight="1">
      <c r="B203" s="5">
        <v>5.0</v>
      </c>
      <c r="C203" s="392" t="str">
        <f>'дети 5-ти лет Ф'!P79</f>
        <v/>
      </c>
      <c r="D203" s="392" t="str">
        <f>'дети 5-ти лет К'!P79</f>
        <v/>
      </c>
      <c r="E203" s="392" t="str">
        <f>'дети 5-ти лет П'!P79</f>
        <v/>
      </c>
      <c r="F203" s="392" t="str">
        <f>'дети 5-ти лет Т'!P79</f>
        <v/>
      </c>
      <c r="G203" s="392" t="str">
        <f>'дети 5-ти лет С'!P79</f>
        <v/>
      </c>
    </row>
    <row r="204" ht="15.0" customHeight="1">
      <c r="B204" s="12"/>
      <c r="C204" s="392" t="str">
        <f>'дети 5-ти лет Ф'!Q79</f>
        <v/>
      </c>
      <c r="D204" s="392" t="str">
        <f>'дети 5-ти лет К'!Q79</f>
        <v/>
      </c>
      <c r="E204" s="392" t="str">
        <f>'дети 5-ти лет П'!Q79</f>
        <v/>
      </c>
      <c r="F204" s="392" t="str">
        <f>'дети 5-ти лет Т'!Q79</f>
        <v/>
      </c>
      <c r="G204" s="392" t="str">
        <f>'дети 5-ти лет С'!Q79</f>
        <v/>
      </c>
    </row>
    <row r="205" ht="15.0" customHeight="1">
      <c r="B205" s="19"/>
      <c r="C205" s="392" t="str">
        <f>'дети 5-ти лет Ф'!R79</f>
        <v/>
      </c>
      <c r="D205" s="392" t="str">
        <f>'дети 5-ти лет К'!R79</f>
        <v/>
      </c>
      <c r="E205" s="392" t="str">
        <f>'дети 5-ти лет П'!R79</f>
        <v/>
      </c>
      <c r="F205" s="392" t="str">
        <f>'дети 5-ти лет Т'!R79</f>
        <v/>
      </c>
      <c r="G205" s="392" t="str">
        <f>'дети 5-ти лет С'!R79</f>
        <v/>
      </c>
    </row>
    <row r="206" ht="15.0" customHeight="1">
      <c r="B206" s="5">
        <v>6.0</v>
      </c>
      <c r="C206" s="392" t="str">
        <f>'дети 5-ти лет Ф'!S79</f>
        <v/>
      </c>
      <c r="D206" s="392" t="str">
        <f>'дети 5-ти лет К'!S79</f>
        <v/>
      </c>
      <c r="E206" s="392" t="str">
        <f>'дети 5-ти лет П'!S79</f>
        <v/>
      </c>
      <c r="F206" s="392" t="str">
        <f>'дети 5-ти лет Т'!S79</f>
        <v/>
      </c>
      <c r="G206" s="392" t="str">
        <f>'дети 5-ти лет С'!S79</f>
        <v/>
      </c>
    </row>
    <row r="207" ht="15.0" customHeight="1">
      <c r="B207" s="12"/>
      <c r="C207" s="392" t="str">
        <f>'дети 5-ти лет Ф'!T79</f>
        <v/>
      </c>
      <c r="D207" s="392" t="str">
        <f>'дети 5-ти лет К'!T79</f>
        <v/>
      </c>
      <c r="E207" s="392" t="str">
        <f>'дети 5-ти лет П'!T79</f>
        <v/>
      </c>
      <c r="F207" s="392" t="str">
        <f>'дети 5-ти лет Т'!T79</f>
        <v/>
      </c>
      <c r="G207" s="392" t="str">
        <f>'дети 5-ти лет С'!T79</f>
        <v/>
      </c>
    </row>
    <row r="208" ht="15.0" customHeight="1">
      <c r="B208" s="19"/>
      <c r="C208" s="392" t="str">
        <f>'дети 5-ти лет Ф'!U79</f>
        <v/>
      </c>
      <c r="D208" s="392" t="str">
        <f>'дети 5-ти лет К'!U79</f>
        <v/>
      </c>
      <c r="E208" s="392" t="str">
        <f>'дети 5-ти лет П'!U79</f>
        <v/>
      </c>
      <c r="F208" s="392" t="str">
        <f>'дети 5-ти лет Т'!U79</f>
        <v/>
      </c>
      <c r="G208" s="392" t="str">
        <f>'дети 5-ти лет С'!U79</f>
        <v/>
      </c>
    </row>
    <row r="209" ht="15.0" customHeight="1">
      <c r="B209" s="5">
        <v>7.0</v>
      </c>
      <c r="C209" s="392" t="str">
        <f>'дети 5-ти лет Ф'!V79</f>
        <v/>
      </c>
      <c r="D209" s="392" t="str">
        <f>'дети 5-ти лет К'!V79</f>
        <v/>
      </c>
      <c r="E209" s="392" t="str">
        <f>'дети 5-ти лет П'!V79</f>
        <v/>
      </c>
      <c r="F209" s="392" t="str">
        <f>'дети 5-ти лет Т'!V79</f>
        <v/>
      </c>
      <c r="G209" s="392" t="str">
        <f>'дети 5-ти лет С'!V79</f>
        <v/>
      </c>
    </row>
    <row r="210" ht="15.0" customHeight="1">
      <c r="B210" s="12"/>
      <c r="C210" s="392" t="str">
        <f>'дети 5-ти лет Ф'!W79</f>
        <v/>
      </c>
      <c r="D210" s="392" t="str">
        <f>'дети 5-ти лет Т'!W79</f>
        <v/>
      </c>
      <c r="E210" s="392" t="str">
        <f>'дети 5-ти лет П'!W79</f>
        <v/>
      </c>
      <c r="F210" s="392" t="str">
        <f>'дети 5-ти лет Т'!W79</f>
        <v/>
      </c>
      <c r="G210" s="392" t="str">
        <f>'дети 5-ти лет С'!W79</f>
        <v/>
      </c>
    </row>
    <row r="211" ht="15.0" customHeight="1">
      <c r="B211" s="19"/>
      <c r="C211" s="392" t="str">
        <f>'дети 5-ти лет Ф'!X79</f>
        <v/>
      </c>
      <c r="D211" s="392" t="str">
        <f>'дети 5-ти лет К'!X79</f>
        <v/>
      </c>
      <c r="E211" s="392" t="str">
        <f>'дети 5-ти лет П'!X79</f>
        <v/>
      </c>
      <c r="F211" s="392" t="str">
        <f>'дети 5-ти лет Т'!X79</f>
        <v/>
      </c>
      <c r="G211" s="392" t="str">
        <f>'дети 5-ти лет С'!X79</f>
        <v/>
      </c>
    </row>
    <row r="212" ht="15.0" customHeight="1">
      <c r="B212" s="5">
        <v>8.0</v>
      </c>
      <c r="C212" s="318"/>
      <c r="D212" s="392" t="str">
        <f>'дети 5-ти лет К'!Y79</f>
        <v/>
      </c>
      <c r="E212" s="317"/>
      <c r="F212" s="392" t="str">
        <f>'дети 5-ти лет Т'!Y79</f>
        <v/>
      </c>
      <c r="G212" s="317"/>
    </row>
    <row r="213" ht="15.0" customHeight="1">
      <c r="B213" s="12"/>
      <c r="C213" s="319"/>
      <c r="D213" s="392" t="str">
        <f>'дети 5-ти лет К'!Z79</f>
        <v/>
      </c>
      <c r="E213" s="12"/>
      <c r="F213" s="392" t="str">
        <f>'дети 5-ти лет Т'!Z79</f>
        <v/>
      </c>
      <c r="G213" s="12"/>
    </row>
    <row r="214" ht="15.0" customHeight="1">
      <c r="B214" s="19"/>
      <c r="C214" s="319"/>
      <c r="D214" s="392" t="str">
        <f>'дети 5-ти лет К'!AA79</f>
        <v/>
      </c>
      <c r="E214" s="12"/>
      <c r="F214" s="392" t="str">
        <f>'дети 5-ти лет Т'!AA79</f>
        <v/>
      </c>
      <c r="G214" s="12"/>
    </row>
    <row r="215" ht="15.0" customHeight="1">
      <c r="B215" s="5">
        <v>9.0</v>
      </c>
      <c r="C215" s="319"/>
      <c r="D215" s="392" t="str">
        <f>'дети 5-ти лет К'!AB79</f>
        <v/>
      </c>
      <c r="E215" s="12"/>
      <c r="F215" s="392" t="str">
        <f>'дети 5-ти лет Т'!AB79</f>
        <v/>
      </c>
      <c r="G215" s="12"/>
    </row>
    <row r="216" ht="15.0" customHeight="1">
      <c r="B216" s="12"/>
      <c r="C216" s="319"/>
      <c r="D216" s="392" t="str">
        <f>'дети 5-ти лет К'!AC79</f>
        <v/>
      </c>
      <c r="E216" s="12"/>
      <c r="F216" s="392" t="str">
        <f>'дети 5-ти лет Т'!AC79</f>
        <v/>
      </c>
      <c r="G216" s="12"/>
    </row>
    <row r="217" ht="15.0" customHeight="1">
      <c r="B217" s="19"/>
      <c r="C217" s="319"/>
      <c r="D217" s="392" t="str">
        <f>'дети 5-ти лет К'!AD79</f>
        <v/>
      </c>
      <c r="E217" s="12"/>
      <c r="F217" s="392" t="str">
        <f>'дети 5-ти лет Т'!AD79</f>
        <v/>
      </c>
      <c r="G217" s="12"/>
    </row>
    <row r="218" ht="15.0" customHeight="1">
      <c r="B218" s="5">
        <v>10.0</v>
      </c>
      <c r="C218" s="319"/>
      <c r="D218" s="392" t="str">
        <f>'дети 5-ти лет К'!AE79</f>
        <v/>
      </c>
      <c r="E218" s="12"/>
      <c r="F218" s="392" t="str">
        <f>'дети 5-ти лет Т'!AE79</f>
        <v/>
      </c>
      <c r="G218" s="12"/>
    </row>
    <row r="219" ht="15.0" customHeight="1">
      <c r="B219" s="12"/>
      <c r="C219" s="319"/>
      <c r="D219" s="392" t="str">
        <f>'дети 5-ти лет К'!AF79</f>
        <v/>
      </c>
      <c r="E219" s="12"/>
      <c r="F219" s="392" t="str">
        <f>'дети 5-ти лет Т'!AF79</f>
        <v/>
      </c>
      <c r="G219" s="12"/>
    </row>
    <row r="220" ht="15.0" customHeight="1">
      <c r="B220" s="19"/>
      <c r="C220" s="319"/>
      <c r="D220" s="392" t="str">
        <f>'дети 5-ти лет К'!AG79</f>
        <v/>
      </c>
      <c r="E220" s="12"/>
      <c r="F220" s="392" t="str">
        <f>'дети 5-ти лет Т'!AG79</f>
        <v/>
      </c>
      <c r="G220" s="12"/>
    </row>
    <row r="221" ht="15.0" customHeight="1">
      <c r="B221" s="5">
        <v>11.0</v>
      </c>
      <c r="C221" s="319"/>
      <c r="D221" s="392" t="str">
        <f>'дети 5-ти лет К'!AH79</f>
        <v/>
      </c>
      <c r="E221" s="12"/>
      <c r="F221" s="392" t="str">
        <f>'дети 5-ти лет Т'!AH79</f>
        <v/>
      </c>
      <c r="G221" s="12"/>
    </row>
    <row r="222" ht="15.0" customHeight="1">
      <c r="B222" s="12"/>
      <c r="C222" s="319"/>
      <c r="D222" s="392" t="str">
        <f>'дети 5-ти лет К'!AI79</f>
        <v/>
      </c>
      <c r="E222" s="12"/>
      <c r="F222" s="392" t="str">
        <f>'дети 5-ти лет Т'!AI79</f>
        <v/>
      </c>
      <c r="G222" s="12"/>
    </row>
    <row r="223" ht="15.0" customHeight="1">
      <c r="B223" s="19"/>
      <c r="C223" s="319"/>
      <c r="D223" s="392" t="str">
        <f>'дети 5-ти лет К'!AJ79</f>
        <v/>
      </c>
      <c r="E223" s="12"/>
      <c r="F223" s="392" t="str">
        <f>'дети 5-ти лет Т'!AJ79</f>
        <v/>
      </c>
      <c r="G223" s="12"/>
    </row>
    <row r="224" ht="15.0" customHeight="1">
      <c r="B224" s="5">
        <v>12.0</v>
      </c>
      <c r="C224" s="319"/>
      <c r="D224" s="392" t="str">
        <f>'дети 5-ти лет К'!AK79</f>
        <v/>
      </c>
      <c r="E224" s="12"/>
      <c r="F224" s="392" t="str">
        <f>'дети 5-ти лет Т'!AK79</f>
        <v/>
      </c>
      <c r="G224" s="12"/>
    </row>
    <row r="225" ht="15.0" customHeight="1">
      <c r="B225" s="12"/>
      <c r="C225" s="319"/>
      <c r="D225" s="392" t="str">
        <f>'дети 5-ти лет К'!AL79</f>
        <v/>
      </c>
      <c r="E225" s="12"/>
      <c r="F225" s="392" t="str">
        <f>'дети 5-ти лет Т'!AL79</f>
        <v/>
      </c>
      <c r="G225" s="12"/>
    </row>
    <row r="226" ht="15.0" customHeight="1">
      <c r="B226" s="19"/>
      <c r="C226" s="319"/>
      <c r="D226" s="392" t="str">
        <f>'дети 5-ти лет К'!AM79</f>
        <v/>
      </c>
      <c r="E226" s="12"/>
      <c r="F226" s="392" t="str">
        <f>'дети 5-ти лет Т'!AM79</f>
        <v/>
      </c>
      <c r="G226" s="12"/>
    </row>
    <row r="227" ht="15.0" customHeight="1">
      <c r="B227" s="5">
        <v>13.0</v>
      </c>
      <c r="C227" s="319"/>
      <c r="D227" s="392" t="str">
        <f>'дети 5-ти лет К'!AN79</f>
        <v/>
      </c>
      <c r="E227" s="12"/>
      <c r="F227" s="392" t="str">
        <f>'дети 5-ти лет Т'!AN79</f>
        <v/>
      </c>
      <c r="G227" s="12"/>
    </row>
    <row r="228" ht="15.0" customHeight="1">
      <c r="B228" s="12"/>
      <c r="C228" s="319"/>
      <c r="D228" s="392" t="str">
        <f>'дети 5-ти лет К'!AO79</f>
        <v/>
      </c>
      <c r="E228" s="12"/>
      <c r="F228" s="392" t="str">
        <f>'дети 5-ти лет Т'!AO79</f>
        <v/>
      </c>
      <c r="G228" s="12"/>
    </row>
    <row r="229" ht="15.0" customHeight="1">
      <c r="B229" s="19"/>
      <c r="C229" s="319"/>
      <c r="D229" s="392" t="str">
        <f>'дети 5-ти лет К'!AP79</f>
        <v/>
      </c>
      <c r="E229" s="12"/>
      <c r="F229" s="392" t="str">
        <f>'дети 5-ти лет Т'!AP79</f>
        <v/>
      </c>
      <c r="G229" s="12"/>
    </row>
    <row r="230" ht="15.0" customHeight="1">
      <c r="B230" s="5">
        <v>14.0</v>
      </c>
      <c r="C230" s="319"/>
      <c r="D230" s="392" t="str">
        <f>'дети 5-ти лет К'!AQ79</f>
        <v/>
      </c>
      <c r="E230" s="12"/>
      <c r="F230" s="392" t="str">
        <f>'дети 5-ти лет Т'!AQ79</f>
        <v/>
      </c>
      <c r="G230" s="12"/>
    </row>
    <row r="231" ht="15.0" customHeight="1">
      <c r="B231" s="12"/>
      <c r="C231" s="319"/>
      <c r="D231" s="392" t="str">
        <f>'дети 5-ти лет К'!AR79</f>
        <v/>
      </c>
      <c r="E231" s="12"/>
      <c r="F231" s="392" t="str">
        <f>'дети 5-ти лет Т'!AR79</f>
        <v/>
      </c>
      <c r="G231" s="12"/>
    </row>
    <row r="232" ht="15.0" customHeight="1">
      <c r="B232" s="19"/>
      <c r="C232" s="319"/>
      <c r="D232" s="392" t="str">
        <f>'дети 5-ти лет К'!AS79</f>
        <v/>
      </c>
      <c r="E232" s="12"/>
      <c r="F232" s="392" t="str">
        <f>'дети 5-ти лет Т'!AS79</f>
        <v/>
      </c>
      <c r="G232" s="12"/>
    </row>
    <row r="233" ht="15.0" customHeight="1">
      <c r="B233" s="5">
        <v>15.0</v>
      </c>
      <c r="C233" s="319"/>
      <c r="D233" s="392" t="str">
        <f>'дети 5-ти лет К'!AT79</f>
        <v/>
      </c>
      <c r="E233" s="12"/>
      <c r="F233" s="392" t="str">
        <f>'дети 5-ти лет Т'!AT79</f>
        <v/>
      </c>
      <c r="G233" s="12"/>
    </row>
    <row r="234" ht="15.0" customHeight="1">
      <c r="B234" s="12"/>
      <c r="C234" s="319"/>
      <c r="D234" s="392" t="str">
        <f>'дети 5-ти лет К'!AU79</f>
        <v/>
      </c>
      <c r="E234" s="12"/>
      <c r="F234" s="392" t="str">
        <f>'дети 5-ти лет Т'!AU79</f>
        <v/>
      </c>
      <c r="G234" s="12"/>
    </row>
    <row r="235" ht="15.75" customHeight="1">
      <c r="B235" s="19"/>
      <c r="C235" s="319"/>
      <c r="D235" s="392" t="str">
        <f>'дети 5-ти лет К'!AV79</f>
        <v/>
      </c>
      <c r="E235" s="12"/>
      <c r="F235" s="392" t="str">
        <f>'дети 5-ти лет Т'!AV79</f>
        <v/>
      </c>
      <c r="G235" s="12"/>
    </row>
    <row r="236" ht="15.75" customHeight="1">
      <c r="B236" s="5">
        <v>16.0</v>
      </c>
      <c r="C236" s="319"/>
      <c r="D236" s="392" t="str">
        <f>'дети 5-ти лет К'!AW79</f>
        <v/>
      </c>
      <c r="E236" s="12"/>
      <c r="F236" s="392" t="str">
        <f>'дети 5-ти лет Т'!AW79</f>
        <v/>
      </c>
      <c r="G236" s="12"/>
    </row>
    <row r="237" ht="15.75" customHeight="1">
      <c r="B237" s="12"/>
      <c r="C237" s="319"/>
      <c r="D237" s="392" t="str">
        <f>'дети 5-ти лет К'!AX79</f>
        <v/>
      </c>
      <c r="E237" s="12"/>
      <c r="F237" s="392" t="str">
        <f>'дети 5-ти лет Т'!AX79</f>
        <v/>
      </c>
      <c r="G237" s="12"/>
    </row>
    <row r="238" ht="15.75" customHeight="1">
      <c r="B238" s="19"/>
      <c r="C238" s="319"/>
      <c r="D238" s="392" t="str">
        <f>'дети 5-ти лет К'!AY79</f>
        <v/>
      </c>
      <c r="E238" s="12"/>
      <c r="F238" s="392" t="str">
        <f>'дети 5-ти лет Т'!AY79</f>
        <v/>
      </c>
      <c r="G238" s="12"/>
    </row>
    <row r="239" ht="15.75" customHeight="1">
      <c r="B239" s="5">
        <v>17.0</v>
      </c>
      <c r="C239" s="319"/>
      <c r="D239" s="392" t="str">
        <f>'дети 5-ти лет К'!AZ79</f>
        <v/>
      </c>
      <c r="E239" s="12"/>
      <c r="F239" s="392" t="str">
        <f>'дети 5-ти лет Т'!AZ79</f>
        <v/>
      </c>
      <c r="G239" s="12"/>
    </row>
    <row r="240" ht="15.75" customHeight="1">
      <c r="B240" s="12"/>
      <c r="C240" s="319"/>
      <c r="D240" s="392" t="str">
        <f>'дети 5-ти лет К'!BA79</f>
        <v/>
      </c>
      <c r="E240" s="12"/>
      <c r="F240" s="392" t="str">
        <f>'дети 5-ти лет Т'!BA79</f>
        <v/>
      </c>
      <c r="G240" s="12"/>
    </row>
    <row r="241" ht="15.75" customHeight="1">
      <c r="B241" s="19"/>
      <c r="C241" s="319"/>
      <c r="D241" s="392" t="str">
        <f>'дети 5-ти лет К'!BB79</f>
        <v/>
      </c>
      <c r="E241" s="12"/>
      <c r="F241" s="392" t="str">
        <f>'дети 5-ти лет Т'!BB79</f>
        <v/>
      </c>
      <c r="G241" s="12"/>
    </row>
    <row r="242" ht="15.75" customHeight="1">
      <c r="B242" s="5">
        <v>18.0</v>
      </c>
      <c r="C242" s="319"/>
      <c r="D242" s="392" t="str">
        <f>'дети 5-ти лет К'!BC79</f>
        <v/>
      </c>
      <c r="E242" s="12"/>
      <c r="F242" s="392" t="str">
        <f>'дети 5-ти лет Т'!BC79</f>
        <v/>
      </c>
      <c r="G242" s="12"/>
    </row>
    <row r="243" ht="15.75" customHeight="1">
      <c r="B243" s="12"/>
      <c r="C243" s="319"/>
      <c r="D243" s="392" t="str">
        <f>'дети 5-ти лет К'!BD79</f>
        <v/>
      </c>
      <c r="E243" s="12"/>
      <c r="F243" s="392" t="str">
        <f>'дети 5-ти лет Т'!BD79</f>
        <v/>
      </c>
      <c r="G243" s="12"/>
    </row>
    <row r="244" ht="15.75" customHeight="1">
      <c r="B244" s="19"/>
      <c r="C244" s="319"/>
      <c r="D244" s="392" t="str">
        <f>'дети 5-ти лет К'!BE79</f>
        <v/>
      </c>
      <c r="E244" s="12"/>
      <c r="F244" s="392" t="str">
        <f>'дети 5-ти лет Т'!BE79</f>
        <v/>
      </c>
      <c r="G244" s="12"/>
    </row>
    <row r="245" ht="15.75" customHeight="1">
      <c r="B245" s="5">
        <v>19.0</v>
      </c>
      <c r="C245" s="319"/>
      <c r="D245" s="392" t="str">
        <f>'дети 5-ти лет К'!BF79</f>
        <v/>
      </c>
      <c r="E245" s="12"/>
      <c r="F245" s="392" t="str">
        <f>'дети 5-ти лет Т'!BF79</f>
        <v/>
      </c>
      <c r="G245" s="12"/>
    </row>
    <row r="246" ht="15.75" customHeight="1">
      <c r="B246" s="12"/>
      <c r="C246" s="319"/>
      <c r="D246" s="392" t="str">
        <f>'дети 5-ти лет К'!BG79</f>
        <v/>
      </c>
      <c r="E246" s="12"/>
      <c r="F246" s="392" t="str">
        <f>'дети 5-ти лет Т'!BG79</f>
        <v/>
      </c>
      <c r="G246" s="12"/>
    </row>
    <row r="247" ht="15.75" customHeight="1">
      <c r="B247" s="19"/>
      <c r="C247" s="319"/>
      <c r="D247" s="392" t="str">
        <f>'дети 5-ти лет К'!BH79</f>
        <v/>
      </c>
      <c r="E247" s="12"/>
      <c r="F247" s="392" t="str">
        <f>'дети 5-ти лет Т'!BH79</f>
        <v/>
      </c>
      <c r="G247" s="12"/>
    </row>
    <row r="248" ht="15.75" customHeight="1">
      <c r="B248" s="5">
        <v>20.0</v>
      </c>
      <c r="C248" s="319"/>
      <c r="D248" s="392" t="str">
        <f>'дети 5-ти лет К'!BI79</f>
        <v/>
      </c>
      <c r="E248" s="12"/>
      <c r="F248" s="392" t="str">
        <f>'дети 5-ти лет Т'!BI79</f>
        <v/>
      </c>
      <c r="G248" s="12"/>
    </row>
    <row r="249" ht="15.75" customHeight="1">
      <c r="B249" s="12"/>
      <c r="C249" s="319"/>
      <c r="D249" s="392" t="str">
        <f>'дети 5-ти лет К'!BJ79</f>
        <v/>
      </c>
      <c r="E249" s="12"/>
      <c r="F249" s="392" t="str">
        <f>'дети 5-ти лет Т'!BJ79</f>
        <v/>
      </c>
      <c r="G249" s="12"/>
    </row>
    <row r="250" ht="15.75" customHeight="1">
      <c r="B250" s="19"/>
      <c r="C250" s="319"/>
      <c r="D250" s="392" t="str">
        <f>'дети 5-ти лет К'!BK79</f>
        <v/>
      </c>
      <c r="E250" s="12"/>
      <c r="F250" s="392" t="str">
        <f>'дети 5-ти лет Т'!BK79</f>
        <v/>
      </c>
      <c r="G250" s="12"/>
    </row>
    <row r="251" ht="15.75" customHeight="1">
      <c r="B251" s="5">
        <v>21.0</v>
      </c>
      <c r="C251" s="319"/>
      <c r="D251" s="392" t="str">
        <f>'дети 5-ти лет К'!BL79</f>
        <v/>
      </c>
      <c r="E251" s="12"/>
      <c r="F251" s="392" t="str">
        <f>'дети 5-ти лет Т'!BL79</f>
        <v/>
      </c>
      <c r="G251" s="12"/>
    </row>
    <row r="252" ht="15.75" customHeight="1">
      <c r="B252" s="12"/>
      <c r="C252" s="319"/>
      <c r="D252" s="392" t="str">
        <f>'дети 5-ти лет К'!BM79</f>
        <v/>
      </c>
      <c r="E252" s="12"/>
      <c r="F252" s="392" t="str">
        <f>'дети 5-ти лет Т'!BM79</f>
        <v/>
      </c>
      <c r="G252" s="12"/>
    </row>
    <row r="253" ht="15.75" customHeight="1">
      <c r="B253" s="19"/>
      <c r="C253" s="319"/>
      <c r="D253" s="392" t="str">
        <f>'дети 5-ти лет К'!BN79</f>
        <v/>
      </c>
      <c r="E253" s="12"/>
      <c r="F253" s="392" t="str">
        <f>'дети 5-ти лет Т'!BN79</f>
        <v/>
      </c>
      <c r="G253" s="12"/>
    </row>
    <row r="254" ht="15.75" customHeight="1">
      <c r="B254" s="5">
        <v>22.0</v>
      </c>
      <c r="C254" s="319"/>
      <c r="D254" s="392" t="str">
        <f>'дети 5-ти лет К'!BO79</f>
        <v/>
      </c>
      <c r="E254" s="12"/>
      <c r="F254" s="392" t="str">
        <f>'дети 5-ти лет Т'!BO79</f>
        <v/>
      </c>
      <c r="G254" s="12"/>
    </row>
    <row r="255" ht="15.75" customHeight="1">
      <c r="B255" s="12"/>
      <c r="C255" s="319"/>
      <c r="D255" s="392" t="str">
        <f>'дети 5-ти лет К'!BP79</f>
        <v/>
      </c>
      <c r="E255" s="12"/>
      <c r="F255" s="392" t="str">
        <f>'дети 5-ти лет Т'!BP79</f>
        <v/>
      </c>
      <c r="G255" s="12"/>
    </row>
    <row r="256" ht="15.75" customHeight="1">
      <c r="B256" s="19"/>
      <c r="C256" s="319"/>
      <c r="D256" s="392" t="str">
        <f>'дети 5-ти лет К'!BQ79</f>
        <v/>
      </c>
      <c r="E256" s="12"/>
      <c r="F256" s="392" t="str">
        <f>'дети 5-ти лет Т'!BQ79</f>
        <v/>
      </c>
      <c r="G256" s="12"/>
    </row>
    <row r="257" ht="15.75" customHeight="1">
      <c r="B257" s="5">
        <v>23.0</v>
      </c>
      <c r="C257" s="319"/>
      <c r="D257" s="392" t="str">
        <f>'дети 5-ти лет К'!BR79</f>
        <v/>
      </c>
      <c r="E257" s="12"/>
      <c r="F257" s="392" t="str">
        <f>'дети 5-ти лет Т'!BR79</f>
        <v/>
      </c>
      <c r="G257" s="12"/>
    </row>
    <row r="258" ht="15.75" customHeight="1">
      <c r="B258" s="12"/>
      <c r="C258" s="319"/>
      <c r="D258" s="392" t="str">
        <f>'дети 5-ти лет К'!BS79</f>
        <v/>
      </c>
      <c r="E258" s="12"/>
      <c r="F258" s="392" t="str">
        <f>'дети 5-ти лет Т'!BS79</f>
        <v/>
      </c>
      <c r="G258" s="12"/>
    </row>
    <row r="259" ht="15.75" customHeight="1">
      <c r="B259" s="19"/>
      <c r="C259" s="319"/>
      <c r="D259" s="392" t="str">
        <f>'дети 5-ти лет К'!BT79</f>
        <v/>
      </c>
      <c r="E259" s="12"/>
      <c r="F259" s="392" t="str">
        <f>'дети 5-ти лет Т'!BT79</f>
        <v/>
      </c>
      <c r="G259" s="12"/>
    </row>
    <row r="260" ht="15.75" customHeight="1">
      <c r="B260" s="5">
        <v>24.0</v>
      </c>
      <c r="C260" s="319"/>
      <c r="D260" s="392" t="str">
        <f>'дети 5-ти лет К'!BU79</f>
        <v/>
      </c>
      <c r="E260" s="12"/>
      <c r="F260" s="392" t="str">
        <f>'дети 5-ти лет Т'!BU79</f>
        <v/>
      </c>
      <c r="G260" s="12"/>
    </row>
    <row r="261" ht="15.75" customHeight="1">
      <c r="B261" s="12"/>
      <c r="C261" s="319"/>
      <c r="D261" s="392" t="str">
        <f>'дети 5-ти лет К'!BV79</f>
        <v/>
      </c>
      <c r="E261" s="12"/>
      <c r="F261" s="392" t="str">
        <f>'дети 5-ти лет Т'!BV79</f>
        <v/>
      </c>
      <c r="G261" s="12"/>
    </row>
    <row r="262" ht="15.75" customHeight="1">
      <c r="B262" s="19"/>
      <c r="C262" s="319"/>
      <c r="D262" s="392" t="str">
        <f>'дети 5-ти лет К'!BW79</f>
        <v/>
      </c>
      <c r="E262" s="12"/>
      <c r="F262" s="392" t="str">
        <f>'дети 5-ти лет Т'!BW79</f>
        <v/>
      </c>
      <c r="G262" s="12"/>
    </row>
    <row r="263" ht="15.75" customHeight="1">
      <c r="B263" s="5">
        <v>25.0</v>
      </c>
      <c r="C263" s="319"/>
      <c r="D263" s="392" t="str">
        <f>'дети 5-ти лет К'!BX79</f>
        <v/>
      </c>
      <c r="E263" s="12"/>
      <c r="F263" s="392" t="str">
        <f>'дети 5-ти лет Т'!BX79</f>
        <v/>
      </c>
      <c r="G263" s="12"/>
    </row>
    <row r="264" ht="15.75" customHeight="1">
      <c r="B264" s="12"/>
      <c r="C264" s="319"/>
      <c r="D264" s="392" t="str">
        <f>'дети 5-ти лет К'!BY79</f>
        <v/>
      </c>
      <c r="E264" s="12"/>
      <c r="F264" s="392" t="str">
        <f>'дети 5-ти лет Т'!BY79</f>
        <v/>
      </c>
      <c r="G264" s="12"/>
    </row>
    <row r="265" ht="15.75" customHeight="1">
      <c r="B265" s="19"/>
      <c r="C265" s="319"/>
      <c r="D265" s="392" t="str">
        <f>'дети 5-ти лет К'!BZ79</f>
        <v/>
      </c>
      <c r="E265" s="12"/>
      <c r="F265" s="392" t="str">
        <f>'дети 5-ти лет Т'!BZ79</f>
        <v/>
      </c>
      <c r="G265" s="12"/>
    </row>
    <row r="266" ht="15.75" customHeight="1">
      <c r="B266" s="5">
        <v>26.0</v>
      </c>
      <c r="C266" s="319"/>
      <c r="D266" s="392" t="str">
        <f>'дети 5-ти лет К'!CA79</f>
        <v/>
      </c>
      <c r="E266" s="12"/>
      <c r="F266" s="392" t="str">
        <f>'дети 5-ти лет Т'!CA79</f>
        <v/>
      </c>
      <c r="G266" s="12"/>
    </row>
    <row r="267" ht="15.75" customHeight="1">
      <c r="B267" s="12"/>
      <c r="C267" s="319"/>
      <c r="D267" s="392" t="str">
        <f>'дети 5-ти лет К'!CB79</f>
        <v/>
      </c>
      <c r="E267" s="12"/>
      <c r="F267" s="392" t="str">
        <f>'дети 5-ти лет Т'!CB79</f>
        <v/>
      </c>
      <c r="G267" s="12"/>
    </row>
    <row r="268" ht="15.75" customHeight="1">
      <c r="B268" s="19"/>
      <c r="C268" s="319"/>
      <c r="D268" s="392" t="str">
        <f>'дети 5-ти лет К'!CC79</f>
        <v/>
      </c>
      <c r="E268" s="12"/>
      <c r="F268" s="392" t="str">
        <f>'дети 5-ти лет Т'!CC79</f>
        <v/>
      </c>
      <c r="G268" s="12"/>
    </row>
    <row r="269" ht="15.75" customHeight="1">
      <c r="B269" s="5">
        <v>27.0</v>
      </c>
      <c r="C269" s="319"/>
      <c r="D269" s="392" t="str">
        <f>'дети 5-ти лет К'!CD79</f>
        <v/>
      </c>
      <c r="E269" s="12"/>
      <c r="F269" s="392" t="str">
        <f>'дети 5-ти лет Т'!CD79</f>
        <v/>
      </c>
      <c r="G269" s="12"/>
    </row>
    <row r="270" ht="15.75" customHeight="1">
      <c r="B270" s="12"/>
      <c r="C270" s="319"/>
      <c r="D270" s="392" t="str">
        <f>'дети 5-ти лет К'!CE79</f>
        <v/>
      </c>
      <c r="E270" s="12"/>
      <c r="F270" s="392" t="str">
        <f>'дети 5-ти лет Т'!CE79</f>
        <v/>
      </c>
      <c r="G270" s="12"/>
    </row>
    <row r="271" ht="15.75" customHeight="1">
      <c r="B271" s="19"/>
      <c r="C271" s="319"/>
      <c r="D271" s="392" t="str">
        <f>'дети 5-ти лет К'!CF79</f>
        <v/>
      </c>
      <c r="E271" s="12"/>
      <c r="F271" s="392" t="str">
        <f>'дети 5-ти лет Т'!CF79</f>
        <v/>
      </c>
      <c r="G271" s="12"/>
    </row>
    <row r="272" ht="15.75" customHeight="1">
      <c r="B272" s="5">
        <v>28.0</v>
      </c>
      <c r="C272" s="319"/>
      <c r="D272" s="392" t="str">
        <f>'дети 5-ти лет К'!CG79</f>
        <v/>
      </c>
      <c r="E272" s="12"/>
      <c r="F272" s="392" t="str">
        <f>'дети 5-ти лет Т'!CG79</f>
        <v/>
      </c>
      <c r="G272" s="12"/>
    </row>
    <row r="273" ht="15.75" customHeight="1">
      <c r="B273" s="12"/>
      <c r="C273" s="319"/>
      <c r="D273" s="392" t="str">
        <f>'дети 5-ти лет К'!CH79</f>
        <v/>
      </c>
      <c r="E273" s="12"/>
      <c r="F273" s="392" t="str">
        <f>'дети 5-ти лет Т'!CH79</f>
        <v/>
      </c>
      <c r="G273" s="12"/>
    </row>
    <row r="274" ht="15.75" customHeight="1">
      <c r="B274" s="19"/>
      <c r="C274" s="319"/>
      <c r="D274" s="392" t="str">
        <f>'дети 5-ти лет К'!CI79</f>
        <v/>
      </c>
      <c r="E274" s="12"/>
      <c r="F274" s="392" t="str">
        <f>'дети 5-ти лет Т'!CI79</f>
        <v/>
      </c>
      <c r="G274" s="12"/>
    </row>
    <row r="275" ht="15.75" customHeight="1">
      <c r="B275" s="5">
        <v>29.0</v>
      </c>
      <c r="C275" s="319"/>
      <c r="D275" s="317"/>
      <c r="E275" s="12"/>
      <c r="F275" s="392" t="str">
        <f>'дети 5-ти лет Т'!CJ79</f>
        <v/>
      </c>
      <c r="G275" s="12"/>
    </row>
    <row r="276" ht="15.75" customHeight="1">
      <c r="B276" s="12"/>
      <c r="C276" s="319"/>
      <c r="D276" s="12"/>
      <c r="E276" s="12"/>
      <c r="F276" s="392" t="str">
        <f>'дети 5-ти лет Т'!CK79</f>
        <v/>
      </c>
      <c r="G276" s="12"/>
    </row>
    <row r="277" ht="15.75" customHeight="1">
      <c r="B277" s="19"/>
      <c r="C277" s="319"/>
      <c r="D277" s="12"/>
      <c r="E277" s="12"/>
      <c r="F277" s="392" t="str">
        <f>'дети 5-ти лет Т'!CL79</f>
        <v/>
      </c>
      <c r="G277" s="12"/>
    </row>
    <row r="278" ht="15.75" customHeight="1">
      <c r="B278" s="5">
        <v>30.0</v>
      </c>
      <c r="C278" s="319"/>
      <c r="D278" s="12"/>
      <c r="E278" s="12"/>
      <c r="F278" s="392" t="str">
        <f>'дети 5-ти лет Т'!CM79</f>
        <v/>
      </c>
      <c r="G278" s="12"/>
    </row>
    <row r="279" ht="15.75" customHeight="1">
      <c r="B279" s="12"/>
      <c r="C279" s="319"/>
      <c r="D279" s="12"/>
      <c r="E279" s="12"/>
      <c r="F279" s="392" t="str">
        <f>'дети 5-ти лет Т'!CN79</f>
        <v/>
      </c>
      <c r="G279" s="12"/>
    </row>
    <row r="280" ht="15.75" customHeight="1">
      <c r="B280" s="19"/>
      <c r="C280" s="319"/>
      <c r="D280" s="12"/>
      <c r="E280" s="12"/>
      <c r="F280" s="392" t="str">
        <f>'дети 5-ти лет Т'!CO79</f>
        <v/>
      </c>
      <c r="G280" s="12"/>
    </row>
    <row r="281" ht="15.75" customHeight="1">
      <c r="B281" s="5">
        <v>31.0</v>
      </c>
      <c r="C281" s="319"/>
      <c r="D281" s="12"/>
      <c r="E281" s="12"/>
      <c r="F281" s="392" t="str">
        <f>'дети 5-ти лет Т'!CP79</f>
        <v/>
      </c>
      <c r="G281" s="12"/>
    </row>
    <row r="282" ht="15.75" customHeight="1">
      <c r="B282" s="12"/>
      <c r="C282" s="319"/>
      <c r="D282" s="12"/>
      <c r="E282" s="12"/>
      <c r="F282" s="392" t="str">
        <f>'дети 5-ти лет Т'!CQ79</f>
        <v/>
      </c>
      <c r="G282" s="12"/>
    </row>
    <row r="283" ht="15.75" customHeight="1">
      <c r="B283" s="19"/>
      <c r="C283" s="319"/>
      <c r="D283" s="12"/>
      <c r="E283" s="12"/>
      <c r="F283" s="392" t="str">
        <f>'дети 5-ти лет Т'!CR79</f>
        <v/>
      </c>
      <c r="G283" s="12"/>
    </row>
    <row r="284" ht="15.75" customHeight="1">
      <c r="B284" s="5">
        <v>32.0</v>
      </c>
      <c r="C284" s="319"/>
      <c r="D284" s="12"/>
      <c r="E284" s="12"/>
      <c r="F284" s="392" t="str">
        <f>'дети 5-ти лет Т'!CS79</f>
        <v/>
      </c>
      <c r="G284" s="12"/>
    </row>
    <row r="285" ht="15.75" customHeight="1">
      <c r="B285" s="12"/>
      <c r="C285" s="319"/>
      <c r="D285" s="12"/>
      <c r="E285" s="12"/>
      <c r="F285" s="392" t="str">
        <f>'дети 5-ти лет Т'!CT79</f>
        <v/>
      </c>
      <c r="G285" s="12"/>
    </row>
    <row r="286" ht="15.75" customHeight="1">
      <c r="B286" s="19"/>
      <c r="C286" s="319"/>
      <c r="D286" s="12"/>
      <c r="E286" s="12"/>
      <c r="F286" s="392" t="str">
        <f>'дети 5-ти лет Т'!CU79</f>
        <v/>
      </c>
      <c r="G286" s="12"/>
    </row>
    <row r="287" ht="15.75" customHeight="1">
      <c r="B287" s="5">
        <v>33.0</v>
      </c>
      <c r="C287" s="319"/>
      <c r="D287" s="12"/>
      <c r="E287" s="12"/>
      <c r="F287" s="392" t="str">
        <f>'дети 5-ти лет Т'!CV79</f>
        <v/>
      </c>
      <c r="G287" s="12"/>
    </row>
    <row r="288" ht="15.75" customHeight="1">
      <c r="B288" s="12"/>
      <c r="C288" s="319"/>
      <c r="D288" s="12"/>
      <c r="E288" s="12"/>
      <c r="F288" s="392" t="str">
        <f>'дети 5-ти лет Т'!CW79</f>
        <v/>
      </c>
      <c r="G288" s="12"/>
    </row>
    <row r="289" ht="15.75" customHeight="1">
      <c r="B289" s="19"/>
      <c r="C289" s="319"/>
      <c r="D289" s="12"/>
      <c r="E289" s="12"/>
      <c r="F289" s="392" t="str">
        <f>'дети 5-ти лет Т'!CX79</f>
        <v/>
      </c>
      <c r="G289" s="12"/>
    </row>
    <row r="290" ht="15.75" customHeight="1">
      <c r="B290" s="5">
        <v>34.0</v>
      </c>
      <c r="C290" s="319"/>
      <c r="D290" s="12"/>
      <c r="E290" s="12"/>
      <c r="F290" s="392" t="str">
        <f>'дети 5-ти лет Т'!CY79</f>
        <v/>
      </c>
      <c r="G290" s="12"/>
    </row>
    <row r="291" ht="15.75" customHeight="1">
      <c r="B291" s="12"/>
      <c r="C291" s="319"/>
      <c r="D291" s="12"/>
      <c r="E291" s="12"/>
      <c r="F291" s="392" t="str">
        <f>'дети 5-ти лет Т'!CZ79</f>
        <v/>
      </c>
      <c r="G291" s="12"/>
    </row>
    <row r="292" ht="15.75" customHeight="1">
      <c r="B292" s="19"/>
      <c r="C292" s="319"/>
      <c r="D292" s="12"/>
      <c r="E292" s="12"/>
      <c r="F292" s="392" t="str">
        <f>'дети 5-ти лет Т'!DA79</f>
        <v/>
      </c>
      <c r="G292" s="12"/>
    </row>
    <row r="293" ht="15.75" customHeight="1">
      <c r="B293" s="5">
        <v>35.0</v>
      </c>
      <c r="C293" s="319"/>
      <c r="D293" s="12"/>
      <c r="E293" s="12"/>
      <c r="F293" s="392" t="str">
        <f>'дети 5-ти лет Т'!DB79</f>
        <v/>
      </c>
      <c r="G293" s="12"/>
    </row>
    <row r="294" ht="15.75" customHeight="1">
      <c r="B294" s="12"/>
      <c r="C294" s="319"/>
      <c r="D294" s="12"/>
      <c r="E294" s="12"/>
      <c r="F294" s="392" t="str">
        <f>'дети 5-ти лет Т'!DC79</f>
        <v/>
      </c>
      <c r="G294" s="12"/>
    </row>
    <row r="295" ht="15.75" customHeight="1">
      <c r="B295" s="19"/>
      <c r="C295" s="320"/>
      <c r="D295" s="19"/>
      <c r="E295" s="19"/>
      <c r="F295" s="392" t="str">
        <f>'дети 5-ти лет Т'!DD79</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Ф'!D138</f>
        <v/>
      </c>
      <c r="D300" s="391" t="str">
        <f>'дети 5-ти лет К'!D138</f>
        <v/>
      </c>
      <c r="E300" s="391" t="str">
        <f>'дети 5-ти лет П'!D138</f>
        <v/>
      </c>
      <c r="F300" s="391" t="str">
        <f>'дети 5-ти лет Т'!D138</f>
        <v/>
      </c>
      <c r="G300" s="391" t="str">
        <f>'дети 5-ти лет С'!D138</f>
        <v/>
      </c>
    </row>
    <row r="301" ht="15.75" customHeight="1">
      <c r="B301" s="12"/>
      <c r="C301" s="391" t="str">
        <f>'дети 5-ти лет Ф'!E138</f>
        <v/>
      </c>
      <c r="D301" s="391" t="str">
        <f>'дети 5-ти лет К'!E138</f>
        <v/>
      </c>
      <c r="E301" s="391" t="str">
        <f>'дети 5-ти лет П'!E138</f>
        <v/>
      </c>
      <c r="F301" s="391" t="str">
        <f>'дети 5-ти лет Т'!E138</f>
        <v/>
      </c>
      <c r="G301" s="391" t="str">
        <f>'дети 5-ти лет С'!E138</f>
        <v/>
      </c>
    </row>
    <row r="302" ht="15.75" customHeight="1">
      <c r="B302" s="19"/>
      <c r="C302" s="391" t="str">
        <f>'дети 5-ти лет Ф'!F138</f>
        <v/>
      </c>
      <c r="D302" s="391" t="str">
        <f>'дети 5-ти лет К'!F138</f>
        <v/>
      </c>
      <c r="E302" s="391" t="str">
        <f>'дети 5-ти лет П'!F138</f>
        <v/>
      </c>
      <c r="F302" s="391" t="str">
        <f>'дети 5-ти лет Т'!F138</f>
        <v/>
      </c>
      <c r="G302" s="391" t="str">
        <f>'дети 5-ти лет С'!F138</f>
        <v/>
      </c>
    </row>
    <row r="303" ht="15.75" customHeight="1">
      <c r="B303" s="5">
        <v>2.0</v>
      </c>
      <c r="C303" s="391" t="str">
        <f>'дети 5-ти лет Ф'!G138</f>
        <v/>
      </c>
      <c r="D303" s="391" t="str">
        <f>'дети 5-ти лет К'!G138</f>
        <v/>
      </c>
      <c r="E303" s="391" t="str">
        <f>'дети 5-ти лет П'!G138</f>
        <v/>
      </c>
      <c r="F303" s="391" t="str">
        <f>'дети 5-ти лет Т'!G138</f>
        <v/>
      </c>
      <c r="G303" s="391" t="str">
        <f>'дети 5-ти лет С'!G138</f>
        <v/>
      </c>
    </row>
    <row r="304" ht="15.75" customHeight="1">
      <c r="B304" s="12"/>
      <c r="C304" s="391" t="str">
        <f>'дети 5-ти лет Ф'!H138</f>
        <v/>
      </c>
      <c r="D304" s="391" t="str">
        <f>'дети 5-ти лет К'!H138</f>
        <v/>
      </c>
      <c r="E304" s="391" t="str">
        <f>'дети 5-ти лет П'!H138</f>
        <v/>
      </c>
      <c r="F304" s="391" t="str">
        <f>'дети 5-ти лет Т'!H138</f>
        <v/>
      </c>
      <c r="G304" s="391" t="str">
        <f>'дети 5-ти лет С'!H138</f>
        <v/>
      </c>
    </row>
    <row r="305" ht="15.75" customHeight="1">
      <c r="B305" s="19"/>
      <c r="C305" s="391" t="str">
        <f>'дети 5-ти лет Ф'!I138</f>
        <v/>
      </c>
      <c r="D305" s="391" t="str">
        <f>'дети 5-ти лет К'!I138</f>
        <v/>
      </c>
      <c r="E305" s="391" t="str">
        <f>'дети 5-ти лет П'!I138</f>
        <v/>
      </c>
      <c r="F305" s="391" t="str">
        <f>'дети 5-ти лет Т'!I138</f>
        <v/>
      </c>
      <c r="G305" s="391" t="str">
        <f>'дети 5-ти лет С'!I138</f>
        <v/>
      </c>
    </row>
    <row r="306" ht="15.75" customHeight="1">
      <c r="B306" s="5">
        <v>3.0</v>
      </c>
      <c r="C306" s="391" t="str">
        <f>'дети 5-ти лет Ф'!J138</f>
        <v/>
      </c>
      <c r="D306" s="391" t="str">
        <f>'дети 5-ти лет К'!J138</f>
        <v/>
      </c>
      <c r="E306" s="391" t="str">
        <f>'дети 5-ти лет П'!J138</f>
        <v/>
      </c>
      <c r="F306" s="391" t="str">
        <f>'дети 5-ти лет Т'!J138</f>
        <v/>
      </c>
      <c r="G306" s="391" t="str">
        <f>'дети 5-ти лет С'!J138</f>
        <v/>
      </c>
    </row>
    <row r="307" ht="15.75" customHeight="1">
      <c r="B307" s="12"/>
      <c r="C307" s="391" t="str">
        <f>'дети 5-ти лет Ф'!K138</f>
        <v/>
      </c>
      <c r="D307" s="391" t="str">
        <f>'дети 5-ти лет К'!K138</f>
        <v/>
      </c>
      <c r="E307" s="391" t="str">
        <f>'дети 5-ти лет П'!K138</f>
        <v/>
      </c>
      <c r="F307" s="391" t="str">
        <f>'дети 5-ти лет Т'!K138</f>
        <v/>
      </c>
      <c r="G307" s="391" t="str">
        <f>'дети 5-ти лет С'!K138</f>
        <v/>
      </c>
    </row>
    <row r="308" ht="15.75" customHeight="1">
      <c r="B308" s="19"/>
      <c r="C308" s="391" t="str">
        <f>'дети 5-ти лет Ф'!L138</f>
        <v/>
      </c>
      <c r="D308" s="391" t="str">
        <f>'дети 5-ти лет К'!L138</f>
        <v/>
      </c>
      <c r="E308" s="391" t="str">
        <f>'дети 5-ти лет П'!L138</f>
        <v/>
      </c>
      <c r="F308" s="391" t="str">
        <f>'дети 5-ти лет Т'!L138</f>
        <v/>
      </c>
      <c r="G308" s="391" t="str">
        <f>'дети 5-ти лет С'!L138</f>
        <v/>
      </c>
    </row>
    <row r="309" ht="15.75" customHeight="1">
      <c r="B309" s="5">
        <v>4.0</v>
      </c>
      <c r="C309" s="391" t="str">
        <f>'дети 5-ти лет Ф'!M138</f>
        <v/>
      </c>
      <c r="D309" s="391" t="str">
        <f>'дети 5-ти лет К'!M138</f>
        <v/>
      </c>
      <c r="E309" s="391" t="str">
        <f>'дети 5-ти лет П'!M138</f>
        <v/>
      </c>
      <c r="F309" s="391" t="str">
        <f>'дети 5-ти лет Т'!M138</f>
        <v/>
      </c>
      <c r="G309" s="391" t="str">
        <f>'дети 5-ти лет С'!M138</f>
        <v/>
      </c>
    </row>
    <row r="310" ht="15.75" customHeight="1">
      <c r="B310" s="12"/>
      <c r="C310" s="391" t="str">
        <f>'дети 5-ти лет Ф'!N138</f>
        <v/>
      </c>
      <c r="D310" s="391" t="str">
        <f>'дети 5-ти лет К'!N138</f>
        <v/>
      </c>
      <c r="E310" s="391" t="str">
        <f>'дети 5-ти лет П'!N138</f>
        <v/>
      </c>
      <c r="F310" s="391" t="str">
        <f>'дети 5-ти лет Т'!N138</f>
        <v/>
      </c>
      <c r="G310" s="391" t="str">
        <f>'дети 5-ти лет С'!N138</f>
        <v/>
      </c>
    </row>
    <row r="311" ht="15.75" customHeight="1">
      <c r="B311" s="19"/>
      <c r="C311" s="391" t="str">
        <f>'дети 5-ти лет Ф'!O138</f>
        <v/>
      </c>
      <c r="D311" s="391" t="str">
        <f>'дети 5-ти лет К'!O138</f>
        <v/>
      </c>
      <c r="E311" s="391" t="str">
        <f>'дети 5-ти лет П'!O138</f>
        <v/>
      </c>
      <c r="F311" s="391" t="str">
        <f>'дети 5-ти лет Т'!O138</f>
        <v/>
      </c>
      <c r="G311" s="391" t="str">
        <f>'дети 5-ти лет С'!O138</f>
        <v/>
      </c>
    </row>
    <row r="312" ht="15.75" customHeight="1">
      <c r="B312" s="5">
        <v>5.0</v>
      </c>
      <c r="C312" s="391" t="str">
        <f>'дети 5-ти лет Ф'!P138</f>
        <v/>
      </c>
      <c r="D312" s="391" t="str">
        <f>'дети 5-ти лет К'!P138</f>
        <v/>
      </c>
      <c r="E312" s="391" t="str">
        <f>'дети 5-ти лет П'!P138</f>
        <v/>
      </c>
      <c r="F312" s="391" t="str">
        <f>'дети 5-ти лет Т'!P138</f>
        <v/>
      </c>
      <c r="G312" s="391" t="str">
        <f>'дети 5-ти лет С'!P138</f>
        <v/>
      </c>
    </row>
    <row r="313" ht="15.75" customHeight="1">
      <c r="B313" s="12"/>
      <c r="C313" s="391" t="str">
        <f>'дети 5-ти лет Ф'!Q138</f>
        <v/>
      </c>
      <c r="D313" s="391" t="str">
        <f>'дети 5-ти лет К'!Q138</f>
        <v/>
      </c>
      <c r="E313" s="391" t="str">
        <f>'дети 5-ти лет П'!Q138</f>
        <v/>
      </c>
      <c r="F313" s="391" t="str">
        <f>'дети 5-ти лет Т'!Q138</f>
        <v/>
      </c>
      <c r="G313" s="391" t="str">
        <f>'дети 5-ти лет С'!Q138</f>
        <v/>
      </c>
    </row>
    <row r="314" ht="15.75" customHeight="1">
      <c r="B314" s="19"/>
      <c r="C314" s="391" t="str">
        <f>'дети 5-ти лет Ф'!R138</f>
        <v/>
      </c>
      <c r="D314" s="391" t="str">
        <f>'дети 5-ти лет К'!R138</f>
        <v/>
      </c>
      <c r="E314" s="391" t="str">
        <f>'дети 5-ти лет П'!R138</f>
        <v/>
      </c>
      <c r="F314" s="391" t="str">
        <f>'дети 5-ти лет Т'!R138</f>
        <v/>
      </c>
      <c r="G314" s="391" t="str">
        <f>'дети 5-ти лет С'!R138</f>
        <v/>
      </c>
    </row>
    <row r="315" ht="15.75" customHeight="1">
      <c r="B315" s="5">
        <v>6.0</v>
      </c>
      <c r="C315" s="391" t="str">
        <f>'дети 5-ти лет Ф'!S138</f>
        <v/>
      </c>
      <c r="D315" s="391" t="str">
        <f>'дети 5-ти лет К'!S138</f>
        <v/>
      </c>
      <c r="E315" s="391" t="str">
        <f>'дети 5-ти лет П'!S138</f>
        <v/>
      </c>
      <c r="F315" s="391" t="str">
        <f>'дети 5-ти лет Т'!S138</f>
        <v/>
      </c>
      <c r="G315" s="391" t="str">
        <f>'дети 5-ти лет С'!S138</f>
        <v/>
      </c>
    </row>
    <row r="316" ht="15.75" customHeight="1">
      <c r="B316" s="12"/>
      <c r="C316" s="391" t="str">
        <f>'дети 5-ти лет Ф'!T138</f>
        <v/>
      </c>
      <c r="D316" s="391" t="str">
        <f>'дети 5-ти лет К'!T138</f>
        <v/>
      </c>
      <c r="E316" s="391" t="str">
        <f>'дети 5-ти лет П'!T138</f>
        <v/>
      </c>
      <c r="F316" s="391" t="str">
        <f>'дети 5-ти лет Т'!T138</f>
        <v/>
      </c>
      <c r="G316" s="391" t="str">
        <f>'дети 5-ти лет С'!T138</f>
        <v/>
      </c>
    </row>
    <row r="317" ht="15.75" customHeight="1">
      <c r="B317" s="19"/>
      <c r="C317" s="391" t="str">
        <f>'дети 5-ти лет Ф'!U138</f>
        <v/>
      </c>
      <c r="D317" s="391" t="str">
        <f>'дети 5-ти лет К'!U138</f>
        <v/>
      </c>
      <c r="E317" s="391" t="str">
        <f>'дети 5-ти лет П'!U138</f>
        <v/>
      </c>
      <c r="F317" s="391" t="str">
        <f>'дети 5-ти лет Т'!U138</f>
        <v/>
      </c>
      <c r="G317" s="391" t="str">
        <f>'дети 5-ти лет С'!U138</f>
        <v/>
      </c>
    </row>
    <row r="318" ht="15.75" customHeight="1">
      <c r="B318" s="5">
        <v>7.0</v>
      </c>
      <c r="C318" s="391" t="str">
        <f>'дети 5-ти лет Ф'!V138</f>
        <v/>
      </c>
      <c r="D318" s="391" t="str">
        <f>'дети 5-ти лет К'!V138</f>
        <v/>
      </c>
      <c r="E318" s="391" t="str">
        <f>'дети 5-ти лет П'!V138</f>
        <v/>
      </c>
      <c r="F318" s="391" t="str">
        <f>'дети 5-ти лет Т'!V138</f>
        <v/>
      </c>
      <c r="G318" s="391" t="str">
        <f>'дети 5-ти лет С'!V138</f>
        <v/>
      </c>
    </row>
    <row r="319" ht="15.75" customHeight="1">
      <c r="B319" s="12"/>
      <c r="C319" s="391" t="str">
        <f>'дети 5-ти лет Ф'!W138</f>
        <v/>
      </c>
      <c r="D319" s="391" t="str">
        <f>'дети 5-ти лет Т'!W138</f>
        <v/>
      </c>
      <c r="E319" s="391" t="str">
        <f>'дети 5-ти лет П'!W138</f>
        <v/>
      </c>
      <c r="F319" s="391" t="str">
        <f>'дети 5-ти лет Т'!W138</f>
        <v/>
      </c>
      <c r="G319" s="391" t="str">
        <f>'дети 5-ти лет С'!W138</f>
        <v/>
      </c>
    </row>
    <row r="320" ht="15.75" customHeight="1">
      <c r="B320" s="19"/>
      <c r="C320" s="391" t="str">
        <f>'дети 5-ти лет Ф'!X138</f>
        <v/>
      </c>
      <c r="D320" s="391" t="str">
        <f>'дети 5-ти лет К'!X138</f>
        <v/>
      </c>
      <c r="E320" s="391" t="str">
        <f>'дети 5-ти лет П'!X138</f>
        <v/>
      </c>
      <c r="F320" s="391" t="str">
        <f>'дети 5-ти лет Т'!X138</f>
        <v/>
      </c>
      <c r="G320" s="391" t="str">
        <f>'дети 5-ти лет С'!X138</f>
        <v/>
      </c>
    </row>
    <row r="321" ht="15.75" customHeight="1">
      <c r="B321" s="5">
        <v>8.0</v>
      </c>
      <c r="C321" s="318"/>
      <c r="D321" s="391" t="str">
        <f>'дети 5-ти лет К'!Y138</f>
        <v/>
      </c>
      <c r="E321" s="317"/>
      <c r="F321" s="391" t="str">
        <f>'дети 5-ти лет Т'!Y138</f>
        <v/>
      </c>
      <c r="G321" s="317"/>
    </row>
    <row r="322" ht="15.75" customHeight="1">
      <c r="B322" s="12"/>
      <c r="C322" s="319"/>
      <c r="D322" s="391" t="str">
        <f>'дети 5-ти лет К'!Z138</f>
        <v/>
      </c>
      <c r="E322" s="12"/>
      <c r="F322" s="391" t="str">
        <f>'дети 5-ти лет Т'!Z138</f>
        <v/>
      </c>
      <c r="G322" s="12"/>
    </row>
    <row r="323" ht="15.75" customHeight="1">
      <c r="B323" s="19"/>
      <c r="C323" s="319"/>
      <c r="D323" s="391" t="str">
        <f>'дети 5-ти лет К'!AA138</f>
        <v/>
      </c>
      <c r="E323" s="12"/>
      <c r="F323" s="391" t="str">
        <f>'дети 5-ти лет Т'!AA138</f>
        <v/>
      </c>
      <c r="G323" s="12"/>
    </row>
    <row r="324" ht="15.75" customHeight="1">
      <c r="B324" s="5">
        <v>9.0</v>
      </c>
      <c r="C324" s="319"/>
      <c r="D324" s="391" t="str">
        <f>'дети 5-ти лет К'!AB138</f>
        <v/>
      </c>
      <c r="E324" s="12"/>
      <c r="F324" s="391" t="str">
        <f>'дети 5-ти лет Т'!AB138</f>
        <v/>
      </c>
      <c r="G324" s="12"/>
    </row>
    <row r="325" ht="15.75" customHeight="1">
      <c r="B325" s="12"/>
      <c r="C325" s="319"/>
      <c r="D325" s="391" t="str">
        <f>'дети 5-ти лет К'!AC138</f>
        <v/>
      </c>
      <c r="E325" s="12"/>
      <c r="F325" s="391" t="str">
        <f>'дети 5-ти лет Т'!AC138</f>
        <v/>
      </c>
      <c r="G325" s="12"/>
    </row>
    <row r="326" ht="15.75" customHeight="1">
      <c r="B326" s="19"/>
      <c r="C326" s="319"/>
      <c r="D326" s="391" t="str">
        <f>'дети 5-ти лет К'!AD138</f>
        <v/>
      </c>
      <c r="E326" s="12"/>
      <c r="F326" s="391" t="str">
        <f>'дети 5-ти лет Т'!AD138</f>
        <v/>
      </c>
      <c r="G326" s="12"/>
    </row>
    <row r="327" ht="15.75" customHeight="1">
      <c r="B327" s="5">
        <v>10.0</v>
      </c>
      <c r="C327" s="319"/>
      <c r="D327" s="391" t="str">
        <f>'дети 5-ти лет К'!AE138</f>
        <v/>
      </c>
      <c r="E327" s="12"/>
      <c r="F327" s="391" t="str">
        <f>'дети 5-ти лет Т'!AE138</f>
        <v/>
      </c>
      <c r="G327" s="12"/>
    </row>
    <row r="328" ht="15.75" customHeight="1">
      <c r="B328" s="12"/>
      <c r="C328" s="319"/>
      <c r="D328" s="391" t="str">
        <f>'дети 5-ти лет К'!AF138</f>
        <v/>
      </c>
      <c r="E328" s="12"/>
      <c r="F328" s="391" t="str">
        <f>'дети 5-ти лет Т'!AF138</f>
        <v/>
      </c>
      <c r="G328" s="12"/>
    </row>
    <row r="329" ht="15.75" customHeight="1">
      <c r="B329" s="19"/>
      <c r="C329" s="319"/>
      <c r="D329" s="391" t="str">
        <f>'дети 5-ти лет К'!AG138</f>
        <v/>
      </c>
      <c r="E329" s="12"/>
      <c r="F329" s="391" t="str">
        <f>'дети 5-ти лет Т'!AG138</f>
        <v/>
      </c>
      <c r="G329" s="12"/>
    </row>
    <row r="330" ht="15.75" customHeight="1">
      <c r="B330" s="5">
        <v>11.0</v>
      </c>
      <c r="C330" s="319"/>
      <c r="D330" s="391" t="str">
        <f>'дети 5-ти лет К'!AH138</f>
        <v/>
      </c>
      <c r="E330" s="12"/>
      <c r="F330" s="391" t="str">
        <f>'дети 5-ти лет Т'!AH138</f>
        <v/>
      </c>
      <c r="G330" s="12"/>
    </row>
    <row r="331" ht="15.75" customHeight="1">
      <c r="B331" s="12"/>
      <c r="C331" s="319"/>
      <c r="D331" s="391" t="str">
        <f>'дети 5-ти лет К'!AI138</f>
        <v/>
      </c>
      <c r="E331" s="12"/>
      <c r="F331" s="391" t="str">
        <f>'дети 5-ти лет Т'!AI138</f>
        <v/>
      </c>
      <c r="G331" s="12"/>
    </row>
    <row r="332" ht="15.75" customHeight="1">
      <c r="B332" s="19"/>
      <c r="C332" s="319"/>
      <c r="D332" s="391" t="str">
        <f>'дети 5-ти лет К'!AJ138</f>
        <v/>
      </c>
      <c r="E332" s="12"/>
      <c r="F332" s="391" t="str">
        <f>'дети 5-ти лет Т'!AJ138</f>
        <v/>
      </c>
      <c r="G332" s="12"/>
    </row>
    <row r="333" ht="15.75" customHeight="1">
      <c r="B333" s="5">
        <v>12.0</v>
      </c>
      <c r="C333" s="319"/>
      <c r="D333" s="391" t="str">
        <f>'дети 5-ти лет К'!AK138</f>
        <v/>
      </c>
      <c r="E333" s="12"/>
      <c r="F333" s="391" t="str">
        <f>'дети 5-ти лет Т'!AK138</f>
        <v/>
      </c>
      <c r="G333" s="12"/>
    </row>
    <row r="334" ht="15.75" customHeight="1">
      <c r="B334" s="12"/>
      <c r="C334" s="319"/>
      <c r="D334" s="391" t="str">
        <f>'дети 5-ти лет К'!AL138</f>
        <v/>
      </c>
      <c r="E334" s="12"/>
      <c r="F334" s="391" t="str">
        <f>'дети 5-ти лет Т'!AL138</f>
        <v/>
      </c>
      <c r="G334" s="12"/>
    </row>
    <row r="335" ht="15.75" customHeight="1">
      <c r="B335" s="19"/>
      <c r="C335" s="319"/>
      <c r="D335" s="391" t="str">
        <f>'дети 5-ти лет К'!AM138</f>
        <v/>
      </c>
      <c r="E335" s="12"/>
      <c r="F335" s="391" t="str">
        <f>'дети 5-ти лет Т'!AM138</f>
        <v/>
      </c>
      <c r="G335" s="12"/>
    </row>
    <row r="336" ht="15.75" customHeight="1">
      <c r="B336" s="5">
        <v>13.0</v>
      </c>
      <c r="C336" s="319"/>
      <c r="D336" s="391" t="str">
        <f>'дети 5-ти лет К'!AN138</f>
        <v/>
      </c>
      <c r="E336" s="12"/>
      <c r="F336" s="391" t="str">
        <f>'дети 5-ти лет Т'!AN138</f>
        <v/>
      </c>
      <c r="G336" s="12"/>
    </row>
    <row r="337" ht="15.75" customHeight="1">
      <c r="B337" s="12"/>
      <c r="C337" s="319"/>
      <c r="D337" s="391" t="str">
        <f>'дети 5-ти лет К'!AO138</f>
        <v/>
      </c>
      <c r="E337" s="12"/>
      <c r="F337" s="391" t="str">
        <f>'дети 5-ти лет Т'!AO138</f>
        <v/>
      </c>
      <c r="G337" s="12"/>
    </row>
    <row r="338" ht="15.75" customHeight="1">
      <c r="B338" s="19"/>
      <c r="C338" s="319"/>
      <c r="D338" s="391" t="str">
        <f>'дети 5-ти лет К'!AP138</f>
        <v/>
      </c>
      <c r="E338" s="12"/>
      <c r="F338" s="391" t="str">
        <f>'дети 5-ти лет Т'!AP138</f>
        <v/>
      </c>
      <c r="G338" s="12"/>
    </row>
    <row r="339" ht="15.75" customHeight="1">
      <c r="B339" s="5">
        <v>14.0</v>
      </c>
      <c r="C339" s="319"/>
      <c r="D339" s="391" t="str">
        <f>'дети 5-ти лет К'!AQ138</f>
        <v/>
      </c>
      <c r="E339" s="12"/>
      <c r="F339" s="391" t="str">
        <f>'дети 5-ти лет Т'!AQ138</f>
        <v/>
      </c>
      <c r="G339" s="12"/>
    </row>
    <row r="340" ht="15.75" customHeight="1">
      <c r="B340" s="12"/>
      <c r="C340" s="319"/>
      <c r="D340" s="391" t="str">
        <f>'дети 5-ти лет К'!AR138</f>
        <v/>
      </c>
      <c r="E340" s="12"/>
      <c r="F340" s="391" t="str">
        <f>'дети 5-ти лет Т'!AR138</f>
        <v/>
      </c>
      <c r="G340" s="12"/>
    </row>
    <row r="341" ht="15.75" customHeight="1">
      <c r="B341" s="19"/>
      <c r="C341" s="319"/>
      <c r="D341" s="391" t="str">
        <f>'дети 5-ти лет К'!AS138</f>
        <v/>
      </c>
      <c r="E341" s="12"/>
      <c r="F341" s="391" t="str">
        <f>'дети 5-ти лет Т'!AS138</f>
        <v/>
      </c>
      <c r="G341" s="12"/>
    </row>
    <row r="342" ht="15.75" customHeight="1">
      <c r="B342" s="5">
        <v>15.0</v>
      </c>
      <c r="C342" s="319"/>
      <c r="D342" s="391" t="str">
        <f>'дети 5-ти лет К'!AT138</f>
        <v/>
      </c>
      <c r="E342" s="12"/>
      <c r="F342" s="391" t="str">
        <f>'дети 5-ти лет Т'!AT138</f>
        <v/>
      </c>
      <c r="G342" s="12"/>
    </row>
    <row r="343" ht="15.75" customHeight="1">
      <c r="B343" s="12"/>
      <c r="C343" s="319"/>
      <c r="D343" s="391" t="str">
        <f>'дети 5-ти лет К'!AU138</f>
        <v/>
      </c>
      <c r="E343" s="12"/>
      <c r="F343" s="391" t="str">
        <f>'дети 5-ти лет Т'!AU138</f>
        <v/>
      </c>
      <c r="G343" s="12"/>
    </row>
    <row r="344" ht="15.75" customHeight="1">
      <c r="B344" s="19"/>
      <c r="C344" s="319"/>
      <c r="D344" s="391" t="str">
        <f>'дети 5-ти лет К'!AV138</f>
        <v/>
      </c>
      <c r="E344" s="12"/>
      <c r="F344" s="391" t="str">
        <f>'дети 5-ти лет Т'!AV138</f>
        <v/>
      </c>
      <c r="G344" s="12"/>
    </row>
    <row r="345" ht="15.75" customHeight="1">
      <c r="B345" s="5">
        <v>16.0</v>
      </c>
      <c r="C345" s="319"/>
      <c r="D345" s="391" t="str">
        <f>'дети 5-ти лет К'!AW138</f>
        <v/>
      </c>
      <c r="E345" s="12"/>
      <c r="F345" s="391" t="str">
        <f>'дети 5-ти лет Т'!AW138</f>
        <v/>
      </c>
      <c r="G345" s="12"/>
    </row>
    <row r="346" ht="15.75" customHeight="1">
      <c r="B346" s="12"/>
      <c r="C346" s="319"/>
      <c r="D346" s="391" t="str">
        <f>'дети 5-ти лет К'!AX138</f>
        <v/>
      </c>
      <c r="E346" s="12"/>
      <c r="F346" s="391" t="str">
        <f>'дети 5-ти лет Т'!AX138</f>
        <v/>
      </c>
      <c r="G346" s="12"/>
    </row>
    <row r="347" ht="15.75" customHeight="1">
      <c r="B347" s="19"/>
      <c r="C347" s="319"/>
      <c r="D347" s="391" t="str">
        <f>'дети 5-ти лет К'!AY138</f>
        <v/>
      </c>
      <c r="E347" s="12"/>
      <c r="F347" s="391" t="str">
        <f>'дети 5-ти лет Т'!AY138</f>
        <v/>
      </c>
      <c r="G347" s="12"/>
    </row>
    <row r="348" ht="15.75" customHeight="1">
      <c r="B348" s="5">
        <v>17.0</v>
      </c>
      <c r="C348" s="319"/>
      <c r="D348" s="391" t="str">
        <f>'дети 5-ти лет К'!AZ138</f>
        <v/>
      </c>
      <c r="E348" s="12"/>
      <c r="F348" s="391" t="str">
        <f>'дети 5-ти лет Т'!AZ138</f>
        <v/>
      </c>
      <c r="G348" s="12"/>
    </row>
    <row r="349" ht="15.75" customHeight="1">
      <c r="B349" s="12"/>
      <c r="C349" s="319"/>
      <c r="D349" s="391" t="str">
        <f>'дети 5-ти лет К'!BA138</f>
        <v/>
      </c>
      <c r="E349" s="12"/>
      <c r="F349" s="391" t="str">
        <f>'дети 5-ти лет Т'!BA138</f>
        <v/>
      </c>
      <c r="G349" s="12"/>
    </row>
    <row r="350" ht="15.75" customHeight="1">
      <c r="B350" s="19"/>
      <c r="C350" s="319"/>
      <c r="D350" s="391" t="str">
        <f>'дети 5-ти лет К'!BB138</f>
        <v/>
      </c>
      <c r="E350" s="12"/>
      <c r="F350" s="391" t="str">
        <f>'дети 5-ти лет Т'!BB138</f>
        <v/>
      </c>
      <c r="G350" s="12"/>
    </row>
    <row r="351" ht="15.75" customHeight="1">
      <c r="B351" s="5">
        <v>18.0</v>
      </c>
      <c r="C351" s="319"/>
      <c r="D351" s="391" t="str">
        <f>'дети 5-ти лет К'!BC138</f>
        <v/>
      </c>
      <c r="E351" s="12"/>
      <c r="F351" s="391" t="str">
        <f>'дети 5-ти лет Т'!BC138</f>
        <v/>
      </c>
      <c r="G351" s="12"/>
    </row>
    <row r="352" ht="15.75" customHeight="1">
      <c r="B352" s="12"/>
      <c r="C352" s="319"/>
      <c r="D352" s="391" t="str">
        <f>'дети 5-ти лет К'!BD138</f>
        <v/>
      </c>
      <c r="E352" s="12"/>
      <c r="F352" s="391" t="str">
        <f>'дети 5-ти лет Т'!BD138</f>
        <v/>
      </c>
      <c r="G352" s="12"/>
    </row>
    <row r="353" ht="15.75" customHeight="1">
      <c r="B353" s="19"/>
      <c r="C353" s="319"/>
      <c r="D353" s="391" t="str">
        <f>'дети 5-ти лет К'!BE138</f>
        <v/>
      </c>
      <c r="E353" s="12"/>
      <c r="F353" s="391" t="str">
        <f>'дети 5-ти лет Т'!BE138</f>
        <v/>
      </c>
      <c r="G353" s="12"/>
    </row>
    <row r="354" ht="15.75" customHeight="1">
      <c r="B354" s="5">
        <v>19.0</v>
      </c>
      <c r="C354" s="319"/>
      <c r="D354" s="391" t="str">
        <f>'дети 5-ти лет К'!BF138</f>
        <v/>
      </c>
      <c r="E354" s="12"/>
      <c r="F354" s="391" t="str">
        <f>'дети 5-ти лет Т'!BF138</f>
        <v/>
      </c>
      <c r="G354" s="12"/>
    </row>
    <row r="355" ht="15.75" customHeight="1">
      <c r="B355" s="12"/>
      <c r="C355" s="319"/>
      <c r="D355" s="391" t="str">
        <f>'дети 5-ти лет К'!BG138</f>
        <v/>
      </c>
      <c r="E355" s="12"/>
      <c r="F355" s="391" t="str">
        <f>'дети 5-ти лет Т'!BG138</f>
        <v/>
      </c>
      <c r="G355" s="12"/>
    </row>
    <row r="356" ht="15.75" customHeight="1">
      <c r="B356" s="19"/>
      <c r="C356" s="319"/>
      <c r="D356" s="391" t="str">
        <f>'дети 5-ти лет К'!BH138</f>
        <v/>
      </c>
      <c r="E356" s="12"/>
      <c r="F356" s="391" t="str">
        <f>'дети 5-ти лет Т'!BH138</f>
        <v/>
      </c>
      <c r="G356" s="12"/>
    </row>
    <row r="357" ht="15.75" customHeight="1">
      <c r="B357" s="5">
        <v>20.0</v>
      </c>
      <c r="C357" s="319"/>
      <c r="D357" s="391" t="str">
        <f>'дети 5-ти лет К'!BI138</f>
        <v/>
      </c>
      <c r="E357" s="12"/>
      <c r="F357" s="391" t="str">
        <f>'дети 5-ти лет Т'!BI138</f>
        <v/>
      </c>
      <c r="G357" s="12"/>
    </row>
    <row r="358" ht="15.75" customHeight="1">
      <c r="B358" s="12"/>
      <c r="C358" s="319"/>
      <c r="D358" s="391" t="str">
        <f>'дети 5-ти лет К'!BJ138</f>
        <v/>
      </c>
      <c r="E358" s="12"/>
      <c r="F358" s="391" t="str">
        <f>'дети 5-ти лет Т'!BJ138</f>
        <v/>
      </c>
      <c r="G358" s="12"/>
    </row>
    <row r="359" ht="15.75" customHeight="1">
      <c r="B359" s="19"/>
      <c r="C359" s="319"/>
      <c r="D359" s="391" t="str">
        <f>'дети 5-ти лет К'!BK138</f>
        <v/>
      </c>
      <c r="E359" s="12"/>
      <c r="F359" s="391" t="str">
        <f>'дети 5-ти лет Т'!BK138</f>
        <v/>
      </c>
      <c r="G359" s="12"/>
    </row>
    <row r="360" ht="15.75" customHeight="1">
      <c r="B360" s="5">
        <v>21.0</v>
      </c>
      <c r="C360" s="319"/>
      <c r="D360" s="391" t="str">
        <f>'дети 5-ти лет К'!BL138</f>
        <v/>
      </c>
      <c r="E360" s="12"/>
      <c r="F360" s="391" t="str">
        <f>'дети 5-ти лет Т'!BL138</f>
        <v/>
      </c>
      <c r="G360" s="12"/>
    </row>
    <row r="361" ht="15.75" customHeight="1">
      <c r="B361" s="12"/>
      <c r="C361" s="319"/>
      <c r="D361" s="391" t="str">
        <f>'дети 5-ти лет К'!BM138</f>
        <v/>
      </c>
      <c r="E361" s="12"/>
      <c r="F361" s="391" t="str">
        <f>'дети 5-ти лет Т'!BM138</f>
        <v/>
      </c>
      <c r="G361" s="12"/>
    </row>
    <row r="362" ht="15.75" customHeight="1">
      <c r="B362" s="19"/>
      <c r="C362" s="319"/>
      <c r="D362" s="391" t="str">
        <f>'дети 5-ти лет К'!BN138</f>
        <v/>
      </c>
      <c r="E362" s="12"/>
      <c r="F362" s="391" t="str">
        <f>'дети 5-ти лет Т'!BN138</f>
        <v/>
      </c>
      <c r="G362" s="12"/>
    </row>
    <row r="363" ht="15.75" customHeight="1">
      <c r="B363" s="5">
        <v>22.0</v>
      </c>
      <c r="C363" s="319"/>
      <c r="D363" s="391" t="str">
        <f>'дети 5-ти лет К'!BO138</f>
        <v/>
      </c>
      <c r="E363" s="12"/>
      <c r="F363" s="391" t="str">
        <f>'дети 5-ти лет Т'!BO138</f>
        <v/>
      </c>
      <c r="G363" s="12"/>
    </row>
    <row r="364" ht="15.75" customHeight="1">
      <c r="B364" s="12"/>
      <c r="C364" s="319"/>
      <c r="D364" s="391" t="str">
        <f>'дети 5-ти лет К'!BP138</f>
        <v/>
      </c>
      <c r="E364" s="12"/>
      <c r="F364" s="391" t="str">
        <f>'дети 5-ти лет Т'!BP138</f>
        <v/>
      </c>
      <c r="G364" s="12"/>
    </row>
    <row r="365" ht="15.75" customHeight="1">
      <c r="B365" s="19"/>
      <c r="C365" s="319"/>
      <c r="D365" s="391" t="str">
        <f>'дети 5-ти лет К'!BQ138</f>
        <v/>
      </c>
      <c r="E365" s="12"/>
      <c r="F365" s="391" t="str">
        <f>'дети 5-ти лет Т'!BQ138</f>
        <v/>
      </c>
      <c r="G365" s="12"/>
    </row>
    <row r="366" ht="15.75" customHeight="1">
      <c r="B366" s="5">
        <v>23.0</v>
      </c>
      <c r="C366" s="319"/>
      <c r="D366" s="391" t="str">
        <f>'дети 5-ти лет К'!BR138</f>
        <v/>
      </c>
      <c r="E366" s="12"/>
      <c r="F366" s="391" t="str">
        <f>'дети 5-ти лет Т'!BR138</f>
        <v/>
      </c>
      <c r="G366" s="12"/>
    </row>
    <row r="367" ht="15.75" customHeight="1">
      <c r="B367" s="12"/>
      <c r="C367" s="319"/>
      <c r="D367" s="391" t="str">
        <f>'дети 5-ти лет К'!BS138</f>
        <v/>
      </c>
      <c r="E367" s="12"/>
      <c r="F367" s="391" t="str">
        <f>'дети 5-ти лет Т'!BS138</f>
        <v/>
      </c>
      <c r="G367" s="12"/>
    </row>
    <row r="368" ht="15.75" customHeight="1">
      <c r="B368" s="19"/>
      <c r="C368" s="319"/>
      <c r="D368" s="391" t="str">
        <f>'дети 5-ти лет К'!BT138</f>
        <v/>
      </c>
      <c r="E368" s="12"/>
      <c r="F368" s="391" t="str">
        <f>'дети 5-ти лет Т'!BT138</f>
        <v/>
      </c>
      <c r="G368" s="12"/>
    </row>
    <row r="369" ht="15.75" customHeight="1">
      <c r="B369" s="5">
        <v>24.0</v>
      </c>
      <c r="C369" s="319"/>
      <c r="D369" s="391" t="str">
        <f>'дети 5-ти лет К'!BU138</f>
        <v/>
      </c>
      <c r="E369" s="12"/>
      <c r="F369" s="391" t="str">
        <f>'дети 5-ти лет Т'!BU138</f>
        <v/>
      </c>
      <c r="G369" s="12"/>
    </row>
    <row r="370" ht="15.75" customHeight="1">
      <c r="B370" s="12"/>
      <c r="C370" s="319"/>
      <c r="D370" s="391" t="str">
        <f>'дети 5-ти лет К'!BV138</f>
        <v/>
      </c>
      <c r="E370" s="12"/>
      <c r="F370" s="391" t="str">
        <f>'дети 5-ти лет Т'!BV138</f>
        <v/>
      </c>
      <c r="G370" s="12"/>
    </row>
    <row r="371" ht="15.75" customHeight="1">
      <c r="B371" s="19"/>
      <c r="C371" s="319"/>
      <c r="D371" s="391" t="str">
        <f>'дети 5-ти лет К'!BW138</f>
        <v/>
      </c>
      <c r="E371" s="12"/>
      <c r="F371" s="391" t="str">
        <f>'дети 5-ти лет Т'!BW138</f>
        <v/>
      </c>
      <c r="G371" s="12"/>
    </row>
    <row r="372" ht="15.75" customHeight="1">
      <c r="B372" s="5">
        <v>25.0</v>
      </c>
      <c r="C372" s="319"/>
      <c r="D372" s="391" t="str">
        <f>'дети 5-ти лет К'!BX138</f>
        <v/>
      </c>
      <c r="E372" s="12"/>
      <c r="F372" s="391" t="str">
        <f>'дети 5-ти лет Т'!BX138</f>
        <v/>
      </c>
      <c r="G372" s="12"/>
    </row>
    <row r="373" ht="15.75" customHeight="1">
      <c r="B373" s="12"/>
      <c r="C373" s="319"/>
      <c r="D373" s="391" t="str">
        <f>'дети 5-ти лет К'!BY138</f>
        <v/>
      </c>
      <c r="E373" s="12"/>
      <c r="F373" s="391" t="str">
        <f>'дети 5-ти лет Т'!BY138</f>
        <v/>
      </c>
      <c r="G373" s="12"/>
    </row>
    <row r="374" ht="15.75" customHeight="1">
      <c r="B374" s="19"/>
      <c r="C374" s="319"/>
      <c r="D374" s="391" t="str">
        <f>'дети 5-ти лет К'!BZ138</f>
        <v/>
      </c>
      <c r="E374" s="12"/>
      <c r="F374" s="391" t="str">
        <f>'дети 5-ти лет Т'!BZ138</f>
        <v/>
      </c>
      <c r="G374" s="12"/>
    </row>
    <row r="375" ht="15.75" customHeight="1">
      <c r="B375" s="5">
        <v>26.0</v>
      </c>
      <c r="C375" s="319"/>
      <c r="D375" s="391" t="str">
        <f>'дети 5-ти лет К'!CA138</f>
        <v/>
      </c>
      <c r="E375" s="12"/>
      <c r="F375" s="391" t="str">
        <f>'дети 5-ти лет Т'!CA138</f>
        <v/>
      </c>
      <c r="G375" s="12"/>
    </row>
    <row r="376" ht="15.75" customHeight="1">
      <c r="B376" s="12"/>
      <c r="C376" s="319"/>
      <c r="D376" s="391" t="str">
        <f>'дети 5-ти лет К'!CB138</f>
        <v/>
      </c>
      <c r="E376" s="12"/>
      <c r="F376" s="391" t="str">
        <f>'дети 5-ти лет Т'!CB138</f>
        <v/>
      </c>
      <c r="G376" s="12"/>
    </row>
    <row r="377" ht="15.75" customHeight="1">
      <c r="B377" s="19"/>
      <c r="C377" s="319"/>
      <c r="D377" s="391" t="str">
        <f>'дети 5-ти лет К'!CC138</f>
        <v/>
      </c>
      <c r="E377" s="12"/>
      <c r="F377" s="391" t="str">
        <f>'дети 5-ти лет Т'!CC138</f>
        <v/>
      </c>
      <c r="G377" s="12"/>
    </row>
    <row r="378" ht="15.75" customHeight="1">
      <c r="B378" s="5">
        <v>27.0</v>
      </c>
      <c r="C378" s="319"/>
      <c r="D378" s="391" t="str">
        <f>'дети 5-ти лет К'!CD138</f>
        <v/>
      </c>
      <c r="E378" s="12"/>
      <c r="F378" s="391" t="str">
        <f>'дети 5-ти лет Т'!CD138</f>
        <v/>
      </c>
      <c r="G378" s="12"/>
    </row>
    <row r="379" ht="15.75" customHeight="1">
      <c r="B379" s="12"/>
      <c r="C379" s="319"/>
      <c r="D379" s="391" t="str">
        <f>'дети 5-ти лет К'!CE138</f>
        <v/>
      </c>
      <c r="E379" s="12"/>
      <c r="F379" s="391" t="str">
        <f>'дети 5-ти лет Т'!CE138</f>
        <v/>
      </c>
      <c r="G379" s="12"/>
    </row>
    <row r="380" ht="15.75" customHeight="1">
      <c r="B380" s="19"/>
      <c r="C380" s="319"/>
      <c r="D380" s="391" t="str">
        <f>'дети 5-ти лет К'!CF138</f>
        <v/>
      </c>
      <c r="E380" s="12"/>
      <c r="F380" s="391" t="str">
        <f>'дети 5-ти лет Т'!CF138</f>
        <v/>
      </c>
      <c r="G380" s="12"/>
    </row>
    <row r="381" ht="15.75" customHeight="1">
      <c r="B381" s="5">
        <v>28.0</v>
      </c>
      <c r="C381" s="319"/>
      <c r="D381" s="391" t="str">
        <f>'дети 5-ти лет К'!CG138</f>
        <v/>
      </c>
      <c r="E381" s="12"/>
      <c r="F381" s="391" t="str">
        <f>'дети 5-ти лет Т'!CG138</f>
        <v/>
      </c>
      <c r="G381" s="12"/>
    </row>
    <row r="382" ht="15.75" customHeight="1">
      <c r="B382" s="12"/>
      <c r="C382" s="319"/>
      <c r="D382" s="391" t="str">
        <f>'дети 5-ти лет К'!CH138</f>
        <v/>
      </c>
      <c r="E382" s="12"/>
      <c r="F382" s="391" t="str">
        <f>'дети 5-ти лет Т'!CH138</f>
        <v/>
      </c>
      <c r="G382" s="12"/>
    </row>
    <row r="383" ht="15.75" customHeight="1">
      <c r="B383" s="19"/>
      <c r="C383" s="319"/>
      <c r="D383" s="391" t="str">
        <f>'дети 5-ти лет К'!CI138</f>
        <v/>
      </c>
      <c r="E383" s="12"/>
      <c r="F383" s="391" t="str">
        <f>'дети 5-ти лет Т'!CI138</f>
        <v/>
      </c>
      <c r="G383" s="12"/>
    </row>
    <row r="384" ht="15.75" customHeight="1">
      <c r="B384" s="5">
        <v>29.0</v>
      </c>
      <c r="C384" s="319"/>
      <c r="D384" s="317"/>
      <c r="E384" s="12"/>
      <c r="F384" s="391" t="str">
        <f>'дети 5-ти лет Т'!CJ138</f>
        <v/>
      </c>
      <c r="G384" s="12"/>
    </row>
    <row r="385" ht="15.75" customHeight="1">
      <c r="B385" s="12"/>
      <c r="C385" s="319"/>
      <c r="D385" s="12"/>
      <c r="E385" s="12"/>
      <c r="F385" s="391" t="str">
        <f>'дети 5-ти лет Т'!CK138</f>
        <v/>
      </c>
      <c r="G385" s="12"/>
    </row>
    <row r="386" ht="15.75" customHeight="1">
      <c r="B386" s="19"/>
      <c r="C386" s="319"/>
      <c r="D386" s="12"/>
      <c r="E386" s="12"/>
      <c r="F386" s="391" t="str">
        <f>'дети 5-ти лет Т'!CL138</f>
        <v/>
      </c>
      <c r="G386" s="12"/>
    </row>
    <row r="387" ht="15.75" customHeight="1">
      <c r="B387" s="5">
        <v>30.0</v>
      </c>
      <c r="C387" s="319"/>
      <c r="D387" s="12"/>
      <c r="E387" s="12"/>
      <c r="F387" s="391" t="str">
        <f>'дети 5-ти лет Т'!CM138</f>
        <v/>
      </c>
      <c r="G387" s="12"/>
    </row>
    <row r="388" ht="15.75" customHeight="1">
      <c r="B388" s="12"/>
      <c r="C388" s="319"/>
      <c r="D388" s="12"/>
      <c r="E388" s="12"/>
      <c r="F388" s="391" t="str">
        <f>'дети 5-ти лет Т'!CN138</f>
        <v/>
      </c>
      <c r="G388" s="12"/>
    </row>
    <row r="389" ht="15.75" customHeight="1">
      <c r="B389" s="19"/>
      <c r="C389" s="319"/>
      <c r="D389" s="12"/>
      <c r="E389" s="12"/>
      <c r="F389" s="391" t="str">
        <f>'дети 5-ти лет Т'!CO138</f>
        <v/>
      </c>
      <c r="G389" s="12"/>
    </row>
    <row r="390" ht="15.75" customHeight="1">
      <c r="B390" s="5">
        <v>31.0</v>
      </c>
      <c r="C390" s="319"/>
      <c r="D390" s="12"/>
      <c r="E390" s="12"/>
      <c r="F390" s="391" t="str">
        <f>'дети 5-ти лет Т'!CP138</f>
        <v/>
      </c>
      <c r="G390" s="12"/>
    </row>
    <row r="391" ht="15.75" customHeight="1">
      <c r="B391" s="12"/>
      <c r="C391" s="319"/>
      <c r="D391" s="12"/>
      <c r="E391" s="12"/>
      <c r="F391" s="391" t="str">
        <f>'дети 5-ти лет Т'!CQ138</f>
        <v/>
      </c>
      <c r="G391" s="12"/>
    </row>
    <row r="392" ht="15.75" customHeight="1">
      <c r="B392" s="19"/>
      <c r="C392" s="319"/>
      <c r="D392" s="12"/>
      <c r="E392" s="12"/>
      <c r="F392" s="391" t="str">
        <f>'дети 5-ти лет Т'!CR138</f>
        <v/>
      </c>
      <c r="G392" s="12"/>
    </row>
    <row r="393" ht="15.75" customHeight="1">
      <c r="B393" s="5">
        <v>32.0</v>
      </c>
      <c r="C393" s="319"/>
      <c r="D393" s="12"/>
      <c r="E393" s="12"/>
      <c r="F393" s="391" t="str">
        <f>'дети 5-ти лет Т'!CS138</f>
        <v/>
      </c>
      <c r="G393" s="12"/>
    </row>
    <row r="394" ht="15.75" customHeight="1">
      <c r="B394" s="12"/>
      <c r="C394" s="319"/>
      <c r="D394" s="12"/>
      <c r="E394" s="12"/>
      <c r="F394" s="391" t="str">
        <f>'дети 5-ти лет Т'!CT138</f>
        <v/>
      </c>
      <c r="G394" s="12"/>
    </row>
    <row r="395" ht="15.75" customHeight="1">
      <c r="B395" s="19"/>
      <c r="C395" s="319"/>
      <c r="D395" s="12"/>
      <c r="E395" s="12"/>
      <c r="F395" s="391" t="str">
        <f>'дети 5-ти лет Т'!CU138</f>
        <v/>
      </c>
      <c r="G395" s="12"/>
    </row>
    <row r="396" ht="15.75" customHeight="1">
      <c r="B396" s="5">
        <v>33.0</v>
      </c>
      <c r="C396" s="319"/>
      <c r="D396" s="12"/>
      <c r="E396" s="12"/>
      <c r="F396" s="391" t="str">
        <f>'дети 5-ти лет Т'!CV138</f>
        <v/>
      </c>
      <c r="G396" s="12"/>
    </row>
    <row r="397" ht="15.75" customHeight="1">
      <c r="B397" s="12"/>
      <c r="C397" s="319"/>
      <c r="D397" s="12"/>
      <c r="E397" s="12"/>
      <c r="F397" s="391" t="str">
        <f>'дети 5-ти лет Т'!CW138</f>
        <v/>
      </c>
      <c r="G397" s="12"/>
    </row>
    <row r="398" ht="15.75" customHeight="1">
      <c r="B398" s="19"/>
      <c r="C398" s="319"/>
      <c r="D398" s="12"/>
      <c r="E398" s="12"/>
      <c r="F398" s="391" t="str">
        <f>'дети 5-ти лет Т'!CX138</f>
        <v/>
      </c>
      <c r="G398" s="12"/>
    </row>
    <row r="399" ht="15.75" customHeight="1">
      <c r="B399" s="5">
        <v>34.0</v>
      </c>
      <c r="C399" s="319"/>
      <c r="D399" s="12"/>
      <c r="E399" s="12"/>
      <c r="F399" s="391" t="str">
        <f>'дети 5-ти лет Т'!CY138</f>
        <v/>
      </c>
      <c r="G399" s="12"/>
    </row>
    <row r="400" ht="15.75" customHeight="1">
      <c r="B400" s="12"/>
      <c r="C400" s="319"/>
      <c r="D400" s="12"/>
      <c r="E400" s="12"/>
      <c r="F400" s="391" t="str">
        <f>'дети 5-ти лет Т'!CZ138</f>
        <v/>
      </c>
      <c r="G400" s="12"/>
    </row>
    <row r="401" ht="15.75" customHeight="1">
      <c r="B401" s="19"/>
      <c r="C401" s="319"/>
      <c r="D401" s="12"/>
      <c r="E401" s="12"/>
      <c r="F401" s="391" t="str">
        <f>'дети 5-ти лет Т'!DA138</f>
        <v/>
      </c>
      <c r="G401" s="12"/>
    </row>
    <row r="402" ht="15.75" customHeight="1">
      <c r="B402" s="5">
        <v>35.0</v>
      </c>
      <c r="C402" s="319"/>
      <c r="D402" s="12"/>
      <c r="E402" s="12"/>
      <c r="F402" s="391" t="str">
        <f>'дети 5-ти лет Т'!DB138</f>
        <v/>
      </c>
      <c r="G402" s="12"/>
    </row>
    <row r="403" ht="15.75" customHeight="1">
      <c r="B403" s="12"/>
      <c r="C403" s="319"/>
      <c r="D403" s="12"/>
      <c r="E403" s="12"/>
      <c r="F403" s="391" t="str">
        <f>'дети 5-ти лет Т'!DC138</f>
        <v/>
      </c>
      <c r="G403" s="12"/>
    </row>
    <row r="404" ht="15.75" customHeight="1">
      <c r="B404" s="19"/>
      <c r="C404" s="320"/>
      <c r="D404" s="19"/>
      <c r="E404" s="19"/>
      <c r="F404" s="391" t="str">
        <f>'дети 5-ти лет Т'!DD138</f>
        <v/>
      </c>
      <c r="G404" s="19"/>
    </row>
    <row r="405" ht="15.75" customHeight="1">
      <c r="B405" s="321" t="str">
        <f>'СВОД3'!V33</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1.25" customHeight="1">
      <c r="B4" s="294" t="s">
        <v>829</v>
      </c>
      <c r="D4" s="295" t="str">
        <f>'дети 5-ти лет Ф'!C34</f>
        <v/>
      </c>
      <c r="E4" s="296"/>
      <c r="F4" s="296"/>
      <c r="G4" s="291"/>
      <c r="H4" s="291"/>
    </row>
    <row r="5">
      <c r="B5" s="297" t="s">
        <v>830</v>
      </c>
      <c r="D5" s="298" t="str">
        <f>'дети 5-ти лет Ф'!A34</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
      </c>
      <c r="D10" s="255" t="str">
        <f>IF(C99="","",VLOOKUP(C99,$O$509:$P$511,2,TRUE))</f>
        <v/>
      </c>
      <c r="E10" s="255" t="str">
        <f>IF(C100="","",VLOOKUP(C100,$Q$509:$R$511,2,TRUE))</f>
        <v/>
      </c>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255" t="str">
        <f>IF(C101="","",VLOOKUP(C101,$S$509:$T$511,2,TRUE))</f>
        <v/>
      </c>
      <c r="D11" s="255" t="str">
        <f>IF(C102="","",VLOOKUP(C102,$U$509:$V$511,2,TRUE))</f>
        <v/>
      </c>
      <c r="E11" s="255" t="str">
        <f>IF(C103="","",VLOOKUP(C103,$W$509:$X$511,2,TRUE))</f>
        <v/>
      </c>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255" t="str">
        <f>IF(C104="","",VLOOKUP(C104,$Y$509:$Z$511,2,TRUE))</f>
        <v/>
      </c>
      <c r="D12" s="255" t="str">
        <f>IF(C105="","",VLOOKUP(C105,$AA$509:$AB$511,2,TRUE))</f>
        <v/>
      </c>
      <c r="E12" s="255" t="str">
        <f>IF(C106="","",VLOOKUP(C106,$AC$509:$AD$511,2,TRUE))</f>
        <v/>
      </c>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
      </c>
      <c r="E13" s="255" t="str">
        <f>IF(C109="","",VLOOKUP(C109,$AI$509:$AJ$511,2,TRUE))</f>
        <v/>
      </c>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255" t="str">
        <f>IF(C110="","",VLOOKUP(C110,$AK$509:$AL$511,2,TRUE))</f>
        <v/>
      </c>
      <c r="D14" s="255" t="str">
        <f>IF(C111="","",VLOOKUP(C111,$AM$509:$AN$511,2,TRUE))</f>
        <v/>
      </c>
      <c r="E14" s="255" t="str">
        <f>IF(C112="","",VLOOKUP(C112,$AO$509:$AP$511,2,TRUE))</f>
        <v/>
      </c>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255" t="str">
        <f>IF(C113="","",VLOOKUP(C113,$AQ$509:$AR$511,2,TRUE))</f>
        <v/>
      </c>
      <c r="D15" s="255" t="str">
        <f>IF(C114="","",VLOOKUP(C114,$AS$509:$AT$511,2,TRUE))</f>
        <v/>
      </c>
      <c r="E15" s="255" t="str">
        <f>IF(C115="","",VLOOKUP(C115,$AU$509:$AV$511,2,TRUE))</f>
        <v/>
      </c>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309"/>
      <c r="D16" s="7"/>
      <c r="E16" s="8"/>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
      </c>
      <c r="E17" s="255" t="str">
        <f>IF(D100="","",VLOOKUP(D100,$Q$513:$R$515,2,TRUE))</f>
        <v/>
      </c>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255" t="str">
        <f>IF(D101="","",VLOOKUP(D101,$S$513:$T$515,2,TRUE))</f>
        <v/>
      </c>
      <c r="D18" s="255" t="str">
        <f>IF(D102="","",VLOOKUP(D102,$U$513:$V$515,2,TRUE))</f>
        <v/>
      </c>
      <c r="E18" s="255" t="str">
        <f>IF(D103="","",VLOOKUP(D103,$W$513:$X$515,2,TRUE))</f>
        <v/>
      </c>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255" t="str">
        <f>IF(D104="","",VLOOKUP(D104,$Y$513:$Z$515,2,TRUE))</f>
        <v/>
      </c>
      <c r="D19" s="255" t="str">
        <f>IF(D105="","",VLOOKUP(D105,$AA$513:$AB$515,2,TRUE))</f>
        <v/>
      </c>
      <c r="E19" s="255" t="str">
        <f>IF(D106="","",VLOOKUP(D106,$AC$513:$AD$515,2,TRUE))</f>
        <v/>
      </c>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255" t="str">
        <f>IF(D107="","",VLOOKUP(D107,$AE$513:$AF$515,2,TRUE))</f>
        <v/>
      </c>
      <c r="D20" s="255" t="str">
        <f>IF(D108="","",VLOOKUP(D108,$AG$513:$AH$515,2,TRUE))</f>
        <v/>
      </c>
      <c r="E20" s="255" t="str">
        <f>IF(D109="","",VLOOKUP(D109,$AI$513:$AJ$515,2,TRUE))</f>
        <v/>
      </c>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
      </c>
      <c r="E21" s="255" t="str">
        <f>IF(D112="","",VLOOKUP(D112,$AO$513:$AP$515,2,TRUE))</f>
        <v/>
      </c>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
      </c>
      <c r="E22" s="255" t="str">
        <f>IF(D115="","",VLOOKUP(D115,$AU$513:$AV$515,2,TRUE))</f>
        <v/>
      </c>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255" t="str">
        <f>IF(D116="","",VLOOKUP(D116,$M$517:$N$519,2,TRUE))</f>
        <v/>
      </c>
      <c r="D23" s="255" t="str">
        <f>IF(D117="","",VLOOKUP(D117,$O$517:$P$519,2,TRUE))</f>
        <v/>
      </c>
      <c r="E23" s="255" t="str">
        <f>IF(D118="","",VLOOKUP(D118,$Q$517:$R$519,2,TRUE))</f>
        <v/>
      </c>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255" t="str">
        <f>IF(D119="","",VLOOKUP(D119,$S$517:$T$519,2,TRUE))</f>
        <v/>
      </c>
      <c r="D24" s="255" t="str">
        <f>IF(D120="","",VLOOKUP(D120,$U$517:$V$519,2,TRUE))</f>
        <v/>
      </c>
      <c r="E24" s="255" t="str">
        <f>IF(D121="","",VLOOKUP(D121,$W$517:$X$519,2,TRUE))</f>
        <v/>
      </c>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255" t="str">
        <f>IF(D122="","",VLOOKUP(D122,$Y$517:$Z$519,2,TRUE))</f>
        <v/>
      </c>
      <c r="D25" s="255" t="str">
        <f>IF(D123="","",VLOOKUP(D123,$AA$517:$AB$519,2,TRUE))</f>
        <v/>
      </c>
      <c r="E25" s="255" t="str">
        <f>IF(D124="","",VLOOKUP(D124,$AC$517:$AD$519,2,TRUE))</f>
        <v/>
      </c>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255" t="str">
        <f>IF(D125="","",VLOOKUP(D125,$AE$517:$AF$519,2,TRUE))</f>
        <v/>
      </c>
      <c r="D26" s="255" t="str">
        <f>IF(D126="","",VLOOKUP(D126,$AG$517:$AH$519,2,TRUE))</f>
        <v/>
      </c>
      <c r="E26" s="255" t="str">
        <f>IF(D127="","",VLOOKUP(D127,$AI$517:$AJ$519,2,TRUE))</f>
        <v/>
      </c>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
      </c>
      <c r="E27" s="255" t="str">
        <f>IF(D130="","",VLOOKUP(D130,$AO$517:$AP$519,2,TRUE))</f>
        <v/>
      </c>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
      </c>
      <c r="E28" s="255" t="str">
        <f>IF(D133="","",VLOOKUP(D133,$AU$517:$AV$519,2,TRUE))</f>
        <v/>
      </c>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255" t="str">
        <f>IF(D134="","",VLOOKUP(D134,$M$521:$N$523,2,TRUE))</f>
        <v/>
      </c>
      <c r="D29" s="255" t="str">
        <f>IF(D135="","",VLOOKUP(D135,$O$521:$P$523,2,TRUE))</f>
        <v/>
      </c>
      <c r="E29" s="255" t="str">
        <f>IF(D136="","",VLOOKUP(D136,$Q$521:$R$523,2,TRUE))</f>
        <v/>
      </c>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255" t="str">
        <f>IF(D137="","",VLOOKUP(D137,$S$521:$T$523,2,TRUE))</f>
        <v/>
      </c>
      <c r="D30" s="255" t="str">
        <f>IF(D138="","",VLOOKUP(D138,$U$521:$V$523,2,TRUE))</f>
        <v/>
      </c>
      <c r="E30" s="255" t="str">
        <f>IF(D139="","",VLOOKUP(D139,$W$521:$X$523,2,TRUE))</f>
        <v/>
      </c>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255" t="str">
        <f>IF(D140="","",VLOOKUP(D140,$Y$521:$Z$523,2,TRUE))</f>
        <v/>
      </c>
      <c r="D31" s="255" t="str">
        <f>IF(D141="","",VLOOKUP(D141,$AA$521:$AB$523,2,TRUE))</f>
        <v/>
      </c>
      <c r="E31" s="255" t="str">
        <f>IF(D142="","",VLOOKUP(D142,$AC$521:$AD$523,2,TRUE))</f>
        <v/>
      </c>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255" t="str">
        <f>IF(D143="","",VLOOKUP(D143,$AE$521:$AF$523,2,TRUE))</f>
        <v/>
      </c>
      <c r="D32" s="255" t="str">
        <f>IF(D144="","",VLOOKUP(D144,$AG$521:$AH$523,2,TRUE))</f>
        <v/>
      </c>
      <c r="E32" s="255" t="str">
        <f>IF(D145="","",VLOOKUP(D145,$AI$521:$AJ$523,2,TRUE))</f>
        <v/>
      </c>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255" t="str">
        <f>IF(D146="","",VLOOKUP(D146,$AK$521:$AL$523,2,TRUE))</f>
        <v/>
      </c>
      <c r="D33" s="255" t="str">
        <f>IF(D147="","",VLOOKUP(D147,$AM$521:$AN$523,2,TRUE))</f>
        <v/>
      </c>
      <c r="E33" s="255" t="str">
        <f>IF(D148="","",VLOOKUP(D148,$AO$521:$AP$523,2,TRUE))</f>
        <v/>
      </c>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
      </c>
      <c r="E34" s="255" t="str">
        <f>IF(D151="","",VLOOKUP(D151,$AU$521:$AV$523,2,TRUE))</f>
        <v/>
      </c>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311"/>
      <c r="D35" s="62"/>
      <c r="E35" s="63"/>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
      </c>
      <c r="E45" s="255" t="str">
        <f>IF(E100="","",VLOOKUP(E100,$Q$525:$R$527,2,TRUE))</f>
        <v/>
      </c>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255" t="str">
        <f>IF(E101="","",VLOOKUP(E101,$S$525:$T$527,2,TRUE))</f>
        <v/>
      </c>
      <c r="D46" s="255" t="str">
        <f>IF(E102="","",VLOOKUP(E102,$U$525:$V$527,2,TRUE))</f>
        <v/>
      </c>
      <c r="E46" s="255" t="str">
        <f>IF(E103="","",VLOOKUP(E103,$W$525:$X$527,2,TRUE))</f>
        <v/>
      </c>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255" t="str">
        <f>IF(E104="","",VLOOKUP(E104,$Y$525:$Z$527,2,TRUE))</f>
        <v/>
      </c>
      <c r="D47" s="255" t="str">
        <f>IF(E105="","",VLOOKUP(E105,$AA$525:$AB$527,2,TRUE))</f>
        <v/>
      </c>
      <c r="E47" s="255" t="str">
        <f>IF(E106="","",VLOOKUP(E106,$AC$525:$AD$527,2,TRUE))</f>
        <v/>
      </c>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
      </c>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
      </c>
      <c r="E49" s="255" t="str">
        <f>IF(E112="","",VLOOKUP(E112,$AO$525:$AP$527,2,TRUE))</f>
        <v/>
      </c>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
      </c>
      <c r="E50" s="255" t="str">
        <f>IF(E115="","",VLOOKUP(E115,$AU$525:$AV$527,2,TRUE))</f>
        <v/>
      </c>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309"/>
      <c r="D51" s="7"/>
      <c r="E51" s="8"/>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
      </c>
      <c r="E52" s="255" t="str">
        <f>IF(F100="","",VLOOKUP(F100,$Q$529:$R$531,2,TRUE))</f>
        <v/>
      </c>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255" t="str">
        <f>IF(F101="","",VLOOKUP(F101,$S$529:$T$531,2,TRUE))</f>
        <v/>
      </c>
      <c r="D53" s="255" t="str">
        <f>IF(F102="","",VLOOKUP(F102,$U$529:$V$531,2,TRUE))</f>
        <v/>
      </c>
      <c r="E53" s="255" t="str">
        <f>IF(F103="","",VLOOKUP(F103,$W$529:$X$531,2,TRUE))</f>
        <v/>
      </c>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255" t="str">
        <f>IF(F104="","",VLOOKUP(F104,$Y$529:$Z$531,2,TRUE))</f>
        <v/>
      </c>
      <c r="D54" s="255" t="str">
        <f>IF(F105="","",VLOOKUP(F105,$AA$529:$AB$531,2,TRUE))</f>
        <v/>
      </c>
      <c r="E54" s="255" t="str">
        <f>IF(F106="","",VLOOKUP(F106,$AC$529:$AD$531,2,TRUE))</f>
        <v/>
      </c>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255" t="str">
        <f>IF(F107="","",VLOOKUP(F107,$AE$529:$AF$531,2,TRUE))</f>
        <v/>
      </c>
      <c r="D55" s="255" t="str">
        <f>IF(F108="","",VLOOKUP(F108,$AG$529:$AH$531,2,TRUE))</f>
        <v/>
      </c>
      <c r="E55" s="255" t="str">
        <f>IF(F109="","",VLOOKUP(F109,$AI$529:$AJ$531,2,TRUE))</f>
        <v/>
      </c>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255" t="str">
        <f>IF(F110="","",VLOOKUP(F110,$AK$529:$AL$531,2,TRUE))</f>
        <v/>
      </c>
      <c r="D56" s="255" t="str">
        <f>IF(F111="","",VLOOKUP(F111,$AM$529:$AN$531,2,TRUE))</f>
        <v/>
      </c>
      <c r="E56" s="255" t="str">
        <f>IF(F112="","",VLOOKUP(F112,$AO$529:$AP$531,2,TRUE))</f>
        <v/>
      </c>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255" t="str">
        <f>IF(F113="","",VLOOKUP(F113,$AQ$529:$AR$531,2,TRUE))</f>
        <v/>
      </c>
      <c r="D57" s="255" t="str">
        <f>IF(F114="","",VLOOKUP(F114,$AS$529:$AT$531,2,TRUE))</f>
        <v/>
      </c>
      <c r="E57" s="255" t="str">
        <f>IF(F115="","",VLOOKUP(F115,$AU$529:$AV$531,2,TRUE))</f>
        <v/>
      </c>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255" t="str">
        <f>IF(F116="","",VLOOKUP(F116,$M$533:$N$535,2,TRUE))</f>
        <v/>
      </c>
      <c r="D58" s="255" t="str">
        <f>IF(F117="","",VLOOKUP(F117,$O$533:$P$535,2,TRUE))</f>
        <v/>
      </c>
      <c r="E58" s="255" t="str">
        <f>IF(F118="","",VLOOKUP(F118,$Q$533:$R$535,2,TRUE))</f>
        <v/>
      </c>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255" t="str">
        <f>IF(F119="","",VLOOKUP(F119,$S$533:$T$535,2,TRUE))</f>
        <v/>
      </c>
      <c r="D59" s="255" t="str">
        <f>IF(F120="","",VLOOKUP(F120,$U$533:$V$535,2,TRUE))</f>
        <v/>
      </c>
      <c r="E59" s="255" t="str">
        <f>IF(F121="","",VLOOKUP(F121,$W$533:$X$535,2,TRUE))</f>
        <v/>
      </c>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255" t="str">
        <f>IF(F122="","",VLOOKUP(F122,$Y$533:$Z$535,2,TRUE))</f>
        <v/>
      </c>
      <c r="D60" s="255" t="str">
        <f>IF(F123="","",VLOOKUP(F123,$AA$533:$AB$535,2,TRUE))</f>
        <v/>
      </c>
      <c r="E60" s="255" t="str">
        <f>IF(F124="","",VLOOKUP(F124,$AC$533:$AD$535,2,TRUE))</f>
        <v/>
      </c>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255" t="str">
        <f>IF(F125="","",VLOOKUP(F125,$AE$533:$AF$535,2,TRUE))</f>
        <v/>
      </c>
      <c r="D61" s="255" t="str">
        <f>IF(F126="","",VLOOKUP(F126,$AG$533:$AH$535,2,TRUE))</f>
        <v/>
      </c>
      <c r="E61" s="255" t="str">
        <f>IF(F127="","",VLOOKUP(F127,$AI$533:$AJ$535,2,TRUE))</f>
        <v/>
      </c>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255" t="str">
        <f>IF(F128="","",VLOOKUP(F128,$AK$533:$AL$535,2,TRUE))</f>
        <v/>
      </c>
      <c r="D62" s="255" t="str">
        <f>IF(F129="","",VLOOKUP(F129,$AM$533:$AN$535,2,TRUE))</f>
        <v/>
      </c>
      <c r="E62" s="255" t="str">
        <f>IF(F130="","",VLOOKUP(F130,$AO$533:$AP$535,2,TRUE))</f>
        <v/>
      </c>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
      </c>
      <c r="E63" s="255" t="str">
        <f>IF(F133="","",VLOOKUP(F133,$AU$533:$AV$535,2,TRUE))</f>
        <v/>
      </c>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255" t="str">
        <f>IF(F134="","",VLOOKUP(F134,$M$537:$N$539,2,TRUE))</f>
        <v/>
      </c>
      <c r="D64" s="255" t="str">
        <f>IF(F135="","",VLOOKUP(F135,$O$537:$P$539,2,TRUE))</f>
        <v/>
      </c>
      <c r="E64" s="255" t="str">
        <f>IF(F136="","",VLOOKUP(F136,$Q$537:$R$539,2,TRUE))</f>
        <v/>
      </c>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255" t="str">
        <f>IF(F137="","",VLOOKUP(F137,$S$537:$T$539,2,TRUE))</f>
        <v/>
      </c>
      <c r="D65" s="255" t="str">
        <f>IF(F138="","",VLOOKUP(F138,$U$537:$V$539,2,TRUE))</f>
        <v/>
      </c>
      <c r="E65" s="255" t="str">
        <f>IF(F139="","",VLOOKUP(F139,$W$537:$X$539,2,TRUE))</f>
        <v/>
      </c>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255" t="str">
        <f>IF(F140="","",VLOOKUP(F140,$Y$537:$Z$539,2,TRUE))</f>
        <v/>
      </c>
      <c r="D66" s="255" t="str">
        <f>IF(F141="","",VLOOKUP(F141,$AA$537:$AB$539,2,TRUE))</f>
        <v/>
      </c>
      <c r="E66" s="255" t="str">
        <f>IF(F142="","",VLOOKUP(F142,$AC$537:$AD$539,2,TRUE))</f>
        <v/>
      </c>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255" t="str">
        <f>IF(F143="","",VLOOKUP(F143,$AE$537:$AF$539,2,TRUE))</f>
        <v/>
      </c>
      <c r="D67" s="255" t="str">
        <f>IF(F144="","",VLOOKUP(F144,$AG$537:$AH$539,2,TRUE))</f>
        <v/>
      </c>
      <c r="E67" s="255" t="str">
        <f>IF(F145="","",VLOOKUP(F145,$AI$537:$AJ$539,2,TRUE))</f>
        <v/>
      </c>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255" t="str">
        <f>IF(F146="","",VLOOKUP(F146,$AK$537:$AL$539,2,TRUE))</f>
        <v/>
      </c>
      <c r="D68" s="255" t="str">
        <f>IF(F147="","",VLOOKUP(F147,$AM$537:$AN$539,2,TRUE))</f>
        <v/>
      </c>
      <c r="E68" s="255" t="str">
        <f>IF(F148="","",VLOOKUP(F148,$AO$537:$AP$539,2,TRUE))</f>
        <v/>
      </c>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255" t="str">
        <f>IF(F149="","",VLOOKUP(F149,$AQ$537:$AR$539,2,TRUE))</f>
        <v/>
      </c>
      <c r="D69" s="255" t="str">
        <f>IF(F150="","",VLOOKUP(F150,$AS$537:$AT$539,2,TRUE))</f>
        <v/>
      </c>
      <c r="E69" s="255" t="str">
        <f>IF(F151="","",VLOOKUP(F151,$AU$537:$AV$539,2,TRUE))</f>
        <v/>
      </c>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255" t="str">
        <f>IF(F152="","",VLOOKUP(F152,$M$541:$N$543,2,TRUE))</f>
        <v/>
      </c>
      <c r="D70" s="255" t="str">
        <f>IF(F153="","",VLOOKUP(F153,$O$541:$P$543,2,TRUE))</f>
        <v/>
      </c>
      <c r="E70" s="255" t="str">
        <f>IF(F154="","",VLOOKUP(F154,$Q$541:$R$543,2,TRUE))</f>
        <v/>
      </c>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255" t="str">
        <f>IF(F155="","",VLOOKUP(F155,$S$541:$T$543,2,TRUE))</f>
        <v/>
      </c>
      <c r="D71" s="255" t="str">
        <f>IF(F156="","",VLOOKUP(F156,$U$541:$V$543,2,TRUE))</f>
        <v/>
      </c>
      <c r="E71" s="255" t="str">
        <f>IF(F157="","",VLOOKUP(F157,$W$541:$X$543,2,TRUE))</f>
        <v/>
      </c>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255" t="str">
        <f>IF(F158="","",VLOOKUP(F158,$Y$541:$Z$543,2,TRUE))</f>
        <v/>
      </c>
      <c r="D72" s="255" t="str">
        <f>IF(F159="","",VLOOKUP(F159,$AA$541:$AB$543,2,TRUE))</f>
        <v/>
      </c>
      <c r="E72" s="255" t="str">
        <f>IF(F160="","",VLOOKUP(F160,$AC$541:$AD$543,2,TRUE))</f>
        <v/>
      </c>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
      </c>
      <c r="E73" s="255" t="str">
        <f>IF(F163="","",VLOOKUP(F163,$AI$541:$AJ$543,2,TRUE))</f>
        <v/>
      </c>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255" t="str">
        <f>IF(F164="","",VLOOKUP(F164,$AK$541:$AL$543,2,TRUE))</f>
        <v/>
      </c>
      <c r="D74" s="255" t="str">
        <f>IF(F165="","",VLOOKUP(F165,$AM$541:$AN$543,2,TRUE))</f>
        <v/>
      </c>
      <c r="E74" s="255" t="str">
        <f>IF(F166="","",VLOOKUP(F166,$AO$541:$AP$543,2,TRUE))</f>
        <v/>
      </c>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255" t="str">
        <f>IF(F167="","",VLOOKUP(F167,$AQ$541:$AR$543,2,TRUE))</f>
        <v/>
      </c>
      <c r="D75" s="255" t="str">
        <f>IF(F168="","",VLOOKUP(F168,$AS$541:$AT$543,2,TRUE))</f>
        <v/>
      </c>
      <c r="E75" s="255" t="str">
        <f>IF(F169="","",VLOOKUP(F169,$AU$541:$AV$543,2,TRUE))</f>
        <v/>
      </c>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255" t="str">
        <f>IF(F170="","",VLOOKUP(F170,$M$545:$N$547,2,TRUE))</f>
        <v/>
      </c>
      <c r="D76" s="255" t="str">
        <f>IF(F171="","",VLOOKUP(F171,$O$545:$P$547,2,TRUE))</f>
        <v/>
      </c>
      <c r="E76" s="255" t="str">
        <f>IF(F172="","",VLOOKUP(F172,$Q$545:$R$547,2,TRUE))</f>
        <v/>
      </c>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255" t="str">
        <f>IF(F173="","",VLOOKUP(F173,$S$545:$T$547,2,TRUE))</f>
        <v/>
      </c>
      <c r="D77" s="255" t="str">
        <f>IF(F174="","",VLOOKUP(F174,$U$545:$V$547,2,TRUE))</f>
        <v/>
      </c>
      <c r="E77" s="255" t="str">
        <f>IF(F175="","",VLOOKUP(F175,$W$545:$X$547,2,TRUE))</f>
        <v/>
      </c>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255" t="str">
        <f>IF(F176="","",VLOOKUP(F176,$Y$545:$Z$547,2,TRUE))</f>
        <v/>
      </c>
      <c r="D78" s="255" t="str">
        <f>IF(F177="","",VLOOKUP(F177,$AA$545:$AB$547,2,TRUE))</f>
        <v/>
      </c>
      <c r="E78" s="255" t="str">
        <f>IF(F178="","",VLOOKUP(F178,$AC$545:$AD$547,2,TRUE))</f>
        <v/>
      </c>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255" t="str">
        <f>IF(F179="","",VLOOKUP(F179,$AE$545:$AF$547,2,TRUE))</f>
        <v/>
      </c>
      <c r="D79" s="255" t="str">
        <f>IF(F180="","",VLOOKUP(F180,$AG$545:$AH$547,2,TRUE))</f>
        <v/>
      </c>
      <c r="E79" s="255" t="str">
        <f>IF(F181="","",VLOOKUP(F181,$AI$545:$AJ$547,2,TRUE))</f>
        <v/>
      </c>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
      </c>
      <c r="E80" s="255" t="str">
        <f>IF(F184="","",VLOOKUP(F184,$AO$545:$AP$547,2,TRUE))</f>
        <v/>
      </c>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255" t="str">
        <f>IF(F185="","",VLOOKUP(F185,$AQ$545:$AR$547,2,TRUE))</f>
        <v/>
      </c>
      <c r="D81" s="255" t="str">
        <f>IF(F186="","",VLOOKUP(F186,$AS$545:$AT$547,2,TRUE))</f>
        <v/>
      </c>
      <c r="E81" s="255" t="str">
        <f>IF(F187="","",VLOOKUP(F187,$AU$545:$AV$547,2,TRUE))</f>
        <v/>
      </c>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
      </c>
      <c r="E87" s="255" t="str">
        <f>IF(G100="","",VLOOKUP(G100,$Q$549:$R$551,2,TRUE))</f>
        <v/>
      </c>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255" t="str">
        <f>IF(G101="","",VLOOKUP(G101,$S$549:$T$551,2,TRUE))</f>
        <v/>
      </c>
      <c r="D88" s="255" t="str">
        <f>IF(G102="","",VLOOKUP(G102,$U$549:$V$551,2,TRUE))</f>
        <v/>
      </c>
      <c r="E88" s="255" t="str">
        <f>IF(G103="","",VLOOKUP(G103,$W$549:$X$551,2,TRUE))</f>
        <v/>
      </c>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255" t="str">
        <f>IF(G104="","",VLOOKUP(G104,$Y$549:$Z$551,2,TRUE))</f>
        <v/>
      </c>
      <c r="D89" s="255" t="str">
        <f>IF(G105="","",VLOOKUP(G105,$AA$549:$AB$551,2,TRUE))</f>
        <v/>
      </c>
      <c r="E89" s="255" t="str">
        <f>IF(G106="","",VLOOKUP(G106,$AC$549:$AD$551,2,TRUE))</f>
        <v/>
      </c>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
      </c>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255" t="str">
        <f>IF(G110="","",VLOOKUP(G110,$AK$549:$AL$551,2,TRUE))</f>
        <v/>
      </c>
      <c r="D91" s="255" t="str">
        <f>IF(G111="","",VLOOKUP(G111,$AM$549:$AN$551,2,TRUE))</f>
        <v/>
      </c>
      <c r="E91" s="255" t="str">
        <f>IF(G112="","",VLOOKUP(G112,$AO$549:$AP$551,2,TRUE))</f>
        <v/>
      </c>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255" t="str">
        <f>IF(G113="","",VLOOKUP(G112,$AQ$549:$AR$551,2,TRUE))</f>
        <v/>
      </c>
      <c r="D92" s="255" t="str">
        <f>IF(G114="","",VLOOKUP(G114,$AS$549:$AT$551,2,TRUE))</f>
        <v/>
      </c>
      <c r="E92" s="255" t="str">
        <f>IF(G115="","",VLOOKUP(G115,$AU$549:$AV$551,2,TRUE))</f>
        <v/>
      </c>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309"/>
      <c r="D93" s="7"/>
      <c r="E93" s="8"/>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53.25" customHeight="1">
      <c r="B97" s="314"/>
      <c r="C97" s="315" t="s">
        <v>5</v>
      </c>
      <c r="D97" s="315" t="s">
        <v>107</v>
      </c>
      <c r="E97" s="315" t="s">
        <v>335</v>
      </c>
      <c r="F97" s="315" t="s">
        <v>398</v>
      </c>
      <c r="G97" s="178" t="s">
        <v>724</v>
      </c>
    </row>
    <row r="98" ht="15.0" customHeight="1">
      <c r="B98" s="5">
        <v>1.0</v>
      </c>
      <c r="C98" s="391" t="str">
        <f>'дети 5-ти лет Ф'!D34</f>
        <v/>
      </c>
      <c r="D98" s="391" t="str">
        <f>'дети 5-ти лет К'!D34</f>
        <v/>
      </c>
      <c r="E98" s="391" t="str">
        <f>'дети 5-ти лет П'!D34</f>
        <v/>
      </c>
      <c r="F98" s="391" t="str">
        <f>'дети 5-ти лет Т'!D34</f>
        <v/>
      </c>
      <c r="G98" s="391" t="str">
        <f>'дети 5-ти лет С'!D34</f>
        <v/>
      </c>
    </row>
    <row r="99" ht="15.0" customHeight="1">
      <c r="B99" s="12"/>
      <c r="C99" s="391" t="str">
        <f>'дети 5-ти лет Ф'!E34</f>
        <v/>
      </c>
      <c r="D99" s="391" t="str">
        <f>'дети 5-ти лет К'!E34</f>
        <v/>
      </c>
      <c r="E99" s="391" t="str">
        <f>'дети 5-ти лет П'!E34</f>
        <v/>
      </c>
      <c r="F99" s="391" t="str">
        <f>'дети 5-ти лет Т'!E34</f>
        <v/>
      </c>
      <c r="G99" s="391" t="str">
        <f>'дети 5-ти лет С'!E34</f>
        <v/>
      </c>
    </row>
    <row r="100" ht="15.0" customHeight="1">
      <c r="B100" s="19"/>
      <c r="C100" s="391" t="str">
        <f>'дети 5-ти лет Ф'!F34</f>
        <v/>
      </c>
      <c r="D100" s="391" t="str">
        <f>'дети 5-ти лет К'!F34</f>
        <v/>
      </c>
      <c r="E100" s="391" t="str">
        <f>'дети 5-ти лет П'!F34</f>
        <v/>
      </c>
      <c r="F100" s="391" t="str">
        <f>'дети 5-ти лет Т'!F34</f>
        <v/>
      </c>
      <c r="G100" s="391" t="str">
        <f>'дети 5-ти лет С'!F34</f>
        <v/>
      </c>
    </row>
    <row r="101" ht="15.0" customHeight="1">
      <c r="B101" s="5">
        <v>2.0</v>
      </c>
      <c r="C101" s="391" t="str">
        <f>'дети 5-ти лет Ф'!G34</f>
        <v/>
      </c>
      <c r="D101" s="391" t="str">
        <f>'дети 5-ти лет К'!G34</f>
        <v/>
      </c>
      <c r="E101" s="391" t="str">
        <f>'дети 5-ти лет П'!G34</f>
        <v/>
      </c>
      <c r="F101" s="391" t="str">
        <f>'дети 5-ти лет Т'!G34</f>
        <v/>
      </c>
      <c r="G101" s="391" t="str">
        <f>'дети 5-ти лет С'!G34</f>
        <v/>
      </c>
    </row>
    <row r="102" ht="15.0" customHeight="1">
      <c r="B102" s="12"/>
      <c r="C102" s="391" t="str">
        <f>'дети 5-ти лет Ф'!H34</f>
        <v/>
      </c>
      <c r="D102" s="391" t="str">
        <f>'дети 5-ти лет К'!H34</f>
        <v/>
      </c>
      <c r="E102" s="391" t="str">
        <f>'дети 5-ти лет П'!H34</f>
        <v/>
      </c>
      <c r="F102" s="391" t="str">
        <f>'дети 5-ти лет Т'!H34</f>
        <v/>
      </c>
      <c r="G102" s="391" t="str">
        <f>'дети 5-ти лет С'!H34</f>
        <v/>
      </c>
    </row>
    <row r="103" ht="15.0" customHeight="1">
      <c r="B103" s="19"/>
      <c r="C103" s="391" t="str">
        <f>'дети 5-ти лет Ф'!I34</f>
        <v/>
      </c>
      <c r="D103" s="391" t="str">
        <f>'дети 5-ти лет К'!I34</f>
        <v/>
      </c>
      <c r="E103" s="391" t="str">
        <f>'дети 5-ти лет П'!I34</f>
        <v/>
      </c>
      <c r="F103" s="391" t="str">
        <f>'дети 5-ти лет Т'!I34</f>
        <v/>
      </c>
      <c r="G103" s="391" t="str">
        <f>'дети 5-ти лет С'!I34</f>
        <v/>
      </c>
    </row>
    <row r="104" ht="15.0" customHeight="1">
      <c r="B104" s="5">
        <v>3.0</v>
      </c>
      <c r="C104" s="391" t="str">
        <f>'дети 5-ти лет Ф'!J34</f>
        <v/>
      </c>
      <c r="D104" s="391" t="str">
        <f>'дети 5-ти лет К'!J34</f>
        <v/>
      </c>
      <c r="E104" s="391" t="str">
        <f>'дети 5-ти лет П'!J34</f>
        <v/>
      </c>
      <c r="F104" s="391" t="str">
        <f>'дети 5-ти лет Т'!J34</f>
        <v/>
      </c>
      <c r="G104" s="391" t="str">
        <f>'дети 5-ти лет С'!J34</f>
        <v/>
      </c>
    </row>
    <row r="105" ht="15.0" customHeight="1">
      <c r="B105" s="12"/>
      <c r="C105" s="391" t="str">
        <f>'дети 5-ти лет Ф'!K34</f>
        <v/>
      </c>
      <c r="D105" s="391" t="str">
        <f>'дети 5-ти лет К'!K34</f>
        <v/>
      </c>
      <c r="E105" s="391" t="str">
        <f>'дети 5-ти лет П'!K34</f>
        <v/>
      </c>
      <c r="F105" s="391" t="str">
        <f>'дети 5-ти лет Т'!K34</f>
        <v/>
      </c>
      <c r="G105" s="391" t="str">
        <f>'дети 5-ти лет С'!K34</f>
        <v/>
      </c>
    </row>
    <row r="106" ht="15.0" customHeight="1">
      <c r="B106" s="19"/>
      <c r="C106" s="391" t="str">
        <f>'дети 5-ти лет Ф'!L34</f>
        <v/>
      </c>
      <c r="D106" s="391" t="str">
        <f>'дети 5-ти лет К'!L34</f>
        <v/>
      </c>
      <c r="E106" s="391" t="str">
        <f>'дети 5-ти лет П'!L34</f>
        <v/>
      </c>
      <c r="F106" s="391" t="str">
        <f>'дети 5-ти лет Т'!L34</f>
        <v/>
      </c>
      <c r="G106" s="391" t="str">
        <f>'дети 5-ти лет С'!L34</f>
        <v/>
      </c>
    </row>
    <row r="107" ht="15.0" customHeight="1">
      <c r="B107" s="5">
        <v>4.0</v>
      </c>
      <c r="C107" s="391" t="str">
        <f>'дети 5-ти лет Ф'!M34</f>
        <v/>
      </c>
      <c r="D107" s="391" t="str">
        <f>'дети 5-ти лет К'!M34</f>
        <v/>
      </c>
      <c r="E107" s="391" t="str">
        <f>'дети 5-ти лет П'!M34</f>
        <v/>
      </c>
      <c r="F107" s="391" t="str">
        <f>'дети 5-ти лет Т'!M34</f>
        <v/>
      </c>
      <c r="G107" s="391" t="str">
        <f>'дети 5-ти лет С'!M34</f>
        <v/>
      </c>
    </row>
    <row r="108" ht="15.0" customHeight="1">
      <c r="B108" s="12"/>
      <c r="C108" s="391" t="str">
        <f>'дети 5-ти лет Ф'!N34</f>
        <v/>
      </c>
      <c r="D108" s="391" t="str">
        <f>'дети 5-ти лет К'!N34</f>
        <v/>
      </c>
      <c r="E108" s="391" t="str">
        <f>'дети 5-ти лет П'!N34</f>
        <v/>
      </c>
      <c r="F108" s="391" t="str">
        <f>'дети 5-ти лет Т'!N34</f>
        <v/>
      </c>
      <c r="G108" s="391" t="str">
        <f>'дети 5-ти лет С'!N34</f>
        <v/>
      </c>
    </row>
    <row r="109" ht="15.0" customHeight="1">
      <c r="B109" s="19"/>
      <c r="C109" s="391" t="str">
        <f>'дети 5-ти лет Ф'!O34</f>
        <v/>
      </c>
      <c r="D109" s="391" t="str">
        <f>'дети 5-ти лет К'!O34</f>
        <v/>
      </c>
      <c r="E109" s="391" t="str">
        <f>'дети 5-ти лет П'!O34</f>
        <v/>
      </c>
      <c r="F109" s="391" t="str">
        <f>'дети 5-ти лет Т'!O34</f>
        <v/>
      </c>
      <c r="G109" s="391" t="str">
        <f>'дети 5-ти лет С'!O34</f>
        <v/>
      </c>
    </row>
    <row r="110" ht="15.0" customHeight="1">
      <c r="B110" s="5">
        <v>5.0</v>
      </c>
      <c r="C110" s="391" t="str">
        <f>'дети 5-ти лет Ф'!P34</f>
        <v/>
      </c>
      <c r="D110" s="391" t="str">
        <f>'дети 5-ти лет К'!P34</f>
        <v/>
      </c>
      <c r="E110" s="391" t="str">
        <f>'дети 5-ти лет П'!P34</f>
        <v/>
      </c>
      <c r="F110" s="391" t="str">
        <f>'дети 5-ти лет Т'!P34</f>
        <v/>
      </c>
      <c r="G110" s="391" t="str">
        <f>'дети 5-ти лет С'!P34</f>
        <v/>
      </c>
    </row>
    <row r="111" ht="15.0" customHeight="1">
      <c r="B111" s="12"/>
      <c r="C111" s="391" t="str">
        <f>'дети 5-ти лет Ф'!Q34</f>
        <v/>
      </c>
      <c r="D111" s="391" t="str">
        <f>'дети 5-ти лет К'!Q34</f>
        <v/>
      </c>
      <c r="E111" s="391" t="str">
        <f>'дети 5-ти лет П'!Q34</f>
        <v/>
      </c>
      <c r="F111" s="391" t="str">
        <f>'дети 5-ти лет Т'!Q34</f>
        <v/>
      </c>
      <c r="G111" s="391" t="str">
        <f>'дети 5-ти лет С'!Q34</f>
        <v/>
      </c>
    </row>
    <row r="112" ht="15.0" customHeight="1">
      <c r="B112" s="19"/>
      <c r="C112" s="391" t="str">
        <f>'дети 5-ти лет Ф'!R34</f>
        <v/>
      </c>
      <c r="D112" s="391" t="str">
        <f>'дети 5-ти лет К'!R34</f>
        <v/>
      </c>
      <c r="E112" s="391" t="str">
        <f>'дети 5-ти лет П'!R34</f>
        <v/>
      </c>
      <c r="F112" s="391" t="str">
        <f>'дети 5-ти лет Т'!R34</f>
        <v/>
      </c>
      <c r="G112" s="391" t="str">
        <f>'дети 5-ти лет С'!R34</f>
        <v/>
      </c>
    </row>
    <row r="113" ht="15.0" customHeight="1">
      <c r="B113" s="5">
        <v>6.0</v>
      </c>
      <c r="C113" s="391" t="str">
        <f>'дети 5-ти лет Ф'!S34</f>
        <v/>
      </c>
      <c r="D113" s="391" t="str">
        <f>'дети 5-ти лет К'!S34</f>
        <v/>
      </c>
      <c r="E113" s="391" t="str">
        <f>'дети 5-ти лет П'!S34</f>
        <v/>
      </c>
      <c r="F113" s="391" t="str">
        <f>'дети 5-ти лет Т'!S34</f>
        <v/>
      </c>
      <c r="G113" s="391" t="str">
        <f>'дети 5-ти лет С'!S34</f>
        <v/>
      </c>
    </row>
    <row r="114" ht="15.0" customHeight="1">
      <c r="B114" s="12"/>
      <c r="C114" s="391" t="str">
        <f>'дети 5-ти лет Ф'!T34</f>
        <v/>
      </c>
      <c r="D114" s="391" t="str">
        <f>'дети 5-ти лет К'!T34</f>
        <v/>
      </c>
      <c r="E114" s="391" t="str">
        <f>'дети 5-ти лет П'!T34</f>
        <v/>
      </c>
      <c r="F114" s="391" t="str">
        <f>'дети 5-ти лет Т'!T34</f>
        <v/>
      </c>
      <c r="G114" s="391" t="str">
        <f>'дети 5-ти лет С'!T34</f>
        <v/>
      </c>
    </row>
    <row r="115" ht="15.0" customHeight="1">
      <c r="B115" s="19"/>
      <c r="C115" s="391" t="str">
        <f>'дети 5-ти лет Ф'!U34</f>
        <v/>
      </c>
      <c r="D115" s="391" t="str">
        <f>'дети 5-ти лет К'!U34</f>
        <v/>
      </c>
      <c r="E115" s="391" t="str">
        <f>'дети 5-ти лет П'!U34</f>
        <v/>
      </c>
      <c r="F115" s="391" t="str">
        <f>'дети 5-ти лет Т'!U34</f>
        <v/>
      </c>
      <c r="G115" s="391" t="str">
        <f>'дети 5-ти лет С'!U34</f>
        <v/>
      </c>
    </row>
    <row r="116" ht="15.0" customHeight="1">
      <c r="B116" s="5">
        <v>7.0</v>
      </c>
      <c r="C116" s="317"/>
      <c r="D116" s="391" t="str">
        <f>'дети 5-ти лет К'!V34</f>
        <v/>
      </c>
      <c r="E116" s="317"/>
      <c r="F116" s="391" t="str">
        <f>'дети 5-ти лет Т'!V34</f>
        <v/>
      </c>
      <c r="G116" s="317"/>
    </row>
    <row r="117" ht="15.0" customHeight="1">
      <c r="B117" s="12"/>
      <c r="C117" s="12"/>
      <c r="D117" s="391" t="str">
        <f>'дети 5-ти лет Т'!W34</f>
        <v/>
      </c>
      <c r="E117" s="12"/>
      <c r="F117" s="391" t="str">
        <f>'дети 5-ти лет Т'!W34</f>
        <v/>
      </c>
      <c r="G117" s="12"/>
    </row>
    <row r="118" ht="15.0" customHeight="1">
      <c r="B118" s="19"/>
      <c r="C118" s="12"/>
      <c r="D118" s="391" t="str">
        <f>'дети 5-ти лет К'!X34</f>
        <v/>
      </c>
      <c r="E118" s="12"/>
      <c r="F118" s="391" t="str">
        <f>'дети 5-ти лет Т'!X34</f>
        <v/>
      </c>
      <c r="G118" s="12"/>
    </row>
    <row r="119" ht="15.0" customHeight="1">
      <c r="B119" s="5">
        <v>8.0</v>
      </c>
      <c r="C119" s="12"/>
      <c r="D119" s="391" t="str">
        <f>'дети 5-ти лет К'!Y34</f>
        <v/>
      </c>
      <c r="E119" s="12"/>
      <c r="F119" s="391" t="str">
        <f>'дети 5-ти лет Т'!Y34</f>
        <v/>
      </c>
      <c r="G119" s="12"/>
    </row>
    <row r="120" ht="15.0" customHeight="1">
      <c r="B120" s="12"/>
      <c r="C120" s="12"/>
      <c r="D120" s="391" t="str">
        <f>'дети 5-ти лет К'!Z34</f>
        <v/>
      </c>
      <c r="E120" s="12"/>
      <c r="F120" s="391" t="str">
        <f>'дети 5-ти лет Т'!Z34</f>
        <v/>
      </c>
      <c r="G120" s="12"/>
    </row>
    <row r="121" ht="15.0" customHeight="1">
      <c r="B121" s="19"/>
      <c r="C121" s="12"/>
      <c r="D121" s="391" t="str">
        <f>'дети 5-ти лет К'!AA34</f>
        <v/>
      </c>
      <c r="E121" s="12"/>
      <c r="F121" s="391" t="str">
        <f>'дети 5-ти лет Т'!AA34</f>
        <v/>
      </c>
      <c r="G121" s="12"/>
    </row>
    <row r="122" ht="15.0" customHeight="1">
      <c r="B122" s="5">
        <v>9.0</v>
      </c>
      <c r="C122" s="12"/>
      <c r="D122" s="391" t="str">
        <f>'дети 5-ти лет К'!AB34</f>
        <v/>
      </c>
      <c r="E122" s="12"/>
      <c r="F122" s="391" t="str">
        <f>'дети 5-ти лет Т'!AB34</f>
        <v/>
      </c>
      <c r="G122" s="12"/>
    </row>
    <row r="123" ht="15.0" customHeight="1">
      <c r="B123" s="12"/>
      <c r="C123" s="12"/>
      <c r="D123" s="391" t="str">
        <f>'дети 5-ти лет К'!AC34</f>
        <v/>
      </c>
      <c r="E123" s="12"/>
      <c r="F123" s="391" t="str">
        <f>'дети 5-ти лет Т'!AC34</f>
        <v/>
      </c>
      <c r="G123" s="12"/>
    </row>
    <row r="124" ht="15.0" customHeight="1">
      <c r="B124" s="19"/>
      <c r="C124" s="12"/>
      <c r="D124" s="391" t="str">
        <f>'дети 5-ти лет К'!AD34</f>
        <v/>
      </c>
      <c r="E124" s="12"/>
      <c r="F124" s="391" t="str">
        <f>'дети 5-ти лет Т'!AD34</f>
        <v/>
      </c>
      <c r="G124" s="12"/>
    </row>
    <row r="125" ht="15.0" customHeight="1">
      <c r="B125" s="5">
        <v>10.0</v>
      </c>
      <c r="C125" s="12"/>
      <c r="D125" s="391" t="str">
        <f>'дети 5-ти лет К'!AE34</f>
        <v/>
      </c>
      <c r="E125" s="12"/>
      <c r="F125" s="391" t="str">
        <f>'дети 5-ти лет Т'!AE34</f>
        <v/>
      </c>
      <c r="G125" s="12"/>
    </row>
    <row r="126" ht="15.0" customHeight="1">
      <c r="B126" s="12"/>
      <c r="C126" s="12"/>
      <c r="D126" s="391" t="str">
        <f>'дети 5-ти лет К'!AF34</f>
        <v/>
      </c>
      <c r="E126" s="12"/>
      <c r="F126" s="391" t="str">
        <f>'дети 5-ти лет Т'!AF34</f>
        <v/>
      </c>
      <c r="G126" s="12"/>
    </row>
    <row r="127" ht="15.0" customHeight="1">
      <c r="B127" s="19"/>
      <c r="C127" s="12"/>
      <c r="D127" s="391" t="str">
        <f>'дети 5-ти лет К'!AG34</f>
        <v/>
      </c>
      <c r="E127" s="12"/>
      <c r="F127" s="391" t="str">
        <f>'дети 5-ти лет Т'!AG34</f>
        <v/>
      </c>
      <c r="G127" s="12"/>
    </row>
    <row r="128" ht="15.0" customHeight="1">
      <c r="B128" s="5">
        <v>11.0</v>
      </c>
      <c r="C128" s="12"/>
      <c r="D128" s="391" t="str">
        <f>'дети 5-ти лет К'!AH34</f>
        <v/>
      </c>
      <c r="E128" s="12"/>
      <c r="F128" s="391" t="str">
        <f>'дети 5-ти лет Т'!AH34</f>
        <v/>
      </c>
      <c r="G128" s="12"/>
    </row>
    <row r="129" ht="15.0" customHeight="1">
      <c r="B129" s="12"/>
      <c r="C129" s="12"/>
      <c r="D129" s="391" t="str">
        <f>'дети 5-ти лет К'!AI34</f>
        <v/>
      </c>
      <c r="E129" s="12"/>
      <c r="F129" s="391" t="str">
        <f>'дети 5-ти лет Т'!AI34</f>
        <v/>
      </c>
      <c r="G129" s="12"/>
    </row>
    <row r="130" ht="15.75" customHeight="1">
      <c r="B130" s="19"/>
      <c r="C130" s="12"/>
      <c r="D130" s="391" t="str">
        <f>'дети 5-ти лет К'!AJ34</f>
        <v/>
      </c>
      <c r="E130" s="12"/>
      <c r="F130" s="391" t="str">
        <f>'дети 5-ти лет Т'!AJ34</f>
        <v/>
      </c>
      <c r="G130" s="12"/>
    </row>
    <row r="131" ht="15.75" customHeight="1">
      <c r="B131" s="5">
        <v>12.0</v>
      </c>
      <c r="C131" s="12"/>
      <c r="D131" s="391" t="str">
        <f>'дети 5-ти лет К'!AK34</f>
        <v/>
      </c>
      <c r="E131" s="12"/>
      <c r="F131" s="391" t="str">
        <f>'дети 5-ти лет Т'!AK34</f>
        <v/>
      </c>
      <c r="G131" s="12"/>
    </row>
    <row r="132" ht="15.75" customHeight="1">
      <c r="B132" s="12"/>
      <c r="C132" s="12"/>
      <c r="D132" s="391" t="str">
        <f>'дети 5-ти лет К'!AL34</f>
        <v/>
      </c>
      <c r="E132" s="12"/>
      <c r="F132" s="391" t="str">
        <f>'дети 5-ти лет Т'!AL34</f>
        <v/>
      </c>
      <c r="G132" s="12"/>
    </row>
    <row r="133" ht="15.75" customHeight="1">
      <c r="B133" s="19"/>
      <c r="C133" s="12"/>
      <c r="D133" s="391" t="str">
        <f>'дети 5-ти лет К'!AM34</f>
        <v/>
      </c>
      <c r="E133" s="12"/>
      <c r="F133" s="391" t="str">
        <f>'дети 5-ти лет Т'!AM34</f>
        <v/>
      </c>
      <c r="G133" s="12"/>
    </row>
    <row r="134" ht="15.75" customHeight="1">
      <c r="B134" s="5">
        <v>13.0</v>
      </c>
      <c r="C134" s="12"/>
      <c r="D134" s="391" t="str">
        <f>'дети 5-ти лет К'!AN34</f>
        <v/>
      </c>
      <c r="E134" s="12"/>
      <c r="F134" s="391" t="str">
        <f>'дети 5-ти лет Т'!AN34</f>
        <v/>
      </c>
      <c r="G134" s="12"/>
    </row>
    <row r="135" ht="15.75" customHeight="1">
      <c r="B135" s="12"/>
      <c r="C135" s="12"/>
      <c r="D135" s="391" t="str">
        <f>'дети 5-ти лет К'!AO34</f>
        <v/>
      </c>
      <c r="E135" s="12"/>
      <c r="F135" s="391" t="str">
        <f>'дети 5-ти лет Т'!AO34</f>
        <v/>
      </c>
      <c r="G135" s="12"/>
    </row>
    <row r="136" ht="15.75" customHeight="1">
      <c r="B136" s="19"/>
      <c r="C136" s="12"/>
      <c r="D136" s="391" t="str">
        <f>'дети 5-ти лет К'!AP34</f>
        <v/>
      </c>
      <c r="E136" s="12"/>
      <c r="F136" s="391" t="str">
        <f>'дети 5-ти лет Т'!AP34</f>
        <v/>
      </c>
      <c r="G136" s="12"/>
    </row>
    <row r="137" ht="15.75" customHeight="1">
      <c r="B137" s="5">
        <v>14.0</v>
      </c>
      <c r="C137" s="12"/>
      <c r="D137" s="391" t="str">
        <f>'дети 5-ти лет К'!AQ34</f>
        <v/>
      </c>
      <c r="E137" s="12"/>
      <c r="F137" s="391" t="str">
        <f>'дети 5-ти лет Т'!AQ34</f>
        <v/>
      </c>
      <c r="G137" s="12"/>
    </row>
    <row r="138" ht="15.75" customHeight="1">
      <c r="B138" s="12"/>
      <c r="C138" s="12"/>
      <c r="D138" s="391" t="str">
        <f>'дети 5-ти лет К'!AR34</f>
        <v/>
      </c>
      <c r="E138" s="12"/>
      <c r="F138" s="391" t="str">
        <f>'дети 5-ти лет Т'!AR34</f>
        <v/>
      </c>
      <c r="G138" s="12"/>
    </row>
    <row r="139" ht="15.75" customHeight="1">
      <c r="B139" s="19"/>
      <c r="C139" s="12"/>
      <c r="D139" s="391" t="str">
        <f>'дети 5-ти лет К'!AS34</f>
        <v/>
      </c>
      <c r="E139" s="12"/>
      <c r="F139" s="391" t="str">
        <f>'дети 5-ти лет Т'!AS34</f>
        <v/>
      </c>
      <c r="G139" s="12"/>
    </row>
    <row r="140" ht="15.75" customHeight="1">
      <c r="B140" s="5">
        <v>15.0</v>
      </c>
      <c r="C140" s="12"/>
      <c r="D140" s="391" t="str">
        <f>'дети 5-ти лет К'!AT34</f>
        <v/>
      </c>
      <c r="E140" s="12"/>
      <c r="F140" s="391" t="str">
        <f>'дети 5-ти лет Т'!AT34</f>
        <v/>
      </c>
      <c r="G140" s="12"/>
    </row>
    <row r="141" ht="15.75" customHeight="1">
      <c r="B141" s="12"/>
      <c r="C141" s="12"/>
      <c r="D141" s="391" t="str">
        <f>'дети 5-ти лет К'!AU34</f>
        <v/>
      </c>
      <c r="E141" s="12"/>
      <c r="F141" s="391" t="str">
        <f>'дети 5-ти лет Т'!AU34</f>
        <v/>
      </c>
      <c r="G141" s="12"/>
    </row>
    <row r="142" ht="15.75" customHeight="1">
      <c r="B142" s="19"/>
      <c r="C142" s="12"/>
      <c r="D142" s="391" t="str">
        <f>'дети 5-ти лет К'!AV34</f>
        <v/>
      </c>
      <c r="E142" s="12"/>
      <c r="F142" s="391" t="str">
        <f>'дети 5-ти лет Т'!AV34</f>
        <v/>
      </c>
      <c r="G142" s="12"/>
    </row>
    <row r="143" ht="15.75" customHeight="1">
      <c r="B143" s="5">
        <v>16.0</v>
      </c>
      <c r="C143" s="12"/>
      <c r="D143" s="391" t="str">
        <f>'дети 5-ти лет К'!AW34</f>
        <v/>
      </c>
      <c r="E143" s="12"/>
      <c r="F143" s="391" t="str">
        <f>'дети 5-ти лет Т'!AW34</f>
        <v/>
      </c>
      <c r="G143" s="12"/>
    </row>
    <row r="144" ht="15.75" customHeight="1">
      <c r="B144" s="12"/>
      <c r="C144" s="12"/>
      <c r="D144" s="391" t="str">
        <f>'дети 5-ти лет К'!AX34</f>
        <v/>
      </c>
      <c r="E144" s="12"/>
      <c r="F144" s="391" t="str">
        <f>'дети 5-ти лет Т'!AX34</f>
        <v/>
      </c>
      <c r="G144" s="12"/>
    </row>
    <row r="145" ht="15.75" customHeight="1">
      <c r="B145" s="19"/>
      <c r="C145" s="12"/>
      <c r="D145" s="391" t="str">
        <f>'дети 5-ти лет К'!AY34</f>
        <v/>
      </c>
      <c r="E145" s="12"/>
      <c r="F145" s="391" t="str">
        <f>'дети 5-ти лет Т'!AY34</f>
        <v/>
      </c>
      <c r="G145" s="12"/>
    </row>
    <row r="146" ht="15.75" customHeight="1">
      <c r="B146" s="5">
        <v>17.0</v>
      </c>
      <c r="C146" s="12"/>
      <c r="D146" s="391" t="str">
        <f>'дети 5-ти лет К'!AZ34</f>
        <v/>
      </c>
      <c r="E146" s="12"/>
      <c r="F146" s="391" t="str">
        <f>'дети 5-ти лет Т'!AZ34</f>
        <v/>
      </c>
      <c r="G146" s="12"/>
    </row>
    <row r="147" ht="15.75" customHeight="1">
      <c r="B147" s="12"/>
      <c r="C147" s="12"/>
      <c r="D147" s="391" t="str">
        <f>'дети 5-ти лет К'!BA34</f>
        <v/>
      </c>
      <c r="E147" s="12"/>
      <c r="F147" s="391" t="str">
        <f>'дети 5-ти лет Т'!BA34</f>
        <v/>
      </c>
      <c r="G147" s="12"/>
    </row>
    <row r="148" ht="15.75" customHeight="1">
      <c r="B148" s="19"/>
      <c r="C148" s="12"/>
      <c r="D148" s="391" t="str">
        <f>'дети 5-ти лет К'!BB34</f>
        <v/>
      </c>
      <c r="E148" s="12"/>
      <c r="F148" s="391" t="str">
        <f>'дети 5-ти лет Т'!BB34</f>
        <v/>
      </c>
      <c r="G148" s="12"/>
    </row>
    <row r="149" ht="15.75" customHeight="1">
      <c r="B149" s="5">
        <v>18.0</v>
      </c>
      <c r="C149" s="12"/>
      <c r="D149" s="391" t="str">
        <f>'дети 5-ти лет К'!BC34</f>
        <v/>
      </c>
      <c r="E149" s="12"/>
      <c r="F149" s="391" t="str">
        <f>'дети 5-ти лет Т'!BC34</f>
        <v/>
      </c>
      <c r="G149" s="12"/>
    </row>
    <row r="150" ht="15.75" customHeight="1">
      <c r="B150" s="12"/>
      <c r="C150" s="12"/>
      <c r="D150" s="391" t="str">
        <f>'дети 5-ти лет К'!BD34</f>
        <v/>
      </c>
      <c r="E150" s="12"/>
      <c r="F150" s="391" t="str">
        <f>'дети 5-ти лет Т'!BD34</f>
        <v/>
      </c>
      <c r="G150" s="12"/>
    </row>
    <row r="151" ht="15.75" customHeight="1">
      <c r="B151" s="19"/>
      <c r="C151" s="12"/>
      <c r="D151" s="391" t="str">
        <f>'дети 5-ти лет К'!BE34</f>
        <v/>
      </c>
      <c r="E151" s="12"/>
      <c r="F151" s="391" t="str">
        <f>'дети 5-ти лет Т'!BE34</f>
        <v/>
      </c>
      <c r="G151" s="12"/>
    </row>
    <row r="152" ht="15.75" customHeight="1">
      <c r="B152" s="5">
        <v>19.0</v>
      </c>
      <c r="C152" s="12"/>
      <c r="D152" s="317"/>
      <c r="E152" s="12"/>
      <c r="F152" s="391" t="str">
        <f>'дети 5-ти лет Т'!BF34</f>
        <v/>
      </c>
      <c r="G152" s="12"/>
    </row>
    <row r="153" ht="15.75" customHeight="1">
      <c r="B153" s="12"/>
      <c r="C153" s="12"/>
      <c r="D153" s="12"/>
      <c r="E153" s="12"/>
      <c r="F153" s="391" t="str">
        <f>'дети 5-ти лет Т'!BG34</f>
        <v/>
      </c>
      <c r="G153" s="12"/>
    </row>
    <row r="154" ht="15.75" customHeight="1">
      <c r="B154" s="19"/>
      <c r="C154" s="12"/>
      <c r="D154" s="12"/>
      <c r="E154" s="12"/>
      <c r="F154" s="391" t="str">
        <f>'дети 5-ти лет Т'!BH34</f>
        <v/>
      </c>
      <c r="G154" s="12"/>
    </row>
    <row r="155" ht="15.75" customHeight="1">
      <c r="B155" s="5">
        <v>20.0</v>
      </c>
      <c r="C155" s="12"/>
      <c r="D155" s="12"/>
      <c r="E155" s="12"/>
      <c r="F155" s="391" t="str">
        <f>'дети 5-ти лет Т'!BI34</f>
        <v/>
      </c>
      <c r="G155" s="12"/>
    </row>
    <row r="156" ht="15.75" customHeight="1">
      <c r="B156" s="12"/>
      <c r="C156" s="12"/>
      <c r="D156" s="12"/>
      <c r="E156" s="12"/>
      <c r="F156" s="391" t="str">
        <f>'дети 5-ти лет Т'!BJ34</f>
        <v/>
      </c>
      <c r="G156" s="12"/>
    </row>
    <row r="157" ht="15.75" customHeight="1">
      <c r="B157" s="19"/>
      <c r="C157" s="12"/>
      <c r="D157" s="12"/>
      <c r="E157" s="12"/>
      <c r="F157" s="391" t="str">
        <f>'дети 5-ти лет Т'!BK34</f>
        <v/>
      </c>
      <c r="G157" s="12"/>
    </row>
    <row r="158" ht="15.75" customHeight="1">
      <c r="B158" s="5">
        <v>21.0</v>
      </c>
      <c r="C158" s="12"/>
      <c r="D158" s="12"/>
      <c r="E158" s="12"/>
      <c r="F158" s="391" t="str">
        <f>'дети 5-ти лет Т'!BL34</f>
        <v/>
      </c>
      <c r="G158" s="12"/>
    </row>
    <row r="159" ht="15.0" customHeight="1">
      <c r="B159" s="12"/>
      <c r="C159" s="12"/>
      <c r="D159" s="12"/>
      <c r="E159" s="12"/>
      <c r="F159" s="391" t="str">
        <f>'дети 5-ти лет Т'!BM34</f>
        <v/>
      </c>
      <c r="G159" s="12"/>
    </row>
    <row r="160" ht="15.75" customHeight="1">
      <c r="B160" s="19"/>
      <c r="C160" s="12"/>
      <c r="D160" s="12"/>
      <c r="E160" s="12"/>
      <c r="F160" s="391" t="str">
        <f>'дети 5-ти лет Т'!BN34</f>
        <v/>
      </c>
      <c r="G160" s="12"/>
    </row>
    <row r="161" ht="15.75" customHeight="1">
      <c r="B161" s="5">
        <v>22.0</v>
      </c>
      <c r="C161" s="12"/>
      <c r="D161" s="12"/>
      <c r="E161" s="12"/>
      <c r="F161" s="391" t="str">
        <f>'дети 5-ти лет Т'!BO34</f>
        <v/>
      </c>
      <c r="G161" s="12"/>
    </row>
    <row r="162" ht="15.75" customHeight="1">
      <c r="B162" s="12"/>
      <c r="C162" s="12"/>
      <c r="D162" s="12"/>
      <c r="E162" s="12"/>
      <c r="F162" s="391" t="str">
        <f>'дети 5-ти лет Т'!BP34</f>
        <v/>
      </c>
      <c r="G162" s="12"/>
    </row>
    <row r="163" ht="15.75" customHeight="1">
      <c r="B163" s="19"/>
      <c r="C163" s="12"/>
      <c r="D163" s="12"/>
      <c r="E163" s="12"/>
      <c r="F163" s="391" t="str">
        <f>'дети 5-ти лет Т'!BQ34</f>
        <v/>
      </c>
      <c r="G163" s="12"/>
    </row>
    <row r="164" ht="15.75" customHeight="1">
      <c r="B164" s="5">
        <v>23.0</v>
      </c>
      <c r="C164" s="12"/>
      <c r="D164" s="12"/>
      <c r="E164" s="12"/>
      <c r="F164" s="391" t="str">
        <f>'дети 5-ти лет Т'!BR34</f>
        <v/>
      </c>
      <c r="G164" s="12"/>
    </row>
    <row r="165" ht="15.75" customHeight="1">
      <c r="B165" s="12"/>
      <c r="C165" s="12"/>
      <c r="D165" s="12"/>
      <c r="E165" s="12"/>
      <c r="F165" s="391" t="str">
        <f>'дети 5-ти лет Т'!BS34</f>
        <v/>
      </c>
      <c r="G165" s="12"/>
    </row>
    <row r="166" ht="15.0" customHeight="1">
      <c r="B166" s="19"/>
      <c r="C166" s="12"/>
      <c r="D166" s="12"/>
      <c r="E166" s="12"/>
      <c r="F166" s="391" t="str">
        <f>'дети 5-ти лет Т'!BT34</f>
        <v/>
      </c>
      <c r="G166" s="12"/>
    </row>
    <row r="167" ht="15.0" customHeight="1">
      <c r="B167" s="5">
        <v>24.0</v>
      </c>
      <c r="C167" s="12"/>
      <c r="D167" s="12"/>
      <c r="E167" s="12"/>
      <c r="F167" s="391" t="str">
        <f>'дети 5-ти лет Т'!BU34</f>
        <v/>
      </c>
      <c r="G167" s="12"/>
    </row>
    <row r="168" ht="15.0" customHeight="1">
      <c r="B168" s="12"/>
      <c r="C168" s="12"/>
      <c r="D168" s="12"/>
      <c r="E168" s="12"/>
      <c r="F168" s="391" t="str">
        <f>'дети 5-ти лет Т'!BV34</f>
        <v/>
      </c>
      <c r="G168" s="12"/>
    </row>
    <row r="169" ht="15.0" customHeight="1">
      <c r="B169" s="19"/>
      <c r="C169" s="12"/>
      <c r="D169" s="12"/>
      <c r="E169" s="12"/>
      <c r="F169" s="391" t="str">
        <f>'дети 5-ти лет Т'!BW34</f>
        <v/>
      </c>
      <c r="G169" s="12"/>
    </row>
    <row r="170" ht="15.0" customHeight="1">
      <c r="B170" s="5">
        <v>25.0</v>
      </c>
      <c r="C170" s="12"/>
      <c r="D170" s="12"/>
      <c r="E170" s="12"/>
      <c r="F170" s="391" t="str">
        <f>'дети 5-ти лет Т'!BX34</f>
        <v/>
      </c>
      <c r="G170" s="12"/>
    </row>
    <row r="171" ht="15.0" customHeight="1">
      <c r="B171" s="12"/>
      <c r="C171" s="12"/>
      <c r="D171" s="12"/>
      <c r="E171" s="12"/>
      <c r="F171" s="391" t="str">
        <f>'дети 5-ти лет Т'!BY34</f>
        <v/>
      </c>
      <c r="G171" s="12"/>
    </row>
    <row r="172" ht="15.0" customHeight="1">
      <c r="B172" s="19"/>
      <c r="C172" s="12"/>
      <c r="D172" s="12"/>
      <c r="E172" s="12"/>
      <c r="F172" s="391" t="str">
        <f>'дети 5-ти лет Т'!BZ34</f>
        <v/>
      </c>
      <c r="G172" s="12"/>
    </row>
    <row r="173" ht="15.0" customHeight="1">
      <c r="B173" s="5">
        <v>26.0</v>
      </c>
      <c r="C173" s="12"/>
      <c r="D173" s="12"/>
      <c r="E173" s="12"/>
      <c r="F173" s="391" t="str">
        <f>'дети 5-ти лет Т'!CA34</f>
        <v/>
      </c>
      <c r="G173" s="12"/>
    </row>
    <row r="174" ht="15.0" customHeight="1">
      <c r="B174" s="12"/>
      <c r="C174" s="12"/>
      <c r="D174" s="12"/>
      <c r="E174" s="12"/>
      <c r="F174" s="391" t="str">
        <f>'дети 5-ти лет Т'!CB34</f>
        <v/>
      </c>
      <c r="G174" s="12"/>
    </row>
    <row r="175" ht="15.0" customHeight="1">
      <c r="B175" s="19"/>
      <c r="C175" s="12"/>
      <c r="D175" s="12"/>
      <c r="E175" s="12"/>
      <c r="F175" s="391" t="str">
        <f>'дети 5-ти лет Т'!CC34</f>
        <v/>
      </c>
      <c r="G175" s="12"/>
    </row>
    <row r="176" ht="15.0" customHeight="1">
      <c r="B176" s="5">
        <v>27.0</v>
      </c>
      <c r="C176" s="12"/>
      <c r="D176" s="12"/>
      <c r="E176" s="12"/>
      <c r="F176" s="391" t="str">
        <f>'дети 5-ти лет Т'!CD34</f>
        <v/>
      </c>
      <c r="G176" s="12"/>
    </row>
    <row r="177" ht="15.0" customHeight="1">
      <c r="B177" s="12"/>
      <c r="C177" s="12"/>
      <c r="D177" s="12"/>
      <c r="E177" s="12"/>
      <c r="F177" s="391" t="str">
        <f>'дети 5-ти лет Т'!CE34</f>
        <v/>
      </c>
      <c r="G177" s="12"/>
    </row>
    <row r="178" ht="15.0" customHeight="1">
      <c r="B178" s="19"/>
      <c r="C178" s="12"/>
      <c r="D178" s="12"/>
      <c r="E178" s="12"/>
      <c r="F178" s="391" t="str">
        <f>'дети 5-ти лет Т'!CF34</f>
        <v/>
      </c>
      <c r="G178" s="12"/>
    </row>
    <row r="179" ht="15.0" customHeight="1">
      <c r="B179" s="5">
        <v>28.0</v>
      </c>
      <c r="C179" s="12"/>
      <c r="D179" s="12"/>
      <c r="E179" s="12"/>
      <c r="F179" s="391" t="str">
        <f>'дети 5-ти лет Т'!CG34</f>
        <v/>
      </c>
      <c r="G179" s="12"/>
    </row>
    <row r="180" ht="15.0" customHeight="1">
      <c r="B180" s="12"/>
      <c r="C180" s="12"/>
      <c r="D180" s="12"/>
      <c r="E180" s="12"/>
      <c r="F180" s="391" t="str">
        <f>'дети 5-ти лет Т'!CH34</f>
        <v/>
      </c>
      <c r="G180" s="12"/>
    </row>
    <row r="181" ht="15.0" customHeight="1">
      <c r="B181" s="19"/>
      <c r="C181" s="12"/>
      <c r="D181" s="12"/>
      <c r="E181" s="12"/>
      <c r="F181" s="391" t="str">
        <f>'дети 5-ти лет Т'!CI34</f>
        <v/>
      </c>
      <c r="G181" s="12"/>
    </row>
    <row r="182" ht="15.0" customHeight="1">
      <c r="B182" s="5">
        <v>29.0</v>
      </c>
      <c r="C182" s="12"/>
      <c r="D182" s="12"/>
      <c r="E182" s="12"/>
      <c r="F182" s="391" t="str">
        <f>'дети 5-ти лет Т'!CJ34</f>
        <v/>
      </c>
      <c r="G182" s="12"/>
    </row>
    <row r="183" ht="15.0" customHeight="1">
      <c r="B183" s="12"/>
      <c r="C183" s="12"/>
      <c r="D183" s="12"/>
      <c r="E183" s="12"/>
      <c r="F183" s="391" t="str">
        <f>'дети 5-ти лет Т'!CK34</f>
        <v/>
      </c>
      <c r="G183" s="12"/>
    </row>
    <row r="184" ht="15.0" customHeight="1">
      <c r="B184" s="19"/>
      <c r="C184" s="12"/>
      <c r="D184" s="12"/>
      <c r="E184" s="12"/>
      <c r="F184" s="391" t="str">
        <f>'дети 5-ти лет Т'!CL34</f>
        <v/>
      </c>
      <c r="G184" s="12"/>
    </row>
    <row r="185" ht="15.0" customHeight="1">
      <c r="B185" s="5">
        <v>30.0</v>
      </c>
      <c r="C185" s="12"/>
      <c r="D185" s="12"/>
      <c r="E185" s="12"/>
      <c r="F185" s="391" t="str">
        <f>'дети 5-ти лет Т'!CM34</f>
        <v/>
      </c>
      <c r="G185" s="12"/>
    </row>
    <row r="186" ht="15.0" customHeight="1">
      <c r="B186" s="12"/>
      <c r="C186" s="12"/>
      <c r="D186" s="12"/>
      <c r="E186" s="12"/>
      <c r="F186" s="391" t="str">
        <f>'дети 5-ти лет Т'!CN34</f>
        <v/>
      </c>
      <c r="G186" s="12"/>
    </row>
    <row r="187" ht="15.0" customHeight="1">
      <c r="B187" s="19"/>
      <c r="C187" s="19"/>
      <c r="D187" s="19"/>
      <c r="E187" s="19"/>
      <c r="F187" s="391" t="str">
        <f>'дети 5-ти лет Т'!CO34</f>
        <v/>
      </c>
      <c r="G187" s="19"/>
    </row>
    <row r="188" ht="15.0" customHeight="1"/>
    <row r="189" ht="15.0" customHeight="1">
      <c r="B189" s="237" t="s">
        <v>922</v>
      </c>
      <c r="C189" s="7"/>
      <c r="D189" s="7"/>
      <c r="E189" s="7"/>
      <c r="F189" s="7"/>
      <c r="G189" s="8"/>
    </row>
    <row r="190" ht="46.5" customHeight="1">
      <c r="B190" s="314"/>
      <c r="C190" s="315" t="s">
        <v>5</v>
      </c>
      <c r="D190" s="315" t="s">
        <v>107</v>
      </c>
      <c r="E190" s="315" t="s">
        <v>335</v>
      </c>
      <c r="F190" s="315" t="s">
        <v>398</v>
      </c>
      <c r="G190" s="178" t="s">
        <v>724</v>
      </c>
    </row>
    <row r="191" ht="15.0" customHeight="1">
      <c r="B191" s="5">
        <v>1.0</v>
      </c>
      <c r="C191" s="392" t="str">
        <f>'дети 5-ти лет Ф'!D80</f>
        <v/>
      </c>
      <c r="D191" s="392" t="str">
        <f>'дети 5-ти лет К'!D80</f>
        <v/>
      </c>
      <c r="E191" s="392" t="str">
        <f>'дети 5-ти лет П'!D80</f>
        <v/>
      </c>
      <c r="F191" s="392" t="str">
        <f>'дети 5-ти лет Т'!D80</f>
        <v/>
      </c>
      <c r="G191" s="392" t="str">
        <f>'дети 5-ти лет С'!D80</f>
        <v/>
      </c>
    </row>
    <row r="192" ht="15.0" customHeight="1">
      <c r="B192" s="12"/>
      <c r="C192" s="392" t="str">
        <f>'дети 5-ти лет Ф'!E80</f>
        <v/>
      </c>
      <c r="D192" s="392" t="str">
        <f>'дети 5-ти лет К'!E80</f>
        <v/>
      </c>
      <c r="E192" s="392" t="str">
        <f>'дети 5-ти лет П'!E80</f>
        <v/>
      </c>
      <c r="F192" s="392" t="str">
        <f>'дети 5-ти лет Т'!E80</f>
        <v/>
      </c>
      <c r="G192" s="392" t="str">
        <f>'дети 5-ти лет С'!E80</f>
        <v/>
      </c>
    </row>
    <row r="193" ht="15.0" customHeight="1">
      <c r="B193" s="19"/>
      <c r="C193" s="392" t="str">
        <f>'дети 5-ти лет Ф'!F80</f>
        <v/>
      </c>
      <c r="D193" s="392" t="str">
        <f>'дети 5-ти лет К'!F80</f>
        <v/>
      </c>
      <c r="E193" s="392" t="str">
        <f>'дети 5-ти лет П'!F80</f>
        <v/>
      </c>
      <c r="F193" s="392" t="str">
        <f>'дети 5-ти лет Т'!F80</f>
        <v/>
      </c>
      <c r="G193" s="392" t="str">
        <f>'дети 5-ти лет С'!F80</f>
        <v/>
      </c>
    </row>
    <row r="194" ht="15.0" customHeight="1">
      <c r="B194" s="5">
        <v>2.0</v>
      </c>
      <c r="C194" s="392" t="str">
        <f>'дети 5-ти лет Ф'!G80</f>
        <v/>
      </c>
      <c r="D194" s="392" t="str">
        <f>'дети 5-ти лет К'!G80</f>
        <v/>
      </c>
      <c r="E194" s="392" t="str">
        <f>'дети 5-ти лет П'!G80</f>
        <v/>
      </c>
      <c r="F194" s="392" t="str">
        <f>'дети 5-ти лет Т'!G80</f>
        <v/>
      </c>
      <c r="G194" s="392" t="str">
        <f>'дети 5-ти лет С'!G80</f>
        <v/>
      </c>
    </row>
    <row r="195" ht="15.0" customHeight="1">
      <c r="B195" s="12"/>
      <c r="C195" s="392" t="str">
        <f>'дети 5-ти лет Ф'!H80</f>
        <v/>
      </c>
      <c r="D195" s="392" t="str">
        <f>'дети 5-ти лет К'!H80</f>
        <v/>
      </c>
      <c r="E195" s="392" t="str">
        <f>'дети 5-ти лет П'!H80</f>
        <v/>
      </c>
      <c r="F195" s="392" t="str">
        <f>'дети 5-ти лет Т'!H80</f>
        <v/>
      </c>
      <c r="G195" s="392" t="str">
        <f>'дети 5-ти лет С'!H80</f>
        <v/>
      </c>
    </row>
    <row r="196" ht="15.0" customHeight="1">
      <c r="B196" s="19"/>
      <c r="C196" s="392" t="str">
        <f>'дети 5-ти лет Ф'!I80</f>
        <v/>
      </c>
      <c r="D196" s="392" t="str">
        <f>'дети 5-ти лет К'!I80</f>
        <v/>
      </c>
      <c r="E196" s="392" t="str">
        <f>'дети 5-ти лет П'!I80</f>
        <v/>
      </c>
      <c r="F196" s="392" t="str">
        <f>'дети 5-ти лет Т'!I80</f>
        <v/>
      </c>
      <c r="G196" s="392" t="str">
        <f>'дети 5-ти лет С'!I80</f>
        <v/>
      </c>
    </row>
    <row r="197" ht="15.0" customHeight="1">
      <c r="B197" s="5">
        <v>3.0</v>
      </c>
      <c r="C197" s="392" t="str">
        <f>'дети 5-ти лет Ф'!J80</f>
        <v/>
      </c>
      <c r="D197" s="392" t="str">
        <f>'дети 5-ти лет К'!J80</f>
        <v/>
      </c>
      <c r="E197" s="392" t="str">
        <f>'дети 5-ти лет П'!J80</f>
        <v/>
      </c>
      <c r="F197" s="392" t="str">
        <f>'дети 5-ти лет Т'!J80</f>
        <v/>
      </c>
      <c r="G197" s="392" t="str">
        <f>'дети 5-ти лет С'!J80</f>
        <v/>
      </c>
    </row>
    <row r="198" ht="15.0" customHeight="1">
      <c r="B198" s="12"/>
      <c r="C198" s="392" t="str">
        <f>'дети 5-ти лет Ф'!K80</f>
        <v/>
      </c>
      <c r="D198" s="392" t="str">
        <f>'дети 5-ти лет К'!K80</f>
        <v/>
      </c>
      <c r="E198" s="392" t="str">
        <f>'дети 5-ти лет П'!K80</f>
        <v/>
      </c>
      <c r="F198" s="392" t="str">
        <f>'дети 5-ти лет Т'!K80</f>
        <v/>
      </c>
      <c r="G198" s="392" t="str">
        <f>'дети 5-ти лет С'!K80</f>
        <v/>
      </c>
    </row>
    <row r="199" ht="15.0" customHeight="1">
      <c r="B199" s="19"/>
      <c r="C199" s="392" t="str">
        <f>'дети 5-ти лет Ф'!L80</f>
        <v/>
      </c>
      <c r="D199" s="392" t="str">
        <f>'дети 5-ти лет К'!L80</f>
        <v/>
      </c>
      <c r="E199" s="392" t="str">
        <f>'дети 5-ти лет П'!L80</f>
        <v/>
      </c>
      <c r="F199" s="392" t="str">
        <f>'дети 5-ти лет Т'!L80</f>
        <v/>
      </c>
      <c r="G199" s="392" t="str">
        <f>'дети 5-ти лет С'!L80</f>
        <v/>
      </c>
    </row>
    <row r="200" ht="15.0" customHeight="1">
      <c r="B200" s="5">
        <v>4.0</v>
      </c>
      <c r="C200" s="392" t="str">
        <f>'дети 5-ти лет Ф'!M80</f>
        <v/>
      </c>
      <c r="D200" s="392" t="str">
        <f>'дети 5-ти лет К'!M80</f>
        <v/>
      </c>
      <c r="E200" s="392" t="str">
        <f>'дети 5-ти лет П'!M80</f>
        <v/>
      </c>
      <c r="F200" s="392" t="str">
        <f>'дети 5-ти лет Т'!M80</f>
        <v/>
      </c>
      <c r="G200" s="392" t="str">
        <f>'дети 5-ти лет С'!M80</f>
        <v/>
      </c>
    </row>
    <row r="201" ht="15.0" customHeight="1">
      <c r="B201" s="12"/>
      <c r="C201" s="392" t="str">
        <f>'дети 5-ти лет Ф'!N80</f>
        <v/>
      </c>
      <c r="D201" s="392" t="str">
        <f>'дети 5-ти лет К'!N80</f>
        <v/>
      </c>
      <c r="E201" s="392" t="str">
        <f>'дети 5-ти лет П'!N80</f>
        <v/>
      </c>
      <c r="F201" s="392" t="str">
        <f>'дети 5-ти лет Т'!N80</f>
        <v/>
      </c>
      <c r="G201" s="392" t="str">
        <f>'дети 5-ти лет С'!N80</f>
        <v/>
      </c>
    </row>
    <row r="202" ht="15.0" customHeight="1">
      <c r="B202" s="19"/>
      <c r="C202" s="392" t="str">
        <f>'дети 5-ти лет Ф'!O80</f>
        <v/>
      </c>
      <c r="D202" s="392" t="str">
        <f>'дети 5-ти лет К'!O80</f>
        <v/>
      </c>
      <c r="E202" s="392" t="str">
        <f>'дети 5-ти лет П'!O80</f>
        <v/>
      </c>
      <c r="F202" s="392" t="str">
        <f>'дети 5-ти лет Т'!O80</f>
        <v/>
      </c>
      <c r="G202" s="392" t="str">
        <f>'дети 5-ти лет С'!O80</f>
        <v/>
      </c>
    </row>
    <row r="203" ht="15.0" customHeight="1">
      <c r="B203" s="5">
        <v>5.0</v>
      </c>
      <c r="C203" s="392" t="str">
        <f>'дети 5-ти лет Ф'!P80</f>
        <v/>
      </c>
      <c r="D203" s="392" t="str">
        <f>'дети 5-ти лет К'!P80</f>
        <v/>
      </c>
      <c r="E203" s="392" t="str">
        <f>'дети 5-ти лет П'!P80</f>
        <v/>
      </c>
      <c r="F203" s="392" t="str">
        <f>'дети 5-ти лет Т'!P80</f>
        <v/>
      </c>
      <c r="G203" s="392" t="str">
        <f>'дети 5-ти лет С'!P80</f>
        <v/>
      </c>
    </row>
    <row r="204" ht="15.0" customHeight="1">
      <c r="B204" s="12"/>
      <c r="C204" s="392" t="str">
        <f>'дети 5-ти лет Ф'!Q80</f>
        <v/>
      </c>
      <c r="D204" s="392" t="str">
        <f>'дети 5-ти лет К'!Q80</f>
        <v/>
      </c>
      <c r="E204" s="392" t="str">
        <f>'дети 5-ти лет П'!Q80</f>
        <v/>
      </c>
      <c r="F204" s="392" t="str">
        <f>'дети 5-ти лет Т'!Q80</f>
        <v/>
      </c>
      <c r="G204" s="392" t="str">
        <f>'дети 5-ти лет С'!Q80</f>
        <v/>
      </c>
    </row>
    <row r="205" ht="15.0" customHeight="1">
      <c r="B205" s="19"/>
      <c r="C205" s="392" t="str">
        <f>'дети 5-ти лет Ф'!R80</f>
        <v/>
      </c>
      <c r="D205" s="392" t="str">
        <f>'дети 5-ти лет К'!R80</f>
        <v/>
      </c>
      <c r="E205" s="392" t="str">
        <f>'дети 5-ти лет П'!R80</f>
        <v/>
      </c>
      <c r="F205" s="392" t="str">
        <f>'дети 5-ти лет Т'!R80</f>
        <v/>
      </c>
      <c r="G205" s="392" t="str">
        <f>'дети 5-ти лет С'!R80</f>
        <v/>
      </c>
    </row>
    <row r="206" ht="15.0" customHeight="1">
      <c r="B206" s="5">
        <v>6.0</v>
      </c>
      <c r="C206" s="392" t="str">
        <f>'дети 5-ти лет Ф'!S80</f>
        <v/>
      </c>
      <c r="D206" s="392" t="str">
        <f>'дети 5-ти лет К'!S80</f>
        <v/>
      </c>
      <c r="E206" s="392" t="str">
        <f>'дети 5-ти лет П'!S80</f>
        <v/>
      </c>
      <c r="F206" s="392" t="str">
        <f>'дети 5-ти лет Т'!S80</f>
        <v/>
      </c>
      <c r="G206" s="392" t="str">
        <f>'дети 5-ти лет С'!S80</f>
        <v/>
      </c>
    </row>
    <row r="207" ht="15.0" customHeight="1">
      <c r="B207" s="12"/>
      <c r="C207" s="392" t="str">
        <f>'дети 5-ти лет Ф'!T80</f>
        <v/>
      </c>
      <c r="D207" s="392" t="str">
        <f>'дети 5-ти лет К'!T80</f>
        <v/>
      </c>
      <c r="E207" s="392" t="str">
        <f>'дети 5-ти лет П'!T80</f>
        <v/>
      </c>
      <c r="F207" s="392" t="str">
        <f>'дети 5-ти лет Т'!T80</f>
        <v/>
      </c>
      <c r="G207" s="392" t="str">
        <f>'дети 5-ти лет С'!T80</f>
        <v/>
      </c>
    </row>
    <row r="208" ht="15.0" customHeight="1">
      <c r="B208" s="19"/>
      <c r="C208" s="392" t="str">
        <f>'дети 5-ти лет Ф'!U80</f>
        <v/>
      </c>
      <c r="D208" s="392" t="str">
        <f>'дети 5-ти лет К'!U80</f>
        <v/>
      </c>
      <c r="E208" s="392" t="str">
        <f>'дети 5-ти лет П'!U80</f>
        <v/>
      </c>
      <c r="F208" s="392" t="str">
        <f>'дети 5-ти лет Т'!U80</f>
        <v/>
      </c>
      <c r="G208" s="392" t="str">
        <f>'дети 5-ти лет С'!U80</f>
        <v/>
      </c>
    </row>
    <row r="209" ht="15.0" customHeight="1">
      <c r="B209" s="5">
        <v>7.0</v>
      </c>
      <c r="C209" s="392" t="str">
        <f>'дети 5-ти лет Ф'!V80</f>
        <v/>
      </c>
      <c r="D209" s="392" t="str">
        <f>'дети 5-ти лет К'!V80</f>
        <v/>
      </c>
      <c r="E209" s="392" t="str">
        <f>'дети 5-ти лет П'!V80</f>
        <v/>
      </c>
      <c r="F209" s="392" t="str">
        <f>'дети 5-ти лет Т'!V80</f>
        <v/>
      </c>
      <c r="G209" s="392" t="str">
        <f>'дети 5-ти лет С'!V80</f>
        <v/>
      </c>
    </row>
    <row r="210" ht="15.0" customHeight="1">
      <c r="B210" s="12"/>
      <c r="C210" s="392" t="str">
        <f>'дети 5-ти лет Ф'!W80</f>
        <v/>
      </c>
      <c r="D210" s="392" t="str">
        <f>'дети 5-ти лет Т'!W80</f>
        <v/>
      </c>
      <c r="E210" s="392" t="str">
        <f>'дети 5-ти лет П'!W80</f>
        <v/>
      </c>
      <c r="F210" s="392" t="str">
        <f>'дети 5-ти лет Т'!W80</f>
        <v/>
      </c>
      <c r="G210" s="392" t="str">
        <f>'дети 5-ти лет С'!W80</f>
        <v/>
      </c>
    </row>
    <row r="211" ht="15.0" customHeight="1">
      <c r="B211" s="19"/>
      <c r="C211" s="392" t="str">
        <f>'дети 5-ти лет Ф'!X80</f>
        <v/>
      </c>
      <c r="D211" s="392" t="str">
        <f>'дети 5-ти лет К'!X80</f>
        <v/>
      </c>
      <c r="E211" s="392" t="str">
        <f>'дети 5-ти лет П'!X80</f>
        <v/>
      </c>
      <c r="F211" s="392" t="str">
        <f>'дети 5-ти лет Т'!X80</f>
        <v/>
      </c>
      <c r="G211" s="392" t="str">
        <f>'дети 5-ти лет С'!X80</f>
        <v/>
      </c>
    </row>
    <row r="212" ht="15.0" customHeight="1">
      <c r="B212" s="5">
        <v>8.0</v>
      </c>
      <c r="C212" s="318"/>
      <c r="D212" s="392" t="str">
        <f>'дети 5-ти лет К'!Y80</f>
        <v/>
      </c>
      <c r="E212" s="317"/>
      <c r="F212" s="392" t="str">
        <f>'дети 5-ти лет Т'!Y80</f>
        <v/>
      </c>
      <c r="G212" s="317"/>
    </row>
    <row r="213" ht="15.0" customHeight="1">
      <c r="B213" s="12"/>
      <c r="C213" s="319"/>
      <c r="D213" s="392" t="str">
        <f>'дети 5-ти лет К'!Z80</f>
        <v/>
      </c>
      <c r="E213" s="12"/>
      <c r="F213" s="392" t="str">
        <f>'дети 5-ти лет Т'!Z80</f>
        <v/>
      </c>
      <c r="G213" s="12"/>
    </row>
    <row r="214" ht="15.0" customHeight="1">
      <c r="B214" s="19"/>
      <c r="C214" s="319"/>
      <c r="D214" s="392" t="str">
        <f>'дети 5-ти лет К'!AA80</f>
        <v/>
      </c>
      <c r="E214" s="12"/>
      <c r="F214" s="392" t="str">
        <f>'дети 5-ти лет Т'!AA80</f>
        <v/>
      </c>
      <c r="G214" s="12"/>
    </row>
    <row r="215" ht="15.0" customHeight="1">
      <c r="B215" s="5">
        <v>9.0</v>
      </c>
      <c r="C215" s="319"/>
      <c r="D215" s="392" t="str">
        <f>'дети 5-ти лет К'!AB80</f>
        <v/>
      </c>
      <c r="E215" s="12"/>
      <c r="F215" s="392" t="str">
        <f>'дети 5-ти лет Т'!AB80</f>
        <v/>
      </c>
      <c r="G215" s="12"/>
    </row>
    <row r="216" ht="15.0" customHeight="1">
      <c r="B216" s="12"/>
      <c r="C216" s="319"/>
      <c r="D216" s="392" t="str">
        <f>'дети 5-ти лет К'!AC80</f>
        <v/>
      </c>
      <c r="E216" s="12"/>
      <c r="F216" s="392" t="str">
        <f>'дети 5-ти лет Т'!AC80</f>
        <v/>
      </c>
      <c r="G216" s="12"/>
    </row>
    <row r="217" ht="15.0" customHeight="1">
      <c r="B217" s="19"/>
      <c r="C217" s="319"/>
      <c r="D217" s="392" t="str">
        <f>'дети 5-ти лет К'!AD80</f>
        <v/>
      </c>
      <c r="E217" s="12"/>
      <c r="F217" s="392" t="str">
        <f>'дети 5-ти лет Т'!AD80</f>
        <v/>
      </c>
      <c r="G217" s="12"/>
    </row>
    <row r="218" ht="15.0" customHeight="1">
      <c r="B218" s="5">
        <v>10.0</v>
      </c>
      <c r="C218" s="319"/>
      <c r="D218" s="392" t="str">
        <f>'дети 5-ти лет К'!AE80</f>
        <v/>
      </c>
      <c r="E218" s="12"/>
      <c r="F218" s="392" t="str">
        <f>'дети 5-ти лет Т'!AE80</f>
        <v/>
      </c>
      <c r="G218" s="12"/>
    </row>
    <row r="219" ht="15.0" customHeight="1">
      <c r="B219" s="12"/>
      <c r="C219" s="319"/>
      <c r="D219" s="392" t="str">
        <f>'дети 5-ти лет К'!AF80</f>
        <v/>
      </c>
      <c r="E219" s="12"/>
      <c r="F219" s="392" t="str">
        <f>'дети 5-ти лет Т'!AF80</f>
        <v/>
      </c>
      <c r="G219" s="12"/>
    </row>
    <row r="220" ht="15.0" customHeight="1">
      <c r="B220" s="19"/>
      <c r="C220" s="319"/>
      <c r="D220" s="392" t="str">
        <f>'дети 5-ти лет К'!AG80</f>
        <v/>
      </c>
      <c r="E220" s="12"/>
      <c r="F220" s="392" t="str">
        <f>'дети 5-ти лет Т'!AG80</f>
        <v/>
      </c>
      <c r="G220" s="12"/>
    </row>
    <row r="221" ht="15.0" customHeight="1">
      <c r="B221" s="5">
        <v>11.0</v>
      </c>
      <c r="C221" s="319"/>
      <c r="D221" s="392" t="str">
        <f>'дети 5-ти лет К'!AH80</f>
        <v/>
      </c>
      <c r="E221" s="12"/>
      <c r="F221" s="392" t="str">
        <f>'дети 5-ти лет Т'!AH80</f>
        <v/>
      </c>
      <c r="G221" s="12"/>
    </row>
    <row r="222" ht="15.0" customHeight="1">
      <c r="B222" s="12"/>
      <c r="C222" s="319"/>
      <c r="D222" s="392" t="str">
        <f>'дети 5-ти лет К'!AI80</f>
        <v/>
      </c>
      <c r="E222" s="12"/>
      <c r="F222" s="392" t="str">
        <f>'дети 5-ти лет Т'!AI80</f>
        <v/>
      </c>
      <c r="G222" s="12"/>
    </row>
    <row r="223" ht="15.0" customHeight="1">
      <c r="B223" s="19"/>
      <c r="C223" s="319"/>
      <c r="D223" s="392" t="str">
        <f>'дети 5-ти лет К'!AJ80</f>
        <v/>
      </c>
      <c r="E223" s="12"/>
      <c r="F223" s="392" t="str">
        <f>'дети 5-ти лет Т'!AJ80</f>
        <v/>
      </c>
      <c r="G223" s="12"/>
    </row>
    <row r="224" ht="15.0" customHeight="1">
      <c r="B224" s="5">
        <v>12.0</v>
      </c>
      <c r="C224" s="319"/>
      <c r="D224" s="392" t="str">
        <f>'дети 5-ти лет К'!AK80</f>
        <v/>
      </c>
      <c r="E224" s="12"/>
      <c r="F224" s="392" t="str">
        <f>'дети 5-ти лет Т'!AK80</f>
        <v/>
      </c>
      <c r="G224" s="12"/>
    </row>
    <row r="225" ht="15.0" customHeight="1">
      <c r="B225" s="12"/>
      <c r="C225" s="319"/>
      <c r="D225" s="392" t="str">
        <f>'дети 5-ти лет К'!AL80</f>
        <v/>
      </c>
      <c r="E225" s="12"/>
      <c r="F225" s="392" t="str">
        <f>'дети 5-ти лет Т'!AL80</f>
        <v/>
      </c>
      <c r="G225" s="12"/>
    </row>
    <row r="226" ht="15.0" customHeight="1">
      <c r="B226" s="19"/>
      <c r="C226" s="319"/>
      <c r="D226" s="392" t="str">
        <f>'дети 5-ти лет К'!AM80</f>
        <v/>
      </c>
      <c r="E226" s="12"/>
      <c r="F226" s="392" t="str">
        <f>'дети 5-ти лет Т'!AM80</f>
        <v/>
      </c>
      <c r="G226" s="12"/>
    </row>
    <row r="227" ht="15.0" customHeight="1">
      <c r="B227" s="5">
        <v>13.0</v>
      </c>
      <c r="C227" s="319"/>
      <c r="D227" s="392" t="str">
        <f>'дети 5-ти лет К'!AN80</f>
        <v/>
      </c>
      <c r="E227" s="12"/>
      <c r="F227" s="392" t="str">
        <f>'дети 5-ти лет Т'!AN80</f>
        <v/>
      </c>
      <c r="G227" s="12"/>
    </row>
    <row r="228" ht="15.0" customHeight="1">
      <c r="B228" s="12"/>
      <c r="C228" s="319"/>
      <c r="D228" s="392" t="str">
        <f>'дети 5-ти лет К'!AO80</f>
        <v/>
      </c>
      <c r="E228" s="12"/>
      <c r="F228" s="392" t="str">
        <f>'дети 5-ти лет Т'!AO80</f>
        <v/>
      </c>
      <c r="G228" s="12"/>
    </row>
    <row r="229" ht="15.0" customHeight="1">
      <c r="B229" s="19"/>
      <c r="C229" s="319"/>
      <c r="D229" s="392" t="str">
        <f>'дети 5-ти лет К'!AP80</f>
        <v/>
      </c>
      <c r="E229" s="12"/>
      <c r="F229" s="392" t="str">
        <f>'дети 5-ти лет Т'!AP80</f>
        <v/>
      </c>
      <c r="G229" s="12"/>
    </row>
    <row r="230" ht="15.0" customHeight="1">
      <c r="B230" s="5">
        <v>14.0</v>
      </c>
      <c r="C230" s="319"/>
      <c r="D230" s="392" t="str">
        <f>'дети 5-ти лет К'!AQ80</f>
        <v/>
      </c>
      <c r="E230" s="12"/>
      <c r="F230" s="392" t="str">
        <f>'дети 5-ти лет Т'!AQ80</f>
        <v/>
      </c>
      <c r="G230" s="12"/>
    </row>
    <row r="231" ht="15.0" customHeight="1">
      <c r="B231" s="12"/>
      <c r="C231" s="319"/>
      <c r="D231" s="392" t="str">
        <f>'дети 5-ти лет К'!AR80</f>
        <v/>
      </c>
      <c r="E231" s="12"/>
      <c r="F231" s="392" t="str">
        <f>'дети 5-ти лет Т'!AR80</f>
        <v/>
      </c>
      <c r="G231" s="12"/>
    </row>
    <row r="232" ht="15.0" customHeight="1">
      <c r="B232" s="19"/>
      <c r="C232" s="319"/>
      <c r="D232" s="392" t="str">
        <f>'дети 5-ти лет К'!AS80</f>
        <v/>
      </c>
      <c r="E232" s="12"/>
      <c r="F232" s="392" t="str">
        <f>'дети 5-ти лет Т'!AS80</f>
        <v/>
      </c>
      <c r="G232" s="12"/>
    </row>
    <row r="233" ht="15.0" customHeight="1">
      <c r="B233" s="5">
        <v>15.0</v>
      </c>
      <c r="C233" s="319"/>
      <c r="D233" s="392" t="str">
        <f>'дети 5-ти лет К'!AT80</f>
        <v/>
      </c>
      <c r="E233" s="12"/>
      <c r="F233" s="392" t="str">
        <f>'дети 5-ти лет Т'!AT80</f>
        <v/>
      </c>
      <c r="G233" s="12"/>
    </row>
    <row r="234" ht="15.0" customHeight="1">
      <c r="B234" s="12"/>
      <c r="C234" s="319"/>
      <c r="D234" s="392" t="str">
        <f>'дети 5-ти лет К'!AU80</f>
        <v/>
      </c>
      <c r="E234" s="12"/>
      <c r="F234" s="392" t="str">
        <f>'дети 5-ти лет Т'!AU80</f>
        <v/>
      </c>
      <c r="G234" s="12"/>
    </row>
    <row r="235" ht="15.75" customHeight="1">
      <c r="B235" s="19"/>
      <c r="C235" s="319"/>
      <c r="D235" s="392" t="str">
        <f>'дети 5-ти лет К'!AV80</f>
        <v/>
      </c>
      <c r="E235" s="12"/>
      <c r="F235" s="392" t="str">
        <f>'дети 5-ти лет Т'!AV80</f>
        <v/>
      </c>
      <c r="G235" s="12"/>
    </row>
    <row r="236" ht="15.75" customHeight="1">
      <c r="B236" s="5">
        <v>16.0</v>
      </c>
      <c r="C236" s="319"/>
      <c r="D236" s="392" t="str">
        <f>'дети 5-ти лет К'!AW80</f>
        <v/>
      </c>
      <c r="E236" s="12"/>
      <c r="F236" s="392" t="str">
        <f>'дети 5-ти лет Т'!AW80</f>
        <v/>
      </c>
      <c r="G236" s="12"/>
    </row>
    <row r="237" ht="15.75" customHeight="1">
      <c r="B237" s="12"/>
      <c r="C237" s="319"/>
      <c r="D237" s="392" t="str">
        <f>'дети 5-ти лет К'!AX80</f>
        <v/>
      </c>
      <c r="E237" s="12"/>
      <c r="F237" s="392" t="str">
        <f>'дети 5-ти лет Т'!AX80</f>
        <v/>
      </c>
      <c r="G237" s="12"/>
    </row>
    <row r="238" ht="15.75" customHeight="1">
      <c r="B238" s="19"/>
      <c r="C238" s="319"/>
      <c r="D238" s="392" t="str">
        <f>'дети 5-ти лет К'!AY80</f>
        <v/>
      </c>
      <c r="E238" s="12"/>
      <c r="F238" s="392" t="str">
        <f>'дети 5-ти лет Т'!AY80</f>
        <v/>
      </c>
      <c r="G238" s="12"/>
    </row>
    <row r="239" ht="15.75" customHeight="1">
      <c r="B239" s="5">
        <v>17.0</v>
      </c>
      <c r="C239" s="319"/>
      <c r="D239" s="392" t="str">
        <f>'дети 5-ти лет К'!AZ80</f>
        <v/>
      </c>
      <c r="E239" s="12"/>
      <c r="F239" s="392" t="str">
        <f>'дети 5-ти лет Т'!AZ80</f>
        <v/>
      </c>
      <c r="G239" s="12"/>
    </row>
    <row r="240" ht="15.75" customHeight="1">
      <c r="B240" s="12"/>
      <c r="C240" s="319"/>
      <c r="D240" s="392" t="str">
        <f>'дети 5-ти лет К'!BA80</f>
        <v/>
      </c>
      <c r="E240" s="12"/>
      <c r="F240" s="392" t="str">
        <f>'дети 5-ти лет Т'!BA80</f>
        <v/>
      </c>
      <c r="G240" s="12"/>
    </row>
    <row r="241" ht="15.75" customHeight="1">
      <c r="B241" s="19"/>
      <c r="C241" s="319"/>
      <c r="D241" s="392" t="str">
        <f>'дети 5-ти лет К'!BB80</f>
        <v/>
      </c>
      <c r="E241" s="12"/>
      <c r="F241" s="392" t="str">
        <f>'дети 5-ти лет Т'!BB80</f>
        <v/>
      </c>
      <c r="G241" s="12"/>
    </row>
    <row r="242" ht="15.75" customHeight="1">
      <c r="B242" s="5">
        <v>18.0</v>
      </c>
      <c r="C242" s="319"/>
      <c r="D242" s="392" t="str">
        <f>'дети 5-ти лет К'!BC80</f>
        <v/>
      </c>
      <c r="E242" s="12"/>
      <c r="F242" s="392" t="str">
        <f>'дети 5-ти лет Т'!BC80</f>
        <v/>
      </c>
      <c r="G242" s="12"/>
    </row>
    <row r="243" ht="15.75" customHeight="1">
      <c r="B243" s="12"/>
      <c r="C243" s="319"/>
      <c r="D243" s="392" t="str">
        <f>'дети 5-ти лет К'!BD80</f>
        <v/>
      </c>
      <c r="E243" s="12"/>
      <c r="F243" s="392" t="str">
        <f>'дети 5-ти лет Т'!BD80</f>
        <v/>
      </c>
      <c r="G243" s="12"/>
    </row>
    <row r="244" ht="15.75" customHeight="1">
      <c r="B244" s="19"/>
      <c r="C244" s="319"/>
      <c r="D244" s="392" t="str">
        <f>'дети 5-ти лет К'!BE80</f>
        <v/>
      </c>
      <c r="E244" s="12"/>
      <c r="F244" s="392" t="str">
        <f>'дети 5-ти лет Т'!BE80</f>
        <v/>
      </c>
      <c r="G244" s="12"/>
    </row>
    <row r="245" ht="15.75" customHeight="1">
      <c r="B245" s="5">
        <v>19.0</v>
      </c>
      <c r="C245" s="319"/>
      <c r="D245" s="392" t="str">
        <f>'дети 5-ти лет К'!BF80</f>
        <v/>
      </c>
      <c r="E245" s="12"/>
      <c r="F245" s="392" t="str">
        <f>'дети 5-ти лет Т'!BF80</f>
        <v/>
      </c>
      <c r="G245" s="12"/>
    </row>
    <row r="246" ht="15.75" customHeight="1">
      <c r="B246" s="12"/>
      <c r="C246" s="319"/>
      <c r="D246" s="392" t="str">
        <f>'дети 5-ти лет К'!BG80</f>
        <v/>
      </c>
      <c r="E246" s="12"/>
      <c r="F246" s="392" t="str">
        <f>'дети 5-ти лет Т'!BG80</f>
        <v/>
      </c>
      <c r="G246" s="12"/>
    </row>
    <row r="247" ht="15.75" customHeight="1">
      <c r="B247" s="19"/>
      <c r="C247" s="319"/>
      <c r="D247" s="392" t="str">
        <f>'дети 5-ти лет К'!BH80</f>
        <v/>
      </c>
      <c r="E247" s="12"/>
      <c r="F247" s="392" t="str">
        <f>'дети 5-ти лет Т'!BH80</f>
        <v/>
      </c>
      <c r="G247" s="12"/>
    </row>
    <row r="248" ht="15.75" customHeight="1">
      <c r="B248" s="5">
        <v>20.0</v>
      </c>
      <c r="C248" s="319"/>
      <c r="D248" s="392" t="str">
        <f>'дети 5-ти лет К'!BI80</f>
        <v/>
      </c>
      <c r="E248" s="12"/>
      <c r="F248" s="392" t="str">
        <f>'дети 5-ти лет Т'!BI80</f>
        <v/>
      </c>
      <c r="G248" s="12"/>
    </row>
    <row r="249" ht="15.75" customHeight="1">
      <c r="B249" s="12"/>
      <c r="C249" s="319"/>
      <c r="D249" s="392" t="str">
        <f>'дети 5-ти лет К'!BJ80</f>
        <v/>
      </c>
      <c r="E249" s="12"/>
      <c r="F249" s="392" t="str">
        <f>'дети 5-ти лет Т'!BJ80</f>
        <v/>
      </c>
      <c r="G249" s="12"/>
    </row>
    <row r="250" ht="15.75" customHeight="1">
      <c r="B250" s="19"/>
      <c r="C250" s="319"/>
      <c r="D250" s="392" t="str">
        <f>'дети 5-ти лет К'!BK80</f>
        <v/>
      </c>
      <c r="E250" s="12"/>
      <c r="F250" s="392" t="str">
        <f>'дети 5-ти лет Т'!BK80</f>
        <v/>
      </c>
      <c r="G250" s="12"/>
    </row>
    <row r="251" ht="15.75" customHeight="1">
      <c r="B251" s="5">
        <v>21.0</v>
      </c>
      <c r="C251" s="319"/>
      <c r="D251" s="392" t="str">
        <f>'дети 5-ти лет К'!BL80</f>
        <v/>
      </c>
      <c r="E251" s="12"/>
      <c r="F251" s="392" t="str">
        <f>'дети 5-ти лет Т'!BL80</f>
        <v/>
      </c>
      <c r="G251" s="12"/>
    </row>
    <row r="252" ht="15.75" customHeight="1">
      <c r="B252" s="12"/>
      <c r="C252" s="319"/>
      <c r="D252" s="392" t="str">
        <f>'дети 5-ти лет К'!BM80</f>
        <v/>
      </c>
      <c r="E252" s="12"/>
      <c r="F252" s="392" t="str">
        <f>'дети 5-ти лет Т'!BM80</f>
        <v/>
      </c>
      <c r="G252" s="12"/>
    </row>
    <row r="253" ht="15.75" customHeight="1">
      <c r="B253" s="19"/>
      <c r="C253" s="319"/>
      <c r="D253" s="392" t="str">
        <f>'дети 5-ти лет К'!BN80</f>
        <v/>
      </c>
      <c r="E253" s="12"/>
      <c r="F253" s="392" t="str">
        <f>'дети 5-ти лет Т'!BN80</f>
        <v/>
      </c>
      <c r="G253" s="12"/>
    </row>
    <row r="254" ht="15.75" customHeight="1">
      <c r="B254" s="5">
        <v>22.0</v>
      </c>
      <c r="C254" s="319"/>
      <c r="D254" s="392" t="str">
        <f>'дети 5-ти лет К'!BO80</f>
        <v/>
      </c>
      <c r="E254" s="12"/>
      <c r="F254" s="392" t="str">
        <f>'дети 5-ти лет Т'!BO80</f>
        <v/>
      </c>
      <c r="G254" s="12"/>
    </row>
    <row r="255" ht="15.75" customHeight="1">
      <c r="B255" s="12"/>
      <c r="C255" s="319"/>
      <c r="D255" s="392" t="str">
        <f>'дети 5-ти лет К'!BP80</f>
        <v/>
      </c>
      <c r="E255" s="12"/>
      <c r="F255" s="392" t="str">
        <f>'дети 5-ти лет Т'!BP80</f>
        <v/>
      </c>
      <c r="G255" s="12"/>
    </row>
    <row r="256" ht="15.75" customHeight="1">
      <c r="B256" s="19"/>
      <c r="C256" s="319"/>
      <c r="D256" s="392" t="str">
        <f>'дети 5-ти лет К'!BQ80</f>
        <v/>
      </c>
      <c r="E256" s="12"/>
      <c r="F256" s="392" t="str">
        <f>'дети 5-ти лет Т'!BQ80</f>
        <v/>
      </c>
      <c r="G256" s="12"/>
    </row>
    <row r="257" ht="15.75" customHeight="1">
      <c r="B257" s="5">
        <v>23.0</v>
      </c>
      <c r="C257" s="319"/>
      <c r="D257" s="392" t="str">
        <f>'дети 5-ти лет К'!BR80</f>
        <v/>
      </c>
      <c r="E257" s="12"/>
      <c r="F257" s="392" t="str">
        <f>'дети 5-ти лет Т'!BR80</f>
        <v/>
      </c>
      <c r="G257" s="12"/>
    </row>
    <row r="258" ht="15.75" customHeight="1">
      <c r="B258" s="12"/>
      <c r="C258" s="319"/>
      <c r="D258" s="392" t="str">
        <f>'дети 5-ти лет К'!BS80</f>
        <v/>
      </c>
      <c r="E258" s="12"/>
      <c r="F258" s="392" t="str">
        <f>'дети 5-ти лет Т'!BS80</f>
        <v/>
      </c>
      <c r="G258" s="12"/>
    </row>
    <row r="259" ht="15.75" customHeight="1">
      <c r="B259" s="19"/>
      <c r="C259" s="319"/>
      <c r="D259" s="392" t="str">
        <f>'дети 5-ти лет К'!BT80</f>
        <v/>
      </c>
      <c r="E259" s="12"/>
      <c r="F259" s="392" t="str">
        <f>'дети 5-ти лет Т'!BT80</f>
        <v/>
      </c>
      <c r="G259" s="12"/>
    </row>
    <row r="260" ht="15.75" customHeight="1">
      <c r="B260" s="5">
        <v>24.0</v>
      </c>
      <c r="C260" s="319"/>
      <c r="D260" s="392" t="str">
        <f>'дети 5-ти лет К'!BU80</f>
        <v/>
      </c>
      <c r="E260" s="12"/>
      <c r="F260" s="392" t="str">
        <f>'дети 5-ти лет Т'!BU80</f>
        <v/>
      </c>
      <c r="G260" s="12"/>
    </row>
    <row r="261" ht="15.75" customHeight="1">
      <c r="B261" s="12"/>
      <c r="C261" s="319"/>
      <c r="D261" s="392" t="str">
        <f>'дети 5-ти лет К'!BV80</f>
        <v/>
      </c>
      <c r="E261" s="12"/>
      <c r="F261" s="392" t="str">
        <f>'дети 5-ти лет Т'!BV80</f>
        <v/>
      </c>
      <c r="G261" s="12"/>
    </row>
    <row r="262" ht="15.75" customHeight="1">
      <c r="B262" s="19"/>
      <c r="C262" s="319"/>
      <c r="D262" s="392" t="str">
        <f>'дети 5-ти лет К'!BW80</f>
        <v/>
      </c>
      <c r="E262" s="12"/>
      <c r="F262" s="392" t="str">
        <f>'дети 5-ти лет Т'!BW80</f>
        <v/>
      </c>
      <c r="G262" s="12"/>
    </row>
    <row r="263" ht="15.75" customHeight="1">
      <c r="B263" s="5">
        <v>25.0</v>
      </c>
      <c r="C263" s="319"/>
      <c r="D263" s="392" t="str">
        <f>'дети 5-ти лет К'!BX80</f>
        <v/>
      </c>
      <c r="E263" s="12"/>
      <c r="F263" s="392" t="str">
        <f>'дети 5-ти лет Т'!BX80</f>
        <v/>
      </c>
      <c r="G263" s="12"/>
    </row>
    <row r="264" ht="15.75" customHeight="1">
      <c r="B264" s="12"/>
      <c r="C264" s="319"/>
      <c r="D264" s="392" t="str">
        <f>'дети 5-ти лет К'!BY80</f>
        <v/>
      </c>
      <c r="E264" s="12"/>
      <c r="F264" s="392" t="str">
        <f>'дети 5-ти лет Т'!BY80</f>
        <v/>
      </c>
      <c r="G264" s="12"/>
    </row>
    <row r="265" ht="15.75" customHeight="1">
      <c r="B265" s="19"/>
      <c r="C265" s="319"/>
      <c r="D265" s="392" t="str">
        <f>'дети 5-ти лет К'!BZ80</f>
        <v/>
      </c>
      <c r="E265" s="12"/>
      <c r="F265" s="392" t="str">
        <f>'дети 5-ти лет Т'!BZ80</f>
        <v/>
      </c>
      <c r="G265" s="12"/>
    </row>
    <row r="266" ht="15.75" customHeight="1">
      <c r="B266" s="5">
        <v>26.0</v>
      </c>
      <c r="C266" s="319"/>
      <c r="D266" s="392" t="str">
        <f>'дети 5-ти лет К'!CA80</f>
        <v/>
      </c>
      <c r="E266" s="12"/>
      <c r="F266" s="392" t="str">
        <f>'дети 5-ти лет Т'!CA80</f>
        <v/>
      </c>
      <c r="G266" s="12"/>
    </row>
    <row r="267" ht="15.75" customHeight="1">
      <c r="B267" s="12"/>
      <c r="C267" s="319"/>
      <c r="D267" s="392" t="str">
        <f>'дети 5-ти лет К'!CB80</f>
        <v/>
      </c>
      <c r="E267" s="12"/>
      <c r="F267" s="392" t="str">
        <f>'дети 5-ти лет Т'!CB80</f>
        <v/>
      </c>
      <c r="G267" s="12"/>
    </row>
    <row r="268" ht="15.75" customHeight="1">
      <c r="B268" s="19"/>
      <c r="C268" s="319"/>
      <c r="D268" s="392" t="str">
        <f>'дети 5-ти лет К'!CC80</f>
        <v/>
      </c>
      <c r="E268" s="12"/>
      <c r="F268" s="392" t="str">
        <f>'дети 5-ти лет Т'!CC80</f>
        <v/>
      </c>
      <c r="G268" s="12"/>
    </row>
    <row r="269" ht="15.75" customHeight="1">
      <c r="B269" s="5">
        <v>27.0</v>
      </c>
      <c r="C269" s="319"/>
      <c r="D269" s="392" t="str">
        <f>'дети 5-ти лет К'!CD80</f>
        <v/>
      </c>
      <c r="E269" s="12"/>
      <c r="F269" s="392" t="str">
        <f>'дети 5-ти лет Т'!CD80</f>
        <v/>
      </c>
      <c r="G269" s="12"/>
    </row>
    <row r="270" ht="15.75" customHeight="1">
      <c r="B270" s="12"/>
      <c r="C270" s="319"/>
      <c r="D270" s="392" t="str">
        <f>'дети 5-ти лет К'!CE80</f>
        <v/>
      </c>
      <c r="E270" s="12"/>
      <c r="F270" s="392" t="str">
        <f>'дети 5-ти лет Т'!CE80</f>
        <v/>
      </c>
      <c r="G270" s="12"/>
    </row>
    <row r="271" ht="15.75" customHeight="1">
      <c r="B271" s="19"/>
      <c r="C271" s="319"/>
      <c r="D271" s="392" t="str">
        <f>'дети 5-ти лет К'!CF80</f>
        <v/>
      </c>
      <c r="E271" s="12"/>
      <c r="F271" s="392" t="str">
        <f>'дети 5-ти лет Т'!CF80</f>
        <v/>
      </c>
      <c r="G271" s="12"/>
    </row>
    <row r="272" ht="15.75" customHeight="1">
      <c r="B272" s="5">
        <v>28.0</v>
      </c>
      <c r="C272" s="319"/>
      <c r="D272" s="392" t="str">
        <f>'дети 5-ти лет К'!CG80</f>
        <v/>
      </c>
      <c r="E272" s="12"/>
      <c r="F272" s="392" t="str">
        <f>'дети 5-ти лет Т'!CG80</f>
        <v/>
      </c>
      <c r="G272" s="12"/>
    </row>
    <row r="273" ht="15.75" customHeight="1">
      <c r="B273" s="12"/>
      <c r="C273" s="319"/>
      <c r="D273" s="392" t="str">
        <f>'дети 5-ти лет К'!CH80</f>
        <v/>
      </c>
      <c r="E273" s="12"/>
      <c r="F273" s="392" t="str">
        <f>'дети 5-ти лет Т'!CH80</f>
        <v/>
      </c>
      <c r="G273" s="12"/>
    </row>
    <row r="274" ht="15.75" customHeight="1">
      <c r="B274" s="19"/>
      <c r="C274" s="319"/>
      <c r="D274" s="392" t="str">
        <f>'дети 5-ти лет К'!CI80</f>
        <v/>
      </c>
      <c r="E274" s="12"/>
      <c r="F274" s="392" t="str">
        <f>'дети 5-ти лет Т'!CI80</f>
        <v/>
      </c>
      <c r="G274" s="12"/>
    </row>
    <row r="275" ht="15.75" customHeight="1">
      <c r="B275" s="5">
        <v>29.0</v>
      </c>
      <c r="C275" s="319"/>
      <c r="D275" s="317"/>
      <c r="E275" s="12"/>
      <c r="F275" s="392" t="str">
        <f>'дети 5-ти лет Т'!CJ80</f>
        <v/>
      </c>
      <c r="G275" s="12"/>
    </row>
    <row r="276" ht="15.75" customHeight="1">
      <c r="B276" s="12"/>
      <c r="C276" s="319"/>
      <c r="D276" s="12"/>
      <c r="E276" s="12"/>
      <c r="F276" s="392" t="str">
        <f>'дети 5-ти лет Т'!CK80</f>
        <v/>
      </c>
      <c r="G276" s="12"/>
    </row>
    <row r="277" ht="15.75" customHeight="1">
      <c r="B277" s="19"/>
      <c r="C277" s="319"/>
      <c r="D277" s="12"/>
      <c r="E277" s="12"/>
      <c r="F277" s="392" t="str">
        <f>'дети 5-ти лет Т'!CL80</f>
        <v/>
      </c>
      <c r="G277" s="12"/>
    </row>
    <row r="278" ht="15.75" customHeight="1">
      <c r="B278" s="5">
        <v>30.0</v>
      </c>
      <c r="C278" s="319"/>
      <c r="D278" s="12"/>
      <c r="E278" s="12"/>
      <c r="F278" s="392" t="str">
        <f>'дети 5-ти лет Т'!CM80</f>
        <v/>
      </c>
      <c r="G278" s="12"/>
    </row>
    <row r="279" ht="15.75" customHeight="1">
      <c r="B279" s="12"/>
      <c r="C279" s="319"/>
      <c r="D279" s="12"/>
      <c r="E279" s="12"/>
      <c r="F279" s="392" t="str">
        <f>'дети 5-ти лет Т'!CN80</f>
        <v/>
      </c>
      <c r="G279" s="12"/>
    </row>
    <row r="280" ht="15.75" customHeight="1">
      <c r="B280" s="19"/>
      <c r="C280" s="319"/>
      <c r="D280" s="12"/>
      <c r="E280" s="12"/>
      <c r="F280" s="392" t="str">
        <f>'дети 5-ти лет Т'!CO80</f>
        <v/>
      </c>
      <c r="G280" s="12"/>
    </row>
    <row r="281" ht="15.75" customHeight="1">
      <c r="B281" s="5">
        <v>31.0</v>
      </c>
      <c r="C281" s="319"/>
      <c r="D281" s="12"/>
      <c r="E281" s="12"/>
      <c r="F281" s="392" t="str">
        <f>'дети 5-ти лет Т'!CP80</f>
        <v/>
      </c>
      <c r="G281" s="12"/>
    </row>
    <row r="282" ht="15.75" customHeight="1">
      <c r="B282" s="12"/>
      <c r="C282" s="319"/>
      <c r="D282" s="12"/>
      <c r="E282" s="12"/>
      <c r="F282" s="392" t="str">
        <f>'дети 5-ти лет Т'!CQ80</f>
        <v/>
      </c>
      <c r="G282" s="12"/>
    </row>
    <row r="283" ht="15.75" customHeight="1">
      <c r="B283" s="19"/>
      <c r="C283" s="319"/>
      <c r="D283" s="12"/>
      <c r="E283" s="12"/>
      <c r="F283" s="392" t="str">
        <f>'дети 5-ти лет Т'!CR80</f>
        <v/>
      </c>
      <c r="G283" s="12"/>
    </row>
    <row r="284" ht="15.75" customHeight="1">
      <c r="B284" s="5">
        <v>32.0</v>
      </c>
      <c r="C284" s="319"/>
      <c r="D284" s="12"/>
      <c r="E284" s="12"/>
      <c r="F284" s="392" t="str">
        <f>'дети 5-ти лет Т'!CS80</f>
        <v/>
      </c>
      <c r="G284" s="12"/>
    </row>
    <row r="285" ht="15.75" customHeight="1">
      <c r="B285" s="12"/>
      <c r="C285" s="319"/>
      <c r="D285" s="12"/>
      <c r="E285" s="12"/>
      <c r="F285" s="392" t="str">
        <f>'дети 5-ти лет Т'!CT80</f>
        <v/>
      </c>
      <c r="G285" s="12"/>
    </row>
    <row r="286" ht="15.75" customHeight="1">
      <c r="B286" s="19"/>
      <c r="C286" s="319"/>
      <c r="D286" s="12"/>
      <c r="E286" s="12"/>
      <c r="F286" s="392" t="str">
        <f>'дети 5-ти лет Т'!CU80</f>
        <v/>
      </c>
      <c r="G286" s="12"/>
    </row>
    <row r="287" ht="15.75" customHeight="1">
      <c r="B287" s="5">
        <v>33.0</v>
      </c>
      <c r="C287" s="319"/>
      <c r="D287" s="12"/>
      <c r="E287" s="12"/>
      <c r="F287" s="392" t="str">
        <f>'дети 5-ти лет Т'!CV80</f>
        <v/>
      </c>
      <c r="G287" s="12"/>
    </row>
    <row r="288" ht="15.75" customHeight="1">
      <c r="B288" s="12"/>
      <c r="C288" s="319"/>
      <c r="D288" s="12"/>
      <c r="E288" s="12"/>
      <c r="F288" s="392" t="str">
        <f>'дети 5-ти лет Т'!CW80</f>
        <v/>
      </c>
      <c r="G288" s="12"/>
    </row>
    <row r="289" ht="15.75" customHeight="1">
      <c r="B289" s="19"/>
      <c r="C289" s="319"/>
      <c r="D289" s="12"/>
      <c r="E289" s="12"/>
      <c r="F289" s="392" t="str">
        <f>'дети 5-ти лет Т'!CX80</f>
        <v/>
      </c>
      <c r="G289" s="12"/>
    </row>
    <row r="290" ht="15.75" customHeight="1">
      <c r="B290" s="5">
        <v>34.0</v>
      </c>
      <c r="C290" s="319"/>
      <c r="D290" s="12"/>
      <c r="E290" s="12"/>
      <c r="F290" s="392" t="str">
        <f>'дети 5-ти лет Т'!CY80</f>
        <v/>
      </c>
      <c r="G290" s="12"/>
    </row>
    <row r="291" ht="15.75" customHeight="1">
      <c r="B291" s="12"/>
      <c r="C291" s="319"/>
      <c r="D291" s="12"/>
      <c r="E291" s="12"/>
      <c r="F291" s="392" t="str">
        <f>'дети 5-ти лет Т'!CZ80</f>
        <v/>
      </c>
      <c r="G291" s="12"/>
    </row>
    <row r="292" ht="15.75" customHeight="1">
      <c r="B292" s="19"/>
      <c r="C292" s="319"/>
      <c r="D292" s="12"/>
      <c r="E292" s="12"/>
      <c r="F292" s="392" t="str">
        <f>'дети 5-ти лет Т'!DA80</f>
        <v/>
      </c>
      <c r="G292" s="12"/>
    </row>
    <row r="293" ht="15.75" customHeight="1">
      <c r="B293" s="5">
        <v>35.0</v>
      </c>
      <c r="C293" s="319"/>
      <c r="D293" s="12"/>
      <c r="E293" s="12"/>
      <c r="F293" s="392" t="str">
        <f>'дети 5-ти лет Т'!DB80</f>
        <v/>
      </c>
      <c r="G293" s="12"/>
    </row>
    <row r="294" ht="15.75" customHeight="1">
      <c r="B294" s="12"/>
      <c r="C294" s="319"/>
      <c r="D294" s="12"/>
      <c r="E294" s="12"/>
      <c r="F294" s="392" t="str">
        <f>'дети 5-ти лет Т'!DC80</f>
        <v/>
      </c>
      <c r="G294" s="12"/>
    </row>
    <row r="295" ht="15.75" customHeight="1">
      <c r="B295" s="19"/>
      <c r="C295" s="320"/>
      <c r="D295" s="19"/>
      <c r="E295" s="19"/>
      <c r="F295" s="392" t="str">
        <f>'дети 5-ти лет Т'!DD80</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Ф'!D139</f>
        <v/>
      </c>
      <c r="D300" s="391" t="str">
        <f>'дети 5-ти лет К'!D139</f>
        <v/>
      </c>
      <c r="E300" s="391" t="str">
        <f>'дети 5-ти лет П'!D139</f>
        <v/>
      </c>
      <c r="F300" s="391" t="str">
        <f>'дети 5-ти лет Т'!D139</f>
        <v/>
      </c>
      <c r="G300" s="391" t="str">
        <f>'дети 5-ти лет С'!D139</f>
        <v/>
      </c>
    </row>
    <row r="301" ht="15.75" customHeight="1">
      <c r="B301" s="12"/>
      <c r="C301" s="391" t="str">
        <f>'дети 5-ти лет Ф'!E139</f>
        <v/>
      </c>
      <c r="D301" s="391" t="str">
        <f>'дети 5-ти лет К'!E139</f>
        <v/>
      </c>
      <c r="E301" s="391" t="str">
        <f>'дети 5-ти лет П'!E139</f>
        <v/>
      </c>
      <c r="F301" s="391" t="str">
        <f>'дети 5-ти лет Т'!E139</f>
        <v/>
      </c>
      <c r="G301" s="391" t="str">
        <f>'дети 5-ти лет С'!E139</f>
        <v/>
      </c>
    </row>
    <row r="302" ht="15.75" customHeight="1">
      <c r="B302" s="19"/>
      <c r="C302" s="391" t="str">
        <f>'дети 5-ти лет Ф'!F139</f>
        <v/>
      </c>
      <c r="D302" s="391" t="str">
        <f>'дети 5-ти лет К'!F139</f>
        <v/>
      </c>
      <c r="E302" s="391" t="str">
        <f>'дети 5-ти лет П'!F139</f>
        <v/>
      </c>
      <c r="F302" s="391" t="str">
        <f>'дети 5-ти лет Т'!F139</f>
        <v/>
      </c>
      <c r="G302" s="391" t="str">
        <f>'дети 5-ти лет С'!F139</f>
        <v/>
      </c>
    </row>
    <row r="303" ht="15.75" customHeight="1">
      <c r="B303" s="5">
        <v>2.0</v>
      </c>
      <c r="C303" s="391" t="str">
        <f>'дети 5-ти лет Ф'!G139</f>
        <v/>
      </c>
      <c r="D303" s="391" t="str">
        <f>'дети 5-ти лет К'!G139</f>
        <v/>
      </c>
      <c r="E303" s="391" t="str">
        <f>'дети 5-ти лет П'!G139</f>
        <v/>
      </c>
      <c r="F303" s="391" t="str">
        <f>'дети 5-ти лет Т'!G139</f>
        <v/>
      </c>
      <c r="G303" s="391" t="str">
        <f>'дети 5-ти лет С'!G139</f>
        <v/>
      </c>
    </row>
    <row r="304" ht="15.75" customHeight="1">
      <c r="B304" s="12"/>
      <c r="C304" s="391" t="str">
        <f>'дети 5-ти лет Ф'!H139</f>
        <v/>
      </c>
      <c r="D304" s="391" t="str">
        <f>'дети 5-ти лет К'!H139</f>
        <v/>
      </c>
      <c r="E304" s="391" t="str">
        <f>'дети 5-ти лет П'!H139</f>
        <v/>
      </c>
      <c r="F304" s="391" t="str">
        <f>'дети 5-ти лет Т'!H139</f>
        <v/>
      </c>
      <c r="G304" s="391" t="str">
        <f>'дети 5-ти лет С'!H139</f>
        <v/>
      </c>
    </row>
    <row r="305" ht="15.75" customHeight="1">
      <c r="B305" s="19"/>
      <c r="C305" s="391" t="str">
        <f>'дети 5-ти лет Ф'!I139</f>
        <v/>
      </c>
      <c r="D305" s="391" t="str">
        <f>'дети 5-ти лет К'!I139</f>
        <v/>
      </c>
      <c r="E305" s="391" t="str">
        <f>'дети 5-ти лет П'!I139</f>
        <v/>
      </c>
      <c r="F305" s="391" t="str">
        <f>'дети 5-ти лет Т'!I139</f>
        <v/>
      </c>
      <c r="G305" s="391" t="str">
        <f>'дети 5-ти лет С'!I139</f>
        <v/>
      </c>
    </row>
    <row r="306" ht="15.75" customHeight="1">
      <c r="B306" s="5">
        <v>3.0</v>
      </c>
      <c r="C306" s="391" t="str">
        <f>'дети 5-ти лет Ф'!J139</f>
        <v/>
      </c>
      <c r="D306" s="391" t="str">
        <f>'дети 5-ти лет К'!J139</f>
        <v/>
      </c>
      <c r="E306" s="391" t="str">
        <f>'дети 5-ти лет П'!J139</f>
        <v/>
      </c>
      <c r="F306" s="391" t="str">
        <f>'дети 5-ти лет Т'!J139</f>
        <v/>
      </c>
      <c r="G306" s="391" t="str">
        <f>'дети 5-ти лет С'!J139</f>
        <v/>
      </c>
    </row>
    <row r="307" ht="15.75" customHeight="1">
      <c r="B307" s="12"/>
      <c r="C307" s="391" t="str">
        <f>'дети 5-ти лет Ф'!K139</f>
        <v/>
      </c>
      <c r="D307" s="391" t="str">
        <f>'дети 5-ти лет К'!K139</f>
        <v/>
      </c>
      <c r="E307" s="391" t="str">
        <f>'дети 5-ти лет П'!K139</f>
        <v/>
      </c>
      <c r="F307" s="391" t="str">
        <f>'дети 5-ти лет Т'!K139</f>
        <v/>
      </c>
      <c r="G307" s="391" t="str">
        <f>'дети 5-ти лет С'!K139</f>
        <v/>
      </c>
    </row>
    <row r="308" ht="15.75" customHeight="1">
      <c r="B308" s="19"/>
      <c r="C308" s="391" t="str">
        <f>'дети 5-ти лет Ф'!L139</f>
        <v/>
      </c>
      <c r="D308" s="391" t="str">
        <f>'дети 5-ти лет К'!L139</f>
        <v/>
      </c>
      <c r="E308" s="391" t="str">
        <f>'дети 5-ти лет П'!L139</f>
        <v/>
      </c>
      <c r="F308" s="391" t="str">
        <f>'дети 5-ти лет Т'!L139</f>
        <v/>
      </c>
      <c r="G308" s="391" t="str">
        <f>'дети 5-ти лет С'!L139</f>
        <v/>
      </c>
    </row>
    <row r="309" ht="15.75" customHeight="1">
      <c r="B309" s="5">
        <v>4.0</v>
      </c>
      <c r="C309" s="391" t="str">
        <f>'дети 5-ти лет Ф'!M139</f>
        <v/>
      </c>
      <c r="D309" s="391" t="str">
        <f>'дети 5-ти лет К'!M139</f>
        <v/>
      </c>
      <c r="E309" s="391" t="str">
        <f>'дети 5-ти лет П'!M139</f>
        <v/>
      </c>
      <c r="F309" s="391" t="str">
        <f>'дети 5-ти лет Т'!M139</f>
        <v/>
      </c>
      <c r="G309" s="391" t="str">
        <f>'дети 5-ти лет С'!M139</f>
        <v/>
      </c>
    </row>
    <row r="310" ht="15.75" customHeight="1">
      <c r="B310" s="12"/>
      <c r="C310" s="391" t="str">
        <f>'дети 5-ти лет Ф'!N139</f>
        <v/>
      </c>
      <c r="D310" s="391" t="str">
        <f>'дети 5-ти лет К'!N139</f>
        <v/>
      </c>
      <c r="E310" s="391" t="str">
        <f>'дети 5-ти лет П'!N139</f>
        <v/>
      </c>
      <c r="F310" s="391" t="str">
        <f>'дети 5-ти лет Т'!N139</f>
        <v/>
      </c>
      <c r="G310" s="391" t="str">
        <f>'дети 5-ти лет С'!N139</f>
        <v/>
      </c>
    </row>
    <row r="311" ht="15.75" customHeight="1">
      <c r="B311" s="19"/>
      <c r="C311" s="391" t="str">
        <f>'дети 5-ти лет Ф'!O139</f>
        <v/>
      </c>
      <c r="D311" s="391" t="str">
        <f>'дети 5-ти лет К'!O139</f>
        <v/>
      </c>
      <c r="E311" s="391" t="str">
        <f>'дети 5-ти лет П'!O139</f>
        <v/>
      </c>
      <c r="F311" s="391" t="str">
        <f>'дети 5-ти лет Т'!O139</f>
        <v/>
      </c>
      <c r="G311" s="391" t="str">
        <f>'дети 5-ти лет С'!O139</f>
        <v/>
      </c>
    </row>
    <row r="312" ht="15.75" customHeight="1">
      <c r="B312" s="5">
        <v>5.0</v>
      </c>
      <c r="C312" s="391" t="str">
        <f>'дети 5-ти лет Ф'!P139</f>
        <v/>
      </c>
      <c r="D312" s="391" t="str">
        <f>'дети 5-ти лет К'!P139</f>
        <v/>
      </c>
      <c r="E312" s="391" t="str">
        <f>'дети 5-ти лет П'!P139</f>
        <v/>
      </c>
      <c r="F312" s="391" t="str">
        <f>'дети 5-ти лет Т'!P139</f>
        <v/>
      </c>
      <c r="G312" s="391" t="str">
        <f>'дети 5-ти лет С'!P139</f>
        <v/>
      </c>
    </row>
    <row r="313" ht="15.75" customHeight="1">
      <c r="B313" s="12"/>
      <c r="C313" s="391" t="str">
        <f>'дети 5-ти лет Ф'!Q139</f>
        <v/>
      </c>
      <c r="D313" s="391" t="str">
        <f>'дети 5-ти лет К'!Q139</f>
        <v/>
      </c>
      <c r="E313" s="391" t="str">
        <f>'дети 5-ти лет П'!Q139</f>
        <v/>
      </c>
      <c r="F313" s="391" t="str">
        <f>'дети 5-ти лет Т'!Q139</f>
        <v/>
      </c>
      <c r="G313" s="391" t="str">
        <f>'дети 5-ти лет С'!Q139</f>
        <v/>
      </c>
    </row>
    <row r="314" ht="15.75" customHeight="1">
      <c r="B314" s="19"/>
      <c r="C314" s="391" t="str">
        <f>'дети 5-ти лет Ф'!R139</f>
        <v/>
      </c>
      <c r="D314" s="391" t="str">
        <f>'дети 5-ти лет К'!R139</f>
        <v/>
      </c>
      <c r="E314" s="391" t="str">
        <f>'дети 5-ти лет П'!R139</f>
        <v/>
      </c>
      <c r="F314" s="391" t="str">
        <f>'дети 5-ти лет Т'!R139</f>
        <v/>
      </c>
      <c r="G314" s="391" t="str">
        <f>'дети 5-ти лет С'!R139</f>
        <v/>
      </c>
    </row>
    <row r="315" ht="15.75" customHeight="1">
      <c r="B315" s="5">
        <v>6.0</v>
      </c>
      <c r="C315" s="391" t="str">
        <f>'дети 5-ти лет Ф'!S139</f>
        <v/>
      </c>
      <c r="D315" s="391" t="str">
        <f>'дети 5-ти лет К'!S139</f>
        <v/>
      </c>
      <c r="E315" s="391" t="str">
        <f>'дети 5-ти лет П'!S139</f>
        <v/>
      </c>
      <c r="F315" s="391" t="str">
        <f>'дети 5-ти лет Т'!S139</f>
        <v/>
      </c>
      <c r="G315" s="391" t="str">
        <f>'дети 5-ти лет С'!S139</f>
        <v/>
      </c>
    </row>
    <row r="316" ht="15.75" customHeight="1">
      <c r="B316" s="12"/>
      <c r="C316" s="391" t="str">
        <f>'дети 5-ти лет Ф'!T139</f>
        <v/>
      </c>
      <c r="D316" s="391" t="str">
        <f>'дети 5-ти лет К'!T139</f>
        <v/>
      </c>
      <c r="E316" s="391" t="str">
        <f>'дети 5-ти лет П'!T139</f>
        <v/>
      </c>
      <c r="F316" s="391" t="str">
        <f>'дети 5-ти лет Т'!T139</f>
        <v/>
      </c>
      <c r="G316" s="391" t="str">
        <f>'дети 5-ти лет С'!T139</f>
        <v/>
      </c>
    </row>
    <row r="317" ht="15.75" customHeight="1">
      <c r="B317" s="19"/>
      <c r="C317" s="391" t="str">
        <f>'дети 5-ти лет Ф'!U139</f>
        <v/>
      </c>
      <c r="D317" s="391" t="str">
        <f>'дети 5-ти лет К'!U139</f>
        <v/>
      </c>
      <c r="E317" s="391" t="str">
        <f>'дети 5-ти лет П'!U139</f>
        <v/>
      </c>
      <c r="F317" s="391" t="str">
        <f>'дети 5-ти лет Т'!U139</f>
        <v/>
      </c>
      <c r="G317" s="391" t="str">
        <f>'дети 5-ти лет С'!U139</f>
        <v/>
      </c>
    </row>
    <row r="318" ht="15.75" customHeight="1">
      <c r="B318" s="5">
        <v>7.0</v>
      </c>
      <c r="C318" s="391" t="str">
        <f>'дети 5-ти лет Ф'!V139</f>
        <v/>
      </c>
      <c r="D318" s="391" t="str">
        <f>'дети 5-ти лет К'!V139</f>
        <v/>
      </c>
      <c r="E318" s="391" t="str">
        <f>'дети 5-ти лет П'!V139</f>
        <v/>
      </c>
      <c r="F318" s="391" t="str">
        <f>'дети 5-ти лет Т'!V139</f>
        <v/>
      </c>
      <c r="G318" s="391" t="str">
        <f>'дети 5-ти лет С'!V139</f>
        <v/>
      </c>
    </row>
    <row r="319" ht="15.75" customHeight="1">
      <c r="B319" s="12"/>
      <c r="C319" s="391" t="str">
        <f>'дети 5-ти лет Ф'!W139</f>
        <v/>
      </c>
      <c r="D319" s="391" t="str">
        <f>'дети 5-ти лет Т'!W139</f>
        <v/>
      </c>
      <c r="E319" s="391" t="str">
        <f>'дети 5-ти лет П'!W139</f>
        <v/>
      </c>
      <c r="F319" s="391" t="str">
        <f>'дети 5-ти лет Т'!W139</f>
        <v/>
      </c>
      <c r="G319" s="391" t="str">
        <f>'дети 5-ти лет С'!W139</f>
        <v/>
      </c>
    </row>
    <row r="320" ht="15.75" customHeight="1">
      <c r="B320" s="19"/>
      <c r="C320" s="391" t="str">
        <f>'дети 5-ти лет Ф'!X139</f>
        <v/>
      </c>
      <c r="D320" s="391" t="str">
        <f>'дети 5-ти лет К'!X139</f>
        <v/>
      </c>
      <c r="E320" s="391" t="str">
        <f>'дети 5-ти лет П'!X139</f>
        <v/>
      </c>
      <c r="F320" s="391" t="str">
        <f>'дети 5-ти лет Т'!X139</f>
        <v/>
      </c>
      <c r="G320" s="391" t="str">
        <f>'дети 5-ти лет С'!X139</f>
        <v/>
      </c>
    </row>
    <row r="321" ht="15.75" customHeight="1">
      <c r="B321" s="5">
        <v>8.0</v>
      </c>
      <c r="C321" s="318"/>
      <c r="D321" s="391" t="str">
        <f>'дети 5-ти лет К'!Y139</f>
        <v/>
      </c>
      <c r="E321" s="317"/>
      <c r="F321" s="391" t="str">
        <f>'дети 5-ти лет Т'!Y139</f>
        <v/>
      </c>
      <c r="G321" s="317"/>
    </row>
    <row r="322" ht="15.75" customHeight="1">
      <c r="B322" s="12"/>
      <c r="C322" s="319"/>
      <c r="D322" s="391" t="str">
        <f>'дети 5-ти лет К'!Z139</f>
        <v/>
      </c>
      <c r="E322" s="12"/>
      <c r="F322" s="391" t="str">
        <f>'дети 5-ти лет Т'!Z139</f>
        <v/>
      </c>
      <c r="G322" s="12"/>
    </row>
    <row r="323" ht="15.75" customHeight="1">
      <c r="B323" s="19"/>
      <c r="C323" s="319"/>
      <c r="D323" s="391" t="str">
        <f>'дети 5-ти лет К'!AA139</f>
        <v/>
      </c>
      <c r="E323" s="12"/>
      <c r="F323" s="391" t="str">
        <f>'дети 5-ти лет Т'!AA139</f>
        <v/>
      </c>
      <c r="G323" s="12"/>
    </row>
    <row r="324" ht="15.75" customHeight="1">
      <c r="B324" s="5">
        <v>9.0</v>
      </c>
      <c r="C324" s="319"/>
      <c r="D324" s="391" t="str">
        <f>'дети 5-ти лет К'!AB139</f>
        <v/>
      </c>
      <c r="E324" s="12"/>
      <c r="F324" s="391" t="str">
        <f>'дети 5-ти лет Т'!AB139</f>
        <v/>
      </c>
      <c r="G324" s="12"/>
    </row>
    <row r="325" ht="15.75" customHeight="1">
      <c r="B325" s="12"/>
      <c r="C325" s="319"/>
      <c r="D325" s="391" t="str">
        <f>'дети 5-ти лет К'!AC139</f>
        <v/>
      </c>
      <c r="E325" s="12"/>
      <c r="F325" s="391" t="str">
        <f>'дети 5-ти лет Т'!AC139</f>
        <v/>
      </c>
      <c r="G325" s="12"/>
    </row>
    <row r="326" ht="15.75" customHeight="1">
      <c r="B326" s="19"/>
      <c r="C326" s="319"/>
      <c r="D326" s="391" t="str">
        <f>'дети 5-ти лет К'!AD139</f>
        <v/>
      </c>
      <c r="E326" s="12"/>
      <c r="F326" s="391" t="str">
        <f>'дети 5-ти лет Т'!AD139</f>
        <v/>
      </c>
      <c r="G326" s="12"/>
    </row>
    <row r="327" ht="15.75" customHeight="1">
      <c r="B327" s="5">
        <v>10.0</v>
      </c>
      <c r="C327" s="319"/>
      <c r="D327" s="391" t="str">
        <f>'дети 5-ти лет К'!AE139</f>
        <v/>
      </c>
      <c r="E327" s="12"/>
      <c r="F327" s="391" t="str">
        <f>'дети 5-ти лет Т'!AE139</f>
        <v/>
      </c>
      <c r="G327" s="12"/>
    </row>
    <row r="328" ht="15.75" customHeight="1">
      <c r="B328" s="12"/>
      <c r="C328" s="319"/>
      <c r="D328" s="391" t="str">
        <f>'дети 5-ти лет К'!AF139</f>
        <v/>
      </c>
      <c r="E328" s="12"/>
      <c r="F328" s="391" t="str">
        <f>'дети 5-ти лет Т'!AF139</f>
        <v/>
      </c>
      <c r="G328" s="12"/>
    </row>
    <row r="329" ht="15.75" customHeight="1">
      <c r="B329" s="19"/>
      <c r="C329" s="319"/>
      <c r="D329" s="391" t="str">
        <f>'дети 5-ти лет К'!AG139</f>
        <v/>
      </c>
      <c r="E329" s="12"/>
      <c r="F329" s="391" t="str">
        <f>'дети 5-ти лет Т'!AG139</f>
        <v/>
      </c>
      <c r="G329" s="12"/>
    </row>
    <row r="330" ht="15.75" customHeight="1">
      <c r="B330" s="5">
        <v>11.0</v>
      </c>
      <c r="C330" s="319"/>
      <c r="D330" s="391" t="str">
        <f>'дети 5-ти лет К'!AH139</f>
        <v/>
      </c>
      <c r="E330" s="12"/>
      <c r="F330" s="391" t="str">
        <f>'дети 5-ти лет Т'!AH139</f>
        <v/>
      </c>
      <c r="G330" s="12"/>
    </row>
    <row r="331" ht="15.75" customHeight="1">
      <c r="B331" s="12"/>
      <c r="C331" s="319"/>
      <c r="D331" s="391" t="str">
        <f>'дети 5-ти лет К'!AI139</f>
        <v/>
      </c>
      <c r="E331" s="12"/>
      <c r="F331" s="391" t="str">
        <f>'дети 5-ти лет Т'!AI139</f>
        <v/>
      </c>
      <c r="G331" s="12"/>
    </row>
    <row r="332" ht="15.75" customHeight="1">
      <c r="B332" s="19"/>
      <c r="C332" s="319"/>
      <c r="D332" s="391" t="str">
        <f>'дети 5-ти лет К'!AJ139</f>
        <v/>
      </c>
      <c r="E332" s="12"/>
      <c r="F332" s="391" t="str">
        <f>'дети 5-ти лет Т'!AJ139</f>
        <v/>
      </c>
      <c r="G332" s="12"/>
    </row>
    <row r="333" ht="15.75" customHeight="1">
      <c r="B333" s="5">
        <v>12.0</v>
      </c>
      <c r="C333" s="319"/>
      <c r="D333" s="391" t="str">
        <f>'дети 5-ти лет К'!AK139</f>
        <v/>
      </c>
      <c r="E333" s="12"/>
      <c r="F333" s="391" t="str">
        <f>'дети 5-ти лет Т'!AK139</f>
        <v/>
      </c>
      <c r="G333" s="12"/>
    </row>
    <row r="334" ht="15.75" customHeight="1">
      <c r="B334" s="12"/>
      <c r="C334" s="319"/>
      <c r="D334" s="391" t="str">
        <f>'дети 5-ти лет К'!AL139</f>
        <v/>
      </c>
      <c r="E334" s="12"/>
      <c r="F334" s="391" t="str">
        <f>'дети 5-ти лет Т'!AL139</f>
        <v/>
      </c>
      <c r="G334" s="12"/>
    </row>
    <row r="335" ht="15.75" customHeight="1">
      <c r="B335" s="19"/>
      <c r="C335" s="319"/>
      <c r="D335" s="391" t="str">
        <f>'дети 5-ти лет К'!AM139</f>
        <v/>
      </c>
      <c r="E335" s="12"/>
      <c r="F335" s="391" t="str">
        <f>'дети 5-ти лет Т'!AM139</f>
        <v/>
      </c>
      <c r="G335" s="12"/>
    </row>
    <row r="336" ht="15.75" customHeight="1">
      <c r="B336" s="5">
        <v>13.0</v>
      </c>
      <c r="C336" s="319"/>
      <c r="D336" s="391" t="str">
        <f>'дети 5-ти лет К'!AN139</f>
        <v/>
      </c>
      <c r="E336" s="12"/>
      <c r="F336" s="391" t="str">
        <f>'дети 5-ти лет Т'!AN139</f>
        <v/>
      </c>
      <c r="G336" s="12"/>
    </row>
    <row r="337" ht="15.75" customHeight="1">
      <c r="B337" s="12"/>
      <c r="C337" s="319"/>
      <c r="D337" s="391" t="str">
        <f>'дети 5-ти лет К'!AO139</f>
        <v/>
      </c>
      <c r="E337" s="12"/>
      <c r="F337" s="391" t="str">
        <f>'дети 5-ти лет Т'!AO139</f>
        <v/>
      </c>
      <c r="G337" s="12"/>
    </row>
    <row r="338" ht="15.75" customHeight="1">
      <c r="B338" s="19"/>
      <c r="C338" s="319"/>
      <c r="D338" s="391" t="str">
        <f>'дети 5-ти лет К'!AP139</f>
        <v/>
      </c>
      <c r="E338" s="12"/>
      <c r="F338" s="391" t="str">
        <f>'дети 5-ти лет Т'!AP139</f>
        <v/>
      </c>
      <c r="G338" s="12"/>
    </row>
    <row r="339" ht="15.75" customHeight="1">
      <c r="B339" s="5">
        <v>14.0</v>
      </c>
      <c r="C339" s="319"/>
      <c r="D339" s="391" t="str">
        <f>'дети 5-ти лет К'!AQ139</f>
        <v/>
      </c>
      <c r="E339" s="12"/>
      <c r="F339" s="391" t="str">
        <f>'дети 5-ти лет Т'!AQ139</f>
        <v/>
      </c>
      <c r="G339" s="12"/>
    </row>
    <row r="340" ht="15.75" customHeight="1">
      <c r="B340" s="12"/>
      <c r="C340" s="319"/>
      <c r="D340" s="391" t="str">
        <f>'дети 5-ти лет К'!AR139</f>
        <v/>
      </c>
      <c r="E340" s="12"/>
      <c r="F340" s="391" t="str">
        <f>'дети 5-ти лет Т'!AR139</f>
        <v/>
      </c>
      <c r="G340" s="12"/>
    </row>
    <row r="341" ht="15.75" customHeight="1">
      <c r="B341" s="19"/>
      <c r="C341" s="319"/>
      <c r="D341" s="391" t="str">
        <f>'дети 5-ти лет К'!AS139</f>
        <v/>
      </c>
      <c r="E341" s="12"/>
      <c r="F341" s="391" t="str">
        <f>'дети 5-ти лет Т'!AS139</f>
        <v/>
      </c>
      <c r="G341" s="12"/>
    </row>
    <row r="342" ht="15.75" customHeight="1">
      <c r="B342" s="5">
        <v>15.0</v>
      </c>
      <c r="C342" s="319"/>
      <c r="D342" s="391" t="str">
        <f>'дети 5-ти лет К'!AT139</f>
        <v/>
      </c>
      <c r="E342" s="12"/>
      <c r="F342" s="391" t="str">
        <f>'дети 5-ти лет Т'!AT139</f>
        <v/>
      </c>
      <c r="G342" s="12"/>
    </row>
    <row r="343" ht="15.75" customHeight="1">
      <c r="B343" s="12"/>
      <c r="C343" s="319"/>
      <c r="D343" s="391" t="str">
        <f>'дети 5-ти лет К'!AU139</f>
        <v/>
      </c>
      <c r="E343" s="12"/>
      <c r="F343" s="391" t="str">
        <f>'дети 5-ти лет Т'!AU139</f>
        <v/>
      </c>
      <c r="G343" s="12"/>
    </row>
    <row r="344" ht="15.75" customHeight="1">
      <c r="B344" s="19"/>
      <c r="C344" s="319"/>
      <c r="D344" s="391" t="str">
        <f>'дети 5-ти лет К'!AV139</f>
        <v/>
      </c>
      <c r="E344" s="12"/>
      <c r="F344" s="391" t="str">
        <f>'дети 5-ти лет Т'!AV139</f>
        <v/>
      </c>
      <c r="G344" s="12"/>
    </row>
    <row r="345" ht="15.75" customHeight="1">
      <c r="B345" s="5">
        <v>16.0</v>
      </c>
      <c r="C345" s="319"/>
      <c r="D345" s="391" t="str">
        <f>'дети 5-ти лет К'!AW139</f>
        <v/>
      </c>
      <c r="E345" s="12"/>
      <c r="F345" s="391" t="str">
        <f>'дети 5-ти лет Т'!AW139</f>
        <v/>
      </c>
      <c r="G345" s="12"/>
    </row>
    <row r="346" ht="15.75" customHeight="1">
      <c r="B346" s="12"/>
      <c r="C346" s="319"/>
      <c r="D346" s="391" t="str">
        <f>'дети 5-ти лет К'!AX139</f>
        <v/>
      </c>
      <c r="E346" s="12"/>
      <c r="F346" s="391" t="str">
        <f>'дети 5-ти лет Т'!AX139</f>
        <v/>
      </c>
      <c r="G346" s="12"/>
    </row>
    <row r="347" ht="15.75" customHeight="1">
      <c r="B347" s="19"/>
      <c r="C347" s="319"/>
      <c r="D347" s="391" t="str">
        <f>'дети 5-ти лет К'!AY139</f>
        <v/>
      </c>
      <c r="E347" s="12"/>
      <c r="F347" s="391" t="str">
        <f>'дети 5-ти лет Т'!AY139</f>
        <v/>
      </c>
      <c r="G347" s="12"/>
    </row>
    <row r="348" ht="15.75" customHeight="1">
      <c r="B348" s="5">
        <v>17.0</v>
      </c>
      <c r="C348" s="319"/>
      <c r="D348" s="391" t="str">
        <f>'дети 5-ти лет К'!AZ139</f>
        <v/>
      </c>
      <c r="E348" s="12"/>
      <c r="F348" s="391" t="str">
        <f>'дети 5-ти лет Т'!AZ139</f>
        <v/>
      </c>
      <c r="G348" s="12"/>
    </row>
    <row r="349" ht="15.75" customHeight="1">
      <c r="B349" s="12"/>
      <c r="C349" s="319"/>
      <c r="D349" s="391" t="str">
        <f>'дети 5-ти лет К'!BA139</f>
        <v/>
      </c>
      <c r="E349" s="12"/>
      <c r="F349" s="391" t="str">
        <f>'дети 5-ти лет Т'!BA139</f>
        <v/>
      </c>
      <c r="G349" s="12"/>
    </row>
    <row r="350" ht="15.75" customHeight="1">
      <c r="B350" s="19"/>
      <c r="C350" s="319"/>
      <c r="D350" s="391" t="str">
        <f>'дети 5-ти лет К'!BB139</f>
        <v/>
      </c>
      <c r="E350" s="12"/>
      <c r="F350" s="391" t="str">
        <f>'дети 5-ти лет Т'!BB139</f>
        <v/>
      </c>
      <c r="G350" s="12"/>
    </row>
    <row r="351" ht="15.75" customHeight="1">
      <c r="B351" s="5">
        <v>18.0</v>
      </c>
      <c r="C351" s="319"/>
      <c r="D351" s="391" t="str">
        <f>'дети 5-ти лет К'!BC139</f>
        <v/>
      </c>
      <c r="E351" s="12"/>
      <c r="F351" s="391" t="str">
        <f>'дети 5-ти лет Т'!BC139</f>
        <v/>
      </c>
      <c r="G351" s="12"/>
    </row>
    <row r="352" ht="15.75" customHeight="1">
      <c r="B352" s="12"/>
      <c r="C352" s="319"/>
      <c r="D352" s="391" t="str">
        <f>'дети 5-ти лет К'!BD139</f>
        <v/>
      </c>
      <c r="E352" s="12"/>
      <c r="F352" s="391" t="str">
        <f>'дети 5-ти лет Т'!BD139</f>
        <v/>
      </c>
      <c r="G352" s="12"/>
    </row>
    <row r="353" ht="15.75" customHeight="1">
      <c r="B353" s="19"/>
      <c r="C353" s="319"/>
      <c r="D353" s="391" t="str">
        <f>'дети 5-ти лет К'!BE139</f>
        <v/>
      </c>
      <c r="E353" s="12"/>
      <c r="F353" s="391" t="str">
        <f>'дети 5-ти лет Т'!BE139</f>
        <v/>
      </c>
      <c r="G353" s="12"/>
    </row>
    <row r="354" ht="15.75" customHeight="1">
      <c r="B354" s="5">
        <v>19.0</v>
      </c>
      <c r="C354" s="319"/>
      <c r="D354" s="391" t="str">
        <f>'дети 5-ти лет К'!BF139</f>
        <v/>
      </c>
      <c r="E354" s="12"/>
      <c r="F354" s="391" t="str">
        <f>'дети 5-ти лет Т'!BF139</f>
        <v/>
      </c>
      <c r="G354" s="12"/>
    </row>
    <row r="355" ht="15.75" customHeight="1">
      <c r="B355" s="12"/>
      <c r="C355" s="319"/>
      <c r="D355" s="391" t="str">
        <f>'дети 5-ти лет К'!BG139</f>
        <v/>
      </c>
      <c r="E355" s="12"/>
      <c r="F355" s="391" t="str">
        <f>'дети 5-ти лет Т'!BG139</f>
        <v/>
      </c>
      <c r="G355" s="12"/>
    </row>
    <row r="356" ht="15.75" customHeight="1">
      <c r="B356" s="19"/>
      <c r="C356" s="319"/>
      <c r="D356" s="391" t="str">
        <f>'дети 5-ти лет К'!BH139</f>
        <v/>
      </c>
      <c r="E356" s="12"/>
      <c r="F356" s="391" t="str">
        <f>'дети 5-ти лет Т'!BH139</f>
        <v/>
      </c>
      <c r="G356" s="12"/>
    </row>
    <row r="357" ht="15.75" customHeight="1">
      <c r="B357" s="5">
        <v>20.0</v>
      </c>
      <c r="C357" s="319"/>
      <c r="D357" s="391" t="str">
        <f>'дети 5-ти лет К'!BI139</f>
        <v/>
      </c>
      <c r="E357" s="12"/>
      <c r="F357" s="391" t="str">
        <f>'дети 5-ти лет Т'!BI139</f>
        <v/>
      </c>
      <c r="G357" s="12"/>
    </row>
    <row r="358" ht="15.75" customHeight="1">
      <c r="B358" s="12"/>
      <c r="C358" s="319"/>
      <c r="D358" s="391" t="str">
        <f>'дети 5-ти лет К'!BJ139</f>
        <v/>
      </c>
      <c r="E358" s="12"/>
      <c r="F358" s="391" t="str">
        <f>'дети 5-ти лет Т'!BJ139</f>
        <v/>
      </c>
      <c r="G358" s="12"/>
    </row>
    <row r="359" ht="15.75" customHeight="1">
      <c r="B359" s="19"/>
      <c r="C359" s="319"/>
      <c r="D359" s="391" t="str">
        <f>'дети 5-ти лет К'!BK139</f>
        <v/>
      </c>
      <c r="E359" s="12"/>
      <c r="F359" s="391" t="str">
        <f>'дети 5-ти лет Т'!BK139</f>
        <v/>
      </c>
      <c r="G359" s="12"/>
    </row>
    <row r="360" ht="15.75" customHeight="1">
      <c r="B360" s="5">
        <v>21.0</v>
      </c>
      <c r="C360" s="319"/>
      <c r="D360" s="391" t="str">
        <f>'дети 5-ти лет К'!BL139</f>
        <v/>
      </c>
      <c r="E360" s="12"/>
      <c r="F360" s="391" t="str">
        <f>'дети 5-ти лет Т'!BL139</f>
        <v/>
      </c>
      <c r="G360" s="12"/>
    </row>
    <row r="361" ht="15.75" customHeight="1">
      <c r="B361" s="12"/>
      <c r="C361" s="319"/>
      <c r="D361" s="391" t="str">
        <f>'дети 5-ти лет К'!BM139</f>
        <v/>
      </c>
      <c r="E361" s="12"/>
      <c r="F361" s="391" t="str">
        <f>'дети 5-ти лет Т'!BM139</f>
        <v/>
      </c>
      <c r="G361" s="12"/>
    </row>
    <row r="362" ht="15.75" customHeight="1">
      <c r="B362" s="19"/>
      <c r="C362" s="319"/>
      <c r="D362" s="391" t="str">
        <f>'дети 5-ти лет К'!BN139</f>
        <v/>
      </c>
      <c r="E362" s="12"/>
      <c r="F362" s="391" t="str">
        <f>'дети 5-ти лет Т'!BN139</f>
        <v/>
      </c>
      <c r="G362" s="12"/>
    </row>
    <row r="363" ht="15.75" customHeight="1">
      <c r="B363" s="5">
        <v>22.0</v>
      </c>
      <c r="C363" s="319"/>
      <c r="D363" s="391" t="str">
        <f>'дети 5-ти лет К'!BO139</f>
        <v/>
      </c>
      <c r="E363" s="12"/>
      <c r="F363" s="391" t="str">
        <f>'дети 5-ти лет Т'!BO139</f>
        <v/>
      </c>
      <c r="G363" s="12"/>
    </row>
    <row r="364" ht="15.75" customHeight="1">
      <c r="B364" s="12"/>
      <c r="C364" s="319"/>
      <c r="D364" s="391" t="str">
        <f>'дети 5-ти лет К'!BP139</f>
        <v/>
      </c>
      <c r="E364" s="12"/>
      <c r="F364" s="391" t="str">
        <f>'дети 5-ти лет Т'!BP139</f>
        <v/>
      </c>
      <c r="G364" s="12"/>
    </row>
    <row r="365" ht="15.75" customHeight="1">
      <c r="B365" s="19"/>
      <c r="C365" s="319"/>
      <c r="D365" s="391" t="str">
        <f>'дети 5-ти лет К'!BQ139</f>
        <v/>
      </c>
      <c r="E365" s="12"/>
      <c r="F365" s="391" t="str">
        <f>'дети 5-ти лет Т'!BQ139</f>
        <v/>
      </c>
      <c r="G365" s="12"/>
    </row>
    <row r="366" ht="15.75" customHeight="1">
      <c r="B366" s="5">
        <v>23.0</v>
      </c>
      <c r="C366" s="319"/>
      <c r="D366" s="391" t="str">
        <f>'дети 5-ти лет К'!BR139</f>
        <v/>
      </c>
      <c r="E366" s="12"/>
      <c r="F366" s="391" t="str">
        <f>'дети 5-ти лет Т'!BR139</f>
        <v/>
      </c>
      <c r="G366" s="12"/>
    </row>
    <row r="367" ht="15.75" customHeight="1">
      <c r="B367" s="12"/>
      <c r="C367" s="319"/>
      <c r="D367" s="391" t="str">
        <f>'дети 5-ти лет К'!BS139</f>
        <v/>
      </c>
      <c r="E367" s="12"/>
      <c r="F367" s="391" t="str">
        <f>'дети 5-ти лет Т'!BS139</f>
        <v/>
      </c>
      <c r="G367" s="12"/>
    </row>
    <row r="368" ht="15.75" customHeight="1">
      <c r="B368" s="19"/>
      <c r="C368" s="319"/>
      <c r="D368" s="391" t="str">
        <f>'дети 5-ти лет К'!BT139</f>
        <v/>
      </c>
      <c r="E368" s="12"/>
      <c r="F368" s="391" t="str">
        <f>'дети 5-ти лет Т'!BT139</f>
        <v/>
      </c>
      <c r="G368" s="12"/>
    </row>
    <row r="369" ht="15.75" customHeight="1">
      <c r="B369" s="5">
        <v>24.0</v>
      </c>
      <c r="C369" s="319"/>
      <c r="D369" s="391" t="str">
        <f>'дети 5-ти лет К'!BU139</f>
        <v/>
      </c>
      <c r="E369" s="12"/>
      <c r="F369" s="391" t="str">
        <f>'дети 5-ти лет Т'!BU139</f>
        <v/>
      </c>
      <c r="G369" s="12"/>
    </row>
    <row r="370" ht="15.75" customHeight="1">
      <c r="B370" s="12"/>
      <c r="C370" s="319"/>
      <c r="D370" s="391" t="str">
        <f>'дети 5-ти лет К'!BV139</f>
        <v/>
      </c>
      <c r="E370" s="12"/>
      <c r="F370" s="391" t="str">
        <f>'дети 5-ти лет Т'!BV139</f>
        <v/>
      </c>
      <c r="G370" s="12"/>
    </row>
    <row r="371" ht="15.75" customHeight="1">
      <c r="B371" s="19"/>
      <c r="C371" s="319"/>
      <c r="D371" s="391" t="str">
        <f>'дети 5-ти лет К'!BW139</f>
        <v/>
      </c>
      <c r="E371" s="12"/>
      <c r="F371" s="391" t="str">
        <f>'дети 5-ти лет Т'!BW139</f>
        <v/>
      </c>
      <c r="G371" s="12"/>
    </row>
    <row r="372" ht="15.75" customHeight="1">
      <c r="B372" s="5">
        <v>25.0</v>
      </c>
      <c r="C372" s="319"/>
      <c r="D372" s="391" t="str">
        <f>'дети 5-ти лет К'!BX139</f>
        <v/>
      </c>
      <c r="E372" s="12"/>
      <c r="F372" s="391" t="str">
        <f>'дети 5-ти лет Т'!BX139</f>
        <v/>
      </c>
      <c r="G372" s="12"/>
    </row>
    <row r="373" ht="15.75" customHeight="1">
      <c r="B373" s="12"/>
      <c r="C373" s="319"/>
      <c r="D373" s="391" t="str">
        <f>'дети 5-ти лет К'!BY139</f>
        <v/>
      </c>
      <c r="E373" s="12"/>
      <c r="F373" s="391" t="str">
        <f>'дети 5-ти лет Т'!BY139</f>
        <v/>
      </c>
      <c r="G373" s="12"/>
    </row>
    <row r="374" ht="15.75" customHeight="1">
      <c r="B374" s="19"/>
      <c r="C374" s="319"/>
      <c r="D374" s="391" t="str">
        <f>'дети 5-ти лет К'!BZ139</f>
        <v/>
      </c>
      <c r="E374" s="12"/>
      <c r="F374" s="391" t="str">
        <f>'дети 5-ти лет Т'!BZ139</f>
        <v/>
      </c>
      <c r="G374" s="12"/>
    </row>
    <row r="375" ht="15.75" customHeight="1">
      <c r="B375" s="5">
        <v>26.0</v>
      </c>
      <c r="C375" s="319"/>
      <c r="D375" s="391" t="str">
        <f>'дети 5-ти лет К'!CA139</f>
        <v/>
      </c>
      <c r="E375" s="12"/>
      <c r="F375" s="391" t="str">
        <f>'дети 5-ти лет Т'!CA139</f>
        <v/>
      </c>
      <c r="G375" s="12"/>
    </row>
    <row r="376" ht="15.75" customHeight="1">
      <c r="B376" s="12"/>
      <c r="C376" s="319"/>
      <c r="D376" s="391" t="str">
        <f>'дети 5-ти лет К'!CB139</f>
        <v/>
      </c>
      <c r="E376" s="12"/>
      <c r="F376" s="391" t="str">
        <f>'дети 5-ти лет Т'!CB139</f>
        <v/>
      </c>
      <c r="G376" s="12"/>
    </row>
    <row r="377" ht="15.75" customHeight="1">
      <c r="B377" s="19"/>
      <c r="C377" s="319"/>
      <c r="D377" s="391" t="str">
        <f>'дети 5-ти лет К'!CC139</f>
        <v/>
      </c>
      <c r="E377" s="12"/>
      <c r="F377" s="391" t="str">
        <f>'дети 5-ти лет Т'!CC139</f>
        <v/>
      </c>
      <c r="G377" s="12"/>
    </row>
    <row r="378" ht="15.75" customHeight="1">
      <c r="B378" s="5">
        <v>27.0</v>
      </c>
      <c r="C378" s="319"/>
      <c r="D378" s="391" t="str">
        <f>'дети 5-ти лет К'!CD139</f>
        <v/>
      </c>
      <c r="E378" s="12"/>
      <c r="F378" s="391" t="str">
        <f>'дети 5-ти лет Т'!CD139</f>
        <v/>
      </c>
      <c r="G378" s="12"/>
    </row>
    <row r="379" ht="15.75" customHeight="1">
      <c r="B379" s="12"/>
      <c r="C379" s="319"/>
      <c r="D379" s="391" t="str">
        <f>'дети 5-ти лет К'!CE139</f>
        <v/>
      </c>
      <c r="E379" s="12"/>
      <c r="F379" s="391" t="str">
        <f>'дети 5-ти лет Т'!CE139</f>
        <v/>
      </c>
      <c r="G379" s="12"/>
    </row>
    <row r="380" ht="15.75" customHeight="1">
      <c r="B380" s="19"/>
      <c r="C380" s="319"/>
      <c r="D380" s="391" t="str">
        <f>'дети 5-ти лет К'!CF139</f>
        <v/>
      </c>
      <c r="E380" s="12"/>
      <c r="F380" s="391" t="str">
        <f>'дети 5-ти лет Т'!CF139</f>
        <v/>
      </c>
      <c r="G380" s="12"/>
    </row>
    <row r="381" ht="15.75" customHeight="1">
      <c r="B381" s="5">
        <v>28.0</v>
      </c>
      <c r="C381" s="319"/>
      <c r="D381" s="391" t="str">
        <f>'дети 5-ти лет К'!CG139</f>
        <v/>
      </c>
      <c r="E381" s="12"/>
      <c r="F381" s="391" t="str">
        <f>'дети 5-ти лет Т'!CG139</f>
        <v/>
      </c>
      <c r="G381" s="12"/>
    </row>
    <row r="382" ht="15.75" customHeight="1">
      <c r="B382" s="12"/>
      <c r="C382" s="319"/>
      <c r="D382" s="391" t="str">
        <f>'дети 5-ти лет К'!CH139</f>
        <v/>
      </c>
      <c r="E382" s="12"/>
      <c r="F382" s="391" t="str">
        <f>'дети 5-ти лет Т'!CH139</f>
        <v/>
      </c>
      <c r="G382" s="12"/>
    </row>
    <row r="383" ht="15.75" customHeight="1">
      <c r="B383" s="19"/>
      <c r="C383" s="319"/>
      <c r="D383" s="391" t="str">
        <f>'дети 5-ти лет К'!CI139</f>
        <v/>
      </c>
      <c r="E383" s="12"/>
      <c r="F383" s="391" t="str">
        <f>'дети 5-ти лет Т'!CI139</f>
        <v/>
      </c>
      <c r="G383" s="12"/>
    </row>
    <row r="384" ht="15.75" customHeight="1">
      <c r="B384" s="5">
        <v>29.0</v>
      </c>
      <c r="C384" s="319"/>
      <c r="D384" s="317"/>
      <c r="E384" s="12"/>
      <c r="F384" s="391" t="str">
        <f>'дети 5-ти лет Т'!CJ139</f>
        <v/>
      </c>
      <c r="G384" s="12"/>
    </row>
    <row r="385" ht="15.75" customHeight="1">
      <c r="B385" s="12"/>
      <c r="C385" s="319"/>
      <c r="D385" s="12"/>
      <c r="E385" s="12"/>
      <c r="F385" s="391" t="str">
        <f>'дети 5-ти лет Т'!CK139</f>
        <v/>
      </c>
      <c r="G385" s="12"/>
    </row>
    <row r="386" ht="15.75" customHeight="1">
      <c r="B386" s="19"/>
      <c r="C386" s="319"/>
      <c r="D386" s="12"/>
      <c r="E386" s="12"/>
      <c r="F386" s="391" t="str">
        <f>'дети 5-ти лет Т'!CL139</f>
        <v/>
      </c>
      <c r="G386" s="12"/>
    </row>
    <row r="387" ht="15.75" customHeight="1">
      <c r="B387" s="5">
        <v>30.0</v>
      </c>
      <c r="C387" s="319"/>
      <c r="D387" s="12"/>
      <c r="E387" s="12"/>
      <c r="F387" s="391" t="str">
        <f>'дети 5-ти лет Т'!CM139</f>
        <v/>
      </c>
      <c r="G387" s="12"/>
    </row>
    <row r="388" ht="15.75" customHeight="1">
      <c r="B388" s="12"/>
      <c r="C388" s="319"/>
      <c r="D388" s="12"/>
      <c r="E388" s="12"/>
      <c r="F388" s="391" t="str">
        <f>'дети 5-ти лет Т'!CN139</f>
        <v/>
      </c>
      <c r="G388" s="12"/>
    </row>
    <row r="389" ht="15.75" customHeight="1">
      <c r="B389" s="19"/>
      <c r="C389" s="319"/>
      <c r="D389" s="12"/>
      <c r="E389" s="12"/>
      <c r="F389" s="391" t="str">
        <f>'дети 5-ти лет Т'!CO139</f>
        <v/>
      </c>
      <c r="G389" s="12"/>
    </row>
    <row r="390" ht="15.75" customHeight="1">
      <c r="B390" s="5">
        <v>31.0</v>
      </c>
      <c r="C390" s="319"/>
      <c r="D390" s="12"/>
      <c r="E390" s="12"/>
      <c r="F390" s="391" t="str">
        <f>'дети 5-ти лет Т'!CP139</f>
        <v/>
      </c>
      <c r="G390" s="12"/>
    </row>
    <row r="391" ht="15.75" customHeight="1">
      <c r="B391" s="12"/>
      <c r="C391" s="319"/>
      <c r="D391" s="12"/>
      <c r="E391" s="12"/>
      <c r="F391" s="391" t="str">
        <f>'дети 5-ти лет Т'!CQ139</f>
        <v/>
      </c>
      <c r="G391" s="12"/>
    </row>
    <row r="392" ht="15.75" customHeight="1">
      <c r="B392" s="19"/>
      <c r="C392" s="319"/>
      <c r="D392" s="12"/>
      <c r="E392" s="12"/>
      <c r="F392" s="391" t="str">
        <f>'дети 5-ти лет Т'!CR139</f>
        <v/>
      </c>
      <c r="G392" s="12"/>
    </row>
    <row r="393" ht="15.75" customHeight="1">
      <c r="B393" s="5">
        <v>32.0</v>
      </c>
      <c r="C393" s="319"/>
      <c r="D393" s="12"/>
      <c r="E393" s="12"/>
      <c r="F393" s="391" t="str">
        <f>'дети 5-ти лет Т'!CS139</f>
        <v/>
      </c>
      <c r="G393" s="12"/>
    </row>
    <row r="394" ht="15.75" customHeight="1">
      <c r="B394" s="12"/>
      <c r="C394" s="319"/>
      <c r="D394" s="12"/>
      <c r="E394" s="12"/>
      <c r="F394" s="391" t="str">
        <f>'дети 5-ти лет Т'!CT139</f>
        <v/>
      </c>
      <c r="G394" s="12"/>
    </row>
    <row r="395" ht="15.75" customHeight="1">
      <c r="B395" s="19"/>
      <c r="C395" s="319"/>
      <c r="D395" s="12"/>
      <c r="E395" s="12"/>
      <c r="F395" s="391" t="str">
        <f>'дети 5-ти лет Т'!CU139</f>
        <v/>
      </c>
      <c r="G395" s="12"/>
    </row>
    <row r="396" ht="15.75" customHeight="1">
      <c r="B396" s="5">
        <v>33.0</v>
      </c>
      <c r="C396" s="319"/>
      <c r="D396" s="12"/>
      <c r="E396" s="12"/>
      <c r="F396" s="391" t="str">
        <f>'дети 5-ти лет Т'!CV139</f>
        <v/>
      </c>
      <c r="G396" s="12"/>
    </row>
    <row r="397" ht="15.75" customHeight="1">
      <c r="B397" s="12"/>
      <c r="C397" s="319"/>
      <c r="D397" s="12"/>
      <c r="E397" s="12"/>
      <c r="F397" s="391" t="str">
        <f>'дети 5-ти лет Т'!CW139</f>
        <v/>
      </c>
      <c r="G397" s="12"/>
    </row>
    <row r="398" ht="15.75" customHeight="1">
      <c r="B398" s="19"/>
      <c r="C398" s="319"/>
      <c r="D398" s="12"/>
      <c r="E398" s="12"/>
      <c r="F398" s="391" t="str">
        <f>'дети 5-ти лет Т'!CX139</f>
        <v/>
      </c>
      <c r="G398" s="12"/>
    </row>
    <row r="399" ht="15.75" customHeight="1">
      <c r="B399" s="5">
        <v>34.0</v>
      </c>
      <c r="C399" s="319"/>
      <c r="D399" s="12"/>
      <c r="E399" s="12"/>
      <c r="F399" s="391" t="str">
        <f>'дети 5-ти лет Т'!CY139</f>
        <v/>
      </c>
      <c r="G399" s="12"/>
    </row>
    <row r="400" ht="15.75" customHeight="1">
      <c r="B400" s="12"/>
      <c r="C400" s="319"/>
      <c r="D400" s="12"/>
      <c r="E400" s="12"/>
      <c r="F400" s="391" t="str">
        <f>'дети 5-ти лет Т'!CZ139</f>
        <v/>
      </c>
      <c r="G400" s="12"/>
    </row>
    <row r="401" ht="15.75" customHeight="1">
      <c r="B401" s="19"/>
      <c r="C401" s="319"/>
      <c r="D401" s="12"/>
      <c r="E401" s="12"/>
      <c r="F401" s="391" t="str">
        <f>'дети 5-ти лет Т'!DA139</f>
        <v/>
      </c>
      <c r="G401" s="12"/>
    </row>
    <row r="402" ht="15.75" customHeight="1">
      <c r="B402" s="5">
        <v>35.0</v>
      </c>
      <c r="C402" s="319"/>
      <c r="D402" s="12"/>
      <c r="E402" s="12"/>
      <c r="F402" s="391" t="str">
        <f>'дети 5-ти лет Т'!DB139</f>
        <v/>
      </c>
      <c r="G402" s="12"/>
    </row>
    <row r="403" ht="15.75" customHeight="1">
      <c r="B403" s="12"/>
      <c r="C403" s="319"/>
      <c r="D403" s="12"/>
      <c r="E403" s="12"/>
      <c r="F403" s="391" t="str">
        <f>'дети 5-ти лет Т'!DC139</f>
        <v/>
      </c>
      <c r="G403" s="12"/>
    </row>
    <row r="404" ht="15.75" customHeight="1">
      <c r="B404" s="19"/>
      <c r="C404" s="320"/>
      <c r="D404" s="19"/>
      <c r="E404" s="19"/>
      <c r="F404" s="391" t="str">
        <f>'дети 5-ти лет Т'!DD139</f>
        <v/>
      </c>
      <c r="G404" s="19"/>
    </row>
    <row r="405" ht="15.75" customHeight="1">
      <c r="B405" s="321" t="str">
        <f>'СВОД3'!V34</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2F2F2"/>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39.75" customHeight="1">
      <c r="B4" s="294" t="s">
        <v>829</v>
      </c>
      <c r="D4" s="295" t="str">
        <f>'дети 5-ти лет Ф'!C35</f>
        <v/>
      </c>
      <c r="E4" s="296"/>
      <c r="F4" s="296"/>
      <c r="G4" s="291"/>
      <c r="H4" s="291"/>
    </row>
    <row r="5">
      <c r="B5" s="297" t="s">
        <v>830</v>
      </c>
      <c r="D5" s="298" t="str">
        <f>'дети 5-ти лет Ф'!A35</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
      </c>
      <c r="D10" s="255" t="str">
        <f>IF(C99="","",VLOOKUP(C99,$O$509:$P$511,2,TRUE))</f>
        <v/>
      </c>
      <c r="E10" s="255" t="str">
        <f>IF(C100="","",VLOOKUP(C100,$Q$509:$R$511,2,TRUE))</f>
        <v/>
      </c>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255" t="str">
        <f>IF(C101="","",VLOOKUP(C101,$S$509:$T$511,2,TRUE))</f>
        <v/>
      </c>
      <c r="D11" s="255" t="str">
        <f>IF(C102="","",VLOOKUP(C102,$U$509:$V$511,2,TRUE))</f>
        <v/>
      </c>
      <c r="E11" s="255" t="str">
        <f>IF(C103="","",VLOOKUP(C103,$W$509:$X$511,2,TRUE))</f>
        <v/>
      </c>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255" t="str">
        <f>IF(C104="","",VLOOKUP(C104,$Y$509:$Z$511,2,TRUE))</f>
        <v/>
      </c>
      <c r="D12" s="255" t="str">
        <f>IF(C105="","",VLOOKUP(C105,$AA$509:$AB$511,2,TRUE))</f>
        <v/>
      </c>
      <c r="E12" s="255" t="str">
        <f>IF(C106="","",VLOOKUP(C106,$AC$509:$AD$511,2,TRUE))</f>
        <v/>
      </c>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
      </c>
      <c r="E13" s="255" t="str">
        <f>IF(C109="","",VLOOKUP(C109,$AI$509:$AJ$511,2,TRUE))</f>
        <v/>
      </c>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255" t="str">
        <f>IF(C110="","",VLOOKUP(C110,$AK$509:$AL$511,2,TRUE))</f>
        <v/>
      </c>
      <c r="D14" s="255" t="str">
        <f>IF(C111="","",VLOOKUP(C111,$AM$509:$AN$511,2,TRUE))</f>
        <v/>
      </c>
      <c r="E14" s="255" t="str">
        <f>IF(C112="","",VLOOKUP(C112,$AO$509:$AP$511,2,TRUE))</f>
        <v/>
      </c>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255" t="str">
        <f>IF(C113="","",VLOOKUP(C113,$AQ$509:$AR$511,2,TRUE))</f>
        <v/>
      </c>
      <c r="D15" s="255" t="str">
        <f>IF(C114="","",VLOOKUP(C114,$AS$509:$AT$511,2,TRUE))</f>
        <v/>
      </c>
      <c r="E15" s="255" t="str">
        <f>IF(C115="","",VLOOKUP(C115,$AU$509:$AV$511,2,TRUE))</f>
        <v/>
      </c>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309"/>
      <c r="D16" s="7"/>
      <c r="E16" s="8"/>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
      </c>
      <c r="E17" s="255" t="str">
        <f>IF(D100="","",VLOOKUP(D100,$Q$513:$R$515,2,TRUE))</f>
        <v/>
      </c>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255" t="str">
        <f>IF(D101="","",VLOOKUP(D101,$S$513:$T$515,2,TRUE))</f>
        <v/>
      </c>
      <c r="D18" s="255" t="str">
        <f>IF(D102="","",VLOOKUP(D102,$U$513:$V$515,2,TRUE))</f>
        <v/>
      </c>
      <c r="E18" s="255" t="str">
        <f>IF(D103="","",VLOOKUP(D103,$W$513:$X$515,2,TRUE))</f>
        <v/>
      </c>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255" t="str">
        <f>IF(D104="","",VLOOKUP(D104,$Y$513:$Z$515,2,TRUE))</f>
        <v/>
      </c>
      <c r="D19" s="255" t="str">
        <f>IF(D105="","",VLOOKUP(D105,$AA$513:$AB$515,2,TRUE))</f>
        <v/>
      </c>
      <c r="E19" s="255" t="str">
        <f>IF(D106="","",VLOOKUP(D106,$AC$513:$AD$515,2,TRUE))</f>
        <v/>
      </c>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255" t="str">
        <f>IF(D107="","",VLOOKUP(D107,$AE$513:$AF$515,2,TRUE))</f>
        <v/>
      </c>
      <c r="D20" s="255" t="str">
        <f>IF(D108="","",VLOOKUP(D108,$AG$513:$AH$515,2,TRUE))</f>
        <v/>
      </c>
      <c r="E20" s="255" t="str">
        <f>IF(D109="","",VLOOKUP(D109,$AI$513:$AJ$515,2,TRUE))</f>
        <v/>
      </c>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
      </c>
      <c r="E21" s="255" t="str">
        <f>IF(D112="","",VLOOKUP(D112,$AO$513:$AP$515,2,TRUE))</f>
        <v/>
      </c>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
      </c>
      <c r="E22" s="255" t="str">
        <f>IF(D115="","",VLOOKUP(D115,$AU$513:$AV$515,2,TRUE))</f>
        <v/>
      </c>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255" t="str">
        <f>IF(D116="","",VLOOKUP(D116,$M$517:$N$519,2,TRUE))</f>
        <v/>
      </c>
      <c r="D23" s="255" t="str">
        <f>IF(D117="","",VLOOKUP(D117,$O$517:$P$519,2,TRUE))</f>
        <v/>
      </c>
      <c r="E23" s="255" t="str">
        <f>IF(D118="","",VLOOKUP(D118,$Q$517:$R$519,2,TRUE))</f>
        <v/>
      </c>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255" t="str">
        <f>IF(D119="","",VLOOKUP(D119,$S$517:$T$519,2,TRUE))</f>
        <v/>
      </c>
      <c r="D24" s="255" t="str">
        <f>IF(D120="","",VLOOKUP(D120,$U$517:$V$519,2,TRUE))</f>
        <v/>
      </c>
      <c r="E24" s="255" t="str">
        <f>IF(D121="","",VLOOKUP(D121,$W$517:$X$519,2,TRUE))</f>
        <v/>
      </c>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255" t="str">
        <f>IF(D122="","",VLOOKUP(D122,$Y$517:$Z$519,2,TRUE))</f>
        <v/>
      </c>
      <c r="D25" s="255" t="str">
        <f>IF(D123="","",VLOOKUP(D123,$AA$517:$AB$519,2,TRUE))</f>
        <v/>
      </c>
      <c r="E25" s="255" t="str">
        <f>IF(D124="","",VLOOKUP(D124,$AC$517:$AD$519,2,TRUE))</f>
        <v/>
      </c>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255" t="str">
        <f>IF(D125="","",VLOOKUP(D125,$AE$517:$AF$519,2,TRUE))</f>
        <v/>
      </c>
      <c r="D26" s="255" t="str">
        <f>IF(D126="","",VLOOKUP(D126,$AG$517:$AH$519,2,TRUE))</f>
        <v/>
      </c>
      <c r="E26" s="255" t="str">
        <f>IF(D127="","",VLOOKUP(D127,$AI$517:$AJ$519,2,TRUE))</f>
        <v/>
      </c>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
      </c>
      <c r="E27" s="255" t="str">
        <f>IF(D130="","",VLOOKUP(D130,$AO$517:$AP$519,2,TRUE))</f>
        <v/>
      </c>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
      </c>
      <c r="E28" s="255" t="str">
        <f>IF(D133="","",VLOOKUP(D133,$AU$517:$AV$519,2,TRUE))</f>
        <v/>
      </c>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255" t="str">
        <f>IF(D134="","",VLOOKUP(D134,$M$521:$N$523,2,TRUE))</f>
        <v/>
      </c>
      <c r="D29" s="255" t="str">
        <f>IF(D135="","",VLOOKUP(D135,$O$521:$P$523,2,TRUE))</f>
        <v/>
      </c>
      <c r="E29" s="255" t="str">
        <f>IF(D136="","",VLOOKUP(D136,$Q$521:$R$523,2,TRUE))</f>
        <v/>
      </c>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255" t="str">
        <f>IF(D137="","",VLOOKUP(D137,$S$521:$T$523,2,TRUE))</f>
        <v/>
      </c>
      <c r="D30" s="255" t="str">
        <f>IF(D138="","",VLOOKUP(D138,$U$521:$V$523,2,TRUE))</f>
        <v/>
      </c>
      <c r="E30" s="255" t="str">
        <f>IF(D139="","",VLOOKUP(D139,$W$521:$X$523,2,TRUE))</f>
        <v/>
      </c>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255" t="str">
        <f>IF(D140="","",VLOOKUP(D140,$Y$521:$Z$523,2,TRUE))</f>
        <v/>
      </c>
      <c r="D31" s="255" t="str">
        <f>IF(D141="","",VLOOKUP(D141,$AA$521:$AB$523,2,TRUE))</f>
        <v/>
      </c>
      <c r="E31" s="255" t="str">
        <f>IF(D142="","",VLOOKUP(D142,$AC$521:$AD$523,2,TRUE))</f>
        <v/>
      </c>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255" t="str">
        <f>IF(D143="","",VLOOKUP(D143,$AE$521:$AF$523,2,TRUE))</f>
        <v/>
      </c>
      <c r="D32" s="255" t="str">
        <f>IF(D144="","",VLOOKUP(D144,$AG$521:$AH$523,2,TRUE))</f>
        <v/>
      </c>
      <c r="E32" s="255" t="str">
        <f>IF(D145="","",VLOOKUP(D145,$AI$521:$AJ$523,2,TRUE))</f>
        <v/>
      </c>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255" t="str">
        <f>IF(D146="","",VLOOKUP(D146,$AK$521:$AL$523,2,TRUE))</f>
        <v/>
      </c>
      <c r="D33" s="255" t="str">
        <f>IF(D147="","",VLOOKUP(D147,$AM$521:$AN$523,2,TRUE))</f>
        <v/>
      </c>
      <c r="E33" s="255" t="str">
        <f>IF(D148="","",VLOOKUP(D148,$AO$521:$AP$523,2,TRUE))</f>
        <v/>
      </c>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
      </c>
      <c r="E34" s="255" t="str">
        <f>IF(D151="","",VLOOKUP(D151,$AU$521:$AV$523,2,TRUE))</f>
        <v/>
      </c>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311"/>
      <c r="D35" s="62"/>
      <c r="E35" s="63"/>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
      </c>
      <c r="E45" s="255" t="str">
        <f>IF(E100="","",VLOOKUP(E100,$Q$525:$R$527,2,TRUE))</f>
        <v/>
      </c>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255" t="str">
        <f>IF(E101="","",VLOOKUP(E101,$S$525:$T$527,2,TRUE))</f>
        <v/>
      </c>
      <c r="D46" s="255" t="str">
        <f>IF(E102="","",VLOOKUP(E102,$U$525:$V$527,2,TRUE))</f>
        <v/>
      </c>
      <c r="E46" s="255" t="str">
        <f>IF(E103="","",VLOOKUP(E103,$W$525:$X$527,2,TRUE))</f>
        <v/>
      </c>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255" t="str">
        <f>IF(E104="","",VLOOKUP(E104,$Y$525:$Z$527,2,TRUE))</f>
        <v/>
      </c>
      <c r="D47" s="255" t="str">
        <f>IF(E105="","",VLOOKUP(E105,$AA$525:$AB$527,2,TRUE))</f>
        <v/>
      </c>
      <c r="E47" s="255" t="str">
        <f>IF(E106="","",VLOOKUP(E106,$AC$525:$AD$527,2,TRUE))</f>
        <v/>
      </c>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
      </c>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
      </c>
      <c r="E49" s="255" t="str">
        <f>IF(E112="","",VLOOKUP(E112,$AO$525:$AP$527,2,TRUE))</f>
        <v/>
      </c>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
      </c>
      <c r="E50" s="255" t="str">
        <f>IF(E115="","",VLOOKUP(E115,$AU$525:$AV$527,2,TRUE))</f>
        <v/>
      </c>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309"/>
      <c r="D51" s="7"/>
      <c r="E51" s="8"/>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
      </c>
      <c r="E52" s="255" t="str">
        <f>IF(F100="","",VLOOKUP(F100,$Q$529:$R$531,2,TRUE))</f>
        <v/>
      </c>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255" t="str">
        <f>IF(F101="","",VLOOKUP(F101,$S$529:$T$531,2,TRUE))</f>
        <v/>
      </c>
      <c r="D53" s="255" t="str">
        <f>IF(F102="","",VLOOKUP(F102,$U$529:$V$531,2,TRUE))</f>
        <v/>
      </c>
      <c r="E53" s="255" t="str">
        <f>IF(F103="","",VLOOKUP(F103,$W$529:$X$531,2,TRUE))</f>
        <v/>
      </c>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255" t="str">
        <f>IF(F104="","",VLOOKUP(F104,$Y$529:$Z$531,2,TRUE))</f>
        <v/>
      </c>
      <c r="D54" s="255" t="str">
        <f>IF(F105="","",VLOOKUP(F105,$AA$529:$AB$531,2,TRUE))</f>
        <v/>
      </c>
      <c r="E54" s="255" t="str">
        <f>IF(F106="","",VLOOKUP(F106,$AC$529:$AD$531,2,TRUE))</f>
        <v/>
      </c>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255" t="str">
        <f>IF(F107="","",VLOOKUP(F107,$AE$529:$AF$531,2,TRUE))</f>
        <v/>
      </c>
      <c r="D55" s="255" t="str">
        <f>IF(F108="","",VLOOKUP(F108,$AG$529:$AH$531,2,TRUE))</f>
        <v/>
      </c>
      <c r="E55" s="255" t="str">
        <f>IF(F109="","",VLOOKUP(F109,$AI$529:$AJ$531,2,TRUE))</f>
        <v/>
      </c>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255" t="str">
        <f>IF(F110="","",VLOOKUP(F110,$AK$529:$AL$531,2,TRUE))</f>
        <v/>
      </c>
      <c r="D56" s="255" t="str">
        <f>IF(F111="","",VLOOKUP(F111,$AM$529:$AN$531,2,TRUE))</f>
        <v/>
      </c>
      <c r="E56" s="255" t="str">
        <f>IF(F112="","",VLOOKUP(F112,$AO$529:$AP$531,2,TRUE))</f>
        <v/>
      </c>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255" t="str">
        <f>IF(F113="","",VLOOKUP(F113,$AQ$529:$AR$531,2,TRUE))</f>
        <v/>
      </c>
      <c r="D57" s="255" t="str">
        <f>IF(F114="","",VLOOKUP(F114,$AS$529:$AT$531,2,TRUE))</f>
        <v/>
      </c>
      <c r="E57" s="255" t="str">
        <f>IF(F115="","",VLOOKUP(F115,$AU$529:$AV$531,2,TRUE))</f>
        <v/>
      </c>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255" t="str">
        <f>IF(F116="","",VLOOKUP(F116,$M$533:$N$535,2,TRUE))</f>
        <v/>
      </c>
      <c r="D58" s="255" t="str">
        <f>IF(F117="","",VLOOKUP(F117,$O$533:$P$535,2,TRUE))</f>
        <v/>
      </c>
      <c r="E58" s="255" t="str">
        <f>IF(F118="","",VLOOKUP(F118,$Q$533:$R$535,2,TRUE))</f>
        <v/>
      </c>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255" t="str">
        <f>IF(F119="","",VLOOKUP(F119,$S$533:$T$535,2,TRUE))</f>
        <v/>
      </c>
      <c r="D59" s="255" t="str">
        <f>IF(F120="","",VLOOKUP(F120,$U$533:$V$535,2,TRUE))</f>
        <v/>
      </c>
      <c r="E59" s="255" t="str">
        <f>IF(F121="","",VLOOKUP(F121,$W$533:$X$535,2,TRUE))</f>
        <v/>
      </c>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255" t="str">
        <f>IF(F122="","",VLOOKUP(F122,$Y$533:$Z$535,2,TRUE))</f>
        <v/>
      </c>
      <c r="D60" s="255" t="str">
        <f>IF(F123="","",VLOOKUP(F123,$AA$533:$AB$535,2,TRUE))</f>
        <v/>
      </c>
      <c r="E60" s="255" t="str">
        <f>IF(F124="","",VLOOKUP(F124,$AC$533:$AD$535,2,TRUE))</f>
        <v/>
      </c>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255" t="str">
        <f>IF(F125="","",VLOOKUP(F125,$AE$533:$AF$535,2,TRUE))</f>
        <v/>
      </c>
      <c r="D61" s="255" t="str">
        <f>IF(F126="","",VLOOKUP(F126,$AG$533:$AH$535,2,TRUE))</f>
        <v/>
      </c>
      <c r="E61" s="255" t="str">
        <f>IF(F127="","",VLOOKUP(F127,$AI$533:$AJ$535,2,TRUE))</f>
        <v/>
      </c>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255" t="str">
        <f>IF(F128="","",VLOOKUP(F128,$AK$533:$AL$535,2,TRUE))</f>
        <v/>
      </c>
      <c r="D62" s="255" t="str">
        <f>IF(F129="","",VLOOKUP(F129,$AM$533:$AN$535,2,TRUE))</f>
        <v/>
      </c>
      <c r="E62" s="255" t="str">
        <f>IF(F130="","",VLOOKUP(F130,$AO$533:$AP$535,2,TRUE))</f>
        <v/>
      </c>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
      </c>
      <c r="E63" s="255" t="str">
        <f>IF(F133="","",VLOOKUP(F133,$AU$533:$AV$535,2,TRUE))</f>
        <v/>
      </c>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255" t="str">
        <f>IF(F134="","",VLOOKUP(F134,$M$537:$N$539,2,TRUE))</f>
        <v/>
      </c>
      <c r="D64" s="255" t="str">
        <f>IF(F135="","",VLOOKUP(F135,$O$537:$P$539,2,TRUE))</f>
        <v/>
      </c>
      <c r="E64" s="255" t="str">
        <f>IF(F136="","",VLOOKUP(F136,$Q$537:$R$539,2,TRUE))</f>
        <v/>
      </c>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255" t="str">
        <f>IF(F137="","",VLOOKUP(F137,$S$537:$T$539,2,TRUE))</f>
        <v/>
      </c>
      <c r="D65" s="255" t="str">
        <f>IF(F138="","",VLOOKUP(F138,$U$537:$V$539,2,TRUE))</f>
        <v/>
      </c>
      <c r="E65" s="255" t="str">
        <f>IF(F139="","",VLOOKUP(F139,$W$537:$X$539,2,TRUE))</f>
        <v/>
      </c>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255" t="str">
        <f>IF(F140="","",VLOOKUP(F140,$Y$537:$Z$539,2,TRUE))</f>
        <v/>
      </c>
      <c r="D66" s="255" t="str">
        <f>IF(F141="","",VLOOKUP(F141,$AA$537:$AB$539,2,TRUE))</f>
        <v/>
      </c>
      <c r="E66" s="255" t="str">
        <f>IF(F142="","",VLOOKUP(F142,$AC$537:$AD$539,2,TRUE))</f>
        <v/>
      </c>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255" t="str">
        <f>IF(F143="","",VLOOKUP(F143,$AE$537:$AF$539,2,TRUE))</f>
        <v/>
      </c>
      <c r="D67" s="255" t="str">
        <f>IF(F144="","",VLOOKUP(F144,$AG$537:$AH$539,2,TRUE))</f>
        <v/>
      </c>
      <c r="E67" s="255" t="str">
        <f>IF(F145="","",VLOOKUP(F145,$AI$537:$AJ$539,2,TRUE))</f>
        <v/>
      </c>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255" t="str">
        <f>IF(F146="","",VLOOKUP(F146,$AK$537:$AL$539,2,TRUE))</f>
        <v/>
      </c>
      <c r="D68" s="255" t="str">
        <f>IF(F147="","",VLOOKUP(F147,$AM$537:$AN$539,2,TRUE))</f>
        <v/>
      </c>
      <c r="E68" s="255" t="str">
        <f>IF(F148="","",VLOOKUP(F148,$AO$537:$AP$539,2,TRUE))</f>
        <v/>
      </c>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255" t="str">
        <f>IF(F149="","",VLOOKUP(F149,$AQ$537:$AR$539,2,TRUE))</f>
        <v/>
      </c>
      <c r="D69" s="255" t="str">
        <f>IF(F150="","",VLOOKUP(F150,$AS$537:$AT$539,2,TRUE))</f>
        <v/>
      </c>
      <c r="E69" s="255" t="str">
        <f>IF(F151="","",VLOOKUP(F151,$AU$537:$AV$539,2,TRUE))</f>
        <v/>
      </c>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255" t="str">
        <f>IF(F152="","",VLOOKUP(F152,$M$541:$N$543,2,TRUE))</f>
        <v/>
      </c>
      <c r="D70" s="255" t="str">
        <f>IF(F153="","",VLOOKUP(F153,$O$541:$P$543,2,TRUE))</f>
        <v/>
      </c>
      <c r="E70" s="255" t="str">
        <f>IF(F154="","",VLOOKUP(F154,$Q$541:$R$543,2,TRUE))</f>
        <v/>
      </c>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255" t="str">
        <f>IF(F155="","",VLOOKUP(F155,$S$541:$T$543,2,TRUE))</f>
        <v/>
      </c>
      <c r="D71" s="255" t="str">
        <f>IF(F156="","",VLOOKUP(F156,$U$541:$V$543,2,TRUE))</f>
        <v/>
      </c>
      <c r="E71" s="255" t="str">
        <f>IF(F157="","",VLOOKUP(F157,$W$541:$X$543,2,TRUE))</f>
        <v/>
      </c>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255" t="str">
        <f>IF(F158="","",VLOOKUP(F158,$Y$541:$Z$543,2,TRUE))</f>
        <v/>
      </c>
      <c r="D72" s="255" t="str">
        <f>IF(F159="","",VLOOKUP(F159,$AA$541:$AB$543,2,TRUE))</f>
        <v/>
      </c>
      <c r="E72" s="255" t="str">
        <f>IF(F160="","",VLOOKUP(F160,$AC$541:$AD$543,2,TRUE))</f>
        <v/>
      </c>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
      </c>
      <c r="E73" s="255" t="str">
        <f>IF(F163="","",VLOOKUP(F163,$AI$541:$AJ$543,2,TRUE))</f>
        <v/>
      </c>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255" t="str">
        <f>IF(F164="","",VLOOKUP(F164,$AK$541:$AL$543,2,TRUE))</f>
        <v/>
      </c>
      <c r="D74" s="255" t="str">
        <f>IF(F165="","",VLOOKUP(F165,$AM$541:$AN$543,2,TRUE))</f>
        <v/>
      </c>
      <c r="E74" s="255" t="str">
        <f>IF(F166="","",VLOOKUP(F166,$AO$541:$AP$543,2,TRUE))</f>
        <v/>
      </c>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255" t="str">
        <f>IF(F167="","",VLOOKUP(F167,$AQ$541:$AR$543,2,TRUE))</f>
        <v/>
      </c>
      <c r="D75" s="255" t="str">
        <f>IF(F168="","",VLOOKUP(F168,$AS$541:$AT$543,2,TRUE))</f>
        <v/>
      </c>
      <c r="E75" s="255" t="str">
        <f>IF(F169="","",VLOOKUP(F169,$AU$541:$AV$543,2,TRUE))</f>
        <v/>
      </c>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255" t="str">
        <f>IF(F170="","",VLOOKUP(F170,$M$545:$N$547,2,TRUE))</f>
        <v/>
      </c>
      <c r="D76" s="255" t="str">
        <f>IF(F171="","",VLOOKUP(F171,$O$545:$P$547,2,TRUE))</f>
        <v/>
      </c>
      <c r="E76" s="255" t="str">
        <f>IF(F172="","",VLOOKUP(F172,$Q$545:$R$547,2,TRUE))</f>
        <v/>
      </c>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255" t="str">
        <f>IF(F173="","",VLOOKUP(F173,$S$545:$T$547,2,TRUE))</f>
        <v/>
      </c>
      <c r="D77" s="255" t="str">
        <f>IF(F174="","",VLOOKUP(F174,$U$545:$V$547,2,TRUE))</f>
        <v/>
      </c>
      <c r="E77" s="255" t="str">
        <f>IF(F175="","",VLOOKUP(F175,$W$545:$X$547,2,TRUE))</f>
        <v/>
      </c>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255" t="str">
        <f>IF(F176="","",VLOOKUP(F176,$Y$545:$Z$547,2,TRUE))</f>
        <v/>
      </c>
      <c r="D78" s="255" t="str">
        <f>IF(F177="","",VLOOKUP(F177,$AA$545:$AB$547,2,TRUE))</f>
        <v/>
      </c>
      <c r="E78" s="255" t="str">
        <f>IF(F178="","",VLOOKUP(F178,$AC$545:$AD$547,2,TRUE))</f>
        <v/>
      </c>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255" t="str">
        <f>IF(F179="","",VLOOKUP(F179,$AE$545:$AF$547,2,TRUE))</f>
        <v/>
      </c>
      <c r="D79" s="255" t="str">
        <f>IF(F180="","",VLOOKUP(F180,$AG$545:$AH$547,2,TRUE))</f>
        <v/>
      </c>
      <c r="E79" s="255" t="str">
        <f>IF(F181="","",VLOOKUP(F181,$AI$545:$AJ$547,2,TRUE))</f>
        <v/>
      </c>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
      </c>
      <c r="E80" s="255" t="str">
        <f>IF(F184="","",VLOOKUP(F184,$AO$545:$AP$547,2,TRUE))</f>
        <v/>
      </c>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255" t="str">
        <f>IF(F185="","",VLOOKUP(F185,$AQ$545:$AR$547,2,TRUE))</f>
        <v/>
      </c>
      <c r="D81" s="255" t="str">
        <f>IF(F186="","",VLOOKUP(F186,$AS$545:$AT$547,2,TRUE))</f>
        <v/>
      </c>
      <c r="E81" s="255" t="str">
        <f>IF(F187="","",VLOOKUP(F187,$AU$545:$AV$547,2,TRUE))</f>
        <v/>
      </c>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
      </c>
      <c r="E87" s="255" t="str">
        <f>IF(G100="","",VLOOKUP(G100,$Q$549:$R$551,2,TRUE))</f>
        <v/>
      </c>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255" t="str">
        <f>IF(G101="","",VLOOKUP(G101,$S$549:$T$551,2,TRUE))</f>
        <v/>
      </c>
      <c r="D88" s="255" t="str">
        <f>IF(G102="","",VLOOKUP(G102,$U$549:$V$551,2,TRUE))</f>
        <v/>
      </c>
      <c r="E88" s="255" t="str">
        <f>IF(G103="","",VLOOKUP(G103,$W$549:$X$551,2,TRUE))</f>
        <v/>
      </c>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255" t="str">
        <f>IF(G104="","",VLOOKUP(G104,$Y$549:$Z$551,2,TRUE))</f>
        <v/>
      </c>
      <c r="D89" s="255" t="str">
        <f>IF(G105="","",VLOOKUP(G105,$AA$549:$AB$551,2,TRUE))</f>
        <v/>
      </c>
      <c r="E89" s="255" t="str">
        <f>IF(G106="","",VLOOKUP(G106,$AC$549:$AD$551,2,TRUE))</f>
        <v/>
      </c>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
      </c>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255" t="str">
        <f>IF(G110="","",VLOOKUP(G110,$AK$549:$AL$551,2,TRUE))</f>
        <v/>
      </c>
      <c r="D91" s="255" t="str">
        <f>IF(G111="","",VLOOKUP(G111,$AM$549:$AN$551,2,TRUE))</f>
        <v/>
      </c>
      <c r="E91" s="255" t="str">
        <f>IF(G112="","",VLOOKUP(G112,$AO$549:$AP$551,2,TRUE))</f>
        <v/>
      </c>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255" t="str">
        <f>IF(G113="","",VLOOKUP(G112,$AQ$549:$AR$551,2,TRUE))</f>
        <v/>
      </c>
      <c r="D92" s="255" t="str">
        <f>IF(G114="","",VLOOKUP(G114,$AS$549:$AT$551,2,TRUE))</f>
        <v/>
      </c>
      <c r="E92" s="255" t="str">
        <f>IF(G115="","",VLOOKUP(G115,$AU$549:$AV$551,2,TRUE))</f>
        <v/>
      </c>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309"/>
      <c r="D93" s="7"/>
      <c r="E93" s="8"/>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46.5" customHeight="1">
      <c r="B97" s="314"/>
      <c r="C97" s="315" t="s">
        <v>5</v>
      </c>
      <c r="D97" s="315" t="s">
        <v>107</v>
      </c>
      <c r="E97" s="315" t="s">
        <v>335</v>
      </c>
      <c r="F97" s="315" t="s">
        <v>398</v>
      </c>
      <c r="G97" s="178" t="s">
        <v>724</v>
      </c>
    </row>
    <row r="98" ht="15.0" customHeight="1">
      <c r="B98" s="5">
        <v>1.0</v>
      </c>
      <c r="C98" s="391" t="str">
        <f>'дети 5-ти лет Ф'!D35</f>
        <v/>
      </c>
      <c r="D98" s="391" t="str">
        <f>'дети 5-ти лет К'!D35</f>
        <v/>
      </c>
      <c r="E98" s="391" t="str">
        <f>'дети 5-ти лет П'!D35</f>
        <v/>
      </c>
      <c r="F98" s="391" t="str">
        <f>'дети 5-ти лет Т'!D35</f>
        <v/>
      </c>
      <c r="G98" s="391" t="str">
        <f>'дети 5-ти лет С'!D35</f>
        <v/>
      </c>
    </row>
    <row r="99" ht="15.0" customHeight="1">
      <c r="B99" s="12"/>
      <c r="C99" s="391" t="str">
        <f>'дети 5-ти лет Ф'!E35</f>
        <v/>
      </c>
      <c r="D99" s="391" t="str">
        <f>'дети 5-ти лет К'!E35</f>
        <v/>
      </c>
      <c r="E99" s="391" t="str">
        <f>'дети 5-ти лет П'!E35</f>
        <v/>
      </c>
      <c r="F99" s="391" t="str">
        <f>'дети 5-ти лет Т'!E35</f>
        <v/>
      </c>
      <c r="G99" s="391" t="str">
        <f>'дети 5-ти лет С'!E35</f>
        <v/>
      </c>
    </row>
    <row r="100" ht="15.0" customHeight="1">
      <c r="B100" s="19"/>
      <c r="C100" s="391" t="str">
        <f>'дети 5-ти лет Ф'!F35</f>
        <v/>
      </c>
      <c r="D100" s="391" t="str">
        <f>'дети 5-ти лет К'!F35</f>
        <v/>
      </c>
      <c r="E100" s="391" t="str">
        <f>'дети 5-ти лет П'!F35</f>
        <v/>
      </c>
      <c r="F100" s="391" t="str">
        <f>'дети 5-ти лет Т'!F35</f>
        <v/>
      </c>
      <c r="G100" s="391" t="str">
        <f>'дети 5-ти лет С'!F35</f>
        <v/>
      </c>
    </row>
    <row r="101" ht="15.0" customHeight="1">
      <c r="B101" s="5">
        <v>2.0</v>
      </c>
      <c r="C101" s="391" t="str">
        <f>'дети 5-ти лет Ф'!G35</f>
        <v/>
      </c>
      <c r="D101" s="391" t="str">
        <f>'дети 5-ти лет К'!G35</f>
        <v/>
      </c>
      <c r="E101" s="391" t="str">
        <f>'дети 5-ти лет П'!G35</f>
        <v/>
      </c>
      <c r="F101" s="391" t="str">
        <f>'дети 5-ти лет Т'!G35</f>
        <v/>
      </c>
      <c r="G101" s="391" t="str">
        <f>'дети 5-ти лет С'!G35</f>
        <v/>
      </c>
    </row>
    <row r="102" ht="15.0" customHeight="1">
      <c r="B102" s="12"/>
      <c r="C102" s="391" t="str">
        <f>'дети 5-ти лет Ф'!H35</f>
        <v/>
      </c>
      <c r="D102" s="391" t="str">
        <f>'дети 5-ти лет К'!H35</f>
        <v/>
      </c>
      <c r="E102" s="391" t="str">
        <f>'дети 5-ти лет П'!H35</f>
        <v/>
      </c>
      <c r="F102" s="391" t="str">
        <f>'дети 5-ти лет Т'!H35</f>
        <v/>
      </c>
      <c r="G102" s="391" t="str">
        <f>'дети 5-ти лет С'!H35</f>
        <v/>
      </c>
    </row>
    <row r="103" ht="15.0" customHeight="1">
      <c r="B103" s="19"/>
      <c r="C103" s="391" t="str">
        <f>'дети 5-ти лет Ф'!I35</f>
        <v/>
      </c>
      <c r="D103" s="391" t="str">
        <f>'дети 5-ти лет К'!I35</f>
        <v/>
      </c>
      <c r="E103" s="391" t="str">
        <f>'дети 5-ти лет П'!I35</f>
        <v/>
      </c>
      <c r="F103" s="391" t="str">
        <f>'дети 5-ти лет Т'!I35</f>
        <v/>
      </c>
      <c r="G103" s="391" t="str">
        <f>'дети 5-ти лет С'!I35</f>
        <v/>
      </c>
    </row>
    <row r="104" ht="15.0" customHeight="1">
      <c r="B104" s="5">
        <v>3.0</v>
      </c>
      <c r="C104" s="391" t="str">
        <f>'дети 5-ти лет Ф'!J35</f>
        <v/>
      </c>
      <c r="D104" s="391" t="str">
        <f>'дети 5-ти лет К'!J35</f>
        <v/>
      </c>
      <c r="E104" s="391" t="str">
        <f>'дети 5-ти лет П'!J35</f>
        <v/>
      </c>
      <c r="F104" s="391" t="str">
        <f>'дети 5-ти лет Т'!J35</f>
        <v/>
      </c>
      <c r="G104" s="391" t="str">
        <f>'дети 5-ти лет С'!J35</f>
        <v/>
      </c>
    </row>
    <row r="105" ht="15.0" customHeight="1">
      <c r="B105" s="12"/>
      <c r="C105" s="391" t="str">
        <f>'дети 5-ти лет Ф'!K35</f>
        <v/>
      </c>
      <c r="D105" s="391" t="str">
        <f>'дети 5-ти лет К'!K35</f>
        <v/>
      </c>
      <c r="E105" s="391" t="str">
        <f>'дети 5-ти лет П'!K35</f>
        <v/>
      </c>
      <c r="F105" s="391" t="str">
        <f>'дети 5-ти лет Т'!K35</f>
        <v/>
      </c>
      <c r="G105" s="391" t="str">
        <f>'дети 5-ти лет С'!K35</f>
        <v/>
      </c>
    </row>
    <row r="106" ht="15.0" customHeight="1">
      <c r="B106" s="19"/>
      <c r="C106" s="391" t="str">
        <f>'дети 5-ти лет Ф'!L35</f>
        <v/>
      </c>
      <c r="D106" s="391" t="str">
        <f>'дети 5-ти лет К'!L35</f>
        <v/>
      </c>
      <c r="E106" s="391" t="str">
        <f>'дети 5-ти лет П'!L35</f>
        <v/>
      </c>
      <c r="F106" s="391" t="str">
        <f>'дети 5-ти лет Т'!L35</f>
        <v/>
      </c>
      <c r="G106" s="391" t="str">
        <f>'дети 5-ти лет С'!L35</f>
        <v/>
      </c>
    </row>
    <row r="107" ht="15.0" customHeight="1">
      <c r="B107" s="5">
        <v>4.0</v>
      </c>
      <c r="C107" s="391" t="str">
        <f>'дети 5-ти лет Ф'!M35</f>
        <v/>
      </c>
      <c r="D107" s="391" t="str">
        <f>'дети 5-ти лет К'!M35</f>
        <v/>
      </c>
      <c r="E107" s="391" t="str">
        <f>'дети 5-ти лет П'!M35</f>
        <v/>
      </c>
      <c r="F107" s="391" t="str">
        <f>'дети 5-ти лет Т'!M35</f>
        <v/>
      </c>
      <c r="G107" s="391" t="str">
        <f>'дети 5-ти лет С'!M35</f>
        <v/>
      </c>
    </row>
    <row r="108" ht="15.0" customHeight="1">
      <c r="B108" s="12"/>
      <c r="C108" s="391" t="str">
        <f>'дети 5-ти лет Ф'!N35</f>
        <v/>
      </c>
      <c r="D108" s="391" t="str">
        <f>'дети 5-ти лет К'!N35</f>
        <v/>
      </c>
      <c r="E108" s="391" t="str">
        <f>'дети 5-ти лет П'!N35</f>
        <v/>
      </c>
      <c r="F108" s="391" t="str">
        <f>'дети 5-ти лет Т'!N35</f>
        <v/>
      </c>
      <c r="G108" s="391" t="str">
        <f>'дети 5-ти лет С'!N35</f>
        <v/>
      </c>
    </row>
    <row r="109" ht="15.0" customHeight="1">
      <c r="B109" s="19"/>
      <c r="C109" s="391" t="str">
        <f>'дети 5-ти лет Ф'!O35</f>
        <v/>
      </c>
      <c r="D109" s="391" t="str">
        <f>'дети 5-ти лет К'!O35</f>
        <v/>
      </c>
      <c r="E109" s="391" t="str">
        <f>'дети 5-ти лет П'!O35</f>
        <v/>
      </c>
      <c r="F109" s="391" t="str">
        <f>'дети 5-ти лет Т'!O35</f>
        <v/>
      </c>
      <c r="G109" s="391" t="str">
        <f>'дети 5-ти лет С'!O35</f>
        <v/>
      </c>
    </row>
    <row r="110" ht="15.0" customHeight="1">
      <c r="B110" s="5">
        <v>5.0</v>
      </c>
      <c r="C110" s="391" t="str">
        <f>'дети 5-ти лет Ф'!P35</f>
        <v/>
      </c>
      <c r="D110" s="391" t="str">
        <f>'дети 5-ти лет К'!P35</f>
        <v/>
      </c>
      <c r="E110" s="391" t="str">
        <f>'дети 5-ти лет П'!P35</f>
        <v/>
      </c>
      <c r="F110" s="391" t="str">
        <f>'дети 5-ти лет Т'!P35</f>
        <v/>
      </c>
      <c r="G110" s="391" t="str">
        <f>'дети 5-ти лет С'!P35</f>
        <v/>
      </c>
    </row>
    <row r="111" ht="15.0" customHeight="1">
      <c r="B111" s="12"/>
      <c r="C111" s="391" t="str">
        <f>'дети 5-ти лет Ф'!Q35</f>
        <v/>
      </c>
      <c r="D111" s="391" t="str">
        <f>'дети 5-ти лет К'!Q35</f>
        <v/>
      </c>
      <c r="E111" s="391" t="str">
        <f>'дети 5-ти лет П'!Q35</f>
        <v/>
      </c>
      <c r="F111" s="391" t="str">
        <f>'дети 5-ти лет Т'!Q35</f>
        <v/>
      </c>
      <c r="G111" s="391" t="str">
        <f>'дети 5-ти лет С'!Q35</f>
        <v/>
      </c>
    </row>
    <row r="112" ht="15.0" customHeight="1">
      <c r="B112" s="19"/>
      <c r="C112" s="391" t="str">
        <f>'дети 5-ти лет Ф'!R35</f>
        <v/>
      </c>
      <c r="D112" s="391" t="str">
        <f>'дети 5-ти лет К'!R35</f>
        <v/>
      </c>
      <c r="E112" s="391" t="str">
        <f>'дети 5-ти лет П'!R35</f>
        <v/>
      </c>
      <c r="F112" s="391" t="str">
        <f>'дети 5-ти лет Т'!R35</f>
        <v/>
      </c>
      <c r="G112" s="391" t="str">
        <f>'дети 5-ти лет С'!R35</f>
        <v/>
      </c>
    </row>
    <row r="113" ht="15.0" customHeight="1">
      <c r="B113" s="5">
        <v>6.0</v>
      </c>
      <c r="C113" s="391" t="str">
        <f>'дети 5-ти лет Ф'!S35</f>
        <v/>
      </c>
      <c r="D113" s="391" t="str">
        <f>'дети 5-ти лет К'!S35</f>
        <v/>
      </c>
      <c r="E113" s="391" t="str">
        <f>'дети 5-ти лет П'!S35</f>
        <v/>
      </c>
      <c r="F113" s="391" t="str">
        <f>'дети 5-ти лет Т'!S35</f>
        <v/>
      </c>
      <c r="G113" s="391" t="str">
        <f>'дети 5-ти лет С'!S35</f>
        <v/>
      </c>
    </row>
    <row r="114" ht="15.0" customHeight="1">
      <c r="B114" s="12"/>
      <c r="C114" s="391" t="str">
        <f>'дети 5-ти лет Ф'!T35</f>
        <v/>
      </c>
      <c r="D114" s="391" t="str">
        <f>'дети 5-ти лет К'!T35</f>
        <v/>
      </c>
      <c r="E114" s="391" t="str">
        <f>'дети 5-ти лет П'!T35</f>
        <v/>
      </c>
      <c r="F114" s="391" t="str">
        <f>'дети 5-ти лет Т'!T35</f>
        <v/>
      </c>
      <c r="G114" s="391" t="str">
        <f>'дети 5-ти лет С'!T35</f>
        <v/>
      </c>
    </row>
    <row r="115" ht="15.0" customHeight="1">
      <c r="B115" s="19"/>
      <c r="C115" s="391" t="str">
        <f>'дети 5-ти лет Ф'!U35</f>
        <v/>
      </c>
      <c r="D115" s="391" t="str">
        <f>'дети 5-ти лет К'!U35</f>
        <v/>
      </c>
      <c r="E115" s="391" t="str">
        <f>'дети 5-ти лет П'!U35</f>
        <v/>
      </c>
      <c r="F115" s="391" t="str">
        <f>'дети 5-ти лет Т'!U35</f>
        <v/>
      </c>
      <c r="G115" s="391" t="str">
        <f>'дети 5-ти лет С'!U35</f>
        <v/>
      </c>
    </row>
    <row r="116" ht="15.0" customHeight="1">
      <c r="B116" s="5">
        <v>7.0</v>
      </c>
      <c r="C116" s="317"/>
      <c r="D116" s="391" t="str">
        <f>'дети 5-ти лет К'!V35</f>
        <v/>
      </c>
      <c r="E116" s="317"/>
      <c r="F116" s="391" t="str">
        <f>'дети 5-ти лет Т'!V35</f>
        <v/>
      </c>
      <c r="G116" s="317"/>
    </row>
    <row r="117" ht="15.0" customHeight="1">
      <c r="B117" s="12"/>
      <c r="C117" s="12"/>
      <c r="D117" s="391" t="str">
        <f>'дети 5-ти лет Т'!W35</f>
        <v/>
      </c>
      <c r="E117" s="12"/>
      <c r="F117" s="391" t="str">
        <f>'дети 5-ти лет Т'!W35</f>
        <v/>
      </c>
      <c r="G117" s="12"/>
    </row>
    <row r="118" ht="15.0" customHeight="1">
      <c r="B118" s="19"/>
      <c r="C118" s="12"/>
      <c r="D118" s="391" t="str">
        <f>'дети 5-ти лет К'!X35</f>
        <v/>
      </c>
      <c r="E118" s="12"/>
      <c r="F118" s="391" t="str">
        <f>'дети 5-ти лет Т'!X35</f>
        <v/>
      </c>
      <c r="G118" s="12"/>
    </row>
    <row r="119" ht="15.0" customHeight="1">
      <c r="B119" s="5">
        <v>8.0</v>
      </c>
      <c r="C119" s="12"/>
      <c r="D119" s="391" t="str">
        <f>'дети 5-ти лет К'!Y35</f>
        <v/>
      </c>
      <c r="E119" s="12"/>
      <c r="F119" s="391" t="str">
        <f>'дети 5-ти лет Т'!Y35</f>
        <v/>
      </c>
      <c r="G119" s="12"/>
    </row>
    <row r="120" ht="15.0" customHeight="1">
      <c r="B120" s="12"/>
      <c r="C120" s="12"/>
      <c r="D120" s="391" t="str">
        <f>'дети 5-ти лет К'!Z35</f>
        <v/>
      </c>
      <c r="E120" s="12"/>
      <c r="F120" s="391" t="str">
        <f>'дети 5-ти лет Т'!Z35</f>
        <v/>
      </c>
      <c r="G120" s="12"/>
    </row>
    <row r="121" ht="15.0" customHeight="1">
      <c r="B121" s="19"/>
      <c r="C121" s="12"/>
      <c r="D121" s="391" t="str">
        <f>'дети 5-ти лет К'!AA35</f>
        <v/>
      </c>
      <c r="E121" s="12"/>
      <c r="F121" s="391" t="str">
        <f>'дети 5-ти лет Т'!AA35</f>
        <v/>
      </c>
      <c r="G121" s="12"/>
    </row>
    <row r="122" ht="15.0" customHeight="1">
      <c r="B122" s="5">
        <v>9.0</v>
      </c>
      <c r="C122" s="12"/>
      <c r="D122" s="391" t="str">
        <f>'дети 5-ти лет К'!AB35</f>
        <v/>
      </c>
      <c r="E122" s="12"/>
      <c r="F122" s="391" t="str">
        <f>'дети 5-ти лет Т'!AB35</f>
        <v/>
      </c>
      <c r="G122" s="12"/>
    </row>
    <row r="123" ht="15.0" customHeight="1">
      <c r="B123" s="12"/>
      <c r="C123" s="12"/>
      <c r="D123" s="391" t="str">
        <f>'дети 5-ти лет К'!AC35</f>
        <v/>
      </c>
      <c r="E123" s="12"/>
      <c r="F123" s="391" t="str">
        <f>'дети 5-ти лет Т'!AC35</f>
        <v/>
      </c>
      <c r="G123" s="12"/>
    </row>
    <row r="124" ht="15.0" customHeight="1">
      <c r="B124" s="19"/>
      <c r="C124" s="12"/>
      <c r="D124" s="391" t="str">
        <f>'дети 5-ти лет К'!AD35</f>
        <v/>
      </c>
      <c r="E124" s="12"/>
      <c r="F124" s="391" t="str">
        <f>'дети 5-ти лет Т'!AD35</f>
        <v/>
      </c>
      <c r="G124" s="12"/>
    </row>
    <row r="125" ht="15.0" customHeight="1">
      <c r="B125" s="5">
        <v>10.0</v>
      </c>
      <c r="C125" s="12"/>
      <c r="D125" s="391" t="str">
        <f>'дети 5-ти лет К'!AE35</f>
        <v/>
      </c>
      <c r="E125" s="12"/>
      <c r="F125" s="391" t="str">
        <f>'дети 5-ти лет Т'!AE35</f>
        <v/>
      </c>
      <c r="G125" s="12"/>
    </row>
    <row r="126" ht="15.0" customHeight="1">
      <c r="B126" s="12"/>
      <c r="C126" s="12"/>
      <c r="D126" s="391" t="str">
        <f>'дети 5-ти лет К'!AF35</f>
        <v/>
      </c>
      <c r="E126" s="12"/>
      <c r="F126" s="391" t="str">
        <f>'дети 5-ти лет Т'!AF35</f>
        <v/>
      </c>
      <c r="G126" s="12"/>
    </row>
    <row r="127" ht="15.0" customHeight="1">
      <c r="B127" s="19"/>
      <c r="C127" s="12"/>
      <c r="D127" s="391" t="str">
        <f>'дети 5-ти лет К'!AG35</f>
        <v/>
      </c>
      <c r="E127" s="12"/>
      <c r="F127" s="391" t="str">
        <f>'дети 5-ти лет Т'!AG35</f>
        <v/>
      </c>
      <c r="G127" s="12"/>
    </row>
    <row r="128" ht="15.0" customHeight="1">
      <c r="B128" s="5">
        <v>11.0</v>
      </c>
      <c r="C128" s="12"/>
      <c r="D128" s="391" t="str">
        <f>'дети 5-ти лет К'!AH35</f>
        <v/>
      </c>
      <c r="E128" s="12"/>
      <c r="F128" s="391" t="str">
        <f>'дети 5-ти лет Т'!AH35</f>
        <v/>
      </c>
      <c r="G128" s="12"/>
    </row>
    <row r="129" ht="15.0" customHeight="1">
      <c r="B129" s="12"/>
      <c r="C129" s="12"/>
      <c r="D129" s="391" t="str">
        <f>'дети 5-ти лет К'!AI35</f>
        <v/>
      </c>
      <c r="E129" s="12"/>
      <c r="F129" s="391" t="str">
        <f>'дети 5-ти лет Т'!AI35</f>
        <v/>
      </c>
      <c r="G129" s="12"/>
    </row>
    <row r="130" ht="15.75" customHeight="1">
      <c r="B130" s="19"/>
      <c r="C130" s="12"/>
      <c r="D130" s="391" t="str">
        <f>'дети 5-ти лет К'!AJ35</f>
        <v/>
      </c>
      <c r="E130" s="12"/>
      <c r="F130" s="391" t="str">
        <f>'дети 5-ти лет Т'!AJ35</f>
        <v/>
      </c>
      <c r="G130" s="12"/>
    </row>
    <row r="131" ht="15.75" customHeight="1">
      <c r="B131" s="5">
        <v>12.0</v>
      </c>
      <c r="C131" s="12"/>
      <c r="D131" s="391" t="str">
        <f>'дети 5-ти лет К'!AK35</f>
        <v/>
      </c>
      <c r="E131" s="12"/>
      <c r="F131" s="391" t="str">
        <f>'дети 5-ти лет Т'!AK35</f>
        <v/>
      </c>
      <c r="G131" s="12"/>
    </row>
    <row r="132" ht="15.75" customHeight="1">
      <c r="B132" s="12"/>
      <c r="C132" s="12"/>
      <c r="D132" s="391" t="str">
        <f>'дети 5-ти лет К'!AL35</f>
        <v/>
      </c>
      <c r="E132" s="12"/>
      <c r="F132" s="391" t="str">
        <f>'дети 5-ти лет Т'!AL35</f>
        <v/>
      </c>
      <c r="G132" s="12"/>
    </row>
    <row r="133" ht="15.75" customHeight="1">
      <c r="B133" s="19"/>
      <c r="C133" s="12"/>
      <c r="D133" s="391" t="str">
        <f>'дети 5-ти лет К'!AM35</f>
        <v/>
      </c>
      <c r="E133" s="12"/>
      <c r="F133" s="391" t="str">
        <f>'дети 5-ти лет Т'!AM35</f>
        <v/>
      </c>
      <c r="G133" s="12"/>
    </row>
    <row r="134" ht="15.75" customHeight="1">
      <c r="B134" s="5">
        <v>13.0</v>
      </c>
      <c r="C134" s="12"/>
      <c r="D134" s="391" t="str">
        <f>'дети 5-ти лет К'!AN35</f>
        <v/>
      </c>
      <c r="E134" s="12"/>
      <c r="F134" s="391" t="str">
        <f>'дети 5-ти лет Т'!AN35</f>
        <v/>
      </c>
      <c r="G134" s="12"/>
    </row>
    <row r="135" ht="15.75" customHeight="1">
      <c r="B135" s="12"/>
      <c r="C135" s="12"/>
      <c r="D135" s="391" t="str">
        <f>'дети 5-ти лет К'!AO35</f>
        <v/>
      </c>
      <c r="E135" s="12"/>
      <c r="F135" s="391" t="str">
        <f>'дети 5-ти лет Т'!AO35</f>
        <v/>
      </c>
      <c r="G135" s="12"/>
    </row>
    <row r="136" ht="15.75" customHeight="1">
      <c r="B136" s="19"/>
      <c r="C136" s="12"/>
      <c r="D136" s="391" t="str">
        <f>'дети 5-ти лет К'!AP35</f>
        <v/>
      </c>
      <c r="E136" s="12"/>
      <c r="F136" s="391" t="str">
        <f>'дети 5-ти лет Т'!AP35</f>
        <v/>
      </c>
      <c r="G136" s="12"/>
    </row>
    <row r="137" ht="15.75" customHeight="1">
      <c r="B137" s="5">
        <v>14.0</v>
      </c>
      <c r="C137" s="12"/>
      <c r="D137" s="391" t="str">
        <f>'дети 5-ти лет К'!AQ35</f>
        <v/>
      </c>
      <c r="E137" s="12"/>
      <c r="F137" s="391" t="str">
        <f>'дети 5-ти лет Т'!AQ35</f>
        <v/>
      </c>
      <c r="G137" s="12"/>
    </row>
    <row r="138" ht="15.75" customHeight="1">
      <c r="B138" s="12"/>
      <c r="C138" s="12"/>
      <c r="D138" s="391" t="str">
        <f>'дети 5-ти лет К'!AR35</f>
        <v/>
      </c>
      <c r="E138" s="12"/>
      <c r="F138" s="391" t="str">
        <f>'дети 5-ти лет Т'!AR35</f>
        <v/>
      </c>
      <c r="G138" s="12"/>
    </row>
    <row r="139" ht="15.75" customHeight="1">
      <c r="B139" s="19"/>
      <c r="C139" s="12"/>
      <c r="D139" s="391" t="str">
        <f>'дети 5-ти лет К'!AS35</f>
        <v/>
      </c>
      <c r="E139" s="12"/>
      <c r="F139" s="391" t="str">
        <f>'дети 5-ти лет Т'!AS35</f>
        <v/>
      </c>
      <c r="G139" s="12"/>
    </row>
    <row r="140" ht="15.75" customHeight="1">
      <c r="B140" s="5">
        <v>15.0</v>
      </c>
      <c r="C140" s="12"/>
      <c r="D140" s="391" t="str">
        <f>'дети 5-ти лет К'!AT35</f>
        <v/>
      </c>
      <c r="E140" s="12"/>
      <c r="F140" s="391" t="str">
        <f>'дети 5-ти лет Т'!AT35</f>
        <v/>
      </c>
      <c r="G140" s="12"/>
    </row>
    <row r="141" ht="15.75" customHeight="1">
      <c r="B141" s="12"/>
      <c r="C141" s="12"/>
      <c r="D141" s="391" t="str">
        <f>'дети 5-ти лет К'!AU35</f>
        <v/>
      </c>
      <c r="E141" s="12"/>
      <c r="F141" s="391" t="str">
        <f>'дети 5-ти лет Т'!AU35</f>
        <v/>
      </c>
      <c r="G141" s="12"/>
    </row>
    <row r="142" ht="15.75" customHeight="1">
      <c r="B142" s="19"/>
      <c r="C142" s="12"/>
      <c r="D142" s="391" t="str">
        <f>'дети 5-ти лет К'!AV35</f>
        <v/>
      </c>
      <c r="E142" s="12"/>
      <c r="F142" s="391" t="str">
        <f>'дети 5-ти лет Т'!AV35</f>
        <v/>
      </c>
      <c r="G142" s="12"/>
    </row>
    <row r="143" ht="15.75" customHeight="1">
      <c r="B143" s="5">
        <v>16.0</v>
      </c>
      <c r="C143" s="12"/>
      <c r="D143" s="391" t="str">
        <f>'дети 5-ти лет К'!AW35</f>
        <v/>
      </c>
      <c r="E143" s="12"/>
      <c r="F143" s="391" t="str">
        <f>'дети 5-ти лет Т'!AW35</f>
        <v/>
      </c>
      <c r="G143" s="12"/>
    </row>
    <row r="144" ht="15.75" customHeight="1">
      <c r="B144" s="12"/>
      <c r="C144" s="12"/>
      <c r="D144" s="391" t="str">
        <f>'дети 5-ти лет К'!AX35</f>
        <v/>
      </c>
      <c r="E144" s="12"/>
      <c r="F144" s="391" t="str">
        <f>'дети 5-ти лет Т'!AX35</f>
        <v/>
      </c>
      <c r="G144" s="12"/>
    </row>
    <row r="145" ht="15.75" customHeight="1">
      <c r="B145" s="19"/>
      <c r="C145" s="12"/>
      <c r="D145" s="391" t="str">
        <f>'дети 5-ти лет К'!AY35</f>
        <v/>
      </c>
      <c r="E145" s="12"/>
      <c r="F145" s="391" t="str">
        <f>'дети 5-ти лет Т'!AY35</f>
        <v/>
      </c>
      <c r="G145" s="12"/>
    </row>
    <row r="146" ht="15.75" customHeight="1">
      <c r="B146" s="5">
        <v>17.0</v>
      </c>
      <c r="C146" s="12"/>
      <c r="D146" s="391" t="str">
        <f>'дети 5-ти лет К'!AZ35</f>
        <v/>
      </c>
      <c r="E146" s="12"/>
      <c r="F146" s="391" t="str">
        <f>'дети 5-ти лет Т'!AZ35</f>
        <v/>
      </c>
      <c r="G146" s="12"/>
    </row>
    <row r="147" ht="15.75" customHeight="1">
      <c r="B147" s="12"/>
      <c r="C147" s="12"/>
      <c r="D147" s="391" t="str">
        <f>'дети 5-ти лет К'!BA35</f>
        <v/>
      </c>
      <c r="E147" s="12"/>
      <c r="F147" s="391" t="str">
        <f>'дети 5-ти лет Т'!BA35</f>
        <v/>
      </c>
      <c r="G147" s="12"/>
    </row>
    <row r="148" ht="15.75" customHeight="1">
      <c r="B148" s="19"/>
      <c r="C148" s="12"/>
      <c r="D148" s="391" t="str">
        <f>'дети 5-ти лет К'!BB35</f>
        <v/>
      </c>
      <c r="E148" s="12"/>
      <c r="F148" s="391" t="str">
        <f>'дети 5-ти лет Т'!BB35</f>
        <v/>
      </c>
      <c r="G148" s="12"/>
    </row>
    <row r="149" ht="15.75" customHeight="1">
      <c r="B149" s="5">
        <v>18.0</v>
      </c>
      <c r="C149" s="12"/>
      <c r="D149" s="391" t="str">
        <f>'дети 5-ти лет К'!BC35</f>
        <v/>
      </c>
      <c r="E149" s="12"/>
      <c r="F149" s="391" t="str">
        <f>'дети 5-ти лет Т'!BC35</f>
        <v/>
      </c>
      <c r="G149" s="12"/>
    </row>
    <row r="150" ht="15.75" customHeight="1">
      <c r="B150" s="12"/>
      <c r="C150" s="12"/>
      <c r="D150" s="391" t="str">
        <f>'дети 5-ти лет К'!BD35</f>
        <v/>
      </c>
      <c r="E150" s="12"/>
      <c r="F150" s="391" t="str">
        <f>'дети 5-ти лет Т'!BD35</f>
        <v/>
      </c>
      <c r="G150" s="12"/>
    </row>
    <row r="151" ht="15.75" customHeight="1">
      <c r="B151" s="19"/>
      <c r="C151" s="12"/>
      <c r="D151" s="391" t="str">
        <f>'дети 5-ти лет К'!BE35</f>
        <v/>
      </c>
      <c r="E151" s="12"/>
      <c r="F151" s="391" t="str">
        <f>'дети 5-ти лет Т'!BE35</f>
        <v/>
      </c>
      <c r="G151" s="12"/>
    </row>
    <row r="152" ht="15.75" customHeight="1">
      <c r="B152" s="5">
        <v>19.0</v>
      </c>
      <c r="C152" s="12"/>
      <c r="D152" s="317"/>
      <c r="E152" s="12"/>
      <c r="F152" s="391" t="str">
        <f>'дети 5-ти лет Т'!BF35</f>
        <v/>
      </c>
      <c r="G152" s="12"/>
    </row>
    <row r="153" ht="15.75" customHeight="1">
      <c r="B153" s="12"/>
      <c r="C153" s="12"/>
      <c r="D153" s="12"/>
      <c r="E153" s="12"/>
      <c r="F153" s="391" t="str">
        <f>'дети 5-ти лет Т'!BG35</f>
        <v/>
      </c>
      <c r="G153" s="12"/>
    </row>
    <row r="154" ht="15.75" customHeight="1">
      <c r="B154" s="19"/>
      <c r="C154" s="12"/>
      <c r="D154" s="12"/>
      <c r="E154" s="12"/>
      <c r="F154" s="391" t="str">
        <f>'дети 5-ти лет Т'!BH35</f>
        <v/>
      </c>
      <c r="G154" s="12"/>
    </row>
    <row r="155" ht="15.75" customHeight="1">
      <c r="B155" s="5">
        <v>20.0</v>
      </c>
      <c r="C155" s="12"/>
      <c r="D155" s="12"/>
      <c r="E155" s="12"/>
      <c r="F155" s="391" t="str">
        <f>'дети 5-ти лет Т'!BI35</f>
        <v/>
      </c>
      <c r="G155" s="12"/>
    </row>
    <row r="156" ht="15.75" customHeight="1">
      <c r="B156" s="12"/>
      <c r="C156" s="12"/>
      <c r="D156" s="12"/>
      <c r="E156" s="12"/>
      <c r="F156" s="391" t="str">
        <f>'дети 5-ти лет Т'!BJ35</f>
        <v/>
      </c>
      <c r="G156" s="12"/>
    </row>
    <row r="157" ht="15.75" customHeight="1">
      <c r="B157" s="19"/>
      <c r="C157" s="12"/>
      <c r="D157" s="12"/>
      <c r="E157" s="12"/>
      <c r="F157" s="391" t="str">
        <f>'дети 5-ти лет Т'!BK35</f>
        <v/>
      </c>
      <c r="G157" s="12"/>
    </row>
    <row r="158" ht="15.75" customHeight="1">
      <c r="B158" s="5">
        <v>21.0</v>
      </c>
      <c r="C158" s="12"/>
      <c r="D158" s="12"/>
      <c r="E158" s="12"/>
      <c r="F158" s="391" t="str">
        <f>'дети 5-ти лет Т'!BL35</f>
        <v/>
      </c>
      <c r="G158" s="12"/>
    </row>
    <row r="159" ht="15.0" customHeight="1">
      <c r="B159" s="12"/>
      <c r="C159" s="12"/>
      <c r="D159" s="12"/>
      <c r="E159" s="12"/>
      <c r="F159" s="391" t="str">
        <f>'дети 5-ти лет Т'!BM35</f>
        <v/>
      </c>
      <c r="G159" s="12"/>
    </row>
    <row r="160" ht="15.75" customHeight="1">
      <c r="B160" s="19"/>
      <c r="C160" s="12"/>
      <c r="D160" s="12"/>
      <c r="E160" s="12"/>
      <c r="F160" s="391" t="str">
        <f>'дети 5-ти лет Т'!BN35</f>
        <v/>
      </c>
      <c r="G160" s="12"/>
    </row>
    <row r="161" ht="15.75" customHeight="1">
      <c r="B161" s="5">
        <v>22.0</v>
      </c>
      <c r="C161" s="12"/>
      <c r="D161" s="12"/>
      <c r="E161" s="12"/>
      <c r="F161" s="391" t="str">
        <f>'дети 5-ти лет Т'!BO35</f>
        <v/>
      </c>
      <c r="G161" s="12"/>
    </row>
    <row r="162" ht="15.75" customHeight="1">
      <c r="B162" s="12"/>
      <c r="C162" s="12"/>
      <c r="D162" s="12"/>
      <c r="E162" s="12"/>
      <c r="F162" s="391" t="str">
        <f>'дети 5-ти лет Т'!BP35</f>
        <v/>
      </c>
      <c r="G162" s="12"/>
    </row>
    <row r="163" ht="15.75" customHeight="1">
      <c r="B163" s="19"/>
      <c r="C163" s="12"/>
      <c r="D163" s="12"/>
      <c r="E163" s="12"/>
      <c r="F163" s="391" t="str">
        <f>'дети 5-ти лет Т'!BQ35</f>
        <v/>
      </c>
      <c r="G163" s="12"/>
    </row>
    <row r="164" ht="15.75" customHeight="1">
      <c r="B164" s="5">
        <v>23.0</v>
      </c>
      <c r="C164" s="12"/>
      <c r="D164" s="12"/>
      <c r="E164" s="12"/>
      <c r="F164" s="391" t="str">
        <f>'дети 5-ти лет Т'!BR35</f>
        <v/>
      </c>
      <c r="G164" s="12"/>
    </row>
    <row r="165" ht="15.75" customHeight="1">
      <c r="B165" s="12"/>
      <c r="C165" s="12"/>
      <c r="D165" s="12"/>
      <c r="E165" s="12"/>
      <c r="F165" s="391" t="str">
        <f>'дети 5-ти лет Т'!BS35</f>
        <v/>
      </c>
      <c r="G165" s="12"/>
    </row>
    <row r="166" ht="15.0" customHeight="1">
      <c r="B166" s="19"/>
      <c r="C166" s="12"/>
      <c r="D166" s="12"/>
      <c r="E166" s="12"/>
      <c r="F166" s="391" t="str">
        <f>'дети 5-ти лет Т'!BT35</f>
        <v/>
      </c>
      <c r="G166" s="12"/>
    </row>
    <row r="167" ht="15.0" customHeight="1">
      <c r="B167" s="5">
        <v>24.0</v>
      </c>
      <c r="C167" s="12"/>
      <c r="D167" s="12"/>
      <c r="E167" s="12"/>
      <c r="F167" s="391" t="str">
        <f>'дети 5-ти лет Т'!BU35</f>
        <v/>
      </c>
      <c r="G167" s="12"/>
    </row>
    <row r="168" ht="15.0" customHeight="1">
      <c r="B168" s="12"/>
      <c r="C168" s="12"/>
      <c r="D168" s="12"/>
      <c r="E168" s="12"/>
      <c r="F168" s="391" t="str">
        <f>'дети 5-ти лет Т'!BV35</f>
        <v/>
      </c>
      <c r="G168" s="12"/>
    </row>
    <row r="169" ht="15.0" customHeight="1">
      <c r="B169" s="19"/>
      <c r="C169" s="12"/>
      <c r="D169" s="12"/>
      <c r="E169" s="12"/>
      <c r="F169" s="391" t="str">
        <f>'дети 5-ти лет Т'!BW35</f>
        <v/>
      </c>
      <c r="G169" s="12"/>
    </row>
    <row r="170" ht="15.0" customHeight="1">
      <c r="B170" s="5">
        <v>25.0</v>
      </c>
      <c r="C170" s="12"/>
      <c r="D170" s="12"/>
      <c r="E170" s="12"/>
      <c r="F170" s="391" t="str">
        <f>'дети 5-ти лет Т'!BX35</f>
        <v/>
      </c>
      <c r="G170" s="12"/>
    </row>
    <row r="171" ht="15.0" customHeight="1">
      <c r="B171" s="12"/>
      <c r="C171" s="12"/>
      <c r="D171" s="12"/>
      <c r="E171" s="12"/>
      <c r="F171" s="391" t="str">
        <f>'дети 5-ти лет Т'!BY35</f>
        <v/>
      </c>
      <c r="G171" s="12"/>
    </row>
    <row r="172" ht="15.0" customHeight="1">
      <c r="B172" s="19"/>
      <c r="C172" s="12"/>
      <c r="D172" s="12"/>
      <c r="E172" s="12"/>
      <c r="F172" s="391" t="str">
        <f>'дети 5-ти лет Т'!BZ35</f>
        <v/>
      </c>
      <c r="G172" s="12"/>
    </row>
    <row r="173" ht="15.0" customHeight="1">
      <c r="B173" s="5">
        <v>26.0</v>
      </c>
      <c r="C173" s="12"/>
      <c r="D173" s="12"/>
      <c r="E173" s="12"/>
      <c r="F173" s="391" t="str">
        <f>'дети 5-ти лет Т'!CA35</f>
        <v/>
      </c>
      <c r="G173" s="12"/>
    </row>
    <row r="174" ht="15.0" customHeight="1">
      <c r="B174" s="12"/>
      <c r="C174" s="12"/>
      <c r="D174" s="12"/>
      <c r="E174" s="12"/>
      <c r="F174" s="391" t="str">
        <f>'дети 5-ти лет Т'!CB35</f>
        <v/>
      </c>
      <c r="G174" s="12"/>
    </row>
    <row r="175" ht="15.0" customHeight="1">
      <c r="B175" s="19"/>
      <c r="C175" s="12"/>
      <c r="D175" s="12"/>
      <c r="E175" s="12"/>
      <c r="F175" s="391" t="str">
        <f>'дети 5-ти лет Т'!CC35</f>
        <v/>
      </c>
      <c r="G175" s="12"/>
    </row>
    <row r="176" ht="15.0" customHeight="1">
      <c r="B176" s="5">
        <v>27.0</v>
      </c>
      <c r="C176" s="12"/>
      <c r="D176" s="12"/>
      <c r="E176" s="12"/>
      <c r="F176" s="391" t="str">
        <f>'дети 5-ти лет Т'!CD35</f>
        <v/>
      </c>
      <c r="G176" s="12"/>
    </row>
    <row r="177" ht="15.0" customHeight="1">
      <c r="B177" s="12"/>
      <c r="C177" s="12"/>
      <c r="D177" s="12"/>
      <c r="E177" s="12"/>
      <c r="F177" s="391" t="str">
        <f>'дети 5-ти лет Т'!CE35</f>
        <v/>
      </c>
      <c r="G177" s="12"/>
    </row>
    <row r="178" ht="15.0" customHeight="1">
      <c r="B178" s="19"/>
      <c r="C178" s="12"/>
      <c r="D178" s="12"/>
      <c r="E178" s="12"/>
      <c r="F178" s="391" t="str">
        <f>'дети 5-ти лет Т'!CF35</f>
        <v/>
      </c>
      <c r="G178" s="12"/>
    </row>
    <row r="179" ht="15.0" customHeight="1">
      <c r="B179" s="5">
        <v>28.0</v>
      </c>
      <c r="C179" s="12"/>
      <c r="D179" s="12"/>
      <c r="E179" s="12"/>
      <c r="F179" s="391" t="str">
        <f>'дети 5-ти лет Т'!CG35</f>
        <v/>
      </c>
      <c r="G179" s="12"/>
    </row>
    <row r="180" ht="15.0" customHeight="1">
      <c r="B180" s="12"/>
      <c r="C180" s="12"/>
      <c r="D180" s="12"/>
      <c r="E180" s="12"/>
      <c r="F180" s="391" t="str">
        <f>'дети 5-ти лет Т'!CH35</f>
        <v/>
      </c>
      <c r="G180" s="12"/>
    </row>
    <row r="181" ht="15.0" customHeight="1">
      <c r="B181" s="19"/>
      <c r="C181" s="12"/>
      <c r="D181" s="12"/>
      <c r="E181" s="12"/>
      <c r="F181" s="391" t="str">
        <f>'дети 5-ти лет Т'!CI35</f>
        <v/>
      </c>
      <c r="G181" s="12"/>
    </row>
    <row r="182" ht="15.0" customHeight="1">
      <c r="B182" s="5">
        <v>29.0</v>
      </c>
      <c r="C182" s="12"/>
      <c r="D182" s="12"/>
      <c r="E182" s="12"/>
      <c r="F182" s="391" t="str">
        <f>'дети 5-ти лет Т'!CJ35</f>
        <v/>
      </c>
      <c r="G182" s="12"/>
    </row>
    <row r="183" ht="15.0" customHeight="1">
      <c r="B183" s="12"/>
      <c r="C183" s="12"/>
      <c r="D183" s="12"/>
      <c r="E183" s="12"/>
      <c r="F183" s="391" t="str">
        <f>'дети 5-ти лет Т'!CK35</f>
        <v/>
      </c>
      <c r="G183" s="12"/>
    </row>
    <row r="184" ht="15.0" customHeight="1">
      <c r="B184" s="19"/>
      <c r="C184" s="12"/>
      <c r="D184" s="12"/>
      <c r="E184" s="12"/>
      <c r="F184" s="391" t="str">
        <f>'дети 5-ти лет Т'!CL35</f>
        <v/>
      </c>
      <c r="G184" s="12"/>
    </row>
    <row r="185" ht="15.0" customHeight="1">
      <c r="B185" s="5">
        <v>30.0</v>
      </c>
      <c r="C185" s="12"/>
      <c r="D185" s="12"/>
      <c r="E185" s="12"/>
      <c r="F185" s="391" t="str">
        <f>'дети 5-ти лет Т'!CM35</f>
        <v/>
      </c>
      <c r="G185" s="12"/>
    </row>
    <row r="186" ht="15.0" customHeight="1">
      <c r="B186" s="12"/>
      <c r="C186" s="12"/>
      <c r="D186" s="12"/>
      <c r="E186" s="12"/>
      <c r="F186" s="391" t="str">
        <f>'дети 5-ти лет Т'!CN35</f>
        <v/>
      </c>
      <c r="G186" s="12"/>
    </row>
    <row r="187" ht="15.0" customHeight="1">
      <c r="B187" s="19"/>
      <c r="C187" s="19"/>
      <c r="D187" s="19"/>
      <c r="E187" s="19"/>
      <c r="F187" s="391" t="str">
        <f>'дети 5-ти лет Т'!CO35</f>
        <v/>
      </c>
      <c r="G187" s="19"/>
    </row>
    <row r="188" ht="15.0" customHeight="1"/>
    <row r="189" ht="15.0" customHeight="1">
      <c r="B189" s="237" t="s">
        <v>922</v>
      </c>
      <c r="C189" s="7"/>
      <c r="D189" s="7"/>
      <c r="E189" s="7"/>
      <c r="F189" s="7"/>
      <c r="G189" s="8"/>
    </row>
    <row r="190" ht="35.25" customHeight="1">
      <c r="B190" s="314"/>
      <c r="C190" s="315" t="s">
        <v>5</v>
      </c>
      <c r="D190" s="315" t="s">
        <v>107</v>
      </c>
      <c r="E190" s="315" t="s">
        <v>335</v>
      </c>
      <c r="F190" s="315" t="s">
        <v>398</v>
      </c>
      <c r="G190" s="178" t="s">
        <v>724</v>
      </c>
    </row>
    <row r="191" ht="15.0" customHeight="1">
      <c r="B191" s="5">
        <v>1.0</v>
      </c>
      <c r="C191" s="392" t="str">
        <f>'дети 5-ти лет Ф'!D81</f>
        <v/>
      </c>
      <c r="D191" s="392" t="str">
        <f>'дети 5-ти лет К'!D81</f>
        <v/>
      </c>
      <c r="E191" s="392" t="str">
        <f>'дети 5-ти лет П'!D81</f>
        <v/>
      </c>
      <c r="F191" s="392" t="str">
        <f>'дети 5-ти лет Т'!D81</f>
        <v/>
      </c>
      <c r="G191" s="392" t="str">
        <f>'дети 5-ти лет С'!D81</f>
        <v/>
      </c>
    </row>
    <row r="192" ht="15.0" customHeight="1">
      <c r="B192" s="12"/>
      <c r="C192" s="392" t="str">
        <f>'дети 5-ти лет Ф'!E81</f>
        <v/>
      </c>
      <c r="D192" s="392" t="str">
        <f>'дети 5-ти лет К'!E81</f>
        <v/>
      </c>
      <c r="E192" s="392" t="str">
        <f>'дети 5-ти лет П'!E81</f>
        <v/>
      </c>
      <c r="F192" s="392" t="str">
        <f>'дети 5-ти лет Т'!E81</f>
        <v/>
      </c>
      <c r="G192" s="392" t="str">
        <f>'дети 5-ти лет С'!E81</f>
        <v/>
      </c>
    </row>
    <row r="193" ht="15.0" customHeight="1">
      <c r="B193" s="19"/>
      <c r="C193" s="392" t="str">
        <f>'дети 5-ти лет Ф'!F81</f>
        <v/>
      </c>
      <c r="D193" s="392" t="str">
        <f>'дети 5-ти лет К'!F81</f>
        <v/>
      </c>
      <c r="E193" s="392" t="str">
        <f>'дети 5-ти лет П'!F81</f>
        <v/>
      </c>
      <c r="F193" s="392" t="str">
        <f>'дети 5-ти лет Т'!F81</f>
        <v/>
      </c>
      <c r="G193" s="392" t="str">
        <f>'дети 5-ти лет С'!F81</f>
        <v/>
      </c>
    </row>
    <row r="194" ht="15.0" customHeight="1">
      <c r="B194" s="5">
        <v>2.0</v>
      </c>
      <c r="C194" s="392" t="str">
        <f>'дети 5-ти лет Ф'!G81</f>
        <v/>
      </c>
      <c r="D194" s="392" t="str">
        <f>'дети 5-ти лет К'!G81</f>
        <v/>
      </c>
      <c r="E194" s="392" t="str">
        <f>'дети 5-ти лет П'!G81</f>
        <v/>
      </c>
      <c r="F194" s="392" t="str">
        <f>'дети 5-ти лет Т'!G81</f>
        <v/>
      </c>
      <c r="G194" s="392" t="str">
        <f>'дети 5-ти лет С'!G81</f>
        <v/>
      </c>
    </row>
    <row r="195" ht="15.0" customHeight="1">
      <c r="B195" s="12"/>
      <c r="C195" s="392" t="str">
        <f>'дети 5-ти лет Ф'!H81</f>
        <v/>
      </c>
      <c r="D195" s="392" t="str">
        <f>'дети 5-ти лет К'!H81</f>
        <v/>
      </c>
      <c r="E195" s="392" t="str">
        <f>'дети 5-ти лет П'!H81</f>
        <v/>
      </c>
      <c r="F195" s="392" t="str">
        <f>'дети 5-ти лет Т'!H81</f>
        <v/>
      </c>
      <c r="G195" s="392" t="str">
        <f>'дети 5-ти лет С'!H81</f>
        <v/>
      </c>
    </row>
    <row r="196" ht="15.0" customHeight="1">
      <c r="B196" s="19"/>
      <c r="C196" s="392" t="str">
        <f>'дети 5-ти лет Ф'!I81</f>
        <v/>
      </c>
      <c r="D196" s="392" t="str">
        <f>'дети 5-ти лет К'!I81</f>
        <v/>
      </c>
      <c r="E196" s="392" t="str">
        <f>'дети 5-ти лет П'!I81</f>
        <v/>
      </c>
      <c r="F196" s="392" t="str">
        <f>'дети 5-ти лет Т'!I81</f>
        <v/>
      </c>
      <c r="G196" s="392" t="str">
        <f>'дети 5-ти лет С'!I81</f>
        <v/>
      </c>
    </row>
    <row r="197" ht="15.0" customHeight="1">
      <c r="B197" s="5">
        <v>3.0</v>
      </c>
      <c r="C197" s="392" t="str">
        <f>'дети 5-ти лет Ф'!J81</f>
        <v/>
      </c>
      <c r="D197" s="392" t="str">
        <f>'дети 5-ти лет К'!J81</f>
        <v/>
      </c>
      <c r="E197" s="392" t="str">
        <f>'дети 5-ти лет П'!J81</f>
        <v/>
      </c>
      <c r="F197" s="392" t="str">
        <f>'дети 5-ти лет Т'!J81</f>
        <v/>
      </c>
      <c r="G197" s="392" t="str">
        <f>'дети 5-ти лет С'!J81</f>
        <v/>
      </c>
    </row>
    <row r="198" ht="15.0" customHeight="1">
      <c r="B198" s="12"/>
      <c r="C198" s="392" t="str">
        <f>'дети 5-ти лет Ф'!K81</f>
        <v/>
      </c>
      <c r="D198" s="392" t="str">
        <f>'дети 5-ти лет К'!K81</f>
        <v/>
      </c>
      <c r="E198" s="392" t="str">
        <f>'дети 5-ти лет П'!K81</f>
        <v/>
      </c>
      <c r="F198" s="392" t="str">
        <f>'дети 5-ти лет Т'!K81</f>
        <v/>
      </c>
      <c r="G198" s="392" t="str">
        <f>'дети 5-ти лет С'!K81</f>
        <v/>
      </c>
    </row>
    <row r="199" ht="15.0" customHeight="1">
      <c r="B199" s="19"/>
      <c r="C199" s="392" t="str">
        <f>'дети 5-ти лет Ф'!L81</f>
        <v/>
      </c>
      <c r="D199" s="392" t="str">
        <f>'дети 5-ти лет К'!L81</f>
        <v/>
      </c>
      <c r="E199" s="392" t="str">
        <f>'дети 5-ти лет П'!L81</f>
        <v/>
      </c>
      <c r="F199" s="392" t="str">
        <f>'дети 5-ти лет Т'!L81</f>
        <v/>
      </c>
      <c r="G199" s="392" t="str">
        <f>'дети 5-ти лет С'!L81</f>
        <v/>
      </c>
    </row>
    <row r="200" ht="15.0" customHeight="1">
      <c r="B200" s="5">
        <v>4.0</v>
      </c>
      <c r="C200" s="392" t="str">
        <f>'дети 5-ти лет Ф'!M81</f>
        <v/>
      </c>
      <c r="D200" s="392" t="str">
        <f>'дети 5-ти лет К'!M81</f>
        <v/>
      </c>
      <c r="E200" s="392" t="str">
        <f>'дети 5-ти лет П'!M81</f>
        <v/>
      </c>
      <c r="F200" s="392" t="str">
        <f>'дети 5-ти лет Т'!M81</f>
        <v/>
      </c>
      <c r="G200" s="392" t="str">
        <f>'дети 5-ти лет С'!M81</f>
        <v/>
      </c>
    </row>
    <row r="201" ht="15.0" customHeight="1">
      <c r="B201" s="12"/>
      <c r="C201" s="392" t="str">
        <f>'дети 5-ти лет Ф'!N81</f>
        <v/>
      </c>
      <c r="D201" s="392" t="str">
        <f>'дети 5-ти лет К'!N81</f>
        <v/>
      </c>
      <c r="E201" s="392" t="str">
        <f>'дети 5-ти лет П'!N81</f>
        <v/>
      </c>
      <c r="F201" s="392" t="str">
        <f>'дети 5-ти лет Т'!N81</f>
        <v/>
      </c>
      <c r="G201" s="392" t="str">
        <f>'дети 5-ти лет С'!N81</f>
        <v/>
      </c>
    </row>
    <row r="202" ht="15.0" customHeight="1">
      <c r="B202" s="19"/>
      <c r="C202" s="392" t="str">
        <f>'дети 5-ти лет Ф'!O81</f>
        <v/>
      </c>
      <c r="D202" s="392" t="str">
        <f>'дети 5-ти лет К'!O81</f>
        <v/>
      </c>
      <c r="E202" s="392" t="str">
        <f>'дети 5-ти лет П'!O81</f>
        <v/>
      </c>
      <c r="F202" s="392" t="str">
        <f>'дети 5-ти лет Т'!O81</f>
        <v/>
      </c>
      <c r="G202" s="392" t="str">
        <f>'дети 5-ти лет С'!O81</f>
        <v/>
      </c>
    </row>
    <row r="203" ht="15.0" customHeight="1">
      <c r="B203" s="5">
        <v>5.0</v>
      </c>
      <c r="C203" s="392" t="str">
        <f>'дети 5-ти лет Ф'!P81</f>
        <v/>
      </c>
      <c r="D203" s="392" t="str">
        <f>'дети 5-ти лет К'!P81</f>
        <v/>
      </c>
      <c r="E203" s="392" t="str">
        <f>'дети 5-ти лет П'!P81</f>
        <v/>
      </c>
      <c r="F203" s="392" t="str">
        <f>'дети 5-ти лет Т'!P81</f>
        <v/>
      </c>
      <c r="G203" s="392" t="str">
        <f>'дети 5-ти лет С'!P81</f>
        <v/>
      </c>
    </row>
    <row r="204" ht="15.0" customHeight="1">
      <c r="B204" s="12"/>
      <c r="C204" s="392" t="str">
        <f>'дети 5-ти лет Ф'!Q81</f>
        <v/>
      </c>
      <c r="D204" s="392" t="str">
        <f>'дети 5-ти лет К'!Q81</f>
        <v/>
      </c>
      <c r="E204" s="392" t="str">
        <f>'дети 5-ти лет П'!Q81</f>
        <v/>
      </c>
      <c r="F204" s="392" t="str">
        <f>'дети 5-ти лет Т'!Q81</f>
        <v/>
      </c>
      <c r="G204" s="392" t="str">
        <f>'дети 5-ти лет С'!Q81</f>
        <v/>
      </c>
    </row>
    <row r="205" ht="15.0" customHeight="1">
      <c r="B205" s="19"/>
      <c r="C205" s="392" t="str">
        <f>'дети 5-ти лет Ф'!R81</f>
        <v/>
      </c>
      <c r="D205" s="392" t="str">
        <f>'дети 5-ти лет К'!R81</f>
        <v/>
      </c>
      <c r="E205" s="392" t="str">
        <f>'дети 5-ти лет П'!R81</f>
        <v/>
      </c>
      <c r="F205" s="392" t="str">
        <f>'дети 5-ти лет Т'!R81</f>
        <v/>
      </c>
      <c r="G205" s="392" t="str">
        <f>'дети 5-ти лет С'!R81</f>
        <v/>
      </c>
    </row>
    <row r="206" ht="15.0" customHeight="1">
      <c r="B206" s="5">
        <v>6.0</v>
      </c>
      <c r="C206" s="392" t="str">
        <f>'дети 5-ти лет Ф'!S81</f>
        <v/>
      </c>
      <c r="D206" s="392" t="str">
        <f>'дети 5-ти лет К'!S81</f>
        <v/>
      </c>
      <c r="E206" s="392" t="str">
        <f>'дети 5-ти лет П'!S81</f>
        <v/>
      </c>
      <c r="F206" s="392" t="str">
        <f>'дети 5-ти лет Т'!S81</f>
        <v/>
      </c>
      <c r="G206" s="392" t="str">
        <f>'дети 5-ти лет С'!S81</f>
        <v/>
      </c>
    </row>
    <row r="207" ht="15.0" customHeight="1">
      <c r="B207" s="12"/>
      <c r="C207" s="392" t="str">
        <f>'дети 5-ти лет Ф'!T81</f>
        <v/>
      </c>
      <c r="D207" s="392" t="str">
        <f>'дети 5-ти лет К'!T81</f>
        <v/>
      </c>
      <c r="E207" s="392" t="str">
        <f>'дети 5-ти лет П'!T81</f>
        <v/>
      </c>
      <c r="F207" s="392" t="str">
        <f>'дети 5-ти лет Т'!T81</f>
        <v/>
      </c>
      <c r="G207" s="392" t="str">
        <f>'дети 5-ти лет С'!T81</f>
        <v/>
      </c>
    </row>
    <row r="208" ht="15.0" customHeight="1">
      <c r="B208" s="19"/>
      <c r="C208" s="392" t="str">
        <f>'дети 5-ти лет Ф'!U81</f>
        <v/>
      </c>
      <c r="D208" s="392" t="str">
        <f>'дети 5-ти лет К'!U81</f>
        <v/>
      </c>
      <c r="E208" s="392" t="str">
        <f>'дети 5-ти лет П'!U81</f>
        <v/>
      </c>
      <c r="F208" s="392" t="str">
        <f>'дети 5-ти лет Т'!U81</f>
        <v/>
      </c>
      <c r="G208" s="392" t="str">
        <f>'дети 5-ти лет С'!U81</f>
        <v/>
      </c>
    </row>
    <row r="209" ht="15.0" customHeight="1">
      <c r="B209" s="5">
        <v>7.0</v>
      </c>
      <c r="C209" s="392" t="str">
        <f>'дети 5-ти лет Ф'!V81</f>
        <v/>
      </c>
      <c r="D209" s="392" t="str">
        <f>'дети 5-ти лет К'!V81</f>
        <v/>
      </c>
      <c r="E209" s="392" t="str">
        <f>'дети 5-ти лет П'!V81</f>
        <v/>
      </c>
      <c r="F209" s="392" t="str">
        <f>'дети 5-ти лет Т'!V81</f>
        <v/>
      </c>
      <c r="G209" s="392" t="str">
        <f>'дети 5-ти лет С'!V81</f>
        <v/>
      </c>
    </row>
    <row r="210" ht="15.0" customHeight="1">
      <c r="B210" s="12"/>
      <c r="C210" s="392" t="str">
        <f>'дети 5-ти лет Ф'!W81</f>
        <v/>
      </c>
      <c r="D210" s="392" t="str">
        <f>'дети 5-ти лет Т'!W81</f>
        <v/>
      </c>
      <c r="E210" s="392" t="str">
        <f>'дети 5-ти лет П'!W81</f>
        <v/>
      </c>
      <c r="F210" s="392" t="str">
        <f>'дети 5-ти лет Т'!W81</f>
        <v/>
      </c>
      <c r="G210" s="392" t="str">
        <f>'дети 5-ти лет С'!W81</f>
        <v/>
      </c>
    </row>
    <row r="211" ht="15.0" customHeight="1">
      <c r="B211" s="19"/>
      <c r="C211" s="392" t="str">
        <f>'дети 5-ти лет Ф'!X81</f>
        <v/>
      </c>
      <c r="D211" s="392" t="str">
        <f>'дети 5-ти лет К'!X81</f>
        <v/>
      </c>
      <c r="E211" s="392" t="str">
        <f>'дети 5-ти лет П'!X81</f>
        <v/>
      </c>
      <c r="F211" s="392" t="str">
        <f>'дети 5-ти лет Т'!X81</f>
        <v/>
      </c>
      <c r="G211" s="392" t="str">
        <f>'дети 5-ти лет С'!X81</f>
        <v/>
      </c>
    </row>
    <row r="212" ht="15.0" customHeight="1">
      <c r="B212" s="5">
        <v>8.0</v>
      </c>
      <c r="C212" s="318"/>
      <c r="D212" s="392" t="str">
        <f>'дети 5-ти лет К'!Y81</f>
        <v/>
      </c>
      <c r="E212" s="317"/>
      <c r="F212" s="392" t="str">
        <f>'дети 5-ти лет Т'!Y81</f>
        <v/>
      </c>
      <c r="G212" s="317"/>
    </row>
    <row r="213" ht="15.0" customHeight="1">
      <c r="B213" s="12"/>
      <c r="C213" s="319"/>
      <c r="D213" s="392" t="str">
        <f>'дети 5-ти лет К'!Z81</f>
        <v/>
      </c>
      <c r="E213" s="12"/>
      <c r="F213" s="392" t="str">
        <f>'дети 5-ти лет Т'!Z81</f>
        <v/>
      </c>
      <c r="G213" s="12"/>
    </row>
    <row r="214" ht="15.0" customHeight="1">
      <c r="B214" s="19"/>
      <c r="C214" s="319"/>
      <c r="D214" s="392" t="str">
        <f>'дети 5-ти лет К'!AA81</f>
        <v/>
      </c>
      <c r="E214" s="12"/>
      <c r="F214" s="392" t="str">
        <f>'дети 5-ти лет Т'!AA81</f>
        <v/>
      </c>
      <c r="G214" s="12"/>
    </row>
    <row r="215" ht="15.0" customHeight="1">
      <c r="B215" s="5">
        <v>9.0</v>
      </c>
      <c r="C215" s="319"/>
      <c r="D215" s="392" t="str">
        <f>'дети 5-ти лет К'!AB81</f>
        <v/>
      </c>
      <c r="E215" s="12"/>
      <c r="F215" s="392" t="str">
        <f>'дети 5-ти лет Т'!AB81</f>
        <v/>
      </c>
      <c r="G215" s="12"/>
    </row>
    <row r="216" ht="15.0" customHeight="1">
      <c r="B216" s="12"/>
      <c r="C216" s="319"/>
      <c r="D216" s="392" t="str">
        <f>'дети 5-ти лет К'!AC81</f>
        <v/>
      </c>
      <c r="E216" s="12"/>
      <c r="F216" s="392" t="str">
        <f>'дети 5-ти лет Т'!AC81</f>
        <v/>
      </c>
      <c r="G216" s="12"/>
    </row>
    <row r="217" ht="15.0" customHeight="1">
      <c r="B217" s="19"/>
      <c r="C217" s="319"/>
      <c r="D217" s="392" t="str">
        <f>'дети 5-ти лет К'!AD81</f>
        <v/>
      </c>
      <c r="E217" s="12"/>
      <c r="F217" s="392" t="str">
        <f>'дети 5-ти лет Т'!AD81</f>
        <v/>
      </c>
      <c r="G217" s="12"/>
    </row>
    <row r="218" ht="15.0" customHeight="1">
      <c r="B218" s="5">
        <v>10.0</v>
      </c>
      <c r="C218" s="319"/>
      <c r="D218" s="392" t="str">
        <f>'дети 5-ти лет К'!AE81</f>
        <v/>
      </c>
      <c r="E218" s="12"/>
      <c r="F218" s="392" t="str">
        <f>'дети 5-ти лет Т'!AE81</f>
        <v/>
      </c>
      <c r="G218" s="12"/>
    </row>
    <row r="219" ht="15.0" customHeight="1">
      <c r="B219" s="12"/>
      <c r="C219" s="319"/>
      <c r="D219" s="392" t="str">
        <f>'дети 5-ти лет К'!AF81</f>
        <v/>
      </c>
      <c r="E219" s="12"/>
      <c r="F219" s="392" t="str">
        <f>'дети 5-ти лет Т'!AF81</f>
        <v/>
      </c>
      <c r="G219" s="12"/>
    </row>
    <row r="220" ht="15.0" customHeight="1">
      <c r="B220" s="19"/>
      <c r="C220" s="319"/>
      <c r="D220" s="392" t="str">
        <f>'дети 5-ти лет К'!AG81</f>
        <v/>
      </c>
      <c r="E220" s="12"/>
      <c r="F220" s="392" t="str">
        <f>'дети 5-ти лет Т'!AG81</f>
        <v/>
      </c>
      <c r="G220" s="12"/>
    </row>
    <row r="221" ht="15.0" customHeight="1">
      <c r="B221" s="5">
        <v>11.0</v>
      </c>
      <c r="C221" s="319"/>
      <c r="D221" s="392" t="str">
        <f>'дети 5-ти лет К'!AH81</f>
        <v/>
      </c>
      <c r="E221" s="12"/>
      <c r="F221" s="392" t="str">
        <f>'дети 5-ти лет Т'!AH81</f>
        <v/>
      </c>
      <c r="G221" s="12"/>
    </row>
    <row r="222" ht="15.0" customHeight="1">
      <c r="B222" s="12"/>
      <c r="C222" s="319"/>
      <c r="D222" s="392" t="str">
        <f>'дети 5-ти лет К'!AI81</f>
        <v/>
      </c>
      <c r="E222" s="12"/>
      <c r="F222" s="392" t="str">
        <f>'дети 5-ти лет Т'!AI81</f>
        <v/>
      </c>
      <c r="G222" s="12"/>
    </row>
    <row r="223" ht="15.0" customHeight="1">
      <c r="B223" s="19"/>
      <c r="C223" s="319"/>
      <c r="D223" s="392" t="str">
        <f>'дети 5-ти лет К'!AJ81</f>
        <v/>
      </c>
      <c r="E223" s="12"/>
      <c r="F223" s="392" t="str">
        <f>'дети 5-ти лет Т'!AJ81</f>
        <v/>
      </c>
      <c r="G223" s="12"/>
    </row>
    <row r="224" ht="15.0" customHeight="1">
      <c r="B224" s="5">
        <v>12.0</v>
      </c>
      <c r="C224" s="319"/>
      <c r="D224" s="392" t="str">
        <f>'дети 5-ти лет К'!AK81</f>
        <v/>
      </c>
      <c r="E224" s="12"/>
      <c r="F224" s="392" t="str">
        <f>'дети 5-ти лет Т'!AK81</f>
        <v/>
      </c>
      <c r="G224" s="12"/>
    </row>
    <row r="225" ht="15.0" customHeight="1">
      <c r="B225" s="12"/>
      <c r="C225" s="319"/>
      <c r="D225" s="392" t="str">
        <f>'дети 5-ти лет К'!AL81</f>
        <v/>
      </c>
      <c r="E225" s="12"/>
      <c r="F225" s="392" t="str">
        <f>'дети 5-ти лет Т'!AL81</f>
        <v/>
      </c>
      <c r="G225" s="12"/>
    </row>
    <row r="226" ht="15.0" customHeight="1">
      <c r="B226" s="19"/>
      <c r="C226" s="319"/>
      <c r="D226" s="392" t="str">
        <f>'дети 5-ти лет К'!AM81</f>
        <v/>
      </c>
      <c r="E226" s="12"/>
      <c r="F226" s="392" t="str">
        <f>'дети 5-ти лет Т'!AM81</f>
        <v/>
      </c>
      <c r="G226" s="12"/>
    </row>
    <row r="227" ht="15.0" customHeight="1">
      <c r="B227" s="5">
        <v>13.0</v>
      </c>
      <c r="C227" s="319"/>
      <c r="D227" s="392" t="str">
        <f>'дети 5-ти лет К'!AN81</f>
        <v/>
      </c>
      <c r="E227" s="12"/>
      <c r="F227" s="392" t="str">
        <f>'дети 5-ти лет Т'!AN81</f>
        <v/>
      </c>
      <c r="G227" s="12"/>
    </row>
    <row r="228" ht="15.0" customHeight="1">
      <c r="B228" s="12"/>
      <c r="C228" s="319"/>
      <c r="D228" s="392" t="str">
        <f>'дети 5-ти лет К'!AO81</f>
        <v/>
      </c>
      <c r="E228" s="12"/>
      <c r="F228" s="392" t="str">
        <f>'дети 5-ти лет Т'!AO81</f>
        <v/>
      </c>
      <c r="G228" s="12"/>
    </row>
    <row r="229" ht="15.0" customHeight="1">
      <c r="B229" s="19"/>
      <c r="C229" s="319"/>
      <c r="D229" s="392" t="str">
        <f>'дети 5-ти лет К'!AP81</f>
        <v/>
      </c>
      <c r="E229" s="12"/>
      <c r="F229" s="392" t="str">
        <f>'дети 5-ти лет Т'!AP81</f>
        <v/>
      </c>
      <c r="G229" s="12"/>
    </row>
    <row r="230" ht="15.0" customHeight="1">
      <c r="B230" s="5">
        <v>14.0</v>
      </c>
      <c r="C230" s="319"/>
      <c r="D230" s="392" t="str">
        <f>'дети 5-ти лет К'!AQ81</f>
        <v/>
      </c>
      <c r="E230" s="12"/>
      <c r="F230" s="392" t="str">
        <f>'дети 5-ти лет Т'!AQ81</f>
        <v/>
      </c>
      <c r="G230" s="12"/>
    </row>
    <row r="231" ht="15.0" customHeight="1">
      <c r="B231" s="12"/>
      <c r="C231" s="319"/>
      <c r="D231" s="392" t="str">
        <f>'дети 5-ти лет К'!AR81</f>
        <v/>
      </c>
      <c r="E231" s="12"/>
      <c r="F231" s="392" t="str">
        <f>'дети 5-ти лет Т'!AR81</f>
        <v/>
      </c>
      <c r="G231" s="12"/>
    </row>
    <row r="232" ht="15.0" customHeight="1">
      <c r="B232" s="19"/>
      <c r="C232" s="319"/>
      <c r="D232" s="392" t="str">
        <f>'дети 5-ти лет К'!AS81</f>
        <v/>
      </c>
      <c r="E232" s="12"/>
      <c r="F232" s="392" t="str">
        <f>'дети 5-ти лет Т'!AS81</f>
        <v/>
      </c>
      <c r="G232" s="12"/>
    </row>
    <row r="233" ht="15.0" customHeight="1">
      <c r="B233" s="5">
        <v>15.0</v>
      </c>
      <c r="C233" s="319"/>
      <c r="D233" s="392" t="str">
        <f>'дети 5-ти лет К'!AT81</f>
        <v/>
      </c>
      <c r="E233" s="12"/>
      <c r="F233" s="392" t="str">
        <f>'дети 5-ти лет Т'!AT81</f>
        <v/>
      </c>
      <c r="G233" s="12"/>
    </row>
    <row r="234" ht="15.0" customHeight="1">
      <c r="B234" s="12"/>
      <c r="C234" s="319"/>
      <c r="D234" s="392" t="str">
        <f>'дети 5-ти лет К'!AU81</f>
        <v/>
      </c>
      <c r="E234" s="12"/>
      <c r="F234" s="392" t="str">
        <f>'дети 5-ти лет Т'!AU81</f>
        <v/>
      </c>
      <c r="G234" s="12"/>
    </row>
    <row r="235" ht="15.75" customHeight="1">
      <c r="B235" s="19"/>
      <c r="C235" s="319"/>
      <c r="D235" s="392" t="str">
        <f>'дети 5-ти лет К'!AV81</f>
        <v/>
      </c>
      <c r="E235" s="12"/>
      <c r="F235" s="392" t="str">
        <f>'дети 5-ти лет Т'!AV81</f>
        <v/>
      </c>
      <c r="G235" s="12"/>
    </row>
    <row r="236" ht="15.75" customHeight="1">
      <c r="B236" s="5">
        <v>16.0</v>
      </c>
      <c r="C236" s="319"/>
      <c r="D236" s="392" t="str">
        <f>'дети 5-ти лет К'!AW81</f>
        <v/>
      </c>
      <c r="E236" s="12"/>
      <c r="F236" s="392" t="str">
        <f>'дети 5-ти лет Т'!AW81</f>
        <v/>
      </c>
      <c r="G236" s="12"/>
    </row>
    <row r="237" ht="15.75" customHeight="1">
      <c r="B237" s="12"/>
      <c r="C237" s="319"/>
      <c r="D237" s="392" t="str">
        <f>'дети 5-ти лет К'!AX81</f>
        <v/>
      </c>
      <c r="E237" s="12"/>
      <c r="F237" s="392" t="str">
        <f>'дети 5-ти лет Т'!AX81</f>
        <v/>
      </c>
      <c r="G237" s="12"/>
    </row>
    <row r="238" ht="15.75" customHeight="1">
      <c r="B238" s="19"/>
      <c r="C238" s="319"/>
      <c r="D238" s="392" t="str">
        <f>'дети 5-ти лет К'!AY81</f>
        <v/>
      </c>
      <c r="E238" s="12"/>
      <c r="F238" s="392" t="str">
        <f>'дети 5-ти лет Т'!AY81</f>
        <v/>
      </c>
      <c r="G238" s="12"/>
    </row>
    <row r="239" ht="15.75" customHeight="1">
      <c r="B239" s="5">
        <v>17.0</v>
      </c>
      <c r="C239" s="319"/>
      <c r="D239" s="392" t="str">
        <f>'дети 5-ти лет К'!AZ81</f>
        <v/>
      </c>
      <c r="E239" s="12"/>
      <c r="F239" s="392" t="str">
        <f>'дети 5-ти лет Т'!AZ81</f>
        <v/>
      </c>
      <c r="G239" s="12"/>
    </row>
    <row r="240" ht="15.75" customHeight="1">
      <c r="B240" s="12"/>
      <c r="C240" s="319"/>
      <c r="D240" s="392" t="str">
        <f>'дети 5-ти лет К'!BA81</f>
        <v/>
      </c>
      <c r="E240" s="12"/>
      <c r="F240" s="392" t="str">
        <f>'дети 5-ти лет Т'!BA81</f>
        <v/>
      </c>
      <c r="G240" s="12"/>
    </row>
    <row r="241" ht="15.75" customHeight="1">
      <c r="B241" s="19"/>
      <c r="C241" s="319"/>
      <c r="D241" s="392" t="str">
        <f>'дети 5-ти лет К'!BB81</f>
        <v/>
      </c>
      <c r="E241" s="12"/>
      <c r="F241" s="392" t="str">
        <f>'дети 5-ти лет Т'!BB81</f>
        <v/>
      </c>
      <c r="G241" s="12"/>
    </row>
    <row r="242" ht="15.75" customHeight="1">
      <c r="B242" s="5">
        <v>18.0</v>
      </c>
      <c r="C242" s="319"/>
      <c r="D242" s="392" t="str">
        <f>'дети 5-ти лет К'!BC81</f>
        <v/>
      </c>
      <c r="E242" s="12"/>
      <c r="F242" s="392" t="str">
        <f>'дети 5-ти лет Т'!BC81</f>
        <v/>
      </c>
      <c r="G242" s="12"/>
    </row>
    <row r="243" ht="15.75" customHeight="1">
      <c r="B243" s="12"/>
      <c r="C243" s="319"/>
      <c r="D243" s="392" t="str">
        <f>'дети 5-ти лет К'!BD81</f>
        <v/>
      </c>
      <c r="E243" s="12"/>
      <c r="F243" s="392" t="str">
        <f>'дети 5-ти лет Т'!BD81</f>
        <v/>
      </c>
      <c r="G243" s="12"/>
    </row>
    <row r="244" ht="15.75" customHeight="1">
      <c r="B244" s="19"/>
      <c r="C244" s="319"/>
      <c r="D244" s="392" t="str">
        <f>'дети 5-ти лет К'!BE81</f>
        <v/>
      </c>
      <c r="E244" s="12"/>
      <c r="F244" s="392" t="str">
        <f>'дети 5-ти лет Т'!BE81</f>
        <v/>
      </c>
      <c r="G244" s="12"/>
    </row>
    <row r="245" ht="15.75" customHeight="1">
      <c r="B245" s="5">
        <v>19.0</v>
      </c>
      <c r="C245" s="319"/>
      <c r="D245" s="392" t="str">
        <f>'дети 5-ти лет К'!BF81</f>
        <v/>
      </c>
      <c r="E245" s="12"/>
      <c r="F245" s="392" t="str">
        <f>'дети 5-ти лет Т'!BF81</f>
        <v/>
      </c>
      <c r="G245" s="12"/>
    </row>
    <row r="246" ht="15.75" customHeight="1">
      <c r="B246" s="12"/>
      <c r="C246" s="319"/>
      <c r="D246" s="392" t="str">
        <f>'дети 5-ти лет К'!BG81</f>
        <v/>
      </c>
      <c r="E246" s="12"/>
      <c r="F246" s="392" t="str">
        <f>'дети 5-ти лет Т'!BG81</f>
        <v/>
      </c>
      <c r="G246" s="12"/>
    </row>
    <row r="247" ht="15.75" customHeight="1">
      <c r="B247" s="19"/>
      <c r="C247" s="319"/>
      <c r="D247" s="392" t="str">
        <f>'дети 5-ти лет К'!BH81</f>
        <v/>
      </c>
      <c r="E247" s="12"/>
      <c r="F247" s="392" t="str">
        <f>'дети 5-ти лет Т'!BH81</f>
        <v/>
      </c>
      <c r="G247" s="12"/>
    </row>
    <row r="248" ht="15.75" customHeight="1">
      <c r="B248" s="5">
        <v>20.0</v>
      </c>
      <c r="C248" s="319"/>
      <c r="D248" s="392" t="str">
        <f>'дети 5-ти лет К'!BI81</f>
        <v/>
      </c>
      <c r="E248" s="12"/>
      <c r="F248" s="392" t="str">
        <f>'дети 5-ти лет Т'!BI81</f>
        <v/>
      </c>
      <c r="G248" s="12"/>
    </row>
    <row r="249" ht="15.75" customHeight="1">
      <c r="B249" s="12"/>
      <c r="C249" s="319"/>
      <c r="D249" s="392" t="str">
        <f>'дети 5-ти лет К'!BJ81</f>
        <v/>
      </c>
      <c r="E249" s="12"/>
      <c r="F249" s="392" t="str">
        <f>'дети 5-ти лет Т'!BJ81</f>
        <v/>
      </c>
      <c r="G249" s="12"/>
    </row>
    <row r="250" ht="15.75" customHeight="1">
      <c r="B250" s="19"/>
      <c r="C250" s="319"/>
      <c r="D250" s="392" t="str">
        <f>'дети 5-ти лет К'!BK81</f>
        <v/>
      </c>
      <c r="E250" s="12"/>
      <c r="F250" s="392" t="str">
        <f>'дети 5-ти лет Т'!BK81</f>
        <v/>
      </c>
      <c r="G250" s="12"/>
    </row>
    <row r="251" ht="15.75" customHeight="1">
      <c r="B251" s="5">
        <v>21.0</v>
      </c>
      <c r="C251" s="319"/>
      <c r="D251" s="392" t="str">
        <f>'дети 5-ти лет К'!BL81</f>
        <v/>
      </c>
      <c r="E251" s="12"/>
      <c r="F251" s="392" t="str">
        <f>'дети 5-ти лет Т'!BL81</f>
        <v/>
      </c>
      <c r="G251" s="12"/>
    </row>
    <row r="252" ht="15.75" customHeight="1">
      <c r="B252" s="12"/>
      <c r="C252" s="319"/>
      <c r="D252" s="392" t="str">
        <f>'дети 5-ти лет К'!BM81</f>
        <v/>
      </c>
      <c r="E252" s="12"/>
      <c r="F252" s="392" t="str">
        <f>'дети 5-ти лет Т'!BM81</f>
        <v/>
      </c>
      <c r="G252" s="12"/>
    </row>
    <row r="253" ht="15.75" customHeight="1">
      <c r="B253" s="19"/>
      <c r="C253" s="319"/>
      <c r="D253" s="392" t="str">
        <f>'дети 5-ти лет К'!BN81</f>
        <v/>
      </c>
      <c r="E253" s="12"/>
      <c r="F253" s="392" t="str">
        <f>'дети 5-ти лет Т'!BN81</f>
        <v/>
      </c>
      <c r="G253" s="12"/>
    </row>
    <row r="254" ht="15.75" customHeight="1">
      <c r="B254" s="5">
        <v>22.0</v>
      </c>
      <c r="C254" s="319"/>
      <c r="D254" s="392" t="str">
        <f>'дети 5-ти лет К'!BO81</f>
        <v/>
      </c>
      <c r="E254" s="12"/>
      <c r="F254" s="392" t="str">
        <f>'дети 5-ти лет Т'!BO81</f>
        <v/>
      </c>
      <c r="G254" s="12"/>
    </row>
    <row r="255" ht="15.75" customHeight="1">
      <c r="B255" s="12"/>
      <c r="C255" s="319"/>
      <c r="D255" s="392" t="str">
        <f>'дети 5-ти лет К'!BP81</f>
        <v/>
      </c>
      <c r="E255" s="12"/>
      <c r="F255" s="392" t="str">
        <f>'дети 5-ти лет Т'!BP81</f>
        <v/>
      </c>
      <c r="G255" s="12"/>
    </row>
    <row r="256" ht="15.75" customHeight="1">
      <c r="B256" s="19"/>
      <c r="C256" s="319"/>
      <c r="D256" s="392" t="str">
        <f>'дети 5-ти лет К'!BQ81</f>
        <v/>
      </c>
      <c r="E256" s="12"/>
      <c r="F256" s="392" t="str">
        <f>'дети 5-ти лет Т'!BQ81</f>
        <v/>
      </c>
      <c r="G256" s="12"/>
    </row>
    <row r="257" ht="15.75" customHeight="1">
      <c r="B257" s="5">
        <v>23.0</v>
      </c>
      <c r="C257" s="319"/>
      <c r="D257" s="392" t="str">
        <f>'дети 5-ти лет К'!BR81</f>
        <v/>
      </c>
      <c r="E257" s="12"/>
      <c r="F257" s="392" t="str">
        <f>'дети 5-ти лет Т'!BR81</f>
        <v/>
      </c>
      <c r="G257" s="12"/>
    </row>
    <row r="258" ht="15.75" customHeight="1">
      <c r="B258" s="12"/>
      <c r="C258" s="319"/>
      <c r="D258" s="392" t="str">
        <f>'дети 5-ти лет К'!BS81</f>
        <v/>
      </c>
      <c r="E258" s="12"/>
      <c r="F258" s="392" t="str">
        <f>'дети 5-ти лет Т'!BS81</f>
        <v/>
      </c>
      <c r="G258" s="12"/>
    </row>
    <row r="259" ht="15.75" customHeight="1">
      <c r="B259" s="19"/>
      <c r="C259" s="319"/>
      <c r="D259" s="392" t="str">
        <f>'дети 5-ти лет К'!BT81</f>
        <v/>
      </c>
      <c r="E259" s="12"/>
      <c r="F259" s="392" t="str">
        <f>'дети 5-ти лет Т'!BT81</f>
        <v/>
      </c>
      <c r="G259" s="12"/>
    </row>
    <row r="260" ht="15.75" customHeight="1">
      <c r="B260" s="5">
        <v>24.0</v>
      </c>
      <c r="C260" s="319"/>
      <c r="D260" s="392" t="str">
        <f>'дети 5-ти лет К'!BU81</f>
        <v/>
      </c>
      <c r="E260" s="12"/>
      <c r="F260" s="392" t="str">
        <f>'дети 5-ти лет Т'!BU81</f>
        <v/>
      </c>
      <c r="G260" s="12"/>
    </row>
    <row r="261" ht="15.75" customHeight="1">
      <c r="B261" s="12"/>
      <c r="C261" s="319"/>
      <c r="D261" s="392" t="str">
        <f>'дети 5-ти лет К'!BV81</f>
        <v/>
      </c>
      <c r="E261" s="12"/>
      <c r="F261" s="392" t="str">
        <f>'дети 5-ти лет Т'!BV81</f>
        <v/>
      </c>
      <c r="G261" s="12"/>
    </row>
    <row r="262" ht="15.75" customHeight="1">
      <c r="B262" s="19"/>
      <c r="C262" s="319"/>
      <c r="D262" s="392" t="str">
        <f>'дети 5-ти лет К'!BW81</f>
        <v/>
      </c>
      <c r="E262" s="12"/>
      <c r="F262" s="392" t="str">
        <f>'дети 5-ти лет Т'!BW81</f>
        <v/>
      </c>
      <c r="G262" s="12"/>
    </row>
    <row r="263" ht="15.75" customHeight="1">
      <c r="B263" s="5">
        <v>25.0</v>
      </c>
      <c r="C263" s="319"/>
      <c r="D263" s="392" t="str">
        <f>'дети 5-ти лет К'!BX81</f>
        <v/>
      </c>
      <c r="E263" s="12"/>
      <c r="F263" s="392" t="str">
        <f>'дети 5-ти лет Т'!BX81</f>
        <v/>
      </c>
      <c r="G263" s="12"/>
    </row>
    <row r="264" ht="15.75" customHeight="1">
      <c r="B264" s="12"/>
      <c r="C264" s="319"/>
      <c r="D264" s="392" t="str">
        <f>'дети 5-ти лет К'!BY81</f>
        <v/>
      </c>
      <c r="E264" s="12"/>
      <c r="F264" s="392" t="str">
        <f>'дети 5-ти лет Т'!BY81</f>
        <v/>
      </c>
      <c r="G264" s="12"/>
    </row>
    <row r="265" ht="15.75" customHeight="1">
      <c r="B265" s="19"/>
      <c r="C265" s="319"/>
      <c r="D265" s="392" t="str">
        <f>'дети 5-ти лет К'!BZ81</f>
        <v/>
      </c>
      <c r="E265" s="12"/>
      <c r="F265" s="392" t="str">
        <f>'дети 5-ти лет Т'!BZ81</f>
        <v/>
      </c>
      <c r="G265" s="12"/>
    </row>
    <row r="266" ht="15.75" customHeight="1">
      <c r="B266" s="5">
        <v>26.0</v>
      </c>
      <c r="C266" s="319"/>
      <c r="D266" s="392" t="str">
        <f>'дети 5-ти лет К'!CA81</f>
        <v/>
      </c>
      <c r="E266" s="12"/>
      <c r="F266" s="392" t="str">
        <f>'дети 5-ти лет Т'!CA81</f>
        <v/>
      </c>
      <c r="G266" s="12"/>
    </row>
    <row r="267" ht="15.75" customHeight="1">
      <c r="B267" s="12"/>
      <c r="C267" s="319"/>
      <c r="D267" s="392" t="str">
        <f>'дети 5-ти лет К'!CB81</f>
        <v/>
      </c>
      <c r="E267" s="12"/>
      <c r="F267" s="392" t="str">
        <f>'дети 5-ти лет Т'!CB81</f>
        <v/>
      </c>
      <c r="G267" s="12"/>
    </row>
    <row r="268" ht="15.75" customHeight="1">
      <c r="B268" s="19"/>
      <c r="C268" s="319"/>
      <c r="D268" s="392" t="str">
        <f>'дети 5-ти лет К'!CC81</f>
        <v/>
      </c>
      <c r="E268" s="12"/>
      <c r="F268" s="392" t="str">
        <f>'дети 5-ти лет Т'!CC81</f>
        <v/>
      </c>
      <c r="G268" s="12"/>
    </row>
    <row r="269" ht="15.75" customHeight="1">
      <c r="B269" s="5">
        <v>27.0</v>
      </c>
      <c r="C269" s="319"/>
      <c r="D269" s="392" t="str">
        <f>'дети 5-ти лет К'!CD81</f>
        <v/>
      </c>
      <c r="E269" s="12"/>
      <c r="F269" s="392" t="str">
        <f>'дети 5-ти лет Т'!CD81</f>
        <v/>
      </c>
      <c r="G269" s="12"/>
    </row>
    <row r="270" ht="15.75" customHeight="1">
      <c r="B270" s="12"/>
      <c r="C270" s="319"/>
      <c r="D270" s="392" t="str">
        <f>'дети 5-ти лет К'!CE81</f>
        <v/>
      </c>
      <c r="E270" s="12"/>
      <c r="F270" s="392" t="str">
        <f>'дети 5-ти лет Т'!CE81</f>
        <v/>
      </c>
      <c r="G270" s="12"/>
    </row>
    <row r="271" ht="15.75" customHeight="1">
      <c r="B271" s="19"/>
      <c r="C271" s="319"/>
      <c r="D271" s="392" t="str">
        <f>'дети 5-ти лет К'!CF81</f>
        <v/>
      </c>
      <c r="E271" s="12"/>
      <c r="F271" s="392" t="str">
        <f>'дети 5-ти лет Т'!CF81</f>
        <v/>
      </c>
      <c r="G271" s="12"/>
    </row>
    <row r="272" ht="15.75" customHeight="1">
      <c r="B272" s="5">
        <v>28.0</v>
      </c>
      <c r="C272" s="319"/>
      <c r="D272" s="392" t="str">
        <f>'дети 5-ти лет К'!CG81</f>
        <v/>
      </c>
      <c r="E272" s="12"/>
      <c r="F272" s="392" t="str">
        <f>'дети 5-ти лет Т'!CG81</f>
        <v/>
      </c>
      <c r="G272" s="12"/>
    </row>
    <row r="273" ht="15.75" customHeight="1">
      <c r="B273" s="12"/>
      <c r="C273" s="319"/>
      <c r="D273" s="392" t="str">
        <f>'дети 5-ти лет К'!CH81</f>
        <v/>
      </c>
      <c r="E273" s="12"/>
      <c r="F273" s="392" t="str">
        <f>'дети 5-ти лет Т'!CH81</f>
        <v/>
      </c>
      <c r="G273" s="12"/>
    </row>
    <row r="274" ht="15.75" customHeight="1">
      <c r="B274" s="19"/>
      <c r="C274" s="319"/>
      <c r="D274" s="392" t="str">
        <f>'дети 5-ти лет К'!CI81</f>
        <v/>
      </c>
      <c r="E274" s="12"/>
      <c r="F274" s="392" t="str">
        <f>'дети 5-ти лет Т'!CI81</f>
        <v/>
      </c>
      <c r="G274" s="12"/>
    </row>
    <row r="275" ht="15.75" customHeight="1">
      <c r="B275" s="5">
        <v>29.0</v>
      </c>
      <c r="C275" s="319"/>
      <c r="D275" s="317"/>
      <c r="E275" s="12"/>
      <c r="F275" s="392" t="str">
        <f>'дети 5-ти лет Т'!CJ81</f>
        <v/>
      </c>
      <c r="G275" s="12"/>
    </row>
    <row r="276" ht="15.75" customHeight="1">
      <c r="B276" s="12"/>
      <c r="C276" s="319"/>
      <c r="D276" s="12"/>
      <c r="E276" s="12"/>
      <c r="F276" s="392" t="str">
        <f>'дети 5-ти лет Т'!CK81</f>
        <v/>
      </c>
      <c r="G276" s="12"/>
    </row>
    <row r="277" ht="15.75" customHeight="1">
      <c r="B277" s="19"/>
      <c r="C277" s="319"/>
      <c r="D277" s="12"/>
      <c r="E277" s="12"/>
      <c r="F277" s="392" t="str">
        <f>'дети 5-ти лет Т'!CL81</f>
        <v/>
      </c>
      <c r="G277" s="12"/>
    </row>
    <row r="278" ht="15.75" customHeight="1">
      <c r="B278" s="5">
        <v>30.0</v>
      </c>
      <c r="C278" s="319"/>
      <c r="D278" s="12"/>
      <c r="E278" s="12"/>
      <c r="F278" s="392" t="str">
        <f>'дети 5-ти лет Т'!CM81</f>
        <v/>
      </c>
      <c r="G278" s="12"/>
    </row>
    <row r="279" ht="15.75" customHeight="1">
      <c r="B279" s="12"/>
      <c r="C279" s="319"/>
      <c r="D279" s="12"/>
      <c r="E279" s="12"/>
      <c r="F279" s="392" t="str">
        <f>'дети 5-ти лет Т'!CN81</f>
        <v/>
      </c>
      <c r="G279" s="12"/>
    </row>
    <row r="280" ht="15.75" customHeight="1">
      <c r="B280" s="19"/>
      <c r="C280" s="319"/>
      <c r="D280" s="12"/>
      <c r="E280" s="12"/>
      <c r="F280" s="392" t="str">
        <f>'дети 5-ти лет Т'!CO81</f>
        <v/>
      </c>
      <c r="G280" s="12"/>
    </row>
    <row r="281" ht="15.75" customHeight="1">
      <c r="B281" s="5">
        <v>31.0</v>
      </c>
      <c r="C281" s="319"/>
      <c r="D281" s="12"/>
      <c r="E281" s="12"/>
      <c r="F281" s="392" t="str">
        <f>'дети 5-ти лет Т'!CP81</f>
        <v/>
      </c>
      <c r="G281" s="12"/>
    </row>
    <row r="282" ht="15.75" customHeight="1">
      <c r="B282" s="12"/>
      <c r="C282" s="319"/>
      <c r="D282" s="12"/>
      <c r="E282" s="12"/>
      <c r="F282" s="392" t="str">
        <f>'дети 5-ти лет Т'!CQ81</f>
        <v/>
      </c>
      <c r="G282" s="12"/>
    </row>
    <row r="283" ht="15.75" customHeight="1">
      <c r="B283" s="19"/>
      <c r="C283" s="319"/>
      <c r="D283" s="12"/>
      <c r="E283" s="12"/>
      <c r="F283" s="392" t="str">
        <f>'дети 5-ти лет Т'!CR81</f>
        <v/>
      </c>
      <c r="G283" s="12"/>
    </row>
    <row r="284" ht="15.75" customHeight="1">
      <c r="B284" s="5">
        <v>32.0</v>
      </c>
      <c r="C284" s="319"/>
      <c r="D284" s="12"/>
      <c r="E284" s="12"/>
      <c r="F284" s="392" t="str">
        <f>'дети 5-ти лет Т'!CS81</f>
        <v/>
      </c>
      <c r="G284" s="12"/>
    </row>
    <row r="285" ht="15.75" customHeight="1">
      <c r="B285" s="12"/>
      <c r="C285" s="319"/>
      <c r="D285" s="12"/>
      <c r="E285" s="12"/>
      <c r="F285" s="392" t="str">
        <f>'дети 5-ти лет Т'!CT81</f>
        <v/>
      </c>
      <c r="G285" s="12"/>
    </row>
    <row r="286" ht="15.75" customHeight="1">
      <c r="B286" s="19"/>
      <c r="C286" s="319"/>
      <c r="D286" s="12"/>
      <c r="E286" s="12"/>
      <c r="F286" s="392" t="str">
        <f>'дети 5-ти лет Т'!CU81</f>
        <v/>
      </c>
      <c r="G286" s="12"/>
    </row>
    <row r="287" ht="15.75" customHeight="1">
      <c r="B287" s="5">
        <v>33.0</v>
      </c>
      <c r="C287" s="319"/>
      <c r="D287" s="12"/>
      <c r="E287" s="12"/>
      <c r="F287" s="392" t="str">
        <f>'дети 5-ти лет Т'!CV81</f>
        <v/>
      </c>
      <c r="G287" s="12"/>
    </row>
    <row r="288" ht="15.75" customHeight="1">
      <c r="B288" s="12"/>
      <c r="C288" s="319"/>
      <c r="D288" s="12"/>
      <c r="E288" s="12"/>
      <c r="F288" s="392" t="str">
        <f>'дети 5-ти лет Т'!CW81</f>
        <v/>
      </c>
      <c r="G288" s="12"/>
    </row>
    <row r="289" ht="15.75" customHeight="1">
      <c r="B289" s="19"/>
      <c r="C289" s="319"/>
      <c r="D289" s="12"/>
      <c r="E289" s="12"/>
      <c r="F289" s="392" t="str">
        <f>'дети 5-ти лет Т'!CX81</f>
        <v/>
      </c>
      <c r="G289" s="12"/>
    </row>
    <row r="290" ht="15.75" customHeight="1">
      <c r="B290" s="5">
        <v>34.0</v>
      </c>
      <c r="C290" s="319"/>
      <c r="D290" s="12"/>
      <c r="E290" s="12"/>
      <c r="F290" s="392" t="str">
        <f>'дети 5-ти лет Т'!CY81</f>
        <v/>
      </c>
      <c r="G290" s="12"/>
    </row>
    <row r="291" ht="15.75" customHeight="1">
      <c r="B291" s="12"/>
      <c r="C291" s="319"/>
      <c r="D291" s="12"/>
      <c r="E291" s="12"/>
      <c r="F291" s="392" t="str">
        <f>'дети 5-ти лет Т'!CZ81</f>
        <v/>
      </c>
      <c r="G291" s="12"/>
    </row>
    <row r="292" ht="15.75" customHeight="1">
      <c r="B292" s="19"/>
      <c r="C292" s="319"/>
      <c r="D292" s="12"/>
      <c r="E292" s="12"/>
      <c r="F292" s="392" t="str">
        <f>'дети 5-ти лет Т'!DA81</f>
        <v/>
      </c>
      <c r="G292" s="12"/>
    </row>
    <row r="293" ht="15.75" customHeight="1">
      <c r="B293" s="5">
        <v>35.0</v>
      </c>
      <c r="C293" s="319"/>
      <c r="D293" s="12"/>
      <c r="E293" s="12"/>
      <c r="F293" s="392" t="str">
        <f>'дети 5-ти лет Т'!DB81</f>
        <v/>
      </c>
      <c r="G293" s="12"/>
    </row>
    <row r="294" ht="15.75" customHeight="1">
      <c r="B294" s="12"/>
      <c r="C294" s="319"/>
      <c r="D294" s="12"/>
      <c r="E294" s="12"/>
      <c r="F294" s="392" t="str">
        <f>'дети 5-ти лет Т'!DC81</f>
        <v/>
      </c>
      <c r="G294" s="12"/>
    </row>
    <row r="295" ht="15.75" customHeight="1">
      <c r="B295" s="19"/>
      <c r="C295" s="320"/>
      <c r="D295" s="19"/>
      <c r="E295" s="19"/>
      <c r="F295" s="392" t="str">
        <f>'дети 5-ти лет Т'!DD81</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Ф'!D140</f>
        <v/>
      </c>
      <c r="D300" s="391" t="str">
        <f>'дети 5-ти лет К'!D140</f>
        <v/>
      </c>
      <c r="E300" s="391" t="str">
        <f>'дети 5-ти лет П'!D140</f>
        <v/>
      </c>
      <c r="F300" s="391" t="str">
        <f>'дети 5-ти лет Т'!D140</f>
        <v/>
      </c>
      <c r="G300" s="391" t="str">
        <f>'дети 5-ти лет С'!D140</f>
        <v/>
      </c>
    </row>
    <row r="301" ht="15.75" customHeight="1">
      <c r="B301" s="12"/>
      <c r="C301" s="391" t="str">
        <f>'дети 5-ти лет Ф'!E140</f>
        <v/>
      </c>
      <c r="D301" s="391" t="str">
        <f>'дети 5-ти лет К'!E140</f>
        <v/>
      </c>
      <c r="E301" s="391" t="str">
        <f>'дети 5-ти лет П'!E140</f>
        <v/>
      </c>
      <c r="F301" s="391" t="str">
        <f>'дети 5-ти лет Т'!E140</f>
        <v/>
      </c>
      <c r="G301" s="391" t="str">
        <f>'дети 5-ти лет С'!E140</f>
        <v/>
      </c>
    </row>
    <row r="302" ht="15.75" customHeight="1">
      <c r="B302" s="19"/>
      <c r="C302" s="391" t="str">
        <f>'дети 5-ти лет Ф'!F140</f>
        <v/>
      </c>
      <c r="D302" s="391" t="str">
        <f>'дети 5-ти лет К'!F140</f>
        <v/>
      </c>
      <c r="E302" s="391" t="str">
        <f>'дети 5-ти лет П'!F140</f>
        <v/>
      </c>
      <c r="F302" s="391" t="str">
        <f>'дети 5-ти лет Т'!F140</f>
        <v/>
      </c>
      <c r="G302" s="391" t="str">
        <f>'дети 5-ти лет С'!F140</f>
        <v/>
      </c>
    </row>
    <row r="303" ht="15.75" customHeight="1">
      <c r="B303" s="5">
        <v>2.0</v>
      </c>
      <c r="C303" s="391" t="str">
        <f>'дети 5-ти лет Ф'!G140</f>
        <v/>
      </c>
      <c r="D303" s="391" t="str">
        <f>'дети 5-ти лет К'!G140</f>
        <v/>
      </c>
      <c r="E303" s="391" t="str">
        <f>'дети 5-ти лет П'!G140</f>
        <v/>
      </c>
      <c r="F303" s="391" t="str">
        <f>'дети 5-ти лет Т'!G140</f>
        <v/>
      </c>
      <c r="G303" s="391" t="str">
        <f>'дети 5-ти лет С'!G140</f>
        <v/>
      </c>
    </row>
    <row r="304" ht="15.75" customHeight="1">
      <c r="B304" s="12"/>
      <c r="C304" s="391" t="str">
        <f>'дети 5-ти лет Ф'!H140</f>
        <v/>
      </c>
      <c r="D304" s="391" t="str">
        <f>'дети 5-ти лет К'!H140</f>
        <v/>
      </c>
      <c r="E304" s="391" t="str">
        <f>'дети 5-ти лет П'!H140</f>
        <v/>
      </c>
      <c r="F304" s="391" t="str">
        <f>'дети 5-ти лет Т'!H140</f>
        <v/>
      </c>
      <c r="G304" s="391" t="str">
        <f>'дети 5-ти лет С'!H140</f>
        <v/>
      </c>
    </row>
    <row r="305" ht="15.75" customHeight="1">
      <c r="B305" s="19"/>
      <c r="C305" s="391" t="str">
        <f>'дети 5-ти лет Ф'!I140</f>
        <v/>
      </c>
      <c r="D305" s="391" t="str">
        <f>'дети 5-ти лет К'!I140</f>
        <v/>
      </c>
      <c r="E305" s="391" t="str">
        <f>'дети 5-ти лет П'!I140</f>
        <v/>
      </c>
      <c r="F305" s="391" t="str">
        <f>'дети 5-ти лет Т'!I140</f>
        <v/>
      </c>
      <c r="G305" s="391" t="str">
        <f>'дети 5-ти лет С'!I140</f>
        <v/>
      </c>
    </row>
    <row r="306" ht="15.75" customHeight="1">
      <c r="B306" s="5">
        <v>3.0</v>
      </c>
      <c r="C306" s="391" t="str">
        <f>'дети 5-ти лет Ф'!J140</f>
        <v/>
      </c>
      <c r="D306" s="391" t="str">
        <f>'дети 5-ти лет К'!J140</f>
        <v/>
      </c>
      <c r="E306" s="391" t="str">
        <f>'дети 5-ти лет П'!J140</f>
        <v/>
      </c>
      <c r="F306" s="391" t="str">
        <f>'дети 5-ти лет Т'!J140</f>
        <v/>
      </c>
      <c r="G306" s="391" t="str">
        <f>'дети 5-ти лет С'!J140</f>
        <v/>
      </c>
    </row>
    <row r="307" ht="15.75" customHeight="1">
      <c r="B307" s="12"/>
      <c r="C307" s="391" t="str">
        <f>'дети 5-ти лет Ф'!K140</f>
        <v/>
      </c>
      <c r="D307" s="391" t="str">
        <f>'дети 5-ти лет К'!K140</f>
        <v/>
      </c>
      <c r="E307" s="391" t="str">
        <f>'дети 5-ти лет П'!K140</f>
        <v/>
      </c>
      <c r="F307" s="391" t="str">
        <f>'дети 5-ти лет Т'!K140</f>
        <v/>
      </c>
      <c r="G307" s="391" t="str">
        <f>'дети 5-ти лет С'!K140</f>
        <v/>
      </c>
    </row>
    <row r="308" ht="15.75" customHeight="1">
      <c r="B308" s="19"/>
      <c r="C308" s="391" t="str">
        <f>'дети 5-ти лет Ф'!L140</f>
        <v/>
      </c>
      <c r="D308" s="391" t="str">
        <f>'дети 5-ти лет К'!L140</f>
        <v/>
      </c>
      <c r="E308" s="391" t="str">
        <f>'дети 5-ти лет П'!L140</f>
        <v/>
      </c>
      <c r="F308" s="391" t="str">
        <f>'дети 5-ти лет Т'!L140</f>
        <v/>
      </c>
      <c r="G308" s="391" t="str">
        <f>'дети 5-ти лет С'!L140</f>
        <v/>
      </c>
    </row>
    <row r="309" ht="15.75" customHeight="1">
      <c r="B309" s="5">
        <v>4.0</v>
      </c>
      <c r="C309" s="391" t="str">
        <f>'дети 5-ти лет Ф'!M140</f>
        <v/>
      </c>
      <c r="D309" s="391" t="str">
        <f>'дети 5-ти лет К'!M140</f>
        <v/>
      </c>
      <c r="E309" s="391" t="str">
        <f>'дети 5-ти лет П'!M140</f>
        <v/>
      </c>
      <c r="F309" s="391" t="str">
        <f>'дети 5-ти лет Т'!M140</f>
        <v/>
      </c>
      <c r="G309" s="391" t="str">
        <f>'дети 5-ти лет С'!M140</f>
        <v/>
      </c>
    </row>
    <row r="310" ht="15.75" customHeight="1">
      <c r="B310" s="12"/>
      <c r="C310" s="391" t="str">
        <f>'дети 5-ти лет Ф'!N140</f>
        <v/>
      </c>
      <c r="D310" s="391" t="str">
        <f>'дети 5-ти лет К'!N140</f>
        <v/>
      </c>
      <c r="E310" s="391" t="str">
        <f>'дети 5-ти лет П'!N140</f>
        <v/>
      </c>
      <c r="F310" s="391" t="str">
        <f>'дети 5-ти лет Т'!N140</f>
        <v/>
      </c>
      <c r="G310" s="391" t="str">
        <f>'дети 5-ти лет С'!N140</f>
        <v/>
      </c>
    </row>
    <row r="311" ht="15.75" customHeight="1">
      <c r="B311" s="19"/>
      <c r="C311" s="391" t="str">
        <f>'дети 5-ти лет Ф'!O140</f>
        <v/>
      </c>
      <c r="D311" s="391" t="str">
        <f>'дети 5-ти лет К'!O140</f>
        <v/>
      </c>
      <c r="E311" s="391" t="str">
        <f>'дети 5-ти лет П'!O140</f>
        <v/>
      </c>
      <c r="F311" s="391" t="str">
        <f>'дети 5-ти лет Т'!O140</f>
        <v/>
      </c>
      <c r="G311" s="391" t="str">
        <f>'дети 5-ти лет С'!O140</f>
        <v/>
      </c>
    </row>
    <row r="312" ht="15.75" customHeight="1">
      <c r="B312" s="5">
        <v>5.0</v>
      </c>
      <c r="C312" s="391" t="str">
        <f>'дети 5-ти лет Ф'!P140</f>
        <v/>
      </c>
      <c r="D312" s="391" t="str">
        <f>'дети 5-ти лет К'!P140</f>
        <v/>
      </c>
      <c r="E312" s="391" t="str">
        <f>'дети 5-ти лет П'!P140</f>
        <v/>
      </c>
      <c r="F312" s="391" t="str">
        <f>'дети 5-ти лет Т'!P140</f>
        <v/>
      </c>
      <c r="G312" s="391" t="str">
        <f>'дети 5-ти лет С'!P140</f>
        <v/>
      </c>
    </row>
    <row r="313" ht="15.75" customHeight="1">
      <c r="B313" s="12"/>
      <c r="C313" s="391" t="str">
        <f>'дети 5-ти лет Ф'!Q140</f>
        <v/>
      </c>
      <c r="D313" s="391" t="str">
        <f>'дети 5-ти лет К'!Q140</f>
        <v/>
      </c>
      <c r="E313" s="391" t="str">
        <f>'дети 5-ти лет П'!Q140</f>
        <v/>
      </c>
      <c r="F313" s="391" t="str">
        <f>'дети 5-ти лет Т'!Q140</f>
        <v/>
      </c>
      <c r="G313" s="391" t="str">
        <f>'дети 5-ти лет С'!Q140</f>
        <v/>
      </c>
    </row>
    <row r="314" ht="15.75" customHeight="1">
      <c r="B314" s="19"/>
      <c r="C314" s="391" t="str">
        <f>'дети 5-ти лет Ф'!R140</f>
        <v/>
      </c>
      <c r="D314" s="391" t="str">
        <f>'дети 5-ти лет К'!R140</f>
        <v/>
      </c>
      <c r="E314" s="391" t="str">
        <f>'дети 5-ти лет П'!R140</f>
        <v/>
      </c>
      <c r="F314" s="391" t="str">
        <f>'дети 5-ти лет Т'!R140</f>
        <v/>
      </c>
      <c r="G314" s="391" t="str">
        <f>'дети 5-ти лет С'!R140</f>
        <v/>
      </c>
    </row>
    <row r="315" ht="15.75" customHeight="1">
      <c r="B315" s="5">
        <v>6.0</v>
      </c>
      <c r="C315" s="391" t="str">
        <f>'дети 5-ти лет Ф'!S140</f>
        <v/>
      </c>
      <c r="D315" s="391" t="str">
        <f>'дети 5-ти лет К'!S140</f>
        <v/>
      </c>
      <c r="E315" s="391" t="str">
        <f>'дети 5-ти лет П'!S140</f>
        <v/>
      </c>
      <c r="F315" s="391" t="str">
        <f>'дети 5-ти лет Т'!S140</f>
        <v/>
      </c>
      <c r="G315" s="391" t="str">
        <f>'дети 5-ти лет С'!S140</f>
        <v/>
      </c>
    </row>
    <row r="316" ht="15.75" customHeight="1">
      <c r="B316" s="12"/>
      <c r="C316" s="391" t="str">
        <f>'дети 5-ти лет Ф'!T140</f>
        <v/>
      </c>
      <c r="D316" s="391" t="str">
        <f>'дети 5-ти лет К'!T140</f>
        <v/>
      </c>
      <c r="E316" s="391" t="str">
        <f>'дети 5-ти лет П'!T140</f>
        <v/>
      </c>
      <c r="F316" s="391" t="str">
        <f>'дети 5-ти лет Т'!T140</f>
        <v/>
      </c>
      <c r="G316" s="391" t="str">
        <f>'дети 5-ти лет С'!T140</f>
        <v/>
      </c>
    </row>
    <row r="317" ht="15.75" customHeight="1">
      <c r="B317" s="19"/>
      <c r="C317" s="391" t="str">
        <f>'дети 5-ти лет Ф'!U140</f>
        <v/>
      </c>
      <c r="D317" s="391" t="str">
        <f>'дети 5-ти лет К'!U140</f>
        <v/>
      </c>
      <c r="E317" s="391" t="str">
        <f>'дети 5-ти лет П'!U140</f>
        <v/>
      </c>
      <c r="F317" s="391" t="str">
        <f>'дети 5-ти лет Т'!U140</f>
        <v/>
      </c>
      <c r="G317" s="391" t="str">
        <f>'дети 5-ти лет С'!U140</f>
        <v/>
      </c>
    </row>
    <row r="318" ht="15.75" customHeight="1">
      <c r="B318" s="5">
        <v>7.0</v>
      </c>
      <c r="C318" s="391" t="str">
        <f>'дети 5-ти лет Ф'!V140</f>
        <v/>
      </c>
      <c r="D318" s="391" t="str">
        <f>'дети 5-ти лет К'!V140</f>
        <v/>
      </c>
      <c r="E318" s="391" t="str">
        <f>'дети 5-ти лет П'!V140</f>
        <v/>
      </c>
      <c r="F318" s="391" t="str">
        <f>'дети 5-ти лет Т'!V140</f>
        <v/>
      </c>
      <c r="G318" s="391" t="str">
        <f>'дети 5-ти лет С'!V140</f>
        <v/>
      </c>
    </row>
    <row r="319" ht="15.75" customHeight="1">
      <c r="B319" s="12"/>
      <c r="C319" s="391" t="str">
        <f>'дети 5-ти лет Ф'!W140</f>
        <v/>
      </c>
      <c r="D319" s="391" t="str">
        <f>'дети 5-ти лет Т'!W140</f>
        <v/>
      </c>
      <c r="E319" s="391" t="str">
        <f>'дети 5-ти лет П'!W140</f>
        <v/>
      </c>
      <c r="F319" s="391" t="str">
        <f>'дети 5-ти лет Т'!W140</f>
        <v/>
      </c>
      <c r="G319" s="391" t="str">
        <f>'дети 5-ти лет С'!W140</f>
        <v/>
      </c>
    </row>
    <row r="320" ht="15.75" customHeight="1">
      <c r="B320" s="19"/>
      <c r="C320" s="391" t="str">
        <f>'дети 5-ти лет Ф'!X140</f>
        <v/>
      </c>
      <c r="D320" s="391" t="str">
        <f>'дети 5-ти лет К'!X140</f>
        <v/>
      </c>
      <c r="E320" s="391" t="str">
        <f>'дети 5-ти лет П'!X140</f>
        <v/>
      </c>
      <c r="F320" s="391" t="str">
        <f>'дети 5-ти лет Т'!X140</f>
        <v/>
      </c>
      <c r="G320" s="391" t="str">
        <f>'дети 5-ти лет С'!X140</f>
        <v/>
      </c>
    </row>
    <row r="321" ht="15.75" customHeight="1">
      <c r="B321" s="5">
        <v>8.0</v>
      </c>
      <c r="C321" s="318"/>
      <c r="D321" s="391" t="str">
        <f>'дети 5-ти лет К'!Y140</f>
        <v/>
      </c>
      <c r="E321" s="317"/>
      <c r="F321" s="391" t="str">
        <f>'дети 5-ти лет Т'!Y140</f>
        <v/>
      </c>
      <c r="G321" s="317"/>
    </row>
    <row r="322" ht="15.75" customHeight="1">
      <c r="B322" s="12"/>
      <c r="C322" s="319"/>
      <c r="D322" s="391" t="str">
        <f>'дети 5-ти лет К'!Z140</f>
        <v/>
      </c>
      <c r="E322" s="12"/>
      <c r="F322" s="391" t="str">
        <f>'дети 5-ти лет Т'!Z140</f>
        <v/>
      </c>
      <c r="G322" s="12"/>
    </row>
    <row r="323" ht="15.75" customHeight="1">
      <c r="B323" s="19"/>
      <c r="C323" s="319"/>
      <c r="D323" s="391" t="str">
        <f>'дети 5-ти лет К'!AA140</f>
        <v/>
      </c>
      <c r="E323" s="12"/>
      <c r="F323" s="391" t="str">
        <f>'дети 5-ти лет Т'!AA140</f>
        <v/>
      </c>
      <c r="G323" s="12"/>
    </row>
    <row r="324" ht="15.75" customHeight="1">
      <c r="B324" s="5">
        <v>9.0</v>
      </c>
      <c r="C324" s="319"/>
      <c r="D324" s="391" t="str">
        <f>'дети 5-ти лет К'!AB140</f>
        <v/>
      </c>
      <c r="E324" s="12"/>
      <c r="F324" s="391" t="str">
        <f>'дети 5-ти лет Т'!AB140</f>
        <v/>
      </c>
      <c r="G324" s="12"/>
    </row>
    <row r="325" ht="15.75" customHeight="1">
      <c r="B325" s="12"/>
      <c r="C325" s="319"/>
      <c r="D325" s="391" t="str">
        <f>'дети 5-ти лет К'!AC140</f>
        <v/>
      </c>
      <c r="E325" s="12"/>
      <c r="F325" s="391" t="str">
        <f>'дети 5-ти лет Т'!AC140</f>
        <v/>
      </c>
      <c r="G325" s="12"/>
    </row>
    <row r="326" ht="15.75" customHeight="1">
      <c r="B326" s="19"/>
      <c r="C326" s="319"/>
      <c r="D326" s="391" t="str">
        <f>'дети 5-ти лет К'!AD140</f>
        <v/>
      </c>
      <c r="E326" s="12"/>
      <c r="F326" s="391" t="str">
        <f>'дети 5-ти лет Т'!AD140</f>
        <v/>
      </c>
      <c r="G326" s="12"/>
    </row>
    <row r="327" ht="15.75" customHeight="1">
      <c r="B327" s="5">
        <v>10.0</v>
      </c>
      <c r="C327" s="319"/>
      <c r="D327" s="391" t="str">
        <f>'дети 5-ти лет К'!AE140</f>
        <v/>
      </c>
      <c r="E327" s="12"/>
      <c r="F327" s="391" t="str">
        <f>'дети 5-ти лет Т'!AE140</f>
        <v/>
      </c>
      <c r="G327" s="12"/>
    </row>
    <row r="328" ht="15.75" customHeight="1">
      <c r="B328" s="12"/>
      <c r="C328" s="319"/>
      <c r="D328" s="391" t="str">
        <f>'дети 5-ти лет К'!AF140</f>
        <v/>
      </c>
      <c r="E328" s="12"/>
      <c r="F328" s="391" t="str">
        <f>'дети 5-ти лет Т'!AF140</f>
        <v/>
      </c>
      <c r="G328" s="12"/>
    </row>
    <row r="329" ht="15.75" customHeight="1">
      <c r="B329" s="19"/>
      <c r="C329" s="319"/>
      <c r="D329" s="391" t="str">
        <f>'дети 5-ти лет К'!AG140</f>
        <v/>
      </c>
      <c r="E329" s="12"/>
      <c r="F329" s="391" t="str">
        <f>'дети 5-ти лет Т'!AG140</f>
        <v/>
      </c>
      <c r="G329" s="12"/>
    </row>
    <row r="330" ht="15.75" customHeight="1">
      <c r="B330" s="5">
        <v>11.0</v>
      </c>
      <c r="C330" s="319"/>
      <c r="D330" s="391" t="str">
        <f>'дети 5-ти лет К'!AH140</f>
        <v/>
      </c>
      <c r="E330" s="12"/>
      <c r="F330" s="391" t="str">
        <f>'дети 5-ти лет Т'!AH140</f>
        <v/>
      </c>
      <c r="G330" s="12"/>
    </row>
    <row r="331" ht="15.75" customHeight="1">
      <c r="B331" s="12"/>
      <c r="C331" s="319"/>
      <c r="D331" s="391" t="str">
        <f>'дети 5-ти лет К'!AI140</f>
        <v/>
      </c>
      <c r="E331" s="12"/>
      <c r="F331" s="391" t="str">
        <f>'дети 5-ти лет Т'!AI140</f>
        <v/>
      </c>
      <c r="G331" s="12"/>
    </row>
    <row r="332" ht="15.75" customHeight="1">
      <c r="B332" s="19"/>
      <c r="C332" s="319"/>
      <c r="D332" s="391" t="str">
        <f>'дети 5-ти лет К'!AJ140</f>
        <v/>
      </c>
      <c r="E332" s="12"/>
      <c r="F332" s="391" t="str">
        <f>'дети 5-ти лет Т'!AJ140</f>
        <v/>
      </c>
      <c r="G332" s="12"/>
    </row>
    <row r="333" ht="15.75" customHeight="1">
      <c r="B333" s="5">
        <v>12.0</v>
      </c>
      <c r="C333" s="319"/>
      <c r="D333" s="391" t="str">
        <f>'дети 5-ти лет К'!AK140</f>
        <v/>
      </c>
      <c r="E333" s="12"/>
      <c r="F333" s="391" t="str">
        <f>'дети 5-ти лет Т'!AK140</f>
        <v/>
      </c>
      <c r="G333" s="12"/>
    </row>
    <row r="334" ht="15.75" customHeight="1">
      <c r="B334" s="12"/>
      <c r="C334" s="319"/>
      <c r="D334" s="391" t="str">
        <f>'дети 5-ти лет К'!AL140</f>
        <v/>
      </c>
      <c r="E334" s="12"/>
      <c r="F334" s="391" t="str">
        <f>'дети 5-ти лет Т'!AL140</f>
        <v/>
      </c>
      <c r="G334" s="12"/>
    </row>
    <row r="335" ht="15.75" customHeight="1">
      <c r="B335" s="19"/>
      <c r="C335" s="319"/>
      <c r="D335" s="391" t="str">
        <f>'дети 5-ти лет К'!AM140</f>
        <v/>
      </c>
      <c r="E335" s="12"/>
      <c r="F335" s="391" t="str">
        <f>'дети 5-ти лет Т'!AM140</f>
        <v/>
      </c>
      <c r="G335" s="12"/>
    </row>
    <row r="336" ht="15.75" customHeight="1">
      <c r="B336" s="5">
        <v>13.0</v>
      </c>
      <c r="C336" s="319"/>
      <c r="D336" s="391" t="str">
        <f>'дети 5-ти лет К'!AN140</f>
        <v/>
      </c>
      <c r="E336" s="12"/>
      <c r="F336" s="391" t="str">
        <f>'дети 5-ти лет Т'!AN140</f>
        <v/>
      </c>
      <c r="G336" s="12"/>
    </row>
    <row r="337" ht="15.75" customHeight="1">
      <c r="B337" s="12"/>
      <c r="C337" s="319"/>
      <c r="D337" s="391" t="str">
        <f>'дети 5-ти лет К'!AO140</f>
        <v/>
      </c>
      <c r="E337" s="12"/>
      <c r="F337" s="391" t="str">
        <f>'дети 5-ти лет Т'!AO140</f>
        <v/>
      </c>
      <c r="G337" s="12"/>
    </row>
    <row r="338" ht="15.75" customHeight="1">
      <c r="B338" s="19"/>
      <c r="C338" s="319"/>
      <c r="D338" s="391" t="str">
        <f>'дети 5-ти лет К'!AP140</f>
        <v/>
      </c>
      <c r="E338" s="12"/>
      <c r="F338" s="391" t="str">
        <f>'дети 5-ти лет Т'!AP140</f>
        <v/>
      </c>
      <c r="G338" s="12"/>
    </row>
    <row r="339" ht="15.75" customHeight="1">
      <c r="B339" s="5">
        <v>14.0</v>
      </c>
      <c r="C339" s="319"/>
      <c r="D339" s="391" t="str">
        <f>'дети 5-ти лет К'!AQ140</f>
        <v/>
      </c>
      <c r="E339" s="12"/>
      <c r="F339" s="391" t="str">
        <f>'дети 5-ти лет Т'!AQ140</f>
        <v/>
      </c>
      <c r="G339" s="12"/>
    </row>
    <row r="340" ht="15.75" customHeight="1">
      <c r="B340" s="12"/>
      <c r="C340" s="319"/>
      <c r="D340" s="391" t="str">
        <f>'дети 5-ти лет К'!AR140</f>
        <v/>
      </c>
      <c r="E340" s="12"/>
      <c r="F340" s="391" t="str">
        <f>'дети 5-ти лет Т'!AR140</f>
        <v/>
      </c>
      <c r="G340" s="12"/>
    </row>
    <row r="341" ht="15.75" customHeight="1">
      <c r="B341" s="19"/>
      <c r="C341" s="319"/>
      <c r="D341" s="391" t="str">
        <f>'дети 5-ти лет К'!AS140</f>
        <v/>
      </c>
      <c r="E341" s="12"/>
      <c r="F341" s="391" t="str">
        <f>'дети 5-ти лет Т'!AS140</f>
        <v/>
      </c>
      <c r="G341" s="12"/>
    </row>
    <row r="342" ht="15.75" customHeight="1">
      <c r="B342" s="5">
        <v>15.0</v>
      </c>
      <c r="C342" s="319"/>
      <c r="D342" s="391" t="str">
        <f>'дети 5-ти лет К'!AT140</f>
        <v/>
      </c>
      <c r="E342" s="12"/>
      <c r="F342" s="391" t="str">
        <f>'дети 5-ти лет Т'!AT140</f>
        <v/>
      </c>
      <c r="G342" s="12"/>
    </row>
    <row r="343" ht="15.75" customHeight="1">
      <c r="B343" s="12"/>
      <c r="C343" s="319"/>
      <c r="D343" s="391" t="str">
        <f>'дети 5-ти лет К'!AU140</f>
        <v/>
      </c>
      <c r="E343" s="12"/>
      <c r="F343" s="391" t="str">
        <f>'дети 5-ти лет Т'!AU140</f>
        <v/>
      </c>
      <c r="G343" s="12"/>
    </row>
    <row r="344" ht="15.75" customHeight="1">
      <c r="B344" s="19"/>
      <c r="C344" s="319"/>
      <c r="D344" s="391" t="str">
        <f>'дети 5-ти лет К'!AV140</f>
        <v/>
      </c>
      <c r="E344" s="12"/>
      <c r="F344" s="391" t="str">
        <f>'дети 5-ти лет Т'!AV140</f>
        <v/>
      </c>
      <c r="G344" s="12"/>
    </row>
    <row r="345" ht="15.75" customHeight="1">
      <c r="B345" s="5">
        <v>16.0</v>
      </c>
      <c r="C345" s="319"/>
      <c r="D345" s="391" t="str">
        <f>'дети 5-ти лет К'!AW140</f>
        <v/>
      </c>
      <c r="E345" s="12"/>
      <c r="F345" s="391" t="str">
        <f>'дети 5-ти лет Т'!AW140</f>
        <v/>
      </c>
      <c r="G345" s="12"/>
    </row>
    <row r="346" ht="15.75" customHeight="1">
      <c r="B346" s="12"/>
      <c r="C346" s="319"/>
      <c r="D346" s="391" t="str">
        <f>'дети 5-ти лет К'!AX140</f>
        <v/>
      </c>
      <c r="E346" s="12"/>
      <c r="F346" s="391" t="str">
        <f>'дети 5-ти лет Т'!AX140</f>
        <v/>
      </c>
      <c r="G346" s="12"/>
    </row>
    <row r="347" ht="15.75" customHeight="1">
      <c r="B347" s="19"/>
      <c r="C347" s="319"/>
      <c r="D347" s="391" t="str">
        <f>'дети 5-ти лет К'!AY140</f>
        <v/>
      </c>
      <c r="E347" s="12"/>
      <c r="F347" s="391" t="str">
        <f>'дети 5-ти лет Т'!AY140</f>
        <v/>
      </c>
      <c r="G347" s="12"/>
    </row>
    <row r="348" ht="15.75" customHeight="1">
      <c r="B348" s="5">
        <v>17.0</v>
      </c>
      <c r="C348" s="319"/>
      <c r="D348" s="391" t="str">
        <f>'дети 5-ти лет К'!AZ140</f>
        <v/>
      </c>
      <c r="E348" s="12"/>
      <c r="F348" s="391" t="str">
        <f>'дети 5-ти лет Т'!AZ140</f>
        <v/>
      </c>
      <c r="G348" s="12"/>
    </row>
    <row r="349" ht="15.75" customHeight="1">
      <c r="B349" s="12"/>
      <c r="C349" s="319"/>
      <c r="D349" s="391" t="str">
        <f>'дети 5-ти лет К'!BA140</f>
        <v/>
      </c>
      <c r="E349" s="12"/>
      <c r="F349" s="391" t="str">
        <f>'дети 5-ти лет Т'!BA140</f>
        <v/>
      </c>
      <c r="G349" s="12"/>
    </row>
    <row r="350" ht="15.75" customHeight="1">
      <c r="B350" s="19"/>
      <c r="C350" s="319"/>
      <c r="D350" s="391" t="str">
        <f>'дети 5-ти лет К'!BB140</f>
        <v/>
      </c>
      <c r="E350" s="12"/>
      <c r="F350" s="391" t="str">
        <f>'дети 5-ти лет Т'!BB140</f>
        <v/>
      </c>
      <c r="G350" s="12"/>
    </row>
    <row r="351" ht="15.75" customHeight="1">
      <c r="B351" s="5">
        <v>18.0</v>
      </c>
      <c r="C351" s="319"/>
      <c r="D351" s="391" t="str">
        <f>'дети 5-ти лет К'!BC140</f>
        <v/>
      </c>
      <c r="E351" s="12"/>
      <c r="F351" s="391" t="str">
        <f>'дети 5-ти лет Т'!BC140</f>
        <v/>
      </c>
      <c r="G351" s="12"/>
    </row>
    <row r="352" ht="15.75" customHeight="1">
      <c r="B352" s="12"/>
      <c r="C352" s="319"/>
      <c r="D352" s="391" t="str">
        <f>'дети 5-ти лет К'!BD140</f>
        <v/>
      </c>
      <c r="E352" s="12"/>
      <c r="F352" s="391" t="str">
        <f>'дети 5-ти лет Т'!BD140</f>
        <v/>
      </c>
      <c r="G352" s="12"/>
    </row>
    <row r="353" ht="15.75" customHeight="1">
      <c r="B353" s="19"/>
      <c r="C353" s="319"/>
      <c r="D353" s="391" t="str">
        <f>'дети 5-ти лет К'!BE140</f>
        <v/>
      </c>
      <c r="E353" s="12"/>
      <c r="F353" s="391" t="str">
        <f>'дети 5-ти лет Т'!BE140</f>
        <v/>
      </c>
      <c r="G353" s="12"/>
    </row>
    <row r="354" ht="15.75" customHeight="1">
      <c r="B354" s="5">
        <v>19.0</v>
      </c>
      <c r="C354" s="319"/>
      <c r="D354" s="391" t="str">
        <f>'дети 5-ти лет К'!BF140</f>
        <v/>
      </c>
      <c r="E354" s="12"/>
      <c r="F354" s="391" t="str">
        <f>'дети 5-ти лет Т'!BF140</f>
        <v/>
      </c>
      <c r="G354" s="12"/>
    </row>
    <row r="355" ht="15.75" customHeight="1">
      <c r="B355" s="12"/>
      <c r="C355" s="319"/>
      <c r="D355" s="391" t="str">
        <f>'дети 5-ти лет К'!BG140</f>
        <v/>
      </c>
      <c r="E355" s="12"/>
      <c r="F355" s="391" t="str">
        <f>'дети 5-ти лет Т'!BG140</f>
        <v/>
      </c>
      <c r="G355" s="12"/>
    </row>
    <row r="356" ht="15.75" customHeight="1">
      <c r="B356" s="19"/>
      <c r="C356" s="319"/>
      <c r="D356" s="391" t="str">
        <f>'дети 5-ти лет К'!BH140</f>
        <v/>
      </c>
      <c r="E356" s="12"/>
      <c r="F356" s="391" t="str">
        <f>'дети 5-ти лет Т'!BH140</f>
        <v/>
      </c>
      <c r="G356" s="12"/>
    </row>
    <row r="357" ht="15.75" customHeight="1">
      <c r="B357" s="5">
        <v>20.0</v>
      </c>
      <c r="C357" s="319"/>
      <c r="D357" s="391" t="str">
        <f>'дети 5-ти лет К'!BI140</f>
        <v/>
      </c>
      <c r="E357" s="12"/>
      <c r="F357" s="391" t="str">
        <f>'дети 5-ти лет Т'!BI140</f>
        <v/>
      </c>
      <c r="G357" s="12"/>
    </row>
    <row r="358" ht="15.75" customHeight="1">
      <c r="B358" s="12"/>
      <c r="C358" s="319"/>
      <c r="D358" s="391" t="str">
        <f>'дети 5-ти лет К'!BJ140</f>
        <v/>
      </c>
      <c r="E358" s="12"/>
      <c r="F358" s="391" t="str">
        <f>'дети 5-ти лет Т'!BJ140</f>
        <v/>
      </c>
      <c r="G358" s="12"/>
    </row>
    <row r="359" ht="15.75" customHeight="1">
      <c r="B359" s="19"/>
      <c r="C359" s="319"/>
      <c r="D359" s="391" t="str">
        <f>'дети 5-ти лет К'!BK140</f>
        <v/>
      </c>
      <c r="E359" s="12"/>
      <c r="F359" s="391" t="str">
        <f>'дети 5-ти лет Т'!BK140</f>
        <v/>
      </c>
      <c r="G359" s="12"/>
    </row>
    <row r="360" ht="15.75" customHeight="1">
      <c r="B360" s="5">
        <v>21.0</v>
      </c>
      <c r="C360" s="319"/>
      <c r="D360" s="391" t="str">
        <f>'дети 5-ти лет К'!BL140</f>
        <v/>
      </c>
      <c r="E360" s="12"/>
      <c r="F360" s="391" t="str">
        <f>'дети 5-ти лет Т'!BL140</f>
        <v/>
      </c>
      <c r="G360" s="12"/>
    </row>
    <row r="361" ht="15.75" customHeight="1">
      <c r="B361" s="12"/>
      <c r="C361" s="319"/>
      <c r="D361" s="391" t="str">
        <f>'дети 5-ти лет К'!BM140</f>
        <v/>
      </c>
      <c r="E361" s="12"/>
      <c r="F361" s="391" t="str">
        <f>'дети 5-ти лет Т'!BM140</f>
        <v/>
      </c>
      <c r="G361" s="12"/>
    </row>
    <row r="362" ht="15.75" customHeight="1">
      <c r="B362" s="19"/>
      <c r="C362" s="319"/>
      <c r="D362" s="391" t="str">
        <f>'дети 5-ти лет К'!BN140</f>
        <v/>
      </c>
      <c r="E362" s="12"/>
      <c r="F362" s="391" t="str">
        <f>'дети 5-ти лет Т'!BN140</f>
        <v/>
      </c>
      <c r="G362" s="12"/>
    </row>
    <row r="363" ht="15.75" customHeight="1">
      <c r="B363" s="5">
        <v>22.0</v>
      </c>
      <c r="C363" s="319"/>
      <c r="D363" s="391" t="str">
        <f>'дети 5-ти лет К'!BO140</f>
        <v/>
      </c>
      <c r="E363" s="12"/>
      <c r="F363" s="391" t="str">
        <f>'дети 5-ти лет Т'!BO140</f>
        <v/>
      </c>
      <c r="G363" s="12"/>
    </row>
    <row r="364" ht="15.75" customHeight="1">
      <c r="B364" s="12"/>
      <c r="C364" s="319"/>
      <c r="D364" s="391" t="str">
        <f>'дети 5-ти лет К'!BP140</f>
        <v/>
      </c>
      <c r="E364" s="12"/>
      <c r="F364" s="391" t="str">
        <f>'дети 5-ти лет Т'!BP140</f>
        <v/>
      </c>
      <c r="G364" s="12"/>
    </row>
    <row r="365" ht="15.75" customHeight="1">
      <c r="B365" s="19"/>
      <c r="C365" s="319"/>
      <c r="D365" s="391" t="str">
        <f>'дети 5-ти лет К'!BQ140</f>
        <v/>
      </c>
      <c r="E365" s="12"/>
      <c r="F365" s="391" t="str">
        <f>'дети 5-ти лет Т'!BQ140</f>
        <v/>
      </c>
      <c r="G365" s="12"/>
    </row>
    <row r="366" ht="15.75" customHeight="1">
      <c r="B366" s="5">
        <v>23.0</v>
      </c>
      <c r="C366" s="319"/>
      <c r="D366" s="391" t="str">
        <f>'дети 5-ти лет К'!BR140</f>
        <v/>
      </c>
      <c r="E366" s="12"/>
      <c r="F366" s="391" t="str">
        <f>'дети 5-ти лет Т'!BR140</f>
        <v/>
      </c>
      <c r="G366" s="12"/>
    </row>
    <row r="367" ht="15.75" customHeight="1">
      <c r="B367" s="12"/>
      <c r="C367" s="319"/>
      <c r="D367" s="391" t="str">
        <f>'дети 5-ти лет К'!BS140</f>
        <v/>
      </c>
      <c r="E367" s="12"/>
      <c r="F367" s="391" t="str">
        <f>'дети 5-ти лет Т'!BS140</f>
        <v/>
      </c>
      <c r="G367" s="12"/>
    </row>
    <row r="368" ht="15.75" customHeight="1">
      <c r="B368" s="19"/>
      <c r="C368" s="319"/>
      <c r="D368" s="391" t="str">
        <f>'дети 5-ти лет К'!BT140</f>
        <v/>
      </c>
      <c r="E368" s="12"/>
      <c r="F368" s="391" t="str">
        <f>'дети 5-ти лет Т'!BT140</f>
        <v/>
      </c>
      <c r="G368" s="12"/>
    </row>
    <row r="369" ht="15.75" customHeight="1">
      <c r="B369" s="5">
        <v>24.0</v>
      </c>
      <c r="C369" s="319"/>
      <c r="D369" s="391" t="str">
        <f>'дети 5-ти лет К'!BU140</f>
        <v/>
      </c>
      <c r="E369" s="12"/>
      <c r="F369" s="391" t="str">
        <f>'дети 5-ти лет Т'!BU140</f>
        <v/>
      </c>
      <c r="G369" s="12"/>
    </row>
    <row r="370" ht="15.75" customHeight="1">
      <c r="B370" s="12"/>
      <c r="C370" s="319"/>
      <c r="D370" s="391" t="str">
        <f>'дети 5-ти лет К'!BV140</f>
        <v/>
      </c>
      <c r="E370" s="12"/>
      <c r="F370" s="391" t="str">
        <f>'дети 5-ти лет Т'!BV140</f>
        <v/>
      </c>
      <c r="G370" s="12"/>
    </row>
    <row r="371" ht="15.75" customHeight="1">
      <c r="B371" s="19"/>
      <c r="C371" s="319"/>
      <c r="D371" s="391" t="str">
        <f>'дети 5-ти лет К'!BW140</f>
        <v/>
      </c>
      <c r="E371" s="12"/>
      <c r="F371" s="391" t="str">
        <f>'дети 5-ти лет Т'!BW140</f>
        <v/>
      </c>
      <c r="G371" s="12"/>
    </row>
    <row r="372" ht="15.75" customHeight="1">
      <c r="B372" s="5">
        <v>25.0</v>
      </c>
      <c r="C372" s="319"/>
      <c r="D372" s="391" t="str">
        <f>'дети 5-ти лет К'!BX140</f>
        <v/>
      </c>
      <c r="E372" s="12"/>
      <c r="F372" s="391" t="str">
        <f>'дети 5-ти лет Т'!BX140</f>
        <v/>
      </c>
      <c r="G372" s="12"/>
    </row>
    <row r="373" ht="15.75" customHeight="1">
      <c r="B373" s="12"/>
      <c r="C373" s="319"/>
      <c r="D373" s="391" t="str">
        <f>'дети 5-ти лет К'!BY140</f>
        <v/>
      </c>
      <c r="E373" s="12"/>
      <c r="F373" s="391" t="str">
        <f>'дети 5-ти лет Т'!BY140</f>
        <v/>
      </c>
      <c r="G373" s="12"/>
    </row>
    <row r="374" ht="15.75" customHeight="1">
      <c r="B374" s="19"/>
      <c r="C374" s="319"/>
      <c r="D374" s="391" t="str">
        <f>'дети 5-ти лет К'!BZ140</f>
        <v/>
      </c>
      <c r="E374" s="12"/>
      <c r="F374" s="391" t="str">
        <f>'дети 5-ти лет Т'!BZ140</f>
        <v/>
      </c>
      <c r="G374" s="12"/>
    </row>
    <row r="375" ht="15.75" customHeight="1">
      <c r="B375" s="5">
        <v>26.0</v>
      </c>
      <c r="C375" s="319"/>
      <c r="D375" s="391" t="str">
        <f>'дети 5-ти лет К'!CA140</f>
        <v/>
      </c>
      <c r="E375" s="12"/>
      <c r="F375" s="391" t="str">
        <f>'дети 5-ти лет Т'!CA140</f>
        <v/>
      </c>
      <c r="G375" s="12"/>
    </row>
    <row r="376" ht="15.75" customHeight="1">
      <c r="B376" s="12"/>
      <c r="C376" s="319"/>
      <c r="D376" s="391" t="str">
        <f>'дети 5-ти лет К'!CB140</f>
        <v/>
      </c>
      <c r="E376" s="12"/>
      <c r="F376" s="391" t="str">
        <f>'дети 5-ти лет Т'!CB140</f>
        <v/>
      </c>
      <c r="G376" s="12"/>
    </row>
    <row r="377" ht="15.75" customHeight="1">
      <c r="B377" s="19"/>
      <c r="C377" s="319"/>
      <c r="D377" s="391" t="str">
        <f>'дети 5-ти лет К'!CC140</f>
        <v/>
      </c>
      <c r="E377" s="12"/>
      <c r="F377" s="391" t="str">
        <f>'дети 5-ти лет Т'!CC140</f>
        <v/>
      </c>
      <c r="G377" s="12"/>
    </row>
    <row r="378" ht="15.75" customHeight="1">
      <c r="B378" s="5">
        <v>27.0</v>
      </c>
      <c r="C378" s="319"/>
      <c r="D378" s="391" t="str">
        <f>'дети 5-ти лет К'!CD140</f>
        <v/>
      </c>
      <c r="E378" s="12"/>
      <c r="F378" s="391" t="str">
        <f>'дети 5-ти лет Т'!CD140</f>
        <v/>
      </c>
      <c r="G378" s="12"/>
    </row>
    <row r="379" ht="15.75" customHeight="1">
      <c r="B379" s="12"/>
      <c r="C379" s="319"/>
      <c r="D379" s="391" t="str">
        <f>'дети 5-ти лет К'!CE140</f>
        <v/>
      </c>
      <c r="E379" s="12"/>
      <c r="F379" s="391" t="str">
        <f>'дети 5-ти лет Т'!CE140</f>
        <v/>
      </c>
      <c r="G379" s="12"/>
    </row>
    <row r="380" ht="15.75" customHeight="1">
      <c r="B380" s="19"/>
      <c r="C380" s="319"/>
      <c r="D380" s="391" t="str">
        <f>'дети 5-ти лет К'!CF140</f>
        <v/>
      </c>
      <c r="E380" s="12"/>
      <c r="F380" s="391" t="str">
        <f>'дети 5-ти лет Т'!CF140</f>
        <v/>
      </c>
      <c r="G380" s="12"/>
    </row>
    <row r="381" ht="15.75" customHeight="1">
      <c r="B381" s="5">
        <v>28.0</v>
      </c>
      <c r="C381" s="319"/>
      <c r="D381" s="391" t="str">
        <f>'дети 5-ти лет К'!CG140</f>
        <v/>
      </c>
      <c r="E381" s="12"/>
      <c r="F381" s="391" t="str">
        <f>'дети 5-ти лет Т'!CG140</f>
        <v/>
      </c>
      <c r="G381" s="12"/>
    </row>
    <row r="382" ht="15.75" customHeight="1">
      <c r="B382" s="12"/>
      <c r="C382" s="319"/>
      <c r="D382" s="391" t="str">
        <f>'дети 5-ти лет К'!CH140</f>
        <v/>
      </c>
      <c r="E382" s="12"/>
      <c r="F382" s="391" t="str">
        <f>'дети 5-ти лет Т'!CH140</f>
        <v/>
      </c>
      <c r="G382" s="12"/>
    </row>
    <row r="383" ht="15.75" customHeight="1">
      <c r="B383" s="19"/>
      <c r="C383" s="319"/>
      <c r="D383" s="391" t="str">
        <f>'дети 5-ти лет К'!CI140</f>
        <v/>
      </c>
      <c r="E383" s="12"/>
      <c r="F383" s="391" t="str">
        <f>'дети 5-ти лет Т'!CI140</f>
        <v/>
      </c>
      <c r="G383" s="12"/>
    </row>
    <row r="384" ht="15.75" customHeight="1">
      <c r="B384" s="5">
        <v>29.0</v>
      </c>
      <c r="C384" s="319"/>
      <c r="D384" s="317"/>
      <c r="E384" s="12"/>
      <c r="F384" s="391" t="str">
        <f>'дети 5-ти лет Т'!CJ140</f>
        <v/>
      </c>
      <c r="G384" s="12"/>
    </row>
    <row r="385" ht="15.75" customHeight="1">
      <c r="B385" s="12"/>
      <c r="C385" s="319"/>
      <c r="D385" s="12"/>
      <c r="E385" s="12"/>
      <c r="F385" s="391" t="str">
        <f>'дети 5-ти лет Т'!CK140</f>
        <v/>
      </c>
      <c r="G385" s="12"/>
    </row>
    <row r="386" ht="15.75" customHeight="1">
      <c r="B386" s="19"/>
      <c r="C386" s="319"/>
      <c r="D386" s="12"/>
      <c r="E386" s="12"/>
      <c r="F386" s="391" t="str">
        <f>'дети 5-ти лет Т'!CL140</f>
        <v/>
      </c>
      <c r="G386" s="12"/>
    </row>
    <row r="387" ht="15.75" customHeight="1">
      <c r="B387" s="5">
        <v>30.0</v>
      </c>
      <c r="C387" s="319"/>
      <c r="D387" s="12"/>
      <c r="E387" s="12"/>
      <c r="F387" s="391" t="str">
        <f>'дети 5-ти лет Т'!CM140</f>
        <v/>
      </c>
      <c r="G387" s="12"/>
    </row>
    <row r="388" ht="15.75" customHeight="1">
      <c r="B388" s="12"/>
      <c r="C388" s="319"/>
      <c r="D388" s="12"/>
      <c r="E388" s="12"/>
      <c r="F388" s="391" t="str">
        <f>'дети 5-ти лет Т'!CN140</f>
        <v/>
      </c>
      <c r="G388" s="12"/>
    </row>
    <row r="389" ht="15.75" customHeight="1">
      <c r="B389" s="19"/>
      <c r="C389" s="319"/>
      <c r="D389" s="12"/>
      <c r="E389" s="12"/>
      <c r="F389" s="391" t="str">
        <f>'дети 5-ти лет Т'!CO140</f>
        <v/>
      </c>
      <c r="G389" s="12"/>
    </row>
    <row r="390" ht="15.75" customHeight="1">
      <c r="B390" s="5">
        <v>31.0</v>
      </c>
      <c r="C390" s="319"/>
      <c r="D390" s="12"/>
      <c r="E390" s="12"/>
      <c r="F390" s="391" t="str">
        <f>'дети 5-ти лет Т'!CP140</f>
        <v/>
      </c>
      <c r="G390" s="12"/>
    </row>
    <row r="391" ht="15.75" customHeight="1">
      <c r="B391" s="12"/>
      <c r="C391" s="319"/>
      <c r="D391" s="12"/>
      <c r="E391" s="12"/>
      <c r="F391" s="391" t="str">
        <f>'дети 5-ти лет Т'!CQ140</f>
        <v/>
      </c>
      <c r="G391" s="12"/>
    </row>
    <row r="392" ht="15.75" customHeight="1">
      <c r="B392" s="19"/>
      <c r="C392" s="319"/>
      <c r="D392" s="12"/>
      <c r="E392" s="12"/>
      <c r="F392" s="391" t="str">
        <f>'дети 5-ти лет Т'!CR140</f>
        <v/>
      </c>
      <c r="G392" s="12"/>
    </row>
    <row r="393" ht="15.75" customHeight="1">
      <c r="B393" s="5">
        <v>32.0</v>
      </c>
      <c r="C393" s="319"/>
      <c r="D393" s="12"/>
      <c r="E393" s="12"/>
      <c r="F393" s="391" t="str">
        <f>'дети 5-ти лет Т'!CS140</f>
        <v/>
      </c>
      <c r="G393" s="12"/>
    </row>
    <row r="394" ht="15.75" customHeight="1">
      <c r="B394" s="12"/>
      <c r="C394" s="319"/>
      <c r="D394" s="12"/>
      <c r="E394" s="12"/>
      <c r="F394" s="391" t="str">
        <f>'дети 5-ти лет Т'!CT140</f>
        <v/>
      </c>
      <c r="G394" s="12"/>
    </row>
    <row r="395" ht="15.75" customHeight="1">
      <c r="B395" s="19"/>
      <c r="C395" s="319"/>
      <c r="D395" s="12"/>
      <c r="E395" s="12"/>
      <c r="F395" s="391" t="str">
        <f>'дети 5-ти лет Т'!CU140</f>
        <v/>
      </c>
      <c r="G395" s="12"/>
    </row>
    <row r="396" ht="15.75" customHeight="1">
      <c r="B396" s="5">
        <v>33.0</v>
      </c>
      <c r="C396" s="319"/>
      <c r="D396" s="12"/>
      <c r="E396" s="12"/>
      <c r="F396" s="391" t="str">
        <f>'дети 5-ти лет Т'!CV140</f>
        <v/>
      </c>
      <c r="G396" s="12"/>
    </row>
    <row r="397" ht="15.75" customHeight="1">
      <c r="B397" s="12"/>
      <c r="C397" s="319"/>
      <c r="D397" s="12"/>
      <c r="E397" s="12"/>
      <c r="F397" s="391" t="str">
        <f>'дети 5-ти лет Т'!CW140</f>
        <v/>
      </c>
      <c r="G397" s="12"/>
    </row>
    <row r="398" ht="15.75" customHeight="1">
      <c r="B398" s="19"/>
      <c r="C398" s="319"/>
      <c r="D398" s="12"/>
      <c r="E398" s="12"/>
      <c r="F398" s="391" t="str">
        <f>'дети 5-ти лет Т'!CX140</f>
        <v/>
      </c>
      <c r="G398" s="12"/>
    </row>
    <row r="399" ht="15.75" customHeight="1">
      <c r="B399" s="5">
        <v>34.0</v>
      </c>
      <c r="C399" s="319"/>
      <c r="D399" s="12"/>
      <c r="E399" s="12"/>
      <c r="F399" s="391" t="str">
        <f>'дети 5-ти лет Т'!CY140</f>
        <v/>
      </c>
      <c r="G399" s="12"/>
    </row>
    <row r="400" ht="15.75" customHeight="1">
      <c r="B400" s="12"/>
      <c r="C400" s="319"/>
      <c r="D400" s="12"/>
      <c r="E400" s="12"/>
      <c r="F400" s="391" t="str">
        <f>'дети 5-ти лет Т'!CZ140</f>
        <v/>
      </c>
      <c r="G400" s="12"/>
    </row>
    <row r="401" ht="15.75" customHeight="1">
      <c r="B401" s="19"/>
      <c r="C401" s="319"/>
      <c r="D401" s="12"/>
      <c r="E401" s="12"/>
      <c r="F401" s="391" t="str">
        <f>'дети 5-ти лет Т'!DA140</f>
        <v/>
      </c>
      <c r="G401" s="12"/>
    </row>
    <row r="402" ht="15.75" customHeight="1">
      <c r="B402" s="5">
        <v>35.0</v>
      </c>
      <c r="C402" s="319"/>
      <c r="D402" s="12"/>
      <c r="E402" s="12"/>
      <c r="F402" s="391" t="str">
        <f>'дети 5-ти лет Т'!DB140</f>
        <v/>
      </c>
      <c r="G402" s="12"/>
    </row>
    <row r="403" ht="15.75" customHeight="1">
      <c r="B403" s="12"/>
      <c r="C403" s="319"/>
      <c r="D403" s="12"/>
      <c r="E403" s="12"/>
      <c r="F403" s="391" t="str">
        <f>'дети 5-ти лет Т'!DC140</f>
        <v/>
      </c>
      <c r="G403" s="12"/>
    </row>
    <row r="404" ht="15.75" customHeight="1">
      <c r="B404" s="19"/>
      <c r="C404" s="320"/>
      <c r="D404" s="19"/>
      <c r="E404" s="19"/>
      <c r="F404" s="391" t="str">
        <f>'дети 5-ти лет Т'!DD140</f>
        <v/>
      </c>
      <c r="G404" s="19"/>
    </row>
    <row r="405" ht="15.75" customHeight="1">
      <c r="B405" s="321" t="str">
        <f>'СВОД3'!V35</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2F2F2"/>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5.75" customHeight="1">
      <c r="B4" s="294" t="s">
        <v>829</v>
      </c>
      <c r="D4" s="295" t="str">
        <f>'дети 5-ти лет Ф'!C36</f>
        <v/>
      </c>
      <c r="E4" s="296"/>
      <c r="F4" s="296"/>
      <c r="G4" s="291"/>
      <c r="H4" s="291"/>
    </row>
    <row r="5">
      <c r="B5" s="297" t="s">
        <v>830</v>
      </c>
      <c r="D5" s="298" t="str">
        <f>'дети 5-ти лет Ф'!A36</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
      </c>
      <c r="D10" s="255" t="str">
        <f>IF(C99="","",VLOOKUP(C99,$O$509:$P$511,2,TRUE))</f>
        <v/>
      </c>
      <c r="E10" s="255" t="str">
        <f>IF(C100="","",VLOOKUP(C100,$Q$509:$R$511,2,TRUE))</f>
        <v/>
      </c>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255" t="str">
        <f>IF(C101="","",VLOOKUP(C101,$S$509:$T$511,2,TRUE))</f>
        <v/>
      </c>
      <c r="D11" s="255" t="str">
        <f>IF(C102="","",VLOOKUP(C102,$U$509:$V$511,2,TRUE))</f>
        <v/>
      </c>
      <c r="E11" s="255" t="str">
        <f>IF(C103="","",VLOOKUP(C103,$W$509:$X$511,2,TRUE))</f>
        <v/>
      </c>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255" t="str">
        <f>IF(C104="","",VLOOKUP(C104,$Y$509:$Z$511,2,TRUE))</f>
        <v/>
      </c>
      <c r="D12" s="255" t="str">
        <f>IF(C105="","",VLOOKUP(C105,$AA$509:$AB$511,2,TRUE))</f>
        <v/>
      </c>
      <c r="E12" s="255" t="str">
        <f>IF(C106="","",VLOOKUP(C106,$AC$509:$AD$511,2,TRUE))</f>
        <v/>
      </c>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255" t="str">
        <f>IF(C107="","",VLOOKUP(C107,$AE$509:$AF$511,2,TRUE))</f>
        <v/>
      </c>
      <c r="D13" s="255" t="str">
        <f>IF(C108="","",VLOOKUP(C108,$AG$509:$AH$511,2,TRUE))</f>
        <v/>
      </c>
      <c r="E13" s="255" t="str">
        <f>IF(C109="","",VLOOKUP(C109,$AI$509:$AJ$511,2,TRUE))</f>
        <v/>
      </c>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255" t="str">
        <f>IF(C110="","",VLOOKUP(C110,$AK$509:$AL$511,2,TRUE))</f>
        <v/>
      </c>
      <c r="D14" s="255" t="str">
        <f>IF(C111="","",VLOOKUP(C111,$AM$509:$AN$511,2,TRUE))</f>
        <v/>
      </c>
      <c r="E14" s="255" t="str">
        <f>IF(C112="","",VLOOKUP(C112,$AO$509:$AP$511,2,TRUE))</f>
        <v/>
      </c>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255" t="str">
        <f>IF(C113="","",VLOOKUP(C113,$AQ$509:$AR$511,2,TRUE))</f>
        <v/>
      </c>
      <c r="D15" s="255" t="str">
        <f>IF(C114="","",VLOOKUP(C114,$AS$509:$AT$511,2,TRUE))</f>
        <v/>
      </c>
      <c r="E15" s="255" t="str">
        <f>IF(C115="","",VLOOKUP(C115,$AU$509:$AV$511,2,TRUE))</f>
        <v/>
      </c>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309"/>
      <c r="D16" s="7"/>
      <c r="E16" s="8"/>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255" t="str">
        <f>IF(D98="","",VLOOKUP(D98,$M$513:$N$515,2,TRUE))</f>
        <v/>
      </c>
      <c r="D17" s="255" t="str">
        <f>IF(D99="","",VLOOKUP(D99,$O$513:$P$515,2,TRUE))</f>
        <v/>
      </c>
      <c r="E17" s="255" t="str">
        <f>IF(D100="","",VLOOKUP(D100,$Q$513:$R$515,2,TRUE))</f>
        <v/>
      </c>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255" t="str">
        <f>IF(D101="","",VLOOKUP(D101,$S$513:$T$515,2,TRUE))</f>
        <v/>
      </c>
      <c r="D18" s="255" t="str">
        <f>IF(D102="","",VLOOKUP(D102,$U$513:$V$515,2,TRUE))</f>
        <v/>
      </c>
      <c r="E18" s="255" t="str">
        <f>IF(D103="","",VLOOKUP(D103,$W$513:$X$515,2,TRUE))</f>
        <v/>
      </c>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255" t="str">
        <f>IF(D104="","",VLOOKUP(D104,$Y$513:$Z$515,2,TRUE))</f>
        <v/>
      </c>
      <c r="D19" s="255" t="str">
        <f>IF(D105="","",VLOOKUP(D105,$AA$513:$AB$515,2,TRUE))</f>
        <v/>
      </c>
      <c r="E19" s="255" t="str">
        <f>IF(D106="","",VLOOKUP(D106,$AC$513:$AD$515,2,TRUE))</f>
        <v/>
      </c>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255" t="str">
        <f>IF(D107="","",VLOOKUP(D107,$AE$513:$AF$515,2,TRUE))</f>
        <v/>
      </c>
      <c r="D20" s="255" t="str">
        <f>IF(D108="","",VLOOKUP(D108,$AG$513:$AH$515,2,TRUE))</f>
        <v/>
      </c>
      <c r="E20" s="255" t="str">
        <f>IF(D109="","",VLOOKUP(D109,$AI$513:$AJ$515,2,TRUE))</f>
        <v/>
      </c>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255" t="str">
        <f>IF(D110="","",VLOOKUP(D110,$AK$513:$AL$515,2,TRUE))</f>
        <v/>
      </c>
      <c r="D21" s="255" t="str">
        <f>IF(D111="","",VLOOKUP(D111,$AM$513:$AN$515,2,TRUE))</f>
        <v/>
      </c>
      <c r="E21" s="255" t="str">
        <f>IF(D112="","",VLOOKUP(D112,$AO$513:$AP$515,2,TRUE))</f>
        <v/>
      </c>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255" t="str">
        <f>IF(D113="","",VLOOKUP(D113,$AQ$513:$AR$515,2,TRUE))</f>
        <v/>
      </c>
      <c r="D22" s="255" t="str">
        <f>IF(D114="","",VLOOKUP(D114,$AS$513:$AT$515,2,TRUE))</f>
        <v/>
      </c>
      <c r="E22" s="255" t="str">
        <f>IF(D115="","",VLOOKUP(D115,$AU$513:$AV$515,2,TRUE))</f>
        <v/>
      </c>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255" t="str">
        <f>IF(D116="","",VLOOKUP(D116,$M$517:$N$519,2,TRUE))</f>
        <v/>
      </c>
      <c r="D23" s="255" t="str">
        <f>IF(D117="","",VLOOKUP(D117,$O$517:$P$519,2,TRUE))</f>
        <v/>
      </c>
      <c r="E23" s="255" t="str">
        <f>IF(D118="","",VLOOKUP(D118,$Q$517:$R$519,2,TRUE))</f>
        <v/>
      </c>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255" t="str">
        <f>IF(D119="","",VLOOKUP(D119,$S$517:$T$519,2,TRUE))</f>
        <v/>
      </c>
      <c r="D24" s="255" t="str">
        <f>IF(D120="","",VLOOKUP(D120,$U$517:$V$519,2,TRUE))</f>
        <v/>
      </c>
      <c r="E24" s="255" t="str">
        <f>IF(D121="","",VLOOKUP(D121,$W$517:$X$519,2,TRUE))</f>
        <v/>
      </c>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255" t="str">
        <f>IF(D122="","",VLOOKUP(D122,$Y$517:$Z$519,2,TRUE))</f>
        <v/>
      </c>
      <c r="D25" s="255" t="str">
        <f>IF(D123="","",VLOOKUP(D123,$AA$517:$AB$519,2,TRUE))</f>
        <v/>
      </c>
      <c r="E25" s="255" t="str">
        <f>IF(D124="","",VLOOKUP(D124,$AC$517:$AD$519,2,TRUE))</f>
        <v/>
      </c>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255" t="str">
        <f>IF(D125="","",VLOOKUP(D125,$AE$517:$AF$519,2,TRUE))</f>
        <v/>
      </c>
      <c r="D26" s="255" t="str">
        <f>IF(D126="","",VLOOKUP(D126,$AG$517:$AH$519,2,TRUE))</f>
        <v/>
      </c>
      <c r="E26" s="255" t="str">
        <f>IF(D127="","",VLOOKUP(D127,$AI$517:$AJ$519,2,TRUE))</f>
        <v/>
      </c>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255" t="str">
        <f>IF(D128="","",VLOOKUP(D128,$AK$517:$AL$519,2,TRUE))</f>
        <v/>
      </c>
      <c r="D27" s="255" t="str">
        <f>IF(D129="","",VLOOKUP(D129,$AM$517:$AN$519,2,TRUE))</f>
        <v/>
      </c>
      <c r="E27" s="255" t="str">
        <f>IF(D130="","",VLOOKUP(D130,$AO$517:$AP$519,2,TRUE))</f>
        <v/>
      </c>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255" t="str">
        <f>IF(D131="","",VLOOKUP(D131,$AQ$517:$AR$519,2,TRUE))</f>
        <v/>
      </c>
      <c r="D28" s="255" t="str">
        <f>IF(D132="","",VLOOKUP(D132,$AS$517:$AT$519,2,TRUE))</f>
        <v/>
      </c>
      <c r="E28" s="255" t="str">
        <f>IF(D133="","",VLOOKUP(D133,$AU$517:$AV$519,2,TRUE))</f>
        <v/>
      </c>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255" t="str">
        <f>IF(D134="","",VLOOKUP(D134,$M$521:$N$523,2,TRUE))</f>
        <v/>
      </c>
      <c r="D29" s="255" t="str">
        <f>IF(D135="","",VLOOKUP(D135,$O$521:$P$523,2,TRUE))</f>
        <v/>
      </c>
      <c r="E29" s="255" t="str">
        <f>IF(D136="","",VLOOKUP(D136,$Q$521:$R$523,2,TRUE))</f>
        <v/>
      </c>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255" t="str">
        <f>IF(D137="","",VLOOKUP(D137,$S$521:$T$523,2,TRUE))</f>
        <v/>
      </c>
      <c r="D30" s="255" t="str">
        <f>IF(D138="","",VLOOKUP(D138,$U$521:$V$523,2,TRUE))</f>
        <v/>
      </c>
      <c r="E30" s="255" t="str">
        <f>IF(D139="","",VLOOKUP(D139,$W$521:$X$523,2,TRUE))</f>
        <v/>
      </c>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255" t="str">
        <f>IF(D140="","",VLOOKUP(D140,$Y$521:$Z$523,2,TRUE))</f>
        <v/>
      </c>
      <c r="D31" s="255" t="str">
        <f>IF(D141="","",VLOOKUP(D141,$AA$521:$AB$523,2,TRUE))</f>
        <v/>
      </c>
      <c r="E31" s="255" t="str">
        <f>IF(D142="","",VLOOKUP(D142,$AC$521:$AD$523,2,TRUE))</f>
        <v/>
      </c>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255" t="str">
        <f>IF(D143="","",VLOOKUP(D143,$AE$521:$AF$523,2,TRUE))</f>
        <v/>
      </c>
      <c r="D32" s="255" t="str">
        <f>IF(D144="","",VLOOKUP(D144,$AG$521:$AH$523,2,TRUE))</f>
        <v/>
      </c>
      <c r="E32" s="255" t="str">
        <f>IF(D145="","",VLOOKUP(D145,$AI$521:$AJ$523,2,TRUE))</f>
        <v/>
      </c>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255" t="str">
        <f>IF(D146="","",VLOOKUP(D146,$AK$521:$AL$523,2,TRUE))</f>
        <v/>
      </c>
      <c r="D33" s="255" t="str">
        <f>IF(D147="","",VLOOKUP(D147,$AM$521:$AN$523,2,TRUE))</f>
        <v/>
      </c>
      <c r="E33" s="255" t="str">
        <f>IF(D148="","",VLOOKUP(D148,$AO$521:$AP$523,2,TRUE))</f>
        <v/>
      </c>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255" t="str">
        <f>IF(D149="","",VLOOKUP(D149,$AQ$521:$AR$523,2,TRUE))</f>
        <v/>
      </c>
      <c r="D34" s="255" t="str">
        <f>IF(D150="","",VLOOKUP(D150,$AS$521:$AT$523,2,TRUE))</f>
        <v/>
      </c>
      <c r="E34" s="255" t="str">
        <f>IF(D151="","",VLOOKUP(D151,$AU$521:$AV$523,2,TRUE))</f>
        <v/>
      </c>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311"/>
      <c r="D35" s="62"/>
      <c r="E35" s="63"/>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83"/>
      <c r="D44" s="84"/>
      <c r="E44" s="85"/>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255" t="str">
        <f>IF(E98="","",VLOOKUP(E98,$M$525:$N$527,2,TRUE))</f>
        <v/>
      </c>
      <c r="D45" s="255" t="str">
        <f>IF(E99="","",VLOOKUP(E99,$O$525:$P$527,2,TRUE))</f>
        <v/>
      </c>
      <c r="E45" s="255" t="str">
        <f>IF(E100="","",VLOOKUP(E100,$Q$525:$R$527,2,TRUE))</f>
        <v/>
      </c>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255" t="str">
        <f>IF(E101="","",VLOOKUP(E101,$S$525:$T$527,2,TRUE))</f>
        <v/>
      </c>
      <c r="D46" s="255" t="str">
        <f>IF(E102="","",VLOOKUP(E102,$U$525:$V$527,2,TRUE))</f>
        <v/>
      </c>
      <c r="E46" s="255" t="str">
        <f>IF(E103="","",VLOOKUP(E103,$W$525:$X$527,2,TRUE))</f>
        <v/>
      </c>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255" t="str">
        <f>IF(E104="","",VLOOKUP(E104,$Y$525:$Z$527,2,TRUE))</f>
        <v/>
      </c>
      <c r="D47" s="255" t="str">
        <f>IF(E105="","",VLOOKUP(E105,$AA$525:$AB$527,2,TRUE))</f>
        <v/>
      </c>
      <c r="E47" s="255" t="str">
        <f>IF(E106="","",VLOOKUP(E106,$AC$525:$AD$527,2,TRUE))</f>
        <v/>
      </c>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255" t="str">
        <f>IF(E107="","",VLOOKUP(E107,$AE$525:$AF$527,2,TRUE))</f>
        <v/>
      </c>
      <c r="D48" s="255" t="str">
        <f>IF(E108="","",VLOOKUP(E108,$AG$525:$AH$527,2,TRUE))</f>
        <v/>
      </c>
      <c r="E48" s="255" t="str">
        <f>IF(E109="","",VLOOKUP(E109,$AI$525:$AJ$527,2,TRUE))</f>
        <v/>
      </c>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255" t="str">
        <f>IF(E110="","",VLOOKUP(E110,$AK$525:$AL$527,2,TRUE))</f>
        <v/>
      </c>
      <c r="D49" s="255" t="str">
        <f>IF(E111="","",VLOOKUP(E111,$AM$525:$AN$527,2,TRUE))</f>
        <v/>
      </c>
      <c r="E49" s="255" t="str">
        <f>IF(E112="","",VLOOKUP(E112,$AO$525:$AP$527,2,TRUE))</f>
        <v/>
      </c>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255" t="str">
        <f>IF(E113="","",VLOOKUP(E113,$AQ$525:$AR$527,2,TRUE))</f>
        <v/>
      </c>
      <c r="D50" s="255" t="str">
        <f>IF(E114="","",VLOOKUP(E114,$AS$525:$AT$527,2,TRUE))</f>
        <v/>
      </c>
      <c r="E50" s="255" t="str">
        <f>IF(E115="","",VLOOKUP(E115,$AU$525:$AV$527,2,TRUE))</f>
        <v/>
      </c>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309"/>
      <c r="D51" s="7"/>
      <c r="E51" s="8"/>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255" t="str">
        <f>IF(F98="","",VLOOKUP(F98,$M$529:$N$531,2,TRUE))</f>
        <v/>
      </c>
      <c r="D52" s="255" t="str">
        <f>IF(F99="","",VLOOKUP(F99,$O$529:$P$531,2,TRUE))</f>
        <v/>
      </c>
      <c r="E52" s="255" t="str">
        <f>IF(F100="","",VLOOKUP(F100,$Q$529:$R$531,2,TRUE))</f>
        <v/>
      </c>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255" t="str">
        <f>IF(F101="","",VLOOKUP(F101,$S$529:$T$531,2,TRUE))</f>
        <v/>
      </c>
      <c r="D53" s="255" t="str">
        <f>IF(F102="","",VLOOKUP(F102,$U$529:$V$531,2,TRUE))</f>
        <v/>
      </c>
      <c r="E53" s="255" t="str">
        <f>IF(F103="","",VLOOKUP(F103,$W$529:$X$531,2,TRUE))</f>
        <v/>
      </c>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255" t="str">
        <f>IF(F104="","",VLOOKUP(F104,$Y$529:$Z$531,2,TRUE))</f>
        <v/>
      </c>
      <c r="D54" s="255" t="str">
        <f>IF(F105="","",VLOOKUP(F105,$AA$529:$AB$531,2,TRUE))</f>
        <v/>
      </c>
      <c r="E54" s="255" t="str">
        <f>IF(F106="","",VLOOKUP(F106,$AC$529:$AD$531,2,TRUE))</f>
        <v/>
      </c>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255" t="str">
        <f>IF(F107="","",VLOOKUP(F107,$AE$529:$AF$531,2,TRUE))</f>
        <v/>
      </c>
      <c r="D55" s="255" t="str">
        <f>IF(F108="","",VLOOKUP(F108,$AG$529:$AH$531,2,TRUE))</f>
        <v/>
      </c>
      <c r="E55" s="255" t="str">
        <f>IF(F109="","",VLOOKUP(F109,$AI$529:$AJ$531,2,TRUE))</f>
        <v/>
      </c>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255" t="str">
        <f>IF(F110="","",VLOOKUP(F110,$AK$529:$AL$531,2,TRUE))</f>
        <v/>
      </c>
      <c r="D56" s="255" t="str">
        <f>IF(F111="","",VLOOKUP(F111,$AM$529:$AN$531,2,TRUE))</f>
        <v/>
      </c>
      <c r="E56" s="255" t="str">
        <f>IF(F112="","",VLOOKUP(F112,$AO$529:$AP$531,2,TRUE))</f>
        <v/>
      </c>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255" t="str">
        <f>IF(F113="","",VLOOKUP(F113,$AQ$529:$AR$531,2,TRUE))</f>
        <v/>
      </c>
      <c r="D57" s="255" t="str">
        <f>IF(F114="","",VLOOKUP(F114,$AS$529:$AT$531,2,TRUE))</f>
        <v/>
      </c>
      <c r="E57" s="255" t="str">
        <f>IF(F115="","",VLOOKUP(F115,$AU$529:$AV$531,2,TRUE))</f>
        <v/>
      </c>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255" t="str">
        <f>IF(F116="","",VLOOKUP(F116,$M$533:$N$535,2,TRUE))</f>
        <v/>
      </c>
      <c r="D58" s="255" t="str">
        <f>IF(F117="","",VLOOKUP(F117,$O$533:$P$535,2,TRUE))</f>
        <v/>
      </c>
      <c r="E58" s="255" t="str">
        <f>IF(F118="","",VLOOKUP(F118,$Q$533:$R$535,2,TRUE))</f>
        <v/>
      </c>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255" t="str">
        <f>IF(F119="","",VLOOKUP(F119,$S$533:$T$535,2,TRUE))</f>
        <v/>
      </c>
      <c r="D59" s="255" t="str">
        <f>IF(F120="","",VLOOKUP(F120,$U$533:$V$535,2,TRUE))</f>
        <v/>
      </c>
      <c r="E59" s="255" t="str">
        <f>IF(F121="","",VLOOKUP(F121,$W$533:$X$535,2,TRUE))</f>
        <v/>
      </c>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255" t="str">
        <f>IF(F122="","",VLOOKUP(F122,$Y$533:$Z$535,2,TRUE))</f>
        <v/>
      </c>
      <c r="D60" s="255" t="str">
        <f>IF(F123="","",VLOOKUP(F123,$AA$533:$AB$535,2,TRUE))</f>
        <v/>
      </c>
      <c r="E60" s="255" t="str">
        <f>IF(F124="","",VLOOKUP(F124,$AC$533:$AD$535,2,TRUE))</f>
        <v/>
      </c>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255" t="str">
        <f>IF(F125="","",VLOOKUP(F125,$AE$533:$AF$535,2,TRUE))</f>
        <v/>
      </c>
      <c r="D61" s="255" t="str">
        <f>IF(F126="","",VLOOKUP(F126,$AG$533:$AH$535,2,TRUE))</f>
        <v/>
      </c>
      <c r="E61" s="255" t="str">
        <f>IF(F127="","",VLOOKUP(F127,$AI$533:$AJ$535,2,TRUE))</f>
        <v/>
      </c>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255" t="str">
        <f>IF(F128="","",VLOOKUP(F128,$AK$533:$AL$535,2,TRUE))</f>
        <v/>
      </c>
      <c r="D62" s="255" t="str">
        <f>IF(F129="","",VLOOKUP(F129,$AM$533:$AN$535,2,TRUE))</f>
        <v/>
      </c>
      <c r="E62" s="255" t="str">
        <f>IF(F130="","",VLOOKUP(F130,$AO$533:$AP$535,2,TRUE))</f>
        <v/>
      </c>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255" t="str">
        <f>IF(F131="","",VLOOKUP(F131,$AQ$533:$AR$535,2,TRUE))</f>
        <v/>
      </c>
      <c r="D63" s="255" t="str">
        <f>IF(F132="","",VLOOKUP(F132,$AS$533:$AT$535,2,TRUE))</f>
        <v/>
      </c>
      <c r="E63" s="255" t="str">
        <f>IF(F133="","",VLOOKUP(F133,$AU$533:$AV$535,2,TRUE))</f>
        <v/>
      </c>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255" t="str">
        <f>IF(F134="","",VLOOKUP(F134,$M$537:$N$539,2,TRUE))</f>
        <v/>
      </c>
      <c r="D64" s="255" t="str">
        <f>IF(F135="","",VLOOKUP(F135,$O$537:$P$539,2,TRUE))</f>
        <v/>
      </c>
      <c r="E64" s="255" t="str">
        <f>IF(F136="","",VLOOKUP(F136,$Q$537:$R$539,2,TRUE))</f>
        <v/>
      </c>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255" t="str">
        <f>IF(F137="","",VLOOKUP(F137,$S$537:$T$539,2,TRUE))</f>
        <v/>
      </c>
      <c r="D65" s="255" t="str">
        <f>IF(F138="","",VLOOKUP(F138,$U$537:$V$539,2,TRUE))</f>
        <v/>
      </c>
      <c r="E65" s="255" t="str">
        <f>IF(F139="","",VLOOKUP(F139,$W$537:$X$539,2,TRUE))</f>
        <v/>
      </c>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255" t="str">
        <f>IF(F140="","",VLOOKUP(F140,$Y$537:$Z$539,2,TRUE))</f>
        <v/>
      </c>
      <c r="D66" s="255" t="str">
        <f>IF(F141="","",VLOOKUP(F141,$AA$537:$AB$539,2,TRUE))</f>
        <v/>
      </c>
      <c r="E66" s="255" t="str">
        <f>IF(F142="","",VLOOKUP(F142,$AC$537:$AD$539,2,TRUE))</f>
        <v/>
      </c>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255" t="str">
        <f>IF(F143="","",VLOOKUP(F143,$AE$537:$AF$539,2,TRUE))</f>
        <v/>
      </c>
      <c r="D67" s="255" t="str">
        <f>IF(F144="","",VLOOKUP(F144,$AG$537:$AH$539,2,TRUE))</f>
        <v/>
      </c>
      <c r="E67" s="255" t="str">
        <f>IF(F145="","",VLOOKUP(F145,$AI$537:$AJ$539,2,TRUE))</f>
        <v/>
      </c>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255" t="str">
        <f>IF(F146="","",VLOOKUP(F146,$AK$537:$AL$539,2,TRUE))</f>
        <v/>
      </c>
      <c r="D68" s="255" t="str">
        <f>IF(F147="","",VLOOKUP(F147,$AM$537:$AN$539,2,TRUE))</f>
        <v/>
      </c>
      <c r="E68" s="255" t="str">
        <f>IF(F148="","",VLOOKUP(F148,$AO$537:$AP$539,2,TRUE))</f>
        <v/>
      </c>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255" t="str">
        <f>IF(F149="","",VLOOKUP(F149,$AQ$537:$AR$539,2,TRUE))</f>
        <v/>
      </c>
      <c r="D69" s="255" t="str">
        <f>IF(F150="","",VLOOKUP(F150,$AS$537:$AT$539,2,TRUE))</f>
        <v/>
      </c>
      <c r="E69" s="255" t="str">
        <f>IF(F151="","",VLOOKUP(F151,$AU$537:$AV$539,2,TRUE))</f>
        <v/>
      </c>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255" t="str">
        <f>IF(F152="","",VLOOKUP(F152,$M$541:$N$543,2,TRUE))</f>
        <v/>
      </c>
      <c r="D70" s="255" t="str">
        <f>IF(F153="","",VLOOKUP(F153,$O$541:$P$543,2,TRUE))</f>
        <v/>
      </c>
      <c r="E70" s="255" t="str">
        <f>IF(F154="","",VLOOKUP(F154,$Q$541:$R$543,2,TRUE))</f>
        <v/>
      </c>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255" t="str">
        <f>IF(F155="","",VLOOKUP(F155,$S$541:$T$543,2,TRUE))</f>
        <v/>
      </c>
      <c r="D71" s="255" t="str">
        <f>IF(F156="","",VLOOKUP(F156,$U$541:$V$543,2,TRUE))</f>
        <v/>
      </c>
      <c r="E71" s="255" t="str">
        <f>IF(F157="","",VLOOKUP(F157,$W$541:$X$543,2,TRUE))</f>
        <v/>
      </c>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255" t="str">
        <f>IF(F158="","",VLOOKUP(F158,$Y$541:$Z$543,2,TRUE))</f>
        <v/>
      </c>
      <c r="D72" s="255" t="str">
        <f>IF(F159="","",VLOOKUP(F159,$AA$541:$AB$543,2,TRUE))</f>
        <v/>
      </c>
      <c r="E72" s="255" t="str">
        <f>IF(F160="","",VLOOKUP(F160,$AC$541:$AD$543,2,TRUE))</f>
        <v/>
      </c>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255" t="str">
        <f>IF(F161="","",VLOOKUP(F161,$AE$541:$AF$543,2,TRUE))</f>
        <v/>
      </c>
      <c r="D73" s="255" t="str">
        <f>IF(F162="","",VLOOKUP(F162,$AG$541:$AH$543,2,TRUE))</f>
        <v/>
      </c>
      <c r="E73" s="255" t="str">
        <f>IF(F163="","",VLOOKUP(F163,$AI$541:$AJ$543,2,TRUE))</f>
        <v/>
      </c>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255" t="str">
        <f>IF(F164="","",VLOOKUP(F164,$AK$541:$AL$543,2,TRUE))</f>
        <v/>
      </c>
      <c r="D74" s="255" t="str">
        <f>IF(F165="","",VLOOKUP(F165,$AM$541:$AN$543,2,TRUE))</f>
        <v/>
      </c>
      <c r="E74" s="255" t="str">
        <f>IF(F166="","",VLOOKUP(F166,$AO$541:$AP$543,2,TRUE))</f>
        <v/>
      </c>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255" t="str">
        <f>IF(F167="","",VLOOKUP(F167,$AQ$541:$AR$543,2,TRUE))</f>
        <v/>
      </c>
      <c r="D75" s="255" t="str">
        <f>IF(F168="","",VLOOKUP(F168,$AS$541:$AT$543,2,TRUE))</f>
        <v/>
      </c>
      <c r="E75" s="255" t="str">
        <f>IF(F169="","",VLOOKUP(F169,$AU$541:$AV$543,2,TRUE))</f>
        <v/>
      </c>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255" t="str">
        <f>IF(F170="","",VLOOKUP(F170,$M$545:$N$547,2,TRUE))</f>
        <v/>
      </c>
      <c r="D76" s="255" t="str">
        <f>IF(F171="","",VLOOKUP(F171,$O$545:$P$547,2,TRUE))</f>
        <v/>
      </c>
      <c r="E76" s="255" t="str">
        <f>IF(F172="","",VLOOKUP(F172,$Q$545:$R$547,2,TRUE))</f>
        <v/>
      </c>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255" t="str">
        <f>IF(F173="","",VLOOKUP(F173,$S$545:$T$547,2,TRUE))</f>
        <v/>
      </c>
      <c r="D77" s="255" t="str">
        <f>IF(F174="","",VLOOKUP(F174,$U$545:$V$547,2,TRUE))</f>
        <v/>
      </c>
      <c r="E77" s="255" t="str">
        <f>IF(F175="","",VLOOKUP(F175,$W$545:$X$547,2,TRUE))</f>
        <v/>
      </c>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255" t="str">
        <f>IF(F176="","",VLOOKUP(F176,$Y$545:$Z$547,2,TRUE))</f>
        <v/>
      </c>
      <c r="D78" s="255" t="str">
        <f>IF(F177="","",VLOOKUP(F177,$AA$545:$AB$547,2,TRUE))</f>
        <v/>
      </c>
      <c r="E78" s="255" t="str">
        <f>IF(F178="","",VLOOKUP(F178,$AC$545:$AD$547,2,TRUE))</f>
        <v/>
      </c>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255" t="str">
        <f>IF(F179="","",VLOOKUP(F179,$AE$545:$AF$547,2,TRUE))</f>
        <v/>
      </c>
      <c r="D79" s="255" t="str">
        <f>IF(F180="","",VLOOKUP(F180,$AG$545:$AH$547,2,TRUE))</f>
        <v/>
      </c>
      <c r="E79" s="255" t="str">
        <f>IF(F181="","",VLOOKUP(F181,$AI$545:$AJ$547,2,TRUE))</f>
        <v/>
      </c>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255" t="str">
        <f>IF(F182="","",VLOOKUP(F182,$AK$545:$AL$547,2,TRUE))</f>
        <v/>
      </c>
      <c r="D80" s="255" t="str">
        <f>IF(F183="","",VLOOKUP(F183,$AM$545:$AN$547,2,TRUE))</f>
        <v/>
      </c>
      <c r="E80" s="255" t="str">
        <f>IF(F184="","",VLOOKUP(F184,$AO$545:$AP$547,2,TRUE))</f>
        <v/>
      </c>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255" t="str">
        <f>IF(F185="","",VLOOKUP(F185,$AQ$545:$AR$547,2,TRUE))</f>
        <v/>
      </c>
      <c r="D81" s="255" t="str">
        <f>IF(F186="","",VLOOKUP(F186,$AS$545:$AT$547,2,TRUE))</f>
        <v/>
      </c>
      <c r="E81" s="255" t="str">
        <f>IF(F187="","",VLOOKUP(F187,$AU$545:$AV$547,2,TRUE))</f>
        <v/>
      </c>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311"/>
      <c r="D82" s="62"/>
      <c r="E82" s="63"/>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83"/>
      <c r="D86" s="84"/>
      <c r="E86" s="85"/>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255" t="str">
        <f>IF(G98="","",VLOOKUP(G98,$M$549:$N$551,2,TRUE))</f>
        <v/>
      </c>
      <c r="D87" s="255" t="str">
        <f>IF(G99="","",VLOOKUP(G99,$O$549:$P$551,2,TRUE))</f>
        <v/>
      </c>
      <c r="E87" s="255" t="str">
        <f>IF(G100="","",VLOOKUP(G100,$Q$549:$R$551,2,TRUE))</f>
        <v/>
      </c>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255" t="str">
        <f>IF(G101="","",VLOOKUP(G101,$S$549:$T$551,2,TRUE))</f>
        <v/>
      </c>
      <c r="D88" s="255" t="str">
        <f>IF(G102="","",VLOOKUP(G102,$U$549:$V$551,2,TRUE))</f>
        <v/>
      </c>
      <c r="E88" s="255" t="str">
        <f>IF(G103="","",VLOOKUP(G103,$W$549:$X$551,2,TRUE))</f>
        <v/>
      </c>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255" t="str">
        <f>IF(G104="","",VLOOKUP(G104,$Y$549:$Z$551,2,TRUE))</f>
        <v/>
      </c>
      <c r="D89" s="255" t="str">
        <f>IF(G105="","",VLOOKUP(G105,$AA$549:$AB$551,2,TRUE))</f>
        <v/>
      </c>
      <c r="E89" s="255" t="str">
        <f>IF(G106="","",VLOOKUP(G106,$AC$549:$AD$551,2,TRUE))</f>
        <v/>
      </c>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255" t="str">
        <f>IF(G107="","",VLOOKUP(G107,$AE$549:$AF$551,2,TRUE))</f>
        <v/>
      </c>
      <c r="D90" s="255" t="str">
        <f>IF(G108="","",VLOOKUP(G108,$AG$549:$AH$551,2,TRUE))</f>
        <v/>
      </c>
      <c r="E90" s="255" t="str">
        <f>IF(G109="","",VLOOKUP(G109,$AI$549:$AJ$551,2,TRUE))</f>
        <v/>
      </c>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255" t="str">
        <f>IF(G110="","",VLOOKUP(G110,$AK$549:$AL$551,2,TRUE))</f>
        <v/>
      </c>
      <c r="D91" s="255" t="str">
        <f>IF(G111="","",VLOOKUP(G111,$AM$549:$AN$551,2,TRUE))</f>
        <v/>
      </c>
      <c r="E91" s="255" t="str">
        <f>IF(G112="","",VLOOKUP(G112,$AO$549:$AP$551,2,TRUE))</f>
        <v/>
      </c>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255" t="str">
        <f>IF(G113="","",VLOOKUP(G112,$AQ$549:$AR$551,2,TRUE))</f>
        <v/>
      </c>
      <c r="D92" s="255" t="str">
        <f>IF(G114="","",VLOOKUP(G114,$AS$549:$AT$551,2,TRUE))</f>
        <v/>
      </c>
      <c r="E92" s="255" t="str">
        <f>IF(G115="","",VLOOKUP(G115,$AU$549:$AV$551,2,TRUE))</f>
        <v/>
      </c>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309"/>
      <c r="D93" s="7"/>
      <c r="E93" s="8"/>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41.25" customHeight="1">
      <c r="B97" s="314"/>
      <c r="C97" s="315" t="s">
        <v>5</v>
      </c>
      <c r="D97" s="315" t="s">
        <v>107</v>
      </c>
      <c r="E97" s="315" t="s">
        <v>335</v>
      </c>
      <c r="F97" s="315" t="s">
        <v>398</v>
      </c>
      <c r="G97" s="178" t="s">
        <v>724</v>
      </c>
    </row>
    <row r="98" ht="15.0" customHeight="1">
      <c r="B98" s="5">
        <v>1.0</v>
      </c>
      <c r="C98" s="391" t="str">
        <f>'дети 5-ти лет Ф'!D36</f>
        <v/>
      </c>
      <c r="D98" s="391" t="str">
        <f>'дети 5-ти лет К'!D36</f>
        <v/>
      </c>
      <c r="E98" s="391" t="str">
        <f>'дети 5-ти лет П'!D36</f>
        <v/>
      </c>
      <c r="F98" s="391" t="str">
        <f>'дети 5-ти лет Т'!D36</f>
        <v/>
      </c>
      <c r="G98" s="391" t="str">
        <f>'дети 5-ти лет С'!D36</f>
        <v/>
      </c>
    </row>
    <row r="99" ht="15.0" customHeight="1">
      <c r="B99" s="12"/>
      <c r="C99" s="391" t="str">
        <f>'дети 5-ти лет Ф'!E36</f>
        <v/>
      </c>
      <c r="D99" s="391" t="str">
        <f>'дети 5-ти лет К'!E36</f>
        <v/>
      </c>
      <c r="E99" s="391" t="str">
        <f>'дети 5-ти лет П'!E36</f>
        <v/>
      </c>
      <c r="F99" s="391" t="str">
        <f>'дети 5-ти лет Т'!E36</f>
        <v/>
      </c>
      <c r="G99" s="391" t="str">
        <f>'дети 5-ти лет С'!E36</f>
        <v/>
      </c>
    </row>
    <row r="100" ht="15.0" customHeight="1">
      <c r="B100" s="19"/>
      <c r="C100" s="391" t="str">
        <f>'дети 5-ти лет Ф'!F36</f>
        <v/>
      </c>
      <c r="D100" s="391" t="str">
        <f>'дети 5-ти лет К'!F36</f>
        <v/>
      </c>
      <c r="E100" s="391" t="str">
        <f>'дети 5-ти лет П'!F36</f>
        <v/>
      </c>
      <c r="F100" s="391" t="str">
        <f>'дети 5-ти лет Т'!F36</f>
        <v/>
      </c>
      <c r="G100" s="391" t="str">
        <f>'дети 5-ти лет С'!F36</f>
        <v/>
      </c>
    </row>
    <row r="101" ht="15.0" customHeight="1">
      <c r="B101" s="5">
        <v>2.0</v>
      </c>
      <c r="C101" s="391" t="str">
        <f>'дети 5-ти лет Ф'!G36</f>
        <v/>
      </c>
      <c r="D101" s="391" t="str">
        <f>'дети 5-ти лет К'!G36</f>
        <v/>
      </c>
      <c r="E101" s="391" t="str">
        <f>'дети 5-ти лет П'!G36</f>
        <v/>
      </c>
      <c r="F101" s="391" t="str">
        <f>'дети 5-ти лет Т'!G36</f>
        <v/>
      </c>
      <c r="G101" s="391" t="str">
        <f>'дети 5-ти лет С'!G36</f>
        <v/>
      </c>
    </row>
    <row r="102" ht="15.0" customHeight="1">
      <c r="B102" s="12"/>
      <c r="C102" s="391" t="str">
        <f>'дети 5-ти лет Ф'!H36</f>
        <v/>
      </c>
      <c r="D102" s="391" t="str">
        <f>'дети 5-ти лет К'!H36</f>
        <v/>
      </c>
      <c r="E102" s="391" t="str">
        <f>'дети 5-ти лет П'!H36</f>
        <v/>
      </c>
      <c r="F102" s="391" t="str">
        <f>'дети 5-ти лет Т'!H36</f>
        <v/>
      </c>
      <c r="G102" s="391" t="str">
        <f>'дети 5-ти лет С'!H36</f>
        <v/>
      </c>
    </row>
    <row r="103" ht="15.0" customHeight="1">
      <c r="B103" s="19"/>
      <c r="C103" s="391" t="str">
        <f>'дети 5-ти лет Ф'!I36</f>
        <v/>
      </c>
      <c r="D103" s="391" t="str">
        <f>'дети 5-ти лет К'!I36</f>
        <v/>
      </c>
      <c r="E103" s="391" t="str">
        <f>'дети 5-ти лет П'!I36</f>
        <v/>
      </c>
      <c r="F103" s="391" t="str">
        <f>'дети 5-ти лет Т'!I36</f>
        <v/>
      </c>
      <c r="G103" s="391" t="str">
        <f>'дети 5-ти лет С'!I36</f>
        <v/>
      </c>
    </row>
    <row r="104" ht="15.0" customHeight="1">
      <c r="B104" s="5">
        <v>3.0</v>
      </c>
      <c r="C104" s="391" t="str">
        <f>'дети 5-ти лет Ф'!J36</f>
        <v/>
      </c>
      <c r="D104" s="391" t="str">
        <f>'дети 5-ти лет К'!J36</f>
        <v/>
      </c>
      <c r="E104" s="391" t="str">
        <f>'дети 5-ти лет П'!J36</f>
        <v/>
      </c>
      <c r="F104" s="391" t="str">
        <f>'дети 5-ти лет Т'!J36</f>
        <v/>
      </c>
      <c r="G104" s="391" t="str">
        <f>'дети 5-ти лет С'!J36</f>
        <v/>
      </c>
    </row>
    <row r="105" ht="15.0" customHeight="1">
      <c r="B105" s="12"/>
      <c r="C105" s="391" t="str">
        <f>'дети 5-ти лет Ф'!K36</f>
        <v/>
      </c>
      <c r="D105" s="391" t="str">
        <f>'дети 5-ти лет К'!K36</f>
        <v/>
      </c>
      <c r="E105" s="391" t="str">
        <f>'дети 5-ти лет П'!K36</f>
        <v/>
      </c>
      <c r="F105" s="391" t="str">
        <f>'дети 5-ти лет Т'!K36</f>
        <v/>
      </c>
      <c r="G105" s="391" t="str">
        <f>'дети 5-ти лет С'!K36</f>
        <v/>
      </c>
    </row>
    <row r="106" ht="15.0" customHeight="1">
      <c r="B106" s="19"/>
      <c r="C106" s="391" t="str">
        <f>'дети 5-ти лет Ф'!L36</f>
        <v/>
      </c>
      <c r="D106" s="391" t="str">
        <f>'дети 5-ти лет К'!L36</f>
        <v/>
      </c>
      <c r="E106" s="391" t="str">
        <f>'дети 5-ти лет П'!L36</f>
        <v/>
      </c>
      <c r="F106" s="391" t="str">
        <f>'дети 5-ти лет Т'!L36</f>
        <v/>
      </c>
      <c r="G106" s="391" t="str">
        <f>'дети 5-ти лет С'!L36</f>
        <v/>
      </c>
    </row>
    <row r="107" ht="15.0" customHeight="1">
      <c r="B107" s="5">
        <v>4.0</v>
      </c>
      <c r="C107" s="391" t="str">
        <f>'дети 5-ти лет Ф'!M36</f>
        <v/>
      </c>
      <c r="D107" s="391" t="str">
        <f>'дети 5-ти лет К'!M36</f>
        <v/>
      </c>
      <c r="E107" s="391" t="str">
        <f>'дети 5-ти лет П'!M36</f>
        <v/>
      </c>
      <c r="F107" s="391" t="str">
        <f>'дети 5-ти лет Т'!M36</f>
        <v/>
      </c>
      <c r="G107" s="391" t="str">
        <f>'дети 5-ти лет С'!M36</f>
        <v/>
      </c>
    </row>
    <row r="108" ht="15.0" customHeight="1">
      <c r="B108" s="12"/>
      <c r="C108" s="391" t="str">
        <f>'дети 5-ти лет Ф'!N36</f>
        <v/>
      </c>
      <c r="D108" s="391" t="str">
        <f>'дети 5-ти лет К'!N36</f>
        <v/>
      </c>
      <c r="E108" s="391" t="str">
        <f>'дети 5-ти лет П'!N36</f>
        <v/>
      </c>
      <c r="F108" s="391" t="str">
        <f>'дети 5-ти лет Т'!N36</f>
        <v/>
      </c>
      <c r="G108" s="391" t="str">
        <f>'дети 5-ти лет С'!N36</f>
        <v/>
      </c>
    </row>
    <row r="109" ht="15.0" customHeight="1">
      <c r="B109" s="19"/>
      <c r="C109" s="391" t="str">
        <f>'дети 5-ти лет Ф'!O36</f>
        <v/>
      </c>
      <c r="D109" s="391" t="str">
        <f>'дети 5-ти лет К'!O36</f>
        <v/>
      </c>
      <c r="E109" s="391" t="str">
        <f>'дети 5-ти лет П'!O36</f>
        <v/>
      </c>
      <c r="F109" s="391" t="str">
        <f>'дети 5-ти лет Т'!O36</f>
        <v/>
      </c>
      <c r="G109" s="391" t="str">
        <f>'дети 5-ти лет С'!O36</f>
        <v/>
      </c>
    </row>
    <row r="110" ht="15.0" customHeight="1">
      <c r="B110" s="5">
        <v>5.0</v>
      </c>
      <c r="C110" s="391" t="str">
        <f>'дети 5-ти лет Ф'!P36</f>
        <v/>
      </c>
      <c r="D110" s="391" t="str">
        <f>'дети 5-ти лет К'!P36</f>
        <v/>
      </c>
      <c r="E110" s="391" t="str">
        <f>'дети 5-ти лет П'!P36</f>
        <v/>
      </c>
      <c r="F110" s="391" t="str">
        <f>'дети 5-ти лет Т'!P36</f>
        <v/>
      </c>
      <c r="G110" s="391" t="str">
        <f>'дети 5-ти лет С'!P36</f>
        <v/>
      </c>
    </row>
    <row r="111" ht="15.0" customHeight="1">
      <c r="B111" s="12"/>
      <c r="C111" s="391" t="str">
        <f>'дети 5-ти лет Ф'!Q36</f>
        <v/>
      </c>
      <c r="D111" s="391" t="str">
        <f>'дети 5-ти лет К'!Q36</f>
        <v/>
      </c>
      <c r="E111" s="391" t="str">
        <f>'дети 5-ти лет П'!Q36</f>
        <v/>
      </c>
      <c r="F111" s="391" t="str">
        <f>'дети 5-ти лет Т'!Q36</f>
        <v/>
      </c>
      <c r="G111" s="391" t="str">
        <f>'дети 5-ти лет С'!Q36</f>
        <v/>
      </c>
    </row>
    <row r="112" ht="15.0" customHeight="1">
      <c r="B112" s="19"/>
      <c r="C112" s="391" t="str">
        <f>'дети 5-ти лет Ф'!R36</f>
        <v/>
      </c>
      <c r="D112" s="391" t="str">
        <f>'дети 5-ти лет К'!R36</f>
        <v/>
      </c>
      <c r="E112" s="391" t="str">
        <f>'дети 5-ти лет П'!R36</f>
        <v/>
      </c>
      <c r="F112" s="391" t="str">
        <f>'дети 5-ти лет Т'!R36</f>
        <v/>
      </c>
      <c r="G112" s="391" t="str">
        <f>'дети 5-ти лет С'!R36</f>
        <v/>
      </c>
    </row>
    <row r="113" ht="15.0" customHeight="1">
      <c r="B113" s="5">
        <v>6.0</v>
      </c>
      <c r="C113" s="391" t="str">
        <f>'дети 5-ти лет Ф'!S36</f>
        <v/>
      </c>
      <c r="D113" s="391" t="str">
        <f>'дети 5-ти лет К'!S36</f>
        <v/>
      </c>
      <c r="E113" s="391" t="str">
        <f>'дети 5-ти лет П'!S36</f>
        <v/>
      </c>
      <c r="F113" s="391" t="str">
        <f>'дети 5-ти лет Т'!S36</f>
        <v/>
      </c>
      <c r="G113" s="391" t="str">
        <f>'дети 5-ти лет С'!S36</f>
        <v/>
      </c>
    </row>
    <row r="114" ht="15.0" customHeight="1">
      <c r="B114" s="12"/>
      <c r="C114" s="391" t="str">
        <f>'дети 5-ти лет Ф'!T36</f>
        <v/>
      </c>
      <c r="D114" s="391" t="str">
        <f>'дети 5-ти лет К'!T36</f>
        <v/>
      </c>
      <c r="E114" s="391" t="str">
        <f>'дети 5-ти лет П'!T36</f>
        <v/>
      </c>
      <c r="F114" s="391" t="str">
        <f>'дети 5-ти лет Т'!T36</f>
        <v/>
      </c>
      <c r="G114" s="391" t="str">
        <f>'дети 5-ти лет С'!T36</f>
        <v/>
      </c>
    </row>
    <row r="115" ht="15.0" customHeight="1">
      <c r="B115" s="19"/>
      <c r="C115" s="391" t="str">
        <f>'дети 5-ти лет Ф'!U36</f>
        <v/>
      </c>
      <c r="D115" s="391" t="str">
        <f>'дети 5-ти лет К'!U36</f>
        <v/>
      </c>
      <c r="E115" s="391" t="str">
        <f>'дети 5-ти лет П'!U36</f>
        <v/>
      </c>
      <c r="F115" s="391" t="str">
        <f>'дети 5-ти лет Т'!U36</f>
        <v/>
      </c>
      <c r="G115" s="391" t="str">
        <f>'дети 5-ти лет С'!U36</f>
        <v/>
      </c>
    </row>
    <row r="116" ht="15.0" customHeight="1">
      <c r="B116" s="5">
        <v>7.0</v>
      </c>
      <c r="C116" s="317"/>
      <c r="D116" s="391" t="str">
        <f>'дети 5-ти лет К'!V36</f>
        <v/>
      </c>
      <c r="E116" s="317"/>
      <c r="F116" s="391" t="str">
        <f>'дети 5-ти лет Т'!V36</f>
        <v/>
      </c>
      <c r="G116" s="317"/>
    </row>
    <row r="117" ht="15.0" customHeight="1">
      <c r="B117" s="12"/>
      <c r="C117" s="12"/>
      <c r="D117" s="391" t="str">
        <f>'дети 5-ти лет Т'!W36</f>
        <v/>
      </c>
      <c r="E117" s="12"/>
      <c r="F117" s="391" t="str">
        <f>'дети 5-ти лет Т'!W36</f>
        <v/>
      </c>
      <c r="G117" s="12"/>
    </row>
    <row r="118" ht="15.0" customHeight="1">
      <c r="B118" s="19"/>
      <c r="C118" s="12"/>
      <c r="D118" s="391" t="str">
        <f>'дети 5-ти лет К'!X36</f>
        <v/>
      </c>
      <c r="E118" s="12"/>
      <c r="F118" s="391" t="str">
        <f>'дети 5-ти лет Т'!X36</f>
        <v/>
      </c>
      <c r="G118" s="12"/>
    </row>
    <row r="119" ht="15.0" customHeight="1">
      <c r="B119" s="5">
        <v>8.0</v>
      </c>
      <c r="C119" s="12"/>
      <c r="D119" s="391" t="str">
        <f>'дети 5-ти лет К'!Y36</f>
        <v/>
      </c>
      <c r="E119" s="12"/>
      <c r="F119" s="391" t="str">
        <f>'дети 5-ти лет Т'!Y36</f>
        <v/>
      </c>
      <c r="G119" s="12"/>
    </row>
    <row r="120" ht="15.0" customHeight="1">
      <c r="B120" s="12"/>
      <c r="C120" s="12"/>
      <c r="D120" s="391" t="str">
        <f>'дети 5-ти лет К'!Z36</f>
        <v/>
      </c>
      <c r="E120" s="12"/>
      <c r="F120" s="391" t="str">
        <f>'дети 5-ти лет Т'!Z36</f>
        <v/>
      </c>
      <c r="G120" s="12"/>
    </row>
    <row r="121" ht="15.0" customHeight="1">
      <c r="B121" s="19"/>
      <c r="C121" s="12"/>
      <c r="D121" s="391" t="str">
        <f>'дети 5-ти лет К'!AA36</f>
        <v/>
      </c>
      <c r="E121" s="12"/>
      <c r="F121" s="391" t="str">
        <f>'дети 5-ти лет Т'!AA36</f>
        <v/>
      </c>
      <c r="G121" s="12"/>
    </row>
    <row r="122" ht="15.0" customHeight="1">
      <c r="B122" s="5">
        <v>9.0</v>
      </c>
      <c r="C122" s="12"/>
      <c r="D122" s="391" t="str">
        <f>'дети 5-ти лет К'!AB36</f>
        <v/>
      </c>
      <c r="E122" s="12"/>
      <c r="F122" s="391" t="str">
        <f>'дети 5-ти лет Т'!AB36</f>
        <v/>
      </c>
      <c r="G122" s="12"/>
    </row>
    <row r="123" ht="15.0" customHeight="1">
      <c r="B123" s="12"/>
      <c r="C123" s="12"/>
      <c r="D123" s="391" t="str">
        <f>'дети 5-ти лет К'!AC36</f>
        <v/>
      </c>
      <c r="E123" s="12"/>
      <c r="F123" s="391" t="str">
        <f>'дети 5-ти лет Т'!AC36</f>
        <v/>
      </c>
      <c r="G123" s="12"/>
    </row>
    <row r="124" ht="15.0" customHeight="1">
      <c r="B124" s="19"/>
      <c r="C124" s="12"/>
      <c r="D124" s="391" t="str">
        <f>'дети 5-ти лет К'!AD36</f>
        <v/>
      </c>
      <c r="E124" s="12"/>
      <c r="F124" s="391" t="str">
        <f>'дети 5-ти лет Т'!AD36</f>
        <v/>
      </c>
      <c r="G124" s="12"/>
    </row>
    <row r="125" ht="15.0" customHeight="1">
      <c r="B125" s="5">
        <v>10.0</v>
      </c>
      <c r="C125" s="12"/>
      <c r="D125" s="391" t="str">
        <f>'дети 5-ти лет К'!AE36</f>
        <v/>
      </c>
      <c r="E125" s="12"/>
      <c r="F125" s="391" t="str">
        <f>'дети 5-ти лет Т'!AE36</f>
        <v/>
      </c>
      <c r="G125" s="12"/>
    </row>
    <row r="126" ht="15.0" customHeight="1">
      <c r="B126" s="12"/>
      <c r="C126" s="12"/>
      <c r="D126" s="391" t="str">
        <f>'дети 5-ти лет К'!AF36</f>
        <v/>
      </c>
      <c r="E126" s="12"/>
      <c r="F126" s="391" t="str">
        <f>'дети 5-ти лет Т'!AF36</f>
        <v/>
      </c>
      <c r="G126" s="12"/>
    </row>
    <row r="127" ht="15.0" customHeight="1">
      <c r="B127" s="19"/>
      <c r="C127" s="12"/>
      <c r="D127" s="391" t="str">
        <f>'дети 5-ти лет К'!AG36</f>
        <v/>
      </c>
      <c r="E127" s="12"/>
      <c r="F127" s="391" t="str">
        <f>'дети 5-ти лет Т'!AG36</f>
        <v/>
      </c>
      <c r="G127" s="12"/>
    </row>
    <row r="128" ht="15.0" customHeight="1">
      <c r="B128" s="5">
        <v>11.0</v>
      </c>
      <c r="C128" s="12"/>
      <c r="D128" s="391" t="str">
        <f>'дети 5-ти лет К'!AH36</f>
        <v/>
      </c>
      <c r="E128" s="12"/>
      <c r="F128" s="391" t="str">
        <f>'дети 5-ти лет Т'!AH36</f>
        <v/>
      </c>
      <c r="G128" s="12"/>
    </row>
    <row r="129" ht="15.0" customHeight="1">
      <c r="B129" s="12"/>
      <c r="C129" s="12"/>
      <c r="D129" s="391" t="str">
        <f>'дети 5-ти лет К'!AI36</f>
        <v/>
      </c>
      <c r="E129" s="12"/>
      <c r="F129" s="391" t="str">
        <f>'дети 5-ти лет Т'!AI36</f>
        <v/>
      </c>
      <c r="G129" s="12"/>
    </row>
    <row r="130" ht="15.75" customHeight="1">
      <c r="B130" s="19"/>
      <c r="C130" s="12"/>
      <c r="D130" s="391" t="str">
        <f>'дети 5-ти лет К'!AJ36</f>
        <v/>
      </c>
      <c r="E130" s="12"/>
      <c r="F130" s="391" t="str">
        <f>'дети 5-ти лет Т'!AJ36</f>
        <v/>
      </c>
      <c r="G130" s="12"/>
    </row>
    <row r="131" ht="15.75" customHeight="1">
      <c r="B131" s="5">
        <v>12.0</v>
      </c>
      <c r="C131" s="12"/>
      <c r="D131" s="391" t="str">
        <f>'дети 5-ти лет К'!AK36</f>
        <v/>
      </c>
      <c r="E131" s="12"/>
      <c r="F131" s="391" t="str">
        <f>'дети 5-ти лет Т'!AK36</f>
        <v/>
      </c>
      <c r="G131" s="12"/>
    </row>
    <row r="132" ht="15.75" customHeight="1">
      <c r="B132" s="12"/>
      <c r="C132" s="12"/>
      <c r="D132" s="391" t="str">
        <f>'дети 5-ти лет К'!AL36</f>
        <v/>
      </c>
      <c r="E132" s="12"/>
      <c r="F132" s="391" t="str">
        <f>'дети 5-ти лет Т'!AL36</f>
        <v/>
      </c>
      <c r="G132" s="12"/>
    </row>
    <row r="133" ht="15.75" customHeight="1">
      <c r="B133" s="19"/>
      <c r="C133" s="12"/>
      <c r="D133" s="391" t="str">
        <f>'дети 5-ти лет К'!AM36</f>
        <v/>
      </c>
      <c r="E133" s="12"/>
      <c r="F133" s="391" t="str">
        <f>'дети 5-ти лет Т'!AM36</f>
        <v/>
      </c>
      <c r="G133" s="12"/>
    </row>
    <row r="134" ht="15.75" customHeight="1">
      <c r="B134" s="5">
        <v>13.0</v>
      </c>
      <c r="C134" s="12"/>
      <c r="D134" s="391" t="str">
        <f>'дети 5-ти лет К'!AN36</f>
        <v/>
      </c>
      <c r="E134" s="12"/>
      <c r="F134" s="391" t="str">
        <f>'дети 5-ти лет Т'!AN36</f>
        <v/>
      </c>
      <c r="G134" s="12"/>
    </row>
    <row r="135" ht="15.75" customHeight="1">
      <c r="B135" s="12"/>
      <c r="C135" s="12"/>
      <c r="D135" s="391" t="str">
        <f>'дети 5-ти лет К'!AO36</f>
        <v/>
      </c>
      <c r="E135" s="12"/>
      <c r="F135" s="391" t="str">
        <f>'дети 5-ти лет Т'!AO36</f>
        <v/>
      </c>
      <c r="G135" s="12"/>
    </row>
    <row r="136" ht="15.75" customHeight="1">
      <c r="B136" s="19"/>
      <c r="C136" s="12"/>
      <c r="D136" s="391" t="str">
        <f>'дети 5-ти лет К'!AP36</f>
        <v/>
      </c>
      <c r="E136" s="12"/>
      <c r="F136" s="391" t="str">
        <f>'дети 5-ти лет Т'!AP36</f>
        <v/>
      </c>
      <c r="G136" s="12"/>
    </row>
    <row r="137" ht="15.75" customHeight="1">
      <c r="B137" s="5">
        <v>14.0</v>
      </c>
      <c r="C137" s="12"/>
      <c r="D137" s="391" t="str">
        <f>'дети 5-ти лет К'!AQ36</f>
        <v/>
      </c>
      <c r="E137" s="12"/>
      <c r="F137" s="391" t="str">
        <f>'дети 5-ти лет Т'!AQ36</f>
        <v/>
      </c>
      <c r="G137" s="12"/>
    </row>
    <row r="138" ht="15.75" customHeight="1">
      <c r="B138" s="12"/>
      <c r="C138" s="12"/>
      <c r="D138" s="391" t="str">
        <f>'дети 5-ти лет К'!AR36</f>
        <v/>
      </c>
      <c r="E138" s="12"/>
      <c r="F138" s="391" t="str">
        <f>'дети 5-ти лет Т'!AR36</f>
        <v/>
      </c>
      <c r="G138" s="12"/>
    </row>
    <row r="139" ht="15.75" customHeight="1">
      <c r="B139" s="19"/>
      <c r="C139" s="12"/>
      <c r="D139" s="391" t="str">
        <f>'дети 5-ти лет К'!AS36</f>
        <v/>
      </c>
      <c r="E139" s="12"/>
      <c r="F139" s="391" t="str">
        <f>'дети 5-ти лет Т'!AS36</f>
        <v/>
      </c>
      <c r="G139" s="12"/>
    </row>
    <row r="140" ht="15.75" customHeight="1">
      <c r="B140" s="5">
        <v>15.0</v>
      </c>
      <c r="C140" s="12"/>
      <c r="D140" s="391" t="str">
        <f>'дети 5-ти лет К'!AT36</f>
        <v/>
      </c>
      <c r="E140" s="12"/>
      <c r="F140" s="391" t="str">
        <f>'дети 5-ти лет Т'!AT36</f>
        <v/>
      </c>
      <c r="G140" s="12"/>
    </row>
    <row r="141" ht="15.75" customHeight="1">
      <c r="B141" s="12"/>
      <c r="C141" s="12"/>
      <c r="D141" s="391" t="str">
        <f>'дети 5-ти лет К'!AU36</f>
        <v/>
      </c>
      <c r="E141" s="12"/>
      <c r="F141" s="391" t="str">
        <f>'дети 5-ти лет Т'!AU36</f>
        <v/>
      </c>
      <c r="G141" s="12"/>
    </row>
    <row r="142" ht="15.75" customHeight="1">
      <c r="B142" s="19"/>
      <c r="C142" s="12"/>
      <c r="D142" s="391" t="str">
        <f>'дети 5-ти лет К'!AV36</f>
        <v/>
      </c>
      <c r="E142" s="12"/>
      <c r="F142" s="391" t="str">
        <f>'дети 5-ти лет Т'!AV36</f>
        <v/>
      </c>
      <c r="G142" s="12"/>
    </row>
    <row r="143" ht="15.75" customHeight="1">
      <c r="B143" s="5">
        <v>16.0</v>
      </c>
      <c r="C143" s="12"/>
      <c r="D143" s="391" t="str">
        <f>'дети 5-ти лет К'!AW36</f>
        <v/>
      </c>
      <c r="E143" s="12"/>
      <c r="F143" s="391" t="str">
        <f>'дети 5-ти лет Т'!AW36</f>
        <v/>
      </c>
      <c r="G143" s="12"/>
    </row>
    <row r="144" ht="15.75" customHeight="1">
      <c r="B144" s="12"/>
      <c r="C144" s="12"/>
      <c r="D144" s="391" t="str">
        <f>'дети 5-ти лет К'!AX36</f>
        <v/>
      </c>
      <c r="E144" s="12"/>
      <c r="F144" s="391" t="str">
        <f>'дети 5-ти лет Т'!AX36</f>
        <v/>
      </c>
      <c r="G144" s="12"/>
    </row>
    <row r="145" ht="15.75" customHeight="1">
      <c r="B145" s="19"/>
      <c r="C145" s="12"/>
      <c r="D145" s="391" t="str">
        <f>'дети 5-ти лет К'!AY36</f>
        <v/>
      </c>
      <c r="E145" s="12"/>
      <c r="F145" s="391" t="str">
        <f>'дети 5-ти лет Т'!AY36</f>
        <v/>
      </c>
      <c r="G145" s="12"/>
    </row>
    <row r="146" ht="15.75" customHeight="1">
      <c r="B146" s="5">
        <v>17.0</v>
      </c>
      <c r="C146" s="12"/>
      <c r="D146" s="391" t="str">
        <f>'дети 5-ти лет К'!AZ36</f>
        <v/>
      </c>
      <c r="E146" s="12"/>
      <c r="F146" s="391" t="str">
        <f>'дети 5-ти лет Т'!AZ36</f>
        <v/>
      </c>
      <c r="G146" s="12"/>
    </row>
    <row r="147" ht="15.75" customHeight="1">
      <c r="B147" s="12"/>
      <c r="C147" s="12"/>
      <c r="D147" s="391" t="str">
        <f>'дети 5-ти лет К'!BA36</f>
        <v/>
      </c>
      <c r="E147" s="12"/>
      <c r="F147" s="391" t="str">
        <f>'дети 5-ти лет Т'!BA36</f>
        <v/>
      </c>
      <c r="G147" s="12"/>
    </row>
    <row r="148" ht="15.75" customHeight="1">
      <c r="B148" s="19"/>
      <c r="C148" s="12"/>
      <c r="D148" s="391" t="str">
        <f>'дети 5-ти лет К'!BB36</f>
        <v/>
      </c>
      <c r="E148" s="12"/>
      <c r="F148" s="391" t="str">
        <f>'дети 5-ти лет Т'!BB36</f>
        <v/>
      </c>
      <c r="G148" s="12"/>
    </row>
    <row r="149" ht="15.75" customHeight="1">
      <c r="B149" s="5">
        <v>18.0</v>
      </c>
      <c r="C149" s="12"/>
      <c r="D149" s="391" t="str">
        <f>'дети 5-ти лет К'!BC36</f>
        <v/>
      </c>
      <c r="E149" s="12"/>
      <c r="F149" s="391" t="str">
        <f>'дети 5-ти лет Т'!BC36</f>
        <v/>
      </c>
      <c r="G149" s="12"/>
    </row>
    <row r="150" ht="15.75" customHeight="1">
      <c r="B150" s="12"/>
      <c r="C150" s="12"/>
      <c r="D150" s="391" t="str">
        <f>'дети 5-ти лет К'!BD36</f>
        <v/>
      </c>
      <c r="E150" s="12"/>
      <c r="F150" s="391" t="str">
        <f>'дети 5-ти лет Т'!BD36</f>
        <v/>
      </c>
      <c r="G150" s="12"/>
    </row>
    <row r="151" ht="15.75" customHeight="1">
      <c r="B151" s="19"/>
      <c r="C151" s="12"/>
      <c r="D151" s="391" t="str">
        <f>'дети 5-ти лет К'!BE36</f>
        <v/>
      </c>
      <c r="E151" s="12"/>
      <c r="F151" s="391" t="str">
        <f>'дети 5-ти лет Т'!BE36</f>
        <v/>
      </c>
      <c r="G151" s="12"/>
    </row>
    <row r="152" ht="15.75" customHeight="1">
      <c r="B152" s="5">
        <v>19.0</v>
      </c>
      <c r="C152" s="12"/>
      <c r="D152" s="317"/>
      <c r="E152" s="12"/>
      <c r="F152" s="391" t="str">
        <f>'дети 5-ти лет Т'!BF36</f>
        <v/>
      </c>
      <c r="G152" s="12"/>
    </row>
    <row r="153" ht="15.75" customHeight="1">
      <c r="B153" s="12"/>
      <c r="C153" s="12"/>
      <c r="D153" s="12"/>
      <c r="E153" s="12"/>
      <c r="F153" s="391" t="str">
        <f>'дети 5-ти лет Т'!BG36</f>
        <v/>
      </c>
      <c r="G153" s="12"/>
    </row>
    <row r="154" ht="15.75" customHeight="1">
      <c r="B154" s="19"/>
      <c r="C154" s="12"/>
      <c r="D154" s="12"/>
      <c r="E154" s="12"/>
      <c r="F154" s="391" t="str">
        <f>'дети 5-ти лет Т'!BH36</f>
        <v/>
      </c>
      <c r="G154" s="12"/>
    </row>
    <row r="155" ht="15.75" customHeight="1">
      <c r="B155" s="5">
        <v>20.0</v>
      </c>
      <c r="C155" s="12"/>
      <c r="D155" s="12"/>
      <c r="E155" s="12"/>
      <c r="F155" s="391" t="str">
        <f>'дети 5-ти лет Т'!BI36</f>
        <v/>
      </c>
      <c r="G155" s="12"/>
    </row>
    <row r="156" ht="15.75" customHeight="1">
      <c r="B156" s="12"/>
      <c r="C156" s="12"/>
      <c r="D156" s="12"/>
      <c r="E156" s="12"/>
      <c r="F156" s="391" t="str">
        <f>'дети 5-ти лет Т'!BJ36</f>
        <v/>
      </c>
      <c r="G156" s="12"/>
    </row>
    <row r="157" ht="15.75" customHeight="1">
      <c r="B157" s="19"/>
      <c r="C157" s="12"/>
      <c r="D157" s="12"/>
      <c r="E157" s="12"/>
      <c r="F157" s="391" t="str">
        <f>'дети 5-ти лет Т'!BK36</f>
        <v/>
      </c>
      <c r="G157" s="12"/>
    </row>
    <row r="158" ht="15.75" customHeight="1">
      <c r="B158" s="5">
        <v>21.0</v>
      </c>
      <c r="C158" s="12"/>
      <c r="D158" s="12"/>
      <c r="E158" s="12"/>
      <c r="F158" s="391" t="str">
        <f>'дети 5-ти лет Т'!BL36</f>
        <v/>
      </c>
      <c r="G158" s="12"/>
    </row>
    <row r="159" ht="15.0" customHeight="1">
      <c r="B159" s="12"/>
      <c r="C159" s="12"/>
      <c r="D159" s="12"/>
      <c r="E159" s="12"/>
      <c r="F159" s="391" t="str">
        <f>'дети 5-ти лет Т'!BM36</f>
        <v/>
      </c>
      <c r="G159" s="12"/>
    </row>
    <row r="160" ht="15.75" customHeight="1">
      <c r="B160" s="19"/>
      <c r="C160" s="12"/>
      <c r="D160" s="12"/>
      <c r="E160" s="12"/>
      <c r="F160" s="391" t="str">
        <f>'дети 5-ти лет Т'!BN36</f>
        <v/>
      </c>
      <c r="G160" s="12"/>
    </row>
    <row r="161" ht="15.75" customHeight="1">
      <c r="B161" s="5">
        <v>22.0</v>
      </c>
      <c r="C161" s="12"/>
      <c r="D161" s="12"/>
      <c r="E161" s="12"/>
      <c r="F161" s="391" t="str">
        <f>'дети 5-ти лет Т'!BO36</f>
        <v/>
      </c>
      <c r="G161" s="12"/>
    </row>
    <row r="162" ht="15.75" customHeight="1">
      <c r="B162" s="12"/>
      <c r="C162" s="12"/>
      <c r="D162" s="12"/>
      <c r="E162" s="12"/>
      <c r="F162" s="391" t="str">
        <f>'дети 5-ти лет Т'!BP36</f>
        <v/>
      </c>
      <c r="G162" s="12"/>
    </row>
    <row r="163" ht="15.75" customHeight="1">
      <c r="B163" s="19"/>
      <c r="C163" s="12"/>
      <c r="D163" s="12"/>
      <c r="E163" s="12"/>
      <c r="F163" s="391" t="str">
        <f>'дети 5-ти лет Т'!BQ36</f>
        <v/>
      </c>
      <c r="G163" s="12"/>
    </row>
    <row r="164" ht="15.75" customHeight="1">
      <c r="B164" s="5">
        <v>23.0</v>
      </c>
      <c r="C164" s="12"/>
      <c r="D164" s="12"/>
      <c r="E164" s="12"/>
      <c r="F164" s="391" t="str">
        <f>'дети 5-ти лет Т'!BR36</f>
        <v/>
      </c>
      <c r="G164" s="12"/>
    </row>
    <row r="165" ht="15.75" customHeight="1">
      <c r="B165" s="12"/>
      <c r="C165" s="12"/>
      <c r="D165" s="12"/>
      <c r="E165" s="12"/>
      <c r="F165" s="391" t="str">
        <f>'дети 5-ти лет Т'!BS36</f>
        <v/>
      </c>
      <c r="G165" s="12"/>
    </row>
    <row r="166" ht="15.0" customHeight="1">
      <c r="B166" s="19"/>
      <c r="C166" s="12"/>
      <c r="D166" s="12"/>
      <c r="E166" s="12"/>
      <c r="F166" s="391" t="str">
        <f>'дети 5-ти лет Т'!BT36</f>
        <v/>
      </c>
      <c r="G166" s="12"/>
    </row>
    <row r="167" ht="15.0" customHeight="1">
      <c r="B167" s="5">
        <v>24.0</v>
      </c>
      <c r="C167" s="12"/>
      <c r="D167" s="12"/>
      <c r="E167" s="12"/>
      <c r="F167" s="391" t="str">
        <f>'дети 5-ти лет Т'!BU36</f>
        <v/>
      </c>
      <c r="G167" s="12"/>
    </row>
    <row r="168" ht="15.0" customHeight="1">
      <c r="B168" s="12"/>
      <c r="C168" s="12"/>
      <c r="D168" s="12"/>
      <c r="E168" s="12"/>
      <c r="F168" s="391" t="str">
        <f>'дети 5-ти лет Т'!BV36</f>
        <v/>
      </c>
      <c r="G168" s="12"/>
    </row>
    <row r="169" ht="15.0" customHeight="1">
      <c r="B169" s="19"/>
      <c r="C169" s="12"/>
      <c r="D169" s="12"/>
      <c r="E169" s="12"/>
      <c r="F169" s="391" t="str">
        <f>'дети 5-ти лет Т'!BW36</f>
        <v/>
      </c>
      <c r="G169" s="12"/>
    </row>
    <row r="170" ht="15.0" customHeight="1">
      <c r="B170" s="5">
        <v>25.0</v>
      </c>
      <c r="C170" s="12"/>
      <c r="D170" s="12"/>
      <c r="E170" s="12"/>
      <c r="F170" s="391" t="str">
        <f>'дети 5-ти лет Т'!BX36</f>
        <v/>
      </c>
      <c r="G170" s="12"/>
    </row>
    <row r="171" ht="15.0" customHeight="1">
      <c r="B171" s="12"/>
      <c r="C171" s="12"/>
      <c r="D171" s="12"/>
      <c r="E171" s="12"/>
      <c r="F171" s="391" t="str">
        <f>'дети 5-ти лет Т'!BY36</f>
        <v/>
      </c>
      <c r="G171" s="12"/>
    </row>
    <row r="172" ht="15.0" customHeight="1">
      <c r="B172" s="19"/>
      <c r="C172" s="12"/>
      <c r="D172" s="12"/>
      <c r="E172" s="12"/>
      <c r="F172" s="391" t="str">
        <f>'дети 5-ти лет Т'!BZ36</f>
        <v/>
      </c>
      <c r="G172" s="12"/>
    </row>
    <row r="173" ht="15.0" customHeight="1">
      <c r="B173" s="5">
        <v>26.0</v>
      </c>
      <c r="C173" s="12"/>
      <c r="D173" s="12"/>
      <c r="E173" s="12"/>
      <c r="F173" s="391" t="str">
        <f>'дети 5-ти лет Т'!CA36</f>
        <v/>
      </c>
      <c r="G173" s="12"/>
    </row>
    <row r="174" ht="15.0" customHeight="1">
      <c r="B174" s="12"/>
      <c r="C174" s="12"/>
      <c r="D174" s="12"/>
      <c r="E174" s="12"/>
      <c r="F174" s="391" t="str">
        <f>'дети 5-ти лет Т'!CB36</f>
        <v/>
      </c>
      <c r="G174" s="12"/>
    </row>
    <row r="175" ht="15.0" customHeight="1">
      <c r="B175" s="19"/>
      <c r="C175" s="12"/>
      <c r="D175" s="12"/>
      <c r="E175" s="12"/>
      <c r="F175" s="391" t="str">
        <f>'дети 5-ти лет Т'!CC36</f>
        <v/>
      </c>
      <c r="G175" s="12"/>
    </row>
    <row r="176" ht="15.0" customHeight="1">
      <c r="B176" s="5">
        <v>27.0</v>
      </c>
      <c r="C176" s="12"/>
      <c r="D176" s="12"/>
      <c r="E176" s="12"/>
      <c r="F176" s="391" t="str">
        <f>'дети 5-ти лет Т'!CD36</f>
        <v/>
      </c>
      <c r="G176" s="12"/>
    </row>
    <row r="177" ht="15.0" customHeight="1">
      <c r="B177" s="12"/>
      <c r="C177" s="12"/>
      <c r="D177" s="12"/>
      <c r="E177" s="12"/>
      <c r="F177" s="391" t="str">
        <f>'дети 5-ти лет Т'!CE36</f>
        <v/>
      </c>
      <c r="G177" s="12"/>
    </row>
    <row r="178" ht="15.0" customHeight="1">
      <c r="B178" s="19"/>
      <c r="C178" s="12"/>
      <c r="D178" s="12"/>
      <c r="E178" s="12"/>
      <c r="F178" s="391" t="str">
        <f>'дети 5-ти лет Т'!CF36</f>
        <v/>
      </c>
      <c r="G178" s="12"/>
    </row>
    <row r="179" ht="15.0" customHeight="1">
      <c r="B179" s="5">
        <v>28.0</v>
      </c>
      <c r="C179" s="12"/>
      <c r="D179" s="12"/>
      <c r="E179" s="12"/>
      <c r="F179" s="391" t="str">
        <f>'дети 5-ти лет Т'!CG36</f>
        <v/>
      </c>
      <c r="G179" s="12"/>
    </row>
    <row r="180" ht="15.0" customHeight="1">
      <c r="B180" s="12"/>
      <c r="C180" s="12"/>
      <c r="D180" s="12"/>
      <c r="E180" s="12"/>
      <c r="F180" s="391" t="str">
        <f>'дети 5-ти лет Т'!CH36</f>
        <v/>
      </c>
      <c r="G180" s="12"/>
    </row>
    <row r="181" ht="15.0" customHeight="1">
      <c r="B181" s="19"/>
      <c r="C181" s="12"/>
      <c r="D181" s="12"/>
      <c r="E181" s="12"/>
      <c r="F181" s="391" t="str">
        <f>'дети 5-ти лет Т'!CI36</f>
        <v/>
      </c>
      <c r="G181" s="12"/>
    </row>
    <row r="182" ht="15.0" customHeight="1">
      <c r="B182" s="5">
        <v>29.0</v>
      </c>
      <c r="C182" s="12"/>
      <c r="D182" s="12"/>
      <c r="E182" s="12"/>
      <c r="F182" s="391" t="str">
        <f>'дети 5-ти лет Т'!CJ36</f>
        <v/>
      </c>
      <c r="G182" s="12"/>
    </row>
    <row r="183" ht="15.0" customHeight="1">
      <c r="B183" s="12"/>
      <c r="C183" s="12"/>
      <c r="D183" s="12"/>
      <c r="E183" s="12"/>
      <c r="F183" s="391" t="str">
        <f>'дети 5-ти лет Т'!CK36</f>
        <v/>
      </c>
      <c r="G183" s="12"/>
    </row>
    <row r="184" ht="15.0" customHeight="1">
      <c r="B184" s="19"/>
      <c r="C184" s="12"/>
      <c r="D184" s="12"/>
      <c r="E184" s="12"/>
      <c r="F184" s="391" t="str">
        <f>'дети 5-ти лет Т'!CL36</f>
        <v/>
      </c>
      <c r="G184" s="12"/>
    </row>
    <row r="185" ht="15.0" customHeight="1">
      <c r="B185" s="5">
        <v>30.0</v>
      </c>
      <c r="C185" s="12"/>
      <c r="D185" s="12"/>
      <c r="E185" s="12"/>
      <c r="F185" s="391" t="str">
        <f>'дети 5-ти лет Т'!CM36</f>
        <v/>
      </c>
      <c r="G185" s="12"/>
    </row>
    <row r="186" ht="15.0" customHeight="1">
      <c r="B186" s="12"/>
      <c r="C186" s="12"/>
      <c r="D186" s="12"/>
      <c r="E186" s="12"/>
      <c r="F186" s="391" t="str">
        <f>'дети 5-ти лет Т'!CN36</f>
        <v/>
      </c>
      <c r="G186" s="12"/>
    </row>
    <row r="187" ht="15.0" customHeight="1">
      <c r="B187" s="19"/>
      <c r="C187" s="19"/>
      <c r="D187" s="19"/>
      <c r="E187" s="19"/>
      <c r="F187" s="391" t="str">
        <f>'дети 5-ти лет Т'!CO36</f>
        <v/>
      </c>
      <c r="G187" s="19"/>
    </row>
    <row r="188" ht="15.0" customHeight="1"/>
    <row r="189" ht="15.0" customHeight="1">
      <c r="B189" s="237" t="s">
        <v>922</v>
      </c>
      <c r="C189" s="7"/>
      <c r="D189" s="7"/>
      <c r="E189" s="7"/>
      <c r="F189" s="7"/>
      <c r="G189" s="8"/>
    </row>
    <row r="190" ht="36.0" customHeight="1">
      <c r="B190" s="314"/>
      <c r="C190" s="315" t="s">
        <v>5</v>
      </c>
      <c r="D190" s="315" t="s">
        <v>107</v>
      </c>
      <c r="E190" s="315" t="s">
        <v>335</v>
      </c>
      <c r="F190" s="315" t="s">
        <v>398</v>
      </c>
      <c r="G190" s="178" t="s">
        <v>724</v>
      </c>
    </row>
    <row r="191" ht="15.0" customHeight="1">
      <c r="B191" s="5">
        <v>1.0</v>
      </c>
      <c r="C191" s="392" t="str">
        <f>'дети 5-ти лет Ф'!D82</f>
        <v/>
      </c>
      <c r="D191" s="392" t="str">
        <f>'дети 5-ти лет К'!D82</f>
        <v/>
      </c>
      <c r="E191" s="392" t="str">
        <f>'дети 5-ти лет П'!D82</f>
        <v/>
      </c>
      <c r="F191" s="392" t="str">
        <f>'дети 5-ти лет Т'!D82</f>
        <v/>
      </c>
      <c r="G191" s="392" t="str">
        <f>'дети 5-ти лет С'!D82</f>
        <v/>
      </c>
    </row>
    <row r="192" ht="15.0" customHeight="1">
      <c r="B192" s="12"/>
      <c r="C192" s="392" t="str">
        <f>'дети 5-ти лет Ф'!E82</f>
        <v/>
      </c>
      <c r="D192" s="392" t="str">
        <f>'дети 5-ти лет К'!E82</f>
        <v/>
      </c>
      <c r="E192" s="392" t="str">
        <f>'дети 5-ти лет П'!E82</f>
        <v/>
      </c>
      <c r="F192" s="392" t="str">
        <f>'дети 5-ти лет Т'!E82</f>
        <v/>
      </c>
      <c r="G192" s="392" t="str">
        <f>'дети 5-ти лет С'!E82</f>
        <v/>
      </c>
    </row>
    <row r="193" ht="15.0" customHeight="1">
      <c r="B193" s="19"/>
      <c r="C193" s="392" t="str">
        <f>'дети 5-ти лет Ф'!F82</f>
        <v/>
      </c>
      <c r="D193" s="392" t="str">
        <f>'дети 5-ти лет К'!F82</f>
        <v/>
      </c>
      <c r="E193" s="392" t="str">
        <f>'дети 5-ти лет П'!F82</f>
        <v/>
      </c>
      <c r="F193" s="392" t="str">
        <f>'дети 5-ти лет Т'!F82</f>
        <v/>
      </c>
      <c r="G193" s="392" t="str">
        <f>'дети 5-ти лет С'!F82</f>
        <v/>
      </c>
    </row>
    <row r="194" ht="15.0" customHeight="1">
      <c r="B194" s="5">
        <v>2.0</v>
      </c>
      <c r="C194" s="392" t="str">
        <f>'дети 5-ти лет Ф'!G82</f>
        <v/>
      </c>
      <c r="D194" s="392" t="str">
        <f>'дети 5-ти лет К'!G82</f>
        <v/>
      </c>
      <c r="E194" s="392" t="str">
        <f>'дети 5-ти лет П'!G82</f>
        <v/>
      </c>
      <c r="F194" s="392" t="str">
        <f>'дети 5-ти лет Т'!G82</f>
        <v/>
      </c>
      <c r="G194" s="392" t="str">
        <f>'дети 5-ти лет С'!G82</f>
        <v/>
      </c>
    </row>
    <row r="195" ht="15.0" customHeight="1">
      <c r="B195" s="12"/>
      <c r="C195" s="392" t="str">
        <f>'дети 5-ти лет Ф'!H82</f>
        <v/>
      </c>
      <c r="D195" s="392" t="str">
        <f>'дети 5-ти лет К'!H82</f>
        <v/>
      </c>
      <c r="E195" s="392" t="str">
        <f>'дети 5-ти лет П'!H82</f>
        <v/>
      </c>
      <c r="F195" s="392" t="str">
        <f>'дети 5-ти лет Т'!H82</f>
        <v/>
      </c>
      <c r="G195" s="392" t="str">
        <f>'дети 5-ти лет С'!H82</f>
        <v/>
      </c>
    </row>
    <row r="196" ht="15.0" customHeight="1">
      <c r="B196" s="19"/>
      <c r="C196" s="392" t="str">
        <f>'дети 5-ти лет Ф'!I82</f>
        <v/>
      </c>
      <c r="D196" s="392" t="str">
        <f>'дети 5-ти лет К'!I82</f>
        <v/>
      </c>
      <c r="E196" s="392" t="str">
        <f>'дети 5-ти лет П'!I82</f>
        <v/>
      </c>
      <c r="F196" s="392" t="str">
        <f>'дети 5-ти лет Т'!I82</f>
        <v/>
      </c>
      <c r="G196" s="392" t="str">
        <f>'дети 5-ти лет С'!I82</f>
        <v/>
      </c>
    </row>
    <row r="197" ht="15.0" customHeight="1">
      <c r="B197" s="5">
        <v>3.0</v>
      </c>
      <c r="C197" s="392" t="str">
        <f>'дети 5-ти лет Ф'!J82</f>
        <v/>
      </c>
      <c r="D197" s="392" t="str">
        <f>'дети 5-ти лет К'!J82</f>
        <v/>
      </c>
      <c r="E197" s="392" t="str">
        <f>'дети 5-ти лет П'!J82</f>
        <v/>
      </c>
      <c r="F197" s="392" t="str">
        <f>'дети 5-ти лет Т'!J82</f>
        <v/>
      </c>
      <c r="G197" s="392" t="str">
        <f>'дети 5-ти лет С'!J82</f>
        <v/>
      </c>
    </row>
    <row r="198" ht="15.0" customHeight="1">
      <c r="B198" s="12"/>
      <c r="C198" s="392" t="str">
        <f>'дети 5-ти лет Ф'!K82</f>
        <v/>
      </c>
      <c r="D198" s="392" t="str">
        <f>'дети 5-ти лет К'!K82</f>
        <v/>
      </c>
      <c r="E198" s="392" t="str">
        <f>'дети 5-ти лет П'!K82</f>
        <v/>
      </c>
      <c r="F198" s="392" t="str">
        <f>'дети 5-ти лет Т'!K82</f>
        <v/>
      </c>
      <c r="G198" s="392" t="str">
        <f>'дети 5-ти лет С'!K82</f>
        <v/>
      </c>
    </row>
    <row r="199" ht="15.0" customHeight="1">
      <c r="B199" s="19"/>
      <c r="C199" s="392" t="str">
        <f>'дети 5-ти лет Ф'!L82</f>
        <v/>
      </c>
      <c r="D199" s="392" t="str">
        <f>'дети 5-ти лет К'!L82</f>
        <v/>
      </c>
      <c r="E199" s="392" t="str">
        <f>'дети 5-ти лет П'!L82</f>
        <v/>
      </c>
      <c r="F199" s="392" t="str">
        <f>'дети 5-ти лет Т'!L82</f>
        <v/>
      </c>
      <c r="G199" s="392" t="str">
        <f>'дети 5-ти лет С'!L82</f>
        <v/>
      </c>
    </row>
    <row r="200" ht="15.0" customHeight="1">
      <c r="B200" s="5">
        <v>4.0</v>
      </c>
      <c r="C200" s="392" t="str">
        <f>'дети 5-ти лет Ф'!M82</f>
        <v/>
      </c>
      <c r="D200" s="392" t="str">
        <f>'дети 5-ти лет К'!M82</f>
        <v/>
      </c>
      <c r="E200" s="392" t="str">
        <f>'дети 5-ти лет П'!M82</f>
        <v/>
      </c>
      <c r="F200" s="392" t="str">
        <f>'дети 5-ти лет Т'!M82</f>
        <v/>
      </c>
      <c r="G200" s="392" t="str">
        <f>'дети 5-ти лет С'!M82</f>
        <v/>
      </c>
    </row>
    <row r="201" ht="15.0" customHeight="1">
      <c r="B201" s="12"/>
      <c r="C201" s="392" t="str">
        <f>'дети 5-ти лет Ф'!N82</f>
        <v/>
      </c>
      <c r="D201" s="392" t="str">
        <f>'дети 5-ти лет К'!N82</f>
        <v/>
      </c>
      <c r="E201" s="392" t="str">
        <f>'дети 5-ти лет П'!N82</f>
        <v/>
      </c>
      <c r="F201" s="392" t="str">
        <f>'дети 5-ти лет Т'!N82</f>
        <v/>
      </c>
      <c r="G201" s="392" t="str">
        <f>'дети 5-ти лет С'!N82</f>
        <v/>
      </c>
    </row>
    <row r="202" ht="15.0" customHeight="1">
      <c r="B202" s="19"/>
      <c r="C202" s="392" t="str">
        <f>'дети 5-ти лет Ф'!O82</f>
        <v/>
      </c>
      <c r="D202" s="392" t="str">
        <f>'дети 5-ти лет К'!O82</f>
        <v/>
      </c>
      <c r="E202" s="392" t="str">
        <f>'дети 5-ти лет П'!O82</f>
        <v/>
      </c>
      <c r="F202" s="392" t="str">
        <f>'дети 5-ти лет Т'!O82</f>
        <v/>
      </c>
      <c r="G202" s="392" t="str">
        <f>'дети 5-ти лет С'!O82</f>
        <v/>
      </c>
    </row>
    <row r="203" ht="15.0" customHeight="1">
      <c r="B203" s="5">
        <v>5.0</v>
      </c>
      <c r="C203" s="392" t="str">
        <f>'дети 5-ти лет Ф'!P82</f>
        <v/>
      </c>
      <c r="D203" s="392" t="str">
        <f>'дети 5-ти лет К'!P82</f>
        <v/>
      </c>
      <c r="E203" s="392" t="str">
        <f>'дети 5-ти лет П'!P82</f>
        <v/>
      </c>
      <c r="F203" s="392" t="str">
        <f>'дети 5-ти лет Т'!P82</f>
        <v/>
      </c>
      <c r="G203" s="392" t="str">
        <f>'дети 5-ти лет С'!P82</f>
        <v/>
      </c>
    </row>
    <row r="204" ht="15.0" customHeight="1">
      <c r="B204" s="12"/>
      <c r="C204" s="392" t="str">
        <f>'дети 5-ти лет Ф'!Q82</f>
        <v/>
      </c>
      <c r="D204" s="392" t="str">
        <f>'дети 5-ти лет К'!Q82</f>
        <v/>
      </c>
      <c r="E204" s="392" t="str">
        <f>'дети 5-ти лет П'!Q82</f>
        <v/>
      </c>
      <c r="F204" s="392" t="str">
        <f>'дети 5-ти лет Т'!Q82</f>
        <v/>
      </c>
      <c r="G204" s="392" t="str">
        <f>'дети 5-ти лет С'!Q82</f>
        <v/>
      </c>
    </row>
    <row r="205" ht="15.0" customHeight="1">
      <c r="B205" s="19"/>
      <c r="C205" s="392" t="str">
        <f>'дети 5-ти лет Ф'!R82</f>
        <v/>
      </c>
      <c r="D205" s="392" t="str">
        <f>'дети 5-ти лет К'!R82</f>
        <v/>
      </c>
      <c r="E205" s="392" t="str">
        <f>'дети 5-ти лет П'!R82</f>
        <v/>
      </c>
      <c r="F205" s="392" t="str">
        <f>'дети 5-ти лет Т'!R82</f>
        <v/>
      </c>
      <c r="G205" s="392" t="str">
        <f>'дети 5-ти лет С'!R82</f>
        <v/>
      </c>
    </row>
    <row r="206" ht="15.0" customHeight="1">
      <c r="B206" s="5">
        <v>6.0</v>
      </c>
      <c r="C206" s="392" t="str">
        <f>'дети 5-ти лет Ф'!S82</f>
        <v/>
      </c>
      <c r="D206" s="392" t="str">
        <f>'дети 5-ти лет К'!S82</f>
        <v/>
      </c>
      <c r="E206" s="392" t="str">
        <f>'дети 5-ти лет П'!S82</f>
        <v/>
      </c>
      <c r="F206" s="392" t="str">
        <f>'дети 5-ти лет Т'!S82</f>
        <v/>
      </c>
      <c r="G206" s="392" t="str">
        <f>'дети 5-ти лет С'!S82</f>
        <v/>
      </c>
    </row>
    <row r="207" ht="15.0" customHeight="1">
      <c r="B207" s="12"/>
      <c r="C207" s="392" t="str">
        <f>'дети 5-ти лет Ф'!T82</f>
        <v/>
      </c>
      <c r="D207" s="392" t="str">
        <f>'дети 5-ти лет К'!T82</f>
        <v/>
      </c>
      <c r="E207" s="392" t="str">
        <f>'дети 5-ти лет П'!T82</f>
        <v/>
      </c>
      <c r="F207" s="392" t="str">
        <f>'дети 5-ти лет Т'!T82</f>
        <v/>
      </c>
      <c r="G207" s="392" t="str">
        <f>'дети 5-ти лет С'!T82</f>
        <v/>
      </c>
    </row>
    <row r="208" ht="15.0" customHeight="1">
      <c r="B208" s="19"/>
      <c r="C208" s="392" t="str">
        <f>'дети 5-ти лет Ф'!U82</f>
        <v/>
      </c>
      <c r="D208" s="392" t="str">
        <f>'дети 5-ти лет К'!U82</f>
        <v/>
      </c>
      <c r="E208" s="392" t="str">
        <f>'дети 5-ти лет П'!U82</f>
        <v/>
      </c>
      <c r="F208" s="392" t="str">
        <f>'дети 5-ти лет Т'!U82</f>
        <v/>
      </c>
      <c r="G208" s="392" t="str">
        <f>'дети 5-ти лет С'!U82</f>
        <v/>
      </c>
    </row>
    <row r="209" ht="15.0" customHeight="1">
      <c r="B209" s="5">
        <v>7.0</v>
      </c>
      <c r="C209" s="392" t="str">
        <f>'дети 5-ти лет Ф'!V82</f>
        <v/>
      </c>
      <c r="D209" s="392" t="str">
        <f>'дети 5-ти лет К'!V82</f>
        <v/>
      </c>
      <c r="E209" s="392" t="str">
        <f>'дети 5-ти лет П'!V82</f>
        <v/>
      </c>
      <c r="F209" s="392" t="str">
        <f>'дети 5-ти лет Т'!V82</f>
        <v/>
      </c>
      <c r="G209" s="392" t="str">
        <f>'дети 5-ти лет С'!V82</f>
        <v/>
      </c>
    </row>
    <row r="210" ht="15.0" customHeight="1">
      <c r="B210" s="12"/>
      <c r="C210" s="392" t="str">
        <f>'дети 5-ти лет Ф'!W82</f>
        <v/>
      </c>
      <c r="D210" s="392" t="str">
        <f>'дети 5-ти лет Т'!W82</f>
        <v/>
      </c>
      <c r="E210" s="392" t="str">
        <f>'дети 5-ти лет П'!W82</f>
        <v/>
      </c>
      <c r="F210" s="392" t="str">
        <f>'дети 5-ти лет Т'!W82</f>
        <v/>
      </c>
      <c r="G210" s="392" t="str">
        <f>'дети 5-ти лет С'!W82</f>
        <v/>
      </c>
    </row>
    <row r="211" ht="15.0" customHeight="1">
      <c r="B211" s="19"/>
      <c r="C211" s="392" t="str">
        <f>'дети 5-ти лет Ф'!X82</f>
        <v/>
      </c>
      <c r="D211" s="392" t="str">
        <f>'дети 5-ти лет К'!X82</f>
        <v/>
      </c>
      <c r="E211" s="392" t="str">
        <f>'дети 5-ти лет П'!X82</f>
        <v/>
      </c>
      <c r="F211" s="392" t="str">
        <f>'дети 5-ти лет Т'!X82</f>
        <v/>
      </c>
      <c r="G211" s="392" t="str">
        <f>'дети 5-ти лет С'!X82</f>
        <v/>
      </c>
    </row>
    <row r="212" ht="15.0" customHeight="1">
      <c r="B212" s="5">
        <v>8.0</v>
      </c>
      <c r="C212" s="318"/>
      <c r="D212" s="392" t="str">
        <f>'дети 5-ти лет К'!Y82</f>
        <v/>
      </c>
      <c r="E212" s="317"/>
      <c r="F212" s="392" t="str">
        <f>'дети 5-ти лет Т'!Y82</f>
        <v/>
      </c>
      <c r="G212" s="317"/>
    </row>
    <row r="213" ht="15.0" customHeight="1">
      <c r="B213" s="12"/>
      <c r="C213" s="319"/>
      <c r="D213" s="392" t="str">
        <f>'дети 5-ти лет К'!Z82</f>
        <v/>
      </c>
      <c r="E213" s="12"/>
      <c r="F213" s="392" t="str">
        <f>'дети 5-ти лет Т'!Z82</f>
        <v/>
      </c>
      <c r="G213" s="12"/>
    </row>
    <row r="214" ht="15.0" customHeight="1">
      <c r="B214" s="19"/>
      <c r="C214" s="319"/>
      <c r="D214" s="392" t="str">
        <f>'дети 5-ти лет К'!AA82</f>
        <v/>
      </c>
      <c r="E214" s="12"/>
      <c r="F214" s="392" t="str">
        <f>'дети 5-ти лет Т'!AA82</f>
        <v/>
      </c>
      <c r="G214" s="12"/>
    </row>
    <row r="215" ht="15.0" customHeight="1">
      <c r="B215" s="5">
        <v>9.0</v>
      </c>
      <c r="C215" s="319"/>
      <c r="D215" s="392" t="str">
        <f>'дети 5-ти лет К'!AB82</f>
        <v/>
      </c>
      <c r="E215" s="12"/>
      <c r="F215" s="392" t="str">
        <f>'дети 5-ти лет Т'!AB82</f>
        <v/>
      </c>
      <c r="G215" s="12"/>
    </row>
    <row r="216" ht="15.0" customHeight="1">
      <c r="B216" s="12"/>
      <c r="C216" s="319"/>
      <c r="D216" s="392" t="str">
        <f>'дети 5-ти лет К'!AC82</f>
        <v/>
      </c>
      <c r="E216" s="12"/>
      <c r="F216" s="392" t="str">
        <f>'дети 5-ти лет Т'!AC82</f>
        <v/>
      </c>
      <c r="G216" s="12"/>
    </row>
    <row r="217" ht="15.0" customHeight="1">
      <c r="B217" s="19"/>
      <c r="C217" s="319"/>
      <c r="D217" s="392" t="str">
        <f>'дети 5-ти лет К'!AD82</f>
        <v/>
      </c>
      <c r="E217" s="12"/>
      <c r="F217" s="392" t="str">
        <f>'дети 5-ти лет Т'!AD82</f>
        <v/>
      </c>
      <c r="G217" s="12"/>
    </row>
    <row r="218" ht="15.0" customHeight="1">
      <c r="B218" s="5">
        <v>10.0</v>
      </c>
      <c r="C218" s="319"/>
      <c r="D218" s="392" t="str">
        <f>'дети 5-ти лет К'!AE82</f>
        <v/>
      </c>
      <c r="E218" s="12"/>
      <c r="F218" s="392" t="str">
        <f>'дети 5-ти лет Т'!AE82</f>
        <v/>
      </c>
      <c r="G218" s="12"/>
    </row>
    <row r="219" ht="15.0" customHeight="1">
      <c r="B219" s="12"/>
      <c r="C219" s="319"/>
      <c r="D219" s="392" t="str">
        <f>'дети 5-ти лет К'!AF82</f>
        <v/>
      </c>
      <c r="E219" s="12"/>
      <c r="F219" s="392" t="str">
        <f>'дети 5-ти лет Т'!AF82</f>
        <v/>
      </c>
      <c r="G219" s="12"/>
    </row>
    <row r="220" ht="15.0" customHeight="1">
      <c r="B220" s="19"/>
      <c r="C220" s="319"/>
      <c r="D220" s="392" t="str">
        <f>'дети 5-ти лет К'!AG82</f>
        <v/>
      </c>
      <c r="E220" s="12"/>
      <c r="F220" s="392" t="str">
        <f>'дети 5-ти лет Т'!AG82</f>
        <v/>
      </c>
      <c r="G220" s="12"/>
    </row>
    <row r="221" ht="15.0" customHeight="1">
      <c r="B221" s="5">
        <v>11.0</v>
      </c>
      <c r="C221" s="319"/>
      <c r="D221" s="392" t="str">
        <f>'дети 5-ти лет К'!AH82</f>
        <v/>
      </c>
      <c r="E221" s="12"/>
      <c r="F221" s="392" t="str">
        <f>'дети 5-ти лет Т'!AH82</f>
        <v/>
      </c>
      <c r="G221" s="12"/>
    </row>
    <row r="222" ht="15.0" customHeight="1">
      <c r="B222" s="12"/>
      <c r="C222" s="319"/>
      <c r="D222" s="392" t="str">
        <f>'дети 5-ти лет К'!AI82</f>
        <v/>
      </c>
      <c r="E222" s="12"/>
      <c r="F222" s="392" t="str">
        <f>'дети 5-ти лет Т'!AI82</f>
        <v/>
      </c>
      <c r="G222" s="12"/>
    </row>
    <row r="223" ht="15.0" customHeight="1">
      <c r="B223" s="19"/>
      <c r="C223" s="319"/>
      <c r="D223" s="392" t="str">
        <f>'дети 5-ти лет К'!AJ82</f>
        <v/>
      </c>
      <c r="E223" s="12"/>
      <c r="F223" s="392" t="str">
        <f>'дети 5-ти лет Т'!AJ82</f>
        <v/>
      </c>
      <c r="G223" s="12"/>
    </row>
    <row r="224" ht="15.0" customHeight="1">
      <c r="B224" s="5">
        <v>12.0</v>
      </c>
      <c r="C224" s="319"/>
      <c r="D224" s="392" t="str">
        <f>'дети 5-ти лет К'!AK82</f>
        <v/>
      </c>
      <c r="E224" s="12"/>
      <c r="F224" s="392" t="str">
        <f>'дети 5-ти лет Т'!AK82</f>
        <v/>
      </c>
      <c r="G224" s="12"/>
    </row>
    <row r="225" ht="15.0" customHeight="1">
      <c r="B225" s="12"/>
      <c r="C225" s="319"/>
      <c r="D225" s="392" t="str">
        <f>'дети 5-ти лет К'!AL82</f>
        <v/>
      </c>
      <c r="E225" s="12"/>
      <c r="F225" s="392" t="str">
        <f>'дети 5-ти лет Т'!AL82</f>
        <v/>
      </c>
      <c r="G225" s="12"/>
    </row>
    <row r="226" ht="15.0" customHeight="1">
      <c r="B226" s="19"/>
      <c r="C226" s="319"/>
      <c r="D226" s="392" t="str">
        <f>'дети 5-ти лет К'!AM82</f>
        <v/>
      </c>
      <c r="E226" s="12"/>
      <c r="F226" s="392" t="str">
        <f>'дети 5-ти лет Т'!AM82</f>
        <v/>
      </c>
      <c r="G226" s="12"/>
    </row>
    <row r="227" ht="15.0" customHeight="1">
      <c r="B227" s="5">
        <v>13.0</v>
      </c>
      <c r="C227" s="319"/>
      <c r="D227" s="392" t="str">
        <f>'дети 5-ти лет К'!AN82</f>
        <v/>
      </c>
      <c r="E227" s="12"/>
      <c r="F227" s="392" t="str">
        <f>'дети 5-ти лет Т'!AN82</f>
        <v/>
      </c>
      <c r="G227" s="12"/>
    </row>
    <row r="228" ht="15.0" customHeight="1">
      <c r="B228" s="12"/>
      <c r="C228" s="319"/>
      <c r="D228" s="392" t="str">
        <f>'дети 5-ти лет К'!AO82</f>
        <v/>
      </c>
      <c r="E228" s="12"/>
      <c r="F228" s="392" t="str">
        <f>'дети 5-ти лет Т'!AO82</f>
        <v/>
      </c>
      <c r="G228" s="12"/>
    </row>
    <row r="229" ht="15.0" customHeight="1">
      <c r="B229" s="19"/>
      <c r="C229" s="319"/>
      <c r="D229" s="392" t="str">
        <f>'дети 5-ти лет К'!AP82</f>
        <v/>
      </c>
      <c r="E229" s="12"/>
      <c r="F229" s="392" t="str">
        <f>'дети 5-ти лет Т'!AP82</f>
        <v/>
      </c>
      <c r="G229" s="12"/>
    </row>
    <row r="230" ht="15.0" customHeight="1">
      <c r="B230" s="5">
        <v>14.0</v>
      </c>
      <c r="C230" s="319"/>
      <c r="D230" s="392" t="str">
        <f>'дети 5-ти лет К'!AQ82</f>
        <v/>
      </c>
      <c r="E230" s="12"/>
      <c r="F230" s="392" t="str">
        <f>'дети 5-ти лет Т'!AQ82</f>
        <v/>
      </c>
      <c r="G230" s="12"/>
    </row>
    <row r="231" ht="15.0" customHeight="1">
      <c r="B231" s="12"/>
      <c r="C231" s="319"/>
      <c r="D231" s="392" t="str">
        <f>'дети 5-ти лет К'!AR82</f>
        <v/>
      </c>
      <c r="E231" s="12"/>
      <c r="F231" s="392" t="str">
        <f>'дети 5-ти лет Т'!AR82</f>
        <v/>
      </c>
      <c r="G231" s="12"/>
    </row>
    <row r="232" ht="15.0" customHeight="1">
      <c r="B232" s="19"/>
      <c r="C232" s="319"/>
      <c r="D232" s="392" t="str">
        <f>'дети 5-ти лет К'!AS82</f>
        <v/>
      </c>
      <c r="E232" s="12"/>
      <c r="F232" s="392" t="str">
        <f>'дети 5-ти лет Т'!AS82</f>
        <v/>
      </c>
      <c r="G232" s="12"/>
    </row>
    <row r="233" ht="15.0" customHeight="1">
      <c r="B233" s="5">
        <v>15.0</v>
      </c>
      <c r="C233" s="319"/>
      <c r="D233" s="392" t="str">
        <f>'дети 5-ти лет К'!AT82</f>
        <v/>
      </c>
      <c r="E233" s="12"/>
      <c r="F233" s="392" t="str">
        <f>'дети 5-ти лет Т'!AT82</f>
        <v/>
      </c>
      <c r="G233" s="12"/>
    </row>
    <row r="234" ht="15.0" customHeight="1">
      <c r="B234" s="12"/>
      <c r="C234" s="319"/>
      <c r="D234" s="392" t="str">
        <f>'дети 5-ти лет К'!AU82</f>
        <v/>
      </c>
      <c r="E234" s="12"/>
      <c r="F234" s="392" t="str">
        <f>'дети 5-ти лет Т'!AU82</f>
        <v/>
      </c>
      <c r="G234" s="12"/>
    </row>
    <row r="235" ht="15.75" customHeight="1">
      <c r="B235" s="19"/>
      <c r="C235" s="319"/>
      <c r="D235" s="392" t="str">
        <f>'дети 5-ти лет К'!AV82</f>
        <v/>
      </c>
      <c r="E235" s="12"/>
      <c r="F235" s="392" t="str">
        <f>'дети 5-ти лет Т'!AV82</f>
        <v/>
      </c>
      <c r="G235" s="12"/>
    </row>
    <row r="236" ht="15.75" customHeight="1">
      <c r="B236" s="5">
        <v>16.0</v>
      </c>
      <c r="C236" s="319"/>
      <c r="D236" s="392" t="str">
        <f>'дети 5-ти лет К'!AW82</f>
        <v/>
      </c>
      <c r="E236" s="12"/>
      <c r="F236" s="392" t="str">
        <f>'дети 5-ти лет Т'!AW82</f>
        <v/>
      </c>
      <c r="G236" s="12"/>
    </row>
    <row r="237" ht="15.75" customHeight="1">
      <c r="B237" s="12"/>
      <c r="C237" s="319"/>
      <c r="D237" s="392" t="str">
        <f>'дети 5-ти лет К'!AX82</f>
        <v/>
      </c>
      <c r="E237" s="12"/>
      <c r="F237" s="392" t="str">
        <f>'дети 5-ти лет Т'!AX82</f>
        <v/>
      </c>
      <c r="G237" s="12"/>
    </row>
    <row r="238" ht="15.75" customHeight="1">
      <c r="B238" s="19"/>
      <c r="C238" s="319"/>
      <c r="D238" s="392" t="str">
        <f>'дети 5-ти лет К'!AY82</f>
        <v/>
      </c>
      <c r="E238" s="12"/>
      <c r="F238" s="392" t="str">
        <f>'дети 5-ти лет Т'!AY82</f>
        <v/>
      </c>
      <c r="G238" s="12"/>
    </row>
    <row r="239" ht="15.75" customHeight="1">
      <c r="B239" s="5">
        <v>17.0</v>
      </c>
      <c r="C239" s="319"/>
      <c r="D239" s="392" t="str">
        <f>'дети 5-ти лет К'!AZ82</f>
        <v/>
      </c>
      <c r="E239" s="12"/>
      <c r="F239" s="392" t="str">
        <f>'дети 5-ти лет Т'!AZ82</f>
        <v/>
      </c>
      <c r="G239" s="12"/>
    </row>
    <row r="240" ht="15.75" customHeight="1">
      <c r="B240" s="12"/>
      <c r="C240" s="319"/>
      <c r="D240" s="392" t="str">
        <f>'дети 5-ти лет К'!BA82</f>
        <v/>
      </c>
      <c r="E240" s="12"/>
      <c r="F240" s="392" t="str">
        <f>'дети 5-ти лет Т'!BA82</f>
        <v/>
      </c>
      <c r="G240" s="12"/>
    </row>
    <row r="241" ht="15.75" customHeight="1">
      <c r="B241" s="19"/>
      <c r="C241" s="319"/>
      <c r="D241" s="392" t="str">
        <f>'дети 5-ти лет К'!BB82</f>
        <v/>
      </c>
      <c r="E241" s="12"/>
      <c r="F241" s="392" t="str">
        <f>'дети 5-ти лет Т'!BB82</f>
        <v/>
      </c>
      <c r="G241" s="12"/>
    </row>
    <row r="242" ht="15.75" customHeight="1">
      <c r="B242" s="5">
        <v>18.0</v>
      </c>
      <c r="C242" s="319"/>
      <c r="D242" s="392" t="str">
        <f>'дети 5-ти лет К'!BC82</f>
        <v/>
      </c>
      <c r="E242" s="12"/>
      <c r="F242" s="392" t="str">
        <f>'дети 5-ти лет Т'!BC82</f>
        <v/>
      </c>
      <c r="G242" s="12"/>
    </row>
    <row r="243" ht="15.75" customHeight="1">
      <c r="B243" s="12"/>
      <c r="C243" s="319"/>
      <c r="D243" s="392" t="str">
        <f>'дети 5-ти лет К'!BD82</f>
        <v/>
      </c>
      <c r="E243" s="12"/>
      <c r="F243" s="392" t="str">
        <f>'дети 5-ти лет Т'!BD82</f>
        <v/>
      </c>
      <c r="G243" s="12"/>
    </row>
    <row r="244" ht="15.75" customHeight="1">
      <c r="B244" s="19"/>
      <c r="C244" s="319"/>
      <c r="D244" s="392" t="str">
        <f>'дети 5-ти лет К'!BE82</f>
        <v/>
      </c>
      <c r="E244" s="12"/>
      <c r="F244" s="392" t="str">
        <f>'дети 5-ти лет Т'!BE82</f>
        <v/>
      </c>
      <c r="G244" s="12"/>
    </row>
    <row r="245" ht="15.75" customHeight="1">
      <c r="B245" s="5">
        <v>19.0</v>
      </c>
      <c r="C245" s="319"/>
      <c r="D245" s="392" t="str">
        <f>'дети 5-ти лет К'!BF82</f>
        <v/>
      </c>
      <c r="E245" s="12"/>
      <c r="F245" s="392" t="str">
        <f>'дети 5-ти лет Т'!BF82</f>
        <v/>
      </c>
      <c r="G245" s="12"/>
    </row>
    <row r="246" ht="15.75" customHeight="1">
      <c r="B246" s="12"/>
      <c r="C246" s="319"/>
      <c r="D246" s="392" t="str">
        <f>'дети 5-ти лет К'!BG82</f>
        <v/>
      </c>
      <c r="E246" s="12"/>
      <c r="F246" s="392" t="str">
        <f>'дети 5-ти лет Т'!BG82</f>
        <v/>
      </c>
      <c r="G246" s="12"/>
    </row>
    <row r="247" ht="15.75" customHeight="1">
      <c r="B247" s="19"/>
      <c r="C247" s="319"/>
      <c r="D247" s="392" t="str">
        <f>'дети 5-ти лет К'!BH82</f>
        <v/>
      </c>
      <c r="E247" s="12"/>
      <c r="F247" s="392" t="str">
        <f>'дети 5-ти лет Т'!BH82</f>
        <v/>
      </c>
      <c r="G247" s="12"/>
    </row>
    <row r="248" ht="15.75" customHeight="1">
      <c r="B248" s="5">
        <v>20.0</v>
      </c>
      <c r="C248" s="319"/>
      <c r="D248" s="392" t="str">
        <f>'дети 5-ти лет К'!BI82</f>
        <v/>
      </c>
      <c r="E248" s="12"/>
      <c r="F248" s="392" t="str">
        <f>'дети 5-ти лет Т'!BI82</f>
        <v/>
      </c>
      <c r="G248" s="12"/>
    </row>
    <row r="249" ht="15.75" customHeight="1">
      <c r="B249" s="12"/>
      <c r="C249" s="319"/>
      <c r="D249" s="392" t="str">
        <f>'дети 5-ти лет К'!BJ82</f>
        <v/>
      </c>
      <c r="E249" s="12"/>
      <c r="F249" s="392" t="str">
        <f>'дети 5-ти лет Т'!BJ82</f>
        <v/>
      </c>
      <c r="G249" s="12"/>
    </row>
    <row r="250" ht="15.75" customHeight="1">
      <c r="B250" s="19"/>
      <c r="C250" s="319"/>
      <c r="D250" s="392" t="str">
        <f>'дети 5-ти лет К'!BK82</f>
        <v/>
      </c>
      <c r="E250" s="12"/>
      <c r="F250" s="392" t="str">
        <f>'дети 5-ти лет Т'!BK82</f>
        <v/>
      </c>
      <c r="G250" s="12"/>
    </row>
    <row r="251" ht="15.75" customHeight="1">
      <c r="B251" s="5">
        <v>21.0</v>
      </c>
      <c r="C251" s="319"/>
      <c r="D251" s="392" t="str">
        <f>'дети 5-ти лет К'!BL82</f>
        <v/>
      </c>
      <c r="E251" s="12"/>
      <c r="F251" s="392" t="str">
        <f>'дети 5-ти лет Т'!BL82</f>
        <v/>
      </c>
      <c r="G251" s="12"/>
    </row>
    <row r="252" ht="15.75" customHeight="1">
      <c r="B252" s="12"/>
      <c r="C252" s="319"/>
      <c r="D252" s="392" t="str">
        <f>'дети 5-ти лет К'!BM82</f>
        <v/>
      </c>
      <c r="E252" s="12"/>
      <c r="F252" s="392" t="str">
        <f>'дети 5-ти лет Т'!BM82</f>
        <v/>
      </c>
      <c r="G252" s="12"/>
    </row>
    <row r="253" ht="15.75" customHeight="1">
      <c r="B253" s="19"/>
      <c r="C253" s="319"/>
      <c r="D253" s="392" t="str">
        <f>'дети 5-ти лет К'!BN82</f>
        <v/>
      </c>
      <c r="E253" s="12"/>
      <c r="F253" s="392" t="str">
        <f>'дети 5-ти лет Т'!BN82</f>
        <v/>
      </c>
      <c r="G253" s="12"/>
    </row>
    <row r="254" ht="15.75" customHeight="1">
      <c r="B254" s="5">
        <v>22.0</v>
      </c>
      <c r="C254" s="319"/>
      <c r="D254" s="392" t="str">
        <f>'дети 5-ти лет К'!BO82</f>
        <v/>
      </c>
      <c r="E254" s="12"/>
      <c r="F254" s="392" t="str">
        <f>'дети 5-ти лет Т'!BO82</f>
        <v/>
      </c>
      <c r="G254" s="12"/>
    </row>
    <row r="255" ht="15.75" customHeight="1">
      <c r="B255" s="12"/>
      <c r="C255" s="319"/>
      <c r="D255" s="392" t="str">
        <f>'дети 5-ти лет К'!BP82</f>
        <v/>
      </c>
      <c r="E255" s="12"/>
      <c r="F255" s="392" t="str">
        <f>'дети 5-ти лет Т'!BP82</f>
        <v/>
      </c>
      <c r="G255" s="12"/>
    </row>
    <row r="256" ht="15.75" customHeight="1">
      <c r="B256" s="19"/>
      <c r="C256" s="319"/>
      <c r="D256" s="392" t="str">
        <f>'дети 5-ти лет К'!BQ82</f>
        <v/>
      </c>
      <c r="E256" s="12"/>
      <c r="F256" s="392" t="str">
        <f>'дети 5-ти лет Т'!BQ82</f>
        <v/>
      </c>
      <c r="G256" s="12"/>
    </row>
    <row r="257" ht="15.75" customHeight="1">
      <c r="B257" s="5">
        <v>23.0</v>
      </c>
      <c r="C257" s="319"/>
      <c r="D257" s="392" t="str">
        <f>'дети 5-ти лет К'!BR82</f>
        <v/>
      </c>
      <c r="E257" s="12"/>
      <c r="F257" s="392" t="str">
        <f>'дети 5-ти лет Т'!BR82</f>
        <v/>
      </c>
      <c r="G257" s="12"/>
    </row>
    <row r="258" ht="15.75" customHeight="1">
      <c r="B258" s="12"/>
      <c r="C258" s="319"/>
      <c r="D258" s="392" t="str">
        <f>'дети 5-ти лет К'!BS82</f>
        <v/>
      </c>
      <c r="E258" s="12"/>
      <c r="F258" s="392" t="str">
        <f>'дети 5-ти лет Т'!BS82</f>
        <v/>
      </c>
      <c r="G258" s="12"/>
    </row>
    <row r="259" ht="15.75" customHeight="1">
      <c r="B259" s="19"/>
      <c r="C259" s="319"/>
      <c r="D259" s="392" t="str">
        <f>'дети 5-ти лет К'!BT82</f>
        <v/>
      </c>
      <c r="E259" s="12"/>
      <c r="F259" s="392" t="str">
        <f>'дети 5-ти лет Т'!BT82</f>
        <v/>
      </c>
      <c r="G259" s="12"/>
    </row>
    <row r="260" ht="15.75" customHeight="1">
      <c r="B260" s="5">
        <v>24.0</v>
      </c>
      <c r="C260" s="319"/>
      <c r="D260" s="392" t="str">
        <f>'дети 5-ти лет К'!BU82</f>
        <v/>
      </c>
      <c r="E260" s="12"/>
      <c r="F260" s="392" t="str">
        <f>'дети 5-ти лет Т'!BU82</f>
        <v/>
      </c>
      <c r="G260" s="12"/>
    </row>
    <row r="261" ht="15.75" customHeight="1">
      <c r="B261" s="12"/>
      <c r="C261" s="319"/>
      <c r="D261" s="392" t="str">
        <f>'дети 5-ти лет К'!BV82</f>
        <v/>
      </c>
      <c r="E261" s="12"/>
      <c r="F261" s="392" t="str">
        <f>'дети 5-ти лет Т'!BV82</f>
        <v/>
      </c>
      <c r="G261" s="12"/>
    </row>
    <row r="262" ht="15.75" customHeight="1">
      <c r="B262" s="19"/>
      <c r="C262" s="319"/>
      <c r="D262" s="392" t="str">
        <f>'дети 5-ти лет К'!BW82</f>
        <v/>
      </c>
      <c r="E262" s="12"/>
      <c r="F262" s="392" t="str">
        <f>'дети 5-ти лет Т'!BW82</f>
        <v/>
      </c>
      <c r="G262" s="12"/>
    </row>
    <row r="263" ht="15.75" customHeight="1">
      <c r="B263" s="5">
        <v>25.0</v>
      </c>
      <c r="C263" s="319"/>
      <c r="D263" s="392" t="str">
        <f>'дети 5-ти лет К'!BX82</f>
        <v/>
      </c>
      <c r="E263" s="12"/>
      <c r="F263" s="392" t="str">
        <f>'дети 5-ти лет Т'!BX82</f>
        <v/>
      </c>
      <c r="G263" s="12"/>
    </row>
    <row r="264" ht="15.75" customHeight="1">
      <c r="B264" s="12"/>
      <c r="C264" s="319"/>
      <c r="D264" s="392" t="str">
        <f>'дети 5-ти лет К'!BY82</f>
        <v/>
      </c>
      <c r="E264" s="12"/>
      <c r="F264" s="392" t="str">
        <f>'дети 5-ти лет Т'!BY82</f>
        <v/>
      </c>
      <c r="G264" s="12"/>
    </row>
    <row r="265" ht="15.75" customHeight="1">
      <c r="B265" s="19"/>
      <c r="C265" s="319"/>
      <c r="D265" s="392" t="str">
        <f>'дети 5-ти лет К'!BZ82</f>
        <v/>
      </c>
      <c r="E265" s="12"/>
      <c r="F265" s="392" t="str">
        <f>'дети 5-ти лет Т'!BZ82</f>
        <v/>
      </c>
      <c r="G265" s="12"/>
    </row>
    <row r="266" ht="15.75" customHeight="1">
      <c r="B266" s="5">
        <v>26.0</v>
      </c>
      <c r="C266" s="319"/>
      <c r="D266" s="392" t="str">
        <f>'дети 5-ти лет К'!CA82</f>
        <v/>
      </c>
      <c r="E266" s="12"/>
      <c r="F266" s="392" t="str">
        <f>'дети 5-ти лет Т'!CA82</f>
        <v/>
      </c>
      <c r="G266" s="12"/>
    </row>
    <row r="267" ht="15.75" customHeight="1">
      <c r="B267" s="12"/>
      <c r="C267" s="319"/>
      <c r="D267" s="392" t="str">
        <f>'дети 5-ти лет К'!CB82</f>
        <v/>
      </c>
      <c r="E267" s="12"/>
      <c r="F267" s="392" t="str">
        <f>'дети 5-ти лет Т'!CB82</f>
        <v/>
      </c>
      <c r="G267" s="12"/>
    </row>
    <row r="268" ht="15.75" customHeight="1">
      <c r="B268" s="19"/>
      <c r="C268" s="319"/>
      <c r="D268" s="392" t="str">
        <f>'дети 5-ти лет К'!CC82</f>
        <v/>
      </c>
      <c r="E268" s="12"/>
      <c r="F268" s="392" t="str">
        <f>'дети 5-ти лет Т'!CC82</f>
        <v/>
      </c>
      <c r="G268" s="12"/>
    </row>
    <row r="269" ht="15.75" customHeight="1">
      <c r="B269" s="5">
        <v>27.0</v>
      </c>
      <c r="C269" s="319"/>
      <c r="D269" s="392" t="str">
        <f>'дети 5-ти лет К'!CD82</f>
        <v/>
      </c>
      <c r="E269" s="12"/>
      <c r="F269" s="392" t="str">
        <f>'дети 5-ти лет Т'!CD82</f>
        <v/>
      </c>
      <c r="G269" s="12"/>
    </row>
    <row r="270" ht="15.75" customHeight="1">
      <c r="B270" s="12"/>
      <c r="C270" s="319"/>
      <c r="D270" s="392" t="str">
        <f>'дети 5-ти лет К'!CE82</f>
        <v/>
      </c>
      <c r="E270" s="12"/>
      <c r="F270" s="392" t="str">
        <f>'дети 5-ти лет Т'!CE82</f>
        <v/>
      </c>
      <c r="G270" s="12"/>
    </row>
    <row r="271" ht="15.75" customHeight="1">
      <c r="B271" s="19"/>
      <c r="C271" s="319"/>
      <c r="D271" s="392" t="str">
        <f>'дети 5-ти лет К'!CF82</f>
        <v/>
      </c>
      <c r="E271" s="12"/>
      <c r="F271" s="392" t="str">
        <f>'дети 5-ти лет Т'!CF82</f>
        <v/>
      </c>
      <c r="G271" s="12"/>
    </row>
    <row r="272" ht="15.75" customHeight="1">
      <c r="B272" s="5">
        <v>28.0</v>
      </c>
      <c r="C272" s="319"/>
      <c r="D272" s="392" t="str">
        <f>'дети 5-ти лет К'!CG82</f>
        <v/>
      </c>
      <c r="E272" s="12"/>
      <c r="F272" s="392" t="str">
        <f>'дети 5-ти лет Т'!CG82</f>
        <v/>
      </c>
      <c r="G272" s="12"/>
    </row>
    <row r="273" ht="15.75" customHeight="1">
      <c r="B273" s="12"/>
      <c r="C273" s="319"/>
      <c r="D273" s="392" t="str">
        <f>'дети 5-ти лет К'!CH82</f>
        <v/>
      </c>
      <c r="E273" s="12"/>
      <c r="F273" s="392" t="str">
        <f>'дети 5-ти лет Т'!CH82</f>
        <v/>
      </c>
      <c r="G273" s="12"/>
    </row>
    <row r="274" ht="15.75" customHeight="1">
      <c r="B274" s="19"/>
      <c r="C274" s="319"/>
      <c r="D274" s="392" t="str">
        <f>'дети 5-ти лет К'!CI82</f>
        <v/>
      </c>
      <c r="E274" s="12"/>
      <c r="F274" s="392" t="str">
        <f>'дети 5-ти лет Т'!CI82</f>
        <v/>
      </c>
      <c r="G274" s="12"/>
    </row>
    <row r="275" ht="15.75" customHeight="1">
      <c r="B275" s="5">
        <v>29.0</v>
      </c>
      <c r="C275" s="319"/>
      <c r="D275" s="317"/>
      <c r="E275" s="12"/>
      <c r="F275" s="392" t="str">
        <f>'дети 5-ти лет Т'!CJ82</f>
        <v/>
      </c>
      <c r="G275" s="12"/>
    </row>
    <row r="276" ht="15.75" customHeight="1">
      <c r="B276" s="12"/>
      <c r="C276" s="319"/>
      <c r="D276" s="12"/>
      <c r="E276" s="12"/>
      <c r="F276" s="392" t="str">
        <f>'дети 5-ти лет Т'!CK82</f>
        <v/>
      </c>
      <c r="G276" s="12"/>
    </row>
    <row r="277" ht="15.75" customHeight="1">
      <c r="B277" s="19"/>
      <c r="C277" s="319"/>
      <c r="D277" s="12"/>
      <c r="E277" s="12"/>
      <c r="F277" s="392" t="str">
        <f>'дети 5-ти лет Т'!CL82</f>
        <v/>
      </c>
      <c r="G277" s="12"/>
    </row>
    <row r="278" ht="15.75" customHeight="1">
      <c r="B278" s="5">
        <v>30.0</v>
      </c>
      <c r="C278" s="319"/>
      <c r="D278" s="12"/>
      <c r="E278" s="12"/>
      <c r="F278" s="392" t="str">
        <f>'дети 5-ти лет Т'!CM82</f>
        <v/>
      </c>
      <c r="G278" s="12"/>
    </row>
    <row r="279" ht="15.75" customHeight="1">
      <c r="B279" s="12"/>
      <c r="C279" s="319"/>
      <c r="D279" s="12"/>
      <c r="E279" s="12"/>
      <c r="F279" s="392" t="str">
        <f>'дети 5-ти лет Т'!CN82</f>
        <v/>
      </c>
      <c r="G279" s="12"/>
    </row>
    <row r="280" ht="15.75" customHeight="1">
      <c r="B280" s="19"/>
      <c r="C280" s="319"/>
      <c r="D280" s="12"/>
      <c r="E280" s="12"/>
      <c r="F280" s="392" t="str">
        <f>'дети 5-ти лет Т'!CO82</f>
        <v/>
      </c>
      <c r="G280" s="12"/>
    </row>
    <row r="281" ht="15.75" customHeight="1">
      <c r="B281" s="5">
        <v>31.0</v>
      </c>
      <c r="C281" s="319"/>
      <c r="D281" s="12"/>
      <c r="E281" s="12"/>
      <c r="F281" s="392" t="str">
        <f>'дети 5-ти лет Т'!CP82</f>
        <v/>
      </c>
      <c r="G281" s="12"/>
    </row>
    <row r="282" ht="15.75" customHeight="1">
      <c r="B282" s="12"/>
      <c r="C282" s="319"/>
      <c r="D282" s="12"/>
      <c r="E282" s="12"/>
      <c r="F282" s="392" t="str">
        <f>'дети 5-ти лет Т'!CQ82</f>
        <v/>
      </c>
      <c r="G282" s="12"/>
    </row>
    <row r="283" ht="15.75" customHeight="1">
      <c r="B283" s="19"/>
      <c r="C283" s="319"/>
      <c r="D283" s="12"/>
      <c r="E283" s="12"/>
      <c r="F283" s="392" t="str">
        <f>'дети 5-ти лет Т'!CR82</f>
        <v/>
      </c>
      <c r="G283" s="12"/>
    </row>
    <row r="284" ht="15.75" customHeight="1">
      <c r="B284" s="5">
        <v>32.0</v>
      </c>
      <c r="C284" s="319"/>
      <c r="D284" s="12"/>
      <c r="E284" s="12"/>
      <c r="F284" s="392" t="str">
        <f>'дети 5-ти лет Т'!CS82</f>
        <v/>
      </c>
      <c r="G284" s="12"/>
    </row>
    <row r="285" ht="15.75" customHeight="1">
      <c r="B285" s="12"/>
      <c r="C285" s="319"/>
      <c r="D285" s="12"/>
      <c r="E285" s="12"/>
      <c r="F285" s="392" t="str">
        <f>'дети 5-ти лет Т'!CT82</f>
        <v/>
      </c>
      <c r="G285" s="12"/>
    </row>
    <row r="286" ht="15.75" customHeight="1">
      <c r="B286" s="19"/>
      <c r="C286" s="319"/>
      <c r="D286" s="12"/>
      <c r="E286" s="12"/>
      <c r="F286" s="392" t="str">
        <f>'дети 5-ти лет Т'!CU82</f>
        <v/>
      </c>
      <c r="G286" s="12"/>
    </row>
    <row r="287" ht="15.75" customHeight="1">
      <c r="B287" s="5">
        <v>33.0</v>
      </c>
      <c r="C287" s="319"/>
      <c r="D287" s="12"/>
      <c r="E287" s="12"/>
      <c r="F287" s="392" t="str">
        <f>'дети 5-ти лет Т'!CV82</f>
        <v/>
      </c>
      <c r="G287" s="12"/>
    </row>
    <row r="288" ht="15.75" customHeight="1">
      <c r="B288" s="12"/>
      <c r="C288" s="319"/>
      <c r="D288" s="12"/>
      <c r="E288" s="12"/>
      <c r="F288" s="392" t="str">
        <f>'дети 5-ти лет Т'!CW82</f>
        <v/>
      </c>
      <c r="G288" s="12"/>
    </row>
    <row r="289" ht="15.75" customHeight="1">
      <c r="B289" s="19"/>
      <c r="C289" s="319"/>
      <c r="D289" s="12"/>
      <c r="E289" s="12"/>
      <c r="F289" s="392" t="str">
        <f>'дети 5-ти лет Т'!CX82</f>
        <v/>
      </c>
      <c r="G289" s="12"/>
    </row>
    <row r="290" ht="15.75" customHeight="1">
      <c r="B290" s="5">
        <v>34.0</v>
      </c>
      <c r="C290" s="319"/>
      <c r="D290" s="12"/>
      <c r="E290" s="12"/>
      <c r="F290" s="392" t="str">
        <f>'дети 5-ти лет Т'!CY82</f>
        <v/>
      </c>
      <c r="G290" s="12"/>
    </row>
    <row r="291" ht="15.75" customHeight="1">
      <c r="B291" s="12"/>
      <c r="C291" s="319"/>
      <c r="D291" s="12"/>
      <c r="E291" s="12"/>
      <c r="F291" s="392" t="str">
        <f>'дети 5-ти лет Т'!CZ82</f>
        <v/>
      </c>
      <c r="G291" s="12"/>
    </row>
    <row r="292" ht="15.75" customHeight="1">
      <c r="B292" s="19"/>
      <c r="C292" s="319"/>
      <c r="D292" s="12"/>
      <c r="E292" s="12"/>
      <c r="F292" s="392" t="str">
        <f>'дети 5-ти лет Т'!DA82</f>
        <v/>
      </c>
      <c r="G292" s="12"/>
    </row>
    <row r="293" ht="15.75" customHeight="1">
      <c r="B293" s="5">
        <v>35.0</v>
      </c>
      <c r="C293" s="319"/>
      <c r="D293" s="12"/>
      <c r="E293" s="12"/>
      <c r="F293" s="392" t="str">
        <f>'дети 5-ти лет Т'!DB82</f>
        <v/>
      </c>
      <c r="G293" s="12"/>
    </row>
    <row r="294" ht="15.75" customHeight="1">
      <c r="B294" s="12"/>
      <c r="C294" s="319"/>
      <c r="D294" s="12"/>
      <c r="E294" s="12"/>
      <c r="F294" s="392" t="str">
        <f>'дети 5-ти лет Т'!DC82</f>
        <v/>
      </c>
      <c r="G294" s="12"/>
    </row>
    <row r="295" ht="15.75" customHeight="1">
      <c r="B295" s="19"/>
      <c r="C295" s="320"/>
      <c r="D295" s="19"/>
      <c r="E295" s="19"/>
      <c r="F295" s="392" t="str">
        <f>'дети 5-ти лет Т'!DD82</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Ф'!D141</f>
        <v/>
      </c>
      <c r="D300" s="391" t="str">
        <f>'дети 5-ти лет К'!D141</f>
        <v/>
      </c>
      <c r="E300" s="391" t="str">
        <f>'дети 5-ти лет П'!D141</f>
        <v/>
      </c>
      <c r="F300" s="391" t="str">
        <f>'дети 5-ти лет Т'!D141</f>
        <v/>
      </c>
      <c r="G300" s="391" t="str">
        <f>'дети 5-ти лет С'!D141</f>
        <v/>
      </c>
    </row>
    <row r="301" ht="15.75" customHeight="1">
      <c r="B301" s="12"/>
      <c r="C301" s="391" t="str">
        <f>'дети 5-ти лет Ф'!E141</f>
        <v/>
      </c>
      <c r="D301" s="391" t="str">
        <f>'дети 5-ти лет К'!E141</f>
        <v/>
      </c>
      <c r="E301" s="391" t="str">
        <f>'дети 5-ти лет П'!E141</f>
        <v/>
      </c>
      <c r="F301" s="391" t="str">
        <f>'дети 5-ти лет Т'!E141</f>
        <v/>
      </c>
      <c r="G301" s="391" t="str">
        <f>'дети 5-ти лет С'!E141</f>
        <v/>
      </c>
    </row>
    <row r="302" ht="15.75" customHeight="1">
      <c r="B302" s="19"/>
      <c r="C302" s="391" t="str">
        <f>'дети 5-ти лет Ф'!F141</f>
        <v/>
      </c>
      <c r="D302" s="391" t="str">
        <f>'дети 5-ти лет К'!F141</f>
        <v/>
      </c>
      <c r="E302" s="391" t="str">
        <f>'дети 5-ти лет П'!F141</f>
        <v/>
      </c>
      <c r="F302" s="391" t="str">
        <f>'дети 5-ти лет Т'!F141</f>
        <v/>
      </c>
      <c r="G302" s="391" t="str">
        <f>'дети 5-ти лет С'!F141</f>
        <v/>
      </c>
    </row>
    <row r="303" ht="15.75" customHeight="1">
      <c r="B303" s="5">
        <v>2.0</v>
      </c>
      <c r="C303" s="391" t="str">
        <f>'дети 5-ти лет Ф'!G141</f>
        <v/>
      </c>
      <c r="D303" s="391" t="str">
        <f>'дети 5-ти лет К'!G141</f>
        <v/>
      </c>
      <c r="E303" s="391" t="str">
        <f>'дети 5-ти лет П'!G141</f>
        <v/>
      </c>
      <c r="F303" s="391" t="str">
        <f>'дети 5-ти лет Т'!G141</f>
        <v/>
      </c>
      <c r="G303" s="391" t="str">
        <f>'дети 5-ти лет С'!G141</f>
        <v/>
      </c>
    </row>
    <row r="304" ht="15.75" customHeight="1">
      <c r="B304" s="12"/>
      <c r="C304" s="391" t="str">
        <f>'дети 5-ти лет Ф'!H141</f>
        <v/>
      </c>
      <c r="D304" s="391" t="str">
        <f>'дети 5-ти лет К'!H141</f>
        <v/>
      </c>
      <c r="E304" s="391" t="str">
        <f>'дети 5-ти лет П'!H141</f>
        <v/>
      </c>
      <c r="F304" s="391" t="str">
        <f>'дети 5-ти лет Т'!H141</f>
        <v/>
      </c>
      <c r="G304" s="391" t="str">
        <f>'дети 5-ти лет С'!H141</f>
        <v/>
      </c>
    </row>
    <row r="305" ht="15.75" customHeight="1">
      <c r="B305" s="19"/>
      <c r="C305" s="391" t="str">
        <f>'дети 5-ти лет Ф'!I141</f>
        <v/>
      </c>
      <c r="D305" s="391" t="str">
        <f>'дети 5-ти лет К'!I141</f>
        <v/>
      </c>
      <c r="E305" s="391" t="str">
        <f>'дети 5-ти лет П'!I141</f>
        <v/>
      </c>
      <c r="F305" s="391" t="str">
        <f>'дети 5-ти лет Т'!I141</f>
        <v/>
      </c>
      <c r="G305" s="391" t="str">
        <f>'дети 5-ти лет С'!I141</f>
        <v/>
      </c>
    </row>
    <row r="306" ht="15.75" customHeight="1">
      <c r="B306" s="5">
        <v>3.0</v>
      </c>
      <c r="C306" s="391" t="str">
        <f>'дети 5-ти лет Ф'!J141</f>
        <v/>
      </c>
      <c r="D306" s="391" t="str">
        <f>'дети 5-ти лет К'!J141</f>
        <v/>
      </c>
      <c r="E306" s="391" t="str">
        <f>'дети 5-ти лет П'!J141</f>
        <v/>
      </c>
      <c r="F306" s="391" t="str">
        <f>'дети 5-ти лет Т'!J141</f>
        <v/>
      </c>
      <c r="G306" s="391" t="str">
        <f>'дети 5-ти лет С'!J141</f>
        <v/>
      </c>
    </row>
    <row r="307" ht="15.75" customHeight="1">
      <c r="B307" s="12"/>
      <c r="C307" s="391" t="str">
        <f>'дети 5-ти лет Ф'!K141</f>
        <v/>
      </c>
      <c r="D307" s="391" t="str">
        <f>'дети 5-ти лет К'!K141</f>
        <v/>
      </c>
      <c r="E307" s="391" t="str">
        <f>'дети 5-ти лет П'!K141</f>
        <v/>
      </c>
      <c r="F307" s="391" t="str">
        <f>'дети 5-ти лет Т'!K141</f>
        <v/>
      </c>
      <c r="G307" s="391" t="str">
        <f>'дети 5-ти лет С'!K141</f>
        <v/>
      </c>
    </row>
    <row r="308" ht="15.75" customHeight="1">
      <c r="B308" s="19"/>
      <c r="C308" s="391" t="str">
        <f>'дети 5-ти лет Ф'!L141</f>
        <v/>
      </c>
      <c r="D308" s="391" t="str">
        <f>'дети 5-ти лет К'!L141</f>
        <v/>
      </c>
      <c r="E308" s="391" t="str">
        <f>'дети 5-ти лет П'!L141</f>
        <v/>
      </c>
      <c r="F308" s="391" t="str">
        <f>'дети 5-ти лет Т'!L141</f>
        <v/>
      </c>
      <c r="G308" s="391" t="str">
        <f>'дети 5-ти лет С'!L141</f>
        <v/>
      </c>
    </row>
    <row r="309" ht="15.75" customHeight="1">
      <c r="B309" s="5">
        <v>4.0</v>
      </c>
      <c r="C309" s="391" t="str">
        <f>'дети 5-ти лет Ф'!M141</f>
        <v/>
      </c>
      <c r="D309" s="391" t="str">
        <f>'дети 5-ти лет К'!M141</f>
        <v/>
      </c>
      <c r="E309" s="391" t="str">
        <f>'дети 5-ти лет П'!M141</f>
        <v/>
      </c>
      <c r="F309" s="391" t="str">
        <f>'дети 5-ти лет Т'!M141</f>
        <v/>
      </c>
      <c r="G309" s="391" t="str">
        <f>'дети 5-ти лет С'!M141</f>
        <v/>
      </c>
    </row>
    <row r="310" ht="15.75" customHeight="1">
      <c r="B310" s="12"/>
      <c r="C310" s="391" t="str">
        <f>'дети 5-ти лет Ф'!N141</f>
        <v/>
      </c>
      <c r="D310" s="391" t="str">
        <f>'дети 5-ти лет К'!N141</f>
        <v/>
      </c>
      <c r="E310" s="391" t="str">
        <f>'дети 5-ти лет П'!N141</f>
        <v/>
      </c>
      <c r="F310" s="391" t="str">
        <f>'дети 5-ти лет Т'!N141</f>
        <v/>
      </c>
      <c r="G310" s="391" t="str">
        <f>'дети 5-ти лет С'!N141</f>
        <v/>
      </c>
    </row>
    <row r="311" ht="15.75" customHeight="1">
      <c r="B311" s="19"/>
      <c r="C311" s="391" t="str">
        <f>'дети 5-ти лет Ф'!O141</f>
        <v/>
      </c>
      <c r="D311" s="391" t="str">
        <f>'дети 5-ти лет К'!O141</f>
        <v/>
      </c>
      <c r="E311" s="391" t="str">
        <f>'дети 5-ти лет П'!O141</f>
        <v/>
      </c>
      <c r="F311" s="391" t="str">
        <f>'дети 5-ти лет Т'!O141</f>
        <v/>
      </c>
      <c r="G311" s="391" t="str">
        <f>'дети 5-ти лет С'!O141</f>
        <v/>
      </c>
    </row>
    <row r="312" ht="15.75" customHeight="1">
      <c r="B312" s="5">
        <v>5.0</v>
      </c>
      <c r="C312" s="391" t="str">
        <f>'дети 5-ти лет Ф'!P141</f>
        <v/>
      </c>
      <c r="D312" s="391" t="str">
        <f>'дети 5-ти лет К'!P141</f>
        <v/>
      </c>
      <c r="E312" s="391" t="str">
        <f>'дети 5-ти лет П'!P141</f>
        <v/>
      </c>
      <c r="F312" s="391" t="str">
        <f>'дети 5-ти лет Т'!P141</f>
        <v/>
      </c>
      <c r="G312" s="391" t="str">
        <f>'дети 5-ти лет С'!P141</f>
        <v/>
      </c>
    </row>
    <row r="313" ht="15.75" customHeight="1">
      <c r="B313" s="12"/>
      <c r="C313" s="391" t="str">
        <f>'дети 5-ти лет Ф'!Q141</f>
        <v/>
      </c>
      <c r="D313" s="391" t="str">
        <f>'дети 5-ти лет К'!Q141</f>
        <v/>
      </c>
      <c r="E313" s="391" t="str">
        <f>'дети 5-ти лет П'!Q141</f>
        <v/>
      </c>
      <c r="F313" s="391" t="str">
        <f>'дети 5-ти лет Т'!Q141</f>
        <v/>
      </c>
      <c r="G313" s="391" t="str">
        <f>'дети 5-ти лет С'!Q141</f>
        <v/>
      </c>
    </row>
    <row r="314" ht="15.75" customHeight="1">
      <c r="B314" s="19"/>
      <c r="C314" s="391" t="str">
        <f>'дети 5-ти лет Ф'!R141</f>
        <v/>
      </c>
      <c r="D314" s="391" t="str">
        <f>'дети 5-ти лет К'!R141</f>
        <v/>
      </c>
      <c r="E314" s="391" t="str">
        <f>'дети 5-ти лет П'!R141</f>
        <v/>
      </c>
      <c r="F314" s="391" t="str">
        <f>'дети 5-ти лет Т'!R141</f>
        <v/>
      </c>
      <c r="G314" s="391" t="str">
        <f>'дети 5-ти лет С'!R141</f>
        <v/>
      </c>
    </row>
    <row r="315" ht="15.75" customHeight="1">
      <c r="B315" s="5">
        <v>6.0</v>
      </c>
      <c r="C315" s="391" t="str">
        <f>'дети 5-ти лет Ф'!S141</f>
        <v/>
      </c>
      <c r="D315" s="391" t="str">
        <f>'дети 5-ти лет К'!S141</f>
        <v/>
      </c>
      <c r="E315" s="391" t="str">
        <f>'дети 5-ти лет П'!S141</f>
        <v/>
      </c>
      <c r="F315" s="391" t="str">
        <f>'дети 5-ти лет Т'!S141</f>
        <v/>
      </c>
      <c r="G315" s="391" t="str">
        <f>'дети 5-ти лет С'!S141</f>
        <v/>
      </c>
    </row>
    <row r="316" ht="15.75" customHeight="1">
      <c r="B316" s="12"/>
      <c r="C316" s="391" t="str">
        <f>'дети 5-ти лет Ф'!T141</f>
        <v/>
      </c>
      <c r="D316" s="391" t="str">
        <f>'дети 5-ти лет К'!T141</f>
        <v/>
      </c>
      <c r="E316" s="391" t="str">
        <f>'дети 5-ти лет П'!T141</f>
        <v/>
      </c>
      <c r="F316" s="391" t="str">
        <f>'дети 5-ти лет Т'!T141</f>
        <v/>
      </c>
      <c r="G316" s="391" t="str">
        <f>'дети 5-ти лет С'!T141</f>
        <v/>
      </c>
    </row>
    <row r="317" ht="15.75" customHeight="1">
      <c r="B317" s="19"/>
      <c r="C317" s="391" t="str">
        <f>'дети 5-ти лет Ф'!U141</f>
        <v/>
      </c>
      <c r="D317" s="391" t="str">
        <f>'дети 5-ти лет К'!U141</f>
        <v/>
      </c>
      <c r="E317" s="391" t="str">
        <f>'дети 5-ти лет П'!U141</f>
        <v/>
      </c>
      <c r="F317" s="391" t="str">
        <f>'дети 5-ти лет Т'!U141</f>
        <v/>
      </c>
      <c r="G317" s="391" t="str">
        <f>'дети 5-ти лет С'!U141</f>
        <v/>
      </c>
    </row>
    <row r="318" ht="15.75" customHeight="1">
      <c r="B318" s="5">
        <v>7.0</v>
      </c>
      <c r="C318" s="391" t="str">
        <f>'дети 5-ти лет Ф'!V141</f>
        <v/>
      </c>
      <c r="D318" s="391" t="str">
        <f>'дети 5-ти лет К'!V141</f>
        <v/>
      </c>
      <c r="E318" s="391" t="str">
        <f>'дети 5-ти лет П'!V141</f>
        <v/>
      </c>
      <c r="F318" s="391" t="str">
        <f>'дети 5-ти лет Т'!V141</f>
        <v/>
      </c>
      <c r="G318" s="391" t="str">
        <f>'дети 5-ти лет С'!V141</f>
        <v/>
      </c>
    </row>
    <row r="319" ht="15.75" customHeight="1">
      <c r="B319" s="12"/>
      <c r="C319" s="391" t="str">
        <f>'дети 5-ти лет Ф'!W141</f>
        <v/>
      </c>
      <c r="D319" s="391" t="str">
        <f>'дети 5-ти лет Т'!W141</f>
        <v/>
      </c>
      <c r="E319" s="391" t="str">
        <f>'дети 5-ти лет П'!W141</f>
        <v/>
      </c>
      <c r="F319" s="391" t="str">
        <f>'дети 5-ти лет Т'!W141</f>
        <v/>
      </c>
      <c r="G319" s="391" t="str">
        <f>'дети 5-ти лет С'!W141</f>
        <v/>
      </c>
    </row>
    <row r="320" ht="15.75" customHeight="1">
      <c r="B320" s="19"/>
      <c r="C320" s="391" t="str">
        <f>'дети 5-ти лет Ф'!X141</f>
        <v/>
      </c>
      <c r="D320" s="391" t="str">
        <f>'дети 5-ти лет К'!X141</f>
        <v/>
      </c>
      <c r="E320" s="391" t="str">
        <f>'дети 5-ти лет П'!X141</f>
        <v/>
      </c>
      <c r="F320" s="391" t="str">
        <f>'дети 5-ти лет Т'!X141</f>
        <v/>
      </c>
      <c r="G320" s="391" t="str">
        <f>'дети 5-ти лет С'!X141</f>
        <v/>
      </c>
    </row>
    <row r="321" ht="15.75" customHeight="1">
      <c r="B321" s="5">
        <v>8.0</v>
      </c>
      <c r="C321" s="318"/>
      <c r="D321" s="391" t="str">
        <f>'дети 5-ти лет К'!Y141</f>
        <v/>
      </c>
      <c r="E321" s="317"/>
      <c r="F321" s="391" t="str">
        <f>'дети 5-ти лет Т'!Y141</f>
        <v/>
      </c>
      <c r="G321" s="317"/>
    </row>
    <row r="322" ht="15.75" customHeight="1">
      <c r="B322" s="12"/>
      <c r="C322" s="319"/>
      <c r="D322" s="391" t="str">
        <f>'дети 5-ти лет К'!Z141</f>
        <v/>
      </c>
      <c r="E322" s="12"/>
      <c r="F322" s="391" t="str">
        <f>'дети 5-ти лет Т'!Z141</f>
        <v/>
      </c>
      <c r="G322" s="12"/>
    </row>
    <row r="323" ht="15.75" customHeight="1">
      <c r="B323" s="19"/>
      <c r="C323" s="319"/>
      <c r="D323" s="391" t="str">
        <f>'дети 5-ти лет К'!AA141</f>
        <v/>
      </c>
      <c r="E323" s="12"/>
      <c r="F323" s="391" t="str">
        <f>'дети 5-ти лет Т'!AA141</f>
        <v/>
      </c>
      <c r="G323" s="12"/>
    </row>
    <row r="324" ht="15.75" customHeight="1">
      <c r="B324" s="5">
        <v>9.0</v>
      </c>
      <c r="C324" s="319"/>
      <c r="D324" s="391" t="str">
        <f>'дети 5-ти лет К'!AB141</f>
        <v/>
      </c>
      <c r="E324" s="12"/>
      <c r="F324" s="391" t="str">
        <f>'дети 5-ти лет Т'!AB141</f>
        <v/>
      </c>
      <c r="G324" s="12"/>
    </row>
    <row r="325" ht="15.75" customHeight="1">
      <c r="B325" s="12"/>
      <c r="C325" s="319"/>
      <c r="D325" s="391" t="str">
        <f>'дети 5-ти лет К'!AC141</f>
        <v/>
      </c>
      <c r="E325" s="12"/>
      <c r="F325" s="391" t="str">
        <f>'дети 5-ти лет Т'!AC141</f>
        <v/>
      </c>
      <c r="G325" s="12"/>
    </row>
    <row r="326" ht="15.75" customHeight="1">
      <c r="B326" s="19"/>
      <c r="C326" s="319"/>
      <c r="D326" s="391" t="str">
        <f>'дети 5-ти лет К'!AD141</f>
        <v/>
      </c>
      <c r="E326" s="12"/>
      <c r="F326" s="391" t="str">
        <f>'дети 5-ти лет Т'!AD141</f>
        <v/>
      </c>
      <c r="G326" s="12"/>
    </row>
    <row r="327" ht="15.75" customHeight="1">
      <c r="B327" s="5">
        <v>10.0</v>
      </c>
      <c r="C327" s="319"/>
      <c r="D327" s="391" t="str">
        <f>'дети 5-ти лет К'!AE141</f>
        <v/>
      </c>
      <c r="E327" s="12"/>
      <c r="F327" s="391" t="str">
        <f>'дети 5-ти лет Т'!AE141</f>
        <v/>
      </c>
      <c r="G327" s="12"/>
    </row>
    <row r="328" ht="15.75" customHeight="1">
      <c r="B328" s="12"/>
      <c r="C328" s="319"/>
      <c r="D328" s="391" t="str">
        <f>'дети 5-ти лет К'!AF141</f>
        <v/>
      </c>
      <c r="E328" s="12"/>
      <c r="F328" s="391" t="str">
        <f>'дети 5-ти лет Т'!AF141</f>
        <v/>
      </c>
      <c r="G328" s="12"/>
    </row>
    <row r="329" ht="15.75" customHeight="1">
      <c r="B329" s="19"/>
      <c r="C329" s="319"/>
      <c r="D329" s="391" t="str">
        <f>'дети 5-ти лет К'!AG141</f>
        <v/>
      </c>
      <c r="E329" s="12"/>
      <c r="F329" s="391" t="str">
        <f>'дети 5-ти лет Т'!AG141</f>
        <v/>
      </c>
      <c r="G329" s="12"/>
    </row>
    <row r="330" ht="15.75" customHeight="1">
      <c r="B330" s="5">
        <v>11.0</v>
      </c>
      <c r="C330" s="319"/>
      <c r="D330" s="391" t="str">
        <f>'дети 5-ти лет К'!AH141</f>
        <v/>
      </c>
      <c r="E330" s="12"/>
      <c r="F330" s="391" t="str">
        <f>'дети 5-ти лет Т'!AH141</f>
        <v/>
      </c>
      <c r="G330" s="12"/>
    </row>
    <row r="331" ht="15.75" customHeight="1">
      <c r="B331" s="12"/>
      <c r="C331" s="319"/>
      <c r="D331" s="391" t="str">
        <f>'дети 5-ти лет К'!AI141</f>
        <v/>
      </c>
      <c r="E331" s="12"/>
      <c r="F331" s="391" t="str">
        <f>'дети 5-ти лет Т'!AI141</f>
        <v/>
      </c>
      <c r="G331" s="12"/>
    </row>
    <row r="332" ht="15.75" customHeight="1">
      <c r="B332" s="19"/>
      <c r="C332" s="319"/>
      <c r="D332" s="391" t="str">
        <f>'дети 5-ти лет К'!AJ141</f>
        <v/>
      </c>
      <c r="E332" s="12"/>
      <c r="F332" s="391" t="str">
        <f>'дети 5-ти лет Т'!AJ141</f>
        <v/>
      </c>
      <c r="G332" s="12"/>
    </row>
    <row r="333" ht="15.75" customHeight="1">
      <c r="B333" s="5">
        <v>12.0</v>
      </c>
      <c r="C333" s="319"/>
      <c r="D333" s="391" t="str">
        <f>'дети 5-ти лет К'!AK141</f>
        <v/>
      </c>
      <c r="E333" s="12"/>
      <c r="F333" s="391" t="str">
        <f>'дети 5-ти лет Т'!AK141</f>
        <v/>
      </c>
      <c r="G333" s="12"/>
    </row>
    <row r="334" ht="15.75" customHeight="1">
      <c r="B334" s="12"/>
      <c r="C334" s="319"/>
      <c r="D334" s="391" t="str">
        <f>'дети 5-ти лет К'!AL141</f>
        <v/>
      </c>
      <c r="E334" s="12"/>
      <c r="F334" s="391" t="str">
        <f>'дети 5-ти лет Т'!AL141</f>
        <v/>
      </c>
      <c r="G334" s="12"/>
    </row>
    <row r="335" ht="15.75" customHeight="1">
      <c r="B335" s="19"/>
      <c r="C335" s="319"/>
      <c r="D335" s="391" t="str">
        <f>'дети 5-ти лет К'!AM141</f>
        <v/>
      </c>
      <c r="E335" s="12"/>
      <c r="F335" s="391" t="str">
        <f>'дети 5-ти лет Т'!AM141</f>
        <v/>
      </c>
      <c r="G335" s="12"/>
    </row>
    <row r="336" ht="15.75" customHeight="1">
      <c r="B336" s="5">
        <v>13.0</v>
      </c>
      <c r="C336" s="319"/>
      <c r="D336" s="391" t="str">
        <f>'дети 5-ти лет К'!AN141</f>
        <v/>
      </c>
      <c r="E336" s="12"/>
      <c r="F336" s="391" t="str">
        <f>'дети 5-ти лет Т'!AN141</f>
        <v/>
      </c>
      <c r="G336" s="12"/>
    </row>
    <row r="337" ht="15.75" customHeight="1">
      <c r="B337" s="12"/>
      <c r="C337" s="319"/>
      <c r="D337" s="391" t="str">
        <f>'дети 5-ти лет К'!AO141</f>
        <v/>
      </c>
      <c r="E337" s="12"/>
      <c r="F337" s="391" t="str">
        <f>'дети 5-ти лет Т'!AO141</f>
        <v/>
      </c>
      <c r="G337" s="12"/>
    </row>
    <row r="338" ht="15.75" customHeight="1">
      <c r="B338" s="19"/>
      <c r="C338" s="319"/>
      <c r="D338" s="391" t="str">
        <f>'дети 5-ти лет К'!AP141</f>
        <v/>
      </c>
      <c r="E338" s="12"/>
      <c r="F338" s="391" t="str">
        <f>'дети 5-ти лет Т'!AP141</f>
        <v/>
      </c>
      <c r="G338" s="12"/>
    </row>
    <row r="339" ht="15.75" customHeight="1">
      <c r="B339" s="5">
        <v>14.0</v>
      </c>
      <c r="C339" s="319"/>
      <c r="D339" s="391" t="str">
        <f>'дети 5-ти лет К'!AQ141</f>
        <v/>
      </c>
      <c r="E339" s="12"/>
      <c r="F339" s="391" t="str">
        <f>'дети 5-ти лет Т'!AQ141</f>
        <v/>
      </c>
      <c r="G339" s="12"/>
    </row>
    <row r="340" ht="15.75" customHeight="1">
      <c r="B340" s="12"/>
      <c r="C340" s="319"/>
      <c r="D340" s="391" t="str">
        <f>'дети 5-ти лет К'!AR141</f>
        <v/>
      </c>
      <c r="E340" s="12"/>
      <c r="F340" s="391" t="str">
        <f>'дети 5-ти лет Т'!AR141</f>
        <v/>
      </c>
      <c r="G340" s="12"/>
    </row>
    <row r="341" ht="15.75" customHeight="1">
      <c r="B341" s="19"/>
      <c r="C341" s="319"/>
      <c r="D341" s="391" t="str">
        <f>'дети 5-ти лет К'!AS141</f>
        <v/>
      </c>
      <c r="E341" s="12"/>
      <c r="F341" s="391" t="str">
        <f>'дети 5-ти лет Т'!AS141</f>
        <v/>
      </c>
      <c r="G341" s="12"/>
    </row>
    <row r="342" ht="15.75" customHeight="1">
      <c r="B342" s="5">
        <v>15.0</v>
      </c>
      <c r="C342" s="319"/>
      <c r="D342" s="391" t="str">
        <f>'дети 5-ти лет К'!AT141</f>
        <v/>
      </c>
      <c r="E342" s="12"/>
      <c r="F342" s="391" t="str">
        <f>'дети 5-ти лет Т'!AT141</f>
        <v/>
      </c>
      <c r="G342" s="12"/>
    </row>
    <row r="343" ht="15.75" customHeight="1">
      <c r="B343" s="12"/>
      <c r="C343" s="319"/>
      <c r="D343" s="391" t="str">
        <f>'дети 5-ти лет К'!AU141</f>
        <v/>
      </c>
      <c r="E343" s="12"/>
      <c r="F343" s="391" t="str">
        <f>'дети 5-ти лет Т'!AU141</f>
        <v/>
      </c>
      <c r="G343" s="12"/>
    </row>
    <row r="344" ht="15.75" customHeight="1">
      <c r="B344" s="19"/>
      <c r="C344" s="319"/>
      <c r="D344" s="391" t="str">
        <f>'дети 5-ти лет К'!AV141</f>
        <v/>
      </c>
      <c r="E344" s="12"/>
      <c r="F344" s="391" t="str">
        <f>'дети 5-ти лет Т'!AV141</f>
        <v/>
      </c>
      <c r="G344" s="12"/>
    </row>
    <row r="345" ht="15.75" customHeight="1">
      <c r="B345" s="5">
        <v>16.0</v>
      </c>
      <c r="C345" s="319"/>
      <c r="D345" s="391" t="str">
        <f>'дети 5-ти лет К'!AW141</f>
        <v/>
      </c>
      <c r="E345" s="12"/>
      <c r="F345" s="391" t="str">
        <f>'дети 5-ти лет Т'!AW141</f>
        <v/>
      </c>
      <c r="G345" s="12"/>
    </row>
    <row r="346" ht="15.75" customHeight="1">
      <c r="B346" s="12"/>
      <c r="C346" s="319"/>
      <c r="D346" s="391" t="str">
        <f>'дети 5-ти лет К'!AX141</f>
        <v/>
      </c>
      <c r="E346" s="12"/>
      <c r="F346" s="391" t="str">
        <f>'дети 5-ти лет Т'!AX141</f>
        <v/>
      </c>
      <c r="G346" s="12"/>
    </row>
    <row r="347" ht="15.75" customHeight="1">
      <c r="B347" s="19"/>
      <c r="C347" s="319"/>
      <c r="D347" s="391" t="str">
        <f>'дети 5-ти лет К'!AY141</f>
        <v/>
      </c>
      <c r="E347" s="12"/>
      <c r="F347" s="391" t="str">
        <f>'дети 5-ти лет Т'!AY141</f>
        <v/>
      </c>
      <c r="G347" s="12"/>
    </row>
    <row r="348" ht="15.75" customHeight="1">
      <c r="B348" s="5">
        <v>17.0</v>
      </c>
      <c r="C348" s="319"/>
      <c r="D348" s="391" t="str">
        <f>'дети 5-ти лет К'!AZ141</f>
        <v/>
      </c>
      <c r="E348" s="12"/>
      <c r="F348" s="391" t="str">
        <f>'дети 5-ти лет Т'!AZ141</f>
        <v/>
      </c>
      <c r="G348" s="12"/>
    </row>
    <row r="349" ht="15.75" customHeight="1">
      <c r="B349" s="12"/>
      <c r="C349" s="319"/>
      <c r="D349" s="391" t="str">
        <f>'дети 5-ти лет К'!BA141</f>
        <v/>
      </c>
      <c r="E349" s="12"/>
      <c r="F349" s="391" t="str">
        <f>'дети 5-ти лет Т'!BA141</f>
        <v/>
      </c>
      <c r="G349" s="12"/>
    </row>
    <row r="350" ht="15.75" customHeight="1">
      <c r="B350" s="19"/>
      <c r="C350" s="319"/>
      <c r="D350" s="391" t="str">
        <f>'дети 5-ти лет К'!BB141</f>
        <v/>
      </c>
      <c r="E350" s="12"/>
      <c r="F350" s="391" t="str">
        <f>'дети 5-ти лет Т'!BB141</f>
        <v/>
      </c>
      <c r="G350" s="12"/>
    </row>
    <row r="351" ht="15.75" customHeight="1">
      <c r="B351" s="5">
        <v>18.0</v>
      </c>
      <c r="C351" s="319"/>
      <c r="D351" s="391" t="str">
        <f>'дети 5-ти лет К'!BC141</f>
        <v/>
      </c>
      <c r="E351" s="12"/>
      <c r="F351" s="391" t="str">
        <f>'дети 5-ти лет Т'!BC141</f>
        <v/>
      </c>
      <c r="G351" s="12"/>
    </row>
    <row r="352" ht="15.75" customHeight="1">
      <c r="B352" s="12"/>
      <c r="C352" s="319"/>
      <c r="D352" s="391" t="str">
        <f>'дети 5-ти лет К'!BD141</f>
        <v/>
      </c>
      <c r="E352" s="12"/>
      <c r="F352" s="391" t="str">
        <f>'дети 5-ти лет Т'!BD141</f>
        <v/>
      </c>
      <c r="G352" s="12"/>
    </row>
    <row r="353" ht="15.75" customHeight="1">
      <c r="B353" s="19"/>
      <c r="C353" s="319"/>
      <c r="D353" s="391" t="str">
        <f>'дети 5-ти лет К'!BE141</f>
        <v/>
      </c>
      <c r="E353" s="12"/>
      <c r="F353" s="391" t="str">
        <f>'дети 5-ти лет Т'!BE141</f>
        <v/>
      </c>
      <c r="G353" s="12"/>
    </row>
    <row r="354" ht="15.75" customHeight="1">
      <c r="B354" s="5">
        <v>19.0</v>
      </c>
      <c r="C354" s="319"/>
      <c r="D354" s="391" t="str">
        <f>'дети 5-ти лет К'!BF141</f>
        <v/>
      </c>
      <c r="E354" s="12"/>
      <c r="F354" s="391" t="str">
        <f>'дети 5-ти лет Т'!BF141</f>
        <v/>
      </c>
      <c r="G354" s="12"/>
    </row>
    <row r="355" ht="15.75" customHeight="1">
      <c r="B355" s="12"/>
      <c r="C355" s="319"/>
      <c r="D355" s="391" t="str">
        <f>'дети 5-ти лет К'!BG141</f>
        <v/>
      </c>
      <c r="E355" s="12"/>
      <c r="F355" s="391" t="str">
        <f>'дети 5-ти лет Т'!BG141</f>
        <v/>
      </c>
      <c r="G355" s="12"/>
    </row>
    <row r="356" ht="15.75" customHeight="1">
      <c r="B356" s="19"/>
      <c r="C356" s="319"/>
      <c r="D356" s="391" t="str">
        <f>'дети 5-ти лет К'!BH141</f>
        <v/>
      </c>
      <c r="E356" s="12"/>
      <c r="F356" s="391" t="str">
        <f>'дети 5-ти лет Т'!BH141</f>
        <v/>
      </c>
      <c r="G356" s="12"/>
    </row>
    <row r="357" ht="15.75" customHeight="1">
      <c r="B357" s="5">
        <v>20.0</v>
      </c>
      <c r="C357" s="319"/>
      <c r="D357" s="391" t="str">
        <f>'дети 5-ти лет К'!BI141</f>
        <v/>
      </c>
      <c r="E357" s="12"/>
      <c r="F357" s="391" t="str">
        <f>'дети 5-ти лет Т'!BI141</f>
        <v/>
      </c>
      <c r="G357" s="12"/>
    </row>
    <row r="358" ht="15.75" customHeight="1">
      <c r="B358" s="12"/>
      <c r="C358" s="319"/>
      <c r="D358" s="391" t="str">
        <f>'дети 5-ти лет К'!BJ141</f>
        <v/>
      </c>
      <c r="E358" s="12"/>
      <c r="F358" s="391" t="str">
        <f>'дети 5-ти лет Т'!BJ141</f>
        <v/>
      </c>
      <c r="G358" s="12"/>
    </row>
    <row r="359" ht="15.75" customHeight="1">
      <c r="B359" s="19"/>
      <c r="C359" s="319"/>
      <c r="D359" s="391" t="str">
        <f>'дети 5-ти лет К'!BK141</f>
        <v/>
      </c>
      <c r="E359" s="12"/>
      <c r="F359" s="391" t="str">
        <f>'дети 5-ти лет Т'!BK141</f>
        <v/>
      </c>
      <c r="G359" s="12"/>
    </row>
    <row r="360" ht="15.75" customHeight="1">
      <c r="B360" s="5">
        <v>21.0</v>
      </c>
      <c r="C360" s="319"/>
      <c r="D360" s="391" t="str">
        <f>'дети 5-ти лет К'!BL141</f>
        <v/>
      </c>
      <c r="E360" s="12"/>
      <c r="F360" s="391" t="str">
        <f>'дети 5-ти лет Т'!BL141</f>
        <v/>
      </c>
      <c r="G360" s="12"/>
    </row>
    <row r="361" ht="15.75" customHeight="1">
      <c r="B361" s="12"/>
      <c r="C361" s="319"/>
      <c r="D361" s="391" t="str">
        <f>'дети 5-ти лет К'!BM141</f>
        <v/>
      </c>
      <c r="E361" s="12"/>
      <c r="F361" s="391" t="str">
        <f>'дети 5-ти лет Т'!BM141</f>
        <v/>
      </c>
      <c r="G361" s="12"/>
    </row>
    <row r="362" ht="15.75" customHeight="1">
      <c r="B362" s="19"/>
      <c r="C362" s="319"/>
      <c r="D362" s="391" t="str">
        <f>'дети 5-ти лет К'!BN141</f>
        <v/>
      </c>
      <c r="E362" s="12"/>
      <c r="F362" s="391" t="str">
        <f>'дети 5-ти лет Т'!BN141</f>
        <v/>
      </c>
      <c r="G362" s="12"/>
    </row>
    <row r="363" ht="15.75" customHeight="1">
      <c r="B363" s="5">
        <v>22.0</v>
      </c>
      <c r="C363" s="319"/>
      <c r="D363" s="391" t="str">
        <f>'дети 5-ти лет К'!BO141</f>
        <v/>
      </c>
      <c r="E363" s="12"/>
      <c r="F363" s="391" t="str">
        <f>'дети 5-ти лет Т'!BO141</f>
        <v/>
      </c>
      <c r="G363" s="12"/>
    </row>
    <row r="364" ht="15.75" customHeight="1">
      <c r="B364" s="12"/>
      <c r="C364" s="319"/>
      <c r="D364" s="391" t="str">
        <f>'дети 5-ти лет К'!BP141</f>
        <v/>
      </c>
      <c r="E364" s="12"/>
      <c r="F364" s="391" t="str">
        <f>'дети 5-ти лет Т'!BP141</f>
        <v/>
      </c>
      <c r="G364" s="12"/>
    </row>
    <row r="365" ht="15.75" customHeight="1">
      <c r="B365" s="19"/>
      <c r="C365" s="319"/>
      <c r="D365" s="391" t="str">
        <f>'дети 5-ти лет К'!BQ141</f>
        <v/>
      </c>
      <c r="E365" s="12"/>
      <c r="F365" s="391" t="str">
        <f>'дети 5-ти лет Т'!BQ141</f>
        <v/>
      </c>
      <c r="G365" s="12"/>
    </row>
    <row r="366" ht="15.75" customHeight="1">
      <c r="B366" s="5">
        <v>23.0</v>
      </c>
      <c r="C366" s="319"/>
      <c r="D366" s="391" t="str">
        <f>'дети 5-ти лет К'!BR141</f>
        <v/>
      </c>
      <c r="E366" s="12"/>
      <c r="F366" s="391" t="str">
        <f>'дети 5-ти лет Т'!BR141</f>
        <v/>
      </c>
      <c r="G366" s="12"/>
    </row>
    <row r="367" ht="15.75" customHeight="1">
      <c r="B367" s="12"/>
      <c r="C367" s="319"/>
      <c r="D367" s="391" t="str">
        <f>'дети 5-ти лет К'!BS141</f>
        <v/>
      </c>
      <c r="E367" s="12"/>
      <c r="F367" s="391" t="str">
        <f>'дети 5-ти лет Т'!BS141</f>
        <v/>
      </c>
      <c r="G367" s="12"/>
    </row>
    <row r="368" ht="15.75" customHeight="1">
      <c r="B368" s="19"/>
      <c r="C368" s="319"/>
      <c r="D368" s="391" t="str">
        <f>'дети 5-ти лет К'!BT141</f>
        <v/>
      </c>
      <c r="E368" s="12"/>
      <c r="F368" s="391" t="str">
        <f>'дети 5-ти лет Т'!BT141</f>
        <v/>
      </c>
      <c r="G368" s="12"/>
    </row>
    <row r="369" ht="15.75" customHeight="1">
      <c r="B369" s="5">
        <v>24.0</v>
      </c>
      <c r="C369" s="319"/>
      <c r="D369" s="391" t="str">
        <f>'дети 5-ти лет К'!BU141</f>
        <v/>
      </c>
      <c r="E369" s="12"/>
      <c r="F369" s="391" t="str">
        <f>'дети 5-ти лет Т'!BU141</f>
        <v/>
      </c>
      <c r="G369" s="12"/>
    </row>
    <row r="370" ht="15.75" customHeight="1">
      <c r="B370" s="12"/>
      <c r="C370" s="319"/>
      <c r="D370" s="391" t="str">
        <f>'дети 5-ти лет К'!BV141</f>
        <v/>
      </c>
      <c r="E370" s="12"/>
      <c r="F370" s="391" t="str">
        <f>'дети 5-ти лет Т'!BV141</f>
        <v/>
      </c>
      <c r="G370" s="12"/>
    </row>
    <row r="371" ht="15.75" customHeight="1">
      <c r="B371" s="19"/>
      <c r="C371" s="319"/>
      <c r="D371" s="391" t="str">
        <f>'дети 5-ти лет К'!BW141</f>
        <v/>
      </c>
      <c r="E371" s="12"/>
      <c r="F371" s="391" t="str">
        <f>'дети 5-ти лет Т'!BW141</f>
        <v/>
      </c>
      <c r="G371" s="12"/>
    </row>
    <row r="372" ht="15.75" customHeight="1">
      <c r="B372" s="5">
        <v>25.0</v>
      </c>
      <c r="C372" s="319"/>
      <c r="D372" s="391" t="str">
        <f>'дети 5-ти лет К'!BX141</f>
        <v/>
      </c>
      <c r="E372" s="12"/>
      <c r="F372" s="391" t="str">
        <f>'дети 5-ти лет Т'!BX141</f>
        <v/>
      </c>
      <c r="G372" s="12"/>
    </row>
    <row r="373" ht="15.75" customHeight="1">
      <c r="B373" s="12"/>
      <c r="C373" s="319"/>
      <c r="D373" s="391" t="str">
        <f>'дети 5-ти лет К'!BY141</f>
        <v/>
      </c>
      <c r="E373" s="12"/>
      <c r="F373" s="391" t="str">
        <f>'дети 5-ти лет Т'!BY141</f>
        <v/>
      </c>
      <c r="G373" s="12"/>
    </row>
    <row r="374" ht="15.75" customHeight="1">
      <c r="B374" s="19"/>
      <c r="C374" s="319"/>
      <c r="D374" s="391" t="str">
        <f>'дети 5-ти лет К'!BZ141</f>
        <v/>
      </c>
      <c r="E374" s="12"/>
      <c r="F374" s="391" t="str">
        <f>'дети 5-ти лет Т'!BZ141</f>
        <v/>
      </c>
      <c r="G374" s="12"/>
    </row>
    <row r="375" ht="15.75" customHeight="1">
      <c r="B375" s="5">
        <v>26.0</v>
      </c>
      <c r="C375" s="319"/>
      <c r="D375" s="391" t="str">
        <f>'дети 5-ти лет К'!CA141</f>
        <v/>
      </c>
      <c r="E375" s="12"/>
      <c r="F375" s="391" t="str">
        <f>'дети 5-ти лет Т'!CA141</f>
        <v/>
      </c>
      <c r="G375" s="12"/>
    </row>
    <row r="376" ht="15.75" customHeight="1">
      <c r="B376" s="12"/>
      <c r="C376" s="319"/>
      <c r="D376" s="391" t="str">
        <f>'дети 5-ти лет К'!CB141</f>
        <v/>
      </c>
      <c r="E376" s="12"/>
      <c r="F376" s="391" t="str">
        <f>'дети 5-ти лет Т'!CB141</f>
        <v/>
      </c>
      <c r="G376" s="12"/>
    </row>
    <row r="377" ht="15.75" customHeight="1">
      <c r="B377" s="19"/>
      <c r="C377" s="319"/>
      <c r="D377" s="391" t="str">
        <f>'дети 5-ти лет К'!CC141</f>
        <v/>
      </c>
      <c r="E377" s="12"/>
      <c r="F377" s="391" t="str">
        <f>'дети 5-ти лет Т'!CC141</f>
        <v/>
      </c>
      <c r="G377" s="12"/>
    </row>
    <row r="378" ht="15.75" customHeight="1">
      <c r="B378" s="5">
        <v>27.0</v>
      </c>
      <c r="C378" s="319"/>
      <c r="D378" s="391" t="str">
        <f>'дети 5-ти лет К'!CD141</f>
        <v/>
      </c>
      <c r="E378" s="12"/>
      <c r="F378" s="391" t="str">
        <f>'дети 5-ти лет Т'!CD141</f>
        <v/>
      </c>
      <c r="G378" s="12"/>
    </row>
    <row r="379" ht="15.75" customHeight="1">
      <c r="B379" s="12"/>
      <c r="C379" s="319"/>
      <c r="D379" s="391" t="str">
        <f>'дети 5-ти лет К'!CE141</f>
        <v/>
      </c>
      <c r="E379" s="12"/>
      <c r="F379" s="391" t="str">
        <f>'дети 5-ти лет Т'!CE141</f>
        <v/>
      </c>
      <c r="G379" s="12"/>
    </row>
    <row r="380" ht="15.75" customHeight="1">
      <c r="B380" s="19"/>
      <c r="C380" s="319"/>
      <c r="D380" s="391" t="str">
        <f>'дети 5-ти лет К'!CF141</f>
        <v/>
      </c>
      <c r="E380" s="12"/>
      <c r="F380" s="391" t="str">
        <f>'дети 5-ти лет Т'!CF141</f>
        <v/>
      </c>
      <c r="G380" s="12"/>
    </row>
    <row r="381" ht="15.75" customHeight="1">
      <c r="B381" s="5">
        <v>28.0</v>
      </c>
      <c r="C381" s="319"/>
      <c r="D381" s="391" t="str">
        <f>'дети 5-ти лет К'!CG141</f>
        <v/>
      </c>
      <c r="E381" s="12"/>
      <c r="F381" s="391" t="str">
        <f>'дети 5-ти лет Т'!CG141</f>
        <v/>
      </c>
      <c r="G381" s="12"/>
    </row>
    <row r="382" ht="15.75" customHeight="1">
      <c r="B382" s="12"/>
      <c r="C382" s="319"/>
      <c r="D382" s="391" t="str">
        <f>'дети 5-ти лет К'!CH141</f>
        <v/>
      </c>
      <c r="E382" s="12"/>
      <c r="F382" s="391" t="str">
        <f>'дети 5-ти лет Т'!CH141</f>
        <v/>
      </c>
      <c r="G382" s="12"/>
    </row>
    <row r="383" ht="15.75" customHeight="1">
      <c r="B383" s="19"/>
      <c r="C383" s="319"/>
      <c r="D383" s="391" t="str">
        <f>'дети 5-ти лет К'!CI141</f>
        <v/>
      </c>
      <c r="E383" s="12"/>
      <c r="F383" s="391" t="str">
        <f>'дети 5-ти лет Т'!CI141</f>
        <v/>
      </c>
      <c r="G383" s="12"/>
    </row>
    <row r="384" ht="15.75" customHeight="1">
      <c r="B384" s="5">
        <v>29.0</v>
      </c>
      <c r="C384" s="319"/>
      <c r="D384" s="317"/>
      <c r="E384" s="12"/>
      <c r="F384" s="391" t="str">
        <f>'дети 5-ти лет Т'!CJ141</f>
        <v/>
      </c>
      <c r="G384" s="12"/>
    </row>
    <row r="385" ht="15.75" customHeight="1">
      <c r="B385" s="12"/>
      <c r="C385" s="319"/>
      <c r="D385" s="12"/>
      <c r="E385" s="12"/>
      <c r="F385" s="391" t="str">
        <f>'дети 5-ти лет Т'!CK141</f>
        <v/>
      </c>
      <c r="G385" s="12"/>
    </row>
    <row r="386" ht="15.75" customHeight="1">
      <c r="B386" s="19"/>
      <c r="C386" s="319"/>
      <c r="D386" s="12"/>
      <c r="E386" s="12"/>
      <c r="F386" s="391" t="str">
        <f>'дети 5-ти лет Т'!CL141</f>
        <v/>
      </c>
      <c r="G386" s="12"/>
    </row>
    <row r="387" ht="15.75" customHeight="1">
      <c r="B387" s="5">
        <v>30.0</v>
      </c>
      <c r="C387" s="319"/>
      <c r="D387" s="12"/>
      <c r="E387" s="12"/>
      <c r="F387" s="391" t="str">
        <f>'дети 5-ти лет Т'!CM141</f>
        <v/>
      </c>
      <c r="G387" s="12"/>
    </row>
    <row r="388" ht="15.75" customHeight="1">
      <c r="B388" s="12"/>
      <c r="C388" s="319"/>
      <c r="D388" s="12"/>
      <c r="E388" s="12"/>
      <c r="F388" s="391" t="str">
        <f>'дети 5-ти лет Т'!CN141</f>
        <v/>
      </c>
      <c r="G388" s="12"/>
    </row>
    <row r="389" ht="15.75" customHeight="1">
      <c r="B389" s="19"/>
      <c r="C389" s="319"/>
      <c r="D389" s="12"/>
      <c r="E389" s="12"/>
      <c r="F389" s="391" t="str">
        <f>'дети 5-ти лет Т'!CO141</f>
        <v/>
      </c>
      <c r="G389" s="12"/>
    </row>
    <row r="390" ht="15.75" customHeight="1">
      <c r="B390" s="5">
        <v>31.0</v>
      </c>
      <c r="C390" s="319"/>
      <c r="D390" s="12"/>
      <c r="E390" s="12"/>
      <c r="F390" s="391" t="str">
        <f>'дети 5-ти лет Т'!CP141</f>
        <v/>
      </c>
      <c r="G390" s="12"/>
    </row>
    <row r="391" ht="15.75" customHeight="1">
      <c r="B391" s="12"/>
      <c r="C391" s="319"/>
      <c r="D391" s="12"/>
      <c r="E391" s="12"/>
      <c r="F391" s="391" t="str">
        <f>'дети 5-ти лет Т'!CQ141</f>
        <v/>
      </c>
      <c r="G391" s="12"/>
    </row>
    <row r="392" ht="15.75" customHeight="1">
      <c r="B392" s="19"/>
      <c r="C392" s="319"/>
      <c r="D392" s="12"/>
      <c r="E392" s="12"/>
      <c r="F392" s="391" t="str">
        <f>'дети 5-ти лет Т'!CR141</f>
        <v/>
      </c>
      <c r="G392" s="12"/>
    </row>
    <row r="393" ht="15.75" customHeight="1">
      <c r="B393" s="5">
        <v>32.0</v>
      </c>
      <c r="C393" s="319"/>
      <c r="D393" s="12"/>
      <c r="E393" s="12"/>
      <c r="F393" s="391" t="str">
        <f>'дети 5-ти лет Т'!CS141</f>
        <v/>
      </c>
      <c r="G393" s="12"/>
    </row>
    <row r="394" ht="15.75" customHeight="1">
      <c r="B394" s="12"/>
      <c r="C394" s="319"/>
      <c r="D394" s="12"/>
      <c r="E394" s="12"/>
      <c r="F394" s="391" t="str">
        <f>'дети 5-ти лет Т'!CT141</f>
        <v/>
      </c>
      <c r="G394" s="12"/>
    </row>
    <row r="395" ht="15.75" customHeight="1">
      <c r="B395" s="19"/>
      <c r="C395" s="319"/>
      <c r="D395" s="12"/>
      <c r="E395" s="12"/>
      <c r="F395" s="391" t="str">
        <f>'дети 5-ти лет Т'!CU141</f>
        <v/>
      </c>
      <c r="G395" s="12"/>
    </row>
    <row r="396" ht="15.75" customHeight="1">
      <c r="B396" s="5">
        <v>33.0</v>
      </c>
      <c r="C396" s="319"/>
      <c r="D396" s="12"/>
      <c r="E396" s="12"/>
      <c r="F396" s="391" t="str">
        <f>'дети 5-ти лет Т'!CV141</f>
        <v/>
      </c>
      <c r="G396" s="12"/>
    </row>
    <row r="397" ht="15.75" customHeight="1">
      <c r="B397" s="12"/>
      <c r="C397" s="319"/>
      <c r="D397" s="12"/>
      <c r="E397" s="12"/>
      <c r="F397" s="391" t="str">
        <f>'дети 5-ти лет Т'!CW141</f>
        <v/>
      </c>
      <c r="G397" s="12"/>
    </row>
    <row r="398" ht="15.75" customHeight="1">
      <c r="B398" s="19"/>
      <c r="C398" s="319"/>
      <c r="D398" s="12"/>
      <c r="E398" s="12"/>
      <c r="F398" s="391" t="str">
        <f>'дети 5-ти лет Т'!CX141</f>
        <v/>
      </c>
      <c r="G398" s="12"/>
    </row>
    <row r="399" ht="15.75" customHeight="1">
      <c r="B399" s="5">
        <v>34.0</v>
      </c>
      <c r="C399" s="319"/>
      <c r="D399" s="12"/>
      <c r="E399" s="12"/>
      <c r="F399" s="391" t="str">
        <f>'дети 5-ти лет Т'!CY141</f>
        <v/>
      </c>
      <c r="G399" s="12"/>
    </row>
    <row r="400" ht="15.75" customHeight="1">
      <c r="B400" s="12"/>
      <c r="C400" s="319"/>
      <c r="D400" s="12"/>
      <c r="E400" s="12"/>
      <c r="F400" s="391" t="str">
        <f>'дети 5-ти лет Т'!CZ141</f>
        <v/>
      </c>
      <c r="G400" s="12"/>
    </row>
    <row r="401" ht="15.75" customHeight="1">
      <c r="B401" s="19"/>
      <c r="C401" s="319"/>
      <c r="D401" s="12"/>
      <c r="E401" s="12"/>
      <c r="F401" s="391" t="str">
        <f>'дети 5-ти лет Т'!DA141</f>
        <v/>
      </c>
      <c r="G401" s="12"/>
    </row>
    <row r="402" ht="15.75" customHeight="1">
      <c r="B402" s="5">
        <v>35.0</v>
      </c>
      <c r="C402" s="319"/>
      <c r="D402" s="12"/>
      <c r="E402" s="12"/>
      <c r="F402" s="391" t="str">
        <f>'дети 5-ти лет Т'!DB141</f>
        <v/>
      </c>
      <c r="G402" s="12"/>
    </row>
    <row r="403" ht="15.75" customHeight="1">
      <c r="B403" s="12"/>
      <c r="C403" s="319"/>
      <c r="D403" s="12"/>
      <c r="E403" s="12"/>
      <c r="F403" s="391" t="str">
        <f>'дети 5-ти лет Т'!DC141</f>
        <v/>
      </c>
      <c r="G403" s="12"/>
    </row>
    <row r="404" ht="15.75" customHeight="1">
      <c r="B404" s="19"/>
      <c r="C404" s="320"/>
      <c r="D404" s="19"/>
      <c r="E404" s="19"/>
      <c r="F404" s="391" t="str">
        <f>'дети 5-ти лет Т'!DD141</f>
        <v/>
      </c>
      <c r="G404" s="19"/>
    </row>
    <row r="405" ht="15.75" customHeight="1">
      <c r="B405" s="321" t="str">
        <f>'СВОД3'!V36</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0"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3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D4B4"/>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2.75" customHeight="1">
      <c r="B4" s="294" t="s">
        <v>829</v>
      </c>
      <c r="D4" s="295" t="str">
        <f>'дети 5-ти лет Ф'!C83</f>
        <v/>
      </c>
      <c r="E4" s="296"/>
      <c r="F4" s="296"/>
      <c r="G4" s="291"/>
      <c r="H4" s="291"/>
    </row>
    <row r="5">
      <c r="B5" s="297" t="s">
        <v>830</v>
      </c>
      <c r="D5" s="298" t="str">
        <f>'дети 5-ти лет Ф'!A83</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395"/>
      <c r="D10" s="62"/>
      <c r="E10" s="63"/>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68"/>
      <c r="E12" s="69"/>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68"/>
      <c r="E13" s="69"/>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68"/>
      <c r="E14" s="69"/>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68"/>
      <c r="E15" s="69"/>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68"/>
      <c r="E16" s="69"/>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68"/>
      <c r="E17" s="69"/>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68"/>
      <c r="E18" s="69"/>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68"/>
      <c r="E19" s="69"/>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68"/>
      <c r="E20" s="69"/>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68"/>
      <c r="E21" s="69"/>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68"/>
      <c r="E22" s="69"/>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68"/>
      <c r="E23" s="69"/>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68"/>
      <c r="E24" s="69"/>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68"/>
      <c r="E25" s="69"/>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68"/>
      <c r="E26" s="69"/>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68"/>
      <c r="E27" s="69"/>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68"/>
      <c r="E28" s="69"/>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68"/>
      <c r="E29" s="69"/>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68"/>
      <c r="E30" s="69"/>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68"/>
      <c r="E31" s="69"/>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68"/>
      <c r="E32" s="69"/>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68"/>
      <c r="E33" s="69"/>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68"/>
      <c r="E34" s="69"/>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68"/>
      <c r="E35" s="69"/>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68"/>
      <c r="E44" s="69"/>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68"/>
      <c r="E45" s="69"/>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68"/>
      <c r="E46" s="69"/>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68"/>
      <c r="E47" s="69"/>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68"/>
      <c r="E48" s="69"/>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68"/>
      <c r="E49" s="69"/>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68"/>
      <c r="E50" s="69"/>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68"/>
      <c r="E51" s="69"/>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68"/>
      <c r="E52" s="69"/>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68"/>
      <c r="E53" s="69"/>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68"/>
      <c r="E54" s="69"/>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68"/>
      <c r="E55" s="69"/>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68"/>
      <c r="E56" s="69"/>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68"/>
      <c r="E57" s="69"/>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68"/>
      <c r="E58" s="69"/>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68"/>
      <c r="E59" s="69"/>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68"/>
      <c r="E60" s="69"/>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68"/>
      <c r="E61" s="69"/>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68"/>
      <c r="E62" s="69"/>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68"/>
      <c r="E63" s="69"/>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68"/>
      <c r="E64" s="69"/>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68"/>
      <c r="E65" s="69"/>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68"/>
      <c r="E66" s="69"/>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68"/>
      <c r="E67" s="69"/>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68"/>
      <c r="E68" s="69"/>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68"/>
      <c r="E69" s="69"/>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68"/>
      <c r="E70" s="69"/>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68"/>
      <c r="E71" s="69"/>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68"/>
      <c r="E72" s="69"/>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68"/>
      <c r="E73" s="69"/>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68"/>
      <c r="E74" s="69"/>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68"/>
      <c r="E75" s="69"/>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68"/>
      <c r="E76" s="69"/>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68"/>
      <c r="E77" s="69"/>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68"/>
      <c r="E78" s="69"/>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68"/>
      <c r="E79" s="69"/>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68"/>
      <c r="E80" s="69"/>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68"/>
      <c r="E81" s="69"/>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68"/>
      <c r="E82" s="69"/>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68"/>
      <c r="E86" s="69"/>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68"/>
      <c r="E87" s="69"/>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68"/>
      <c r="E88" s="69"/>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68"/>
      <c r="E89" s="69"/>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68"/>
      <c r="E90" s="69"/>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68"/>
      <c r="E91" s="69"/>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68"/>
      <c r="E92" s="69"/>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83"/>
      <c r="D93" s="84"/>
      <c r="E93" s="85"/>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1.5" customHeight="1">
      <c r="B97" s="314"/>
      <c r="C97" s="315" t="s">
        <v>5</v>
      </c>
      <c r="D97" s="315" t="s">
        <v>107</v>
      </c>
      <c r="E97" s="315" t="s">
        <v>335</v>
      </c>
      <c r="F97" s="315" t="s">
        <v>398</v>
      </c>
      <c r="G97" s="178" t="s">
        <v>724</v>
      </c>
    </row>
    <row r="98" ht="15.0" customHeight="1">
      <c r="B98" s="5">
        <v>1.0</v>
      </c>
      <c r="C98" s="148"/>
      <c r="D98" s="148"/>
      <c r="E98" s="148"/>
      <c r="F98" s="148"/>
      <c r="G98" s="148"/>
    </row>
    <row r="99" ht="15.0" customHeight="1">
      <c r="B99" s="12"/>
      <c r="C99" s="148"/>
      <c r="D99" s="148"/>
      <c r="E99" s="148"/>
      <c r="F99" s="148"/>
      <c r="G99" s="148"/>
    </row>
    <row r="100" ht="15.0" customHeight="1">
      <c r="B100" s="19"/>
      <c r="C100" s="148"/>
      <c r="D100" s="148"/>
      <c r="E100" s="148"/>
      <c r="F100" s="148"/>
      <c r="G100" s="148"/>
    </row>
    <row r="101" ht="15.0" customHeight="1">
      <c r="B101" s="5">
        <v>2.0</v>
      </c>
      <c r="C101" s="148"/>
      <c r="D101" s="148"/>
      <c r="E101" s="148"/>
      <c r="F101" s="148"/>
      <c r="G101" s="148"/>
    </row>
    <row r="102" ht="15.0" customHeight="1">
      <c r="B102" s="12"/>
      <c r="C102" s="148"/>
      <c r="D102" s="148"/>
      <c r="E102" s="148"/>
      <c r="F102" s="148"/>
      <c r="G102" s="148"/>
    </row>
    <row r="103" ht="15.0" customHeight="1">
      <c r="B103" s="19"/>
      <c r="C103" s="148"/>
      <c r="D103" s="148"/>
      <c r="E103" s="148"/>
      <c r="F103" s="148"/>
      <c r="G103" s="148"/>
    </row>
    <row r="104" ht="15.0" customHeight="1">
      <c r="B104" s="5">
        <v>3.0</v>
      </c>
      <c r="C104" s="148"/>
      <c r="D104" s="148"/>
      <c r="E104" s="148"/>
      <c r="F104" s="148"/>
      <c r="G104" s="148"/>
    </row>
    <row r="105" ht="15.0" customHeight="1">
      <c r="B105" s="12"/>
      <c r="C105" s="148"/>
      <c r="D105" s="148"/>
      <c r="E105" s="148"/>
      <c r="F105" s="148"/>
      <c r="G105" s="148"/>
    </row>
    <row r="106" ht="15.0" customHeight="1">
      <c r="B106" s="19"/>
      <c r="C106" s="148"/>
      <c r="D106" s="148"/>
      <c r="E106" s="148"/>
      <c r="F106" s="148"/>
      <c r="G106" s="148"/>
    </row>
    <row r="107" ht="15.0" customHeight="1">
      <c r="B107" s="5">
        <v>4.0</v>
      </c>
      <c r="C107" s="148"/>
      <c r="D107" s="148"/>
      <c r="E107" s="148"/>
      <c r="F107" s="148"/>
      <c r="G107" s="148"/>
    </row>
    <row r="108" ht="15.0" customHeight="1">
      <c r="B108" s="12"/>
      <c r="C108" s="148"/>
      <c r="D108" s="148"/>
      <c r="E108" s="148"/>
      <c r="F108" s="148"/>
      <c r="G108" s="148"/>
    </row>
    <row r="109" ht="15.0" customHeight="1">
      <c r="B109" s="19"/>
      <c r="C109" s="148"/>
      <c r="D109" s="148"/>
      <c r="E109" s="148"/>
      <c r="F109" s="148"/>
      <c r="G109" s="148"/>
    </row>
    <row r="110" ht="15.0" customHeight="1">
      <c r="B110" s="5">
        <v>5.0</v>
      </c>
      <c r="C110" s="148"/>
      <c r="D110" s="148"/>
      <c r="E110" s="148"/>
      <c r="F110" s="148"/>
      <c r="G110" s="148"/>
    </row>
    <row r="111" ht="15.0" customHeight="1">
      <c r="B111" s="12"/>
      <c r="C111" s="148"/>
      <c r="D111" s="148"/>
      <c r="E111" s="148"/>
      <c r="F111" s="148"/>
      <c r="G111" s="148"/>
    </row>
    <row r="112" ht="15.0" customHeight="1">
      <c r="B112" s="19"/>
      <c r="C112" s="148"/>
      <c r="D112" s="148"/>
      <c r="E112" s="148"/>
      <c r="F112" s="148"/>
      <c r="G112" s="148"/>
    </row>
    <row r="113" ht="15.0" customHeight="1">
      <c r="B113" s="5">
        <v>6.0</v>
      </c>
      <c r="C113" s="148"/>
      <c r="D113" s="148"/>
      <c r="E113" s="148"/>
      <c r="F113" s="148"/>
      <c r="G113" s="148"/>
    </row>
    <row r="114" ht="15.0" customHeight="1">
      <c r="B114" s="12"/>
      <c r="C114" s="148"/>
      <c r="D114" s="148"/>
      <c r="E114" s="148"/>
      <c r="F114" s="148"/>
      <c r="G114" s="148"/>
    </row>
    <row r="115" ht="15.0" customHeight="1">
      <c r="B115" s="19"/>
      <c r="C115" s="148"/>
      <c r="D115" s="148"/>
      <c r="E115" s="148"/>
      <c r="F115" s="148"/>
      <c r="G115" s="148"/>
    </row>
    <row r="116" ht="15.0" customHeight="1">
      <c r="B116" s="5">
        <v>7.0</v>
      </c>
      <c r="C116" s="317"/>
      <c r="D116" s="148"/>
      <c r="E116" s="317"/>
      <c r="F116" s="148"/>
      <c r="G116" s="317"/>
    </row>
    <row r="117" ht="15.0" customHeight="1">
      <c r="B117" s="12"/>
      <c r="C117" s="12"/>
      <c r="D117" s="148"/>
      <c r="E117" s="12"/>
      <c r="F117" s="148"/>
      <c r="G117" s="12"/>
    </row>
    <row r="118" ht="15.0" customHeight="1">
      <c r="B118" s="19"/>
      <c r="C118" s="12"/>
      <c r="D118" s="148"/>
      <c r="E118" s="12"/>
      <c r="F118" s="148"/>
      <c r="G118" s="12"/>
    </row>
    <row r="119" ht="15.0" customHeight="1">
      <c r="B119" s="5">
        <v>8.0</v>
      </c>
      <c r="C119" s="12"/>
      <c r="D119" s="148"/>
      <c r="E119" s="12"/>
      <c r="F119" s="148"/>
      <c r="G119" s="12"/>
    </row>
    <row r="120" ht="15.0" customHeight="1">
      <c r="B120" s="12"/>
      <c r="C120" s="12"/>
      <c r="D120" s="148"/>
      <c r="E120" s="12"/>
      <c r="F120" s="148"/>
      <c r="G120" s="12"/>
    </row>
    <row r="121" ht="15.0" customHeight="1">
      <c r="B121" s="19"/>
      <c r="C121" s="12"/>
      <c r="D121" s="148"/>
      <c r="E121" s="12"/>
      <c r="F121" s="148"/>
      <c r="G121" s="12"/>
    </row>
    <row r="122" ht="15.0" customHeight="1">
      <c r="B122" s="5">
        <v>9.0</v>
      </c>
      <c r="C122" s="12"/>
      <c r="D122" s="148"/>
      <c r="E122" s="12"/>
      <c r="F122" s="148"/>
      <c r="G122" s="12"/>
    </row>
    <row r="123" ht="15.0" customHeight="1">
      <c r="B123" s="12"/>
      <c r="C123" s="12"/>
      <c r="D123" s="148"/>
      <c r="E123" s="12"/>
      <c r="F123" s="148"/>
      <c r="G123" s="12"/>
    </row>
    <row r="124" ht="15.0" customHeight="1">
      <c r="B124" s="19"/>
      <c r="C124" s="12"/>
      <c r="D124" s="148"/>
      <c r="E124" s="12"/>
      <c r="F124" s="148"/>
      <c r="G124" s="12"/>
    </row>
    <row r="125" ht="15.0" customHeight="1">
      <c r="B125" s="5">
        <v>10.0</v>
      </c>
      <c r="C125" s="12"/>
      <c r="D125" s="148"/>
      <c r="E125" s="12"/>
      <c r="F125" s="148"/>
      <c r="G125" s="12"/>
    </row>
    <row r="126" ht="15.0" customHeight="1">
      <c r="B126" s="12"/>
      <c r="C126" s="12"/>
      <c r="D126" s="148"/>
      <c r="E126" s="12"/>
      <c r="F126" s="148"/>
      <c r="G126" s="12"/>
    </row>
    <row r="127" ht="15.0" customHeight="1">
      <c r="B127" s="19"/>
      <c r="C127" s="12"/>
      <c r="D127" s="148"/>
      <c r="E127" s="12"/>
      <c r="F127" s="148"/>
      <c r="G127" s="12"/>
    </row>
    <row r="128" ht="15.0" customHeight="1">
      <c r="B128" s="5">
        <v>11.0</v>
      </c>
      <c r="C128" s="12"/>
      <c r="D128" s="148"/>
      <c r="E128" s="12"/>
      <c r="F128" s="148"/>
      <c r="G128" s="12"/>
    </row>
    <row r="129" ht="15.0" customHeight="1">
      <c r="B129" s="12"/>
      <c r="C129" s="12"/>
      <c r="D129" s="148"/>
      <c r="E129" s="12"/>
      <c r="F129" s="148"/>
      <c r="G129" s="12"/>
    </row>
    <row r="130" ht="15.75" customHeight="1">
      <c r="B130" s="19"/>
      <c r="C130" s="12"/>
      <c r="D130" s="148"/>
      <c r="E130" s="12"/>
      <c r="F130" s="148"/>
      <c r="G130" s="12"/>
    </row>
    <row r="131" ht="15.75" customHeight="1">
      <c r="B131" s="5">
        <v>12.0</v>
      </c>
      <c r="C131" s="12"/>
      <c r="D131" s="148"/>
      <c r="E131" s="12"/>
      <c r="F131" s="148"/>
      <c r="G131" s="12"/>
    </row>
    <row r="132" ht="15.75" customHeight="1">
      <c r="B132" s="12"/>
      <c r="C132" s="12"/>
      <c r="D132" s="148"/>
      <c r="E132" s="12"/>
      <c r="F132" s="148"/>
      <c r="G132" s="12"/>
    </row>
    <row r="133" ht="15.75" customHeight="1">
      <c r="B133" s="19"/>
      <c r="C133" s="12"/>
      <c r="D133" s="148"/>
      <c r="E133" s="12"/>
      <c r="F133" s="148"/>
      <c r="G133" s="12"/>
    </row>
    <row r="134" ht="15.75" customHeight="1">
      <c r="B134" s="5">
        <v>13.0</v>
      </c>
      <c r="C134" s="12"/>
      <c r="D134" s="148"/>
      <c r="E134" s="12"/>
      <c r="F134" s="148"/>
      <c r="G134" s="12"/>
    </row>
    <row r="135" ht="15.75" customHeight="1">
      <c r="B135" s="12"/>
      <c r="C135" s="12"/>
      <c r="D135" s="148"/>
      <c r="E135" s="12"/>
      <c r="F135" s="148"/>
      <c r="G135" s="12"/>
    </row>
    <row r="136" ht="15.75" customHeight="1">
      <c r="B136" s="19"/>
      <c r="C136" s="12"/>
      <c r="D136" s="148"/>
      <c r="E136" s="12"/>
      <c r="F136" s="148"/>
      <c r="G136" s="12"/>
    </row>
    <row r="137" ht="15.75" customHeight="1">
      <c r="B137" s="5">
        <v>14.0</v>
      </c>
      <c r="C137" s="12"/>
      <c r="D137" s="148"/>
      <c r="E137" s="12"/>
      <c r="F137" s="148"/>
      <c r="G137" s="12"/>
    </row>
    <row r="138" ht="15.75" customHeight="1">
      <c r="B138" s="12"/>
      <c r="C138" s="12"/>
      <c r="D138" s="148"/>
      <c r="E138" s="12"/>
      <c r="F138" s="148"/>
      <c r="G138" s="12"/>
    </row>
    <row r="139" ht="15.75" customHeight="1">
      <c r="B139" s="19"/>
      <c r="C139" s="12"/>
      <c r="D139" s="148"/>
      <c r="E139" s="12"/>
      <c r="F139" s="148"/>
      <c r="G139" s="12"/>
    </row>
    <row r="140" ht="15.75" customHeight="1">
      <c r="B140" s="5">
        <v>15.0</v>
      </c>
      <c r="C140" s="12"/>
      <c r="D140" s="148"/>
      <c r="E140" s="12"/>
      <c r="F140" s="148"/>
      <c r="G140" s="12"/>
    </row>
    <row r="141" ht="15.75" customHeight="1">
      <c r="B141" s="12"/>
      <c r="C141" s="12"/>
      <c r="D141" s="148"/>
      <c r="E141" s="12"/>
      <c r="F141" s="148"/>
      <c r="G141" s="12"/>
    </row>
    <row r="142" ht="15.75" customHeight="1">
      <c r="B142" s="19"/>
      <c r="C142" s="12"/>
      <c r="D142" s="148"/>
      <c r="E142" s="12"/>
      <c r="F142" s="148"/>
      <c r="G142" s="12"/>
    </row>
    <row r="143" ht="15.75" customHeight="1">
      <c r="B143" s="5">
        <v>16.0</v>
      </c>
      <c r="C143" s="12"/>
      <c r="D143" s="148"/>
      <c r="E143" s="12"/>
      <c r="F143" s="148"/>
      <c r="G143" s="12"/>
    </row>
    <row r="144" ht="15.75" customHeight="1">
      <c r="B144" s="12"/>
      <c r="C144" s="12"/>
      <c r="D144" s="148"/>
      <c r="E144" s="12"/>
      <c r="F144" s="148"/>
      <c r="G144" s="12"/>
    </row>
    <row r="145" ht="15.75" customHeight="1">
      <c r="B145" s="19"/>
      <c r="C145" s="12"/>
      <c r="D145" s="148"/>
      <c r="E145" s="12"/>
      <c r="F145" s="148"/>
      <c r="G145" s="12"/>
    </row>
    <row r="146" ht="15.75" customHeight="1">
      <c r="B146" s="5">
        <v>17.0</v>
      </c>
      <c r="C146" s="12"/>
      <c r="D146" s="148"/>
      <c r="E146" s="12"/>
      <c r="F146" s="148"/>
      <c r="G146" s="12"/>
    </row>
    <row r="147" ht="15.75" customHeight="1">
      <c r="B147" s="12"/>
      <c r="C147" s="12"/>
      <c r="D147" s="148"/>
      <c r="E147" s="12"/>
      <c r="F147" s="148"/>
      <c r="G147" s="12"/>
    </row>
    <row r="148" ht="15.75" customHeight="1">
      <c r="B148" s="19"/>
      <c r="C148" s="12"/>
      <c r="D148" s="148"/>
      <c r="E148" s="12"/>
      <c r="F148" s="148"/>
      <c r="G148" s="12"/>
    </row>
    <row r="149" ht="15.75" customHeight="1">
      <c r="B149" s="5">
        <v>18.0</v>
      </c>
      <c r="C149" s="12"/>
      <c r="D149" s="148"/>
      <c r="E149" s="12"/>
      <c r="F149" s="148"/>
      <c r="G149" s="12"/>
    </row>
    <row r="150" ht="15.75" customHeight="1">
      <c r="B150" s="12"/>
      <c r="C150" s="12"/>
      <c r="D150" s="148"/>
      <c r="E150" s="12"/>
      <c r="F150" s="148"/>
      <c r="G150" s="12"/>
    </row>
    <row r="151" ht="15.75" customHeight="1">
      <c r="B151" s="19"/>
      <c r="C151" s="12"/>
      <c r="D151" s="148"/>
      <c r="E151" s="12"/>
      <c r="F151" s="148"/>
      <c r="G151" s="12"/>
    </row>
    <row r="152" ht="15.75" customHeight="1">
      <c r="B152" s="5">
        <v>19.0</v>
      </c>
      <c r="C152" s="12"/>
      <c r="D152" s="317"/>
      <c r="E152" s="12"/>
      <c r="F152" s="148"/>
      <c r="G152" s="12"/>
    </row>
    <row r="153" ht="15.75" customHeight="1">
      <c r="B153" s="12"/>
      <c r="C153" s="12"/>
      <c r="D153" s="12"/>
      <c r="E153" s="12"/>
      <c r="F153" s="148"/>
      <c r="G153" s="12"/>
    </row>
    <row r="154" ht="15.75" customHeight="1">
      <c r="B154" s="19"/>
      <c r="C154" s="12"/>
      <c r="D154" s="12"/>
      <c r="E154" s="12"/>
      <c r="F154" s="148"/>
      <c r="G154" s="12"/>
    </row>
    <row r="155" ht="15.75" customHeight="1">
      <c r="B155" s="5">
        <v>20.0</v>
      </c>
      <c r="C155" s="12"/>
      <c r="D155" s="12"/>
      <c r="E155" s="12"/>
      <c r="F155" s="148"/>
      <c r="G155" s="12"/>
    </row>
    <row r="156" ht="15.75" customHeight="1">
      <c r="B156" s="12"/>
      <c r="C156" s="12"/>
      <c r="D156" s="12"/>
      <c r="E156" s="12"/>
      <c r="F156" s="148"/>
      <c r="G156" s="12"/>
    </row>
    <row r="157" ht="15.75" customHeight="1">
      <c r="B157" s="19"/>
      <c r="C157" s="12"/>
      <c r="D157" s="12"/>
      <c r="E157" s="12"/>
      <c r="F157" s="148"/>
      <c r="G157" s="12"/>
    </row>
    <row r="158" ht="15.75" customHeight="1">
      <c r="B158" s="5">
        <v>21.0</v>
      </c>
      <c r="C158" s="12"/>
      <c r="D158" s="12"/>
      <c r="E158" s="12"/>
      <c r="F158" s="148"/>
      <c r="G158" s="12"/>
    </row>
    <row r="159" ht="15.0" customHeight="1">
      <c r="B159" s="12"/>
      <c r="C159" s="12"/>
      <c r="D159" s="12"/>
      <c r="E159" s="12"/>
      <c r="F159" s="148"/>
      <c r="G159" s="12"/>
    </row>
    <row r="160" ht="15.75" customHeight="1">
      <c r="B160" s="19"/>
      <c r="C160" s="12"/>
      <c r="D160" s="12"/>
      <c r="E160" s="12"/>
      <c r="F160" s="148"/>
      <c r="G160" s="12"/>
    </row>
    <row r="161" ht="15.75" customHeight="1">
      <c r="B161" s="5">
        <v>22.0</v>
      </c>
      <c r="C161" s="12"/>
      <c r="D161" s="12"/>
      <c r="E161" s="12"/>
      <c r="F161" s="148"/>
      <c r="G161" s="12"/>
    </row>
    <row r="162" ht="15.75" customHeight="1">
      <c r="B162" s="12"/>
      <c r="C162" s="12"/>
      <c r="D162" s="12"/>
      <c r="E162" s="12"/>
      <c r="F162" s="148"/>
      <c r="G162" s="12"/>
    </row>
    <row r="163" ht="15.75" customHeight="1">
      <c r="B163" s="19"/>
      <c r="C163" s="12"/>
      <c r="D163" s="12"/>
      <c r="E163" s="12"/>
      <c r="F163" s="148"/>
      <c r="G163" s="12"/>
    </row>
    <row r="164" ht="15.75" customHeight="1">
      <c r="B164" s="5">
        <v>23.0</v>
      </c>
      <c r="C164" s="12"/>
      <c r="D164" s="12"/>
      <c r="E164" s="12"/>
      <c r="F164" s="148"/>
      <c r="G164" s="12"/>
    </row>
    <row r="165" ht="15.75" customHeight="1">
      <c r="B165" s="12"/>
      <c r="C165" s="12"/>
      <c r="D165" s="12"/>
      <c r="E165" s="12"/>
      <c r="F165" s="148"/>
      <c r="G165" s="12"/>
    </row>
    <row r="166" ht="15.75" customHeight="1">
      <c r="B166" s="19"/>
      <c r="C166" s="12"/>
      <c r="D166" s="12"/>
      <c r="E166" s="12"/>
      <c r="F166" s="148"/>
      <c r="G166" s="12"/>
    </row>
    <row r="167" ht="15.75" customHeight="1">
      <c r="B167" s="5">
        <v>24.0</v>
      </c>
      <c r="C167" s="12"/>
      <c r="D167" s="12"/>
      <c r="E167" s="12"/>
      <c r="F167" s="148"/>
      <c r="G167" s="12"/>
    </row>
    <row r="168" ht="15.75" customHeight="1">
      <c r="B168" s="12"/>
      <c r="C168" s="12"/>
      <c r="D168" s="12"/>
      <c r="E168" s="12"/>
      <c r="F168" s="148"/>
      <c r="G168" s="12"/>
    </row>
    <row r="169" ht="15.75" customHeight="1">
      <c r="B169" s="19"/>
      <c r="C169" s="12"/>
      <c r="D169" s="12"/>
      <c r="E169" s="12"/>
      <c r="F169" s="148"/>
      <c r="G169" s="12"/>
    </row>
    <row r="170" ht="15.75" customHeight="1">
      <c r="B170" s="5">
        <v>25.0</v>
      </c>
      <c r="C170" s="12"/>
      <c r="D170" s="12"/>
      <c r="E170" s="12"/>
      <c r="F170" s="148"/>
      <c r="G170" s="12"/>
    </row>
    <row r="171" ht="15.75" customHeight="1">
      <c r="B171" s="12"/>
      <c r="C171" s="12"/>
      <c r="D171" s="12"/>
      <c r="E171" s="12"/>
      <c r="F171" s="148"/>
      <c r="G171" s="12"/>
    </row>
    <row r="172" ht="15.75" customHeight="1">
      <c r="B172" s="19"/>
      <c r="C172" s="12"/>
      <c r="D172" s="12"/>
      <c r="E172" s="12"/>
      <c r="F172" s="148"/>
      <c r="G172" s="12"/>
    </row>
    <row r="173" ht="15.75" customHeight="1">
      <c r="B173" s="5">
        <v>26.0</v>
      </c>
      <c r="C173" s="12"/>
      <c r="D173" s="12"/>
      <c r="E173" s="12"/>
      <c r="F173" s="148"/>
      <c r="G173" s="12"/>
    </row>
    <row r="174" ht="15.75" customHeight="1">
      <c r="B174" s="12"/>
      <c r="C174" s="12"/>
      <c r="D174" s="12"/>
      <c r="E174" s="12"/>
      <c r="F174" s="148"/>
      <c r="G174" s="12"/>
    </row>
    <row r="175" ht="15.75" customHeight="1">
      <c r="B175" s="19"/>
      <c r="C175" s="12"/>
      <c r="D175" s="12"/>
      <c r="E175" s="12"/>
      <c r="F175" s="148"/>
      <c r="G175" s="12"/>
    </row>
    <row r="176" ht="15.75" customHeight="1">
      <c r="B176" s="5">
        <v>27.0</v>
      </c>
      <c r="C176" s="12"/>
      <c r="D176" s="12"/>
      <c r="E176" s="12"/>
      <c r="F176" s="148"/>
      <c r="G176" s="12"/>
    </row>
    <row r="177" ht="15.75" customHeight="1">
      <c r="B177" s="12"/>
      <c r="C177" s="12"/>
      <c r="D177" s="12"/>
      <c r="E177" s="12"/>
      <c r="F177" s="148"/>
      <c r="G177" s="12"/>
    </row>
    <row r="178" ht="15.75" customHeight="1">
      <c r="B178" s="19"/>
      <c r="C178" s="12"/>
      <c r="D178" s="12"/>
      <c r="E178" s="12"/>
      <c r="F178" s="148"/>
      <c r="G178" s="12"/>
    </row>
    <row r="179" ht="15.75" customHeight="1">
      <c r="B179" s="5">
        <v>28.0</v>
      </c>
      <c r="C179" s="12"/>
      <c r="D179" s="12"/>
      <c r="E179" s="12"/>
      <c r="F179" s="148"/>
      <c r="G179" s="12"/>
    </row>
    <row r="180" ht="15.75" customHeight="1">
      <c r="B180" s="12"/>
      <c r="C180" s="12"/>
      <c r="D180" s="12"/>
      <c r="E180" s="12"/>
      <c r="F180" s="148"/>
      <c r="G180" s="12"/>
    </row>
    <row r="181" ht="15.75" customHeight="1">
      <c r="B181" s="19"/>
      <c r="C181" s="12"/>
      <c r="D181" s="12"/>
      <c r="E181" s="12"/>
      <c r="F181" s="148"/>
      <c r="G181" s="12"/>
    </row>
    <row r="182" ht="15.75" customHeight="1">
      <c r="B182" s="5">
        <v>29.0</v>
      </c>
      <c r="C182" s="12"/>
      <c r="D182" s="12"/>
      <c r="E182" s="12"/>
      <c r="F182" s="148"/>
      <c r="G182" s="12"/>
    </row>
    <row r="183" ht="15.75" customHeight="1">
      <c r="B183" s="12"/>
      <c r="C183" s="12"/>
      <c r="D183" s="12"/>
      <c r="E183" s="12"/>
      <c r="F183" s="148"/>
      <c r="G183" s="12"/>
    </row>
    <row r="184" ht="15.75" customHeight="1">
      <c r="B184" s="19"/>
      <c r="C184" s="12"/>
      <c r="D184" s="12"/>
      <c r="E184" s="12"/>
      <c r="F184" s="148"/>
      <c r="G184" s="12"/>
    </row>
    <row r="185" ht="15.75" customHeight="1">
      <c r="B185" s="5">
        <v>30.0</v>
      </c>
      <c r="C185" s="12"/>
      <c r="D185" s="12"/>
      <c r="E185" s="12"/>
      <c r="F185" s="148"/>
      <c r="G185" s="12"/>
    </row>
    <row r="186" ht="15.75" customHeight="1">
      <c r="B186" s="12"/>
      <c r="C186" s="12"/>
      <c r="D186" s="12"/>
      <c r="E186" s="12"/>
      <c r="F186" s="148"/>
      <c r="G186" s="12"/>
    </row>
    <row r="187" ht="15.75" customHeight="1">
      <c r="B187" s="19"/>
      <c r="C187" s="19"/>
      <c r="D187" s="19"/>
      <c r="E187" s="19"/>
      <c r="F187" s="148"/>
      <c r="G187" s="19"/>
    </row>
    <row r="188" ht="15.75" customHeight="1"/>
    <row r="189" ht="15.75" customHeight="1">
      <c r="B189" s="237" t="s">
        <v>922</v>
      </c>
      <c r="C189" s="7"/>
      <c r="D189" s="7"/>
      <c r="E189" s="7"/>
      <c r="F189" s="7"/>
      <c r="G189" s="8"/>
    </row>
    <row r="190" ht="15.75" customHeight="1">
      <c r="B190" s="314"/>
      <c r="C190" s="315" t="s">
        <v>5</v>
      </c>
      <c r="D190" s="315" t="s">
        <v>107</v>
      </c>
      <c r="E190" s="315" t="s">
        <v>335</v>
      </c>
      <c r="F190" s="315" t="s">
        <v>398</v>
      </c>
      <c r="G190" s="178" t="s">
        <v>724</v>
      </c>
    </row>
    <row r="191" ht="15.75" customHeight="1">
      <c r="B191" s="5">
        <v>1.0</v>
      </c>
      <c r="C191" s="392" t="str">
        <f>'дети 5-ти лет Ф'!D83</f>
        <v/>
      </c>
      <c r="D191" s="392" t="str">
        <f>'дети 5-ти лет К'!D83</f>
        <v/>
      </c>
      <c r="E191" s="392" t="str">
        <f>'дети 5-ти лет П'!D83</f>
        <v/>
      </c>
      <c r="F191" s="392" t="str">
        <f>'дети 5-ти лет Т'!D83</f>
        <v/>
      </c>
      <c r="G191" s="392" t="str">
        <f>'дети 5-ти лет С'!D83</f>
        <v/>
      </c>
    </row>
    <row r="192" ht="15.75" customHeight="1">
      <c r="B192" s="12"/>
      <c r="C192" s="392" t="str">
        <f>'дети 5-ти лет Ф'!E83</f>
        <v/>
      </c>
      <c r="D192" s="392" t="str">
        <f>'дети 5-ти лет К'!E83</f>
        <v/>
      </c>
      <c r="E192" s="392" t="str">
        <f>'дети 5-ти лет П'!E83</f>
        <v/>
      </c>
      <c r="F192" s="392" t="str">
        <f>'дети 5-ти лет Т'!E83</f>
        <v/>
      </c>
      <c r="G192" s="392" t="str">
        <f>'дети 5-ти лет С'!E83</f>
        <v/>
      </c>
    </row>
    <row r="193" ht="15.75" customHeight="1">
      <c r="B193" s="19"/>
      <c r="C193" s="392" t="str">
        <f>'дети 5-ти лет Ф'!F83</f>
        <v/>
      </c>
      <c r="D193" s="392" t="str">
        <f>'дети 5-ти лет К'!F83</f>
        <v/>
      </c>
      <c r="E193" s="392" t="str">
        <f>'дети 5-ти лет П'!F83</f>
        <v/>
      </c>
      <c r="F193" s="392" t="str">
        <f>'дети 5-ти лет Т'!F83</f>
        <v/>
      </c>
      <c r="G193" s="392" t="str">
        <f>'дети 5-ти лет С'!F83</f>
        <v/>
      </c>
    </row>
    <row r="194" ht="15.75" customHeight="1">
      <c r="B194" s="5">
        <v>2.0</v>
      </c>
      <c r="C194" s="392" t="str">
        <f>'дети 5-ти лет Ф'!G83</f>
        <v/>
      </c>
      <c r="D194" s="392" t="str">
        <f>'дети 5-ти лет К'!G83</f>
        <v/>
      </c>
      <c r="E194" s="392" t="str">
        <f>'дети 5-ти лет П'!G83</f>
        <v/>
      </c>
      <c r="F194" s="392" t="str">
        <f>'дети 5-ти лет Т'!G83</f>
        <v/>
      </c>
      <c r="G194" s="392" t="str">
        <f>'дети 5-ти лет С'!G83</f>
        <v/>
      </c>
    </row>
    <row r="195" ht="15.75" customHeight="1">
      <c r="B195" s="12"/>
      <c r="C195" s="392" t="str">
        <f>'дети 5-ти лет Ф'!H83</f>
        <v/>
      </c>
      <c r="D195" s="392" t="str">
        <f>'дети 5-ти лет К'!H83</f>
        <v/>
      </c>
      <c r="E195" s="392" t="str">
        <f>'дети 5-ти лет П'!H83</f>
        <v/>
      </c>
      <c r="F195" s="392" t="str">
        <f>'дети 5-ти лет Т'!H83</f>
        <v/>
      </c>
      <c r="G195" s="392" t="str">
        <f>'дети 5-ти лет С'!H83</f>
        <v/>
      </c>
    </row>
    <row r="196" ht="15.75" customHeight="1">
      <c r="B196" s="19"/>
      <c r="C196" s="392" t="str">
        <f>'дети 5-ти лет Ф'!I83</f>
        <v/>
      </c>
      <c r="D196" s="392" t="str">
        <f>'дети 5-ти лет К'!I83</f>
        <v/>
      </c>
      <c r="E196" s="392" t="str">
        <f>'дети 5-ти лет П'!I83</f>
        <v/>
      </c>
      <c r="F196" s="392" t="str">
        <f>'дети 5-ти лет Т'!I83</f>
        <v/>
      </c>
      <c r="G196" s="392" t="str">
        <f>'дети 5-ти лет С'!I83</f>
        <v/>
      </c>
    </row>
    <row r="197" ht="15.75" customHeight="1">
      <c r="B197" s="5">
        <v>3.0</v>
      </c>
      <c r="C197" s="392" t="str">
        <f>'дети 5-ти лет Ф'!J83</f>
        <v/>
      </c>
      <c r="D197" s="392" t="str">
        <f>'дети 5-ти лет К'!J83</f>
        <v/>
      </c>
      <c r="E197" s="392" t="str">
        <f>'дети 5-ти лет П'!J83</f>
        <v/>
      </c>
      <c r="F197" s="392" t="str">
        <f>'дети 5-ти лет Т'!J83</f>
        <v/>
      </c>
      <c r="G197" s="392" t="str">
        <f>'дети 5-ти лет С'!J83</f>
        <v/>
      </c>
    </row>
    <row r="198" ht="15.75" customHeight="1">
      <c r="B198" s="12"/>
      <c r="C198" s="392" t="str">
        <f>'дети 5-ти лет Ф'!K83</f>
        <v/>
      </c>
      <c r="D198" s="392" t="str">
        <f>'дети 5-ти лет К'!K83</f>
        <v/>
      </c>
      <c r="E198" s="392" t="str">
        <f>'дети 5-ти лет П'!K83</f>
        <v/>
      </c>
      <c r="F198" s="392" t="str">
        <f>'дети 5-ти лет Т'!K83</f>
        <v/>
      </c>
      <c r="G198" s="392" t="str">
        <f>'дети 5-ти лет С'!K83</f>
        <v/>
      </c>
    </row>
    <row r="199" ht="15.75" customHeight="1">
      <c r="B199" s="19"/>
      <c r="C199" s="392" t="str">
        <f>'дети 5-ти лет Ф'!L83</f>
        <v/>
      </c>
      <c r="D199" s="392" t="str">
        <f>'дети 5-ти лет К'!L83</f>
        <v/>
      </c>
      <c r="E199" s="392" t="str">
        <f>'дети 5-ти лет П'!L83</f>
        <v/>
      </c>
      <c r="F199" s="392" t="str">
        <f>'дети 5-ти лет Т'!L83</f>
        <v/>
      </c>
      <c r="G199" s="392" t="str">
        <f>'дети 5-ти лет С'!L83</f>
        <v/>
      </c>
    </row>
    <row r="200" ht="15.75" customHeight="1">
      <c r="B200" s="5">
        <v>4.0</v>
      </c>
      <c r="C200" s="392" t="str">
        <f>'дети 5-ти лет Ф'!M83</f>
        <v/>
      </c>
      <c r="D200" s="392" t="str">
        <f>'дети 5-ти лет К'!M83</f>
        <v/>
      </c>
      <c r="E200" s="392" t="str">
        <f>'дети 5-ти лет П'!M83</f>
        <v/>
      </c>
      <c r="F200" s="392" t="str">
        <f>'дети 5-ти лет Т'!M83</f>
        <v/>
      </c>
      <c r="G200" s="392" t="str">
        <f>'дети 5-ти лет С'!M83</f>
        <v/>
      </c>
    </row>
    <row r="201" ht="15.75" customHeight="1">
      <c r="B201" s="12"/>
      <c r="C201" s="392" t="str">
        <f>'дети 5-ти лет Ф'!N83</f>
        <v/>
      </c>
      <c r="D201" s="392" t="str">
        <f>'дети 5-ти лет К'!N83</f>
        <v/>
      </c>
      <c r="E201" s="392" t="str">
        <f>'дети 5-ти лет П'!N83</f>
        <v/>
      </c>
      <c r="F201" s="392" t="str">
        <f>'дети 5-ти лет Т'!N83</f>
        <v/>
      </c>
      <c r="G201" s="392" t="str">
        <f>'дети 5-ти лет С'!N83</f>
        <v/>
      </c>
    </row>
    <row r="202" ht="15.75" customHeight="1">
      <c r="B202" s="19"/>
      <c r="C202" s="392" t="str">
        <f>'дети 5-ти лет Ф'!O83</f>
        <v/>
      </c>
      <c r="D202" s="392" t="str">
        <f>'дети 5-ти лет К'!O83</f>
        <v/>
      </c>
      <c r="E202" s="392" t="str">
        <f>'дети 5-ти лет П'!O83</f>
        <v/>
      </c>
      <c r="F202" s="392" t="str">
        <f>'дети 5-ти лет Т'!O83</f>
        <v/>
      </c>
      <c r="G202" s="392" t="str">
        <f>'дети 5-ти лет С'!O83</f>
        <v/>
      </c>
    </row>
    <row r="203" ht="15.75" customHeight="1">
      <c r="B203" s="5">
        <v>5.0</v>
      </c>
      <c r="C203" s="392" t="str">
        <f>'дети 5-ти лет Ф'!P83</f>
        <v/>
      </c>
      <c r="D203" s="392" t="str">
        <f>'дети 5-ти лет К'!P83</f>
        <v/>
      </c>
      <c r="E203" s="392" t="str">
        <f>'дети 5-ти лет П'!P83</f>
        <v/>
      </c>
      <c r="F203" s="392" t="str">
        <f>'дети 5-ти лет Т'!P83</f>
        <v/>
      </c>
      <c r="G203" s="392" t="str">
        <f>'дети 5-ти лет С'!P83</f>
        <v/>
      </c>
    </row>
    <row r="204" ht="15.75" customHeight="1">
      <c r="B204" s="12"/>
      <c r="C204" s="392" t="str">
        <f>'дети 5-ти лет Ф'!Q83</f>
        <v/>
      </c>
      <c r="D204" s="392" t="str">
        <f>'дети 5-ти лет К'!Q83</f>
        <v/>
      </c>
      <c r="E204" s="392" t="str">
        <f>'дети 5-ти лет П'!Q83</f>
        <v/>
      </c>
      <c r="F204" s="392" t="str">
        <f>'дети 5-ти лет Т'!Q83</f>
        <v/>
      </c>
      <c r="G204" s="392" t="str">
        <f>'дети 5-ти лет С'!Q83</f>
        <v/>
      </c>
    </row>
    <row r="205" ht="15.75" customHeight="1">
      <c r="B205" s="19"/>
      <c r="C205" s="392" t="str">
        <f>'дети 5-ти лет Ф'!R83</f>
        <v/>
      </c>
      <c r="D205" s="392" t="str">
        <f>'дети 5-ти лет К'!R83</f>
        <v/>
      </c>
      <c r="E205" s="392" t="str">
        <f>'дети 5-ти лет П'!R83</f>
        <v/>
      </c>
      <c r="F205" s="392" t="str">
        <f>'дети 5-ти лет Т'!R83</f>
        <v/>
      </c>
      <c r="G205" s="392" t="str">
        <f>'дети 5-ти лет С'!R83</f>
        <v/>
      </c>
    </row>
    <row r="206" ht="15.75" customHeight="1">
      <c r="B206" s="5">
        <v>6.0</v>
      </c>
      <c r="C206" s="392" t="str">
        <f>'дети 5-ти лет Ф'!S83</f>
        <v/>
      </c>
      <c r="D206" s="392" t="str">
        <f>'дети 5-ти лет К'!S83</f>
        <v/>
      </c>
      <c r="E206" s="392" t="str">
        <f>'дети 5-ти лет П'!S83</f>
        <v/>
      </c>
      <c r="F206" s="392" t="str">
        <f>'дети 5-ти лет Т'!S83</f>
        <v/>
      </c>
      <c r="G206" s="392" t="str">
        <f>'дети 5-ти лет С'!S83</f>
        <v/>
      </c>
    </row>
    <row r="207" ht="15.75" customHeight="1">
      <c r="B207" s="12"/>
      <c r="C207" s="392" t="str">
        <f>'дети 5-ти лет Ф'!T83</f>
        <v/>
      </c>
      <c r="D207" s="392" t="str">
        <f>'дети 5-ти лет К'!T83</f>
        <v/>
      </c>
      <c r="E207" s="392" t="str">
        <f>'дети 5-ти лет П'!T83</f>
        <v/>
      </c>
      <c r="F207" s="392" t="str">
        <f>'дети 5-ти лет Т'!T83</f>
        <v/>
      </c>
      <c r="G207" s="392" t="str">
        <f>'дети 5-ти лет С'!T83</f>
        <v/>
      </c>
    </row>
    <row r="208" ht="15.75" customHeight="1">
      <c r="B208" s="19"/>
      <c r="C208" s="392" t="str">
        <f>'дети 5-ти лет Ф'!U83</f>
        <v/>
      </c>
      <c r="D208" s="392" t="str">
        <f>'дети 5-ти лет К'!U83</f>
        <v/>
      </c>
      <c r="E208" s="392" t="str">
        <f>'дети 5-ти лет П'!U83</f>
        <v/>
      </c>
      <c r="F208" s="392" t="str">
        <f>'дети 5-ти лет Т'!U83</f>
        <v/>
      </c>
      <c r="G208" s="392" t="str">
        <f>'дети 5-ти лет С'!U83</f>
        <v/>
      </c>
    </row>
    <row r="209" ht="15.75" customHeight="1">
      <c r="B209" s="5">
        <v>7.0</v>
      </c>
      <c r="C209" s="392" t="str">
        <f>'дети 5-ти лет Ф'!V83</f>
        <v/>
      </c>
      <c r="D209" s="392" t="str">
        <f>'дети 5-ти лет К'!V83</f>
        <v/>
      </c>
      <c r="E209" s="392" t="str">
        <f>'дети 5-ти лет П'!V83</f>
        <v/>
      </c>
      <c r="F209" s="392" t="str">
        <f>'дети 5-ти лет Т'!V83</f>
        <v/>
      </c>
      <c r="G209" s="392" t="str">
        <f>'дети 5-ти лет С'!V83</f>
        <v/>
      </c>
    </row>
    <row r="210" ht="15.75" customHeight="1">
      <c r="B210" s="12"/>
      <c r="C210" s="392" t="str">
        <f>'дети 5-ти лет Ф'!W83</f>
        <v/>
      </c>
      <c r="D210" s="392" t="str">
        <f>'дети 5-ти лет Т'!W83</f>
        <v/>
      </c>
      <c r="E210" s="392" t="str">
        <f>'дети 5-ти лет П'!W83</f>
        <v/>
      </c>
      <c r="F210" s="392" t="str">
        <f>'дети 5-ти лет Т'!W83</f>
        <v/>
      </c>
      <c r="G210" s="392" t="str">
        <f>'дети 5-ти лет С'!W83</f>
        <v/>
      </c>
    </row>
    <row r="211" ht="15.75" customHeight="1">
      <c r="B211" s="19"/>
      <c r="C211" s="392" t="str">
        <f>'дети 5-ти лет Ф'!X83</f>
        <v/>
      </c>
      <c r="D211" s="392" t="str">
        <f>'дети 5-ти лет К'!X83</f>
        <v/>
      </c>
      <c r="E211" s="392" t="str">
        <f>'дети 5-ти лет П'!X83</f>
        <v/>
      </c>
      <c r="F211" s="392" t="str">
        <f>'дети 5-ти лет Т'!X83</f>
        <v/>
      </c>
      <c r="G211" s="392" t="str">
        <f>'дети 5-ти лет С'!X83</f>
        <v/>
      </c>
    </row>
    <row r="212" ht="15.75" customHeight="1">
      <c r="B212" s="5">
        <v>8.0</v>
      </c>
      <c r="C212" s="318"/>
      <c r="D212" s="392" t="str">
        <f>'дети 5-ти лет К'!Y83</f>
        <v/>
      </c>
      <c r="E212" s="317"/>
      <c r="F212" s="392" t="str">
        <f>'дети 5-ти лет Т'!Y83</f>
        <v/>
      </c>
      <c r="G212" s="317"/>
    </row>
    <row r="213" ht="15.75" customHeight="1">
      <c r="B213" s="12"/>
      <c r="C213" s="319"/>
      <c r="D213" s="392" t="str">
        <f>'дети 5-ти лет К'!Z83</f>
        <v/>
      </c>
      <c r="E213" s="12"/>
      <c r="F213" s="392" t="str">
        <f>'дети 5-ти лет Т'!Z83</f>
        <v/>
      </c>
      <c r="G213" s="12"/>
    </row>
    <row r="214" ht="15.75" customHeight="1">
      <c r="B214" s="19"/>
      <c r="C214" s="319"/>
      <c r="D214" s="392" t="str">
        <f>'дети 5-ти лет К'!AA83</f>
        <v/>
      </c>
      <c r="E214" s="12"/>
      <c r="F214" s="392" t="str">
        <f>'дети 5-ти лет Т'!AA83</f>
        <v/>
      </c>
      <c r="G214" s="12"/>
    </row>
    <row r="215" ht="15.75" customHeight="1">
      <c r="B215" s="5">
        <v>9.0</v>
      </c>
      <c r="C215" s="319"/>
      <c r="D215" s="392" t="str">
        <f>'дети 5-ти лет К'!AB83</f>
        <v/>
      </c>
      <c r="E215" s="12"/>
      <c r="F215" s="392" t="str">
        <f>'дети 5-ти лет Т'!AB83</f>
        <v/>
      </c>
      <c r="G215" s="12"/>
    </row>
    <row r="216" ht="15.0" customHeight="1">
      <c r="B216" s="12"/>
      <c r="C216" s="319"/>
      <c r="D216" s="392" t="str">
        <f>'дети 5-ти лет К'!AC83</f>
        <v/>
      </c>
      <c r="E216" s="12"/>
      <c r="F216" s="392" t="str">
        <f>'дети 5-ти лет Т'!AC83</f>
        <v/>
      </c>
      <c r="G216" s="12"/>
    </row>
    <row r="217" ht="15.0" customHeight="1">
      <c r="B217" s="19"/>
      <c r="C217" s="319"/>
      <c r="D217" s="392" t="str">
        <f>'дети 5-ти лет К'!AD83</f>
        <v/>
      </c>
      <c r="E217" s="12"/>
      <c r="F217" s="392" t="str">
        <f>'дети 5-ти лет Т'!AD83</f>
        <v/>
      </c>
      <c r="G217" s="12"/>
    </row>
    <row r="218" ht="15.0" customHeight="1">
      <c r="B218" s="5">
        <v>10.0</v>
      </c>
      <c r="C218" s="319"/>
      <c r="D218" s="392" t="str">
        <f>'дети 5-ти лет К'!AE83</f>
        <v/>
      </c>
      <c r="E218" s="12"/>
      <c r="F218" s="392" t="str">
        <f>'дети 5-ти лет Т'!AE83</f>
        <v/>
      </c>
      <c r="G218" s="12"/>
    </row>
    <row r="219" ht="15.75" customHeight="1">
      <c r="B219" s="12"/>
      <c r="C219" s="319"/>
      <c r="D219" s="392" t="str">
        <f>'дети 5-ти лет К'!AF83</f>
        <v/>
      </c>
      <c r="E219" s="12"/>
      <c r="F219" s="392" t="str">
        <f>'дети 5-ти лет Т'!AF83</f>
        <v/>
      </c>
      <c r="G219" s="12"/>
    </row>
    <row r="220" ht="15.75" customHeight="1">
      <c r="B220" s="19"/>
      <c r="C220" s="319"/>
      <c r="D220" s="392" t="str">
        <f>'дети 5-ти лет К'!AG83</f>
        <v/>
      </c>
      <c r="E220" s="12"/>
      <c r="F220" s="392" t="str">
        <f>'дети 5-ти лет Т'!AG83</f>
        <v/>
      </c>
      <c r="G220" s="12"/>
    </row>
    <row r="221" ht="15.75" customHeight="1">
      <c r="B221" s="5">
        <v>11.0</v>
      </c>
      <c r="C221" s="319"/>
      <c r="D221" s="392" t="str">
        <f>'дети 5-ти лет К'!AH83</f>
        <v/>
      </c>
      <c r="E221" s="12"/>
      <c r="F221" s="392" t="str">
        <f>'дети 5-ти лет Т'!AH83</f>
        <v/>
      </c>
      <c r="G221" s="12"/>
    </row>
    <row r="222" ht="15.75" customHeight="1">
      <c r="B222" s="12"/>
      <c r="C222" s="319"/>
      <c r="D222" s="392" t="str">
        <f>'дети 5-ти лет К'!AI83</f>
        <v/>
      </c>
      <c r="E222" s="12"/>
      <c r="F222" s="392" t="str">
        <f>'дети 5-ти лет Т'!AI83</f>
        <v/>
      </c>
      <c r="G222" s="12"/>
    </row>
    <row r="223" ht="15.75" customHeight="1">
      <c r="B223" s="19"/>
      <c r="C223" s="319"/>
      <c r="D223" s="392" t="str">
        <f>'дети 5-ти лет К'!AJ83</f>
        <v/>
      </c>
      <c r="E223" s="12"/>
      <c r="F223" s="392" t="str">
        <f>'дети 5-ти лет Т'!AJ83</f>
        <v/>
      </c>
      <c r="G223" s="12"/>
    </row>
    <row r="224" ht="15.75" customHeight="1">
      <c r="B224" s="5">
        <v>12.0</v>
      </c>
      <c r="C224" s="319"/>
      <c r="D224" s="392" t="str">
        <f>'дети 5-ти лет К'!AK83</f>
        <v/>
      </c>
      <c r="E224" s="12"/>
      <c r="F224" s="392" t="str">
        <f>'дети 5-ти лет Т'!AK83</f>
        <v/>
      </c>
      <c r="G224" s="12"/>
    </row>
    <row r="225" ht="15.75" customHeight="1">
      <c r="B225" s="12"/>
      <c r="C225" s="319"/>
      <c r="D225" s="392" t="str">
        <f>'дети 5-ти лет К'!AL83</f>
        <v/>
      </c>
      <c r="E225" s="12"/>
      <c r="F225" s="392" t="str">
        <f>'дети 5-ти лет Т'!AL83</f>
        <v/>
      </c>
      <c r="G225" s="12"/>
    </row>
    <row r="226" ht="15.75" customHeight="1">
      <c r="B226" s="19"/>
      <c r="C226" s="319"/>
      <c r="D226" s="392" t="str">
        <f>'дети 5-ти лет К'!AM83</f>
        <v/>
      </c>
      <c r="E226" s="12"/>
      <c r="F226" s="392" t="str">
        <f>'дети 5-ти лет Т'!AM83</f>
        <v/>
      </c>
      <c r="G226" s="12"/>
    </row>
    <row r="227" ht="15.75" customHeight="1">
      <c r="B227" s="5">
        <v>13.0</v>
      </c>
      <c r="C227" s="319"/>
      <c r="D227" s="392" t="str">
        <f>'дети 5-ти лет К'!AN83</f>
        <v/>
      </c>
      <c r="E227" s="12"/>
      <c r="F227" s="392" t="str">
        <f>'дети 5-ти лет Т'!AN83</f>
        <v/>
      </c>
      <c r="G227" s="12"/>
    </row>
    <row r="228" ht="15.75" customHeight="1">
      <c r="B228" s="12"/>
      <c r="C228" s="319"/>
      <c r="D228" s="392" t="str">
        <f>'дети 5-ти лет К'!AO83</f>
        <v/>
      </c>
      <c r="E228" s="12"/>
      <c r="F228" s="392" t="str">
        <f>'дети 5-ти лет Т'!AO83</f>
        <v/>
      </c>
      <c r="G228" s="12"/>
    </row>
    <row r="229" ht="15.75" customHeight="1">
      <c r="B229" s="19"/>
      <c r="C229" s="319"/>
      <c r="D229" s="392" t="str">
        <f>'дети 5-ти лет К'!AP83</f>
        <v/>
      </c>
      <c r="E229" s="12"/>
      <c r="F229" s="392" t="str">
        <f>'дети 5-ти лет Т'!AP83</f>
        <v/>
      </c>
      <c r="G229" s="12"/>
    </row>
    <row r="230" ht="15.75" customHeight="1">
      <c r="B230" s="5">
        <v>14.0</v>
      </c>
      <c r="C230" s="319"/>
      <c r="D230" s="392" t="str">
        <f>'дети 5-ти лет К'!AQ83</f>
        <v/>
      </c>
      <c r="E230" s="12"/>
      <c r="F230" s="392" t="str">
        <f>'дети 5-ти лет Т'!AQ83</f>
        <v/>
      </c>
      <c r="G230" s="12"/>
    </row>
    <row r="231" ht="15.75" customHeight="1">
      <c r="B231" s="12"/>
      <c r="C231" s="319"/>
      <c r="D231" s="392" t="str">
        <f>'дети 5-ти лет К'!AR83</f>
        <v/>
      </c>
      <c r="E231" s="12"/>
      <c r="F231" s="392" t="str">
        <f>'дети 5-ти лет Т'!AR83</f>
        <v/>
      </c>
      <c r="G231" s="12"/>
    </row>
    <row r="232" ht="15.75" customHeight="1">
      <c r="B232" s="19"/>
      <c r="C232" s="319"/>
      <c r="D232" s="392" t="str">
        <f>'дети 5-ти лет К'!AS83</f>
        <v/>
      </c>
      <c r="E232" s="12"/>
      <c r="F232" s="392" t="str">
        <f>'дети 5-ти лет Т'!AS83</f>
        <v/>
      </c>
      <c r="G232" s="12"/>
    </row>
    <row r="233" ht="15.75" customHeight="1">
      <c r="B233" s="5">
        <v>15.0</v>
      </c>
      <c r="C233" s="319"/>
      <c r="D233" s="392" t="str">
        <f>'дети 5-ти лет К'!AT83</f>
        <v/>
      </c>
      <c r="E233" s="12"/>
      <c r="F233" s="392" t="str">
        <f>'дети 5-ти лет Т'!AT83</f>
        <v/>
      </c>
      <c r="G233" s="12"/>
    </row>
    <row r="234" ht="15.75" customHeight="1">
      <c r="B234" s="12"/>
      <c r="C234" s="319"/>
      <c r="D234" s="392" t="str">
        <f>'дети 5-ти лет К'!AU83</f>
        <v/>
      </c>
      <c r="E234" s="12"/>
      <c r="F234" s="392" t="str">
        <f>'дети 5-ти лет Т'!AU83</f>
        <v/>
      </c>
      <c r="G234" s="12"/>
    </row>
    <row r="235" ht="15.75" customHeight="1">
      <c r="B235" s="19"/>
      <c r="C235" s="319"/>
      <c r="D235" s="392" t="str">
        <f>'дети 5-ти лет К'!AV83</f>
        <v/>
      </c>
      <c r="E235" s="12"/>
      <c r="F235" s="392" t="str">
        <f>'дети 5-ти лет Т'!AV83</f>
        <v/>
      </c>
      <c r="G235" s="12"/>
    </row>
    <row r="236" ht="15.75" customHeight="1">
      <c r="B236" s="5">
        <v>16.0</v>
      </c>
      <c r="C236" s="319"/>
      <c r="D236" s="392" t="str">
        <f>'дети 5-ти лет К'!AW83</f>
        <v/>
      </c>
      <c r="E236" s="12"/>
      <c r="F236" s="392" t="str">
        <f>'дети 5-ти лет Т'!AW83</f>
        <v/>
      </c>
      <c r="G236" s="12"/>
    </row>
    <row r="237" ht="15.75" customHeight="1">
      <c r="B237" s="12"/>
      <c r="C237" s="319"/>
      <c r="D237" s="392" t="str">
        <f>'дети 5-ти лет К'!AX83</f>
        <v/>
      </c>
      <c r="E237" s="12"/>
      <c r="F237" s="392" t="str">
        <f>'дети 5-ти лет Т'!AX83</f>
        <v/>
      </c>
      <c r="G237" s="12"/>
    </row>
    <row r="238" ht="15.75" customHeight="1">
      <c r="B238" s="19"/>
      <c r="C238" s="319"/>
      <c r="D238" s="392" t="str">
        <f>'дети 5-ти лет К'!AY83</f>
        <v/>
      </c>
      <c r="E238" s="12"/>
      <c r="F238" s="392" t="str">
        <f>'дети 5-ти лет Т'!AY83</f>
        <v/>
      </c>
      <c r="G238" s="12"/>
    </row>
    <row r="239" ht="15.75" customHeight="1">
      <c r="B239" s="5">
        <v>17.0</v>
      </c>
      <c r="C239" s="319"/>
      <c r="D239" s="392" t="str">
        <f>'дети 5-ти лет К'!AZ83</f>
        <v/>
      </c>
      <c r="E239" s="12"/>
      <c r="F239" s="392" t="str">
        <f>'дети 5-ти лет Т'!AZ83</f>
        <v/>
      </c>
      <c r="G239" s="12"/>
    </row>
    <row r="240" ht="15.75" customHeight="1">
      <c r="B240" s="12"/>
      <c r="C240" s="319"/>
      <c r="D240" s="392" t="str">
        <f>'дети 5-ти лет К'!BA83</f>
        <v/>
      </c>
      <c r="E240" s="12"/>
      <c r="F240" s="392" t="str">
        <f>'дети 5-ти лет Т'!BA83</f>
        <v/>
      </c>
      <c r="G240" s="12"/>
    </row>
    <row r="241" ht="15.75" customHeight="1">
      <c r="B241" s="19"/>
      <c r="C241" s="319"/>
      <c r="D241" s="392" t="str">
        <f>'дети 5-ти лет К'!BB83</f>
        <v/>
      </c>
      <c r="E241" s="12"/>
      <c r="F241" s="392" t="str">
        <f>'дети 5-ти лет Т'!BB83</f>
        <v/>
      </c>
      <c r="G241" s="12"/>
    </row>
    <row r="242" ht="15.75" customHeight="1">
      <c r="B242" s="5">
        <v>18.0</v>
      </c>
      <c r="C242" s="319"/>
      <c r="D242" s="392" t="str">
        <f>'дети 5-ти лет К'!BC83</f>
        <v/>
      </c>
      <c r="E242" s="12"/>
      <c r="F242" s="392" t="str">
        <f>'дети 5-ти лет Т'!BC83</f>
        <v/>
      </c>
      <c r="G242" s="12"/>
    </row>
    <row r="243" ht="15.75" customHeight="1">
      <c r="B243" s="12"/>
      <c r="C243" s="319"/>
      <c r="D243" s="392" t="str">
        <f>'дети 5-ти лет К'!BD83</f>
        <v/>
      </c>
      <c r="E243" s="12"/>
      <c r="F243" s="392" t="str">
        <f>'дети 5-ти лет Т'!BD83</f>
        <v/>
      </c>
      <c r="G243" s="12"/>
    </row>
    <row r="244" ht="15.75" customHeight="1">
      <c r="B244" s="19"/>
      <c r="C244" s="319"/>
      <c r="D244" s="392" t="str">
        <f>'дети 5-ти лет К'!BE83</f>
        <v/>
      </c>
      <c r="E244" s="12"/>
      <c r="F244" s="392" t="str">
        <f>'дети 5-ти лет Т'!BE83</f>
        <v/>
      </c>
      <c r="G244" s="12"/>
    </row>
    <row r="245" ht="15.75" customHeight="1">
      <c r="B245" s="5">
        <v>19.0</v>
      </c>
      <c r="C245" s="319"/>
      <c r="D245" s="392" t="str">
        <f>'дети 5-ти лет К'!BF83</f>
        <v/>
      </c>
      <c r="E245" s="12"/>
      <c r="F245" s="392" t="str">
        <f>'дети 5-ти лет Т'!BF83</f>
        <v/>
      </c>
      <c r="G245" s="12"/>
    </row>
    <row r="246" ht="15.75" customHeight="1">
      <c r="B246" s="12"/>
      <c r="C246" s="319"/>
      <c r="D246" s="392" t="str">
        <f>'дети 5-ти лет К'!BG83</f>
        <v/>
      </c>
      <c r="E246" s="12"/>
      <c r="F246" s="392" t="str">
        <f>'дети 5-ти лет Т'!BG83</f>
        <v/>
      </c>
      <c r="G246" s="12"/>
    </row>
    <row r="247" ht="15.75" customHeight="1">
      <c r="B247" s="19"/>
      <c r="C247" s="319"/>
      <c r="D247" s="392" t="str">
        <f>'дети 5-ти лет К'!BH83</f>
        <v/>
      </c>
      <c r="E247" s="12"/>
      <c r="F247" s="392" t="str">
        <f>'дети 5-ти лет Т'!BH83</f>
        <v/>
      </c>
      <c r="G247" s="12"/>
    </row>
    <row r="248" ht="15.75" customHeight="1">
      <c r="B248" s="5">
        <v>20.0</v>
      </c>
      <c r="C248" s="319"/>
      <c r="D248" s="392" t="str">
        <f>'дети 5-ти лет К'!BI83</f>
        <v/>
      </c>
      <c r="E248" s="12"/>
      <c r="F248" s="392" t="str">
        <f>'дети 5-ти лет Т'!BI83</f>
        <v/>
      </c>
      <c r="G248" s="12"/>
    </row>
    <row r="249" ht="15.75" customHeight="1">
      <c r="B249" s="12"/>
      <c r="C249" s="319"/>
      <c r="D249" s="392" t="str">
        <f>'дети 5-ти лет К'!BJ83</f>
        <v/>
      </c>
      <c r="E249" s="12"/>
      <c r="F249" s="392" t="str">
        <f>'дети 5-ти лет Т'!BJ83</f>
        <v/>
      </c>
      <c r="G249" s="12"/>
    </row>
    <row r="250" ht="15.75" customHeight="1">
      <c r="B250" s="19"/>
      <c r="C250" s="319"/>
      <c r="D250" s="392" t="str">
        <f>'дети 5-ти лет К'!BK83</f>
        <v/>
      </c>
      <c r="E250" s="12"/>
      <c r="F250" s="392" t="str">
        <f>'дети 5-ти лет Т'!BK83</f>
        <v/>
      </c>
      <c r="G250" s="12"/>
    </row>
    <row r="251" ht="15.75" customHeight="1">
      <c r="B251" s="5">
        <v>21.0</v>
      </c>
      <c r="C251" s="319"/>
      <c r="D251" s="392" t="str">
        <f>'дети 5-ти лет К'!BL83</f>
        <v/>
      </c>
      <c r="E251" s="12"/>
      <c r="F251" s="392" t="str">
        <f>'дети 5-ти лет Т'!BL83</f>
        <v/>
      </c>
      <c r="G251" s="12"/>
    </row>
    <row r="252" ht="15.75" customHeight="1">
      <c r="B252" s="12"/>
      <c r="C252" s="319"/>
      <c r="D252" s="392" t="str">
        <f>'дети 5-ти лет К'!BM83</f>
        <v/>
      </c>
      <c r="E252" s="12"/>
      <c r="F252" s="392" t="str">
        <f>'дети 5-ти лет Т'!BM83</f>
        <v/>
      </c>
      <c r="G252" s="12"/>
    </row>
    <row r="253" ht="15.75" customHeight="1">
      <c r="B253" s="19"/>
      <c r="C253" s="319"/>
      <c r="D253" s="392" t="str">
        <f>'дети 5-ти лет К'!BN83</f>
        <v/>
      </c>
      <c r="E253" s="12"/>
      <c r="F253" s="392" t="str">
        <f>'дети 5-ти лет Т'!BN83</f>
        <v/>
      </c>
      <c r="G253" s="12"/>
    </row>
    <row r="254" ht="15.75" customHeight="1">
      <c r="B254" s="5">
        <v>22.0</v>
      </c>
      <c r="C254" s="319"/>
      <c r="D254" s="392" t="str">
        <f>'дети 5-ти лет К'!BO83</f>
        <v/>
      </c>
      <c r="E254" s="12"/>
      <c r="F254" s="392" t="str">
        <f>'дети 5-ти лет Т'!BO83</f>
        <v/>
      </c>
      <c r="G254" s="12"/>
    </row>
    <row r="255" ht="15.75" customHeight="1">
      <c r="B255" s="12"/>
      <c r="C255" s="319"/>
      <c r="D255" s="392" t="str">
        <f>'дети 5-ти лет К'!BP83</f>
        <v/>
      </c>
      <c r="E255" s="12"/>
      <c r="F255" s="392" t="str">
        <f>'дети 5-ти лет Т'!BP83</f>
        <v/>
      </c>
      <c r="G255" s="12"/>
    </row>
    <row r="256" ht="15.75" customHeight="1">
      <c r="B256" s="19"/>
      <c r="C256" s="319"/>
      <c r="D256" s="392" t="str">
        <f>'дети 5-ти лет К'!BQ83</f>
        <v/>
      </c>
      <c r="E256" s="12"/>
      <c r="F256" s="392" t="str">
        <f>'дети 5-ти лет Т'!BQ83</f>
        <v/>
      </c>
      <c r="G256" s="12"/>
    </row>
    <row r="257" ht="15.75" customHeight="1">
      <c r="B257" s="5">
        <v>23.0</v>
      </c>
      <c r="C257" s="319"/>
      <c r="D257" s="392" t="str">
        <f>'дети 5-ти лет К'!BR83</f>
        <v/>
      </c>
      <c r="E257" s="12"/>
      <c r="F257" s="392" t="str">
        <f>'дети 5-ти лет Т'!BR83</f>
        <v/>
      </c>
      <c r="G257" s="12"/>
    </row>
    <row r="258" ht="15.75" customHeight="1">
      <c r="B258" s="12"/>
      <c r="C258" s="319"/>
      <c r="D258" s="392" t="str">
        <f>'дети 5-ти лет К'!BS83</f>
        <v/>
      </c>
      <c r="E258" s="12"/>
      <c r="F258" s="392" t="str">
        <f>'дети 5-ти лет Т'!BS83</f>
        <v/>
      </c>
      <c r="G258" s="12"/>
    </row>
    <row r="259" ht="15.75" customHeight="1">
      <c r="B259" s="19"/>
      <c r="C259" s="319"/>
      <c r="D259" s="392" t="str">
        <f>'дети 5-ти лет К'!BT83</f>
        <v/>
      </c>
      <c r="E259" s="12"/>
      <c r="F259" s="392" t="str">
        <f>'дети 5-ти лет Т'!BT83</f>
        <v/>
      </c>
      <c r="G259" s="12"/>
    </row>
    <row r="260" ht="15.75" customHeight="1">
      <c r="B260" s="5">
        <v>24.0</v>
      </c>
      <c r="C260" s="319"/>
      <c r="D260" s="392" t="str">
        <f>'дети 5-ти лет К'!BU83</f>
        <v/>
      </c>
      <c r="E260" s="12"/>
      <c r="F260" s="392" t="str">
        <f>'дети 5-ти лет Т'!BU83</f>
        <v/>
      </c>
      <c r="G260" s="12"/>
    </row>
    <row r="261" ht="15.75" customHeight="1">
      <c r="B261" s="12"/>
      <c r="C261" s="319"/>
      <c r="D261" s="392" t="str">
        <f>'дети 5-ти лет К'!BV83</f>
        <v/>
      </c>
      <c r="E261" s="12"/>
      <c r="F261" s="392" t="str">
        <f>'дети 5-ти лет Т'!BV83</f>
        <v/>
      </c>
      <c r="G261" s="12"/>
    </row>
    <row r="262" ht="15.75" customHeight="1">
      <c r="B262" s="19"/>
      <c r="C262" s="319"/>
      <c r="D262" s="392" t="str">
        <f>'дети 5-ти лет К'!BW83</f>
        <v/>
      </c>
      <c r="E262" s="12"/>
      <c r="F262" s="392" t="str">
        <f>'дети 5-ти лет Т'!BW83</f>
        <v/>
      </c>
      <c r="G262" s="12"/>
    </row>
    <row r="263" ht="15.75" customHeight="1">
      <c r="B263" s="5">
        <v>25.0</v>
      </c>
      <c r="C263" s="319"/>
      <c r="D263" s="392" t="str">
        <f>'дети 5-ти лет К'!BX83</f>
        <v/>
      </c>
      <c r="E263" s="12"/>
      <c r="F263" s="392" t="str">
        <f>'дети 5-ти лет Т'!BX83</f>
        <v/>
      </c>
      <c r="G263" s="12"/>
    </row>
    <row r="264" ht="15.75" customHeight="1">
      <c r="B264" s="12"/>
      <c r="C264" s="319"/>
      <c r="D264" s="392" t="str">
        <f>'дети 5-ти лет К'!BY83</f>
        <v/>
      </c>
      <c r="E264" s="12"/>
      <c r="F264" s="392" t="str">
        <f>'дети 5-ти лет Т'!BY83</f>
        <v/>
      </c>
      <c r="G264" s="12"/>
    </row>
    <row r="265" ht="15.75" customHeight="1">
      <c r="B265" s="19"/>
      <c r="C265" s="319"/>
      <c r="D265" s="392" t="str">
        <f>'дети 5-ти лет К'!BZ83</f>
        <v/>
      </c>
      <c r="E265" s="12"/>
      <c r="F265" s="392" t="str">
        <f>'дети 5-ти лет Т'!BZ83</f>
        <v/>
      </c>
      <c r="G265" s="12"/>
    </row>
    <row r="266" ht="15.75" customHeight="1">
      <c r="B266" s="5">
        <v>26.0</v>
      </c>
      <c r="C266" s="319"/>
      <c r="D266" s="392" t="str">
        <f>'дети 5-ти лет К'!CA83</f>
        <v/>
      </c>
      <c r="E266" s="12"/>
      <c r="F266" s="392" t="str">
        <f>'дети 5-ти лет Т'!CA83</f>
        <v/>
      </c>
      <c r="G266" s="12"/>
    </row>
    <row r="267" ht="15.75" customHeight="1">
      <c r="B267" s="12"/>
      <c r="C267" s="319"/>
      <c r="D267" s="392" t="str">
        <f>'дети 5-ти лет К'!CB83</f>
        <v/>
      </c>
      <c r="E267" s="12"/>
      <c r="F267" s="392" t="str">
        <f>'дети 5-ти лет Т'!CB83</f>
        <v/>
      </c>
      <c r="G267" s="12"/>
    </row>
    <row r="268" ht="15.75" customHeight="1">
      <c r="B268" s="19"/>
      <c r="C268" s="319"/>
      <c r="D268" s="392" t="str">
        <f>'дети 5-ти лет К'!CC83</f>
        <v/>
      </c>
      <c r="E268" s="12"/>
      <c r="F268" s="392" t="str">
        <f>'дети 5-ти лет Т'!CC83</f>
        <v/>
      </c>
      <c r="G268" s="12"/>
    </row>
    <row r="269" ht="15.75" customHeight="1">
      <c r="B269" s="5">
        <v>27.0</v>
      </c>
      <c r="C269" s="319"/>
      <c r="D269" s="392" t="str">
        <f>'дети 5-ти лет К'!CD83</f>
        <v/>
      </c>
      <c r="E269" s="12"/>
      <c r="F269" s="392" t="str">
        <f>'дети 5-ти лет Т'!CD83</f>
        <v/>
      </c>
      <c r="G269" s="12"/>
    </row>
    <row r="270" ht="15.75" customHeight="1">
      <c r="B270" s="12"/>
      <c r="C270" s="319"/>
      <c r="D270" s="392" t="str">
        <f>'дети 5-ти лет К'!CE83</f>
        <v/>
      </c>
      <c r="E270" s="12"/>
      <c r="F270" s="392" t="str">
        <f>'дети 5-ти лет Т'!CE83</f>
        <v/>
      </c>
      <c r="G270" s="12"/>
    </row>
    <row r="271" ht="15.75" customHeight="1">
      <c r="B271" s="19"/>
      <c r="C271" s="319"/>
      <c r="D271" s="392" t="str">
        <f>'дети 5-ти лет К'!CF83</f>
        <v/>
      </c>
      <c r="E271" s="12"/>
      <c r="F271" s="392" t="str">
        <f>'дети 5-ти лет Т'!CF83</f>
        <v/>
      </c>
      <c r="G271" s="12"/>
    </row>
    <row r="272" ht="15.75" customHeight="1">
      <c r="B272" s="5">
        <v>28.0</v>
      </c>
      <c r="C272" s="319"/>
      <c r="D272" s="392" t="str">
        <f>'дети 5-ти лет К'!CG83</f>
        <v/>
      </c>
      <c r="E272" s="12"/>
      <c r="F272" s="392" t="str">
        <f>'дети 5-ти лет Т'!CG83</f>
        <v/>
      </c>
      <c r="G272" s="12"/>
    </row>
    <row r="273" ht="15.75" customHeight="1">
      <c r="B273" s="12"/>
      <c r="C273" s="319"/>
      <c r="D273" s="392" t="str">
        <f>'дети 5-ти лет К'!CH83</f>
        <v/>
      </c>
      <c r="E273" s="12"/>
      <c r="F273" s="392" t="str">
        <f>'дети 5-ти лет Т'!CH83</f>
        <v/>
      </c>
      <c r="G273" s="12"/>
    </row>
    <row r="274" ht="15.75" customHeight="1">
      <c r="B274" s="19"/>
      <c r="C274" s="319"/>
      <c r="D274" s="392" t="str">
        <f>'дети 5-ти лет К'!CI83</f>
        <v/>
      </c>
      <c r="E274" s="12"/>
      <c r="F274" s="392" t="str">
        <f>'дети 5-ти лет Т'!CI83</f>
        <v/>
      </c>
      <c r="G274" s="12"/>
    </row>
    <row r="275" ht="15.75" customHeight="1">
      <c r="B275" s="5">
        <v>29.0</v>
      </c>
      <c r="C275" s="319"/>
      <c r="D275" s="317"/>
      <c r="E275" s="12"/>
      <c r="F275" s="392" t="str">
        <f>'дети 5-ти лет Т'!CJ83</f>
        <v/>
      </c>
      <c r="G275" s="12"/>
    </row>
    <row r="276" ht="15.75" customHeight="1">
      <c r="B276" s="12"/>
      <c r="C276" s="319"/>
      <c r="D276" s="12"/>
      <c r="E276" s="12"/>
      <c r="F276" s="392" t="str">
        <f>'дети 5-ти лет Т'!CK83</f>
        <v/>
      </c>
      <c r="G276" s="12"/>
    </row>
    <row r="277" ht="15.75" customHeight="1">
      <c r="B277" s="19"/>
      <c r="C277" s="319"/>
      <c r="D277" s="12"/>
      <c r="E277" s="12"/>
      <c r="F277" s="392" t="str">
        <f>'дети 5-ти лет Т'!CL83</f>
        <v/>
      </c>
      <c r="G277" s="12"/>
    </row>
    <row r="278" ht="15.75" customHeight="1">
      <c r="B278" s="5">
        <v>30.0</v>
      </c>
      <c r="C278" s="319"/>
      <c r="D278" s="12"/>
      <c r="E278" s="12"/>
      <c r="F278" s="392" t="str">
        <f>'дети 5-ти лет Т'!CM83</f>
        <v/>
      </c>
      <c r="G278" s="12"/>
    </row>
    <row r="279" ht="15.75" customHeight="1">
      <c r="B279" s="12"/>
      <c r="C279" s="319"/>
      <c r="D279" s="12"/>
      <c r="E279" s="12"/>
      <c r="F279" s="392" t="str">
        <f>'дети 5-ти лет Т'!CN83</f>
        <v/>
      </c>
      <c r="G279" s="12"/>
    </row>
    <row r="280" ht="15.75" customHeight="1">
      <c r="B280" s="19"/>
      <c r="C280" s="319"/>
      <c r="D280" s="12"/>
      <c r="E280" s="12"/>
      <c r="F280" s="392" t="str">
        <f>'дети 5-ти лет Т'!CO83</f>
        <v/>
      </c>
      <c r="G280" s="12"/>
    </row>
    <row r="281" ht="15.75" customHeight="1">
      <c r="B281" s="5">
        <v>31.0</v>
      </c>
      <c r="C281" s="319"/>
      <c r="D281" s="12"/>
      <c r="E281" s="12"/>
      <c r="F281" s="392" t="str">
        <f>'дети 5-ти лет Т'!CP83</f>
        <v/>
      </c>
      <c r="G281" s="12"/>
    </row>
    <row r="282" ht="15.75" customHeight="1">
      <c r="B282" s="12"/>
      <c r="C282" s="319"/>
      <c r="D282" s="12"/>
      <c r="E282" s="12"/>
      <c r="F282" s="392" t="str">
        <f>'дети 5-ти лет Т'!CQ83</f>
        <v/>
      </c>
      <c r="G282" s="12"/>
    </row>
    <row r="283" ht="15.75" customHeight="1">
      <c r="B283" s="19"/>
      <c r="C283" s="319"/>
      <c r="D283" s="12"/>
      <c r="E283" s="12"/>
      <c r="F283" s="392" t="str">
        <f>'дети 5-ти лет Т'!CR83</f>
        <v/>
      </c>
      <c r="G283" s="12"/>
    </row>
    <row r="284" ht="15.75" customHeight="1">
      <c r="B284" s="5">
        <v>32.0</v>
      </c>
      <c r="C284" s="319"/>
      <c r="D284" s="12"/>
      <c r="E284" s="12"/>
      <c r="F284" s="392" t="str">
        <f>'дети 5-ти лет Т'!CS83</f>
        <v/>
      </c>
      <c r="G284" s="12"/>
    </row>
    <row r="285" ht="15.75" customHeight="1">
      <c r="B285" s="12"/>
      <c r="C285" s="319"/>
      <c r="D285" s="12"/>
      <c r="E285" s="12"/>
      <c r="F285" s="392" t="str">
        <f>'дети 5-ти лет Т'!CT83</f>
        <v/>
      </c>
      <c r="G285" s="12"/>
    </row>
    <row r="286" ht="15.75" customHeight="1">
      <c r="B286" s="19"/>
      <c r="C286" s="319"/>
      <c r="D286" s="12"/>
      <c r="E286" s="12"/>
      <c r="F286" s="392" t="str">
        <f>'дети 5-ти лет Т'!CU83</f>
        <v/>
      </c>
      <c r="G286" s="12"/>
    </row>
    <row r="287" ht="15.75" customHeight="1">
      <c r="B287" s="5">
        <v>33.0</v>
      </c>
      <c r="C287" s="319"/>
      <c r="D287" s="12"/>
      <c r="E287" s="12"/>
      <c r="F287" s="392" t="str">
        <f>'дети 5-ти лет Т'!CV83</f>
        <v/>
      </c>
      <c r="G287" s="12"/>
    </row>
    <row r="288" ht="15.75" customHeight="1">
      <c r="B288" s="12"/>
      <c r="C288" s="319"/>
      <c r="D288" s="12"/>
      <c r="E288" s="12"/>
      <c r="F288" s="392" t="str">
        <f>'дети 5-ти лет Т'!CW83</f>
        <v/>
      </c>
      <c r="G288" s="12"/>
    </row>
    <row r="289" ht="15.75" customHeight="1">
      <c r="B289" s="19"/>
      <c r="C289" s="319"/>
      <c r="D289" s="12"/>
      <c r="E289" s="12"/>
      <c r="F289" s="392" t="str">
        <f>'дети 5-ти лет Т'!CX83</f>
        <v/>
      </c>
      <c r="G289" s="12"/>
    </row>
    <row r="290" ht="15.75" customHeight="1">
      <c r="B290" s="5">
        <v>34.0</v>
      </c>
      <c r="C290" s="319"/>
      <c r="D290" s="12"/>
      <c r="E290" s="12"/>
      <c r="F290" s="392" t="str">
        <f>'дети 5-ти лет Т'!CY83</f>
        <v/>
      </c>
      <c r="G290" s="12"/>
    </row>
    <row r="291" ht="15.75" customHeight="1">
      <c r="B291" s="12"/>
      <c r="C291" s="319"/>
      <c r="D291" s="12"/>
      <c r="E291" s="12"/>
      <c r="F291" s="392" t="str">
        <f>'дети 5-ти лет Т'!CZ83</f>
        <v/>
      </c>
      <c r="G291" s="12"/>
    </row>
    <row r="292" ht="15.75" customHeight="1">
      <c r="B292" s="19"/>
      <c r="C292" s="319"/>
      <c r="D292" s="12"/>
      <c r="E292" s="12"/>
      <c r="F292" s="392" t="str">
        <f>'дети 5-ти лет Т'!DA83</f>
        <v/>
      </c>
      <c r="G292" s="12"/>
    </row>
    <row r="293" ht="15.75" customHeight="1">
      <c r="B293" s="5">
        <v>35.0</v>
      </c>
      <c r="C293" s="319"/>
      <c r="D293" s="12"/>
      <c r="E293" s="12"/>
      <c r="F293" s="392" t="str">
        <f>'дети 5-ти лет Т'!DB83</f>
        <v/>
      </c>
      <c r="G293" s="12"/>
    </row>
    <row r="294" ht="15.75" customHeight="1">
      <c r="B294" s="12"/>
      <c r="C294" s="319"/>
      <c r="D294" s="12"/>
      <c r="E294" s="12"/>
      <c r="F294" s="392" t="str">
        <f>'дети 5-ти лет Т'!DC83</f>
        <v/>
      </c>
      <c r="G294" s="12"/>
    </row>
    <row r="295" ht="15.75" customHeight="1">
      <c r="B295" s="19"/>
      <c r="C295" s="320"/>
      <c r="D295" s="19"/>
      <c r="E295" s="19"/>
      <c r="F295" s="392" t="str">
        <f>'дети 5-ти лет Т'!DD83</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Ф'!D142</f>
        <v/>
      </c>
      <c r="D300" s="391" t="str">
        <f>'дети 5-ти лет К'!D142</f>
        <v/>
      </c>
      <c r="E300" s="391" t="str">
        <f>'дети 5-ти лет П'!D142</f>
        <v/>
      </c>
      <c r="F300" s="391" t="str">
        <f>'дети 5-ти лет Т'!D142</f>
        <v/>
      </c>
      <c r="G300" s="391" t="str">
        <f>'дети 5-ти лет С'!D142</f>
        <v/>
      </c>
    </row>
    <row r="301" ht="15.75" customHeight="1">
      <c r="B301" s="12"/>
      <c r="C301" s="391" t="str">
        <f>'дети 5-ти лет Ф'!E142</f>
        <v/>
      </c>
      <c r="D301" s="391" t="str">
        <f>'дети 5-ти лет К'!E142</f>
        <v/>
      </c>
      <c r="E301" s="391" t="str">
        <f>'дети 5-ти лет П'!E142</f>
        <v/>
      </c>
      <c r="F301" s="391" t="str">
        <f>'дети 5-ти лет Т'!E142</f>
        <v/>
      </c>
      <c r="G301" s="391" t="str">
        <f>'дети 5-ти лет С'!E142</f>
        <v/>
      </c>
    </row>
    <row r="302" ht="15.75" customHeight="1">
      <c r="B302" s="19"/>
      <c r="C302" s="391" t="str">
        <f>'дети 5-ти лет Ф'!F142</f>
        <v/>
      </c>
      <c r="D302" s="391" t="str">
        <f>'дети 5-ти лет К'!F142</f>
        <v/>
      </c>
      <c r="E302" s="391" t="str">
        <f>'дети 5-ти лет П'!F142</f>
        <v/>
      </c>
      <c r="F302" s="391" t="str">
        <f>'дети 5-ти лет Т'!F142</f>
        <v/>
      </c>
      <c r="G302" s="391" t="str">
        <f>'дети 5-ти лет С'!F142</f>
        <v/>
      </c>
    </row>
    <row r="303" ht="15.75" customHeight="1">
      <c r="B303" s="5">
        <v>2.0</v>
      </c>
      <c r="C303" s="391" t="str">
        <f>'дети 5-ти лет Ф'!G142</f>
        <v/>
      </c>
      <c r="D303" s="391" t="str">
        <f>'дети 5-ти лет К'!G142</f>
        <v/>
      </c>
      <c r="E303" s="391" t="str">
        <f>'дети 5-ти лет П'!G142</f>
        <v/>
      </c>
      <c r="F303" s="391" t="str">
        <f>'дети 5-ти лет Т'!G142</f>
        <v/>
      </c>
      <c r="G303" s="391" t="str">
        <f>'дети 5-ти лет С'!G142</f>
        <v/>
      </c>
    </row>
    <row r="304" ht="15.75" customHeight="1">
      <c r="B304" s="12"/>
      <c r="C304" s="391" t="str">
        <f>'дети 5-ти лет Ф'!H142</f>
        <v/>
      </c>
      <c r="D304" s="391" t="str">
        <f>'дети 5-ти лет К'!H142</f>
        <v/>
      </c>
      <c r="E304" s="391" t="str">
        <f>'дети 5-ти лет П'!H142</f>
        <v/>
      </c>
      <c r="F304" s="391" t="str">
        <f>'дети 5-ти лет Т'!H142</f>
        <v/>
      </c>
      <c r="G304" s="391" t="str">
        <f>'дети 5-ти лет С'!H142</f>
        <v/>
      </c>
    </row>
    <row r="305" ht="15.75" customHeight="1">
      <c r="B305" s="19"/>
      <c r="C305" s="391" t="str">
        <f>'дети 5-ти лет Ф'!I142</f>
        <v/>
      </c>
      <c r="D305" s="391" t="str">
        <f>'дети 5-ти лет К'!I142</f>
        <v/>
      </c>
      <c r="E305" s="391" t="str">
        <f>'дети 5-ти лет П'!I142</f>
        <v/>
      </c>
      <c r="F305" s="391" t="str">
        <f>'дети 5-ти лет Т'!I142</f>
        <v/>
      </c>
      <c r="G305" s="391" t="str">
        <f>'дети 5-ти лет С'!I142</f>
        <v/>
      </c>
    </row>
    <row r="306" ht="15.75" customHeight="1">
      <c r="B306" s="5">
        <v>3.0</v>
      </c>
      <c r="C306" s="391" t="str">
        <f>'дети 5-ти лет Ф'!J142</f>
        <v/>
      </c>
      <c r="D306" s="391" t="str">
        <f>'дети 5-ти лет К'!J142</f>
        <v/>
      </c>
      <c r="E306" s="391" t="str">
        <f>'дети 5-ти лет П'!J142</f>
        <v/>
      </c>
      <c r="F306" s="391" t="str">
        <f>'дети 5-ти лет Т'!J142</f>
        <v/>
      </c>
      <c r="G306" s="391" t="str">
        <f>'дети 5-ти лет С'!J142</f>
        <v/>
      </c>
    </row>
    <row r="307" ht="15.75" customHeight="1">
      <c r="B307" s="12"/>
      <c r="C307" s="391" t="str">
        <f>'дети 5-ти лет Ф'!K142</f>
        <v/>
      </c>
      <c r="D307" s="391" t="str">
        <f>'дети 5-ти лет К'!K142</f>
        <v/>
      </c>
      <c r="E307" s="391" t="str">
        <f>'дети 5-ти лет П'!K142</f>
        <v/>
      </c>
      <c r="F307" s="391" t="str">
        <f>'дети 5-ти лет Т'!K142</f>
        <v/>
      </c>
      <c r="G307" s="391" t="str">
        <f>'дети 5-ти лет С'!K142</f>
        <v/>
      </c>
    </row>
    <row r="308" ht="15.75" customHeight="1">
      <c r="B308" s="19"/>
      <c r="C308" s="391" t="str">
        <f>'дети 5-ти лет Ф'!L142</f>
        <v/>
      </c>
      <c r="D308" s="391" t="str">
        <f>'дети 5-ти лет К'!L142</f>
        <v/>
      </c>
      <c r="E308" s="391" t="str">
        <f>'дети 5-ти лет П'!L142</f>
        <v/>
      </c>
      <c r="F308" s="391" t="str">
        <f>'дети 5-ти лет Т'!L142</f>
        <v/>
      </c>
      <c r="G308" s="391" t="str">
        <f>'дети 5-ти лет С'!L142</f>
        <v/>
      </c>
    </row>
    <row r="309" ht="15.75" customHeight="1">
      <c r="B309" s="5">
        <v>4.0</v>
      </c>
      <c r="C309" s="391" t="str">
        <f>'дети 5-ти лет Ф'!M142</f>
        <v/>
      </c>
      <c r="D309" s="391" t="str">
        <f>'дети 5-ти лет К'!M142</f>
        <v/>
      </c>
      <c r="E309" s="391" t="str">
        <f>'дети 5-ти лет П'!M142</f>
        <v/>
      </c>
      <c r="F309" s="391" t="str">
        <f>'дети 5-ти лет Т'!M142</f>
        <v/>
      </c>
      <c r="G309" s="391" t="str">
        <f>'дети 5-ти лет С'!M142</f>
        <v/>
      </c>
    </row>
    <row r="310" ht="15.75" customHeight="1">
      <c r="B310" s="12"/>
      <c r="C310" s="391" t="str">
        <f>'дети 5-ти лет Ф'!N142</f>
        <v/>
      </c>
      <c r="D310" s="391" t="str">
        <f>'дети 5-ти лет К'!N142</f>
        <v/>
      </c>
      <c r="E310" s="391" t="str">
        <f>'дети 5-ти лет П'!N142</f>
        <v/>
      </c>
      <c r="F310" s="391" t="str">
        <f>'дети 5-ти лет Т'!N142</f>
        <v/>
      </c>
      <c r="G310" s="391" t="str">
        <f>'дети 5-ти лет С'!N142</f>
        <v/>
      </c>
    </row>
    <row r="311" ht="15.75" customHeight="1">
      <c r="B311" s="19"/>
      <c r="C311" s="391" t="str">
        <f>'дети 5-ти лет Ф'!O142</f>
        <v/>
      </c>
      <c r="D311" s="391" t="str">
        <f>'дети 5-ти лет К'!O142</f>
        <v/>
      </c>
      <c r="E311" s="391" t="str">
        <f>'дети 5-ти лет П'!O142</f>
        <v/>
      </c>
      <c r="F311" s="391" t="str">
        <f>'дети 5-ти лет Т'!O142</f>
        <v/>
      </c>
      <c r="G311" s="391" t="str">
        <f>'дети 5-ти лет С'!O142</f>
        <v/>
      </c>
    </row>
    <row r="312" ht="15.75" customHeight="1">
      <c r="B312" s="5">
        <v>5.0</v>
      </c>
      <c r="C312" s="391" t="str">
        <f>'дети 5-ти лет Ф'!P142</f>
        <v/>
      </c>
      <c r="D312" s="391" t="str">
        <f>'дети 5-ти лет К'!P142</f>
        <v/>
      </c>
      <c r="E312" s="391" t="str">
        <f>'дети 5-ти лет П'!P142</f>
        <v/>
      </c>
      <c r="F312" s="391" t="str">
        <f>'дети 5-ти лет Т'!P142</f>
        <v/>
      </c>
      <c r="G312" s="391" t="str">
        <f>'дети 5-ти лет С'!P142</f>
        <v/>
      </c>
    </row>
    <row r="313" ht="15.75" customHeight="1">
      <c r="B313" s="12"/>
      <c r="C313" s="391" t="str">
        <f>'дети 5-ти лет Ф'!Q142</f>
        <v/>
      </c>
      <c r="D313" s="391" t="str">
        <f>'дети 5-ти лет К'!Q142</f>
        <v/>
      </c>
      <c r="E313" s="391" t="str">
        <f>'дети 5-ти лет П'!Q142</f>
        <v/>
      </c>
      <c r="F313" s="391" t="str">
        <f>'дети 5-ти лет Т'!Q142</f>
        <v/>
      </c>
      <c r="G313" s="391" t="str">
        <f>'дети 5-ти лет С'!Q142</f>
        <v/>
      </c>
    </row>
    <row r="314" ht="15.75" customHeight="1">
      <c r="B314" s="19"/>
      <c r="C314" s="391" t="str">
        <f>'дети 5-ти лет Ф'!R142</f>
        <v/>
      </c>
      <c r="D314" s="391" t="str">
        <f>'дети 5-ти лет К'!R142</f>
        <v/>
      </c>
      <c r="E314" s="391" t="str">
        <f>'дети 5-ти лет П'!R142</f>
        <v/>
      </c>
      <c r="F314" s="391" t="str">
        <f>'дети 5-ти лет Т'!R142</f>
        <v/>
      </c>
      <c r="G314" s="391" t="str">
        <f>'дети 5-ти лет С'!R142</f>
        <v/>
      </c>
    </row>
    <row r="315" ht="15.75" customHeight="1">
      <c r="B315" s="5">
        <v>6.0</v>
      </c>
      <c r="C315" s="391" t="str">
        <f>'дети 5-ти лет Ф'!S142</f>
        <v/>
      </c>
      <c r="D315" s="391" t="str">
        <f>'дети 5-ти лет К'!S142</f>
        <v/>
      </c>
      <c r="E315" s="391" t="str">
        <f>'дети 5-ти лет П'!S142</f>
        <v/>
      </c>
      <c r="F315" s="391" t="str">
        <f>'дети 5-ти лет Т'!S142</f>
        <v/>
      </c>
      <c r="G315" s="391" t="str">
        <f>'дети 5-ти лет С'!S142</f>
        <v/>
      </c>
    </row>
    <row r="316" ht="15.75" customHeight="1">
      <c r="B316" s="12"/>
      <c r="C316" s="391" t="str">
        <f>'дети 5-ти лет Ф'!T142</f>
        <v/>
      </c>
      <c r="D316" s="391" t="str">
        <f>'дети 5-ти лет К'!T142</f>
        <v/>
      </c>
      <c r="E316" s="391" t="str">
        <f>'дети 5-ти лет П'!T142</f>
        <v/>
      </c>
      <c r="F316" s="391" t="str">
        <f>'дети 5-ти лет Т'!T142</f>
        <v/>
      </c>
      <c r="G316" s="391" t="str">
        <f>'дети 5-ти лет С'!T142</f>
        <v/>
      </c>
    </row>
    <row r="317" ht="15.75" customHeight="1">
      <c r="B317" s="19"/>
      <c r="C317" s="391" t="str">
        <f>'дети 5-ти лет Ф'!U142</f>
        <v/>
      </c>
      <c r="D317" s="391" t="str">
        <f>'дети 5-ти лет К'!U142</f>
        <v/>
      </c>
      <c r="E317" s="391" t="str">
        <f>'дети 5-ти лет П'!U142</f>
        <v/>
      </c>
      <c r="F317" s="391" t="str">
        <f>'дети 5-ти лет Т'!U142</f>
        <v/>
      </c>
      <c r="G317" s="391" t="str">
        <f>'дети 5-ти лет С'!U142</f>
        <v/>
      </c>
    </row>
    <row r="318" ht="15.75" customHeight="1">
      <c r="B318" s="5">
        <v>7.0</v>
      </c>
      <c r="C318" s="391" t="str">
        <f>'дети 5-ти лет Ф'!V142</f>
        <v/>
      </c>
      <c r="D318" s="391" t="str">
        <f>'дети 5-ти лет К'!V142</f>
        <v/>
      </c>
      <c r="E318" s="391" t="str">
        <f>'дети 5-ти лет П'!V142</f>
        <v/>
      </c>
      <c r="F318" s="391" t="str">
        <f>'дети 5-ти лет Т'!V142</f>
        <v/>
      </c>
      <c r="G318" s="391" t="str">
        <f>'дети 5-ти лет С'!V142</f>
        <v/>
      </c>
    </row>
    <row r="319" ht="15.75" customHeight="1">
      <c r="B319" s="12"/>
      <c r="C319" s="391" t="str">
        <f>'дети 5-ти лет Ф'!W142</f>
        <v/>
      </c>
      <c r="D319" s="391" t="str">
        <f>'дети 5-ти лет Т'!W142</f>
        <v/>
      </c>
      <c r="E319" s="391" t="str">
        <f>'дети 5-ти лет П'!W142</f>
        <v/>
      </c>
      <c r="F319" s="391" t="str">
        <f>'дети 5-ти лет Т'!W142</f>
        <v/>
      </c>
      <c r="G319" s="391" t="str">
        <f>'дети 5-ти лет С'!W142</f>
        <v/>
      </c>
    </row>
    <row r="320" ht="15.75" customHeight="1">
      <c r="B320" s="19"/>
      <c r="C320" s="391" t="str">
        <f>'дети 5-ти лет Ф'!X142</f>
        <v/>
      </c>
      <c r="D320" s="391" t="str">
        <f>'дети 5-ти лет К'!X142</f>
        <v/>
      </c>
      <c r="E320" s="391" t="str">
        <f>'дети 5-ти лет П'!X142</f>
        <v/>
      </c>
      <c r="F320" s="391" t="str">
        <f>'дети 5-ти лет Т'!X142</f>
        <v/>
      </c>
      <c r="G320" s="391" t="str">
        <f>'дети 5-ти лет С'!X142</f>
        <v/>
      </c>
    </row>
    <row r="321" ht="15.75" customHeight="1">
      <c r="B321" s="5">
        <v>8.0</v>
      </c>
      <c r="C321" s="318"/>
      <c r="D321" s="391" t="str">
        <f>'дети 5-ти лет К'!Y142</f>
        <v/>
      </c>
      <c r="E321" s="317"/>
      <c r="F321" s="391" t="str">
        <f>'дети 5-ти лет Т'!Y142</f>
        <v/>
      </c>
      <c r="G321" s="317"/>
    </row>
    <row r="322" ht="15.75" customHeight="1">
      <c r="B322" s="12"/>
      <c r="C322" s="319"/>
      <c r="D322" s="391" t="str">
        <f>'дети 5-ти лет К'!Z142</f>
        <v/>
      </c>
      <c r="E322" s="12"/>
      <c r="F322" s="391" t="str">
        <f>'дети 5-ти лет Т'!Z142</f>
        <v/>
      </c>
      <c r="G322" s="12"/>
    </row>
    <row r="323" ht="15.75" customHeight="1">
      <c r="B323" s="19"/>
      <c r="C323" s="319"/>
      <c r="D323" s="391" t="str">
        <f>'дети 5-ти лет К'!AA142</f>
        <v/>
      </c>
      <c r="E323" s="12"/>
      <c r="F323" s="391" t="str">
        <f>'дети 5-ти лет Т'!AA142</f>
        <v/>
      </c>
      <c r="G323" s="12"/>
    </row>
    <row r="324" ht="15.75" customHeight="1">
      <c r="B324" s="5">
        <v>9.0</v>
      </c>
      <c r="C324" s="319"/>
      <c r="D324" s="391" t="str">
        <f>'дети 5-ти лет К'!AB142</f>
        <v/>
      </c>
      <c r="E324" s="12"/>
      <c r="F324" s="391" t="str">
        <f>'дети 5-ти лет Т'!AB142</f>
        <v/>
      </c>
      <c r="G324" s="12"/>
    </row>
    <row r="325" ht="15.75" customHeight="1">
      <c r="B325" s="12"/>
      <c r="C325" s="319"/>
      <c r="D325" s="391" t="str">
        <f>'дети 5-ти лет К'!AC142</f>
        <v/>
      </c>
      <c r="E325" s="12"/>
      <c r="F325" s="391" t="str">
        <f>'дети 5-ти лет Т'!AC142</f>
        <v/>
      </c>
      <c r="G325" s="12"/>
    </row>
    <row r="326" ht="15.75" customHeight="1">
      <c r="B326" s="19"/>
      <c r="C326" s="319"/>
      <c r="D326" s="391" t="str">
        <f>'дети 5-ти лет К'!AD142</f>
        <v/>
      </c>
      <c r="E326" s="12"/>
      <c r="F326" s="391" t="str">
        <f>'дети 5-ти лет Т'!AD142</f>
        <v/>
      </c>
      <c r="G326" s="12"/>
    </row>
    <row r="327" ht="15.75" customHeight="1">
      <c r="B327" s="5">
        <v>10.0</v>
      </c>
      <c r="C327" s="319"/>
      <c r="D327" s="391" t="str">
        <f>'дети 5-ти лет К'!AE142</f>
        <v/>
      </c>
      <c r="E327" s="12"/>
      <c r="F327" s="391" t="str">
        <f>'дети 5-ти лет Т'!AE142</f>
        <v/>
      </c>
      <c r="G327" s="12"/>
    </row>
    <row r="328" ht="15.75" customHeight="1">
      <c r="B328" s="12"/>
      <c r="C328" s="319"/>
      <c r="D328" s="391" t="str">
        <f>'дети 5-ти лет К'!AF142</f>
        <v/>
      </c>
      <c r="E328" s="12"/>
      <c r="F328" s="391" t="str">
        <f>'дети 5-ти лет Т'!AF142</f>
        <v/>
      </c>
      <c r="G328" s="12"/>
    </row>
    <row r="329" ht="15.75" customHeight="1">
      <c r="B329" s="19"/>
      <c r="C329" s="319"/>
      <c r="D329" s="391" t="str">
        <f>'дети 5-ти лет К'!AG142</f>
        <v/>
      </c>
      <c r="E329" s="12"/>
      <c r="F329" s="391" t="str">
        <f>'дети 5-ти лет Т'!AG142</f>
        <v/>
      </c>
      <c r="G329" s="12"/>
    </row>
    <row r="330" ht="15.75" customHeight="1">
      <c r="B330" s="5">
        <v>11.0</v>
      </c>
      <c r="C330" s="319"/>
      <c r="D330" s="391" t="str">
        <f>'дети 5-ти лет К'!AH142</f>
        <v/>
      </c>
      <c r="E330" s="12"/>
      <c r="F330" s="391" t="str">
        <f>'дети 5-ти лет Т'!AH142</f>
        <v/>
      </c>
      <c r="G330" s="12"/>
    </row>
    <row r="331" ht="15.75" customHeight="1">
      <c r="B331" s="12"/>
      <c r="C331" s="319"/>
      <c r="D331" s="391" t="str">
        <f>'дети 5-ти лет К'!AI142</f>
        <v/>
      </c>
      <c r="E331" s="12"/>
      <c r="F331" s="391" t="str">
        <f>'дети 5-ти лет Т'!AI142</f>
        <v/>
      </c>
      <c r="G331" s="12"/>
    </row>
    <row r="332" ht="15.75" customHeight="1">
      <c r="B332" s="19"/>
      <c r="C332" s="319"/>
      <c r="D332" s="391" t="str">
        <f>'дети 5-ти лет К'!AJ142</f>
        <v/>
      </c>
      <c r="E332" s="12"/>
      <c r="F332" s="391" t="str">
        <f>'дети 5-ти лет Т'!AJ142</f>
        <v/>
      </c>
      <c r="G332" s="12"/>
    </row>
    <row r="333" ht="15.75" customHeight="1">
      <c r="B333" s="5">
        <v>12.0</v>
      </c>
      <c r="C333" s="319"/>
      <c r="D333" s="391" t="str">
        <f>'дети 5-ти лет К'!AK142</f>
        <v/>
      </c>
      <c r="E333" s="12"/>
      <c r="F333" s="391" t="str">
        <f>'дети 5-ти лет Т'!AK142</f>
        <v/>
      </c>
      <c r="G333" s="12"/>
    </row>
    <row r="334" ht="15.75" customHeight="1">
      <c r="B334" s="12"/>
      <c r="C334" s="319"/>
      <c r="D334" s="391" t="str">
        <f>'дети 5-ти лет К'!AL142</f>
        <v/>
      </c>
      <c r="E334" s="12"/>
      <c r="F334" s="391" t="str">
        <f>'дети 5-ти лет Т'!AL142</f>
        <v/>
      </c>
      <c r="G334" s="12"/>
    </row>
    <row r="335" ht="15.75" customHeight="1">
      <c r="B335" s="19"/>
      <c r="C335" s="319"/>
      <c r="D335" s="391" t="str">
        <f>'дети 5-ти лет К'!AM142</f>
        <v/>
      </c>
      <c r="E335" s="12"/>
      <c r="F335" s="391" t="str">
        <f>'дети 5-ти лет Т'!AM142</f>
        <v/>
      </c>
      <c r="G335" s="12"/>
    </row>
    <row r="336" ht="15.75" customHeight="1">
      <c r="B336" s="5">
        <v>13.0</v>
      </c>
      <c r="C336" s="319"/>
      <c r="D336" s="391" t="str">
        <f>'дети 5-ти лет К'!AN142</f>
        <v/>
      </c>
      <c r="E336" s="12"/>
      <c r="F336" s="391" t="str">
        <f>'дети 5-ти лет Т'!AN142</f>
        <v/>
      </c>
      <c r="G336" s="12"/>
    </row>
    <row r="337" ht="15.75" customHeight="1">
      <c r="B337" s="12"/>
      <c r="C337" s="319"/>
      <c r="D337" s="391" t="str">
        <f>'дети 5-ти лет К'!AO142</f>
        <v/>
      </c>
      <c r="E337" s="12"/>
      <c r="F337" s="391" t="str">
        <f>'дети 5-ти лет Т'!AO142</f>
        <v/>
      </c>
      <c r="G337" s="12"/>
    </row>
    <row r="338" ht="15.75" customHeight="1">
      <c r="B338" s="19"/>
      <c r="C338" s="319"/>
      <c r="D338" s="391" t="str">
        <f>'дети 5-ти лет К'!AP142</f>
        <v/>
      </c>
      <c r="E338" s="12"/>
      <c r="F338" s="391" t="str">
        <f>'дети 5-ти лет Т'!AP142</f>
        <v/>
      </c>
      <c r="G338" s="12"/>
    </row>
    <row r="339" ht="15.75" customHeight="1">
      <c r="B339" s="5">
        <v>14.0</v>
      </c>
      <c r="C339" s="319"/>
      <c r="D339" s="391" t="str">
        <f>'дети 5-ти лет К'!AQ142</f>
        <v/>
      </c>
      <c r="E339" s="12"/>
      <c r="F339" s="391" t="str">
        <f>'дети 5-ти лет Т'!AQ142</f>
        <v/>
      </c>
      <c r="G339" s="12"/>
    </row>
    <row r="340" ht="15.75" customHeight="1">
      <c r="B340" s="12"/>
      <c r="C340" s="319"/>
      <c r="D340" s="391" t="str">
        <f>'дети 5-ти лет К'!AR142</f>
        <v/>
      </c>
      <c r="E340" s="12"/>
      <c r="F340" s="391" t="str">
        <f>'дети 5-ти лет Т'!AR142</f>
        <v/>
      </c>
      <c r="G340" s="12"/>
    </row>
    <row r="341" ht="15.75" customHeight="1">
      <c r="B341" s="19"/>
      <c r="C341" s="319"/>
      <c r="D341" s="391" t="str">
        <f>'дети 5-ти лет К'!AS142</f>
        <v/>
      </c>
      <c r="E341" s="12"/>
      <c r="F341" s="391" t="str">
        <f>'дети 5-ти лет Т'!AS142</f>
        <v/>
      </c>
      <c r="G341" s="12"/>
    </row>
    <row r="342" ht="15.75" customHeight="1">
      <c r="B342" s="5">
        <v>15.0</v>
      </c>
      <c r="C342" s="319"/>
      <c r="D342" s="391" t="str">
        <f>'дети 5-ти лет К'!AT142</f>
        <v/>
      </c>
      <c r="E342" s="12"/>
      <c r="F342" s="391" t="str">
        <f>'дети 5-ти лет Т'!AT142</f>
        <v/>
      </c>
      <c r="G342" s="12"/>
    </row>
    <row r="343" ht="15.75" customHeight="1">
      <c r="B343" s="12"/>
      <c r="C343" s="319"/>
      <c r="D343" s="391" t="str">
        <f>'дети 5-ти лет К'!AU142</f>
        <v/>
      </c>
      <c r="E343" s="12"/>
      <c r="F343" s="391" t="str">
        <f>'дети 5-ти лет Т'!AU142</f>
        <v/>
      </c>
      <c r="G343" s="12"/>
    </row>
    <row r="344" ht="15.75" customHeight="1">
      <c r="B344" s="19"/>
      <c r="C344" s="319"/>
      <c r="D344" s="391" t="str">
        <f>'дети 5-ти лет К'!AV142</f>
        <v/>
      </c>
      <c r="E344" s="12"/>
      <c r="F344" s="391" t="str">
        <f>'дети 5-ти лет Т'!AV142</f>
        <v/>
      </c>
      <c r="G344" s="12"/>
    </row>
    <row r="345" ht="15.75" customHeight="1">
      <c r="B345" s="5">
        <v>16.0</v>
      </c>
      <c r="C345" s="319"/>
      <c r="D345" s="391" t="str">
        <f>'дети 5-ти лет К'!AW142</f>
        <v/>
      </c>
      <c r="E345" s="12"/>
      <c r="F345" s="391" t="str">
        <f>'дети 5-ти лет Т'!AW142</f>
        <v/>
      </c>
      <c r="G345" s="12"/>
    </row>
    <row r="346" ht="15.75" customHeight="1">
      <c r="B346" s="12"/>
      <c r="C346" s="319"/>
      <c r="D346" s="391" t="str">
        <f>'дети 5-ти лет К'!AX142</f>
        <v/>
      </c>
      <c r="E346" s="12"/>
      <c r="F346" s="391" t="str">
        <f>'дети 5-ти лет Т'!AX142</f>
        <v/>
      </c>
      <c r="G346" s="12"/>
    </row>
    <row r="347" ht="15.75" customHeight="1">
      <c r="B347" s="19"/>
      <c r="C347" s="319"/>
      <c r="D347" s="391" t="str">
        <f>'дети 5-ти лет К'!AY142</f>
        <v/>
      </c>
      <c r="E347" s="12"/>
      <c r="F347" s="391" t="str">
        <f>'дети 5-ти лет Т'!AY142</f>
        <v/>
      </c>
      <c r="G347" s="12"/>
    </row>
    <row r="348" ht="15.75" customHeight="1">
      <c r="B348" s="5">
        <v>17.0</v>
      </c>
      <c r="C348" s="319"/>
      <c r="D348" s="391" t="str">
        <f>'дети 5-ти лет К'!AZ142</f>
        <v/>
      </c>
      <c r="E348" s="12"/>
      <c r="F348" s="391" t="str">
        <f>'дети 5-ти лет Т'!AZ142</f>
        <v/>
      </c>
      <c r="G348" s="12"/>
    </row>
    <row r="349" ht="15.75" customHeight="1">
      <c r="B349" s="12"/>
      <c r="C349" s="319"/>
      <c r="D349" s="391" t="str">
        <f>'дети 5-ти лет К'!BA142</f>
        <v/>
      </c>
      <c r="E349" s="12"/>
      <c r="F349" s="391" t="str">
        <f>'дети 5-ти лет Т'!BA142</f>
        <v/>
      </c>
      <c r="G349" s="12"/>
    </row>
    <row r="350" ht="15.75" customHeight="1">
      <c r="B350" s="19"/>
      <c r="C350" s="319"/>
      <c r="D350" s="391" t="str">
        <f>'дети 5-ти лет К'!BB142</f>
        <v/>
      </c>
      <c r="E350" s="12"/>
      <c r="F350" s="391" t="str">
        <f>'дети 5-ти лет Т'!BB142</f>
        <v/>
      </c>
      <c r="G350" s="12"/>
    </row>
    <row r="351" ht="15.75" customHeight="1">
      <c r="B351" s="5">
        <v>18.0</v>
      </c>
      <c r="C351" s="319"/>
      <c r="D351" s="391" t="str">
        <f>'дети 5-ти лет К'!BC142</f>
        <v/>
      </c>
      <c r="E351" s="12"/>
      <c r="F351" s="391" t="str">
        <f>'дети 5-ти лет Т'!BC142</f>
        <v/>
      </c>
      <c r="G351" s="12"/>
    </row>
    <row r="352" ht="15.75" customHeight="1">
      <c r="B352" s="12"/>
      <c r="C352" s="319"/>
      <c r="D352" s="391" t="str">
        <f>'дети 5-ти лет К'!BD142</f>
        <v/>
      </c>
      <c r="E352" s="12"/>
      <c r="F352" s="391" t="str">
        <f>'дети 5-ти лет Т'!BD142</f>
        <v/>
      </c>
      <c r="G352" s="12"/>
    </row>
    <row r="353" ht="15.75" customHeight="1">
      <c r="B353" s="19"/>
      <c r="C353" s="319"/>
      <c r="D353" s="391" t="str">
        <f>'дети 5-ти лет К'!BE142</f>
        <v/>
      </c>
      <c r="E353" s="12"/>
      <c r="F353" s="391" t="str">
        <f>'дети 5-ти лет Т'!BE142</f>
        <v/>
      </c>
      <c r="G353" s="12"/>
    </row>
    <row r="354" ht="15.75" customHeight="1">
      <c r="B354" s="5">
        <v>19.0</v>
      </c>
      <c r="C354" s="319"/>
      <c r="D354" s="391" t="str">
        <f>'дети 5-ти лет К'!BF142</f>
        <v/>
      </c>
      <c r="E354" s="12"/>
      <c r="F354" s="391" t="str">
        <f>'дети 5-ти лет Т'!BF142</f>
        <v/>
      </c>
      <c r="G354" s="12"/>
    </row>
    <row r="355" ht="15.75" customHeight="1">
      <c r="B355" s="12"/>
      <c r="C355" s="319"/>
      <c r="D355" s="391" t="str">
        <f>'дети 5-ти лет К'!BG142</f>
        <v/>
      </c>
      <c r="E355" s="12"/>
      <c r="F355" s="391" t="str">
        <f>'дети 5-ти лет Т'!BG142</f>
        <v/>
      </c>
      <c r="G355" s="12"/>
    </row>
    <row r="356" ht="15.75" customHeight="1">
      <c r="B356" s="19"/>
      <c r="C356" s="319"/>
      <c r="D356" s="391" t="str">
        <f>'дети 5-ти лет К'!BH142</f>
        <v/>
      </c>
      <c r="E356" s="12"/>
      <c r="F356" s="391" t="str">
        <f>'дети 5-ти лет Т'!BH142</f>
        <v/>
      </c>
      <c r="G356" s="12"/>
    </row>
    <row r="357" ht="15.75" customHeight="1">
      <c r="B357" s="5">
        <v>20.0</v>
      </c>
      <c r="C357" s="319"/>
      <c r="D357" s="391" t="str">
        <f>'дети 5-ти лет К'!BI142</f>
        <v/>
      </c>
      <c r="E357" s="12"/>
      <c r="F357" s="391" t="str">
        <f>'дети 5-ти лет Т'!BI142</f>
        <v/>
      </c>
      <c r="G357" s="12"/>
    </row>
    <row r="358" ht="15.75" customHeight="1">
      <c r="B358" s="12"/>
      <c r="C358" s="319"/>
      <c r="D358" s="391" t="str">
        <f>'дети 5-ти лет К'!BJ142</f>
        <v/>
      </c>
      <c r="E358" s="12"/>
      <c r="F358" s="391" t="str">
        <f>'дети 5-ти лет Т'!BJ142</f>
        <v/>
      </c>
      <c r="G358" s="12"/>
    </row>
    <row r="359" ht="15.75" customHeight="1">
      <c r="B359" s="19"/>
      <c r="C359" s="319"/>
      <c r="D359" s="391" t="str">
        <f>'дети 5-ти лет К'!BK142</f>
        <v/>
      </c>
      <c r="E359" s="12"/>
      <c r="F359" s="391" t="str">
        <f>'дети 5-ти лет Т'!BK142</f>
        <v/>
      </c>
      <c r="G359" s="12"/>
    </row>
    <row r="360" ht="15.75" customHeight="1">
      <c r="B360" s="5">
        <v>21.0</v>
      </c>
      <c r="C360" s="319"/>
      <c r="D360" s="391" t="str">
        <f>'дети 5-ти лет К'!BL142</f>
        <v/>
      </c>
      <c r="E360" s="12"/>
      <c r="F360" s="391" t="str">
        <f>'дети 5-ти лет Т'!BL142</f>
        <v/>
      </c>
      <c r="G360" s="12"/>
    </row>
    <row r="361" ht="15.75" customHeight="1">
      <c r="B361" s="12"/>
      <c r="C361" s="319"/>
      <c r="D361" s="391" t="str">
        <f>'дети 5-ти лет К'!BM142</f>
        <v/>
      </c>
      <c r="E361" s="12"/>
      <c r="F361" s="391" t="str">
        <f>'дети 5-ти лет Т'!BM142</f>
        <v/>
      </c>
      <c r="G361" s="12"/>
    </row>
    <row r="362" ht="15.75" customHeight="1">
      <c r="B362" s="19"/>
      <c r="C362" s="319"/>
      <c r="D362" s="391" t="str">
        <f>'дети 5-ти лет К'!BN142</f>
        <v/>
      </c>
      <c r="E362" s="12"/>
      <c r="F362" s="391" t="str">
        <f>'дети 5-ти лет Т'!BN142</f>
        <v/>
      </c>
      <c r="G362" s="12"/>
    </row>
    <row r="363" ht="15.75" customHeight="1">
      <c r="B363" s="5">
        <v>22.0</v>
      </c>
      <c r="C363" s="319"/>
      <c r="D363" s="391" t="str">
        <f>'дети 5-ти лет К'!BO142</f>
        <v/>
      </c>
      <c r="E363" s="12"/>
      <c r="F363" s="391" t="str">
        <f>'дети 5-ти лет Т'!BO142</f>
        <v/>
      </c>
      <c r="G363" s="12"/>
    </row>
    <row r="364" ht="15.75" customHeight="1">
      <c r="B364" s="12"/>
      <c r="C364" s="319"/>
      <c r="D364" s="391" t="str">
        <f>'дети 5-ти лет К'!BP142</f>
        <v/>
      </c>
      <c r="E364" s="12"/>
      <c r="F364" s="391" t="str">
        <f>'дети 5-ти лет Т'!BP142</f>
        <v/>
      </c>
      <c r="G364" s="12"/>
    </row>
    <row r="365" ht="15.75" customHeight="1">
      <c r="B365" s="19"/>
      <c r="C365" s="319"/>
      <c r="D365" s="391" t="str">
        <f>'дети 5-ти лет К'!BQ142</f>
        <v/>
      </c>
      <c r="E365" s="12"/>
      <c r="F365" s="391" t="str">
        <f>'дети 5-ти лет Т'!BQ142</f>
        <v/>
      </c>
      <c r="G365" s="12"/>
    </row>
    <row r="366" ht="15.75" customHeight="1">
      <c r="B366" s="5">
        <v>23.0</v>
      </c>
      <c r="C366" s="319"/>
      <c r="D366" s="391" t="str">
        <f>'дети 5-ти лет К'!BR142</f>
        <v/>
      </c>
      <c r="E366" s="12"/>
      <c r="F366" s="391" t="str">
        <f>'дети 5-ти лет Т'!BR142</f>
        <v/>
      </c>
      <c r="G366" s="12"/>
    </row>
    <row r="367" ht="15.75" customHeight="1">
      <c r="B367" s="12"/>
      <c r="C367" s="319"/>
      <c r="D367" s="391" t="str">
        <f>'дети 5-ти лет К'!BS142</f>
        <v/>
      </c>
      <c r="E367" s="12"/>
      <c r="F367" s="391" t="str">
        <f>'дети 5-ти лет Т'!BS142</f>
        <v/>
      </c>
      <c r="G367" s="12"/>
    </row>
    <row r="368" ht="15.75" customHeight="1">
      <c r="B368" s="19"/>
      <c r="C368" s="319"/>
      <c r="D368" s="391" t="str">
        <f>'дети 5-ти лет К'!BT142</f>
        <v/>
      </c>
      <c r="E368" s="12"/>
      <c r="F368" s="391" t="str">
        <f>'дети 5-ти лет Т'!BT142</f>
        <v/>
      </c>
      <c r="G368" s="12"/>
    </row>
    <row r="369" ht="15.75" customHeight="1">
      <c r="B369" s="5">
        <v>24.0</v>
      </c>
      <c r="C369" s="319"/>
      <c r="D369" s="391" t="str">
        <f>'дети 5-ти лет К'!BU142</f>
        <v/>
      </c>
      <c r="E369" s="12"/>
      <c r="F369" s="391" t="str">
        <f>'дети 5-ти лет Т'!BU142</f>
        <v/>
      </c>
      <c r="G369" s="12"/>
    </row>
    <row r="370" ht="15.75" customHeight="1">
      <c r="B370" s="12"/>
      <c r="C370" s="319"/>
      <c r="D370" s="391" t="str">
        <f>'дети 5-ти лет К'!BV142</f>
        <v/>
      </c>
      <c r="E370" s="12"/>
      <c r="F370" s="391" t="str">
        <f>'дети 5-ти лет Т'!BV142</f>
        <v/>
      </c>
      <c r="G370" s="12"/>
    </row>
    <row r="371" ht="15.75" customHeight="1">
      <c r="B371" s="19"/>
      <c r="C371" s="319"/>
      <c r="D371" s="391" t="str">
        <f>'дети 5-ти лет К'!BW142</f>
        <v/>
      </c>
      <c r="E371" s="12"/>
      <c r="F371" s="391" t="str">
        <f>'дети 5-ти лет Т'!BW142</f>
        <v/>
      </c>
      <c r="G371" s="12"/>
    </row>
    <row r="372" ht="15.75" customHeight="1">
      <c r="B372" s="5">
        <v>25.0</v>
      </c>
      <c r="C372" s="319"/>
      <c r="D372" s="391" t="str">
        <f>'дети 5-ти лет К'!BX142</f>
        <v/>
      </c>
      <c r="E372" s="12"/>
      <c r="F372" s="391" t="str">
        <f>'дети 5-ти лет Т'!BX142</f>
        <v/>
      </c>
      <c r="G372" s="12"/>
    </row>
    <row r="373" ht="15.75" customHeight="1">
      <c r="B373" s="12"/>
      <c r="C373" s="319"/>
      <c r="D373" s="391" t="str">
        <f>'дети 5-ти лет К'!BY142</f>
        <v/>
      </c>
      <c r="E373" s="12"/>
      <c r="F373" s="391" t="str">
        <f>'дети 5-ти лет Т'!BY142</f>
        <v/>
      </c>
      <c r="G373" s="12"/>
    </row>
    <row r="374" ht="15.75" customHeight="1">
      <c r="B374" s="19"/>
      <c r="C374" s="319"/>
      <c r="D374" s="391" t="str">
        <f>'дети 5-ти лет К'!BZ142</f>
        <v/>
      </c>
      <c r="E374" s="12"/>
      <c r="F374" s="391" t="str">
        <f>'дети 5-ти лет Т'!BZ142</f>
        <v/>
      </c>
      <c r="G374" s="12"/>
    </row>
    <row r="375" ht="15.75" customHeight="1">
      <c r="B375" s="5">
        <v>26.0</v>
      </c>
      <c r="C375" s="319"/>
      <c r="D375" s="391" t="str">
        <f>'дети 5-ти лет К'!CA142</f>
        <v/>
      </c>
      <c r="E375" s="12"/>
      <c r="F375" s="391" t="str">
        <f>'дети 5-ти лет Т'!CA142</f>
        <v/>
      </c>
      <c r="G375" s="12"/>
    </row>
    <row r="376" ht="15.75" customHeight="1">
      <c r="B376" s="12"/>
      <c r="C376" s="319"/>
      <c r="D376" s="391" t="str">
        <f>'дети 5-ти лет К'!CB142</f>
        <v/>
      </c>
      <c r="E376" s="12"/>
      <c r="F376" s="391" t="str">
        <f>'дети 5-ти лет Т'!CB142</f>
        <v/>
      </c>
      <c r="G376" s="12"/>
    </row>
    <row r="377" ht="15.75" customHeight="1">
      <c r="B377" s="19"/>
      <c r="C377" s="319"/>
      <c r="D377" s="391" t="str">
        <f>'дети 5-ти лет К'!CC142</f>
        <v/>
      </c>
      <c r="E377" s="12"/>
      <c r="F377" s="391" t="str">
        <f>'дети 5-ти лет Т'!CC142</f>
        <v/>
      </c>
      <c r="G377" s="12"/>
    </row>
    <row r="378" ht="15.75" customHeight="1">
      <c r="B378" s="5">
        <v>27.0</v>
      </c>
      <c r="C378" s="319"/>
      <c r="D378" s="391" t="str">
        <f>'дети 5-ти лет К'!CD142</f>
        <v/>
      </c>
      <c r="E378" s="12"/>
      <c r="F378" s="391" t="str">
        <f>'дети 5-ти лет Т'!CD142</f>
        <v/>
      </c>
      <c r="G378" s="12"/>
    </row>
    <row r="379" ht="15.75" customHeight="1">
      <c r="B379" s="12"/>
      <c r="C379" s="319"/>
      <c r="D379" s="391" t="str">
        <f>'дети 5-ти лет К'!CE142</f>
        <v/>
      </c>
      <c r="E379" s="12"/>
      <c r="F379" s="391" t="str">
        <f>'дети 5-ти лет Т'!CE142</f>
        <v/>
      </c>
      <c r="G379" s="12"/>
    </row>
    <row r="380" ht="15.75" customHeight="1">
      <c r="B380" s="19"/>
      <c r="C380" s="319"/>
      <c r="D380" s="391" t="str">
        <f>'дети 5-ти лет К'!CF142</f>
        <v/>
      </c>
      <c r="E380" s="12"/>
      <c r="F380" s="391" t="str">
        <f>'дети 5-ти лет Т'!CF142</f>
        <v/>
      </c>
      <c r="G380" s="12"/>
    </row>
    <row r="381" ht="15.75" customHeight="1">
      <c r="B381" s="5">
        <v>28.0</v>
      </c>
      <c r="C381" s="319"/>
      <c r="D381" s="391" t="str">
        <f>'дети 5-ти лет К'!CG142</f>
        <v/>
      </c>
      <c r="E381" s="12"/>
      <c r="F381" s="391" t="str">
        <f>'дети 5-ти лет Т'!CG142</f>
        <v/>
      </c>
      <c r="G381" s="12"/>
    </row>
    <row r="382" ht="15.75" customHeight="1">
      <c r="B382" s="12"/>
      <c r="C382" s="319"/>
      <c r="D382" s="391" t="str">
        <f>'дети 5-ти лет К'!CH142</f>
        <v/>
      </c>
      <c r="E382" s="12"/>
      <c r="F382" s="391" t="str">
        <f>'дети 5-ти лет Т'!CH142</f>
        <v/>
      </c>
      <c r="G382" s="12"/>
    </row>
    <row r="383" ht="15.75" customHeight="1">
      <c r="B383" s="19"/>
      <c r="C383" s="319"/>
      <c r="D383" s="391" t="str">
        <f>'дети 5-ти лет К'!CI142</f>
        <v/>
      </c>
      <c r="E383" s="12"/>
      <c r="F383" s="391" t="str">
        <f>'дети 5-ти лет Т'!CI142</f>
        <v/>
      </c>
      <c r="G383" s="12"/>
    </row>
    <row r="384" ht="15.75" customHeight="1">
      <c r="B384" s="5">
        <v>29.0</v>
      </c>
      <c r="C384" s="319"/>
      <c r="D384" s="317"/>
      <c r="E384" s="12"/>
      <c r="F384" s="391" t="str">
        <f>'дети 5-ти лет Т'!CJ142</f>
        <v/>
      </c>
      <c r="G384" s="12"/>
    </row>
    <row r="385" ht="15.75" customHeight="1">
      <c r="B385" s="12"/>
      <c r="C385" s="319"/>
      <c r="D385" s="12"/>
      <c r="E385" s="12"/>
      <c r="F385" s="391" t="str">
        <f>'дети 5-ти лет Т'!CK142</f>
        <v/>
      </c>
      <c r="G385" s="12"/>
    </row>
    <row r="386" ht="15.75" customHeight="1">
      <c r="B386" s="19"/>
      <c r="C386" s="319"/>
      <c r="D386" s="12"/>
      <c r="E386" s="12"/>
      <c r="F386" s="391" t="str">
        <f>'дети 5-ти лет Т'!CL142</f>
        <v/>
      </c>
      <c r="G386" s="12"/>
    </row>
    <row r="387" ht="15.75" customHeight="1">
      <c r="B387" s="5">
        <v>30.0</v>
      </c>
      <c r="C387" s="319"/>
      <c r="D387" s="12"/>
      <c r="E387" s="12"/>
      <c r="F387" s="391" t="str">
        <f>'дети 5-ти лет Т'!CM142</f>
        <v/>
      </c>
      <c r="G387" s="12"/>
    </row>
    <row r="388" ht="15.75" customHeight="1">
      <c r="B388" s="12"/>
      <c r="C388" s="319"/>
      <c r="D388" s="12"/>
      <c r="E388" s="12"/>
      <c r="F388" s="391" t="str">
        <f>'дети 5-ти лет Т'!CN142</f>
        <v/>
      </c>
      <c r="G388" s="12"/>
    </row>
    <row r="389" ht="15.75" customHeight="1">
      <c r="B389" s="19"/>
      <c r="C389" s="319"/>
      <c r="D389" s="12"/>
      <c r="E389" s="12"/>
      <c r="F389" s="391" t="str">
        <f>'дети 5-ти лет Т'!CO142</f>
        <v/>
      </c>
      <c r="G389" s="12"/>
    </row>
    <row r="390" ht="15.75" customHeight="1">
      <c r="B390" s="5">
        <v>31.0</v>
      </c>
      <c r="C390" s="319"/>
      <c r="D390" s="12"/>
      <c r="E390" s="12"/>
      <c r="F390" s="391" t="str">
        <f>'дети 5-ти лет Т'!CP142</f>
        <v/>
      </c>
      <c r="G390" s="12"/>
    </row>
    <row r="391" ht="15.75" customHeight="1">
      <c r="B391" s="12"/>
      <c r="C391" s="319"/>
      <c r="D391" s="12"/>
      <c r="E391" s="12"/>
      <c r="F391" s="391" t="str">
        <f>'дети 5-ти лет Т'!CQ142</f>
        <v/>
      </c>
      <c r="G391" s="12"/>
    </row>
    <row r="392" ht="15.75" customHeight="1">
      <c r="B392" s="19"/>
      <c r="C392" s="319"/>
      <c r="D392" s="12"/>
      <c r="E392" s="12"/>
      <c r="F392" s="391" t="str">
        <f>'дети 5-ти лет Т'!CR142</f>
        <v/>
      </c>
      <c r="G392" s="12"/>
    </row>
    <row r="393" ht="15.75" customHeight="1">
      <c r="B393" s="5">
        <v>32.0</v>
      </c>
      <c r="C393" s="319"/>
      <c r="D393" s="12"/>
      <c r="E393" s="12"/>
      <c r="F393" s="391" t="str">
        <f>'дети 5-ти лет Т'!CS142</f>
        <v/>
      </c>
      <c r="G393" s="12"/>
    </row>
    <row r="394" ht="15.75" customHeight="1">
      <c r="B394" s="12"/>
      <c r="C394" s="319"/>
      <c r="D394" s="12"/>
      <c r="E394" s="12"/>
      <c r="F394" s="391" t="str">
        <f>'дети 5-ти лет Т'!CT142</f>
        <v/>
      </c>
      <c r="G394" s="12"/>
    </row>
    <row r="395" ht="15.75" customHeight="1">
      <c r="B395" s="19"/>
      <c r="C395" s="319"/>
      <c r="D395" s="12"/>
      <c r="E395" s="12"/>
      <c r="F395" s="391" t="str">
        <f>'дети 5-ти лет Т'!CU142</f>
        <v/>
      </c>
      <c r="G395" s="12"/>
    </row>
    <row r="396" ht="15.75" customHeight="1">
      <c r="B396" s="5">
        <v>33.0</v>
      </c>
      <c r="C396" s="319"/>
      <c r="D396" s="12"/>
      <c r="E396" s="12"/>
      <c r="F396" s="391" t="str">
        <f>'дети 5-ти лет Т'!CV142</f>
        <v/>
      </c>
      <c r="G396" s="12"/>
    </row>
    <row r="397" ht="15.75" customHeight="1">
      <c r="B397" s="12"/>
      <c r="C397" s="319"/>
      <c r="D397" s="12"/>
      <c r="E397" s="12"/>
      <c r="F397" s="391" t="str">
        <f>'дети 5-ти лет Т'!CW142</f>
        <v/>
      </c>
      <c r="G397" s="12"/>
    </row>
    <row r="398" ht="15.75" customHeight="1">
      <c r="B398" s="19"/>
      <c r="C398" s="319"/>
      <c r="D398" s="12"/>
      <c r="E398" s="12"/>
      <c r="F398" s="391" t="str">
        <f>'дети 5-ти лет Т'!CX142</f>
        <v/>
      </c>
      <c r="G398" s="12"/>
    </row>
    <row r="399" ht="15.75" customHeight="1">
      <c r="B399" s="5">
        <v>34.0</v>
      </c>
      <c r="C399" s="319"/>
      <c r="D399" s="12"/>
      <c r="E399" s="12"/>
      <c r="F399" s="391" t="str">
        <f>'дети 5-ти лет Т'!CY142</f>
        <v/>
      </c>
      <c r="G399" s="12"/>
    </row>
    <row r="400" ht="15.75" customHeight="1">
      <c r="B400" s="12"/>
      <c r="C400" s="319"/>
      <c r="D400" s="12"/>
      <c r="E400" s="12"/>
      <c r="F400" s="391" t="str">
        <f>'дети 5-ти лет Т'!CZ142</f>
        <v/>
      </c>
      <c r="G400" s="12"/>
    </row>
    <row r="401" ht="15.75" customHeight="1">
      <c r="B401" s="19"/>
      <c r="C401" s="319"/>
      <c r="D401" s="12"/>
      <c r="E401" s="12"/>
      <c r="F401" s="391" t="str">
        <f>'дети 5-ти лет Т'!DA142</f>
        <v/>
      </c>
      <c r="G401" s="12"/>
    </row>
    <row r="402" ht="15.75" customHeight="1">
      <c r="B402" s="5">
        <v>35.0</v>
      </c>
      <c r="C402" s="319"/>
      <c r="D402" s="12"/>
      <c r="E402" s="12"/>
      <c r="F402" s="391" t="str">
        <f>'дети 5-ти лет Т'!DB142</f>
        <v/>
      </c>
      <c r="G402" s="12"/>
    </row>
    <row r="403" ht="15.75" customHeight="1">
      <c r="B403" s="12"/>
      <c r="C403" s="319"/>
      <c r="D403" s="12"/>
      <c r="E403" s="12"/>
      <c r="F403" s="391" t="str">
        <f>'дети 5-ти лет Т'!DC142</f>
        <v/>
      </c>
      <c r="G403" s="12"/>
    </row>
    <row r="404" ht="15.75" customHeight="1">
      <c r="B404" s="19"/>
      <c r="C404" s="320"/>
      <c r="D404" s="19"/>
      <c r="E404" s="19"/>
      <c r="F404" s="391" t="str">
        <f>'дети 5-ти лет Т'!DD142</f>
        <v/>
      </c>
      <c r="G404" s="19"/>
    </row>
    <row r="405" ht="15.75" customHeight="1">
      <c r="B405" s="321" t="str">
        <f>'СВОД3'!V37</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0"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4">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189:G189"/>
    <mergeCell ref="B116:B118"/>
    <mergeCell ref="C116:C187"/>
    <mergeCell ref="G116:G187"/>
    <mergeCell ref="B119:B121"/>
    <mergeCell ref="B122:B124"/>
    <mergeCell ref="B125:B127"/>
    <mergeCell ref="B152:B154"/>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3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D4B4"/>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39.75" customHeight="1">
      <c r="B4" s="294" t="s">
        <v>829</v>
      </c>
      <c r="D4" s="295" t="str">
        <f>'дети 5-ти лет Ф'!C84</f>
        <v/>
      </c>
      <c r="E4" s="296"/>
      <c r="F4" s="296"/>
      <c r="G4" s="291"/>
      <c r="H4" s="291"/>
    </row>
    <row r="5">
      <c r="B5" s="297" t="s">
        <v>830</v>
      </c>
      <c r="D5" s="298" t="str">
        <f>'дети 5-ти лет Ф'!A84</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68"/>
      <c r="E12" s="69"/>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68"/>
      <c r="E13" s="69"/>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68"/>
      <c r="E14" s="69"/>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68"/>
      <c r="E15" s="69"/>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68"/>
      <c r="E16" s="69"/>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68"/>
      <c r="E17" s="69"/>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68"/>
      <c r="E18" s="69"/>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68"/>
      <c r="E19" s="69"/>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68"/>
      <c r="E20" s="69"/>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68"/>
      <c r="E21" s="69"/>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68"/>
      <c r="E22" s="69"/>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68"/>
      <c r="E23" s="69"/>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68"/>
      <c r="E24" s="69"/>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68"/>
      <c r="E25" s="69"/>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68"/>
      <c r="E26" s="69"/>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68"/>
      <c r="E27" s="69"/>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68"/>
      <c r="E28" s="69"/>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68"/>
      <c r="E29" s="69"/>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68"/>
      <c r="E30" s="69"/>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68"/>
      <c r="E31" s="69"/>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68"/>
      <c r="E32" s="69"/>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68"/>
      <c r="E33" s="69"/>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68"/>
      <c r="E34" s="69"/>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68"/>
      <c r="E35" s="69"/>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68"/>
      <c r="E44" s="69"/>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68"/>
      <c r="E45" s="69"/>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68"/>
      <c r="E46" s="69"/>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68"/>
      <c r="E47" s="69"/>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68"/>
      <c r="E48" s="69"/>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68"/>
      <c r="E49" s="69"/>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68"/>
      <c r="E50" s="69"/>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68"/>
      <c r="E51" s="69"/>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68"/>
      <c r="E52" s="69"/>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68"/>
      <c r="E53" s="69"/>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68"/>
      <c r="E54" s="69"/>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68"/>
      <c r="E55" s="69"/>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68"/>
      <c r="E56" s="69"/>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68"/>
      <c r="E57" s="69"/>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68"/>
      <c r="E58" s="69"/>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68"/>
      <c r="E59" s="69"/>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68"/>
      <c r="E60" s="69"/>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68"/>
      <c r="E61" s="69"/>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68"/>
      <c r="E62" s="69"/>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68"/>
      <c r="E63" s="69"/>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68"/>
      <c r="E64" s="69"/>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68"/>
      <c r="E65" s="69"/>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68"/>
      <c r="E66" s="69"/>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68"/>
      <c r="E67" s="69"/>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68"/>
      <c r="E68" s="69"/>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68"/>
      <c r="E69" s="69"/>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68"/>
      <c r="E70" s="69"/>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68"/>
      <c r="E71" s="69"/>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68"/>
      <c r="E72" s="69"/>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68"/>
      <c r="E73" s="69"/>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68"/>
      <c r="E74" s="69"/>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68"/>
      <c r="E75" s="69"/>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68"/>
      <c r="E76" s="69"/>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68"/>
      <c r="E77" s="69"/>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68"/>
      <c r="E78" s="69"/>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68"/>
      <c r="E79" s="69"/>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68"/>
      <c r="E80" s="69"/>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68"/>
      <c r="E81" s="69"/>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68"/>
      <c r="E82" s="69"/>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68"/>
      <c r="E86" s="69"/>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68"/>
      <c r="E87" s="69"/>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68"/>
      <c r="E88" s="69"/>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68"/>
      <c r="E89" s="69"/>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68"/>
      <c r="E90" s="69"/>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68"/>
      <c r="E91" s="69"/>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68"/>
      <c r="E92" s="69"/>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83"/>
      <c r="D93" s="84"/>
      <c r="E93" s="85"/>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6.0" customHeight="1">
      <c r="B97" s="314"/>
      <c r="C97" s="315" t="s">
        <v>5</v>
      </c>
      <c r="D97" s="315" t="s">
        <v>107</v>
      </c>
      <c r="E97" s="315" t="s">
        <v>335</v>
      </c>
      <c r="F97" s="315" t="s">
        <v>398</v>
      </c>
      <c r="G97" s="178" t="s">
        <v>724</v>
      </c>
    </row>
    <row r="98" ht="15.0" customHeight="1">
      <c r="B98" s="5">
        <v>1.0</v>
      </c>
      <c r="C98" s="148"/>
      <c r="D98" s="148"/>
      <c r="E98" s="148"/>
      <c r="F98" s="148"/>
      <c r="G98" s="148"/>
    </row>
    <row r="99" ht="15.0" customHeight="1">
      <c r="B99" s="12"/>
      <c r="C99" s="148"/>
      <c r="D99" s="148"/>
      <c r="E99" s="148"/>
      <c r="F99" s="148"/>
      <c r="G99" s="148"/>
    </row>
    <row r="100" ht="15.0" customHeight="1">
      <c r="B100" s="19"/>
      <c r="C100" s="148"/>
      <c r="D100" s="148"/>
      <c r="E100" s="148"/>
      <c r="F100" s="148"/>
      <c r="G100" s="148"/>
    </row>
    <row r="101" ht="15.0" customHeight="1">
      <c r="B101" s="5">
        <v>2.0</v>
      </c>
      <c r="C101" s="148"/>
      <c r="D101" s="148"/>
      <c r="E101" s="148"/>
      <c r="F101" s="148"/>
      <c r="G101" s="148"/>
    </row>
    <row r="102" ht="15.0" customHeight="1">
      <c r="B102" s="12"/>
      <c r="C102" s="148"/>
      <c r="D102" s="148"/>
      <c r="E102" s="148"/>
      <c r="F102" s="148"/>
      <c r="G102" s="148"/>
    </row>
    <row r="103" ht="15.0" customHeight="1">
      <c r="B103" s="19"/>
      <c r="C103" s="148"/>
      <c r="D103" s="148"/>
      <c r="E103" s="148"/>
      <c r="F103" s="148"/>
      <c r="G103" s="148"/>
    </row>
    <row r="104" ht="15.0" customHeight="1">
      <c r="B104" s="5">
        <v>3.0</v>
      </c>
      <c r="C104" s="148"/>
      <c r="D104" s="148"/>
      <c r="E104" s="148"/>
      <c r="F104" s="148"/>
      <c r="G104" s="148"/>
    </row>
    <row r="105" ht="15.0" customHeight="1">
      <c r="B105" s="12"/>
      <c r="C105" s="148"/>
      <c r="D105" s="148"/>
      <c r="E105" s="148"/>
      <c r="F105" s="148"/>
      <c r="G105" s="148"/>
    </row>
    <row r="106" ht="15.0" customHeight="1">
      <c r="B106" s="19"/>
      <c r="C106" s="148"/>
      <c r="D106" s="148"/>
      <c r="E106" s="148"/>
      <c r="F106" s="148"/>
      <c r="G106" s="148"/>
    </row>
    <row r="107" ht="15.0" customHeight="1">
      <c r="B107" s="5">
        <v>4.0</v>
      </c>
      <c r="C107" s="148"/>
      <c r="D107" s="148"/>
      <c r="E107" s="148"/>
      <c r="F107" s="148"/>
      <c r="G107" s="148"/>
    </row>
    <row r="108" ht="15.0" customHeight="1">
      <c r="B108" s="12"/>
      <c r="C108" s="148"/>
      <c r="D108" s="148"/>
      <c r="E108" s="148"/>
      <c r="F108" s="148"/>
      <c r="G108" s="148"/>
    </row>
    <row r="109" ht="15.0" customHeight="1">
      <c r="B109" s="19"/>
      <c r="C109" s="148"/>
      <c r="D109" s="148"/>
      <c r="E109" s="148"/>
      <c r="F109" s="148"/>
      <c r="G109" s="148"/>
    </row>
    <row r="110" ht="15.0" customHeight="1">
      <c r="B110" s="5">
        <v>5.0</v>
      </c>
      <c r="C110" s="148"/>
      <c r="D110" s="148"/>
      <c r="E110" s="148"/>
      <c r="F110" s="148"/>
      <c r="G110" s="148"/>
    </row>
    <row r="111" ht="15.0" customHeight="1">
      <c r="B111" s="12"/>
      <c r="C111" s="148"/>
      <c r="D111" s="148"/>
      <c r="E111" s="148"/>
      <c r="F111" s="148"/>
      <c r="G111" s="148"/>
    </row>
    <row r="112" ht="15.0" customHeight="1">
      <c r="B112" s="19"/>
      <c r="C112" s="148"/>
      <c r="D112" s="148"/>
      <c r="E112" s="148"/>
      <c r="F112" s="148"/>
      <c r="G112" s="148"/>
    </row>
    <row r="113" ht="15.0" customHeight="1">
      <c r="B113" s="5">
        <v>6.0</v>
      </c>
      <c r="C113" s="148"/>
      <c r="D113" s="148"/>
      <c r="E113" s="148"/>
      <c r="F113" s="148"/>
      <c r="G113" s="148"/>
    </row>
    <row r="114" ht="15.0" customHeight="1">
      <c r="B114" s="12"/>
      <c r="C114" s="148"/>
      <c r="D114" s="148"/>
      <c r="E114" s="148"/>
      <c r="F114" s="148"/>
      <c r="G114" s="148"/>
    </row>
    <row r="115" ht="15.0" customHeight="1">
      <c r="B115" s="19"/>
      <c r="C115" s="148"/>
      <c r="D115" s="148"/>
      <c r="E115" s="148"/>
      <c r="F115" s="148"/>
      <c r="G115" s="148"/>
    </row>
    <row r="116" ht="15.0" customHeight="1">
      <c r="B116" s="5">
        <v>7.0</v>
      </c>
      <c r="C116" s="317"/>
      <c r="D116" s="148"/>
      <c r="E116" s="317"/>
      <c r="F116" s="148"/>
      <c r="G116" s="317"/>
    </row>
    <row r="117" ht="15.0" customHeight="1">
      <c r="B117" s="12"/>
      <c r="C117" s="12"/>
      <c r="D117" s="148"/>
      <c r="E117" s="12"/>
      <c r="F117" s="148"/>
      <c r="G117" s="12"/>
    </row>
    <row r="118" ht="15.0" customHeight="1">
      <c r="B118" s="19"/>
      <c r="C118" s="12"/>
      <c r="D118" s="148"/>
      <c r="E118" s="12"/>
      <c r="F118" s="148"/>
      <c r="G118" s="12"/>
    </row>
    <row r="119" ht="15.0" customHeight="1">
      <c r="B119" s="5">
        <v>8.0</v>
      </c>
      <c r="C119" s="12"/>
      <c r="D119" s="148"/>
      <c r="E119" s="12"/>
      <c r="F119" s="148"/>
      <c r="G119" s="12"/>
    </row>
    <row r="120" ht="15.0" customHeight="1">
      <c r="B120" s="12"/>
      <c r="C120" s="12"/>
      <c r="D120" s="148"/>
      <c r="E120" s="12"/>
      <c r="F120" s="148"/>
      <c r="G120" s="12"/>
    </row>
    <row r="121" ht="15.0" customHeight="1">
      <c r="B121" s="19"/>
      <c r="C121" s="12"/>
      <c r="D121" s="148"/>
      <c r="E121" s="12"/>
      <c r="F121" s="148"/>
      <c r="G121" s="12"/>
    </row>
    <row r="122" ht="15.0" customHeight="1">
      <c r="B122" s="5">
        <v>9.0</v>
      </c>
      <c r="C122" s="12"/>
      <c r="D122" s="148"/>
      <c r="E122" s="12"/>
      <c r="F122" s="148"/>
      <c r="G122" s="12"/>
    </row>
    <row r="123" ht="15.0" customHeight="1">
      <c r="B123" s="12"/>
      <c r="C123" s="12"/>
      <c r="D123" s="148"/>
      <c r="E123" s="12"/>
      <c r="F123" s="148"/>
      <c r="G123" s="12"/>
    </row>
    <row r="124" ht="15.0" customHeight="1">
      <c r="B124" s="19"/>
      <c r="C124" s="12"/>
      <c r="D124" s="148"/>
      <c r="E124" s="12"/>
      <c r="F124" s="148"/>
      <c r="G124" s="12"/>
    </row>
    <row r="125" ht="15.0" customHeight="1">
      <c r="B125" s="5">
        <v>10.0</v>
      </c>
      <c r="C125" s="12"/>
      <c r="D125" s="148"/>
      <c r="E125" s="12"/>
      <c r="F125" s="148"/>
      <c r="G125" s="12"/>
    </row>
    <row r="126" ht="15.0" customHeight="1">
      <c r="B126" s="12"/>
      <c r="C126" s="12"/>
      <c r="D126" s="148"/>
      <c r="E126" s="12"/>
      <c r="F126" s="148"/>
      <c r="G126" s="12"/>
    </row>
    <row r="127" ht="15.0" customHeight="1">
      <c r="B127" s="19"/>
      <c r="C127" s="12"/>
      <c r="D127" s="148"/>
      <c r="E127" s="12"/>
      <c r="F127" s="148"/>
      <c r="G127" s="12"/>
    </row>
    <row r="128" ht="15.0" customHeight="1">
      <c r="B128" s="5">
        <v>11.0</v>
      </c>
      <c r="C128" s="12"/>
      <c r="D128" s="148"/>
      <c r="E128" s="12"/>
      <c r="F128" s="148"/>
      <c r="G128" s="12"/>
    </row>
    <row r="129" ht="15.0" customHeight="1">
      <c r="B129" s="12"/>
      <c r="C129" s="12"/>
      <c r="D129" s="148"/>
      <c r="E129" s="12"/>
      <c r="F129" s="148"/>
      <c r="G129" s="12"/>
    </row>
    <row r="130" ht="15.75" customHeight="1">
      <c r="B130" s="19"/>
      <c r="C130" s="12"/>
      <c r="D130" s="148"/>
      <c r="E130" s="12"/>
      <c r="F130" s="148"/>
      <c r="G130" s="12"/>
    </row>
    <row r="131" ht="15.75" customHeight="1">
      <c r="B131" s="5">
        <v>12.0</v>
      </c>
      <c r="C131" s="12"/>
      <c r="D131" s="148"/>
      <c r="E131" s="12"/>
      <c r="F131" s="148"/>
      <c r="G131" s="12"/>
    </row>
    <row r="132" ht="15.75" customHeight="1">
      <c r="B132" s="12"/>
      <c r="C132" s="12"/>
      <c r="D132" s="148"/>
      <c r="E132" s="12"/>
      <c r="F132" s="148"/>
      <c r="G132" s="12"/>
    </row>
    <row r="133" ht="15.75" customHeight="1">
      <c r="B133" s="19"/>
      <c r="C133" s="12"/>
      <c r="D133" s="148"/>
      <c r="E133" s="12"/>
      <c r="F133" s="148"/>
      <c r="G133" s="12"/>
    </row>
    <row r="134" ht="15.75" customHeight="1">
      <c r="B134" s="5">
        <v>13.0</v>
      </c>
      <c r="C134" s="12"/>
      <c r="D134" s="148"/>
      <c r="E134" s="12"/>
      <c r="F134" s="148"/>
      <c r="G134" s="12"/>
    </row>
    <row r="135" ht="15.75" customHeight="1">
      <c r="B135" s="12"/>
      <c r="C135" s="12"/>
      <c r="D135" s="148"/>
      <c r="E135" s="12"/>
      <c r="F135" s="148"/>
      <c r="G135" s="12"/>
    </row>
    <row r="136" ht="15.75" customHeight="1">
      <c r="B136" s="19"/>
      <c r="C136" s="12"/>
      <c r="D136" s="148"/>
      <c r="E136" s="12"/>
      <c r="F136" s="148"/>
      <c r="G136" s="12"/>
    </row>
    <row r="137" ht="15.75" customHeight="1">
      <c r="B137" s="5">
        <v>14.0</v>
      </c>
      <c r="C137" s="12"/>
      <c r="D137" s="148"/>
      <c r="E137" s="12"/>
      <c r="F137" s="148"/>
      <c r="G137" s="12"/>
    </row>
    <row r="138" ht="15.75" customHeight="1">
      <c r="B138" s="12"/>
      <c r="C138" s="12"/>
      <c r="D138" s="148"/>
      <c r="E138" s="12"/>
      <c r="F138" s="148"/>
      <c r="G138" s="12"/>
    </row>
    <row r="139" ht="15.75" customHeight="1">
      <c r="B139" s="19"/>
      <c r="C139" s="12"/>
      <c r="D139" s="148"/>
      <c r="E139" s="12"/>
      <c r="F139" s="148"/>
      <c r="G139" s="12"/>
    </row>
    <row r="140" ht="15.75" customHeight="1">
      <c r="B140" s="5">
        <v>15.0</v>
      </c>
      <c r="C140" s="12"/>
      <c r="D140" s="148"/>
      <c r="E140" s="12"/>
      <c r="F140" s="148"/>
      <c r="G140" s="12"/>
    </row>
    <row r="141" ht="15.75" customHeight="1">
      <c r="B141" s="12"/>
      <c r="C141" s="12"/>
      <c r="D141" s="148"/>
      <c r="E141" s="12"/>
      <c r="F141" s="148"/>
      <c r="G141" s="12"/>
    </row>
    <row r="142" ht="15.75" customHeight="1">
      <c r="B142" s="19"/>
      <c r="C142" s="12"/>
      <c r="D142" s="148"/>
      <c r="E142" s="12"/>
      <c r="F142" s="148"/>
      <c r="G142" s="12"/>
    </row>
    <row r="143" ht="15.75" customHeight="1">
      <c r="B143" s="5">
        <v>16.0</v>
      </c>
      <c r="C143" s="12"/>
      <c r="D143" s="148"/>
      <c r="E143" s="12"/>
      <c r="F143" s="148"/>
      <c r="G143" s="12"/>
    </row>
    <row r="144" ht="15.75" customHeight="1">
      <c r="B144" s="12"/>
      <c r="C144" s="12"/>
      <c r="D144" s="148"/>
      <c r="E144" s="12"/>
      <c r="F144" s="148"/>
      <c r="G144" s="12"/>
    </row>
    <row r="145" ht="15.75" customHeight="1">
      <c r="B145" s="19"/>
      <c r="C145" s="12"/>
      <c r="D145" s="148"/>
      <c r="E145" s="12"/>
      <c r="F145" s="148"/>
      <c r="G145" s="12"/>
    </row>
    <row r="146" ht="15.75" customHeight="1">
      <c r="B146" s="5">
        <v>17.0</v>
      </c>
      <c r="C146" s="12"/>
      <c r="D146" s="148"/>
      <c r="E146" s="12"/>
      <c r="F146" s="148"/>
      <c r="G146" s="12"/>
    </row>
    <row r="147" ht="15.75" customHeight="1">
      <c r="B147" s="12"/>
      <c r="C147" s="12"/>
      <c r="D147" s="148"/>
      <c r="E147" s="12"/>
      <c r="F147" s="148"/>
      <c r="G147" s="12"/>
    </row>
    <row r="148" ht="15.75" customHeight="1">
      <c r="B148" s="19"/>
      <c r="C148" s="12"/>
      <c r="D148" s="148"/>
      <c r="E148" s="12"/>
      <c r="F148" s="148"/>
      <c r="G148" s="12"/>
    </row>
    <row r="149" ht="15.75" customHeight="1">
      <c r="B149" s="5">
        <v>18.0</v>
      </c>
      <c r="C149" s="12"/>
      <c r="D149" s="148"/>
      <c r="E149" s="12"/>
      <c r="F149" s="148"/>
      <c r="G149" s="12"/>
    </row>
    <row r="150" ht="15.75" customHeight="1">
      <c r="B150" s="12"/>
      <c r="C150" s="12"/>
      <c r="D150" s="148"/>
      <c r="E150" s="12"/>
      <c r="F150" s="148"/>
      <c r="G150" s="12"/>
    </row>
    <row r="151" ht="15.75" customHeight="1">
      <c r="B151" s="19"/>
      <c r="C151" s="12"/>
      <c r="D151" s="148"/>
      <c r="E151" s="12"/>
      <c r="F151" s="148"/>
      <c r="G151" s="12"/>
    </row>
    <row r="152" ht="15.75" customHeight="1">
      <c r="B152" s="5">
        <v>19.0</v>
      </c>
      <c r="C152" s="12"/>
      <c r="D152" s="317"/>
      <c r="E152" s="12"/>
      <c r="F152" s="148"/>
      <c r="G152" s="12"/>
    </row>
    <row r="153" ht="15.75" customHeight="1">
      <c r="B153" s="12"/>
      <c r="C153" s="12"/>
      <c r="D153" s="12"/>
      <c r="E153" s="12"/>
      <c r="F153" s="148"/>
      <c r="G153" s="12"/>
    </row>
    <row r="154" ht="15.75" customHeight="1">
      <c r="B154" s="19"/>
      <c r="C154" s="12"/>
      <c r="D154" s="12"/>
      <c r="E154" s="12"/>
      <c r="F154" s="148"/>
      <c r="G154" s="12"/>
    </row>
    <row r="155" ht="15.75" customHeight="1">
      <c r="B155" s="5">
        <v>20.0</v>
      </c>
      <c r="C155" s="12"/>
      <c r="D155" s="12"/>
      <c r="E155" s="12"/>
      <c r="F155" s="148"/>
      <c r="G155" s="12"/>
    </row>
    <row r="156" ht="15.75" customHeight="1">
      <c r="B156" s="12"/>
      <c r="C156" s="12"/>
      <c r="D156" s="12"/>
      <c r="E156" s="12"/>
      <c r="F156" s="148"/>
      <c r="G156" s="12"/>
    </row>
    <row r="157" ht="15.75" customHeight="1">
      <c r="B157" s="19"/>
      <c r="C157" s="12"/>
      <c r="D157" s="12"/>
      <c r="E157" s="12"/>
      <c r="F157" s="148"/>
      <c r="G157" s="12"/>
    </row>
    <row r="158" ht="15.75" customHeight="1">
      <c r="B158" s="5">
        <v>21.0</v>
      </c>
      <c r="C158" s="12"/>
      <c r="D158" s="12"/>
      <c r="E158" s="12"/>
      <c r="F158" s="148"/>
      <c r="G158" s="12"/>
    </row>
    <row r="159" ht="15.0" customHeight="1">
      <c r="B159" s="12"/>
      <c r="C159" s="12"/>
      <c r="D159" s="12"/>
      <c r="E159" s="12"/>
      <c r="F159" s="148"/>
      <c r="G159" s="12"/>
    </row>
    <row r="160" ht="15.75" customHeight="1">
      <c r="B160" s="19"/>
      <c r="C160" s="12"/>
      <c r="D160" s="12"/>
      <c r="E160" s="12"/>
      <c r="F160" s="148"/>
      <c r="G160" s="12"/>
    </row>
    <row r="161" ht="15.75" customHeight="1">
      <c r="B161" s="5">
        <v>22.0</v>
      </c>
      <c r="C161" s="12"/>
      <c r="D161" s="12"/>
      <c r="E161" s="12"/>
      <c r="F161" s="148"/>
      <c r="G161" s="12"/>
    </row>
    <row r="162" ht="15.75" customHeight="1">
      <c r="B162" s="12"/>
      <c r="C162" s="12"/>
      <c r="D162" s="12"/>
      <c r="E162" s="12"/>
      <c r="F162" s="148"/>
      <c r="G162" s="12"/>
    </row>
    <row r="163" ht="15.75" customHeight="1">
      <c r="B163" s="19"/>
      <c r="C163" s="12"/>
      <c r="D163" s="12"/>
      <c r="E163" s="12"/>
      <c r="F163" s="148"/>
      <c r="G163" s="12"/>
    </row>
    <row r="164" ht="15.75" customHeight="1">
      <c r="B164" s="5">
        <v>23.0</v>
      </c>
      <c r="C164" s="12"/>
      <c r="D164" s="12"/>
      <c r="E164" s="12"/>
      <c r="F164" s="148"/>
      <c r="G164" s="12"/>
    </row>
    <row r="165" ht="15.75" customHeight="1">
      <c r="B165" s="12"/>
      <c r="C165" s="12"/>
      <c r="D165" s="12"/>
      <c r="E165" s="12"/>
      <c r="F165" s="148"/>
      <c r="G165" s="12"/>
    </row>
    <row r="166" ht="15.75" customHeight="1">
      <c r="B166" s="19"/>
      <c r="C166" s="12"/>
      <c r="D166" s="12"/>
      <c r="E166" s="12"/>
      <c r="F166" s="148"/>
      <c r="G166" s="12"/>
    </row>
    <row r="167" ht="15.75" customHeight="1">
      <c r="B167" s="5">
        <v>24.0</v>
      </c>
      <c r="C167" s="12"/>
      <c r="D167" s="12"/>
      <c r="E167" s="12"/>
      <c r="F167" s="148"/>
      <c r="G167" s="12"/>
    </row>
    <row r="168" ht="15.75" customHeight="1">
      <c r="B168" s="12"/>
      <c r="C168" s="12"/>
      <c r="D168" s="12"/>
      <c r="E168" s="12"/>
      <c r="F168" s="148"/>
      <c r="G168" s="12"/>
    </row>
    <row r="169" ht="15.75" customHeight="1">
      <c r="B169" s="19"/>
      <c r="C169" s="12"/>
      <c r="D169" s="12"/>
      <c r="E169" s="12"/>
      <c r="F169" s="148"/>
      <c r="G169" s="12"/>
    </row>
    <row r="170" ht="15.75" customHeight="1">
      <c r="B170" s="5">
        <v>25.0</v>
      </c>
      <c r="C170" s="12"/>
      <c r="D170" s="12"/>
      <c r="E170" s="12"/>
      <c r="F170" s="148"/>
      <c r="G170" s="12"/>
    </row>
    <row r="171" ht="15.75" customHeight="1">
      <c r="B171" s="12"/>
      <c r="C171" s="12"/>
      <c r="D171" s="12"/>
      <c r="E171" s="12"/>
      <c r="F171" s="148"/>
      <c r="G171" s="12"/>
    </row>
    <row r="172" ht="15.75" customHeight="1">
      <c r="B172" s="19"/>
      <c r="C172" s="12"/>
      <c r="D172" s="12"/>
      <c r="E172" s="12"/>
      <c r="F172" s="148"/>
      <c r="G172" s="12"/>
    </row>
    <row r="173" ht="15.75" customHeight="1">
      <c r="B173" s="5">
        <v>26.0</v>
      </c>
      <c r="C173" s="12"/>
      <c r="D173" s="12"/>
      <c r="E173" s="12"/>
      <c r="F173" s="148"/>
      <c r="G173" s="12"/>
    </row>
    <row r="174" ht="15.75" customHeight="1">
      <c r="B174" s="12"/>
      <c r="C174" s="12"/>
      <c r="D174" s="12"/>
      <c r="E174" s="12"/>
      <c r="F174" s="148"/>
      <c r="G174" s="12"/>
    </row>
    <row r="175" ht="15.75" customHeight="1">
      <c r="B175" s="19"/>
      <c r="C175" s="12"/>
      <c r="D175" s="12"/>
      <c r="E175" s="12"/>
      <c r="F175" s="148"/>
      <c r="G175" s="12"/>
    </row>
    <row r="176" ht="15.75" customHeight="1">
      <c r="B176" s="5">
        <v>27.0</v>
      </c>
      <c r="C176" s="12"/>
      <c r="D176" s="12"/>
      <c r="E176" s="12"/>
      <c r="F176" s="148"/>
      <c r="G176" s="12"/>
    </row>
    <row r="177" ht="15.75" customHeight="1">
      <c r="B177" s="12"/>
      <c r="C177" s="12"/>
      <c r="D177" s="12"/>
      <c r="E177" s="12"/>
      <c r="F177" s="148"/>
      <c r="G177" s="12"/>
    </row>
    <row r="178" ht="15.75" customHeight="1">
      <c r="B178" s="19"/>
      <c r="C178" s="12"/>
      <c r="D178" s="12"/>
      <c r="E178" s="12"/>
      <c r="F178" s="148"/>
      <c r="G178" s="12"/>
    </row>
    <row r="179" ht="15.75" customHeight="1">
      <c r="B179" s="5">
        <v>28.0</v>
      </c>
      <c r="C179" s="12"/>
      <c r="D179" s="12"/>
      <c r="E179" s="12"/>
      <c r="F179" s="148"/>
      <c r="G179" s="12"/>
    </row>
    <row r="180" ht="15.75" customHeight="1">
      <c r="B180" s="12"/>
      <c r="C180" s="12"/>
      <c r="D180" s="12"/>
      <c r="E180" s="12"/>
      <c r="F180" s="148"/>
      <c r="G180" s="12"/>
    </row>
    <row r="181" ht="15.75" customHeight="1">
      <c r="B181" s="19"/>
      <c r="C181" s="12"/>
      <c r="D181" s="12"/>
      <c r="E181" s="12"/>
      <c r="F181" s="148"/>
      <c r="G181" s="12"/>
    </row>
    <row r="182" ht="15.75" customHeight="1">
      <c r="B182" s="5">
        <v>29.0</v>
      </c>
      <c r="C182" s="12"/>
      <c r="D182" s="12"/>
      <c r="E182" s="12"/>
      <c r="F182" s="148"/>
      <c r="G182" s="12"/>
    </row>
    <row r="183" ht="15.75" customHeight="1">
      <c r="B183" s="12"/>
      <c r="C183" s="12"/>
      <c r="D183" s="12"/>
      <c r="E183" s="12"/>
      <c r="F183" s="148"/>
      <c r="G183" s="12"/>
    </row>
    <row r="184" ht="15.75" customHeight="1">
      <c r="B184" s="19"/>
      <c r="C184" s="12"/>
      <c r="D184" s="12"/>
      <c r="E184" s="12"/>
      <c r="F184" s="148"/>
      <c r="G184" s="12"/>
    </row>
    <row r="185" ht="15.75" customHeight="1">
      <c r="B185" s="5">
        <v>30.0</v>
      </c>
      <c r="C185" s="12"/>
      <c r="D185" s="12"/>
      <c r="E185" s="12"/>
      <c r="F185" s="148"/>
      <c r="G185" s="12"/>
    </row>
    <row r="186" ht="15.75" customHeight="1">
      <c r="B186" s="12"/>
      <c r="C186" s="12"/>
      <c r="D186" s="12"/>
      <c r="E186" s="12"/>
      <c r="F186" s="148"/>
      <c r="G186" s="12"/>
    </row>
    <row r="187" ht="15.75" customHeight="1">
      <c r="B187" s="19"/>
      <c r="C187" s="19"/>
      <c r="D187" s="19"/>
      <c r="E187" s="19"/>
      <c r="F187" s="148"/>
      <c r="G187" s="19"/>
    </row>
    <row r="188" ht="15.75" customHeight="1"/>
    <row r="189" ht="15.75" customHeight="1">
      <c r="B189" s="237" t="s">
        <v>922</v>
      </c>
      <c r="C189" s="7"/>
      <c r="D189" s="7"/>
      <c r="E189" s="7"/>
      <c r="F189" s="7"/>
      <c r="G189" s="8"/>
    </row>
    <row r="190" ht="15.75" customHeight="1">
      <c r="B190" s="314"/>
      <c r="C190" s="315" t="s">
        <v>5</v>
      </c>
      <c r="D190" s="315" t="s">
        <v>107</v>
      </c>
      <c r="E190" s="315" t="s">
        <v>335</v>
      </c>
      <c r="F190" s="315" t="s">
        <v>398</v>
      </c>
      <c r="G190" s="178" t="s">
        <v>724</v>
      </c>
    </row>
    <row r="191" ht="15.75" customHeight="1">
      <c r="B191" s="5">
        <v>1.0</v>
      </c>
      <c r="C191" s="392" t="str">
        <f>'дети 5-ти лет Ф'!D84</f>
        <v/>
      </c>
      <c r="D191" s="392" t="str">
        <f>'дети 5-ти лет К'!D84</f>
        <v/>
      </c>
      <c r="E191" s="392" t="str">
        <f>'дети 5-ти лет П'!D84</f>
        <v/>
      </c>
      <c r="F191" s="392" t="str">
        <f>'дети 5-ти лет Т'!D84</f>
        <v/>
      </c>
      <c r="G191" s="392" t="str">
        <f>'дети 5-ти лет С'!D84</f>
        <v/>
      </c>
    </row>
    <row r="192" ht="15.75" customHeight="1">
      <c r="B192" s="12"/>
      <c r="C192" s="392" t="str">
        <f>'дети 5-ти лет Ф'!E84</f>
        <v/>
      </c>
      <c r="D192" s="392" t="str">
        <f>'дети 5-ти лет К'!E84</f>
        <v/>
      </c>
      <c r="E192" s="392" t="str">
        <f>'дети 5-ти лет П'!E84</f>
        <v/>
      </c>
      <c r="F192" s="392" t="str">
        <f>'дети 5-ти лет Т'!E84</f>
        <v/>
      </c>
      <c r="G192" s="392" t="str">
        <f>'дети 5-ти лет С'!E84</f>
        <v/>
      </c>
    </row>
    <row r="193" ht="15.75" customHeight="1">
      <c r="B193" s="19"/>
      <c r="C193" s="392" t="str">
        <f>'дети 5-ти лет Ф'!F84</f>
        <v/>
      </c>
      <c r="D193" s="392" t="str">
        <f>'дети 5-ти лет К'!F84</f>
        <v/>
      </c>
      <c r="E193" s="392" t="str">
        <f>'дети 5-ти лет П'!F84</f>
        <v/>
      </c>
      <c r="F193" s="392" t="str">
        <f>'дети 5-ти лет Т'!F84</f>
        <v/>
      </c>
      <c r="G193" s="392" t="str">
        <f>'дети 5-ти лет С'!F84</f>
        <v/>
      </c>
    </row>
    <row r="194" ht="15.75" customHeight="1">
      <c r="B194" s="5">
        <v>2.0</v>
      </c>
      <c r="C194" s="392" t="str">
        <f>'дети 5-ти лет Ф'!G84</f>
        <v/>
      </c>
      <c r="D194" s="392" t="str">
        <f>'дети 5-ти лет К'!G84</f>
        <v/>
      </c>
      <c r="E194" s="392" t="str">
        <f>'дети 5-ти лет П'!G84</f>
        <v/>
      </c>
      <c r="F194" s="392" t="str">
        <f>'дети 5-ти лет Т'!G84</f>
        <v/>
      </c>
      <c r="G194" s="392" t="str">
        <f>'дети 5-ти лет С'!G84</f>
        <v/>
      </c>
    </row>
    <row r="195" ht="15.75" customHeight="1">
      <c r="B195" s="12"/>
      <c r="C195" s="392" t="str">
        <f>'дети 5-ти лет Ф'!H84</f>
        <v/>
      </c>
      <c r="D195" s="392" t="str">
        <f>'дети 5-ти лет К'!H84</f>
        <v/>
      </c>
      <c r="E195" s="392" t="str">
        <f>'дети 5-ти лет П'!H84</f>
        <v/>
      </c>
      <c r="F195" s="392" t="str">
        <f>'дети 5-ти лет Т'!H84</f>
        <v/>
      </c>
      <c r="G195" s="392" t="str">
        <f>'дети 5-ти лет С'!H84</f>
        <v/>
      </c>
    </row>
    <row r="196" ht="15.75" customHeight="1">
      <c r="B196" s="19"/>
      <c r="C196" s="392" t="str">
        <f>'дети 5-ти лет Ф'!I84</f>
        <v/>
      </c>
      <c r="D196" s="392" t="str">
        <f>'дети 5-ти лет К'!I84</f>
        <v/>
      </c>
      <c r="E196" s="392" t="str">
        <f>'дети 5-ти лет П'!I84</f>
        <v/>
      </c>
      <c r="F196" s="392" t="str">
        <f>'дети 5-ти лет Т'!I84</f>
        <v/>
      </c>
      <c r="G196" s="392" t="str">
        <f>'дети 5-ти лет С'!I84</f>
        <v/>
      </c>
    </row>
    <row r="197" ht="15.75" customHeight="1">
      <c r="B197" s="5">
        <v>3.0</v>
      </c>
      <c r="C197" s="392" t="str">
        <f>'дети 5-ти лет Ф'!J84</f>
        <v/>
      </c>
      <c r="D197" s="392" t="str">
        <f>'дети 5-ти лет К'!J84</f>
        <v/>
      </c>
      <c r="E197" s="392" t="str">
        <f>'дети 5-ти лет П'!J84</f>
        <v/>
      </c>
      <c r="F197" s="392" t="str">
        <f>'дети 5-ти лет Т'!J84</f>
        <v/>
      </c>
      <c r="G197" s="392" t="str">
        <f>'дети 5-ти лет С'!J84</f>
        <v/>
      </c>
    </row>
    <row r="198" ht="15.75" customHeight="1">
      <c r="B198" s="12"/>
      <c r="C198" s="392" t="str">
        <f>'дети 5-ти лет Ф'!K84</f>
        <v/>
      </c>
      <c r="D198" s="392" t="str">
        <f>'дети 5-ти лет К'!K84</f>
        <v/>
      </c>
      <c r="E198" s="392" t="str">
        <f>'дети 5-ти лет П'!K84</f>
        <v/>
      </c>
      <c r="F198" s="392" t="str">
        <f>'дети 5-ти лет Т'!K84</f>
        <v/>
      </c>
      <c r="G198" s="392" t="str">
        <f>'дети 5-ти лет С'!K84</f>
        <v/>
      </c>
    </row>
    <row r="199" ht="15.75" customHeight="1">
      <c r="B199" s="19"/>
      <c r="C199" s="392" t="str">
        <f>'дети 5-ти лет Ф'!L84</f>
        <v/>
      </c>
      <c r="D199" s="392" t="str">
        <f>'дети 5-ти лет К'!L84</f>
        <v/>
      </c>
      <c r="E199" s="392" t="str">
        <f>'дети 5-ти лет П'!L84</f>
        <v/>
      </c>
      <c r="F199" s="392" t="str">
        <f>'дети 5-ти лет Т'!L84</f>
        <v/>
      </c>
      <c r="G199" s="392" t="str">
        <f>'дети 5-ти лет С'!L84</f>
        <v/>
      </c>
    </row>
    <row r="200" ht="15.75" customHeight="1">
      <c r="B200" s="5">
        <v>4.0</v>
      </c>
      <c r="C200" s="392" t="str">
        <f>'дети 5-ти лет Ф'!M84</f>
        <v/>
      </c>
      <c r="D200" s="392" t="str">
        <f>'дети 5-ти лет К'!M84</f>
        <v/>
      </c>
      <c r="E200" s="392" t="str">
        <f>'дети 5-ти лет П'!M84</f>
        <v/>
      </c>
      <c r="F200" s="392" t="str">
        <f>'дети 5-ти лет Т'!M84</f>
        <v/>
      </c>
      <c r="G200" s="392" t="str">
        <f>'дети 5-ти лет С'!M84</f>
        <v/>
      </c>
    </row>
    <row r="201" ht="15.75" customHeight="1">
      <c r="B201" s="12"/>
      <c r="C201" s="392" t="str">
        <f>'дети 5-ти лет Ф'!N84</f>
        <v/>
      </c>
      <c r="D201" s="392" t="str">
        <f>'дети 5-ти лет К'!N84</f>
        <v/>
      </c>
      <c r="E201" s="392" t="str">
        <f>'дети 5-ти лет П'!N84</f>
        <v/>
      </c>
      <c r="F201" s="392" t="str">
        <f>'дети 5-ти лет Т'!N84</f>
        <v/>
      </c>
      <c r="G201" s="392" t="str">
        <f>'дети 5-ти лет С'!N84</f>
        <v/>
      </c>
    </row>
    <row r="202" ht="15.75" customHeight="1">
      <c r="B202" s="19"/>
      <c r="C202" s="392" t="str">
        <f>'дети 5-ти лет Ф'!O84</f>
        <v/>
      </c>
      <c r="D202" s="392" t="str">
        <f>'дети 5-ти лет К'!O84</f>
        <v/>
      </c>
      <c r="E202" s="392" t="str">
        <f>'дети 5-ти лет П'!O84</f>
        <v/>
      </c>
      <c r="F202" s="392" t="str">
        <f>'дети 5-ти лет Т'!O84</f>
        <v/>
      </c>
      <c r="G202" s="392" t="str">
        <f>'дети 5-ти лет С'!O84</f>
        <v/>
      </c>
    </row>
    <row r="203" ht="15.75" customHeight="1">
      <c r="B203" s="5">
        <v>5.0</v>
      </c>
      <c r="C203" s="392" t="str">
        <f>'дети 5-ти лет Ф'!P84</f>
        <v/>
      </c>
      <c r="D203" s="392" t="str">
        <f>'дети 5-ти лет К'!P84</f>
        <v/>
      </c>
      <c r="E203" s="392" t="str">
        <f>'дети 5-ти лет П'!P84</f>
        <v/>
      </c>
      <c r="F203" s="392" t="str">
        <f>'дети 5-ти лет Т'!P84</f>
        <v/>
      </c>
      <c r="G203" s="392" t="str">
        <f>'дети 5-ти лет С'!P84</f>
        <v/>
      </c>
    </row>
    <row r="204" ht="15.75" customHeight="1">
      <c r="B204" s="12"/>
      <c r="C204" s="392" t="str">
        <f>'дети 5-ти лет Ф'!Q84</f>
        <v/>
      </c>
      <c r="D204" s="392" t="str">
        <f>'дети 5-ти лет К'!Q84</f>
        <v/>
      </c>
      <c r="E204" s="392" t="str">
        <f>'дети 5-ти лет П'!Q84</f>
        <v/>
      </c>
      <c r="F204" s="392" t="str">
        <f>'дети 5-ти лет Т'!Q84</f>
        <v/>
      </c>
      <c r="G204" s="392" t="str">
        <f>'дети 5-ти лет С'!Q84</f>
        <v/>
      </c>
    </row>
    <row r="205" ht="15.75" customHeight="1">
      <c r="B205" s="19"/>
      <c r="C205" s="392" t="str">
        <f>'дети 5-ти лет Ф'!R84</f>
        <v/>
      </c>
      <c r="D205" s="392" t="str">
        <f>'дети 5-ти лет К'!R84</f>
        <v/>
      </c>
      <c r="E205" s="392" t="str">
        <f>'дети 5-ти лет П'!R84</f>
        <v/>
      </c>
      <c r="F205" s="392" t="str">
        <f>'дети 5-ти лет Т'!R84</f>
        <v/>
      </c>
      <c r="G205" s="392" t="str">
        <f>'дети 5-ти лет С'!R84</f>
        <v/>
      </c>
    </row>
    <row r="206" ht="15.75" customHeight="1">
      <c r="B206" s="5">
        <v>6.0</v>
      </c>
      <c r="C206" s="392" t="str">
        <f>'дети 5-ти лет Ф'!S84</f>
        <v/>
      </c>
      <c r="D206" s="392" t="str">
        <f>'дети 5-ти лет К'!S84</f>
        <v/>
      </c>
      <c r="E206" s="392" t="str">
        <f>'дети 5-ти лет П'!S84</f>
        <v/>
      </c>
      <c r="F206" s="392" t="str">
        <f>'дети 5-ти лет Т'!S84</f>
        <v/>
      </c>
      <c r="G206" s="392" t="str">
        <f>'дети 5-ти лет С'!S84</f>
        <v/>
      </c>
    </row>
    <row r="207" ht="15.75" customHeight="1">
      <c r="B207" s="12"/>
      <c r="C207" s="392" t="str">
        <f>'дети 5-ти лет Ф'!T84</f>
        <v/>
      </c>
      <c r="D207" s="392" t="str">
        <f>'дети 5-ти лет К'!T84</f>
        <v/>
      </c>
      <c r="E207" s="392" t="str">
        <f>'дети 5-ти лет П'!T84</f>
        <v/>
      </c>
      <c r="F207" s="392" t="str">
        <f>'дети 5-ти лет Т'!T84</f>
        <v/>
      </c>
      <c r="G207" s="392" t="str">
        <f>'дети 5-ти лет С'!T84</f>
        <v/>
      </c>
    </row>
    <row r="208" ht="15.75" customHeight="1">
      <c r="B208" s="19"/>
      <c r="C208" s="392" t="str">
        <f>'дети 5-ти лет Ф'!U84</f>
        <v/>
      </c>
      <c r="D208" s="392" t="str">
        <f>'дети 5-ти лет К'!U84</f>
        <v/>
      </c>
      <c r="E208" s="392" t="str">
        <f>'дети 5-ти лет П'!U84</f>
        <v/>
      </c>
      <c r="F208" s="392" t="str">
        <f>'дети 5-ти лет Т'!U84</f>
        <v/>
      </c>
      <c r="G208" s="392" t="str">
        <f>'дети 5-ти лет С'!U84</f>
        <v/>
      </c>
    </row>
    <row r="209" ht="15.75" customHeight="1">
      <c r="B209" s="5">
        <v>7.0</v>
      </c>
      <c r="C209" s="392" t="str">
        <f>'дети 5-ти лет Ф'!V84</f>
        <v/>
      </c>
      <c r="D209" s="392" t="str">
        <f>'дети 5-ти лет К'!V84</f>
        <v/>
      </c>
      <c r="E209" s="392" t="str">
        <f>'дети 5-ти лет П'!V84</f>
        <v/>
      </c>
      <c r="F209" s="392" t="str">
        <f>'дети 5-ти лет Т'!V84</f>
        <v/>
      </c>
      <c r="G209" s="392" t="str">
        <f>'дети 5-ти лет С'!V84</f>
        <v/>
      </c>
    </row>
    <row r="210" ht="15.75" customHeight="1">
      <c r="B210" s="12"/>
      <c r="C210" s="392" t="str">
        <f>'дети 5-ти лет Ф'!W84</f>
        <v/>
      </c>
      <c r="D210" s="392" t="str">
        <f>'дети 5-ти лет Т'!W84</f>
        <v/>
      </c>
      <c r="E210" s="392" t="str">
        <f>'дети 5-ти лет П'!W84</f>
        <v/>
      </c>
      <c r="F210" s="392" t="str">
        <f>'дети 5-ти лет Т'!W84</f>
        <v/>
      </c>
      <c r="G210" s="392" t="str">
        <f>'дети 5-ти лет С'!W84</f>
        <v/>
      </c>
    </row>
    <row r="211" ht="15.75" customHeight="1">
      <c r="B211" s="19"/>
      <c r="C211" s="392" t="str">
        <f>'дети 5-ти лет Ф'!X84</f>
        <v/>
      </c>
      <c r="D211" s="392" t="str">
        <f>'дети 5-ти лет К'!X84</f>
        <v/>
      </c>
      <c r="E211" s="392" t="str">
        <f>'дети 5-ти лет П'!X84</f>
        <v/>
      </c>
      <c r="F211" s="392" t="str">
        <f>'дети 5-ти лет Т'!X84</f>
        <v/>
      </c>
      <c r="G211" s="392" t="str">
        <f>'дети 5-ти лет С'!X84</f>
        <v/>
      </c>
    </row>
    <row r="212" ht="15.75" customHeight="1">
      <c r="B212" s="5">
        <v>8.0</v>
      </c>
      <c r="C212" s="318"/>
      <c r="D212" s="392" t="str">
        <f>'дети 5-ти лет К'!Y84</f>
        <v/>
      </c>
      <c r="E212" s="317"/>
      <c r="F212" s="392" t="str">
        <f>'дети 5-ти лет Т'!Y84</f>
        <v/>
      </c>
      <c r="G212" s="317"/>
    </row>
    <row r="213" ht="15.75" customHeight="1">
      <c r="B213" s="12"/>
      <c r="C213" s="319"/>
      <c r="D213" s="392" t="str">
        <f>'дети 5-ти лет К'!Z84</f>
        <v/>
      </c>
      <c r="E213" s="12"/>
      <c r="F213" s="392" t="str">
        <f>'дети 5-ти лет Т'!Z84</f>
        <v/>
      </c>
      <c r="G213" s="12"/>
    </row>
    <row r="214" ht="15.75" customHeight="1">
      <c r="B214" s="19"/>
      <c r="C214" s="319"/>
      <c r="D214" s="392" t="str">
        <f>'дети 5-ти лет К'!AA84</f>
        <v/>
      </c>
      <c r="E214" s="12"/>
      <c r="F214" s="392" t="str">
        <f>'дети 5-ти лет Т'!AA84</f>
        <v/>
      </c>
      <c r="G214" s="12"/>
    </row>
    <row r="215" ht="15.75" customHeight="1">
      <c r="B215" s="5">
        <v>9.0</v>
      </c>
      <c r="C215" s="319"/>
      <c r="D215" s="392" t="str">
        <f>'дети 5-ти лет К'!AB84</f>
        <v/>
      </c>
      <c r="E215" s="12"/>
      <c r="F215" s="392" t="str">
        <f>'дети 5-ти лет Т'!AB84</f>
        <v/>
      </c>
      <c r="G215" s="12"/>
    </row>
    <row r="216" ht="15.0" customHeight="1">
      <c r="B216" s="12"/>
      <c r="C216" s="319"/>
      <c r="D216" s="392" t="str">
        <f>'дети 5-ти лет К'!AC84</f>
        <v/>
      </c>
      <c r="E216" s="12"/>
      <c r="F216" s="392" t="str">
        <f>'дети 5-ти лет Т'!AC84</f>
        <v/>
      </c>
      <c r="G216" s="12"/>
    </row>
    <row r="217" ht="15.0" customHeight="1">
      <c r="B217" s="19"/>
      <c r="C217" s="319"/>
      <c r="D217" s="392" t="str">
        <f>'дети 5-ти лет К'!AD84</f>
        <v/>
      </c>
      <c r="E217" s="12"/>
      <c r="F217" s="392" t="str">
        <f>'дети 5-ти лет Т'!AD84</f>
        <v/>
      </c>
      <c r="G217" s="12"/>
    </row>
    <row r="218" ht="15.0" customHeight="1">
      <c r="B218" s="5">
        <v>10.0</v>
      </c>
      <c r="C218" s="319"/>
      <c r="D218" s="392" t="str">
        <f>'дети 5-ти лет К'!AE84</f>
        <v/>
      </c>
      <c r="E218" s="12"/>
      <c r="F218" s="392" t="str">
        <f>'дети 5-ти лет Т'!AE84</f>
        <v/>
      </c>
      <c r="G218" s="12"/>
    </row>
    <row r="219" ht="15.75" customHeight="1">
      <c r="B219" s="12"/>
      <c r="C219" s="319"/>
      <c r="D219" s="392" t="str">
        <f>'дети 5-ти лет К'!AF84</f>
        <v/>
      </c>
      <c r="E219" s="12"/>
      <c r="F219" s="392" t="str">
        <f>'дети 5-ти лет Т'!AF84</f>
        <v/>
      </c>
      <c r="G219" s="12"/>
    </row>
    <row r="220" ht="15.75" customHeight="1">
      <c r="B220" s="19"/>
      <c r="C220" s="319"/>
      <c r="D220" s="392" t="str">
        <f>'дети 5-ти лет К'!AG84</f>
        <v/>
      </c>
      <c r="E220" s="12"/>
      <c r="F220" s="392" t="str">
        <f>'дети 5-ти лет Т'!AG84</f>
        <v/>
      </c>
      <c r="G220" s="12"/>
    </row>
    <row r="221" ht="15.75" customHeight="1">
      <c r="B221" s="5">
        <v>11.0</v>
      </c>
      <c r="C221" s="319"/>
      <c r="D221" s="392" t="str">
        <f>'дети 5-ти лет К'!AH84</f>
        <v/>
      </c>
      <c r="E221" s="12"/>
      <c r="F221" s="392" t="str">
        <f>'дети 5-ти лет Т'!AH84</f>
        <v/>
      </c>
      <c r="G221" s="12"/>
    </row>
    <row r="222" ht="15.75" customHeight="1">
      <c r="B222" s="12"/>
      <c r="C222" s="319"/>
      <c r="D222" s="392" t="str">
        <f>'дети 5-ти лет К'!AI84</f>
        <v/>
      </c>
      <c r="E222" s="12"/>
      <c r="F222" s="392" t="str">
        <f>'дети 5-ти лет Т'!AI84</f>
        <v/>
      </c>
      <c r="G222" s="12"/>
    </row>
    <row r="223" ht="15.75" customHeight="1">
      <c r="B223" s="19"/>
      <c r="C223" s="319"/>
      <c r="D223" s="392" t="str">
        <f>'дети 5-ти лет К'!AJ84</f>
        <v/>
      </c>
      <c r="E223" s="12"/>
      <c r="F223" s="392" t="str">
        <f>'дети 5-ти лет Т'!AJ84</f>
        <v/>
      </c>
      <c r="G223" s="12"/>
    </row>
    <row r="224" ht="15.75" customHeight="1">
      <c r="B224" s="5">
        <v>12.0</v>
      </c>
      <c r="C224" s="319"/>
      <c r="D224" s="392" t="str">
        <f>'дети 5-ти лет К'!AK84</f>
        <v/>
      </c>
      <c r="E224" s="12"/>
      <c r="F224" s="392" t="str">
        <f>'дети 5-ти лет Т'!AK84</f>
        <v/>
      </c>
      <c r="G224" s="12"/>
    </row>
    <row r="225" ht="15.75" customHeight="1">
      <c r="B225" s="12"/>
      <c r="C225" s="319"/>
      <c r="D225" s="392" t="str">
        <f>'дети 5-ти лет К'!AL84</f>
        <v/>
      </c>
      <c r="E225" s="12"/>
      <c r="F225" s="392" t="str">
        <f>'дети 5-ти лет Т'!AL84</f>
        <v/>
      </c>
      <c r="G225" s="12"/>
    </row>
    <row r="226" ht="15.75" customHeight="1">
      <c r="B226" s="19"/>
      <c r="C226" s="319"/>
      <c r="D226" s="392" t="str">
        <f>'дети 5-ти лет К'!AM84</f>
        <v/>
      </c>
      <c r="E226" s="12"/>
      <c r="F226" s="392" t="str">
        <f>'дети 5-ти лет Т'!AM84</f>
        <v/>
      </c>
      <c r="G226" s="12"/>
    </row>
    <row r="227" ht="15.75" customHeight="1">
      <c r="B227" s="5">
        <v>13.0</v>
      </c>
      <c r="C227" s="319"/>
      <c r="D227" s="392" t="str">
        <f>'дети 5-ти лет К'!AN84</f>
        <v/>
      </c>
      <c r="E227" s="12"/>
      <c r="F227" s="392" t="str">
        <f>'дети 5-ти лет Т'!AN84</f>
        <v/>
      </c>
      <c r="G227" s="12"/>
    </row>
    <row r="228" ht="15.75" customHeight="1">
      <c r="B228" s="12"/>
      <c r="C228" s="319"/>
      <c r="D228" s="392" t="str">
        <f>'дети 5-ти лет К'!AO84</f>
        <v/>
      </c>
      <c r="E228" s="12"/>
      <c r="F228" s="392" t="str">
        <f>'дети 5-ти лет Т'!AO84</f>
        <v/>
      </c>
      <c r="G228" s="12"/>
    </row>
    <row r="229" ht="15.75" customHeight="1">
      <c r="B229" s="19"/>
      <c r="C229" s="319"/>
      <c r="D229" s="392" t="str">
        <f>'дети 5-ти лет К'!AP84</f>
        <v/>
      </c>
      <c r="E229" s="12"/>
      <c r="F229" s="392" t="str">
        <f>'дети 5-ти лет Т'!AP84</f>
        <v/>
      </c>
      <c r="G229" s="12"/>
    </row>
    <row r="230" ht="15.75" customHeight="1">
      <c r="B230" s="5">
        <v>14.0</v>
      </c>
      <c r="C230" s="319"/>
      <c r="D230" s="392" t="str">
        <f>'дети 5-ти лет К'!AQ84</f>
        <v/>
      </c>
      <c r="E230" s="12"/>
      <c r="F230" s="392" t="str">
        <f>'дети 5-ти лет Т'!AQ84</f>
        <v/>
      </c>
      <c r="G230" s="12"/>
    </row>
    <row r="231" ht="15.75" customHeight="1">
      <c r="B231" s="12"/>
      <c r="C231" s="319"/>
      <c r="D231" s="392" t="str">
        <f>'дети 5-ти лет К'!AR84</f>
        <v/>
      </c>
      <c r="E231" s="12"/>
      <c r="F231" s="392" t="str">
        <f>'дети 5-ти лет Т'!AR84</f>
        <v/>
      </c>
      <c r="G231" s="12"/>
    </row>
    <row r="232" ht="15.75" customHeight="1">
      <c r="B232" s="19"/>
      <c r="C232" s="319"/>
      <c r="D232" s="392" t="str">
        <f>'дети 5-ти лет К'!AS84</f>
        <v/>
      </c>
      <c r="E232" s="12"/>
      <c r="F232" s="392" t="str">
        <f>'дети 5-ти лет Т'!AS84</f>
        <v/>
      </c>
      <c r="G232" s="12"/>
    </row>
    <row r="233" ht="15.75" customHeight="1">
      <c r="B233" s="5">
        <v>15.0</v>
      </c>
      <c r="C233" s="319"/>
      <c r="D233" s="392" t="str">
        <f>'дети 5-ти лет К'!AT84</f>
        <v/>
      </c>
      <c r="E233" s="12"/>
      <c r="F233" s="392" t="str">
        <f>'дети 5-ти лет Т'!AT84</f>
        <v/>
      </c>
      <c r="G233" s="12"/>
    </row>
    <row r="234" ht="15.75" customHeight="1">
      <c r="B234" s="12"/>
      <c r="C234" s="319"/>
      <c r="D234" s="392" t="str">
        <f>'дети 5-ти лет К'!AU84</f>
        <v/>
      </c>
      <c r="E234" s="12"/>
      <c r="F234" s="392" t="str">
        <f>'дети 5-ти лет Т'!AU84</f>
        <v/>
      </c>
      <c r="G234" s="12"/>
    </row>
    <row r="235" ht="15.75" customHeight="1">
      <c r="B235" s="19"/>
      <c r="C235" s="319"/>
      <c r="D235" s="392" t="str">
        <f>'дети 5-ти лет К'!AV84</f>
        <v/>
      </c>
      <c r="E235" s="12"/>
      <c r="F235" s="392" t="str">
        <f>'дети 5-ти лет Т'!AV84</f>
        <v/>
      </c>
      <c r="G235" s="12"/>
    </row>
    <row r="236" ht="15.75" customHeight="1">
      <c r="B236" s="5">
        <v>16.0</v>
      </c>
      <c r="C236" s="319"/>
      <c r="D236" s="392" t="str">
        <f>'дети 5-ти лет К'!AW84</f>
        <v/>
      </c>
      <c r="E236" s="12"/>
      <c r="F236" s="392" t="str">
        <f>'дети 5-ти лет Т'!AW84</f>
        <v/>
      </c>
      <c r="G236" s="12"/>
    </row>
    <row r="237" ht="15.75" customHeight="1">
      <c r="B237" s="12"/>
      <c r="C237" s="319"/>
      <c r="D237" s="392" t="str">
        <f>'дети 5-ти лет К'!AX84</f>
        <v/>
      </c>
      <c r="E237" s="12"/>
      <c r="F237" s="392" t="str">
        <f>'дети 5-ти лет Т'!AX84</f>
        <v/>
      </c>
      <c r="G237" s="12"/>
    </row>
    <row r="238" ht="15.75" customHeight="1">
      <c r="B238" s="19"/>
      <c r="C238" s="319"/>
      <c r="D238" s="392" t="str">
        <f>'дети 5-ти лет К'!AY84</f>
        <v/>
      </c>
      <c r="E238" s="12"/>
      <c r="F238" s="392" t="str">
        <f>'дети 5-ти лет Т'!AY84</f>
        <v/>
      </c>
      <c r="G238" s="12"/>
    </row>
    <row r="239" ht="15.75" customHeight="1">
      <c r="B239" s="5">
        <v>17.0</v>
      </c>
      <c r="C239" s="319"/>
      <c r="D239" s="392" t="str">
        <f>'дети 5-ти лет К'!AZ84</f>
        <v/>
      </c>
      <c r="E239" s="12"/>
      <c r="F239" s="392" t="str">
        <f>'дети 5-ти лет Т'!AZ84</f>
        <v/>
      </c>
      <c r="G239" s="12"/>
    </row>
    <row r="240" ht="15.75" customHeight="1">
      <c r="B240" s="12"/>
      <c r="C240" s="319"/>
      <c r="D240" s="392" t="str">
        <f>'дети 5-ти лет К'!BA84</f>
        <v/>
      </c>
      <c r="E240" s="12"/>
      <c r="F240" s="392" t="str">
        <f>'дети 5-ти лет Т'!BA84</f>
        <v/>
      </c>
      <c r="G240" s="12"/>
    </row>
    <row r="241" ht="15.75" customHeight="1">
      <c r="B241" s="19"/>
      <c r="C241" s="319"/>
      <c r="D241" s="392" t="str">
        <f>'дети 5-ти лет К'!BB84</f>
        <v/>
      </c>
      <c r="E241" s="12"/>
      <c r="F241" s="392" t="str">
        <f>'дети 5-ти лет Т'!BB84</f>
        <v/>
      </c>
      <c r="G241" s="12"/>
    </row>
    <row r="242" ht="15.75" customHeight="1">
      <c r="B242" s="5">
        <v>18.0</v>
      </c>
      <c r="C242" s="319"/>
      <c r="D242" s="392" t="str">
        <f>'дети 5-ти лет К'!BC84</f>
        <v/>
      </c>
      <c r="E242" s="12"/>
      <c r="F242" s="392" t="str">
        <f>'дети 5-ти лет Т'!BC84</f>
        <v/>
      </c>
      <c r="G242" s="12"/>
    </row>
    <row r="243" ht="15.75" customHeight="1">
      <c r="B243" s="12"/>
      <c r="C243" s="319"/>
      <c r="D243" s="392" t="str">
        <f>'дети 5-ти лет К'!BD84</f>
        <v/>
      </c>
      <c r="E243" s="12"/>
      <c r="F243" s="392" t="str">
        <f>'дети 5-ти лет Т'!BD84</f>
        <v/>
      </c>
      <c r="G243" s="12"/>
    </row>
    <row r="244" ht="15.75" customHeight="1">
      <c r="B244" s="19"/>
      <c r="C244" s="319"/>
      <c r="D244" s="392" t="str">
        <f>'дети 5-ти лет К'!BE84</f>
        <v/>
      </c>
      <c r="E244" s="12"/>
      <c r="F244" s="392" t="str">
        <f>'дети 5-ти лет Т'!BE84</f>
        <v/>
      </c>
      <c r="G244" s="12"/>
    </row>
    <row r="245" ht="15.75" customHeight="1">
      <c r="B245" s="5">
        <v>19.0</v>
      </c>
      <c r="C245" s="319"/>
      <c r="D245" s="392" t="str">
        <f>'дети 5-ти лет К'!BF84</f>
        <v/>
      </c>
      <c r="E245" s="12"/>
      <c r="F245" s="392" t="str">
        <f>'дети 5-ти лет Т'!BF84</f>
        <v/>
      </c>
      <c r="G245" s="12"/>
    </row>
    <row r="246" ht="15.75" customHeight="1">
      <c r="B246" s="12"/>
      <c r="C246" s="319"/>
      <c r="D246" s="392" t="str">
        <f>'дети 5-ти лет К'!BG84</f>
        <v/>
      </c>
      <c r="E246" s="12"/>
      <c r="F246" s="392" t="str">
        <f>'дети 5-ти лет Т'!BG84</f>
        <v/>
      </c>
      <c r="G246" s="12"/>
    </row>
    <row r="247" ht="15.75" customHeight="1">
      <c r="B247" s="19"/>
      <c r="C247" s="319"/>
      <c r="D247" s="392" t="str">
        <f>'дети 5-ти лет К'!BH84</f>
        <v/>
      </c>
      <c r="E247" s="12"/>
      <c r="F247" s="392" t="str">
        <f>'дети 5-ти лет Т'!BH84</f>
        <v/>
      </c>
      <c r="G247" s="12"/>
    </row>
    <row r="248" ht="15.75" customHeight="1">
      <c r="B248" s="5">
        <v>20.0</v>
      </c>
      <c r="C248" s="319"/>
      <c r="D248" s="392" t="str">
        <f>'дети 5-ти лет К'!BI84</f>
        <v/>
      </c>
      <c r="E248" s="12"/>
      <c r="F248" s="392" t="str">
        <f>'дети 5-ти лет Т'!BI84</f>
        <v/>
      </c>
      <c r="G248" s="12"/>
    </row>
    <row r="249" ht="15.75" customHeight="1">
      <c r="B249" s="12"/>
      <c r="C249" s="319"/>
      <c r="D249" s="392" t="str">
        <f>'дети 5-ти лет К'!BJ84</f>
        <v/>
      </c>
      <c r="E249" s="12"/>
      <c r="F249" s="392" t="str">
        <f>'дети 5-ти лет Т'!BJ84</f>
        <v/>
      </c>
      <c r="G249" s="12"/>
    </row>
    <row r="250" ht="15.75" customHeight="1">
      <c r="B250" s="19"/>
      <c r="C250" s="319"/>
      <c r="D250" s="392" t="str">
        <f>'дети 5-ти лет К'!BK84</f>
        <v/>
      </c>
      <c r="E250" s="12"/>
      <c r="F250" s="392" t="str">
        <f>'дети 5-ти лет Т'!BK84</f>
        <v/>
      </c>
      <c r="G250" s="12"/>
    </row>
    <row r="251" ht="15.75" customHeight="1">
      <c r="B251" s="5">
        <v>21.0</v>
      </c>
      <c r="C251" s="319"/>
      <c r="D251" s="392" t="str">
        <f>'дети 5-ти лет К'!BL84</f>
        <v/>
      </c>
      <c r="E251" s="12"/>
      <c r="F251" s="392" t="str">
        <f>'дети 5-ти лет Т'!BL84</f>
        <v/>
      </c>
      <c r="G251" s="12"/>
    </row>
    <row r="252" ht="15.75" customHeight="1">
      <c r="B252" s="12"/>
      <c r="C252" s="319"/>
      <c r="D252" s="392" t="str">
        <f>'дети 5-ти лет К'!BM84</f>
        <v/>
      </c>
      <c r="E252" s="12"/>
      <c r="F252" s="392" t="str">
        <f>'дети 5-ти лет Т'!BM84</f>
        <v/>
      </c>
      <c r="G252" s="12"/>
    </row>
    <row r="253" ht="15.75" customHeight="1">
      <c r="B253" s="19"/>
      <c r="C253" s="319"/>
      <c r="D253" s="392" t="str">
        <f>'дети 5-ти лет К'!BN84</f>
        <v/>
      </c>
      <c r="E253" s="12"/>
      <c r="F253" s="392" t="str">
        <f>'дети 5-ти лет Т'!BN84</f>
        <v/>
      </c>
      <c r="G253" s="12"/>
    </row>
    <row r="254" ht="15.75" customHeight="1">
      <c r="B254" s="5">
        <v>22.0</v>
      </c>
      <c r="C254" s="319"/>
      <c r="D254" s="392" t="str">
        <f>'дети 5-ти лет К'!BO84</f>
        <v/>
      </c>
      <c r="E254" s="12"/>
      <c r="F254" s="392" t="str">
        <f>'дети 5-ти лет Т'!BO84</f>
        <v/>
      </c>
      <c r="G254" s="12"/>
    </row>
    <row r="255" ht="15.75" customHeight="1">
      <c r="B255" s="12"/>
      <c r="C255" s="319"/>
      <c r="D255" s="392" t="str">
        <f>'дети 5-ти лет К'!BP84</f>
        <v/>
      </c>
      <c r="E255" s="12"/>
      <c r="F255" s="392" t="str">
        <f>'дети 5-ти лет Т'!BP84</f>
        <v/>
      </c>
      <c r="G255" s="12"/>
    </row>
    <row r="256" ht="15.75" customHeight="1">
      <c r="B256" s="19"/>
      <c r="C256" s="319"/>
      <c r="D256" s="392" t="str">
        <f>'дети 5-ти лет К'!BQ84</f>
        <v/>
      </c>
      <c r="E256" s="12"/>
      <c r="F256" s="392" t="str">
        <f>'дети 5-ти лет Т'!BQ84</f>
        <v/>
      </c>
      <c r="G256" s="12"/>
    </row>
    <row r="257" ht="15.75" customHeight="1">
      <c r="B257" s="5">
        <v>23.0</v>
      </c>
      <c r="C257" s="319"/>
      <c r="D257" s="392" t="str">
        <f>'дети 5-ти лет К'!BR84</f>
        <v/>
      </c>
      <c r="E257" s="12"/>
      <c r="F257" s="392" t="str">
        <f>'дети 5-ти лет Т'!BR84</f>
        <v/>
      </c>
      <c r="G257" s="12"/>
    </row>
    <row r="258" ht="15.75" customHeight="1">
      <c r="B258" s="12"/>
      <c r="C258" s="319"/>
      <c r="D258" s="392" t="str">
        <f>'дети 5-ти лет К'!BS84</f>
        <v/>
      </c>
      <c r="E258" s="12"/>
      <c r="F258" s="392" t="str">
        <f>'дети 5-ти лет Т'!BS84</f>
        <v/>
      </c>
      <c r="G258" s="12"/>
    </row>
    <row r="259" ht="15.75" customHeight="1">
      <c r="B259" s="19"/>
      <c r="C259" s="319"/>
      <c r="D259" s="392" t="str">
        <f>'дети 5-ти лет К'!BT84</f>
        <v/>
      </c>
      <c r="E259" s="12"/>
      <c r="F259" s="392" t="str">
        <f>'дети 5-ти лет Т'!BT84</f>
        <v/>
      </c>
      <c r="G259" s="12"/>
    </row>
    <row r="260" ht="15.75" customHeight="1">
      <c r="B260" s="5">
        <v>24.0</v>
      </c>
      <c r="C260" s="319"/>
      <c r="D260" s="392" t="str">
        <f>'дети 5-ти лет К'!BU84</f>
        <v/>
      </c>
      <c r="E260" s="12"/>
      <c r="F260" s="392" t="str">
        <f>'дети 5-ти лет Т'!BU84</f>
        <v/>
      </c>
      <c r="G260" s="12"/>
    </row>
    <row r="261" ht="15.75" customHeight="1">
      <c r="B261" s="12"/>
      <c r="C261" s="319"/>
      <c r="D261" s="392" t="str">
        <f>'дети 5-ти лет К'!BV84</f>
        <v/>
      </c>
      <c r="E261" s="12"/>
      <c r="F261" s="392" t="str">
        <f>'дети 5-ти лет Т'!BV84</f>
        <v/>
      </c>
      <c r="G261" s="12"/>
    </row>
    <row r="262" ht="15.75" customHeight="1">
      <c r="B262" s="19"/>
      <c r="C262" s="319"/>
      <c r="D262" s="392" t="str">
        <f>'дети 5-ти лет К'!BW84</f>
        <v/>
      </c>
      <c r="E262" s="12"/>
      <c r="F262" s="392" t="str">
        <f>'дети 5-ти лет Т'!BW84</f>
        <v/>
      </c>
      <c r="G262" s="12"/>
    </row>
    <row r="263" ht="15.75" customHeight="1">
      <c r="B263" s="5">
        <v>25.0</v>
      </c>
      <c r="C263" s="319"/>
      <c r="D263" s="392" t="str">
        <f>'дети 5-ти лет К'!BX84</f>
        <v/>
      </c>
      <c r="E263" s="12"/>
      <c r="F263" s="392" t="str">
        <f>'дети 5-ти лет Т'!BX84</f>
        <v/>
      </c>
      <c r="G263" s="12"/>
    </row>
    <row r="264" ht="15.75" customHeight="1">
      <c r="B264" s="12"/>
      <c r="C264" s="319"/>
      <c r="D264" s="392" t="str">
        <f>'дети 5-ти лет К'!BY84</f>
        <v/>
      </c>
      <c r="E264" s="12"/>
      <c r="F264" s="392" t="str">
        <f>'дети 5-ти лет Т'!BY84</f>
        <v/>
      </c>
      <c r="G264" s="12"/>
    </row>
    <row r="265" ht="15.75" customHeight="1">
      <c r="B265" s="19"/>
      <c r="C265" s="319"/>
      <c r="D265" s="392" t="str">
        <f>'дети 5-ти лет К'!BZ84</f>
        <v/>
      </c>
      <c r="E265" s="12"/>
      <c r="F265" s="392" t="str">
        <f>'дети 5-ти лет Т'!BZ84</f>
        <v/>
      </c>
      <c r="G265" s="12"/>
    </row>
    <row r="266" ht="15.75" customHeight="1">
      <c r="B266" s="5">
        <v>26.0</v>
      </c>
      <c r="C266" s="319"/>
      <c r="D266" s="392" t="str">
        <f>'дети 5-ти лет К'!CA84</f>
        <v/>
      </c>
      <c r="E266" s="12"/>
      <c r="F266" s="392" t="str">
        <f>'дети 5-ти лет Т'!CA84</f>
        <v/>
      </c>
      <c r="G266" s="12"/>
    </row>
    <row r="267" ht="15.75" customHeight="1">
      <c r="B267" s="12"/>
      <c r="C267" s="319"/>
      <c r="D267" s="392" t="str">
        <f>'дети 5-ти лет К'!CB84</f>
        <v/>
      </c>
      <c r="E267" s="12"/>
      <c r="F267" s="392" t="str">
        <f>'дети 5-ти лет Т'!CB84</f>
        <v/>
      </c>
      <c r="G267" s="12"/>
    </row>
    <row r="268" ht="15.75" customHeight="1">
      <c r="B268" s="19"/>
      <c r="C268" s="319"/>
      <c r="D268" s="392" t="str">
        <f>'дети 5-ти лет К'!CC84</f>
        <v/>
      </c>
      <c r="E268" s="12"/>
      <c r="F268" s="392" t="str">
        <f>'дети 5-ти лет Т'!CC84</f>
        <v/>
      </c>
      <c r="G268" s="12"/>
    </row>
    <row r="269" ht="15.75" customHeight="1">
      <c r="B269" s="5">
        <v>27.0</v>
      </c>
      <c r="C269" s="319"/>
      <c r="D269" s="392" t="str">
        <f>'дети 5-ти лет К'!CD84</f>
        <v/>
      </c>
      <c r="E269" s="12"/>
      <c r="F269" s="392" t="str">
        <f>'дети 5-ти лет Т'!CD84</f>
        <v/>
      </c>
      <c r="G269" s="12"/>
    </row>
    <row r="270" ht="15.75" customHeight="1">
      <c r="B270" s="12"/>
      <c r="C270" s="319"/>
      <c r="D270" s="392" t="str">
        <f>'дети 5-ти лет К'!CE84</f>
        <v/>
      </c>
      <c r="E270" s="12"/>
      <c r="F270" s="392" t="str">
        <f>'дети 5-ти лет Т'!CE84</f>
        <v/>
      </c>
      <c r="G270" s="12"/>
    </row>
    <row r="271" ht="15.75" customHeight="1">
      <c r="B271" s="19"/>
      <c r="C271" s="319"/>
      <c r="D271" s="392" t="str">
        <f>'дети 5-ти лет К'!CF84</f>
        <v/>
      </c>
      <c r="E271" s="12"/>
      <c r="F271" s="392" t="str">
        <f>'дети 5-ти лет Т'!CF84</f>
        <v/>
      </c>
      <c r="G271" s="12"/>
    </row>
    <row r="272" ht="15.75" customHeight="1">
      <c r="B272" s="5">
        <v>28.0</v>
      </c>
      <c r="C272" s="319"/>
      <c r="D272" s="392" t="str">
        <f>'дети 5-ти лет К'!CG84</f>
        <v/>
      </c>
      <c r="E272" s="12"/>
      <c r="F272" s="392" t="str">
        <f>'дети 5-ти лет Т'!CG84</f>
        <v/>
      </c>
      <c r="G272" s="12"/>
    </row>
    <row r="273" ht="15.75" customHeight="1">
      <c r="B273" s="12"/>
      <c r="C273" s="319"/>
      <c r="D273" s="392" t="str">
        <f>'дети 5-ти лет К'!CH84</f>
        <v/>
      </c>
      <c r="E273" s="12"/>
      <c r="F273" s="392" t="str">
        <f>'дети 5-ти лет Т'!CH84</f>
        <v/>
      </c>
      <c r="G273" s="12"/>
    </row>
    <row r="274" ht="15.75" customHeight="1">
      <c r="B274" s="19"/>
      <c r="C274" s="319"/>
      <c r="D274" s="392" t="str">
        <f>'дети 5-ти лет К'!CI84</f>
        <v/>
      </c>
      <c r="E274" s="12"/>
      <c r="F274" s="392" t="str">
        <f>'дети 5-ти лет Т'!CI84</f>
        <v/>
      </c>
      <c r="G274" s="12"/>
    </row>
    <row r="275" ht="15.75" customHeight="1">
      <c r="B275" s="5">
        <v>29.0</v>
      </c>
      <c r="C275" s="319"/>
      <c r="D275" s="317"/>
      <c r="E275" s="12"/>
      <c r="F275" s="392" t="str">
        <f>'дети 5-ти лет Т'!CJ84</f>
        <v/>
      </c>
      <c r="G275" s="12"/>
    </row>
    <row r="276" ht="15.75" customHeight="1">
      <c r="B276" s="12"/>
      <c r="C276" s="319"/>
      <c r="D276" s="12"/>
      <c r="E276" s="12"/>
      <c r="F276" s="392" t="str">
        <f>'дети 5-ти лет Т'!CK84</f>
        <v/>
      </c>
      <c r="G276" s="12"/>
    </row>
    <row r="277" ht="15.75" customHeight="1">
      <c r="B277" s="19"/>
      <c r="C277" s="319"/>
      <c r="D277" s="12"/>
      <c r="E277" s="12"/>
      <c r="F277" s="392" t="str">
        <f>'дети 5-ти лет Т'!CL84</f>
        <v/>
      </c>
      <c r="G277" s="12"/>
    </row>
    <row r="278" ht="15.75" customHeight="1">
      <c r="B278" s="5">
        <v>30.0</v>
      </c>
      <c r="C278" s="319"/>
      <c r="D278" s="12"/>
      <c r="E278" s="12"/>
      <c r="F278" s="392" t="str">
        <f>'дети 5-ти лет Т'!CM84</f>
        <v/>
      </c>
      <c r="G278" s="12"/>
    </row>
    <row r="279" ht="15.75" customHeight="1">
      <c r="B279" s="12"/>
      <c r="C279" s="319"/>
      <c r="D279" s="12"/>
      <c r="E279" s="12"/>
      <c r="F279" s="392" t="str">
        <f>'дети 5-ти лет Т'!CN84</f>
        <v/>
      </c>
      <c r="G279" s="12"/>
    </row>
    <row r="280" ht="15.75" customHeight="1">
      <c r="B280" s="19"/>
      <c r="C280" s="319"/>
      <c r="D280" s="12"/>
      <c r="E280" s="12"/>
      <c r="F280" s="392" t="str">
        <f>'дети 5-ти лет Т'!CO84</f>
        <v/>
      </c>
      <c r="G280" s="12"/>
    </row>
    <row r="281" ht="15.75" customHeight="1">
      <c r="B281" s="5">
        <v>31.0</v>
      </c>
      <c r="C281" s="319"/>
      <c r="D281" s="12"/>
      <c r="E281" s="12"/>
      <c r="F281" s="392" t="str">
        <f>'дети 5-ти лет Т'!CP84</f>
        <v/>
      </c>
      <c r="G281" s="12"/>
    </row>
    <row r="282" ht="15.75" customHeight="1">
      <c r="B282" s="12"/>
      <c r="C282" s="319"/>
      <c r="D282" s="12"/>
      <c r="E282" s="12"/>
      <c r="F282" s="392" t="str">
        <f>'дети 5-ти лет Т'!CQ84</f>
        <v/>
      </c>
      <c r="G282" s="12"/>
    </row>
    <row r="283" ht="15.75" customHeight="1">
      <c r="B283" s="19"/>
      <c r="C283" s="319"/>
      <c r="D283" s="12"/>
      <c r="E283" s="12"/>
      <c r="F283" s="392" t="str">
        <f>'дети 5-ти лет Т'!CR84</f>
        <v/>
      </c>
      <c r="G283" s="12"/>
    </row>
    <row r="284" ht="15.75" customHeight="1">
      <c r="B284" s="5">
        <v>32.0</v>
      </c>
      <c r="C284" s="319"/>
      <c r="D284" s="12"/>
      <c r="E284" s="12"/>
      <c r="F284" s="392" t="str">
        <f>'дети 5-ти лет Т'!CS84</f>
        <v/>
      </c>
      <c r="G284" s="12"/>
    </row>
    <row r="285" ht="15.75" customHeight="1">
      <c r="B285" s="12"/>
      <c r="C285" s="319"/>
      <c r="D285" s="12"/>
      <c r="E285" s="12"/>
      <c r="F285" s="392" t="str">
        <f>'дети 5-ти лет Т'!CT84</f>
        <v/>
      </c>
      <c r="G285" s="12"/>
    </row>
    <row r="286" ht="15.75" customHeight="1">
      <c r="B286" s="19"/>
      <c r="C286" s="319"/>
      <c r="D286" s="12"/>
      <c r="E286" s="12"/>
      <c r="F286" s="392" t="str">
        <f>'дети 5-ти лет Т'!CU84</f>
        <v/>
      </c>
      <c r="G286" s="12"/>
    </row>
    <row r="287" ht="15.75" customHeight="1">
      <c r="B287" s="5">
        <v>33.0</v>
      </c>
      <c r="C287" s="319"/>
      <c r="D287" s="12"/>
      <c r="E287" s="12"/>
      <c r="F287" s="392" t="str">
        <f>'дети 5-ти лет Т'!CV84</f>
        <v/>
      </c>
      <c r="G287" s="12"/>
    </row>
    <row r="288" ht="15.75" customHeight="1">
      <c r="B288" s="12"/>
      <c r="C288" s="319"/>
      <c r="D288" s="12"/>
      <c r="E288" s="12"/>
      <c r="F288" s="392" t="str">
        <f>'дети 5-ти лет Т'!CW84</f>
        <v/>
      </c>
      <c r="G288" s="12"/>
    </row>
    <row r="289" ht="15.75" customHeight="1">
      <c r="B289" s="19"/>
      <c r="C289" s="319"/>
      <c r="D289" s="12"/>
      <c r="E289" s="12"/>
      <c r="F289" s="392" t="str">
        <f>'дети 5-ти лет Т'!CX84</f>
        <v/>
      </c>
      <c r="G289" s="12"/>
    </row>
    <row r="290" ht="15.75" customHeight="1">
      <c r="B290" s="5">
        <v>34.0</v>
      </c>
      <c r="C290" s="319"/>
      <c r="D290" s="12"/>
      <c r="E290" s="12"/>
      <c r="F290" s="392" t="str">
        <f>'дети 5-ти лет Т'!CY84</f>
        <v/>
      </c>
      <c r="G290" s="12"/>
    </row>
    <row r="291" ht="15.75" customHeight="1">
      <c r="B291" s="12"/>
      <c r="C291" s="319"/>
      <c r="D291" s="12"/>
      <c r="E291" s="12"/>
      <c r="F291" s="392" t="str">
        <f>'дети 5-ти лет Т'!CZ84</f>
        <v/>
      </c>
      <c r="G291" s="12"/>
    </row>
    <row r="292" ht="15.75" customHeight="1">
      <c r="B292" s="19"/>
      <c r="C292" s="319"/>
      <c r="D292" s="12"/>
      <c r="E292" s="12"/>
      <c r="F292" s="392" t="str">
        <f>'дети 5-ти лет Т'!DA84</f>
        <v/>
      </c>
      <c r="G292" s="12"/>
    </row>
    <row r="293" ht="15.75" customHeight="1">
      <c r="B293" s="5">
        <v>35.0</v>
      </c>
      <c r="C293" s="319"/>
      <c r="D293" s="12"/>
      <c r="E293" s="12"/>
      <c r="F293" s="392" t="str">
        <f>'дети 5-ти лет Т'!DB84</f>
        <v/>
      </c>
      <c r="G293" s="12"/>
    </row>
    <row r="294" ht="15.75" customHeight="1">
      <c r="B294" s="12"/>
      <c r="C294" s="319"/>
      <c r="D294" s="12"/>
      <c r="E294" s="12"/>
      <c r="F294" s="392" t="str">
        <f>'дети 5-ти лет Т'!DC84</f>
        <v/>
      </c>
      <c r="G294" s="12"/>
    </row>
    <row r="295" ht="15.75" customHeight="1">
      <c r="B295" s="19"/>
      <c r="C295" s="320"/>
      <c r="D295" s="19"/>
      <c r="E295" s="19"/>
      <c r="F295" s="392" t="str">
        <f>'дети 5-ти лет Т'!DD84</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Ф'!D143</f>
        <v/>
      </c>
      <c r="D300" s="391" t="str">
        <f>'дети 5-ти лет К'!D143</f>
        <v/>
      </c>
      <c r="E300" s="391" t="str">
        <f>'дети 5-ти лет П'!D143</f>
        <v/>
      </c>
      <c r="F300" s="391" t="str">
        <f>'дети 5-ти лет Т'!D143</f>
        <v/>
      </c>
      <c r="G300" s="391" t="str">
        <f>'дети 5-ти лет С'!D143</f>
        <v/>
      </c>
    </row>
    <row r="301" ht="15.75" customHeight="1">
      <c r="B301" s="12"/>
      <c r="C301" s="391" t="str">
        <f>'дети 5-ти лет Ф'!E143</f>
        <v/>
      </c>
      <c r="D301" s="391" t="str">
        <f>'дети 5-ти лет К'!E143</f>
        <v/>
      </c>
      <c r="E301" s="391" t="str">
        <f>'дети 5-ти лет П'!E143</f>
        <v/>
      </c>
      <c r="F301" s="391" t="str">
        <f>'дети 5-ти лет Т'!E143</f>
        <v/>
      </c>
      <c r="G301" s="391" t="str">
        <f>'дети 5-ти лет С'!E143</f>
        <v/>
      </c>
    </row>
    <row r="302" ht="15.75" customHeight="1">
      <c r="B302" s="19"/>
      <c r="C302" s="391" t="str">
        <f>'дети 5-ти лет Ф'!F143</f>
        <v/>
      </c>
      <c r="D302" s="391" t="str">
        <f>'дети 5-ти лет К'!F143</f>
        <v/>
      </c>
      <c r="E302" s="391" t="str">
        <f>'дети 5-ти лет П'!F143</f>
        <v/>
      </c>
      <c r="F302" s="391" t="str">
        <f>'дети 5-ти лет Т'!F143</f>
        <v/>
      </c>
      <c r="G302" s="391" t="str">
        <f>'дети 5-ти лет С'!F143</f>
        <v/>
      </c>
    </row>
    <row r="303" ht="15.75" customHeight="1">
      <c r="B303" s="5">
        <v>2.0</v>
      </c>
      <c r="C303" s="391" t="str">
        <f>'дети 5-ти лет Ф'!G143</f>
        <v/>
      </c>
      <c r="D303" s="391" t="str">
        <f>'дети 5-ти лет К'!G143</f>
        <v/>
      </c>
      <c r="E303" s="391" t="str">
        <f>'дети 5-ти лет П'!G143</f>
        <v/>
      </c>
      <c r="F303" s="391" t="str">
        <f>'дети 5-ти лет Т'!G143</f>
        <v/>
      </c>
      <c r="G303" s="391" t="str">
        <f>'дети 5-ти лет С'!G143</f>
        <v/>
      </c>
    </row>
    <row r="304" ht="15.75" customHeight="1">
      <c r="B304" s="12"/>
      <c r="C304" s="391" t="str">
        <f>'дети 5-ти лет Ф'!H143</f>
        <v/>
      </c>
      <c r="D304" s="391" t="str">
        <f>'дети 5-ти лет К'!H143</f>
        <v/>
      </c>
      <c r="E304" s="391" t="str">
        <f>'дети 5-ти лет П'!H143</f>
        <v/>
      </c>
      <c r="F304" s="391" t="str">
        <f>'дети 5-ти лет Т'!H143</f>
        <v/>
      </c>
      <c r="G304" s="391" t="str">
        <f>'дети 5-ти лет С'!H143</f>
        <v/>
      </c>
    </row>
    <row r="305" ht="15.75" customHeight="1">
      <c r="B305" s="19"/>
      <c r="C305" s="391" t="str">
        <f>'дети 5-ти лет Ф'!I143</f>
        <v/>
      </c>
      <c r="D305" s="391" t="str">
        <f>'дети 5-ти лет К'!I143</f>
        <v/>
      </c>
      <c r="E305" s="391" t="str">
        <f>'дети 5-ти лет П'!I143</f>
        <v/>
      </c>
      <c r="F305" s="391" t="str">
        <f>'дети 5-ти лет Т'!I143</f>
        <v/>
      </c>
      <c r="G305" s="391" t="str">
        <f>'дети 5-ти лет С'!I143</f>
        <v/>
      </c>
    </row>
    <row r="306" ht="15.75" customHeight="1">
      <c r="B306" s="5">
        <v>3.0</v>
      </c>
      <c r="C306" s="391" t="str">
        <f>'дети 5-ти лет Ф'!J143</f>
        <v/>
      </c>
      <c r="D306" s="391" t="str">
        <f>'дети 5-ти лет К'!J143</f>
        <v/>
      </c>
      <c r="E306" s="391" t="str">
        <f>'дети 5-ти лет П'!J143</f>
        <v/>
      </c>
      <c r="F306" s="391" t="str">
        <f>'дети 5-ти лет Т'!J143</f>
        <v/>
      </c>
      <c r="G306" s="391" t="str">
        <f>'дети 5-ти лет С'!J143</f>
        <v/>
      </c>
    </row>
    <row r="307" ht="15.75" customHeight="1">
      <c r="B307" s="12"/>
      <c r="C307" s="391" t="str">
        <f>'дети 5-ти лет Ф'!K143</f>
        <v/>
      </c>
      <c r="D307" s="391" t="str">
        <f>'дети 5-ти лет К'!K143</f>
        <v/>
      </c>
      <c r="E307" s="391" t="str">
        <f>'дети 5-ти лет П'!K143</f>
        <v/>
      </c>
      <c r="F307" s="391" t="str">
        <f>'дети 5-ти лет Т'!K143</f>
        <v/>
      </c>
      <c r="G307" s="391" t="str">
        <f>'дети 5-ти лет С'!K143</f>
        <v/>
      </c>
    </row>
    <row r="308" ht="15.75" customHeight="1">
      <c r="B308" s="19"/>
      <c r="C308" s="391" t="str">
        <f>'дети 5-ти лет Ф'!L143</f>
        <v/>
      </c>
      <c r="D308" s="391" t="str">
        <f>'дети 5-ти лет К'!L143</f>
        <v/>
      </c>
      <c r="E308" s="391" t="str">
        <f>'дети 5-ти лет П'!L143</f>
        <v/>
      </c>
      <c r="F308" s="391" t="str">
        <f>'дети 5-ти лет Т'!L143</f>
        <v/>
      </c>
      <c r="G308" s="391" t="str">
        <f>'дети 5-ти лет С'!L143</f>
        <v/>
      </c>
    </row>
    <row r="309" ht="15.75" customHeight="1">
      <c r="B309" s="5">
        <v>4.0</v>
      </c>
      <c r="C309" s="391" t="str">
        <f>'дети 5-ти лет Ф'!M143</f>
        <v/>
      </c>
      <c r="D309" s="391" t="str">
        <f>'дети 5-ти лет К'!M143</f>
        <v/>
      </c>
      <c r="E309" s="391" t="str">
        <f>'дети 5-ти лет П'!M143</f>
        <v/>
      </c>
      <c r="F309" s="391" t="str">
        <f>'дети 5-ти лет Т'!M143</f>
        <v/>
      </c>
      <c r="G309" s="391" t="str">
        <f>'дети 5-ти лет С'!M143</f>
        <v/>
      </c>
    </row>
    <row r="310" ht="15.75" customHeight="1">
      <c r="B310" s="12"/>
      <c r="C310" s="391" t="str">
        <f>'дети 5-ти лет Ф'!N143</f>
        <v/>
      </c>
      <c r="D310" s="391" t="str">
        <f>'дети 5-ти лет К'!N143</f>
        <v/>
      </c>
      <c r="E310" s="391" t="str">
        <f>'дети 5-ти лет П'!N143</f>
        <v/>
      </c>
      <c r="F310" s="391" t="str">
        <f>'дети 5-ти лет Т'!N143</f>
        <v/>
      </c>
      <c r="G310" s="391" t="str">
        <f>'дети 5-ти лет С'!N143</f>
        <v/>
      </c>
    </row>
    <row r="311" ht="15.75" customHeight="1">
      <c r="B311" s="19"/>
      <c r="C311" s="391" t="str">
        <f>'дети 5-ти лет Ф'!O143</f>
        <v/>
      </c>
      <c r="D311" s="391" t="str">
        <f>'дети 5-ти лет К'!O143</f>
        <v/>
      </c>
      <c r="E311" s="391" t="str">
        <f>'дети 5-ти лет П'!O143</f>
        <v/>
      </c>
      <c r="F311" s="391" t="str">
        <f>'дети 5-ти лет Т'!O143</f>
        <v/>
      </c>
      <c r="G311" s="391" t="str">
        <f>'дети 5-ти лет С'!O143</f>
        <v/>
      </c>
    </row>
    <row r="312" ht="15.75" customHeight="1">
      <c r="B312" s="5">
        <v>5.0</v>
      </c>
      <c r="C312" s="391" t="str">
        <f>'дети 5-ти лет Ф'!P143</f>
        <v/>
      </c>
      <c r="D312" s="391" t="str">
        <f>'дети 5-ти лет К'!P143</f>
        <v/>
      </c>
      <c r="E312" s="391" t="str">
        <f>'дети 5-ти лет П'!P143</f>
        <v/>
      </c>
      <c r="F312" s="391" t="str">
        <f>'дети 5-ти лет Т'!P143</f>
        <v/>
      </c>
      <c r="G312" s="391" t="str">
        <f>'дети 5-ти лет С'!P143</f>
        <v/>
      </c>
    </row>
    <row r="313" ht="15.75" customHeight="1">
      <c r="B313" s="12"/>
      <c r="C313" s="391" t="str">
        <f>'дети 5-ти лет Ф'!Q143</f>
        <v/>
      </c>
      <c r="D313" s="391" t="str">
        <f>'дети 5-ти лет К'!Q143</f>
        <v/>
      </c>
      <c r="E313" s="391" t="str">
        <f>'дети 5-ти лет П'!Q143</f>
        <v/>
      </c>
      <c r="F313" s="391" t="str">
        <f>'дети 5-ти лет Т'!Q143</f>
        <v/>
      </c>
      <c r="G313" s="391" t="str">
        <f>'дети 5-ти лет С'!Q143</f>
        <v/>
      </c>
    </row>
    <row r="314" ht="15.75" customHeight="1">
      <c r="B314" s="19"/>
      <c r="C314" s="391" t="str">
        <f>'дети 5-ти лет Ф'!R143</f>
        <v/>
      </c>
      <c r="D314" s="391" t="str">
        <f>'дети 5-ти лет К'!R143</f>
        <v/>
      </c>
      <c r="E314" s="391" t="str">
        <f>'дети 5-ти лет П'!R143</f>
        <v/>
      </c>
      <c r="F314" s="391" t="str">
        <f>'дети 5-ти лет Т'!R143</f>
        <v/>
      </c>
      <c r="G314" s="391" t="str">
        <f>'дети 5-ти лет С'!R143</f>
        <v/>
      </c>
    </row>
    <row r="315" ht="15.75" customHeight="1">
      <c r="B315" s="5">
        <v>6.0</v>
      </c>
      <c r="C315" s="391" t="str">
        <f>'дети 5-ти лет Ф'!S143</f>
        <v/>
      </c>
      <c r="D315" s="391" t="str">
        <f>'дети 5-ти лет К'!S143</f>
        <v/>
      </c>
      <c r="E315" s="391" t="str">
        <f>'дети 5-ти лет П'!S143</f>
        <v/>
      </c>
      <c r="F315" s="391" t="str">
        <f>'дети 5-ти лет Т'!S143</f>
        <v/>
      </c>
      <c r="G315" s="391" t="str">
        <f>'дети 5-ти лет С'!S143</f>
        <v/>
      </c>
    </row>
    <row r="316" ht="15.75" customHeight="1">
      <c r="B316" s="12"/>
      <c r="C316" s="391" t="str">
        <f>'дети 5-ти лет Ф'!T143</f>
        <v/>
      </c>
      <c r="D316" s="391" t="str">
        <f>'дети 5-ти лет К'!T143</f>
        <v/>
      </c>
      <c r="E316" s="391" t="str">
        <f>'дети 5-ти лет П'!T143</f>
        <v/>
      </c>
      <c r="F316" s="391" t="str">
        <f>'дети 5-ти лет Т'!T143</f>
        <v/>
      </c>
      <c r="G316" s="391" t="str">
        <f>'дети 5-ти лет С'!T143</f>
        <v/>
      </c>
    </row>
    <row r="317" ht="15.75" customHeight="1">
      <c r="B317" s="19"/>
      <c r="C317" s="391" t="str">
        <f>'дети 5-ти лет Ф'!U143</f>
        <v/>
      </c>
      <c r="D317" s="391" t="str">
        <f>'дети 5-ти лет К'!U143</f>
        <v/>
      </c>
      <c r="E317" s="391" t="str">
        <f>'дети 5-ти лет П'!U143</f>
        <v/>
      </c>
      <c r="F317" s="391" t="str">
        <f>'дети 5-ти лет Т'!U143</f>
        <v/>
      </c>
      <c r="G317" s="391" t="str">
        <f>'дети 5-ти лет С'!U143</f>
        <v/>
      </c>
    </row>
    <row r="318" ht="15.75" customHeight="1">
      <c r="B318" s="5">
        <v>7.0</v>
      </c>
      <c r="C318" s="391" t="str">
        <f>'дети 5-ти лет Ф'!V143</f>
        <v/>
      </c>
      <c r="D318" s="391" t="str">
        <f>'дети 5-ти лет К'!V143</f>
        <v/>
      </c>
      <c r="E318" s="391" t="str">
        <f>'дети 5-ти лет П'!V143</f>
        <v/>
      </c>
      <c r="F318" s="391" t="str">
        <f>'дети 5-ти лет Т'!V143</f>
        <v/>
      </c>
      <c r="G318" s="391" t="str">
        <f>'дети 5-ти лет С'!V143</f>
        <v/>
      </c>
    </row>
    <row r="319" ht="15.75" customHeight="1">
      <c r="B319" s="12"/>
      <c r="C319" s="391" t="str">
        <f>'дети 5-ти лет Ф'!W143</f>
        <v/>
      </c>
      <c r="D319" s="391" t="str">
        <f>'дети 5-ти лет Т'!W143</f>
        <v/>
      </c>
      <c r="E319" s="391" t="str">
        <f>'дети 5-ти лет П'!W143</f>
        <v/>
      </c>
      <c r="F319" s="391" t="str">
        <f>'дети 5-ти лет Т'!W143</f>
        <v/>
      </c>
      <c r="G319" s="391" t="str">
        <f>'дети 5-ти лет С'!W143</f>
        <v/>
      </c>
    </row>
    <row r="320" ht="15.75" customHeight="1">
      <c r="B320" s="19"/>
      <c r="C320" s="391" t="str">
        <f>'дети 5-ти лет Ф'!X143</f>
        <v/>
      </c>
      <c r="D320" s="391" t="str">
        <f>'дети 5-ти лет К'!X143</f>
        <v/>
      </c>
      <c r="E320" s="391" t="str">
        <f>'дети 5-ти лет П'!X143</f>
        <v/>
      </c>
      <c r="F320" s="391" t="str">
        <f>'дети 5-ти лет Т'!X143</f>
        <v/>
      </c>
      <c r="G320" s="391" t="str">
        <f>'дети 5-ти лет С'!X143</f>
        <v/>
      </c>
    </row>
    <row r="321" ht="15.75" customHeight="1">
      <c r="B321" s="5">
        <v>8.0</v>
      </c>
      <c r="C321" s="318"/>
      <c r="D321" s="391" t="str">
        <f>'дети 5-ти лет К'!Y143</f>
        <v/>
      </c>
      <c r="E321" s="317"/>
      <c r="F321" s="391" t="str">
        <f>'дети 5-ти лет Т'!Y143</f>
        <v/>
      </c>
      <c r="G321" s="317"/>
    </row>
    <row r="322" ht="15.75" customHeight="1">
      <c r="B322" s="12"/>
      <c r="C322" s="319"/>
      <c r="D322" s="391" t="str">
        <f>'дети 5-ти лет К'!Z143</f>
        <v/>
      </c>
      <c r="E322" s="12"/>
      <c r="F322" s="391" t="str">
        <f>'дети 5-ти лет Т'!Z143</f>
        <v/>
      </c>
      <c r="G322" s="12"/>
    </row>
    <row r="323" ht="15.75" customHeight="1">
      <c r="B323" s="19"/>
      <c r="C323" s="319"/>
      <c r="D323" s="391" t="str">
        <f>'дети 5-ти лет К'!AA143</f>
        <v/>
      </c>
      <c r="E323" s="12"/>
      <c r="F323" s="391" t="str">
        <f>'дети 5-ти лет Т'!AA143</f>
        <v/>
      </c>
      <c r="G323" s="12"/>
    </row>
    <row r="324" ht="15.75" customHeight="1">
      <c r="B324" s="5">
        <v>9.0</v>
      </c>
      <c r="C324" s="319"/>
      <c r="D324" s="391" t="str">
        <f>'дети 5-ти лет К'!AB143</f>
        <v/>
      </c>
      <c r="E324" s="12"/>
      <c r="F324" s="391" t="str">
        <f>'дети 5-ти лет Т'!AB143</f>
        <v/>
      </c>
      <c r="G324" s="12"/>
    </row>
    <row r="325" ht="15.75" customHeight="1">
      <c r="B325" s="12"/>
      <c r="C325" s="319"/>
      <c r="D325" s="391" t="str">
        <f>'дети 5-ти лет К'!AC143</f>
        <v/>
      </c>
      <c r="E325" s="12"/>
      <c r="F325" s="391" t="str">
        <f>'дети 5-ти лет Т'!AC143</f>
        <v/>
      </c>
      <c r="G325" s="12"/>
    </row>
    <row r="326" ht="15.75" customHeight="1">
      <c r="B326" s="19"/>
      <c r="C326" s="319"/>
      <c r="D326" s="391" t="str">
        <f>'дети 5-ти лет К'!AD143</f>
        <v/>
      </c>
      <c r="E326" s="12"/>
      <c r="F326" s="391" t="str">
        <f>'дети 5-ти лет Т'!AD143</f>
        <v/>
      </c>
      <c r="G326" s="12"/>
    </row>
    <row r="327" ht="15.75" customHeight="1">
      <c r="B327" s="5">
        <v>10.0</v>
      </c>
      <c r="C327" s="319"/>
      <c r="D327" s="391" t="str">
        <f>'дети 5-ти лет К'!AE143</f>
        <v/>
      </c>
      <c r="E327" s="12"/>
      <c r="F327" s="391" t="str">
        <f>'дети 5-ти лет Т'!AE143</f>
        <v/>
      </c>
      <c r="G327" s="12"/>
    </row>
    <row r="328" ht="15.75" customHeight="1">
      <c r="B328" s="12"/>
      <c r="C328" s="319"/>
      <c r="D328" s="391" t="str">
        <f>'дети 5-ти лет К'!AF143</f>
        <v/>
      </c>
      <c r="E328" s="12"/>
      <c r="F328" s="391" t="str">
        <f>'дети 5-ти лет Т'!AF143</f>
        <v/>
      </c>
      <c r="G328" s="12"/>
    </row>
    <row r="329" ht="15.75" customHeight="1">
      <c r="B329" s="19"/>
      <c r="C329" s="319"/>
      <c r="D329" s="391" t="str">
        <f>'дети 5-ти лет К'!AG143</f>
        <v/>
      </c>
      <c r="E329" s="12"/>
      <c r="F329" s="391" t="str">
        <f>'дети 5-ти лет Т'!AG143</f>
        <v/>
      </c>
      <c r="G329" s="12"/>
    </row>
    <row r="330" ht="15.75" customHeight="1">
      <c r="B330" s="5">
        <v>11.0</v>
      </c>
      <c r="C330" s="319"/>
      <c r="D330" s="391" t="str">
        <f>'дети 5-ти лет К'!AH143</f>
        <v/>
      </c>
      <c r="E330" s="12"/>
      <c r="F330" s="391" t="str">
        <f>'дети 5-ти лет Т'!AH143</f>
        <v/>
      </c>
      <c r="G330" s="12"/>
    </row>
    <row r="331" ht="15.75" customHeight="1">
      <c r="B331" s="12"/>
      <c r="C331" s="319"/>
      <c r="D331" s="391" t="str">
        <f>'дети 5-ти лет К'!AI143</f>
        <v/>
      </c>
      <c r="E331" s="12"/>
      <c r="F331" s="391" t="str">
        <f>'дети 5-ти лет Т'!AI143</f>
        <v/>
      </c>
      <c r="G331" s="12"/>
    </row>
    <row r="332" ht="15.75" customHeight="1">
      <c r="B332" s="19"/>
      <c r="C332" s="319"/>
      <c r="D332" s="391" t="str">
        <f>'дети 5-ти лет К'!AJ143</f>
        <v/>
      </c>
      <c r="E332" s="12"/>
      <c r="F332" s="391" t="str">
        <f>'дети 5-ти лет Т'!AJ143</f>
        <v/>
      </c>
      <c r="G332" s="12"/>
    </row>
    <row r="333" ht="15.75" customHeight="1">
      <c r="B333" s="5">
        <v>12.0</v>
      </c>
      <c r="C333" s="319"/>
      <c r="D333" s="391" t="str">
        <f>'дети 5-ти лет К'!AK143</f>
        <v/>
      </c>
      <c r="E333" s="12"/>
      <c r="F333" s="391" t="str">
        <f>'дети 5-ти лет Т'!AK143</f>
        <v/>
      </c>
      <c r="G333" s="12"/>
    </row>
    <row r="334" ht="15.75" customHeight="1">
      <c r="B334" s="12"/>
      <c r="C334" s="319"/>
      <c r="D334" s="391" t="str">
        <f>'дети 5-ти лет К'!AL143</f>
        <v/>
      </c>
      <c r="E334" s="12"/>
      <c r="F334" s="391" t="str">
        <f>'дети 5-ти лет Т'!AL143</f>
        <v/>
      </c>
      <c r="G334" s="12"/>
    </row>
    <row r="335" ht="15.75" customHeight="1">
      <c r="B335" s="19"/>
      <c r="C335" s="319"/>
      <c r="D335" s="391" t="str">
        <f>'дети 5-ти лет К'!AM143</f>
        <v/>
      </c>
      <c r="E335" s="12"/>
      <c r="F335" s="391" t="str">
        <f>'дети 5-ти лет Т'!AM143</f>
        <v/>
      </c>
      <c r="G335" s="12"/>
    </row>
    <row r="336" ht="15.75" customHeight="1">
      <c r="B336" s="5">
        <v>13.0</v>
      </c>
      <c r="C336" s="319"/>
      <c r="D336" s="391" t="str">
        <f>'дети 5-ти лет К'!AN143</f>
        <v/>
      </c>
      <c r="E336" s="12"/>
      <c r="F336" s="391" t="str">
        <f>'дети 5-ти лет Т'!AN143</f>
        <v/>
      </c>
      <c r="G336" s="12"/>
    </row>
    <row r="337" ht="15.75" customHeight="1">
      <c r="B337" s="12"/>
      <c r="C337" s="319"/>
      <c r="D337" s="391" t="str">
        <f>'дети 5-ти лет К'!AO143</f>
        <v/>
      </c>
      <c r="E337" s="12"/>
      <c r="F337" s="391" t="str">
        <f>'дети 5-ти лет Т'!AO143</f>
        <v/>
      </c>
      <c r="G337" s="12"/>
    </row>
    <row r="338" ht="15.75" customHeight="1">
      <c r="B338" s="19"/>
      <c r="C338" s="319"/>
      <c r="D338" s="391" t="str">
        <f>'дети 5-ти лет К'!AP143</f>
        <v/>
      </c>
      <c r="E338" s="12"/>
      <c r="F338" s="391" t="str">
        <f>'дети 5-ти лет Т'!AP143</f>
        <v/>
      </c>
      <c r="G338" s="12"/>
    </row>
    <row r="339" ht="15.75" customHeight="1">
      <c r="B339" s="5">
        <v>14.0</v>
      </c>
      <c r="C339" s="319"/>
      <c r="D339" s="391" t="str">
        <f>'дети 5-ти лет К'!AQ143</f>
        <v/>
      </c>
      <c r="E339" s="12"/>
      <c r="F339" s="391" t="str">
        <f>'дети 5-ти лет Т'!AQ143</f>
        <v/>
      </c>
      <c r="G339" s="12"/>
    </row>
    <row r="340" ht="15.75" customHeight="1">
      <c r="B340" s="12"/>
      <c r="C340" s="319"/>
      <c r="D340" s="391" t="str">
        <f>'дети 5-ти лет К'!AR143</f>
        <v/>
      </c>
      <c r="E340" s="12"/>
      <c r="F340" s="391" t="str">
        <f>'дети 5-ти лет Т'!AR143</f>
        <v/>
      </c>
      <c r="G340" s="12"/>
    </row>
    <row r="341" ht="15.75" customHeight="1">
      <c r="B341" s="19"/>
      <c r="C341" s="319"/>
      <c r="D341" s="391" t="str">
        <f>'дети 5-ти лет К'!AS143</f>
        <v/>
      </c>
      <c r="E341" s="12"/>
      <c r="F341" s="391" t="str">
        <f>'дети 5-ти лет Т'!AS143</f>
        <v/>
      </c>
      <c r="G341" s="12"/>
    </row>
    <row r="342" ht="15.75" customHeight="1">
      <c r="B342" s="5">
        <v>15.0</v>
      </c>
      <c r="C342" s="319"/>
      <c r="D342" s="391" t="str">
        <f>'дети 5-ти лет К'!AT143</f>
        <v/>
      </c>
      <c r="E342" s="12"/>
      <c r="F342" s="391" t="str">
        <f>'дети 5-ти лет Т'!AT143</f>
        <v/>
      </c>
      <c r="G342" s="12"/>
    </row>
    <row r="343" ht="15.75" customHeight="1">
      <c r="B343" s="12"/>
      <c r="C343" s="319"/>
      <c r="D343" s="391" t="str">
        <f>'дети 5-ти лет К'!AU143</f>
        <v/>
      </c>
      <c r="E343" s="12"/>
      <c r="F343" s="391" t="str">
        <f>'дети 5-ти лет Т'!AU143</f>
        <v/>
      </c>
      <c r="G343" s="12"/>
    </row>
    <row r="344" ht="15.75" customHeight="1">
      <c r="B344" s="19"/>
      <c r="C344" s="319"/>
      <c r="D344" s="391" t="str">
        <f>'дети 5-ти лет К'!AV143</f>
        <v/>
      </c>
      <c r="E344" s="12"/>
      <c r="F344" s="391" t="str">
        <f>'дети 5-ти лет Т'!AV143</f>
        <v/>
      </c>
      <c r="G344" s="12"/>
    </row>
    <row r="345" ht="15.75" customHeight="1">
      <c r="B345" s="5">
        <v>16.0</v>
      </c>
      <c r="C345" s="319"/>
      <c r="D345" s="391" t="str">
        <f>'дети 5-ти лет К'!AW143</f>
        <v/>
      </c>
      <c r="E345" s="12"/>
      <c r="F345" s="391" t="str">
        <f>'дети 5-ти лет Т'!AW143</f>
        <v/>
      </c>
      <c r="G345" s="12"/>
    </row>
    <row r="346" ht="15.75" customHeight="1">
      <c r="B346" s="12"/>
      <c r="C346" s="319"/>
      <c r="D346" s="391" t="str">
        <f>'дети 5-ти лет К'!AX143</f>
        <v/>
      </c>
      <c r="E346" s="12"/>
      <c r="F346" s="391" t="str">
        <f>'дети 5-ти лет Т'!AX143</f>
        <v/>
      </c>
      <c r="G346" s="12"/>
    </row>
    <row r="347" ht="15.75" customHeight="1">
      <c r="B347" s="19"/>
      <c r="C347" s="319"/>
      <c r="D347" s="391" t="str">
        <f>'дети 5-ти лет К'!AY143</f>
        <v/>
      </c>
      <c r="E347" s="12"/>
      <c r="F347" s="391" t="str">
        <f>'дети 5-ти лет Т'!AY143</f>
        <v/>
      </c>
      <c r="G347" s="12"/>
    </row>
    <row r="348" ht="15.75" customHeight="1">
      <c r="B348" s="5">
        <v>17.0</v>
      </c>
      <c r="C348" s="319"/>
      <c r="D348" s="391" t="str">
        <f>'дети 5-ти лет К'!AZ143</f>
        <v/>
      </c>
      <c r="E348" s="12"/>
      <c r="F348" s="391" t="str">
        <f>'дети 5-ти лет Т'!AZ143</f>
        <v/>
      </c>
      <c r="G348" s="12"/>
    </row>
    <row r="349" ht="15.75" customHeight="1">
      <c r="B349" s="12"/>
      <c r="C349" s="319"/>
      <c r="D349" s="391" t="str">
        <f>'дети 5-ти лет К'!BA143</f>
        <v/>
      </c>
      <c r="E349" s="12"/>
      <c r="F349" s="391" t="str">
        <f>'дети 5-ти лет Т'!BA143</f>
        <v/>
      </c>
      <c r="G349" s="12"/>
    </row>
    <row r="350" ht="15.75" customHeight="1">
      <c r="B350" s="19"/>
      <c r="C350" s="319"/>
      <c r="D350" s="391" t="str">
        <f>'дети 5-ти лет К'!BB143</f>
        <v/>
      </c>
      <c r="E350" s="12"/>
      <c r="F350" s="391" t="str">
        <f>'дети 5-ти лет Т'!BB143</f>
        <v/>
      </c>
      <c r="G350" s="12"/>
    </row>
    <row r="351" ht="15.75" customHeight="1">
      <c r="B351" s="5">
        <v>18.0</v>
      </c>
      <c r="C351" s="319"/>
      <c r="D351" s="391" t="str">
        <f>'дети 5-ти лет К'!BC143</f>
        <v/>
      </c>
      <c r="E351" s="12"/>
      <c r="F351" s="391" t="str">
        <f>'дети 5-ти лет Т'!BC143</f>
        <v/>
      </c>
      <c r="G351" s="12"/>
    </row>
    <row r="352" ht="15.75" customHeight="1">
      <c r="B352" s="12"/>
      <c r="C352" s="319"/>
      <c r="D352" s="391" t="str">
        <f>'дети 5-ти лет К'!BD143</f>
        <v/>
      </c>
      <c r="E352" s="12"/>
      <c r="F352" s="391" t="str">
        <f>'дети 5-ти лет Т'!BD143</f>
        <v/>
      </c>
      <c r="G352" s="12"/>
    </row>
    <row r="353" ht="15.75" customHeight="1">
      <c r="B353" s="19"/>
      <c r="C353" s="319"/>
      <c r="D353" s="391" t="str">
        <f>'дети 5-ти лет К'!BE143</f>
        <v/>
      </c>
      <c r="E353" s="12"/>
      <c r="F353" s="391" t="str">
        <f>'дети 5-ти лет Т'!BE143</f>
        <v/>
      </c>
      <c r="G353" s="12"/>
    </row>
    <row r="354" ht="15.75" customHeight="1">
      <c r="B354" s="5">
        <v>19.0</v>
      </c>
      <c r="C354" s="319"/>
      <c r="D354" s="391" t="str">
        <f>'дети 5-ти лет К'!BF143</f>
        <v/>
      </c>
      <c r="E354" s="12"/>
      <c r="F354" s="391" t="str">
        <f>'дети 5-ти лет Т'!BF143</f>
        <v/>
      </c>
      <c r="G354" s="12"/>
    </row>
    <row r="355" ht="15.75" customHeight="1">
      <c r="B355" s="12"/>
      <c r="C355" s="319"/>
      <c r="D355" s="391" t="str">
        <f>'дети 5-ти лет К'!BG143</f>
        <v/>
      </c>
      <c r="E355" s="12"/>
      <c r="F355" s="391" t="str">
        <f>'дети 5-ти лет Т'!BG143</f>
        <v/>
      </c>
      <c r="G355" s="12"/>
    </row>
    <row r="356" ht="15.75" customHeight="1">
      <c r="B356" s="19"/>
      <c r="C356" s="319"/>
      <c r="D356" s="391" t="str">
        <f>'дети 5-ти лет К'!BH143</f>
        <v/>
      </c>
      <c r="E356" s="12"/>
      <c r="F356" s="391" t="str">
        <f>'дети 5-ти лет Т'!BH143</f>
        <v/>
      </c>
      <c r="G356" s="12"/>
    </row>
    <row r="357" ht="15.75" customHeight="1">
      <c r="B357" s="5">
        <v>20.0</v>
      </c>
      <c r="C357" s="319"/>
      <c r="D357" s="391" t="str">
        <f>'дети 5-ти лет К'!BI143</f>
        <v/>
      </c>
      <c r="E357" s="12"/>
      <c r="F357" s="391" t="str">
        <f>'дети 5-ти лет Т'!BI143</f>
        <v/>
      </c>
      <c r="G357" s="12"/>
    </row>
    <row r="358" ht="15.75" customHeight="1">
      <c r="B358" s="12"/>
      <c r="C358" s="319"/>
      <c r="D358" s="391" t="str">
        <f>'дети 5-ти лет К'!BJ143</f>
        <v/>
      </c>
      <c r="E358" s="12"/>
      <c r="F358" s="391" t="str">
        <f>'дети 5-ти лет Т'!BJ143</f>
        <v/>
      </c>
      <c r="G358" s="12"/>
    </row>
    <row r="359" ht="15.75" customHeight="1">
      <c r="B359" s="19"/>
      <c r="C359" s="319"/>
      <c r="D359" s="391" t="str">
        <f>'дети 5-ти лет К'!BK143</f>
        <v/>
      </c>
      <c r="E359" s="12"/>
      <c r="F359" s="391" t="str">
        <f>'дети 5-ти лет Т'!BK143</f>
        <v/>
      </c>
      <c r="G359" s="12"/>
    </row>
    <row r="360" ht="15.75" customHeight="1">
      <c r="B360" s="5">
        <v>21.0</v>
      </c>
      <c r="C360" s="319"/>
      <c r="D360" s="391" t="str">
        <f>'дети 5-ти лет К'!BL143</f>
        <v/>
      </c>
      <c r="E360" s="12"/>
      <c r="F360" s="391" t="str">
        <f>'дети 5-ти лет Т'!BL143</f>
        <v/>
      </c>
      <c r="G360" s="12"/>
    </row>
    <row r="361" ht="15.75" customHeight="1">
      <c r="B361" s="12"/>
      <c r="C361" s="319"/>
      <c r="D361" s="391" t="str">
        <f>'дети 5-ти лет К'!BM143</f>
        <v/>
      </c>
      <c r="E361" s="12"/>
      <c r="F361" s="391" t="str">
        <f>'дети 5-ти лет Т'!BM143</f>
        <v/>
      </c>
      <c r="G361" s="12"/>
    </row>
    <row r="362" ht="15.75" customHeight="1">
      <c r="B362" s="19"/>
      <c r="C362" s="319"/>
      <c r="D362" s="391" t="str">
        <f>'дети 5-ти лет К'!BN143</f>
        <v/>
      </c>
      <c r="E362" s="12"/>
      <c r="F362" s="391" t="str">
        <f>'дети 5-ти лет Т'!BN143</f>
        <v/>
      </c>
      <c r="G362" s="12"/>
    </row>
    <row r="363" ht="15.75" customHeight="1">
      <c r="B363" s="5">
        <v>22.0</v>
      </c>
      <c r="C363" s="319"/>
      <c r="D363" s="391" t="str">
        <f>'дети 5-ти лет К'!BO143</f>
        <v/>
      </c>
      <c r="E363" s="12"/>
      <c r="F363" s="391" t="str">
        <f>'дети 5-ти лет Т'!BO143</f>
        <v/>
      </c>
      <c r="G363" s="12"/>
    </row>
    <row r="364" ht="15.75" customHeight="1">
      <c r="B364" s="12"/>
      <c r="C364" s="319"/>
      <c r="D364" s="391" t="str">
        <f>'дети 5-ти лет К'!BP143</f>
        <v/>
      </c>
      <c r="E364" s="12"/>
      <c r="F364" s="391" t="str">
        <f>'дети 5-ти лет Т'!BP143</f>
        <v/>
      </c>
      <c r="G364" s="12"/>
    </row>
    <row r="365" ht="15.75" customHeight="1">
      <c r="B365" s="19"/>
      <c r="C365" s="319"/>
      <c r="D365" s="391" t="str">
        <f>'дети 5-ти лет К'!BQ143</f>
        <v/>
      </c>
      <c r="E365" s="12"/>
      <c r="F365" s="391" t="str">
        <f>'дети 5-ти лет Т'!BQ143</f>
        <v/>
      </c>
      <c r="G365" s="12"/>
    </row>
    <row r="366" ht="15.75" customHeight="1">
      <c r="B366" s="5">
        <v>23.0</v>
      </c>
      <c r="C366" s="319"/>
      <c r="D366" s="391" t="str">
        <f>'дети 5-ти лет К'!BR143</f>
        <v/>
      </c>
      <c r="E366" s="12"/>
      <c r="F366" s="391" t="str">
        <f>'дети 5-ти лет Т'!BR143</f>
        <v/>
      </c>
      <c r="G366" s="12"/>
    </row>
    <row r="367" ht="15.75" customHeight="1">
      <c r="B367" s="12"/>
      <c r="C367" s="319"/>
      <c r="D367" s="391" t="str">
        <f>'дети 5-ти лет К'!BS143</f>
        <v/>
      </c>
      <c r="E367" s="12"/>
      <c r="F367" s="391" t="str">
        <f>'дети 5-ти лет Т'!BS143</f>
        <v/>
      </c>
      <c r="G367" s="12"/>
    </row>
    <row r="368" ht="15.75" customHeight="1">
      <c r="B368" s="19"/>
      <c r="C368" s="319"/>
      <c r="D368" s="391" t="str">
        <f>'дети 5-ти лет К'!BT143</f>
        <v/>
      </c>
      <c r="E368" s="12"/>
      <c r="F368" s="391" t="str">
        <f>'дети 5-ти лет Т'!BT143</f>
        <v/>
      </c>
      <c r="G368" s="12"/>
    </row>
    <row r="369" ht="15.75" customHeight="1">
      <c r="B369" s="5">
        <v>24.0</v>
      </c>
      <c r="C369" s="319"/>
      <c r="D369" s="391" t="str">
        <f>'дети 5-ти лет К'!BU143</f>
        <v/>
      </c>
      <c r="E369" s="12"/>
      <c r="F369" s="391" t="str">
        <f>'дети 5-ти лет Т'!BU143</f>
        <v/>
      </c>
      <c r="G369" s="12"/>
    </row>
    <row r="370" ht="15.75" customHeight="1">
      <c r="B370" s="12"/>
      <c r="C370" s="319"/>
      <c r="D370" s="391" t="str">
        <f>'дети 5-ти лет К'!BV143</f>
        <v/>
      </c>
      <c r="E370" s="12"/>
      <c r="F370" s="391" t="str">
        <f>'дети 5-ти лет Т'!BV143</f>
        <v/>
      </c>
      <c r="G370" s="12"/>
    </row>
    <row r="371" ht="15.75" customHeight="1">
      <c r="B371" s="19"/>
      <c r="C371" s="319"/>
      <c r="D371" s="391" t="str">
        <f>'дети 5-ти лет К'!BW143</f>
        <v/>
      </c>
      <c r="E371" s="12"/>
      <c r="F371" s="391" t="str">
        <f>'дети 5-ти лет Т'!BW143</f>
        <v/>
      </c>
      <c r="G371" s="12"/>
    </row>
    <row r="372" ht="15.75" customHeight="1">
      <c r="B372" s="5">
        <v>25.0</v>
      </c>
      <c r="C372" s="319"/>
      <c r="D372" s="391" t="str">
        <f>'дети 5-ти лет К'!BX143</f>
        <v/>
      </c>
      <c r="E372" s="12"/>
      <c r="F372" s="391" t="str">
        <f>'дети 5-ти лет Т'!BX143</f>
        <v/>
      </c>
      <c r="G372" s="12"/>
    </row>
    <row r="373" ht="15.75" customHeight="1">
      <c r="B373" s="12"/>
      <c r="C373" s="319"/>
      <c r="D373" s="391" t="str">
        <f>'дети 5-ти лет К'!BY143</f>
        <v/>
      </c>
      <c r="E373" s="12"/>
      <c r="F373" s="391" t="str">
        <f>'дети 5-ти лет Т'!BY143</f>
        <v/>
      </c>
      <c r="G373" s="12"/>
    </row>
    <row r="374" ht="15.75" customHeight="1">
      <c r="B374" s="19"/>
      <c r="C374" s="319"/>
      <c r="D374" s="391" t="str">
        <f>'дети 5-ти лет К'!BZ143</f>
        <v/>
      </c>
      <c r="E374" s="12"/>
      <c r="F374" s="391" t="str">
        <f>'дети 5-ти лет Т'!BZ143</f>
        <v/>
      </c>
      <c r="G374" s="12"/>
    </row>
    <row r="375" ht="15.75" customHeight="1">
      <c r="B375" s="5">
        <v>26.0</v>
      </c>
      <c r="C375" s="319"/>
      <c r="D375" s="391" t="str">
        <f>'дети 5-ти лет К'!CA143</f>
        <v/>
      </c>
      <c r="E375" s="12"/>
      <c r="F375" s="391" t="str">
        <f>'дети 5-ти лет Т'!CA143</f>
        <v/>
      </c>
      <c r="G375" s="12"/>
    </row>
    <row r="376" ht="15.75" customHeight="1">
      <c r="B376" s="12"/>
      <c r="C376" s="319"/>
      <c r="D376" s="391" t="str">
        <f>'дети 5-ти лет К'!CB143</f>
        <v/>
      </c>
      <c r="E376" s="12"/>
      <c r="F376" s="391" t="str">
        <f>'дети 5-ти лет Т'!CB143</f>
        <v/>
      </c>
      <c r="G376" s="12"/>
    </row>
    <row r="377" ht="15.75" customHeight="1">
      <c r="B377" s="19"/>
      <c r="C377" s="319"/>
      <c r="D377" s="391" t="str">
        <f>'дети 5-ти лет К'!CC143</f>
        <v/>
      </c>
      <c r="E377" s="12"/>
      <c r="F377" s="391" t="str">
        <f>'дети 5-ти лет Т'!CC143</f>
        <v/>
      </c>
      <c r="G377" s="12"/>
    </row>
    <row r="378" ht="15.75" customHeight="1">
      <c r="B378" s="5">
        <v>27.0</v>
      </c>
      <c r="C378" s="319"/>
      <c r="D378" s="391" t="str">
        <f>'дети 5-ти лет К'!CD143</f>
        <v/>
      </c>
      <c r="E378" s="12"/>
      <c r="F378" s="391" t="str">
        <f>'дети 5-ти лет Т'!CD143</f>
        <v/>
      </c>
      <c r="G378" s="12"/>
    </row>
    <row r="379" ht="15.75" customHeight="1">
      <c r="B379" s="12"/>
      <c r="C379" s="319"/>
      <c r="D379" s="391" t="str">
        <f>'дети 5-ти лет К'!CE143</f>
        <v/>
      </c>
      <c r="E379" s="12"/>
      <c r="F379" s="391" t="str">
        <f>'дети 5-ти лет Т'!CE143</f>
        <v/>
      </c>
      <c r="G379" s="12"/>
    </row>
    <row r="380" ht="15.75" customHeight="1">
      <c r="B380" s="19"/>
      <c r="C380" s="319"/>
      <c r="D380" s="391" t="str">
        <f>'дети 5-ти лет К'!CF143</f>
        <v/>
      </c>
      <c r="E380" s="12"/>
      <c r="F380" s="391" t="str">
        <f>'дети 5-ти лет Т'!CF143</f>
        <v/>
      </c>
      <c r="G380" s="12"/>
    </row>
    <row r="381" ht="15.75" customHeight="1">
      <c r="B381" s="5">
        <v>28.0</v>
      </c>
      <c r="C381" s="319"/>
      <c r="D381" s="391" t="str">
        <f>'дети 5-ти лет К'!CG143</f>
        <v/>
      </c>
      <c r="E381" s="12"/>
      <c r="F381" s="391" t="str">
        <f>'дети 5-ти лет Т'!CG143</f>
        <v/>
      </c>
      <c r="G381" s="12"/>
    </row>
    <row r="382" ht="15.75" customHeight="1">
      <c r="B382" s="12"/>
      <c r="C382" s="319"/>
      <c r="D382" s="391" t="str">
        <f>'дети 5-ти лет К'!CH143</f>
        <v/>
      </c>
      <c r="E382" s="12"/>
      <c r="F382" s="391" t="str">
        <f>'дети 5-ти лет Т'!CH143</f>
        <v/>
      </c>
      <c r="G382" s="12"/>
    </row>
    <row r="383" ht="15.75" customHeight="1">
      <c r="B383" s="19"/>
      <c r="C383" s="319"/>
      <c r="D383" s="391" t="str">
        <f>'дети 5-ти лет К'!CI143</f>
        <v/>
      </c>
      <c r="E383" s="12"/>
      <c r="F383" s="391" t="str">
        <f>'дети 5-ти лет Т'!CI143</f>
        <v/>
      </c>
      <c r="G383" s="12"/>
    </row>
    <row r="384" ht="15.75" customHeight="1">
      <c r="B384" s="5">
        <v>29.0</v>
      </c>
      <c r="C384" s="319"/>
      <c r="D384" s="317"/>
      <c r="E384" s="12"/>
      <c r="F384" s="391" t="str">
        <f>'дети 5-ти лет Т'!CJ143</f>
        <v/>
      </c>
      <c r="G384" s="12"/>
    </row>
    <row r="385" ht="15.75" customHeight="1">
      <c r="B385" s="12"/>
      <c r="C385" s="319"/>
      <c r="D385" s="12"/>
      <c r="E385" s="12"/>
      <c r="F385" s="391" t="str">
        <f>'дети 5-ти лет Т'!CK143</f>
        <v/>
      </c>
      <c r="G385" s="12"/>
    </row>
    <row r="386" ht="15.75" customHeight="1">
      <c r="B386" s="19"/>
      <c r="C386" s="319"/>
      <c r="D386" s="12"/>
      <c r="E386" s="12"/>
      <c r="F386" s="391" t="str">
        <f>'дети 5-ти лет Т'!CL143</f>
        <v/>
      </c>
      <c r="G386" s="12"/>
    </row>
    <row r="387" ht="15.75" customHeight="1">
      <c r="B387" s="5">
        <v>30.0</v>
      </c>
      <c r="C387" s="319"/>
      <c r="D387" s="12"/>
      <c r="E387" s="12"/>
      <c r="F387" s="391" t="str">
        <f>'дети 5-ти лет Т'!CM143</f>
        <v/>
      </c>
      <c r="G387" s="12"/>
    </row>
    <row r="388" ht="15.75" customHeight="1">
      <c r="B388" s="12"/>
      <c r="C388" s="319"/>
      <c r="D388" s="12"/>
      <c r="E388" s="12"/>
      <c r="F388" s="391" t="str">
        <f>'дети 5-ти лет Т'!CN143</f>
        <v/>
      </c>
      <c r="G388" s="12"/>
    </row>
    <row r="389" ht="15.75" customHeight="1">
      <c r="B389" s="19"/>
      <c r="C389" s="319"/>
      <c r="D389" s="12"/>
      <c r="E389" s="12"/>
      <c r="F389" s="391" t="str">
        <f>'дети 5-ти лет Т'!CO143</f>
        <v/>
      </c>
      <c r="G389" s="12"/>
    </row>
    <row r="390" ht="15.75" customHeight="1">
      <c r="B390" s="5">
        <v>31.0</v>
      </c>
      <c r="C390" s="319"/>
      <c r="D390" s="12"/>
      <c r="E390" s="12"/>
      <c r="F390" s="391" t="str">
        <f>'дети 5-ти лет Т'!CP143</f>
        <v/>
      </c>
      <c r="G390" s="12"/>
    </row>
    <row r="391" ht="15.75" customHeight="1">
      <c r="B391" s="12"/>
      <c r="C391" s="319"/>
      <c r="D391" s="12"/>
      <c r="E391" s="12"/>
      <c r="F391" s="391" t="str">
        <f>'дети 5-ти лет Т'!CQ143</f>
        <v/>
      </c>
      <c r="G391" s="12"/>
    </row>
    <row r="392" ht="15.75" customHeight="1">
      <c r="B392" s="19"/>
      <c r="C392" s="319"/>
      <c r="D392" s="12"/>
      <c r="E392" s="12"/>
      <c r="F392" s="391" t="str">
        <f>'дети 5-ти лет Т'!CR143</f>
        <v/>
      </c>
      <c r="G392" s="12"/>
    </row>
    <row r="393" ht="15.75" customHeight="1">
      <c r="B393" s="5">
        <v>32.0</v>
      </c>
      <c r="C393" s="319"/>
      <c r="D393" s="12"/>
      <c r="E393" s="12"/>
      <c r="F393" s="391" t="str">
        <f>'дети 5-ти лет Т'!CS143</f>
        <v/>
      </c>
      <c r="G393" s="12"/>
    </row>
    <row r="394" ht="15.75" customHeight="1">
      <c r="B394" s="12"/>
      <c r="C394" s="319"/>
      <c r="D394" s="12"/>
      <c r="E394" s="12"/>
      <c r="F394" s="391" t="str">
        <f>'дети 5-ти лет Т'!CT143</f>
        <v/>
      </c>
      <c r="G394" s="12"/>
    </row>
    <row r="395" ht="15.75" customHeight="1">
      <c r="B395" s="19"/>
      <c r="C395" s="319"/>
      <c r="D395" s="12"/>
      <c r="E395" s="12"/>
      <c r="F395" s="391" t="str">
        <f>'дети 5-ти лет Т'!CU143</f>
        <v/>
      </c>
      <c r="G395" s="12"/>
    </row>
    <row r="396" ht="15.75" customHeight="1">
      <c r="B396" s="5">
        <v>33.0</v>
      </c>
      <c r="C396" s="319"/>
      <c r="D396" s="12"/>
      <c r="E396" s="12"/>
      <c r="F396" s="391" t="str">
        <f>'дети 5-ти лет Т'!CV143</f>
        <v/>
      </c>
      <c r="G396" s="12"/>
    </row>
    <row r="397" ht="15.75" customHeight="1">
      <c r="B397" s="12"/>
      <c r="C397" s="319"/>
      <c r="D397" s="12"/>
      <c r="E397" s="12"/>
      <c r="F397" s="391" t="str">
        <f>'дети 5-ти лет Т'!CW143</f>
        <v/>
      </c>
      <c r="G397" s="12"/>
    </row>
    <row r="398" ht="15.75" customHeight="1">
      <c r="B398" s="19"/>
      <c r="C398" s="319"/>
      <c r="D398" s="12"/>
      <c r="E398" s="12"/>
      <c r="F398" s="391" t="str">
        <f>'дети 5-ти лет Т'!CX143</f>
        <v/>
      </c>
      <c r="G398" s="12"/>
    </row>
    <row r="399" ht="15.75" customHeight="1">
      <c r="B399" s="5">
        <v>34.0</v>
      </c>
      <c r="C399" s="319"/>
      <c r="D399" s="12"/>
      <c r="E399" s="12"/>
      <c r="F399" s="391" t="str">
        <f>'дети 5-ти лет Т'!CY143</f>
        <v/>
      </c>
      <c r="G399" s="12"/>
    </row>
    <row r="400" ht="15.75" customHeight="1">
      <c r="B400" s="12"/>
      <c r="C400" s="319"/>
      <c r="D400" s="12"/>
      <c r="E400" s="12"/>
      <c r="F400" s="391" t="str">
        <f>'дети 5-ти лет Т'!CZ143</f>
        <v/>
      </c>
      <c r="G400" s="12"/>
    </row>
    <row r="401" ht="15.75" customHeight="1">
      <c r="B401" s="19"/>
      <c r="C401" s="319"/>
      <c r="D401" s="12"/>
      <c r="E401" s="12"/>
      <c r="F401" s="391" t="str">
        <f>'дети 5-ти лет Т'!DA143</f>
        <v/>
      </c>
      <c r="G401" s="12"/>
    </row>
    <row r="402" ht="15.75" customHeight="1">
      <c r="B402" s="5">
        <v>35.0</v>
      </c>
      <c r="C402" s="319"/>
      <c r="D402" s="12"/>
      <c r="E402" s="12"/>
      <c r="F402" s="391" t="str">
        <f>'дети 5-ти лет Т'!DB143</f>
        <v/>
      </c>
      <c r="G402" s="12"/>
    </row>
    <row r="403" ht="15.75" customHeight="1">
      <c r="B403" s="12"/>
      <c r="C403" s="319"/>
      <c r="D403" s="12"/>
      <c r="E403" s="12"/>
      <c r="F403" s="391" t="str">
        <f>'дети 5-ти лет Т'!DC143</f>
        <v/>
      </c>
      <c r="G403" s="12"/>
    </row>
    <row r="404" ht="15.75" customHeight="1">
      <c r="B404" s="19"/>
      <c r="C404" s="320"/>
      <c r="D404" s="19"/>
      <c r="E404" s="19"/>
      <c r="F404" s="391" t="str">
        <f>'дети 5-ти лет Т'!DD143</f>
        <v/>
      </c>
      <c r="G404" s="19"/>
    </row>
    <row r="405" ht="15.75" customHeight="1">
      <c r="B405" s="321" t="str">
        <f>'СВОД3'!V38</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sheetData>
  <mergeCells count="134">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189:G189"/>
    <mergeCell ref="B116:B118"/>
    <mergeCell ref="C116:C187"/>
    <mergeCell ref="G116:G187"/>
    <mergeCell ref="B119:B121"/>
    <mergeCell ref="B122:B124"/>
    <mergeCell ref="B125:B127"/>
    <mergeCell ref="B152:B154"/>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3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D4B4"/>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1.25" customHeight="1">
      <c r="B4" s="294" t="s">
        <v>829</v>
      </c>
      <c r="D4" s="295" t="str">
        <f>'дети 5-ти лет Ф'!C85</f>
        <v/>
      </c>
      <c r="E4" s="296"/>
      <c r="F4" s="296"/>
      <c r="G4" s="291"/>
      <c r="H4" s="291"/>
    </row>
    <row r="5">
      <c r="B5" s="297" t="s">
        <v>830</v>
      </c>
      <c r="D5" s="298" t="str">
        <f>'дети 5-ти лет Ф'!A85</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68"/>
      <c r="E12" s="69"/>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68"/>
      <c r="E13" s="69"/>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68"/>
      <c r="E14" s="69"/>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68"/>
      <c r="E15" s="69"/>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68"/>
      <c r="E16" s="69"/>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68"/>
      <c r="E17" s="69"/>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68"/>
      <c r="E18" s="69"/>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68"/>
      <c r="E19" s="69"/>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68"/>
      <c r="E20" s="69"/>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68"/>
      <c r="E21" s="69"/>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68"/>
      <c r="E22" s="69"/>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68"/>
      <c r="E23" s="69"/>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68"/>
      <c r="E24" s="69"/>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68"/>
      <c r="E25" s="69"/>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68"/>
      <c r="E26" s="69"/>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68"/>
      <c r="E27" s="69"/>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68"/>
      <c r="E28" s="69"/>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68"/>
      <c r="E29" s="69"/>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68"/>
      <c r="E30" s="69"/>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68"/>
      <c r="E31" s="69"/>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68"/>
      <c r="E32" s="69"/>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68"/>
      <c r="E33" s="69"/>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68"/>
      <c r="E34" s="69"/>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68"/>
      <c r="E35" s="69"/>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68"/>
      <c r="E44" s="69"/>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68"/>
      <c r="E45" s="69"/>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68"/>
      <c r="E46" s="69"/>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68"/>
      <c r="E47" s="69"/>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68"/>
      <c r="E48" s="69"/>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68"/>
      <c r="E49" s="69"/>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68"/>
      <c r="E50" s="69"/>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68"/>
      <c r="E51" s="69"/>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68"/>
      <c r="E52" s="69"/>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68"/>
      <c r="E53" s="69"/>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68"/>
      <c r="E54" s="69"/>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68"/>
      <c r="E55" s="69"/>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68"/>
      <c r="E56" s="69"/>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68"/>
      <c r="E57" s="69"/>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68"/>
      <c r="E58" s="69"/>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68"/>
      <c r="E59" s="69"/>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68"/>
      <c r="E60" s="69"/>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68"/>
      <c r="E61" s="69"/>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68"/>
      <c r="E62" s="69"/>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68"/>
      <c r="E63" s="69"/>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68"/>
      <c r="E64" s="69"/>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68"/>
      <c r="E65" s="69"/>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68"/>
      <c r="E66" s="69"/>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68"/>
      <c r="E67" s="69"/>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68"/>
      <c r="E68" s="69"/>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68"/>
      <c r="E69" s="69"/>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68"/>
      <c r="E70" s="69"/>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68"/>
      <c r="E71" s="69"/>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68"/>
      <c r="E72" s="69"/>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68"/>
      <c r="E73" s="69"/>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68"/>
      <c r="E74" s="69"/>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68"/>
      <c r="E75" s="69"/>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68"/>
      <c r="E76" s="69"/>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68"/>
      <c r="E77" s="69"/>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68"/>
      <c r="E78" s="69"/>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68"/>
      <c r="E79" s="69"/>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68"/>
      <c r="E80" s="69"/>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68"/>
      <c r="E81" s="69"/>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68"/>
      <c r="E82" s="69"/>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68"/>
      <c r="E86" s="69"/>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68"/>
      <c r="E87" s="69"/>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68"/>
      <c r="E88" s="69"/>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68"/>
      <c r="E89" s="69"/>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68"/>
      <c r="E90" s="69"/>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68"/>
      <c r="E91" s="69"/>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68"/>
      <c r="E92" s="69"/>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83"/>
      <c r="D93" s="84"/>
      <c r="E93" s="85"/>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5.25" customHeight="1">
      <c r="B97" s="314"/>
      <c r="C97" s="315" t="s">
        <v>5</v>
      </c>
      <c r="D97" s="315" t="s">
        <v>107</v>
      </c>
      <c r="E97" s="315" t="s">
        <v>335</v>
      </c>
      <c r="F97" s="315" t="s">
        <v>398</v>
      </c>
      <c r="G97" s="178" t="s">
        <v>724</v>
      </c>
    </row>
    <row r="98" ht="15.0" customHeight="1">
      <c r="B98" s="5">
        <v>1.0</v>
      </c>
      <c r="C98" s="148"/>
      <c r="D98" s="148"/>
      <c r="E98" s="148"/>
      <c r="F98" s="148"/>
      <c r="G98" s="148"/>
    </row>
    <row r="99" ht="15.0" customHeight="1">
      <c r="B99" s="12"/>
      <c r="C99" s="148"/>
      <c r="D99" s="148"/>
      <c r="E99" s="148"/>
      <c r="F99" s="148"/>
      <c r="G99" s="148"/>
    </row>
    <row r="100" ht="15.0" customHeight="1">
      <c r="B100" s="19"/>
      <c r="C100" s="148"/>
      <c r="D100" s="148"/>
      <c r="E100" s="148"/>
      <c r="F100" s="148"/>
      <c r="G100" s="148"/>
    </row>
    <row r="101" ht="15.0" customHeight="1">
      <c r="B101" s="5">
        <v>2.0</v>
      </c>
      <c r="C101" s="148"/>
      <c r="D101" s="148"/>
      <c r="E101" s="148"/>
      <c r="F101" s="148"/>
      <c r="G101" s="148"/>
    </row>
    <row r="102" ht="15.0" customHeight="1">
      <c r="B102" s="12"/>
      <c r="C102" s="148"/>
      <c r="D102" s="148"/>
      <c r="E102" s="148"/>
      <c r="F102" s="148"/>
      <c r="G102" s="148"/>
    </row>
    <row r="103" ht="15.0" customHeight="1">
      <c r="B103" s="19"/>
      <c r="C103" s="148"/>
      <c r="D103" s="148"/>
      <c r="E103" s="148"/>
      <c r="F103" s="148"/>
      <c r="G103" s="148"/>
    </row>
    <row r="104" ht="15.0" customHeight="1">
      <c r="B104" s="5">
        <v>3.0</v>
      </c>
      <c r="C104" s="148"/>
      <c r="D104" s="148"/>
      <c r="E104" s="148"/>
      <c r="F104" s="148"/>
      <c r="G104" s="148"/>
    </row>
    <row r="105" ht="15.0" customHeight="1">
      <c r="B105" s="12"/>
      <c r="C105" s="148"/>
      <c r="D105" s="148"/>
      <c r="E105" s="148"/>
      <c r="F105" s="148"/>
      <c r="G105" s="148"/>
    </row>
    <row r="106" ht="15.0" customHeight="1">
      <c r="B106" s="19"/>
      <c r="C106" s="148"/>
      <c r="D106" s="148"/>
      <c r="E106" s="148"/>
      <c r="F106" s="148"/>
      <c r="G106" s="148"/>
    </row>
    <row r="107" ht="15.0" customHeight="1">
      <c r="B107" s="5">
        <v>4.0</v>
      </c>
      <c r="C107" s="148"/>
      <c r="D107" s="148"/>
      <c r="E107" s="148"/>
      <c r="F107" s="148"/>
      <c r="G107" s="148"/>
    </row>
    <row r="108" ht="15.0" customHeight="1">
      <c r="B108" s="12"/>
      <c r="C108" s="148"/>
      <c r="D108" s="148"/>
      <c r="E108" s="148"/>
      <c r="F108" s="148"/>
      <c r="G108" s="148"/>
    </row>
    <row r="109" ht="15.0" customHeight="1">
      <c r="B109" s="19"/>
      <c r="C109" s="148"/>
      <c r="D109" s="148"/>
      <c r="E109" s="148"/>
      <c r="F109" s="148"/>
      <c r="G109" s="148"/>
    </row>
    <row r="110" ht="15.0" customHeight="1">
      <c r="B110" s="5">
        <v>5.0</v>
      </c>
      <c r="C110" s="148"/>
      <c r="D110" s="148"/>
      <c r="E110" s="148"/>
      <c r="F110" s="148"/>
      <c r="G110" s="148"/>
    </row>
    <row r="111" ht="15.0" customHeight="1">
      <c r="B111" s="12"/>
      <c r="C111" s="148"/>
      <c r="D111" s="148"/>
      <c r="E111" s="148"/>
      <c r="F111" s="148"/>
      <c r="G111" s="148"/>
    </row>
    <row r="112" ht="15.0" customHeight="1">
      <c r="B112" s="19"/>
      <c r="C112" s="148"/>
      <c r="D112" s="148"/>
      <c r="E112" s="148"/>
      <c r="F112" s="148"/>
      <c r="G112" s="148"/>
    </row>
    <row r="113" ht="15.0" customHeight="1">
      <c r="B113" s="5">
        <v>6.0</v>
      </c>
      <c r="C113" s="148"/>
      <c r="D113" s="148"/>
      <c r="E113" s="148"/>
      <c r="F113" s="148"/>
      <c r="G113" s="148"/>
    </row>
    <row r="114" ht="15.0" customHeight="1">
      <c r="B114" s="12"/>
      <c r="C114" s="148"/>
      <c r="D114" s="148"/>
      <c r="E114" s="148"/>
      <c r="F114" s="148"/>
      <c r="G114" s="148"/>
    </row>
    <row r="115" ht="15.0" customHeight="1">
      <c r="B115" s="19"/>
      <c r="C115" s="148"/>
      <c r="D115" s="148"/>
      <c r="E115" s="148"/>
      <c r="F115" s="148"/>
      <c r="G115" s="148"/>
    </row>
    <row r="116" ht="15.0" customHeight="1">
      <c r="B116" s="5">
        <v>7.0</v>
      </c>
      <c r="C116" s="317"/>
      <c r="D116" s="148"/>
      <c r="E116" s="317"/>
      <c r="F116" s="148"/>
      <c r="G116" s="317"/>
    </row>
    <row r="117" ht="15.0" customHeight="1">
      <c r="B117" s="12"/>
      <c r="C117" s="12"/>
      <c r="D117" s="148"/>
      <c r="E117" s="12"/>
      <c r="F117" s="148"/>
      <c r="G117" s="12"/>
    </row>
    <row r="118" ht="15.0" customHeight="1">
      <c r="B118" s="19"/>
      <c r="C118" s="12"/>
      <c r="D118" s="148"/>
      <c r="E118" s="12"/>
      <c r="F118" s="148"/>
      <c r="G118" s="12"/>
    </row>
    <row r="119" ht="15.0" customHeight="1">
      <c r="B119" s="5">
        <v>8.0</v>
      </c>
      <c r="C119" s="12"/>
      <c r="D119" s="148"/>
      <c r="E119" s="12"/>
      <c r="F119" s="148"/>
      <c r="G119" s="12"/>
    </row>
    <row r="120" ht="15.0" customHeight="1">
      <c r="B120" s="12"/>
      <c r="C120" s="12"/>
      <c r="D120" s="148"/>
      <c r="E120" s="12"/>
      <c r="F120" s="148"/>
      <c r="G120" s="12"/>
    </row>
    <row r="121" ht="15.0" customHeight="1">
      <c r="B121" s="19"/>
      <c r="C121" s="12"/>
      <c r="D121" s="148"/>
      <c r="E121" s="12"/>
      <c r="F121" s="148"/>
      <c r="G121" s="12"/>
    </row>
    <row r="122" ht="15.0" customHeight="1">
      <c r="B122" s="5">
        <v>9.0</v>
      </c>
      <c r="C122" s="12"/>
      <c r="D122" s="148"/>
      <c r="E122" s="12"/>
      <c r="F122" s="148"/>
      <c r="G122" s="12"/>
    </row>
    <row r="123" ht="15.0" customHeight="1">
      <c r="B123" s="12"/>
      <c r="C123" s="12"/>
      <c r="D123" s="148"/>
      <c r="E123" s="12"/>
      <c r="F123" s="148"/>
      <c r="G123" s="12"/>
    </row>
    <row r="124" ht="15.0" customHeight="1">
      <c r="B124" s="19"/>
      <c r="C124" s="12"/>
      <c r="D124" s="148"/>
      <c r="E124" s="12"/>
      <c r="F124" s="148"/>
      <c r="G124" s="12"/>
    </row>
    <row r="125" ht="15.0" customHeight="1">
      <c r="B125" s="5">
        <v>10.0</v>
      </c>
      <c r="C125" s="12"/>
      <c r="D125" s="148"/>
      <c r="E125" s="12"/>
      <c r="F125" s="148"/>
      <c r="G125" s="12"/>
    </row>
    <row r="126" ht="15.0" customHeight="1">
      <c r="B126" s="12"/>
      <c r="C126" s="12"/>
      <c r="D126" s="148"/>
      <c r="E126" s="12"/>
      <c r="F126" s="148"/>
      <c r="G126" s="12"/>
    </row>
    <row r="127" ht="15.0" customHeight="1">
      <c r="B127" s="19"/>
      <c r="C127" s="12"/>
      <c r="D127" s="148"/>
      <c r="E127" s="12"/>
      <c r="F127" s="148"/>
      <c r="G127" s="12"/>
    </row>
    <row r="128" ht="15.0" customHeight="1">
      <c r="B128" s="5">
        <v>11.0</v>
      </c>
      <c r="C128" s="12"/>
      <c r="D128" s="148"/>
      <c r="E128" s="12"/>
      <c r="F128" s="148"/>
      <c r="G128" s="12"/>
    </row>
    <row r="129" ht="15.0" customHeight="1">
      <c r="B129" s="12"/>
      <c r="C129" s="12"/>
      <c r="D129" s="148"/>
      <c r="E129" s="12"/>
      <c r="F129" s="148"/>
      <c r="G129" s="12"/>
    </row>
    <row r="130" ht="15.75" customHeight="1">
      <c r="B130" s="19"/>
      <c r="C130" s="12"/>
      <c r="D130" s="148"/>
      <c r="E130" s="12"/>
      <c r="F130" s="148"/>
      <c r="G130" s="12"/>
    </row>
    <row r="131" ht="15.75" customHeight="1">
      <c r="B131" s="5">
        <v>12.0</v>
      </c>
      <c r="C131" s="12"/>
      <c r="D131" s="148"/>
      <c r="E131" s="12"/>
      <c r="F131" s="148"/>
      <c r="G131" s="12"/>
    </row>
    <row r="132" ht="15.75" customHeight="1">
      <c r="B132" s="12"/>
      <c r="C132" s="12"/>
      <c r="D132" s="148"/>
      <c r="E132" s="12"/>
      <c r="F132" s="148"/>
      <c r="G132" s="12"/>
    </row>
    <row r="133" ht="15.75" customHeight="1">
      <c r="B133" s="19"/>
      <c r="C133" s="12"/>
      <c r="D133" s="148"/>
      <c r="E133" s="12"/>
      <c r="F133" s="148"/>
      <c r="G133" s="12"/>
    </row>
    <row r="134" ht="15.75" customHeight="1">
      <c r="B134" s="5">
        <v>13.0</v>
      </c>
      <c r="C134" s="12"/>
      <c r="D134" s="148"/>
      <c r="E134" s="12"/>
      <c r="F134" s="148"/>
      <c r="G134" s="12"/>
    </row>
    <row r="135" ht="15.75" customHeight="1">
      <c r="B135" s="12"/>
      <c r="C135" s="12"/>
      <c r="D135" s="148"/>
      <c r="E135" s="12"/>
      <c r="F135" s="148"/>
      <c r="G135" s="12"/>
    </row>
    <row r="136" ht="15.75" customHeight="1">
      <c r="B136" s="19"/>
      <c r="C136" s="12"/>
      <c r="D136" s="148"/>
      <c r="E136" s="12"/>
      <c r="F136" s="148"/>
      <c r="G136" s="12"/>
    </row>
    <row r="137" ht="15.75" customHeight="1">
      <c r="B137" s="5">
        <v>14.0</v>
      </c>
      <c r="C137" s="12"/>
      <c r="D137" s="148"/>
      <c r="E137" s="12"/>
      <c r="F137" s="148"/>
      <c r="G137" s="12"/>
    </row>
    <row r="138" ht="15.75" customHeight="1">
      <c r="B138" s="12"/>
      <c r="C138" s="12"/>
      <c r="D138" s="148"/>
      <c r="E138" s="12"/>
      <c r="F138" s="148"/>
      <c r="G138" s="12"/>
    </row>
    <row r="139" ht="15.75" customHeight="1">
      <c r="B139" s="19"/>
      <c r="C139" s="12"/>
      <c r="D139" s="148"/>
      <c r="E139" s="12"/>
      <c r="F139" s="148"/>
      <c r="G139" s="12"/>
    </row>
    <row r="140" ht="15.75" customHeight="1">
      <c r="B140" s="5">
        <v>15.0</v>
      </c>
      <c r="C140" s="12"/>
      <c r="D140" s="148"/>
      <c r="E140" s="12"/>
      <c r="F140" s="148"/>
      <c r="G140" s="12"/>
    </row>
    <row r="141" ht="15.75" customHeight="1">
      <c r="B141" s="12"/>
      <c r="C141" s="12"/>
      <c r="D141" s="148"/>
      <c r="E141" s="12"/>
      <c r="F141" s="148"/>
      <c r="G141" s="12"/>
    </row>
    <row r="142" ht="15.75" customHeight="1">
      <c r="B142" s="19"/>
      <c r="C142" s="12"/>
      <c r="D142" s="148"/>
      <c r="E142" s="12"/>
      <c r="F142" s="148"/>
      <c r="G142" s="12"/>
    </row>
    <row r="143" ht="15.75" customHeight="1">
      <c r="B143" s="5">
        <v>16.0</v>
      </c>
      <c r="C143" s="12"/>
      <c r="D143" s="148"/>
      <c r="E143" s="12"/>
      <c r="F143" s="148"/>
      <c r="G143" s="12"/>
    </row>
    <row r="144" ht="15.75" customHeight="1">
      <c r="B144" s="12"/>
      <c r="C144" s="12"/>
      <c r="D144" s="148"/>
      <c r="E144" s="12"/>
      <c r="F144" s="148"/>
      <c r="G144" s="12"/>
    </row>
    <row r="145" ht="15.75" customHeight="1">
      <c r="B145" s="19"/>
      <c r="C145" s="12"/>
      <c r="D145" s="148"/>
      <c r="E145" s="12"/>
      <c r="F145" s="148"/>
      <c r="G145" s="12"/>
    </row>
    <row r="146" ht="15.75" customHeight="1">
      <c r="B146" s="5">
        <v>17.0</v>
      </c>
      <c r="C146" s="12"/>
      <c r="D146" s="148"/>
      <c r="E146" s="12"/>
      <c r="F146" s="148"/>
      <c r="G146" s="12"/>
    </row>
    <row r="147" ht="15.75" customHeight="1">
      <c r="B147" s="12"/>
      <c r="C147" s="12"/>
      <c r="D147" s="148"/>
      <c r="E147" s="12"/>
      <c r="F147" s="148"/>
      <c r="G147" s="12"/>
    </row>
    <row r="148" ht="15.75" customHeight="1">
      <c r="B148" s="19"/>
      <c r="C148" s="12"/>
      <c r="D148" s="148"/>
      <c r="E148" s="12"/>
      <c r="F148" s="148"/>
      <c r="G148" s="12"/>
    </row>
    <row r="149" ht="15.75" customHeight="1">
      <c r="B149" s="5">
        <v>18.0</v>
      </c>
      <c r="C149" s="12"/>
      <c r="D149" s="148"/>
      <c r="E149" s="12"/>
      <c r="F149" s="148"/>
      <c r="G149" s="12"/>
    </row>
    <row r="150" ht="15.75" customHeight="1">
      <c r="B150" s="12"/>
      <c r="C150" s="12"/>
      <c r="D150" s="148"/>
      <c r="E150" s="12"/>
      <c r="F150" s="148"/>
      <c r="G150" s="12"/>
    </row>
    <row r="151" ht="15.75" customHeight="1">
      <c r="B151" s="19"/>
      <c r="C151" s="12"/>
      <c r="D151" s="148"/>
      <c r="E151" s="12"/>
      <c r="F151" s="148"/>
      <c r="G151" s="12"/>
    </row>
    <row r="152" ht="15.75" customHeight="1">
      <c r="B152" s="5">
        <v>19.0</v>
      </c>
      <c r="C152" s="12"/>
      <c r="D152" s="317"/>
      <c r="E152" s="12"/>
      <c r="F152" s="148"/>
      <c r="G152" s="12"/>
    </row>
    <row r="153" ht="15.75" customHeight="1">
      <c r="B153" s="12"/>
      <c r="C153" s="12"/>
      <c r="D153" s="12"/>
      <c r="E153" s="12"/>
      <c r="F153" s="148"/>
      <c r="G153" s="12"/>
    </row>
    <row r="154" ht="15.75" customHeight="1">
      <c r="B154" s="19"/>
      <c r="C154" s="12"/>
      <c r="D154" s="12"/>
      <c r="E154" s="12"/>
      <c r="F154" s="148"/>
      <c r="G154" s="12"/>
    </row>
    <row r="155" ht="15.75" customHeight="1">
      <c r="B155" s="5">
        <v>20.0</v>
      </c>
      <c r="C155" s="12"/>
      <c r="D155" s="12"/>
      <c r="E155" s="12"/>
      <c r="F155" s="148"/>
      <c r="G155" s="12"/>
    </row>
    <row r="156" ht="15.75" customHeight="1">
      <c r="B156" s="12"/>
      <c r="C156" s="12"/>
      <c r="D156" s="12"/>
      <c r="E156" s="12"/>
      <c r="F156" s="148"/>
      <c r="G156" s="12"/>
    </row>
    <row r="157" ht="15.75" customHeight="1">
      <c r="B157" s="19"/>
      <c r="C157" s="12"/>
      <c r="D157" s="12"/>
      <c r="E157" s="12"/>
      <c r="F157" s="148"/>
      <c r="G157" s="12"/>
    </row>
    <row r="158" ht="15.75" customHeight="1">
      <c r="B158" s="5">
        <v>21.0</v>
      </c>
      <c r="C158" s="12"/>
      <c r="D158" s="12"/>
      <c r="E158" s="12"/>
      <c r="F158" s="148"/>
      <c r="G158" s="12"/>
    </row>
    <row r="159" ht="15.0" customHeight="1">
      <c r="B159" s="12"/>
      <c r="C159" s="12"/>
      <c r="D159" s="12"/>
      <c r="E159" s="12"/>
      <c r="F159" s="148"/>
      <c r="G159" s="12"/>
    </row>
    <row r="160" ht="15.75" customHeight="1">
      <c r="B160" s="19"/>
      <c r="C160" s="12"/>
      <c r="D160" s="12"/>
      <c r="E160" s="12"/>
      <c r="F160" s="148"/>
      <c r="G160" s="12"/>
    </row>
    <row r="161" ht="15.75" customHeight="1">
      <c r="B161" s="5">
        <v>22.0</v>
      </c>
      <c r="C161" s="12"/>
      <c r="D161" s="12"/>
      <c r="E161" s="12"/>
      <c r="F161" s="148"/>
      <c r="G161" s="12"/>
    </row>
    <row r="162" ht="15.75" customHeight="1">
      <c r="B162" s="12"/>
      <c r="C162" s="12"/>
      <c r="D162" s="12"/>
      <c r="E162" s="12"/>
      <c r="F162" s="148"/>
      <c r="G162" s="12"/>
    </row>
    <row r="163" ht="15.75" customHeight="1">
      <c r="B163" s="19"/>
      <c r="C163" s="12"/>
      <c r="D163" s="12"/>
      <c r="E163" s="12"/>
      <c r="F163" s="148"/>
      <c r="G163" s="12"/>
    </row>
    <row r="164" ht="15.75" customHeight="1">
      <c r="B164" s="5">
        <v>23.0</v>
      </c>
      <c r="C164" s="12"/>
      <c r="D164" s="12"/>
      <c r="E164" s="12"/>
      <c r="F164" s="148"/>
      <c r="G164" s="12"/>
    </row>
    <row r="165" ht="15.75" customHeight="1">
      <c r="B165" s="12"/>
      <c r="C165" s="12"/>
      <c r="D165" s="12"/>
      <c r="E165" s="12"/>
      <c r="F165" s="148"/>
      <c r="G165" s="12"/>
    </row>
    <row r="166" ht="15.75" customHeight="1">
      <c r="B166" s="19"/>
      <c r="C166" s="12"/>
      <c r="D166" s="12"/>
      <c r="E166" s="12"/>
      <c r="F166" s="148"/>
      <c r="G166" s="12"/>
    </row>
    <row r="167" ht="15.75" customHeight="1">
      <c r="B167" s="5">
        <v>24.0</v>
      </c>
      <c r="C167" s="12"/>
      <c r="D167" s="12"/>
      <c r="E167" s="12"/>
      <c r="F167" s="148"/>
      <c r="G167" s="12"/>
    </row>
    <row r="168" ht="15.75" customHeight="1">
      <c r="B168" s="12"/>
      <c r="C168" s="12"/>
      <c r="D168" s="12"/>
      <c r="E168" s="12"/>
      <c r="F168" s="148"/>
      <c r="G168" s="12"/>
    </row>
    <row r="169" ht="15.75" customHeight="1">
      <c r="B169" s="19"/>
      <c r="C169" s="12"/>
      <c r="D169" s="12"/>
      <c r="E169" s="12"/>
      <c r="F169" s="148"/>
      <c r="G169" s="12"/>
    </row>
    <row r="170" ht="15.75" customHeight="1">
      <c r="B170" s="5">
        <v>25.0</v>
      </c>
      <c r="C170" s="12"/>
      <c r="D170" s="12"/>
      <c r="E170" s="12"/>
      <c r="F170" s="148"/>
      <c r="G170" s="12"/>
    </row>
    <row r="171" ht="15.75" customHeight="1">
      <c r="B171" s="12"/>
      <c r="C171" s="12"/>
      <c r="D171" s="12"/>
      <c r="E171" s="12"/>
      <c r="F171" s="148"/>
      <c r="G171" s="12"/>
    </row>
    <row r="172" ht="15.75" customHeight="1">
      <c r="B172" s="19"/>
      <c r="C172" s="12"/>
      <c r="D172" s="12"/>
      <c r="E172" s="12"/>
      <c r="F172" s="148"/>
      <c r="G172" s="12"/>
    </row>
    <row r="173" ht="15.75" customHeight="1">
      <c r="B173" s="5">
        <v>26.0</v>
      </c>
      <c r="C173" s="12"/>
      <c r="D173" s="12"/>
      <c r="E173" s="12"/>
      <c r="F173" s="148"/>
      <c r="G173" s="12"/>
    </row>
    <row r="174" ht="15.75" customHeight="1">
      <c r="B174" s="12"/>
      <c r="C174" s="12"/>
      <c r="D174" s="12"/>
      <c r="E174" s="12"/>
      <c r="F174" s="148"/>
      <c r="G174" s="12"/>
    </row>
    <row r="175" ht="15.75" customHeight="1">
      <c r="B175" s="19"/>
      <c r="C175" s="12"/>
      <c r="D175" s="12"/>
      <c r="E175" s="12"/>
      <c r="F175" s="148"/>
      <c r="G175" s="12"/>
    </row>
    <row r="176" ht="15.75" customHeight="1">
      <c r="B176" s="5">
        <v>27.0</v>
      </c>
      <c r="C176" s="12"/>
      <c r="D176" s="12"/>
      <c r="E176" s="12"/>
      <c r="F176" s="148"/>
      <c r="G176" s="12"/>
    </row>
    <row r="177" ht="15.75" customHeight="1">
      <c r="B177" s="12"/>
      <c r="C177" s="12"/>
      <c r="D177" s="12"/>
      <c r="E177" s="12"/>
      <c r="F177" s="148"/>
      <c r="G177" s="12"/>
    </row>
    <row r="178" ht="15.75" customHeight="1">
      <c r="B178" s="19"/>
      <c r="C178" s="12"/>
      <c r="D178" s="12"/>
      <c r="E178" s="12"/>
      <c r="F178" s="148"/>
      <c r="G178" s="12"/>
    </row>
    <row r="179" ht="15.75" customHeight="1">
      <c r="B179" s="5">
        <v>28.0</v>
      </c>
      <c r="C179" s="12"/>
      <c r="D179" s="12"/>
      <c r="E179" s="12"/>
      <c r="F179" s="148"/>
      <c r="G179" s="12"/>
    </row>
    <row r="180" ht="15.75" customHeight="1">
      <c r="B180" s="12"/>
      <c r="C180" s="12"/>
      <c r="D180" s="12"/>
      <c r="E180" s="12"/>
      <c r="F180" s="148"/>
      <c r="G180" s="12"/>
    </row>
    <row r="181" ht="15.75" customHeight="1">
      <c r="B181" s="19"/>
      <c r="C181" s="12"/>
      <c r="D181" s="12"/>
      <c r="E181" s="12"/>
      <c r="F181" s="148"/>
      <c r="G181" s="12"/>
    </row>
    <row r="182" ht="15.75" customHeight="1">
      <c r="B182" s="5">
        <v>29.0</v>
      </c>
      <c r="C182" s="12"/>
      <c r="D182" s="12"/>
      <c r="E182" s="12"/>
      <c r="F182" s="148"/>
      <c r="G182" s="12"/>
    </row>
    <row r="183" ht="15.75" customHeight="1">
      <c r="B183" s="12"/>
      <c r="C183" s="12"/>
      <c r="D183" s="12"/>
      <c r="E183" s="12"/>
      <c r="F183" s="148"/>
      <c r="G183" s="12"/>
    </row>
    <row r="184" ht="15.75" customHeight="1">
      <c r="B184" s="19"/>
      <c r="C184" s="12"/>
      <c r="D184" s="12"/>
      <c r="E184" s="12"/>
      <c r="F184" s="148"/>
      <c r="G184" s="12"/>
    </row>
    <row r="185" ht="15.75" customHeight="1">
      <c r="B185" s="5">
        <v>30.0</v>
      </c>
      <c r="C185" s="12"/>
      <c r="D185" s="12"/>
      <c r="E185" s="12"/>
      <c r="F185" s="148"/>
      <c r="G185" s="12"/>
    </row>
    <row r="186" ht="15.75" customHeight="1">
      <c r="B186" s="12"/>
      <c r="C186" s="12"/>
      <c r="D186" s="12"/>
      <c r="E186" s="12"/>
      <c r="F186" s="148"/>
      <c r="G186" s="12"/>
    </row>
    <row r="187" ht="15.75" customHeight="1">
      <c r="B187" s="19"/>
      <c r="C187" s="19"/>
      <c r="D187" s="19"/>
      <c r="E187" s="19"/>
      <c r="F187" s="148"/>
      <c r="G187" s="19"/>
    </row>
    <row r="188" ht="15.75" customHeight="1"/>
    <row r="189" ht="15.75" customHeight="1">
      <c r="B189" s="237" t="s">
        <v>922</v>
      </c>
      <c r="C189" s="7"/>
      <c r="D189" s="7"/>
      <c r="E189" s="7"/>
      <c r="F189" s="7"/>
      <c r="G189" s="8"/>
    </row>
    <row r="190" ht="15.75" customHeight="1">
      <c r="B190" s="314"/>
      <c r="C190" s="315" t="s">
        <v>5</v>
      </c>
      <c r="D190" s="315" t="s">
        <v>107</v>
      </c>
      <c r="E190" s="315" t="s">
        <v>335</v>
      </c>
      <c r="F190" s="315" t="s">
        <v>398</v>
      </c>
      <c r="G190" s="178" t="s">
        <v>724</v>
      </c>
    </row>
    <row r="191" ht="15.75" customHeight="1">
      <c r="B191" s="5">
        <v>1.0</v>
      </c>
      <c r="C191" s="392" t="str">
        <f>'дети 5-ти лет Ф'!D85</f>
        <v/>
      </c>
      <c r="D191" s="392" t="str">
        <f>'дети 5-ти лет К'!D85</f>
        <v/>
      </c>
      <c r="E191" s="392" t="str">
        <f>'дети 5-ти лет П'!D85</f>
        <v/>
      </c>
      <c r="F191" s="392" t="str">
        <f>'дети 5-ти лет Т'!D85</f>
        <v/>
      </c>
      <c r="G191" s="392" t="str">
        <f>'дети 5-ти лет С'!D85</f>
        <v/>
      </c>
    </row>
    <row r="192" ht="15.75" customHeight="1">
      <c r="B192" s="12"/>
      <c r="C192" s="392" t="str">
        <f>'дети 5-ти лет Ф'!E85</f>
        <v/>
      </c>
      <c r="D192" s="392" t="str">
        <f>'дети 5-ти лет К'!E85</f>
        <v/>
      </c>
      <c r="E192" s="392" t="str">
        <f>'дети 5-ти лет П'!E85</f>
        <v/>
      </c>
      <c r="F192" s="392" t="str">
        <f>'дети 5-ти лет Т'!E85</f>
        <v/>
      </c>
      <c r="G192" s="392" t="str">
        <f>'дети 5-ти лет С'!E85</f>
        <v/>
      </c>
    </row>
    <row r="193" ht="15.75" customHeight="1">
      <c r="B193" s="19"/>
      <c r="C193" s="392" t="str">
        <f>'дети 5-ти лет Ф'!F85</f>
        <v/>
      </c>
      <c r="D193" s="392" t="str">
        <f>'дети 5-ти лет К'!F85</f>
        <v/>
      </c>
      <c r="E193" s="392" t="str">
        <f>'дети 5-ти лет П'!F85</f>
        <v/>
      </c>
      <c r="F193" s="392" t="str">
        <f>'дети 5-ти лет Т'!F85</f>
        <v/>
      </c>
      <c r="G193" s="392" t="str">
        <f>'дети 5-ти лет С'!F85</f>
        <v/>
      </c>
    </row>
    <row r="194" ht="15.75" customHeight="1">
      <c r="B194" s="5">
        <v>2.0</v>
      </c>
      <c r="C194" s="392" t="str">
        <f>'дети 5-ти лет Ф'!G85</f>
        <v/>
      </c>
      <c r="D194" s="392" t="str">
        <f>'дети 5-ти лет К'!G85</f>
        <v/>
      </c>
      <c r="E194" s="392" t="str">
        <f>'дети 5-ти лет П'!G85</f>
        <v/>
      </c>
      <c r="F194" s="392" t="str">
        <f>'дети 5-ти лет Т'!G85</f>
        <v/>
      </c>
      <c r="G194" s="392" t="str">
        <f>'дети 5-ти лет С'!G85</f>
        <v/>
      </c>
    </row>
    <row r="195" ht="15.75" customHeight="1">
      <c r="B195" s="12"/>
      <c r="C195" s="392" t="str">
        <f>'дети 5-ти лет Ф'!H85</f>
        <v/>
      </c>
      <c r="D195" s="392" t="str">
        <f>'дети 5-ти лет К'!H85</f>
        <v/>
      </c>
      <c r="E195" s="392" t="str">
        <f>'дети 5-ти лет П'!H85</f>
        <v/>
      </c>
      <c r="F195" s="392" t="str">
        <f>'дети 5-ти лет Т'!H85</f>
        <v/>
      </c>
      <c r="G195" s="392" t="str">
        <f>'дети 5-ти лет С'!H85</f>
        <v/>
      </c>
    </row>
    <row r="196" ht="15.75" customHeight="1">
      <c r="B196" s="19"/>
      <c r="C196" s="392" t="str">
        <f>'дети 5-ти лет Ф'!I85</f>
        <v/>
      </c>
      <c r="D196" s="392" t="str">
        <f>'дети 5-ти лет К'!I85</f>
        <v/>
      </c>
      <c r="E196" s="392" t="str">
        <f>'дети 5-ти лет П'!I85</f>
        <v/>
      </c>
      <c r="F196" s="392" t="str">
        <f>'дети 5-ти лет Т'!I85</f>
        <v/>
      </c>
      <c r="G196" s="392" t="str">
        <f>'дети 5-ти лет С'!I85</f>
        <v/>
      </c>
    </row>
    <row r="197" ht="15.75" customHeight="1">
      <c r="B197" s="5">
        <v>3.0</v>
      </c>
      <c r="C197" s="392" t="str">
        <f>'дети 5-ти лет Ф'!J85</f>
        <v/>
      </c>
      <c r="D197" s="392" t="str">
        <f>'дети 5-ти лет К'!J85</f>
        <v/>
      </c>
      <c r="E197" s="392" t="str">
        <f>'дети 5-ти лет П'!J85</f>
        <v/>
      </c>
      <c r="F197" s="392" t="str">
        <f>'дети 5-ти лет Т'!J85</f>
        <v/>
      </c>
      <c r="G197" s="392" t="str">
        <f>'дети 5-ти лет С'!J85</f>
        <v/>
      </c>
    </row>
    <row r="198" ht="15.75" customHeight="1">
      <c r="B198" s="12"/>
      <c r="C198" s="392" t="str">
        <f>'дети 5-ти лет Ф'!K85</f>
        <v/>
      </c>
      <c r="D198" s="392" t="str">
        <f>'дети 5-ти лет К'!K85</f>
        <v/>
      </c>
      <c r="E198" s="392" t="str">
        <f>'дети 5-ти лет П'!K85</f>
        <v/>
      </c>
      <c r="F198" s="392" t="str">
        <f>'дети 5-ти лет Т'!K85</f>
        <v/>
      </c>
      <c r="G198" s="392" t="str">
        <f>'дети 5-ти лет С'!K85</f>
        <v/>
      </c>
    </row>
    <row r="199" ht="15.75" customHeight="1">
      <c r="B199" s="19"/>
      <c r="C199" s="392" t="str">
        <f>'дети 5-ти лет Ф'!L85</f>
        <v/>
      </c>
      <c r="D199" s="392" t="str">
        <f>'дети 5-ти лет К'!L85</f>
        <v/>
      </c>
      <c r="E199" s="392" t="str">
        <f>'дети 5-ти лет П'!L85</f>
        <v/>
      </c>
      <c r="F199" s="392" t="str">
        <f>'дети 5-ти лет Т'!L85</f>
        <v/>
      </c>
      <c r="G199" s="392" t="str">
        <f>'дети 5-ти лет С'!L85</f>
        <v/>
      </c>
    </row>
    <row r="200" ht="15.75" customHeight="1">
      <c r="B200" s="5">
        <v>4.0</v>
      </c>
      <c r="C200" s="392" t="str">
        <f>'дети 5-ти лет Ф'!M85</f>
        <v/>
      </c>
      <c r="D200" s="392" t="str">
        <f>'дети 5-ти лет К'!M85</f>
        <v/>
      </c>
      <c r="E200" s="392" t="str">
        <f>'дети 5-ти лет П'!M85</f>
        <v/>
      </c>
      <c r="F200" s="392" t="str">
        <f>'дети 5-ти лет Т'!M85</f>
        <v/>
      </c>
      <c r="G200" s="392" t="str">
        <f>'дети 5-ти лет С'!M85</f>
        <v/>
      </c>
    </row>
    <row r="201" ht="15.75" customHeight="1">
      <c r="B201" s="12"/>
      <c r="C201" s="392" t="str">
        <f>'дети 5-ти лет Ф'!N85</f>
        <v/>
      </c>
      <c r="D201" s="392" t="str">
        <f>'дети 5-ти лет К'!N85</f>
        <v/>
      </c>
      <c r="E201" s="392" t="str">
        <f>'дети 5-ти лет П'!N85</f>
        <v/>
      </c>
      <c r="F201" s="392" t="str">
        <f>'дети 5-ти лет Т'!N85</f>
        <v/>
      </c>
      <c r="G201" s="392" t="str">
        <f>'дети 5-ти лет С'!N85</f>
        <v/>
      </c>
    </row>
    <row r="202" ht="15.75" customHeight="1">
      <c r="B202" s="19"/>
      <c r="C202" s="392" t="str">
        <f>'дети 5-ти лет Ф'!O85</f>
        <v/>
      </c>
      <c r="D202" s="392" t="str">
        <f>'дети 5-ти лет К'!O85</f>
        <v/>
      </c>
      <c r="E202" s="392" t="str">
        <f>'дети 5-ти лет П'!O85</f>
        <v/>
      </c>
      <c r="F202" s="392" t="str">
        <f>'дети 5-ти лет Т'!O85</f>
        <v/>
      </c>
      <c r="G202" s="392" t="str">
        <f>'дети 5-ти лет С'!O85</f>
        <v/>
      </c>
    </row>
    <row r="203" ht="15.75" customHeight="1">
      <c r="B203" s="5">
        <v>5.0</v>
      </c>
      <c r="C203" s="392" t="str">
        <f>'дети 5-ти лет Ф'!P85</f>
        <v/>
      </c>
      <c r="D203" s="392" t="str">
        <f>'дети 5-ти лет К'!P85</f>
        <v/>
      </c>
      <c r="E203" s="392" t="str">
        <f>'дети 5-ти лет П'!P85</f>
        <v/>
      </c>
      <c r="F203" s="392" t="str">
        <f>'дети 5-ти лет Т'!P85</f>
        <v/>
      </c>
      <c r="G203" s="392" t="str">
        <f>'дети 5-ти лет С'!P85</f>
        <v/>
      </c>
    </row>
    <row r="204" ht="15.75" customHeight="1">
      <c r="B204" s="12"/>
      <c r="C204" s="392" t="str">
        <f>'дети 5-ти лет Ф'!Q85</f>
        <v/>
      </c>
      <c r="D204" s="392" t="str">
        <f>'дети 5-ти лет К'!Q85</f>
        <v/>
      </c>
      <c r="E204" s="392" t="str">
        <f>'дети 5-ти лет П'!Q85</f>
        <v/>
      </c>
      <c r="F204" s="392" t="str">
        <f>'дети 5-ти лет Т'!Q85</f>
        <v/>
      </c>
      <c r="G204" s="392" t="str">
        <f>'дети 5-ти лет С'!Q85</f>
        <v/>
      </c>
    </row>
    <row r="205" ht="15.75" customHeight="1">
      <c r="B205" s="19"/>
      <c r="C205" s="392" t="str">
        <f>'дети 5-ти лет Ф'!R85</f>
        <v/>
      </c>
      <c r="D205" s="392" t="str">
        <f>'дети 5-ти лет К'!R85</f>
        <v/>
      </c>
      <c r="E205" s="392" t="str">
        <f>'дети 5-ти лет П'!R85</f>
        <v/>
      </c>
      <c r="F205" s="392" t="str">
        <f>'дети 5-ти лет Т'!R85</f>
        <v/>
      </c>
      <c r="G205" s="392" t="str">
        <f>'дети 5-ти лет С'!R85</f>
        <v/>
      </c>
    </row>
    <row r="206" ht="15.75" customHeight="1">
      <c r="B206" s="5">
        <v>6.0</v>
      </c>
      <c r="C206" s="392" t="str">
        <f>'дети 5-ти лет Ф'!S85</f>
        <v/>
      </c>
      <c r="D206" s="392" t="str">
        <f>'дети 5-ти лет К'!S85</f>
        <v/>
      </c>
      <c r="E206" s="392" t="str">
        <f>'дети 5-ти лет П'!S85</f>
        <v/>
      </c>
      <c r="F206" s="392" t="str">
        <f>'дети 5-ти лет Т'!S85</f>
        <v/>
      </c>
      <c r="G206" s="392" t="str">
        <f>'дети 5-ти лет С'!S85</f>
        <v/>
      </c>
    </row>
    <row r="207" ht="15.75" customHeight="1">
      <c r="B207" s="12"/>
      <c r="C207" s="392" t="str">
        <f>'дети 5-ти лет Ф'!T85</f>
        <v/>
      </c>
      <c r="D207" s="392" t="str">
        <f>'дети 5-ти лет К'!T85</f>
        <v/>
      </c>
      <c r="E207" s="392" t="str">
        <f>'дети 5-ти лет П'!T85</f>
        <v/>
      </c>
      <c r="F207" s="392" t="str">
        <f>'дети 5-ти лет Т'!T85</f>
        <v/>
      </c>
      <c r="G207" s="392" t="str">
        <f>'дети 5-ти лет С'!T85</f>
        <v/>
      </c>
    </row>
    <row r="208" ht="15.75" customHeight="1">
      <c r="B208" s="19"/>
      <c r="C208" s="392" t="str">
        <f>'дети 5-ти лет Ф'!U85</f>
        <v/>
      </c>
      <c r="D208" s="392" t="str">
        <f>'дети 5-ти лет К'!U85</f>
        <v/>
      </c>
      <c r="E208" s="392" t="str">
        <f>'дети 5-ти лет П'!U85</f>
        <v/>
      </c>
      <c r="F208" s="392" t="str">
        <f>'дети 5-ти лет Т'!U85</f>
        <v/>
      </c>
      <c r="G208" s="392" t="str">
        <f>'дети 5-ти лет С'!U85</f>
        <v/>
      </c>
    </row>
    <row r="209" ht="15.75" customHeight="1">
      <c r="B209" s="5">
        <v>7.0</v>
      </c>
      <c r="C209" s="392" t="str">
        <f>'дети 5-ти лет Ф'!V85</f>
        <v/>
      </c>
      <c r="D209" s="392" t="str">
        <f>'дети 5-ти лет К'!V85</f>
        <v/>
      </c>
      <c r="E209" s="392" t="str">
        <f>'дети 5-ти лет П'!V85</f>
        <v/>
      </c>
      <c r="F209" s="392" t="str">
        <f>'дети 5-ти лет Т'!V85</f>
        <v/>
      </c>
      <c r="G209" s="392" t="str">
        <f>'дети 5-ти лет С'!V85</f>
        <v/>
      </c>
    </row>
    <row r="210" ht="15.75" customHeight="1">
      <c r="B210" s="12"/>
      <c r="C210" s="392" t="str">
        <f>'дети 5-ти лет Ф'!W85</f>
        <v/>
      </c>
      <c r="D210" s="392" t="str">
        <f>'дети 5-ти лет Т'!W85</f>
        <v/>
      </c>
      <c r="E210" s="392" t="str">
        <f>'дети 5-ти лет П'!W85</f>
        <v/>
      </c>
      <c r="F210" s="392" t="str">
        <f>'дети 5-ти лет Т'!W85</f>
        <v/>
      </c>
      <c r="G210" s="392" t="str">
        <f>'дети 5-ти лет С'!W85</f>
        <v/>
      </c>
    </row>
    <row r="211" ht="15.75" customHeight="1">
      <c r="B211" s="19"/>
      <c r="C211" s="392" t="str">
        <f>'дети 5-ти лет Ф'!X85</f>
        <v/>
      </c>
      <c r="D211" s="392" t="str">
        <f>'дети 5-ти лет К'!X85</f>
        <v/>
      </c>
      <c r="E211" s="392" t="str">
        <f>'дети 5-ти лет П'!X85</f>
        <v/>
      </c>
      <c r="F211" s="392" t="str">
        <f>'дети 5-ти лет Т'!X85</f>
        <v/>
      </c>
      <c r="G211" s="392" t="str">
        <f>'дети 5-ти лет С'!X85</f>
        <v/>
      </c>
    </row>
    <row r="212" ht="15.75" customHeight="1">
      <c r="B212" s="5">
        <v>8.0</v>
      </c>
      <c r="C212" s="318"/>
      <c r="D212" s="392" t="str">
        <f>'дети 5-ти лет К'!Y85</f>
        <v/>
      </c>
      <c r="E212" s="317"/>
      <c r="F212" s="392" t="str">
        <f>'дети 5-ти лет Т'!Y85</f>
        <v/>
      </c>
      <c r="G212" s="317"/>
    </row>
    <row r="213" ht="15.75" customHeight="1">
      <c r="B213" s="12"/>
      <c r="C213" s="319"/>
      <c r="D213" s="392" t="str">
        <f>'дети 5-ти лет К'!Z85</f>
        <v/>
      </c>
      <c r="E213" s="12"/>
      <c r="F213" s="392" t="str">
        <f>'дети 5-ти лет Т'!Z85</f>
        <v/>
      </c>
      <c r="G213" s="12"/>
    </row>
    <row r="214" ht="15.75" customHeight="1">
      <c r="B214" s="19"/>
      <c r="C214" s="319"/>
      <c r="D214" s="392" t="str">
        <f>'дети 5-ти лет К'!AA85</f>
        <v/>
      </c>
      <c r="E214" s="12"/>
      <c r="F214" s="392" t="str">
        <f>'дети 5-ти лет Т'!AA85</f>
        <v/>
      </c>
      <c r="G214" s="12"/>
    </row>
    <row r="215" ht="15.75" customHeight="1">
      <c r="B215" s="5">
        <v>9.0</v>
      </c>
      <c r="C215" s="319"/>
      <c r="D215" s="392" t="str">
        <f>'дети 5-ти лет К'!AB85</f>
        <v/>
      </c>
      <c r="E215" s="12"/>
      <c r="F215" s="392" t="str">
        <f>'дети 5-ти лет Т'!AB85</f>
        <v/>
      </c>
      <c r="G215" s="12"/>
    </row>
    <row r="216" ht="15.0" customHeight="1">
      <c r="B216" s="12"/>
      <c r="C216" s="319"/>
      <c r="D216" s="392" t="str">
        <f>'дети 5-ти лет К'!AC85</f>
        <v/>
      </c>
      <c r="E216" s="12"/>
      <c r="F216" s="392" t="str">
        <f>'дети 5-ти лет Т'!AC85</f>
        <v/>
      </c>
      <c r="G216" s="12"/>
    </row>
    <row r="217" ht="15.0" customHeight="1">
      <c r="B217" s="19"/>
      <c r="C217" s="319"/>
      <c r="D217" s="392" t="str">
        <f>'дети 5-ти лет К'!AD85</f>
        <v/>
      </c>
      <c r="E217" s="12"/>
      <c r="F217" s="392" t="str">
        <f>'дети 5-ти лет Т'!AD85</f>
        <v/>
      </c>
      <c r="G217" s="12"/>
    </row>
    <row r="218" ht="15.0" customHeight="1">
      <c r="B218" s="5">
        <v>10.0</v>
      </c>
      <c r="C218" s="319"/>
      <c r="D218" s="392" t="str">
        <f>'дети 5-ти лет К'!AE85</f>
        <v/>
      </c>
      <c r="E218" s="12"/>
      <c r="F218" s="392" t="str">
        <f>'дети 5-ти лет Т'!AE85</f>
        <v/>
      </c>
      <c r="G218" s="12"/>
    </row>
    <row r="219" ht="15.75" customHeight="1">
      <c r="B219" s="12"/>
      <c r="C219" s="319"/>
      <c r="D219" s="392" t="str">
        <f>'дети 5-ти лет К'!AF85</f>
        <v/>
      </c>
      <c r="E219" s="12"/>
      <c r="F219" s="392" t="str">
        <f>'дети 5-ти лет Т'!AF85</f>
        <v/>
      </c>
      <c r="G219" s="12"/>
    </row>
    <row r="220" ht="15.75" customHeight="1">
      <c r="B220" s="19"/>
      <c r="C220" s="319"/>
      <c r="D220" s="392" t="str">
        <f>'дети 5-ти лет К'!AG85</f>
        <v/>
      </c>
      <c r="E220" s="12"/>
      <c r="F220" s="392" t="str">
        <f>'дети 5-ти лет Т'!AG85</f>
        <v/>
      </c>
      <c r="G220" s="12"/>
    </row>
    <row r="221" ht="15.75" customHeight="1">
      <c r="B221" s="5">
        <v>11.0</v>
      </c>
      <c r="C221" s="319"/>
      <c r="D221" s="392" t="str">
        <f>'дети 5-ти лет К'!AH85</f>
        <v/>
      </c>
      <c r="E221" s="12"/>
      <c r="F221" s="392" t="str">
        <f>'дети 5-ти лет Т'!AH85</f>
        <v/>
      </c>
      <c r="G221" s="12"/>
    </row>
    <row r="222" ht="15.75" customHeight="1">
      <c r="B222" s="12"/>
      <c r="C222" s="319"/>
      <c r="D222" s="392" t="str">
        <f>'дети 5-ти лет К'!AI85</f>
        <v/>
      </c>
      <c r="E222" s="12"/>
      <c r="F222" s="392" t="str">
        <f>'дети 5-ти лет Т'!AI85</f>
        <v/>
      </c>
      <c r="G222" s="12"/>
    </row>
    <row r="223" ht="15.75" customHeight="1">
      <c r="B223" s="19"/>
      <c r="C223" s="319"/>
      <c r="D223" s="392" t="str">
        <f>'дети 5-ти лет К'!AJ85</f>
        <v/>
      </c>
      <c r="E223" s="12"/>
      <c r="F223" s="392" t="str">
        <f>'дети 5-ти лет Т'!AJ85</f>
        <v/>
      </c>
      <c r="G223" s="12"/>
    </row>
    <row r="224" ht="15.75" customHeight="1">
      <c r="B224" s="5">
        <v>12.0</v>
      </c>
      <c r="C224" s="319"/>
      <c r="D224" s="392" t="str">
        <f>'дети 5-ти лет К'!AK85</f>
        <v/>
      </c>
      <c r="E224" s="12"/>
      <c r="F224" s="392" t="str">
        <f>'дети 5-ти лет Т'!AK85</f>
        <v/>
      </c>
      <c r="G224" s="12"/>
    </row>
    <row r="225" ht="15.75" customHeight="1">
      <c r="B225" s="12"/>
      <c r="C225" s="319"/>
      <c r="D225" s="392" t="str">
        <f>'дети 5-ти лет К'!AL85</f>
        <v/>
      </c>
      <c r="E225" s="12"/>
      <c r="F225" s="392" t="str">
        <f>'дети 5-ти лет Т'!AL85</f>
        <v/>
      </c>
      <c r="G225" s="12"/>
    </row>
    <row r="226" ht="15.75" customHeight="1">
      <c r="B226" s="19"/>
      <c r="C226" s="319"/>
      <c r="D226" s="392" t="str">
        <f>'дети 5-ти лет К'!AM85</f>
        <v/>
      </c>
      <c r="E226" s="12"/>
      <c r="F226" s="392" t="str">
        <f>'дети 5-ти лет Т'!AM85</f>
        <v/>
      </c>
      <c r="G226" s="12"/>
    </row>
    <row r="227" ht="15.75" customHeight="1">
      <c r="B227" s="5">
        <v>13.0</v>
      </c>
      <c r="C227" s="319"/>
      <c r="D227" s="392" t="str">
        <f>'дети 5-ти лет К'!AN85</f>
        <v/>
      </c>
      <c r="E227" s="12"/>
      <c r="F227" s="392" t="str">
        <f>'дети 5-ти лет Т'!AN85</f>
        <v/>
      </c>
      <c r="G227" s="12"/>
    </row>
    <row r="228" ht="15.75" customHeight="1">
      <c r="B228" s="12"/>
      <c r="C228" s="319"/>
      <c r="D228" s="392" t="str">
        <f>'дети 5-ти лет К'!AO85</f>
        <v/>
      </c>
      <c r="E228" s="12"/>
      <c r="F228" s="392" t="str">
        <f>'дети 5-ти лет Т'!AO85</f>
        <v/>
      </c>
      <c r="G228" s="12"/>
    </row>
    <row r="229" ht="15.75" customHeight="1">
      <c r="B229" s="19"/>
      <c r="C229" s="319"/>
      <c r="D229" s="392" t="str">
        <f>'дети 5-ти лет К'!AP85</f>
        <v/>
      </c>
      <c r="E229" s="12"/>
      <c r="F229" s="392" t="str">
        <f>'дети 5-ти лет Т'!AP85</f>
        <v/>
      </c>
      <c r="G229" s="12"/>
    </row>
    <row r="230" ht="15.75" customHeight="1">
      <c r="B230" s="5">
        <v>14.0</v>
      </c>
      <c r="C230" s="319"/>
      <c r="D230" s="392" t="str">
        <f>'дети 5-ти лет К'!AQ85</f>
        <v/>
      </c>
      <c r="E230" s="12"/>
      <c r="F230" s="392" t="str">
        <f>'дети 5-ти лет Т'!AQ85</f>
        <v/>
      </c>
      <c r="G230" s="12"/>
    </row>
    <row r="231" ht="15.75" customHeight="1">
      <c r="B231" s="12"/>
      <c r="C231" s="319"/>
      <c r="D231" s="392" t="str">
        <f>'дети 5-ти лет К'!AR85</f>
        <v/>
      </c>
      <c r="E231" s="12"/>
      <c r="F231" s="392" t="str">
        <f>'дети 5-ти лет Т'!AR85</f>
        <v/>
      </c>
      <c r="G231" s="12"/>
    </row>
    <row r="232" ht="15.75" customHeight="1">
      <c r="B232" s="19"/>
      <c r="C232" s="319"/>
      <c r="D232" s="392" t="str">
        <f>'дети 5-ти лет К'!AS85</f>
        <v/>
      </c>
      <c r="E232" s="12"/>
      <c r="F232" s="392" t="str">
        <f>'дети 5-ти лет Т'!AS85</f>
        <v/>
      </c>
      <c r="G232" s="12"/>
    </row>
    <row r="233" ht="15.75" customHeight="1">
      <c r="B233" s="5">
        <v>15.0</v>
      </c>
      <c r="C233" s="319"/>
      <c r="D233" s="392" t="str">
        <f>'дети 5-ти лет К'!AT85</f>
        <v/>
      </c>
      <c r="E233" s="12"/>
      <c r="F233" s="392" t="str">
        <f>'дети 5-ти лет Т'!AT85</f>
        <v/>
      </c>
      <c r="G233" s="12"/>
    </row>
    <row r="234" ht="15.75" customHeight="1">
      <c r="B234" s="12"/>
      <c r="C234" s="319"/>
      <c r="D234" s="392" t="str">
        <f>'дети 5-ти лет К'!AU85</f>
        <v/>
      </c>
      <c r="E234" s="12"/>
      <c r="F234" s="392" t="str">
        <f>'дети 5-ти лет Т'!AU85</f>
        <v/>
      </c>
      <c r="G234" s="12"/>
    </row>
    <row r="235" ht="15.75" customHeight="1">
      <c r="B235" s="19"/>
      <c r="C235" s="319"/>
      <c r="D235" s="392" t="str">
        <f>'дети 5-ти лет К'!AV85</f>
        <v/>
      </c>
      <c r="E235" s="12"/>
      <c r="F235" s="392" t="str">
        <f>'дети 5-ти лет Т'!AV85</f>
        <v/>
      </c>
      <c r="G235" s="12"/>
    </row>
    <row r="236" ht="15.75" customHeight="1">
      <c r="B236" s="5">
        <v>16.0</v>
      </c>
      <c r="C236" s="319"/>
      <c r="D236" s="392" t="str">
        <f>'дети 5-ти лет К'!AW85</f>
        <v/>
      </c>
      <c r="E236" s="12"/>
      <c r="F236" s="392" t="str">
        <f>'дети 5-ти лет Т'!AW85</f>
        <v/>
      </c>
      <c r="G236" s="12"/>
    </row>
    <row r="237" ht="15.75" customHeight="1">
      <c r="B237" s="12"/>
      <c r="C237" s="319"/>
      <c r="D237" s="392" t="str">
        <f>'дети 5-ти лет К'!AX85</f>
        <v/>
      </c>
      <c r="E237" s="12"/>
      <c r="F237" s="392" t="str">
        <f>'дети 5-ти лет Т'!AX85</f>
        <v/>
      </c>
      <c r="G237" s="12"/>
    </row>
    <row r="238" ht="15.75" customHeight="1">
      <c r="B238" s="19"/>
      <c r="C238" s="319"/>
      <c r="D238" s="392" t="str">
        <f>'дети 5-ти лет К'!AY85</f>
        <v/>
      </c>
      <c r="E238" s="12"/>
      <c r="F238" s="392" t="str">
        <f>'дети 5-ти лет Т'!AY85</f>
        <v/>
      </c>
      <c r="G238" s="12"/>
    </row>
    <row r="239" ht="15.75" customHeight="1">
      <c r="B239" s="5">
        <v>17.0</v>
      </c>
      <c r="C239" s="319"/>
      <c r="D239" s="392" t="str">
        <f>'дети 5-ти лет К'!AZ85</f>
        <v/>
      </c>
      <c r="E239" s="12"/>
      <c r="F239" s="392" t="str">
        <f>'дети 5-ти лет Т'!AZ85</f>
        <v/>
      </c>
      <c r="G239" s="12"/>
    </row>
    <row r="240" ht="15.75" customHeight="1">
      <c r="B240" s="12"/>
      <c r="C240" s="319"/>
      <c r="D240" s="392" t="str">
        <f>'дети 5-ти лет К'!BA85</f>
        <v/>
      </c>
      <c r="E240" s="12"/>
      <c r="F240" s="392" t="str">
        <f>'дети 5-ти лет Т'!BA85</f>
        <v/>
      </c>
      <c r="G240" s="12"/>
    </row>
    <row r="241" ht="15.75" customHeight="1">
      <c r="B241" s="19"/>
      <c r="C241" s="319"/>
      <c r="D241" s="392" t="str">
        <f>'дети 5-ти лет К'!BB85</f>
        <v/>
      </c>
      <c r="E241" s="12"/>
      <c r="F241" s="392" t="str">
        <f>'дети 5-ти лет Т'!BB85</f>
        <v/>
      </c>
      <c r="G241" s="12"/>
    </row>
    <row r="242" ht="15.75" customHeight="1">
      <c r="B242" s="5">
        <v>18.0</v>
      </c>
      <c r="C242" s="319"/>
      <c r="D242" s="392" t="str">
        <f>'дети 5-ти лет К'!BC85</f>
        <v/>
      </c>
      <c r="E242" s="12"/>
      <c r="F242" s="392" t="str">
        <f>'дети 5-ти лет Т'!BC85</f>
        <v/>
      </c>
      <c r="G242" s="12"/>
    </row>
    <row r="243" ht="15.75" customHeight="1">
      <c r="B243" s="12"/>
      <c r="C243" s="319"/>
      <c r="D243" s="392" t="str">
        <f>'дети 5-ти лет К'!BD85</f>
        <v/>
      </c>
      <c r="E243" s="12"/>
      <c r="F243" s="392" t="str">
        <f>'дети 5-ти лет Т'!BD85</f>
        <v/>
      </c>
      <c r="G243" s="12"/>
    </row>
    <row r="244" ht="15.75" customHeight="1">
      <c r="B244" s="19"/>
      <c r="C244" s="319"/>
      <c r="D244" s="392" t="str">
        <f>'дети 5-ти лет К'!BE85</f>
        <v/>
      </c>
      <c r="E244" s="12"/>
      <c r="F244" s="392" t="str">
        <f>'дети 5-ти лет Т'!BE85</f>
        <v/>
      </c>
      <c r="G244" s="12"/>
    </row>
    <row r="245" ht="15.75" customHeight="1">
      <c r="B245" s="5">
        <v>19.0</v>
      </c>
      <c r="C245" s="319"/>
      <c r="D245" s="392" t="str">
        <f>'дети 5-ти лет К'!BF85</f>
        <v/>
      </c>
      <c r="E245" s="12"/>
      <c r="F245" s="392" t="str">
        <f>'дети 5-ти лет Т'!BF85</f>
        <v/>
      </c>
      <c r="G245" s="12"/>
    </row>
    <row r="246" ht="15.75" customHeight="1">
      <c r="B246" s="12"/>
      <c r="C246" s="319"/>
      <c r="D246" s="392" t="str">
        <f>'дети 5-ти лет К'!BG85</f>
        <v/>
      </c>
      <c r="E246" s="12"/>
      <c r="F246" s="392" t="str">
        <f>'дети 5-ти лет Т'!BG85</f>
        <v/>
      </c>
      <c r="G246" s="12"/>
    </row>
    <row r="247" ht="15.75" customHeight="1">
      <c r="B247" s="19"/>
      <c r="C247" s="319"/>
      <c r="D247" s="392" t="str">
        <f>'дети 5-ти лет К'!BH85</f>
        <v/>
      </c>
      <c r="E247" s="12"/>
      <c r="F247" s="392" t="str">
        <f>'дети 5-ти лет Т'!BH85</f>
        <v/>
      </c>
      <c r="G247" s="12"/>
    </row>
    <row r="248" ht="15.75" customHeight="1">
      <c r="B248" s="5">
        <v>20.0</v>
      </c>
      <c r="C248" s="319"/>
      <c r="D248" s="392" t="str">
        <f>'дети 5-ти лет К'!BI85</f>
        <v/>
      </c>
      <c r="E248" s="12"/>
      <c r="F248" s="392" t="str">
        <f>'дети 5-ти лет Т'!BI85</f>
        <v/>
      </c>
      <c r="G248" s="12"/>
    </row>
    <row r="249" ht="15.75" customHeight="1">
      <c r="B249" s="12"/>
      <c r="C249" s="319"/>
      <c r="D249" s="392" t="str">
        <f>'дети 5-ти лет К'!BJ85</f>
        <v/>
      </c>
      <c r="E249" s="12"/>
      <c r="F249" s="392" t="str">
        <f>'дети 5-ти лет Т'!BJ85</f>
        <v/>
      </c>
      <c r="G249" s="12"/>
    </row>
    <row r="250" ht="15.75" customHeight="1">
      <c r="B250" s="19"/>
      <c r="C250" s="319"/>
      <c r="D250" s="392" t="str">
        <f>'дети 5-ти лет К'!BK85</f>
        <v/>
      </c>
      <c r="E250" s="12"/>
      <c r="F250" s="392" t="str">
        <f>'дети 5-ти лет Т'!BK85</f>
        <v/>
      </c>
      <c r="G250" s="12"/>
    </row>
    <row r="251" ht="15.75" customHeight="1">
      <c r="B251" s="5">
        <v>21.0</v>
      </c>
      <c r="C251" s="319"/>
      <c r="D251" s="392" t="str">
        <f>'дети 5-ти лет К'!BL85</f>
        <v/>
      </c>
      <c r="E251" s="12"/>
      <c r="F251" s="392" t="str">
        <f>'дети 5-ти лет Т'!BL85</f>
        <v/>
      </c>
      <c r="G251" s="12"/>
    </row>
    <row r="252" ht="15.75" customHeight="1">
      <c r="B252" s="12"/>
      <c r="C252" s="319"/>
      <c r="D252" s="392" t="str">
        <f>'дети 5-ти лет К'!BM85</f>
        <v/>
      </c>
      <c r="E252" s="12"/>
      <c r="F252" s="392" t="str">
        <f>'дети 5-ти лет Т'!BM85</f>
        <v/>
      </c>
      <c r="G252" s="12"/>
    </row>
    <row r="253" ht="15.75" customHeight="1">
      <c r="B253" s="19"/>
      <c r="C253" s="319"/>
      <c r="D253" s="392" t="str">
        <f>'дети 5-ти лет К'!BN85</f>
        <v/>
      </c>
      <c r="E253" s="12"/>
      <c r="F253" s="392" t="str">
        <f>'дети 5-ти лет Т'!BN85</f>
        <v/>
      </c>
      <c r="G253" s="12"/>
    </row>
    <row r="254" ht="15.75" customHeight="1">
      <c r="B254" s="5">
        <v>22.0</v>
      </c>
      <c r="C254" s="319"/>
      <c r="D254" s="392" t="str">
        <f>'дети 5-ти лет К'!BO85</f>
        <v/>
      </c>
      <c r="E254" s="12"/>
      <c r="F254" s="392" t="str">
        <f>'дети 5-ти лет Т'!BO85</f>
        <v/>
      </c>
      <c r="G254" s="12"/>
    </row>
    <row r="255" ht="15.75" customHeight="1">
      <c r="B255" s="12"/>
      <c r="C255" s="319"/>
      <c r="D255" s="392" t="str">
        <f>'дети 5-ти лет К'!BP85</f>
        <v/>
      </c>
      <c r="E255" s="12"/>
      <c r="F255" s="392" t="str">
        <f>'дети 5-ти лет Т'!BP85</f>
        <v/>
      </c>
      <c r="G255" s="12"/>
    </row>
    <row r="256" ht="15.75" customHeight="1">
      <c r="B256" s="19"/>
      <c r="C256" s="319"/>
      <c r="D256" s="392" t="str">
        <f>'дети 5-ти лет К'!BQ85</f>
        <v/>
      </c>
      <c r="E256" s="12"/>
      <c r="F256" s="392" t="str">
        <f>'дети 5-ти лет Т'!BQ85</f>
        <v/>
      </c>
      <c r="G256" s="12"/>
    </row>
    <row r="257" ht="15.75" customHeight="1">
      <c r="B257" s="5">
        <v>23.0</v>
      </c>
      <c r="C257" s="319"/>
      <c r="D257" s="392" t="str">
        <f>'дети 5-ти лет К'!BR85</f>
        <v/>
      </c>
      <c r="E257" s="12"/>
      <c r="F257" s="392" t="str">
        <f>'дети 5-ти лет Т'!BR85</f>
        <v/>
      </c>
      <c r="G257" s="12"/>
    </row>
    <row r="258" ht="15.75" customHeight="1">
      <c r="B258" s="12"/>
      <c r="C258" s="319"/>
      <c r="D258" s="392" t="str">
        <f>'дети 5-ти лет К'!BS85</f>
        <v/>
      </c>
      <c r="E258" s="12"/>
      <c r="F258" s="392" t="str">
        <f>'дети 5-ти лет Т'!BS85</f>
        <v/>
      </c>
      <c r="G258" s="12"/>
    </row>
    <row r="259" ht="15.75" customHeight="1">
      <c r="B259" s="19"/>
      <c r="C259" s="319"/>
      <c r="D259" s="392" t="str">
        <f>'дети 5-ти лет К'!BT85</f>
        <v/>
      </c>
      <c r="E259" s="12"/>
      <c r="F259" s="392" t="str">
        <f>'дети 5-ти лет Т'!BT85</f>
        <v/>
      </c>
      <c r="G259" s="12"/>
    </row>
    <row r="260" ht="15.75" customHeight="1">
      <c r="B260" s="5">
        <v>24.0</v>
      </c>
      <c r="C260" s="319"/>
      <c r="D260" s="392" t="str">
        <f>'дети 5-ти лет К'!BU85</f>
        <v/>
      </c>
      <c r="E260" s="12"/>
      <c r="F260" s="392" t="str">
        <f>'дети 5-ти лет Т'!BU85</f>
        <v/>
      </c>
      <c r="G260" s="12"/>
    </row>
    <row r="261" ht="15.75" customHeight="1">
      <c r="B261" s="12"/>
      <c r="C261" s="319"/>
      <c r="D261" s="392" t="str">
        <f>'дети 5-ти лет К'!BV85</f>
        <v/>
      </c>
      <c r="E261" s="12"/>
      <c r="F261" s="392" t="str">
        <f>'дети 5-ти лет Т'!BV85</f>
        <v/>
      </c>
      <c r="G261" s="12"/>
    </row>
    <row r="262" ht="15.75" customHeight="1">
      <c r="B262" s="19"/>
      <c r="C262" s="319"/>
      <c r="D262" s="392" t="str">
        <f>'дети 5-ти лет К'!BW85</f>
        <v/>
      </c>
      <c r="E262" s="12"/>
      <c r="F262" s="392" t="str">
        <f>'дети 5-ти лет Т'!BW85</f>
        <v/>
      </c>
      <c r="G262" s="12"/>
    </row>
    <row r="263" ht="15.75" customHeight="1">
      <c r="B263" s="5">
        <v>25.0</v>
      </c>
      <c r="C263" s="319"/>
      <c r="D263" s="392" t="str">
        <f>'дети 5-ти лет К'!BX85</f>
        <v/>
      </c>
      <c r="E263" s="12"/>
      <c r="F263" s="392" t="str">
        <f>'дети 5-ти лет Т'!BX85</f>
        <v/>
      </c>
      <c r="G263" s="12"/>
    </row>
    <row r="264" ht="15.75" customHeight="1">
      <c r="B264" s="12"/>
      <c r="C264" s="319"/>
      <c r="D264" s="392" t="str">
        <f>'дети 5-ти лет К'!BY85</f>
        <v/>
      </c>
      <c r="E264" s="12"/>
      <c r="F264" s="392" t="str">
        <f>'дети 5-ти лет Т'!BY85</f>
        <v/>
      </c>
      <c r="G264" s="12"/>
    </row>
    <row r="265" ht="15.75" customHeight="1">
      <c r="B265" s="19"/>
      <c r="C265" s="319"/>
      <c r="D265" s="392" t="str">
        <f>'дети 5-ти лет К'!BZ85</f>
        <v/>
      </c>
      <c r="E265" s="12"/>
      <c r="F265" s="392" t="str">
        <f>'дети 5-ти лет Т'!BZ85</f>
        <v/>
      </c>
      <c r="G265" s="12"/>
    </row>
    <row r="266" ht="15.75" customHeight="1">
      <c r="B266" s="5">
        <v>26.0</v>
      </c>
      <c r="C266" s="319"/>
      <c r="D266" s="392" t="str">
        <f>'дети 5-ти лет К'!CA85</f>
        <v/>
      </c>
      <c r="E266" s="12"/>
      <c r="F266" s="392" t="str">
        <f>'дети 5-ти лет Т'!CA85</f>
        <v/>
      </c>
      <c r="G266" s="12"/>
    </row>
    <row r="267" ht="15.75" customHeight="1">
      <c r="B267" s="12"/>
      <c r="C267" s="319"/>
      <c r="D267" s="392" t="str">
        <f>'дети 5-ти лет К'!CB85</f>
        <v/>
      </c>
      <c r="E267" s="12"/>
      <c r="F267" s="392" t="str">
        <f>'дети 5-ти лет Т'!CB85</f>
        <v/>
      </c>
      <c r="G267" s="12"/>
    </row>
    <row r="268" ht="15.75" customHeight="1">
      <c r="B268" s="19"/>
      <c r="C268" s="319"/>
      <c r="D268" s="392" t="str">
        <f>'дети 5-ти лет К'!CC85</f>
        <v/>
      </c>
      <c r="E268" s="12"/>
      <c r="F268" s="392" t="str">
        <f>'дети 5-ти лет Т'!CC85</f>
        <v/>
      </c>
      <c r="G268" s="12"/>
    </row>
    <row r="269" ht="15.75" customHeight="1">
      <c r="B269" s="5">
        <v>27.0</v>
      </c>
      <c r="C269" s="319"/>
      <c r="D269" s="392" t="str">
        <f>'дети 5-ти лет К'!CD85</f>
        <v/>
      </c>
      <c r="E269" s="12"/>
      <c r="F269" s="392" t="str">
        <f>'дети 5-ти лет Т'!CD85</f>
        <v/>
      </c>
      <c r="G269" s="12"/>
    </row>
    <row r="270" ht="15.75" customHeight="1">
      <c r="B270" s="12"/>
      <c r="C270" s="319"/>
      <c r="D270" s="392" t="str">
        <f>'дети 5-ти лет К'!CE85</f>
        <v/>
      </c>
      <c r="E270" s="12"/>
      <c r="F270" s="392" t="str">
        <f>'дети 5-ти лет Т'!CE85</f>
        <v/>
      </c>
      <c r="G270" s="12"/>
    </row>
    <row r="271" ht="15.75" customHeight="1">
      <c r="B271" s="19"/>
      <c r="C271" s="319"/>
      <c r="D271" s="392" t="str">
        <f>'дети 5-ти лет К'!CF85</f>
        <v/>
      </c>
      <c r="E271" s="12"/>
      <c r="F271" s="392" t="str">
        <f>'дети 5-ти лет Т'!CF85</f>
        <v/>
      </c>
      <c r="G271" s="12"/>
    </row>
    <row r="272" ht="15.75" customHeight="1">
      <c r="B272" s="5">
        <v>28.0</v>
      </c>
      <c r="C272" s="319"/>
      <c r="D272" s="392" t="str">
        <f>'дети 5-ти лет К'!CG85</f>
        <v/>
      </c>
      <c r="E272" s="12"/>
      <c r="F272" s="392" t="str">
        <f>'дети 5-ти лет Т'!CG85</f>
        <v/>
      </c>
      <c r="G272" s="12"/>
    </row>
    <row r="273" ht="15.75" customHeight="1">
      <c r="B273" s="12"/>
      <c r="C273" s="319"/>
      <c r="D273" s="392" t="str">
        <f>'дети 5-ти лет К'!CH85</f>
        <v/>
      </c>
      <c r="E273" s="12"/>
      <c r="F273" s="392" t="str">
        <f>'дети 5-ти лет Т'!CH85</f>
        <v/>
      </c>
      <c r="G273" s="12"/>
    </row>
    <row r="274" ht="15.75" customHeight="1">
      <c r="B274" s="19"/>
      <c r="C274" s="319"/>
      <c r="D274" s="392" t="str">
        <f>'дети 5-ти лет К'!CI85</f>
        <v/>
      </c>
      <c r="E274" s="12"/>
      <c r="F274" s="392" t="str">
        <f>'дети 5-ти лет Т'!CI85</f>
        <v/>
      </c>
      <c r="G274" s="12"/>
    </row>
    <row r="275" ht="15.75" customHeight="1">
      <c r="B275" s="5">
        <v>29.0</v>
      </c>
      <c r="C275" s="319"/>
      <c r="D275" s="317"/>
      <c r="E275" s="12"/>
      <c r="F275" s="392" t="str">
        <f>'дети 5-ти лет Т'!CJ85</f>
        <v/>
      </c>
      <c r="G275" s="12"/>
    </row>
    <row r="276" ht="15.75" customHeight="1">
      <c r="B276" s="12"/>
      <c r="C276" s="319"/>
      <c r="D276" s="12"/>
      <c r="E276" s="12"/>
      <c r="F276" s="392" t="str">
        <f>'дети 5-ти лет Т'!CK85</f>
        <v/>
      </c>
      <c r="G276" s="12"/>
    </row>
    <row r="277" ht="15.75" customHeight="1">
      <c r="B277" s="19"/>
      <c r="C277" s="319"/>
      <c r="D277" s="12"/>
      <c r="E277" s="12"/>
      <c r="F277" s="392" t="str">
        <f>'дети 5-ти лет Т'!CL85</f>
        <v/>
      </c>
      <c r="G277" s="12"/>
    </row>
    <row r="278" ht="15.75" customHeight="1">
      <c r="B278" s="5">
        <v>30.0</v>
      </c>
      <c r="C278" s="319"/>
      <c r="D278" s="12"/>
      <c r="E278" s="12"/>
      <c r="F278" s="392" t="str">
        <f>'дети 5-ти лет Т'!CM85</f>
        <v/>
      </c>
      <c r="G278" s="12"/>
    </row>
    <row r="279" ht="15.75" customHeight="1">
      <c r="B279" s="12"/>
      <c r="C279" s="319"/>
      <c r="D279" s="12"/>
      <c r="E279" s="12"/>
      <c r="F279" s="392" t="str">
        <f>'дети 5-ти лет Т'!CN85</f>
        <v/>
      </c>
      <c r="G279" s="12"/>
    </row>
    <row r="280" ht="15.75" customHeight="1">
      <c r="B280" s="19"/>
      <c r="C280" s="319"/>
      <c r="D280" s="12"/>
      <c r="E280" s="12"/>
      <c r="F280" s="392" t="str">
        <f>'дети 5-ти лет Т'!CO85</f>
        <v/>
      </c>
      <c r="G280" s="12"/>
    </row>
    <row r="281" ht="15.75" customHeight="1">
      <c r="B281" s="5">
        <v>31.0</v>
      </c>
      <c r="C281" s="319"/>
      <c r="D281" s="12"/>
      <c r="E281" s="12"/>
      <c r="F281" s="392" t="str">
        <f>'дети 5-ти лет Т'!CP85</f>
        <v/>
      </c>
      <c r="G281" s="12"/>
    </row>
    <row r="282" ht="15.75" customHeight="1">
      <c r="B282" s="12"/>
      <c r="C282" s="319"/>
      <c r="D282" s="12"/>
      <c r="E282" s="12"/>
      <c r="F282" s="392" t="str">
        <f>'дети 5-ти лет Т'!CQ85</f>
        <v/>
      </c>
      <c r="G282" s="12"/>
    </row>
    <row r="283" ht="15.75" customHeight="1">
      <c r="B283" s="19"/>
      <c r="C283" s="319"/>
      <c r="D283" s="12"/>
      <c r="E283" s="12"/>
      <c r="F283" s="392" t="str">
        <f>'дети 5-ти лет Т'!CR85</f>
        <v/>
      </c>
      <c r="G283" s="12"/>
    </row>
    <row r="284" ht="15.75" customHeight="1">
      <c r="B284" s="5">
        <v>32.0</v>
      </c>
      <c r="C284" s="319"/>
      <c r="D284" s="12"/>
      <c r="E284" s="12"/>
      <c r="F284" s="392" t="str">
        <f>'дети 5-ти лет Т'!CS85</f>
        <v/>
      </c>
      <c r="G284" s="12"/>
    </row>
    <row r="285" ht="15.75" customHeight="1">
      <c r="B285" s="12"/>
      <c r="C285" s="319"/>
      <c r="D285" s="12"/>
      <c r="E285" s="12"/>
      <c r="F285" s="392" t="str">
        <f>'дети 5-ти лет Т'!CT85</f>
        <v/>
      </c>
      <c r="G285" s="12"/>
    </row>
    <row r="286" ht="15.75" customHeight="1">
      <c r="B286" s="19"/>
      <c r="C286" s="319"/>
      <c r="D286" s="12"/>
      <c r="E286" s="12"/>
      <c r="F286" s="392" t="str">
        <f>'дети 5-ти лет Т'!CU85</f>
        <v/>
      </c>
      <c r="G286" s="12"/>
    </row>
    <row r="287" ht="15.75" customHeight="1">
      <c r="B287" s="5">
        <v>33.0</v>
      </c>
      <c r="C287" s="319"/>
      <c r="D287" s="12"/>
      <c r="E287" s="12"/>
      <c r="F287" s="392" t="str">
        <f>'дети 5-ти лет Т'!CV85</f>
        <v/>
      </c>
      <c r="G287" s="12"/>
    </row>
    <row r="288" ht="15.75" customHeight="1">
      <c r="B288" s="12"/>
      <c r="C288" s="319"/>
      <c r="D288" s="12"/>
      <c r="E288" s="12"/>
      <c r="F288" s="392" t="str">
        <f>'дети 5-ти лет Т'!CW85</f>
        <v/>
      </c>
      <c r="G288" s="12"/>
    </row>
    <row r="289" ht="15.75" customHeight="1">
      <c r="B289" s="19"/>
      <c r="C289" s="319"/>
      <c r="D289" s="12"/>
      <c r="E289" s="12"/>
      <c r="F289" s="392" t="str">
        <f>'дети 5-ти лет Т'!CX85</f>
        <v/>
      </c>
      <c r="G289" s="12"/>
    </row>
    <row r="290" ht="15.75" customHeight="1">
      <c r="B290" s="5">
        <v>34.0</v>
      </c>
      <c r="C290" s="319"/>
      <c r="D290" s="12"/>
      <c r="E290" s="12"/>
      <c r="F290" s="392" t="str">
        <f>'дети 5-ти лет Т'!CY85</f>
        <v/>
      </c>
      <c r="G290" s="12"/>
    </row>
    <row r="291" ht="15.75" customHeight="1">
      <c r="B291" s="12"/>
      <c r="C291" s="319"/>
      <c r="D291" s="12"/>
      <c r="E291" s="12"/>
      <c r="F291" s="392" t="str">
        <f>'дети 5-ти лет Т'!CZ85</f>
        <v/>
      </c>
      <c r="G291" s="12"/>
    </row>
    <row r="292" ht="15.75" customHeight="1">
      <c r="B292" s="19"/>
      <c r="C292" s="319"/>
      <c r="D292" s="12"/>
      <c r="E292" s="12"/>
      <c r="F292" s="392" t="str">
        <f>'дети 5-ти лет Т'!DA85</f>
        <v/>
      </c>
      <c r="G292" s="12"/>
    </row>
    <row r="293" ht="15.75" customHeight="1">
      <c r="B293" s="5">
        <v>35.0</v>
      </c>
      <c r="C293" s="319"/>
      <c r="D293" s="12"/>
      <c r="E293" s="12"/>
      <c r="F293" s="392" t="str">
        <f>'дети 5-ти лет Т'!DB85</f>
        <v/>
      </c>
      <c r="G293" s="12"/>
    </row>
    <row r="294" ht="15.75" customHeight="1">
      <c r="B294" s="12"/>
      <c r="C294" s="319"/>
      <c r="D294" s="12"/>
      <c r="E294" s="12"/>
      <c r="F294" s="392" t="str">
        <f>'дети 5-ти лет Т'!DC85</f>
        <v/>
      </c>
      <c r="G294" s="12"/>
    </row>
    <row r="295" ht="15.75" customHeight="1">
      <c r="B295" s="19"/>
      <c r="C295" s="320"/>
      <c r="D295" s="19"/>
      <c r="E295" s="19"/>
      <c r="F295" s="392" t="str">
        <f>'дети 5-ти лет Т'!DD85</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Ф'!D144</f>
        <v/>
      </c>
      <c r="D300" s="391" t="str">
        <f>'дети 5-ти лет К'!D144</f>
        <v/>
      </c>
      <c r="E300" s="391" t="str">
        <f>'дети 5-ти лет П'!D144</f>
        <v/>
      </c>
      <c r="F300" s="391" t="str">
        <f>'дети 5-ти лет Т'!D144</f>
        <v/>
      </c>
      <c r="G300" s="391" t="str">
        <f>'дети 5-ти лет С'!D144</f>
        <v/>
      </c>
    </row>
    <row r="301" ht="15.75" customHeight="1">
      <c r="B301" s="12"/>
      <c r="C301" s="391" t="str">
        <f>'дети 5-ти лет Ф'!E144</f>
        <v/>
      </c>
      <c r="D301" s="391" t="str">
        <f>'дети 5-ти лет К'!E144</f>
        <v/>
      </c>
      <c r="E301" s="391" t="str">
        <f>'дети 5-ти лет П'!E144</f>
        <v/>
      </c>
      <c r="F301" s="391" t="str">
        <f>'дети 5-ти лет Т'!E144</f>
        <v/>
      </c>
      <c r="G301" s="391" t="str">
        <f>'дети 5-ти лет С'!E144</f>
        <v/>
      </c>
    </row>
    <row r="302" ht="15.75" customHeight="1">
      <c r="B302" s="19"/>
      <c r="C302" s="391" t="str">
        <f>'дети 5-ти лет Ф'!F144</f>
        <v/>
      </c>
      <c r="D302" s="391" t="str">
        <f>'дети 5-ти лет К'!F144</f>
        <v/>
      </c>
      <c r="E302" s="391" t="str">
        <f>'дети 5-ти лет П'!F144</f>
        <v/>
      </c>
      <c r="F302" s="391" t="str">
        <f>'дети 5-ти лет Т'!F144</f>
        <v/>
      </c>
      <c r="G302" s="391" t="str">
        <f>'дети 5-ти лет С'!F144</f>
        <v/>
      </c>
    </row>
    <row r="303" ht="15.75" customHeight="1">
      <c r="B303" s="5">
        <v>2.0</v>
      </c>
      <c r="C303" s="391" t="str">
        <f>'дети 5-ти лет Ф'!G144</f>
        <v/>
      </c>
      <c r="D303" s="391" t="str">
        <f>'дети 5-ти лет К'!G144</f>
        <v/>
      </c>
      <c r="E303" s="391" t="str">
        <f>'дети 5-ти лет П'!G144</f>
        <v/>
      </c>
      <c r="F303" s="391" t="str">
        <f>'дети 5-ти лет Т'!G144</f>
        <v/>
      </c>
      <c r="G303" s="391" t="str">
        <f>'дети 5-ти лет С'!G144</f>
        <v/>
      </c>
    </row>
    <row r="304" ht="15.75" customHeight="1">
      <c r="B304" s="12"/>
      <c r="C304" s="391" t="str">
        <f>'дети 5-ти лет Ф'!H144</f>
        <v/>
      </c>
      <c r="D304" s="391" t="str">
        <f>'дети 5-ти лет К'!H144</f>
        <v/>
      </c>
      <c r="E304" s="391" t="str">
        <f>'дети 5-ти лет П'!H144</f>
        <v/>
      </c>
      <c r="F304" s="391" t="str">
        <f>'дети 5-ти лет Т'!H144</f>
        <v/>
      </c>
      <c r="G304" s="391" t="str">
        <f>'дети 5-ти лет С'!H144</f>
        <v/>
      </c>
    </row>
    <row r="305" ht="15.75" customHeight="1">
      <c r="B305" s="19"/>
      <c r="C305" s="391" t="str">
        <f>'дети 5-ти лет Ф'!I144</f>
        <v/>
      </c>
      <c r="D305" s="391" t="str">
        <f>'дети 5-ти лет К'!I144</f>
        <v/>
      </c>
      <c r="E305" s="391" t="str">
        <f>'дети 5-ти лет П'!I144</f>
        <v/>
      </c>
      <c r="F305" s="391" t="str">
        <f>'дети 5-ти лет Т'!I144</f>
        <v/>
      </c>
      <c r="G305" s="391" t="str">
        <f>'дети 5-ти лет С'!I144</f>
        <v/>
      </c>
    </row>
    <row r="306" ht="15.75" customHeight="1">
      <c r="B306" s="5">
        <v>3.0</v>
      </c>
      <c r="C306" s="391" t="str">
        <f>'дети 5-ти лет Ф'!J144</f>
        <v/>
      </c>
      <c r="D306" s="391" t="str">
        <f>'дети 5-ти лет К'!J144</f>
        <v/>
      </c>
      <c r="E306" s="391" t="str">
        <f>'дети 5-ти лет П'!J144</f>
        <v/>
      </c>
      <c r="F306" s="391" t="str">
        <f>'дети 5-ти лет Т'!J144</f>
        <v/>
      </c>
      <c r="G306" s="391" t="str">
        <f>'дети 5-ти лет С'!J144</f>
        <v/>
      </c>
    </row>
    <row r="307" ht="15.75" customHeight="1">
      <c r="B307" s="12"/>
      <c r="C307" s="391" t="str">
        <f>'дети 5-ти лет Ф'!K144</f>
        <v/>
      </c>
      <c r="D307" s="391" t="str">
        <f>'дети 5-ти лет К'!K144</f>
        <v/>
      </c>
      <c r="E307" s="391" t="str">
        <f>'дети 5-ти лет П'!K144</f>
        <v/>
      </c>
      <c r="F307" s="391" t="str">
        <f>'дети 5-ти лет Т'!K144</f>
        <v/>
      </c>
      <c r="G307" s="391" t="str">
        <f>'дети 5-ти лет С'!K144</f>
        <v/>
      </c>
    </row>
    <row r="308" ht="15.75" customHeight="1">
      <c r="B308" s="19"/>
      <c r="C308" s="391" t="str">
        <f>'дети 5-ти лет Ф'!L144</f>
        <v/>
      </c>
      <c r="D308" s="391" t="str">
        <f>'дети 5-ти лет К'!L144</f>
        <v/>
      </c>
      <c r="E308" s="391" t="str">
        <f>'дети 5-ти лет П'!L144</f>
        <v/>
      </c>
      <c r="F308" s="391" t="str">
        <f>'дети 5-ти лет Т'!L144</f>
        <v/>
      </c>
      <c r="G308" s="391" t="str">
        <f>'дети 5-ти лет С'!L144</f>
        <v/>
      </c>
    </row>
    <row r="309" ht="15.75" customHeight="1">
      <c r="B309" s="5">
        <v>4.0</v>
      </c>
      <c r="C309" s="391" t="str">
        <f>'дети 5-ти лет Ф'!M144</f>
        <v/>
      </c>
      <c r="D309" s="391" t="str">
        <f>'дети 5-ти лет К'!M144</f>
        <v/>
      </c>
      <c r="E309" s="391" t="str">
        <f>'дети 5-ти лет П'!M144</f>
        <v/>
      </c>
      <c r="F309" s="391" t="str">
        <f>'дети 5-ти лет Т'!M144</f>
        <v/>
      </c>
      <c r="G309" s="391" t="str">
        <f>'дети 5-ти лет С'!M144</f>
        <v/>
      </c>
    </row>
    <row r="310" ht="15.75" customHeight="1">
      <c r="B310" s="12"/>
      <c r="C310" s="391" t="str">
        <f>'дети 5-ти лет Ф'!N144</f>
        <v/>
      </c>
      <c r="D310" s="391" t="str">
        <f>'дети 5-ти лет К'!N144</f>
        <v/>
      </c>
      <c r="E310" s="391" t="str">
        <f>'дети 5-ти лет П'!N144</f>
        <v/>
      </c>
      <c r="F310" s="391" t="str">
        <f>'дети 5-ти лет Т'!N144</f>
        <v/>
      </c>
      <c r="G310" s="391" t="str">
        <f>'дети 5-ти лет С'!N144</f>
        <v/>
      </c>
    </row>
    <row r="311" ht="15.75" customHeight="1">
      <c r="B311" s="19"/>
      <c r="C311" s="391" t="str">
        <f>'дети 5-ти лет Ф'!O144</f>
        <v/>
      </c>
      <c r="D311" s="391" t="str">
        <f>'дети 5-ти лет К'!O144</f>
        <v/>
      </c>
      <c r="E311" s="391" t="str">
        <f>'дети 5-ти лет П'!O144</f>
        <v/>
      </c>
      <c r="F311" s="391" t="str">
        <f>'дети 5-ти лет Т'!O144</f>
        <v/>
      </c>
      <c r="G311" s="391" t="str">
        <f>'дети 5-ти лет С'!O144</f>
        <v/>
      </c>
    </row>
    <row r="312" ht="15.75" customHeight="1">
      <c r="B312" s="5">
        <v>5.0</v>
      </c>
      <c r="C312" s="391" t="str">
        <f>'дети 5-ти лет Ф'!P144</f>
        <v/>
      </c>
      <c r="D312" s="391" t="str">
        <f>'дети 5-ти лет К'!P144</f>
        <v/>
      </c>
      <c r="E312" s="391" t="str">
        <f>'дети 5-ти лет П'!P144</f>
        <v/>
      </c>
      <c r="F312" s="391" t="str">
        <f>'дети 5-ти лет Т'!P144</f>
        <v/>
      </c>
      <c r="G312" s="391" t="str">
        <f>'дети 5-ти лет С'!P144</f>
        <v/>
      </c>
    </row>
    <row r="313" ht="15.75" customHeight="1">
      <c r="B313" s="12"/>
      <c r="C313" s="391" t="str">
        <f>'дети 5-ти лет Ф'!Q144</f>
        <v/>
      </c>
      <c r="D313" s="391" t="str">
        <f>'дети 5-ти лет К'!Q144</f>
        <v/>
      </c>
      <c r="E313" s="391" t="str">
        <f>'дети 5-ти лет П'!Q144</f>
        <v/>
      </c>
      <c r="F313" s="391" t="str">
        <f>'дети 5-ти лет Т'!Q144</f>
        <v/>
      </c>
      <c r="G313" s="391" t="str">
        <f>'дети 5-ти лет С'!Q144</f>
        <v/>
      </c>
    </row>
    <row r="314" ht="15.75" customHeight="1">
      <c r="B314" s="19"/>
      <c r="C314" s="391" t="str">
        <f>'дети 5-ти лет Ф'!R144</f>
        <v/>
      </c>
      <c r="D314" s="391" t="str">
        <f>'дети 5-ти лет К'!R144</f>
        <v/>
      </c>
      <c r="E314" s="391" t="str">
        <f>'дети 5-ти лет П'!R144</f>
        <v/>
      </c>
      <c r="F314" s="391" t="str">
        <f>'дети 5-ти лет Т'!R144</f>
        <v/>
      </c>
      <c r="G314" s="391" t="str">
        <f>'дети 5-ти лет С'!R144</f>
        <v/>
      </c>
    </row>
    <row r="315" ht="15.75" customHeight="1">
      <c r="B315" s="5">
        <v>6.0</v>
      </c>
      <c r="C315" s="391" t="str">
        <f>'дети 5-ти лет Ф'!S144</f>
        <v/>
      </c>
      <c r="D315" s="391" t="str">
        <f>'дети 5-ти лет К'!S144</f>
        <v/>
      </c>
      <c r="E315" s="391" t="str">
        <f>'дети 5-ти лет П'!S144</f>
        <v/>
      </c>
      <c r="F315" s="391" t="str">
        <f>'дети 5-ти лет Т'!S144</f>
        <v/>
      </c>
      <c r="G315" s="391" t="str">
        <f>'дети 5-ти лет С'!S144</f>
        <v/>
      </c>
    </row>
    <row r="316" ht="15.75" customHeight="1">
      <c r="B316" s="12"/>
      <c r="C316" s="391" t="str">
        <f>'дети 5-ти лет Ф'!T144</f>
        <v/>
      </c>
      <c r="D316" s="391" t="str">
        <f>'дети 5-ти лет К'!T144</f>
        <v/>
      </c>
      <c r="E316" s="391" t="str">
        <f>'дети 5-ти лет П'!T144</f>
        <v/>
      </c>
      <c r="F316" s="391" t="str">
        <f>'дети 5-ти лет Т'!T144</f>
        <v/>
      </c>
      <c r="G316" s="391" t="str">
        <f>'дети 5-ти лет С'!T144</f>
        <v/>
      </c>
    </row>
    <row r="317" ht="15.75" customHeight="1">
      <c r="B317" s="19"/>
      <c r="C317" s="391" t="str">
        <f>'дети 5-ти лет Ф'!U144</f>
        <v/>
      </c>
      <c r="D317" s="391" t="str">
        <f>'дети 5-ти лет К'!U144</f>
        <v/>
      </c>
      <c r="E317" s="391" t="str">
        <f>'дети 5-ти лет П'!U144</f>
        <v/>
      </c>
      <c r="F317" s="391" t="str">
        <f>'дети 5-ти лет Т'!U144</f>
        <v/>
      </c>
      <c r="G317" s="391" t="str">
        <f>'дети 5-ти лет С'!U144</f>
        <v/>
      </c>
    </row>
    <row r="318" ht="15.75" customHeight="1">
      <c r="B318" s="5">
        <v>7.0</v>
      </c>
      <c r="C318" s="391" t="str">
        <f>'дети 5-ти лет Ф'!V144</f>
        <v/>
      </c>
      <c r="D318" s="391" t="str">
        <f>'дети 5-ти лет К'!V144</f>
        <v/>
      </c>
      <c r="E318" s="391" t="str">
        <f>'дети 5-ти лет П'!V144</f>
        <v/>
      </c>
      <c r="F318" s="391" t="str">
        <f>'дети 5-ти лет Т'!V144</f>
        <v/>
      </c>
      <c r="G318" s="391" t="str">
        <f>'дети 5-ти лет С'!V144</f>
        <v/>
      </c>
    </row>
    <row r="319" ht="15.75" customHeight="1">
      <c r="B319" s="12"/>
      <c r="C319" s="391" t="str">
        <f>'дети 5-ти лет Ф'!W144</f>
        <v/>
      </c>
      <c r="D319" s="391" t="str">
        <f>'дети 5-ти лет Т'!W144</f>
        <v/>
      </c>
      <c r="E319" s="391" t="str">
        <f>'дети 5-ти лет П'!W144</f>
        <v/>
      </c>
      <c r="F319" s="391" t="str">
        <f>'дети 5-ти лет Т'!W144</f>
        <v/>
      </c>
      <c r="G319" s="391" t="str">
        <f>'дети 5-ти лет С'!W144</f>
        <v/>
      </c>
    </row>
    <row r="320" ht="15.75" customHeight="1">
      <c r="B320" s="19"/>
      <c r="C320" s="391" t="str">
        <f>'дети 5-ти лет Ф'!X144</f>
        <v/>
      </c>
      <c r="D320" s="391" t="str">
        <f>'дети 5-ти лет К'!X144</f>
        <v/>
      </c>
      <c r="E320" s="391" t="str">
        <f>'дети 5-ти лет П'!X144</f>
        <v/>
      </c>
      <c r="F320" s="391" t="str">
        <f>'дети 5-ти лет Т'!X144</f>
        <v/>
      </c>
      <c r="G320" s="391" t="str">
        <f>'дети 5-ти лет С'!X144</f>
        <v/>
      </c>
    </row>
    <row r="321" ht="15.75" customHeight="1">
      <c r="B321" s="5">
        <v>8.0</v>
      </c>
      <c r="C321" s="318"/>
      <c r="D321" s="391" t="str">
        <f>'дети 5-ти лет К'!Y144</f>
        <v/>
      </c>
      <c r="E321" s="317"/>
      <c r="F321" s="391" t="str">
        <f>'дети 5-ти лет Т'!Y144</f>
        <v/>
      </c>
      <c r="G321" s="317"/>
    </row>
    <row r="322" ht="15.75" customHeight="1">
      <c r="B322" s="12"/>
      <c r="C322" s="319"/>
      <c r="D322" s="391" t="str">
        <f>'дети 5-ти лет К'!Z144</f>
        <v/>
      </c>
      <c r="E322" s="12"/>
      <c r="F322" s="391" t="str">
        <f>'дети 5-ти лет Т'!Z144</f>
        <v/>
      </c>
      <c r="G322" s="12"/>
    </row>
    <row r="323" ht="15.75" customHeight="1">
      <c r="B323" s="19"/>
      <c r="C323" s="319"/>
      <c r="D323" s="391" t="str">
        <f>'дети 5-ти лет К'!AA144</f>
        <v/>
      </c>
      <c r="E323" s="12"/>
      <c r="F323" s="391" t="str">
        <f>'дети 5-ти лет Т'!AA144</f>
        <v/>
      </c>
      <c r="G323" s="12"/>
    </row>
    <row r="324" ht="15.75" customHeight="1">
      <c r="B324" s="5">
        <v>9.0</v>
      </c>
      <c r="C324" s="319"/>
      <c r="D324" s="391" t="str">
        <f>'дети 5-ти лет К'!AB144</f>
        <v/>
      </c>
      <c r="E324" s="12"/>
      <c r="F324" s="391" t="str">
        <f>'дети 5-ти лет Т'!AB144</f>
        <v/>
      </c>
      <c r="G324" s="12"/>
    </row>
    <row r="325" ht="15.75" customHeight="1">
      <c r="B325" s="12"/>
      <c r="C325" s="319"/>
      <c r="D325" s="391" t="str">
        <f>'дети 5-ти лет К'!AC144</f>
        <v/>
      </c>
      <c r="E325" s="12"/>
      <c r="F325" s="391" t="str">
        <f>'дети 5-ти лет Т'!AC144</f>
        <v/>
      </c>
      <c r="G325" s="12"/>
    </row>
    <row r="326" ht="15.75" customHeight="1">
      <c r="B326" s="19"/>
      <c r="C326" s="319"/>
      <c r="D326" s="391" t="str">
        <f>'дети 5-ти лет К'!AD144</f>
        <v/>
      </c>
      <c r="E326" s="12"/>
      <c r="F326" s="391" t="str">
        <f>'дети 5-ти лет Т'!AD144</f>
        <v/>
      </c>
      <c r="G326" s="12"/>
    </row>
    <row r="327" ht="15.75" customHeight="1">
      <c r="B327" s="5">
        <v>10.0</v>
      </c>
      <c r="C327" s="319"/>
      <c r="D327" s="391" t="str">
        <f>'дети 5-ти лет К'!AE144</f>
        <v/>
      </c>
      <c r="E327" s="12"/>
      <c r="F327" s="391" t="str">
        <f>'дети 5-ти лет Т'!AE144</f>
        <v/>
      </c>
      <c r="G327" s="12"/>
    </row>
    <row r="328" ht="15.75" customHeight="1">
      <c r="B328" s="12"/>
      <c r="C328" s="319"/>
      <c r="D328" s="391" t="str">
        <f>'дети 5-ти лет К'!AF144</f>
        <v/>
      </c>
      <c r="E328" s="12"/>
      <c r="F328" s="391" t="str">
        <f>'дети 5-ти лет Т'!AF144</f>
        <v/>
      </c>
      <c r="G328" s="12"/>
    </row>
    <row r="329" ht="15.75" customHeight="1">
      <c r="B329" s="19"/>
      <c r="C329" s="319"/>
      <c r="D329" s="391" t="str">
        <f>'дети 5-ти лет К'!AG144</f>
        <v/>
      </c>
      <c r="E329" s="12"/>
      <c r="F329" s="391" t="str">
        <f>'дети 5-ти лет Т'!AG144</f>
        <v/>
      </c>
      <c r="G329" s="12"/>
    </row>
    <row r="330" ht="15.75" customHeight="1">
      <c r="B330" s="5">
        <v>11.0</v>
      </c>
      <c r="C330" s="319"/>
      <c r="D330" s="391" t="str">
        <f>'дети 5-ти лет К'!AH144</f>
        <v/>
      </c>
      <c r="E330" s="12"/>
      <c r="F330" s="391" t="str">
        <f>'дети 5-ти лет Т'!AH144</f>
        <v/>
      </c>
      <c r="G330" s="12"/>
    </row>
    <row r="331" ht="15.75" customHeight="1">
      <c r="B331" s="12"/>
      <c r="C331" s="319"/>
      <c r="D331" s="391" t="str">
        <f>'дети 5-ти лет К'!AI144</f>
        <v/>
      </c>
      <c r="E331" s="12"/>
      <c r="F331" s="391" t="str">
        <f>'дети 5-ти лет Т'!AI144</f>
        <v/>
      </c>
      <c r="G331" s="12"/>
    </row>
    <row r="332" ht="15.75" customHeight="1">
      <c r="B332" s="19"/>
      <c r="C332" s="319"/>
      <c r="D332" s="391" t="str">
        <f>'дети 5-ти лет К'!AJ144</f>
        <v/>
      </c>
      <c r="E332" s="12"/>
      <c r="F332" s="391" t="str">
        <f>'дети 5-ти лет Т'!AJ144</f>
        <v/>
      </c>
      <c r="G332" s="12"/>
    </row>
    <row r="333" ht="15.75" customHeight="1">
      <c r="B333" s="5">
        <v>12.0</v>
      </c>
      <c r="C333" s="319"/>
      <c r="D333" s="391" t="str">
        <f>'дети 5-ти лет К'!AK144</f>
        <v/>
      </c>
      <c r="E333" s="12"/>
      <c r="F333" s="391" t="str">
        <f>'дети 5-ти лет Т'!AK144</f>
        <v/>
      </c>
      <c r="G333" s="12"/>
    </row>
    <row r="334" ht="15.75" customHeight="1">
      <c r="B334" s="12"/>
      <c r="C334" s="319"/>
      <c r="D334" s="391" t="str">
        <f>'дети 5-ти лет К'!AL144</f>
        <v/>
      </c>
      <c r="E334" s="12"/>
      <c r="F334" s="391" t="str">
        <f>'дети 5-ти лет Т'!AL144</f>
        <v/>
      </c>
      <c r="G334" s="12"/>
    </row>
    <row r="335" ht="15.75" customHeight="1">
      <c r="B335" s="19"/>
      <c r="C335" s="319"/>
      <c r="D335" s="391" t="str">
        <f>'дети 5-ти лет К'!AM144</f>
        <v/>
      </c>
      <c r="E335" s="12"/>
      <c r="F335" s="391" t="str">
        <f>'дети 5-ти лет Т'!AM144</f>
        <v/>
      </c>
      <c r="G335" s="12"/>
    </row>
    <row r="336" ht="15.75" customHeight="1">
      <c r="B336" s="5">
        <v>13.0</v>
      </c>
      <c r="C336" s="319"/>
      <c r="D336" s="391" t="str">
        <f>'дети 5-ти лет К'!AN144</f>
        <v/>
      </c>
      <c r="E336" s="12"/>
      <c r="F336" s="391" t="str">
        <f>'дети 5-ти лет Т'!AN144</f>
        <v/>
      </c>
      <c r="G336" s="12"/>
    </row>
    <row r="337" ht="15.75" customHeight="1">
      <c r="B337" s="12"/>
      <c r="C337" s="319"/>
      <c r="D337" s="391" t="str">
        <f>'дети 5-ти лет К'!AO144</f>
        <v/>
      </c>
      <c r="E337" s="12"/>
      <c r="F337" s="391" t="str">
        <f>'дети 5-ти лет Т'!AO144</f>
        <v/>
      </c>
      <c r="G337" s="12"/>
    </row>
    <row r="338" ht="15.75" customHeight="1">
      <c r="B338" s="19"/>
      <c r="C338" s="319"/>
      <c r="D338" s="391" t="str">
        <f>'дети 5-ти лет К'!AP144</f>
        <v/>
      </c>
      <c r="E338" s="12"/>
      <c r="F338" s="391" t="str">
        <f>'дети 5-ти лет Т'!AP144</f>
        <v/>
      </c>
      <c r="G338" s="12"/>
    </row>
    <row r="339" ht="15.75" customHeight="1">
      <c r="B339" s="5">
        <v>14.0</v>
      </c>
      <c r="C339" s="319"/>
      <c r="D339" s="391" t="str">
        <f>'дети 5-ти лет К'!AQ144</f>
        <v/>
      </c>
      <c r="E339" s="12"/>
      <c r="F339" s="391" t="str">
        <f>'дети 5-ти лет Т'!AQ144</f>
        <v/>
      </c>
      <c r="G339" s="12"/>
    </row>
    <row r="340" ht="15.75" customHeight="1">
      <c r="B340" s="12"/>
      <c r="C340" s="319"/>
      <c r="D340" s="391" t="str">
        <f>'дети 5-ти лет К'!AR144</f>
        <v/>
      </c>
      <c r="E340" s="12"/>
      <c r="F340" s="391" t="str">
        <f>'дети 5-ти лет Т'!AR144</f>
        <v/>
      </c>
      <c r="G340" s="12"/>
    </row>
    <row r="341" ht="15.75" customHeight="1">
      <c r="B341" s="19"/>
      <c r="C341" s="319"/>
      <c r="D341" s="391" t="str">
        <f>'дети 5-ти лет К'!AS144</f>
        <v/>
      </c>
      <c r="E341" s="12"/>
      <c r="F341" s="391" t="str">
        <f>'дети 5-ти лет Т'!AS144</f>
        <v/>
      </c>
      <c r="G341" s="12"/>
    </row>
    <row r="342" ht="15.75" customHeight="1">
      <c r="B342" s="5">
        <v>15.0</v>
      </c>
      <c r="C342" s="319"/>
      <c r="D342" s="391" t="str">
        <f>'дети 5-ти лет К'!AT144</f>
        <v/>
      </c>
      <c r="E342" s="12"/>
      <c r="F342" s="391" t="str">
        <f>'дети 5-ти лет Т'!AT144</f>
        <v/>
      </c>
      <c r="G342" s="12"/>
    </row>
    <row r="343" ht="15.75" customHeight="1">
      <c r="B343" s="12"/>
      <c r="C343" s="319"/>
      <c r="D343" s="391" t="str">
        <f>'дети 5-ти лет К'!AU144</f>
        <v/>
      </c>
      <c r="E343" s="12"/>
      <c r="F343" s="391" t="str">
        <f>'дети 5-ти лет Т'!AU144</f>
        <v/>
      </c>
      <c r="G343" s="12"/>
    </row>
    <row r="344" ht="15.75" customHeight="1">
      <c r="B344" s="19"/>
      <c r="C344" s="319"/>
      <c r="D344" s="391" t="str">
        <f>'дети 5-ти лет К'!AV144</f>
        <v/>
      </c>
      <c r="E344" s="12"/>
      <c r="F344" s="391" t="str">
        <f>'дети 5-ти лет Т'!AV144</f>
        <v/>
      </c>
      <c r="G344" s="12"/>
    </row>
    <row r="345" ht="15.75" customHeight="1">
      <c r="B345" s="5">
        <v>16.0</v>
      </c>
      <c r="C345" s="319"/>
      <c r="D345" s="391" t="str">
        <f>'дети 5-ти лет К'!AW144</f>
        <v/>
      </c>
      <c r="E345" s="12"/>
      <c r="F345" s="391" t="str">
        <f>'дети 5-ти лет Т'!AW144</f>
        <v/>
      </c>
      <c r="G345" s="12"/>
    </row>
    <row r="346" ht="15.75" customHeight="1">
      <c r="B346" s="12"/>
      <c r="C346" s="319"/>
      <c r="D346" s="391" t="str">
        <f>'дети 5-ти лет К'!AX144</f>
        <v/>
      </c>
      <c r="E346" s="12"/>
      <c r="F346" s="391" t="str">
        <f>'дети 5-ти лет Т'!AX144</f>
        <v/>
      </c>
      <c r="G346" s="12"/>
    </row>
    <row r="347" ht="15.75" customHeight="1">
      <c r="B347" s="19"/>
      <c r="C347" s="319"/>
      <c r="D347" s="391" t="str">
        <f>'дети 5-ти лет К'!AY144</f>
        <v/>
      </c>
      <c r="E347" s="12"/>
      <c r="F347" s="391" t="str">
        <f>'дети 5-ти лет Т'!AY144</f>
        <v/>
      </c>
      <c r="G347" s="12"/>
    </row>
    <row r="348" ht="15.75" customHeight="1">
      <c r="B348" s="5">
        <v>17.0</v>
      </c>
      <c r="C348" s="319"/>
      <c r="D348" s="391" t="str">
        <f>'дети 5-ти лет К'!AZ144</f>
        <v/>
      </c>
      <c r="E348" s="12"/>
      <c r="F348" s="391" t="str">
        <f>'дети 5-ти лет Т'!AZ144</f>
        <v/>
      </c>
      <c r="G348" s="12"/>
    </row>
    <row r="349" ht="15.75" customHeight="1">
      <c r="B349" s="12"/>
      <c r="C349" s="319"/>
      <c r="D349" s="391" t="str">
        <f>'дети 5-ти лет К'!BA144</f>
        <v/>
      </c>
      <c r="E349" s="12"/>
      <c r="F349" s="391" t="str">
        <f>'дети 5-ти лет Т'!BA144</f>
        <v/>
      </c>
      <c r="G349" s="12"/>
    </row>
    <row r="350" ht="15.75" customHeight="1">
      <c r="B350" s="19"/>
      <c r="C350" s="319"/>
      <c r="D350" s="391" t="str">
        <f>'дети 5-ти лет К'!BB144</f>
        <v/>
      </c>
      <c r="E350" s="12"/>
      <c r="F350" s="391" t="str">
        <f>'дети 5-ти лет Т'!BB144</f>
        <v/>
      </c>
      <c r="G350" s="12"/>
    </row>
    <row r="351" ht="15.75" customHeight="1">
      <c r="B351" s="5">
        <v>18.0</v>
      </c>
      <c r="C351" s="319"/>
      <c r="D351" s="391" t="str">
        <f>'дети 5-ти лет К'!BC144</f>
        <v/>
      </c>
      <c r="E351" s="12"/>
      <c r="F351" s="391" t="str">
        <f>'дети 5-ти лет Т'!BC144</f>
        <v/>
      </c>
      <c r="G351" s="12"/>
    </row>
    <row r="352" ht="15.75" customHeight="1">
      <c r="B352" s="12"/>
      <c r="C352" s="319"/>
      <c r="D352" s="391" t="str">
        <f>'дети 5-ти лет К'!BD144</f>
        <v/>
      </c>
      <c r="E352" s="12"/>
      <c r="F352" s="391" t="str">
        <f>'дети 5-ти лет Т'!BD144</f>
        <v/>
      </c>
      <c r="G352" s="12"/>
    </row>
    <row r="353" ht="15.75" customHeight="1">
      <c r="B353" s="19"/>
      <c r="C353" s="319"/>
      <c r="D353" s="391" t="str">
        <f>'дети 5-ти лет К'!BE144</f>
        <v/>
      </c>
      <c r="E353" s="12"/>
      <c r="F353" s="391" t="str">
        <f>'дети 5-ти лет Т'!BE144</f>
        <v/>
      </c>
      <c r="G353" s="12"/>
    </row>
    <row r="354" ht="15.75" customHeight="1">
      <c r="B354" s="5">
        <v>19.0</v>
      </c>
      <c r="C354" s="319"/>
      <c r="D354" s="391" t="str">
        <f>'дети 5-ти лет К'!BF144</f>
        <v/>
      </c>
      <c r="E354" s="12"/>
      <c r="F354" s="391" t="str">
        <f>'дети 5-ти лет Т'!BF144</f>
        <v/>
      </c>
      <c r="G354" s="12"/>
    </row>
    <row r="355" ht="15.75" customHeight="1">
      <c r="B355" s="12"/>
      <c r="C355" s="319"/>
      <c r="D355" s="391" t="str">
        <f>'дети 5-ти лет К'!BG144</f>
        <v/>
      </c>
      <c r="E355" s="12"/>
      <c r="F355" s="391" t="str">
        <f>'дети 5-ти лет Т'!BG144</f>
        <v/>
      </c>
      <c r="G355" s="12"/>
    </row>
    <row r="356" ht="15.75" customHeight="1">
      <c r="B356" s="19"/>
      <c r="C356" s="319"/>
      <c r="D356" s="391" t="str">
        <f>'дети 5-ти лет К'!BH144</f>
        <v/>
      </c>
      <c r="E356" s="12"/>
      <c r="F356" s="391" t="str">
        <f>'дети 5-ти лет Т'!BH144</f>
        <v/>
      </c>
      <c r="G356" s="12"/>
    </row>
    <row r="357" ht="15.75" customHeight="1">
      <c r="B357" s="5">
        <v>20.0</v>
      </c>
      <c r="C357" s="319"/>
      <c r="D357" s="391" t="str">
        <f>'дети 5-ти лет К'!BI144</f>
        <v/>
      </c>
      <c r="E357" s="12"/>
      <c r="F357" s="391" t="str">
        <f>'дети 5-ти лет Т'!BI144</f>
        <v/>
      </c>
      <c r="G357" s="12"/>
    </row>
    <row r="358" ht="15.75" customHeight="1">
      <c r="B358" s="12"/>
      <c r="C358" s="319"/>
      <c r="D358" s="391" t="str">
        <f>'дети 5-ти лет К'!BJ144</f>
        <v/>
      </c>
      <c r="E358" s="12"/>
      <c r="F358" s="391" t="str">
        <f>'дети 5-ти лет Т'!BJ144</f>
        <v/>
      </c>
      <c r="G358" s="12"/>
    </row>
    <row r="359" ht="15.75" customHeight="1">
      <c r="B359" s="19"/>
      <c r="C359" s="319"/>
      <c r="D359" s="391" t="str">
        <f>'дети 5-ти лет К'!BK144</f>
        <v/>
      </c>
      <c r="E359" s="12"/>
      <c r="F359" s="391" t="str">
        <f>'дети 5-ти лет Т'!BK144</f>
        <v/>
      </c>
      <c r="G359" s="12"/>
    </row>
    <row r="360" ht="15.75" customHeight="1">
      <c r="B360" s="5">
        <v>21.0</v>
      </c>
      <c r="C360" s="319"/>
      <c r="D360" s="391" t="str">
        <f>'дети 5-ти лет К'!BL144</f>
        <v/>
      </c>
      <c r="E360" s="12"/>
      <c r="F360" s="391" t="str">
        <f>'дети 5-ти лет Т'!BL144</f>
        <v/>
      </c>
      <c r="G360" s="12"/>
    </row>
    <row r="361" ht="15.75" customHeight="1">
      <c r="B361" s="12"/>
      <c r="C361" s="319"/>
      <c r="D361" s="391" t="str">
        <f>'дети 5-ти лет К'!BM144</f>
        <v/>
      </c>
      <c r="E361" s="12"/>
      <c r="F361" s="391" t="str">
        <f>'дети 5-ти лет Т'!BM144</f>
        <v/>
      </c>
      <c r="G361" s="12"/>
    </row>
    <row r="362" ht="15.75" customHeight="1">
      <c r="B362" s="19"/>
      <c r="C362" s="319"/>
      <c r="D362" s="391" t="str">
        <f>'дети 5-ти лет К'!BN144</f>
        <v/>
      </c>
      <c r="E362" s="12"/>
      <c r="F362" s="391" t="str">
        <f>'дети 5-ти лет Т'!BN144</f>
        <v/>
      </c>
      <c r="G362" s="12"/>
    </row>
    <row r="363" ht="15.75" customHeight="1">
      <c r="B363" s="5">
        <v>22.0</v>
      </c>
      <c r="C363" s="319"/>
      <c r="D363" s="391" t="str">
        <f>'дети 5-ти лет К'!BO144</f>
        <v/>
      </c>
      <c r="E363" s="12"/>
      <c r="F363" s="391" t="str">
        <f>'дети 5-ти лет Т'!BO144</f>
        <v/>
      </c>
      <c r="G363" s="12"/>
    </row>
    <row r="364" ht="15.75" customHeight="1">
      <c r="B364" s="12"/>
      <c r="C364" s="319"/>
      <c r="D364" s="391" t="str">
        <f>'дети 5-ти лет К'!BP144</f>
        <v/>
      </c>
      <c r="E364" s="12"/>
      <c r="F364" s="391" t="str">
        <f>'дети 5-ти лет Т'!BP144</f>
        <v/>
      </c>
      <c r="G364" s="12"/>
    </row>
    <row r="365" ht="15.75" customHeight="1">
      <c r="B365" s="19"/>
      <c r="C365" s="319"/>
      <c r="D365" s="391" t="str">
        <f>'дети 5-ти лет К'!BQ144</f>
        <v/>
      </c>
      <c r="E365" s="12"/>
      <c r="F365" s="391" t="str">
        <f>'дети 5-ти лет Т'!BQ144</f>
        <v/>
      </c>
      <c r="G365" s="12"/>
    </row>
    <row r="366" ht="15.75" customHeight="1">
      <c r="B366" s="5">
        <v>23.0</v>
      </c>
      <c r="C366" s="319"/>
      <c r="D366" s="391" t="str">
        <f>'дети 5-ти лет К'!BR144</f>
        <v/>
      </c>
      <c r="E366" s="12"/>
      <c r="F366" s="391" t="str">
        <f>'дети 5-ти лет Т'!BR144</f>
        <v/>
      </c>
      <c r="G366" s="12"/>
    </row>
    <row r="367" ht="15.75" customHeight="1">
      <c r="B367" s="12"/>
      <c r="C367" s="319"/>
      <c r="D367" s="391" t="str">
        <f>'дети 5-ти лет К'!BS144</f>
        <v/>
      </c>
      <c r="E367" s="12"/>
      <c r="F367" s="391" t="str">
        <f>'дети 5-ти лет Т'!BS144</f>
        <v/>
      </c>
      <c r="G367" s="12"/>
    </row>
    <row r="368" ht="15.75" customHeight="1">
      <c r="B368" s="19"/>
      <c r="C368" s="319"/>
      <c r="D368" s="391" t="str">
        <f>'дети 5-ти лет К'!BT144</f>
        <v/>
      </c>
      <c r="E368" s="12"/>
      <c r="F368" s="391" t="str">
        <f>'дети 5-ти лет Т'!BT144</f>
        <v/>
      </c>
      <c r="G368" s="12"/>
    </row>
    <row r="369" ht="15.75" customHeight="1">
      <c r="B369" s="5">
        <v>24.0</v>
      </c>
      <c r="C369" s="319"/>
      <c r="D369" s="391" t="str">
        <f>'дети 5-ти лет К'!BU144</f>
        <v/>
      </c>
      <c r="E369" s="12"/>
      <c r="F369" s="391" t="str">
        <f>'дети 5-ти лет Т'!BU144</f>
        <v/>
      </c>
      <c r="G369" s="12"/>
    </row>
    <row r="370" ht="15.75" customHeight="1">
      <c r="B370" s="12"/>
      <c r="C370" s="319"/>
      <c r="D370" s="391" t="str">
        <f>'дети 5-ти лет К'!BV144</f>
        <v/>
      </c>
      <c r="E370" s="12"/>
      <c r="F370" s="391" t="str">
        <f>'дети 5-ти лет Т'!BV144</f>
        <v/>
      </c>
      <c r="G370" s="12"/>
    </row>
    <row r="371" ht="15.75" customHeight="1">
      <c r="B371" s="19"/>
      <c r="C371" s="319"/>
      <c r="D371" s="391" t="str">
        <f>'дети 5-ти лет К'!BW144</f>
        <v/>
      </c>
      <c r="E371" s="12"/>
      <c r="F371" s="391" t="str">
        <f>'дети 5-ти лет Т'!BW144</f>
        <v/>
      </c>
      <c r="G371" s="12"/>
    </row>
    <row r="372" ht="15.75" customHeight="1">
      <c r="B372" s="5">
        <v>25.0</v>
      </c>
      <c r="C372" s="319"/>
      <c r="D372" s="391" t="str">
        <f>'дети 5-ти лет К'!BX144</f>
        <v/>
      </c>
      <c r="E372" s="12"/>
      <c r="F372" s="391" t="str">
        <f>'дети 5-ти лет Т'!BX144</f>
        <v/>
      </c>
      <c r="G372" s="12"/>
    </row>
    <row r="373" ht="15.75" customHeight="1">
      <c r="B373" s="12"/>
      <c r="C373" s="319"/>
      <c r="D373" s="391" t="str">
        <f>'дети 5-ти лет К'!BY144</f>
        <v/>
      </c>
      <c r="E373" s="12"/>
      <c r="F373" s="391" t="str">
        <f>'дети 5-ти лет Т'!BY144</f>
        <v/>
      </c>
      <c r="G373" s="12"/>
    </row>
    <row r="374" ht="15.75" customHeight="1">
      <c r="B374" s="19"/>
      <c r="C374" s="319"/>
      <c r="D374" s="391" t="str">
        <f>'дети 5-ти лет К'!BZ144</f>
        <v/>
      </c>
      <c r="E374" s="12"/>
      <c r="F374" s="391" t="str">
        <f>'дети 5-ти лет Т'!BZ144</f>
        <v/>
      </c>
      <c r="G374" s="12"/>
    </row>
    <row r="375" ht="15.75" customHeight="1">
      <c r="B375" s="5">
        <v>26.0</v>
      </c>
      <c r="C375" s="319"/>
      <c r="D375" s="391" t="str">
        <f>'дети 5-ти лет К'!CA144</f>
        <v/>
      </c>
      <c r="E375" s="12"/>
      <c r="F375" s="391" t="str">
        <f>'дети 5-ти лет Т'!CA144</f>
        <v/>
      </c>
      <c r="G375" s="12"/>
    </row>
    <row r="376" ht="15.75" customHeight="1">
      <c r="B376" s="12"/>
      <c r="C376" s="319"/>
      <c r="D376" s="391" t="str">
        <f>'дети 5-ти лет К'!CB144</f>
        <v/>
      </c>
      <c r="E376" s="12"/>
      <c r="F376" s="391" t="str">
        <f>'дети 5-ти лет Т'!CB144</f>
        <v/>
      </c>
      <c r="G376" s="12"/>
    </row>
    <row r="377" ht="15.75" customHeight="1">
      <c r="B377" s="19"/>
      <c r="C377" s="319"/>
      <c r="D377" s="391" t="str">
        <f>'дети 5-ти лет К'!CC144</f>
        <v/>
      </c>
      <c r="E377" s="12"/>
      <c r="F377" s="391" t="str">
        <f>'дети 5-ти лет Т'!CC144</f>
        <v/>
      </c>
      <c r="G377" s="12"/>
    </row>
    <row r="378" ht="15.75" customHeight="1">
      <c r="B378" s="5">
        <v>27.0</v>
      </c>
      <c r="C378" s="319"/>
      <c r="D378" s="391" t="str">
        <f>'дети 5-ти лет К'!CD144</f>
        <v/>
      </c>
      <c r="E378" s="12"/>
      <c r="F378" s="391" t="str">
        <f>'дети 5-ти лет Т'!CD144</f>
        <v/>
      </c>
      <c r="G378" s="12"/>
    </row>
    <row r="379" ht="15.75" customHeight="1">
      <c r="B379" s="12"/>
      <c r="C379" s="319"/>
      <c r="D379" s="391" t="str">
        <f>'дети 5-ти лет К'!CE144</f>
        <v/>
      </c>
      <c r="E379" s="12"/>
      <c r="F379" s="391" t="str">
        <f>'дети 5-ти лет Т'!CE144</f>
        <v/>
      </c>
      <c r="G379" s="12"/>
    </row>
    <row r="380" ht="15.75" customHeight="1">
      <c r="B380" s="19"/>
      <c r="C380" s="319"/>
      <c r="D380" s="391" t="str">
        <f>'дети 5-ти лет К'!CF144</f>
        <v/>
      </c>
      <c r="E380" s="12"/>
      <c r="F380" s="391" t="str">
        <f>'дети 5-ти лет Т'!CF144</f>
        <v/>
      </c>
      <c r="G380" s="12"/>
    </row>
    <row r="381" ht="15.75" customHeight="1">
      <c r="B381" s="5">
        <v>28.0</v>
      </c>
      <c r="C381" s="319"/>
      <c r="D381" s="391" t="str">
        <f>'дети 5-ти лет К'!CG144</f>
        <v/>
      </c>
      <c r="E381" s="12"/>
      <c r="F381" s="391" t="str">
        <f>'дети 5-ти лет Т'!CG144</f>
        <v/>
      </c>
      <c r="G381" s="12"/>
    </row>
    <row r="382" ht="15.75" customHeight="1">
      <c r="B382" s="12"/>
      <c r="C382" s="319"/>
      <c r="D382" s="391" t="str">
        <f>'дети 5-ти лет К'!CH144</f>
        <v/>
      </c>
      <c r="E382" s="12"/>
      <c r="F382" s="391" t="str">
        <f>'дети 5-ти лет Т'!CH144</f>
        <v/>
      </c>
      <c r="G382" s="12"/>
    </row>
    <row r="383" ht="15.75" customHeight="1">
      <c r="B383" s="19"/>
      <c r="C383" s="319"/>
      <c r="D383" s="391" t="str">
        <f>'дети 5-ти лет К'!CI144</f>
        <v/>
      </c>
      <c r="E383" s="12"/>
      <c r="F383" s="391" t="str">
        <f>'дети 5-ти лет Т'!CI144</f>
        <v/>
      </c>
      <c r="G383" s="12"/>
    </row>
    <row r="384" ht="15.75" customHeight="1">
      <c r="B384" s="5">
        <v>29.0</v>
      </c>
      <c r="C384" s="319"/>
      <c r="D384" s="317"/>
      <c r="E384" s="12"/>
      <c r="F384" s="391" t="str">
        <f>'дети 5-ти лет Т'!CJ144</f>
        <v/>
      </c>
      <c r="G384" s="12"/>
    </row>
    <row r="385" ht="15.75" customHeight="1">
      <c r="B385" s="12"/>
      <c r="C385" s="319"/>
      <c r="D385" s="12"/>
      <c r="E385" s="12"/>
      <c r="F385" s="391" t="str">
        <f>'дети 5-ти лет Т'!CK144</f>
        <v/>
      </c>
      <c r="G385" s="12"/>
    </row>
    <row r="386" ht="15.75" customHeight="1">
      <c r="B386" s="19"/>
      <c r="C386" s="319"/>
      <c r="D386" s="12"/>
      <c r="E386" s="12"/>
      <c r="F386" s="391" t="str">
        <f>'дети 5-ти лет Т'!CL144</f>
        <v/>
      </c>
      <c r="G386" s="12"/>
    </row>
    <row r="387" ht="15.75" customHeight="1">
      <c r="B387" s="5">
        <v>30.0</v>
      </c>
      <c r="C387" s="319"/>
      <c r="D387" s="12"/>
      <c r="E387" s="12"/>
      <c r="F387" s="391" t="str">
        <f>'дети 5-ти лет Т'!CM144</f>
        <v/>
      </c>
      <c r="G387" s="12"/>
    </row>
    <row r="388" ht="15.75" customHeight="1">
      <c r="B388" s="12"/>
      <c r="C388" s="319"/>
      <c r="D388" s="12"/>
      <c r="E388" s="12"/>
      <c r="F388" s="391" t="str">
        <f>'дети 5-ти лет Т'!CN144</f>
        <v/>
      </c>
      <c r="G388" s="12"/>
    </row>
    <row r="389" ht="15.75" customHeight="1">
      <c r="B389" s="19"/>
      <c r="C389" s="319"/>
      <c r="D389" s="12"/>
      <c r="E389" s="12"/>
      <c r="F389" s="391" t="str">
        <f>'дети 5-ти лет Т'!CO144</f>
        <v/>
      </c>
      <c r="G389" s="12"/>
    </row>
    <row r="390" ht="15.75" customHeight="1">
      <c r="B390" s="5">
        <v>31.0</v>
      </c>
      <c r="C390" s="319"/>
      <c r="D390" s="12"/>
      <c r="E390" s="12"/>
      <c r="F390" s="391" t="str">
        <f>'дети 5-ти лет Т'!CP144</f>
        <v/>
      </c>
      <c r="G390" s="12"/>
    </row>
    <row r="391" ht="15.75" customHeight="1">
      <c r="B391" s="12"/>
      <c r="C391" s="319"/>
      <c r="D391" s="12"/>
      <c r="E391" s="12"/>
      <c r="F391" s="391" t="str">
        <f>'дети 5-ти лет Т'!CQ144</f>
        <v/>
      </c>
      <c r="G391" s="12"/>
    </row>
    <row r="392" ht="15.75" customHeight="1">
      <c r="B392" s="19"/>
      <c r="C392" s="319"/>
      <c r="D392" s="12"/>
      <c r="E392" s="12"/>
      <c r="F392" s="391" t="str">
        <f>'дети 5-ти лет Т'!CR144</f>
        <v/>
      </c>
      <c r="G392" s="12"/>
    </row>
    <row r="393" ht="15.75" customHeight="1">
      <c r="B393" s="5">
        <v>32.0</v>
      </c>
      <c r="C393" s="319"/>
      <c r="D393" s="12"/>
      <c r="E393" s="12"/>
      <c r="F393" s="391" t="str">
        <f>'дети 5-ти лет Т'!CS144</f>
        <v/>
      </c>
      <c r="G393" s="12"/>
    </row>
    <row r="394" ht="15.75" customHeight="1">
      <c r="B394" s="12"/>
      <c r="C394" s="319"/>
      <c r="D394" s="12"/>
      <c r="E394" s="12"/>
      <c r="F394" s="391" t="str">
        <f>'дети 5-ти лет Т'!CT144</f>
        <v/>
      </c>
      <c r="G394" s="12"/>
    </row>
    <row r="395" ht="15.75" customHeight="1">
      <c r="B395" s="19"/>
      <c r="C395" s="319"/>
      <c r="D395" s="12"/>
      <c r="E395" s="12"/>
      <c r="F395" s="391" t="str">
        <f>'дети 5-ти лет Т'!CU144</f>
        <v/>
      </c>
      <c r="G395" s="12"/>
    </row>
    <row r="396" ht="15.75" customHeight="1">
      <c r="B396" s="5">
        <v>33.0</v>
      </c>
      <c r="C396" s="319"/>
      <c r="D396" s="12"/>
      <c r="E396" s="12"/>
      <c r="F396" s="391" t="str">
        <f>'дети 5-ти лет Т'!CV144</f>
        <v/>
      </c>
      <c r="G396" s="12"/>
    </row>
    <row r="397" ht="15.75" customHeight="1">
      <c r="B397" s="12"/>
      <c r="C397" s="319"/>
      <c r="D397" s="12"/>
      <c r="E397" s="12"/>
      <c r="F397" s="391" t="str">
        <f>'дети 5-ти лет Т'!CW144</f>
        <v/>
      </c>
      <c r="G397" s="12"/>
    </row>
    <row r="398" ht="15.75" customHeight="1">
      <c r="B398" s="19"/>
      <c r="C398" s="319"/>
      <c r="D398" s="12"/>
      <c r="E398" s="12"/>
      <c r="F398" s="391" t="str">
        <f>'дети 5-ти лет Т'!CX144</f>
        <v/>
      </c>
      <c r="G398" s="12"/>
    </row>
    <row r="399" ht="15.75" customHeight="1">
      <c r="B399" s="5">
        <v>34.0</v>
      </c>
      <c r="C399" s="319"/>
      <c r="D399" s="12"/>
      <c r="E399" s="12"/>
      <c r="F399" s="391" t="str">
        <f>'дети 5-ти лет Т'!CY144</f>
        <v/>
      </c>
      <c r="G399" s="12"/>
    </row>
    <row r="400" ht="15.75" customHeight="1">
      <c r="B400" s="12"/>
      <c r="C400" s="319"/>
      <c r="D400" s="12"/>
      <c r="E400" s="12"/>
      <c r="F400" s="391" t="str">
        <f>'дети 5-ти лет Т'!CZ144</f>
        <v/>
      </c>
      <c r="G400" s="12"/>
    </row>
    <row r="401" ht="15.75" customHeight="1">
      <c r="B401" s="19"/>
      <c r="C401" s="319"/>
      <c r="D401" s="12"/>
      <c r="E401" s="12"/>
      <c r="F401" s="391" t="str">
        <f>'дети 5-ти лет Т'!DA144</f>
        <v/>
      </c>
      <c r="G401" s="12"/>
    </row>
    <row r="402" ht="15.75" customHeight="1">
      <c r="B402" s="5">
        <v>35.0</v>
      </c>
      <c r="C402" s="319"/>
      <c r="D402" s="12"/>
      <c r="E402" s="12"/>
      <c r="F402" s="391" t="str">
        <f>'дети 5-ти лет Т'!DB144</f>
        <v/>
      </c>
      <c r="G402" s="12"/>
    </row>
    <row r="403" ht="15.75" customHeight="1">
      <c r="B403" s="12"/>
      <c r="C403" s="319"/>
      <c r="D403" s="12"/>
      <c r="E403" s="12"/>
      <c r="F403" s="391" t="str">
        <f>'дети 5-ти лет Т'!DC144</f>
        <v/>
      </c>
      <c r="G403" s="12"/>
    </row>
    <row r="404" ht="15.75" customHeight="1">
      <c r="B404" s="19"/>
      <c r="C404" s="320"/>
      <c r="D404" s="19"/>
      <c r="E404" s="19"/>
      <c r="F404" s="391" t="str">
        <f>'дети 5-ти лет Т'!DD144</f>
        <v/>
      </c>
      <c r="G404" s="19"/>
    </row>
    <row r="405" ht="15.75" customHeight="1">
      <c r="B405" s="321" t="str">
        <f>'СВОД3'!V39</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sheetData>
  <mergeCells count="134">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189:G189"/>
    <mergeCell ref="B116:B118"/>
    <mergeCell ref="C116:C187"/>
    <mergeCell ref="G116:G187"/>
    <mergeCell ref="B119:B121"/>
    <mergeCell ref="B122:B124"/>
    <mergeCell ref="B125:B127"/>
    <mergeCell ref="B152:B154"/>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3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D4B4"/>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2.75" customHeight="1">
      <c r="B4" s="294" t="s">
        <v>829</v>
      </c>
      <c r="D4" s="295" t="str">
        <f>'дети 5-ти лет Ф'!C86</f>
        <v/>
      </c>
      <c r="E4" s="296"/>
      <c r="F4" s="296"/>
      <c r="G4" s="291"/>
      <c r="H4" s="291"/>
    </row>
    <row r="5">
      <c r="B5" s="297" t="s">
        <v>830</v>
      </c>
      <c r="D5" s="298" t="str">
        <f>'дети 5-ти лет Ф'!A86</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68"/>
      <c r="E12" s="69"/>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68"/>
      <c r="E13" s="69"/>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68"/>
      <c r="E14" s="69"/>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68"/>
      <c r="E15" s="69"/>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68"/>
      <c r="E16" s="69"/>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68"/>
      <c r="E17" s="69"/>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68"/>
      <c r="E18" s="69"/>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68"/>
      <c r="E19" s="69"/>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68"/>
      <c r="E20" s="69"/>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68"/>
      <c r="E21" s="69"/>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68"/>
      <c r="E22" s="69"/>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68"/>
      <c r="E23" s="69"/>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68"/>
      <c r="E24" s="69"/>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68"/>
      <c r="E25" s="69"/>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68"/>
      <c r="E26" s="69"/>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68"/>
      <c r="E27" s="69"/>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68"/>
      <c r="E28" s="69"/>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68"/>
      <c r="E29" s="69"/>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68"/>
      <c r="E30" s="69"/>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68"/>
      <c r="E31" s="69"/>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68"/>
      <c r="E32" s="69"/>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68"/>
      <c r="E33" s="69"/>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68"/>
      <c r="E34" s="69"/>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68"/>
      <c r="E35" s="69"/>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68"/>
      <c r="E44" s="69"/>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68"/>
      <c r="E45" s="69"/>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68"/>
      <c r="E46" s="69"/>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68"/>
      <c r="E47" s="69"/>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68"/>
      <c r="E48" s="69"/>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68"/>
      <c r="E49" s="69"/>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68"/>
      <c r="E50" s="69"/>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68"/>
      <c r="E51" s="69"/>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68"/>
      <c r="E52" s="69"/>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68"/>
      <c r="E53" s="69"/>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68"/>
      <c r="E54" s="69"/>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68"/>
      <c r="E55" s="69"/>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68"/>
      <c r="E56" s="69"/>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68"/>
      <c r="E57" s="69"/>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68"/>
      <c r="E58" s="69"/>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68"/>
      <c r="E59" s="69"/>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68"/>
      <c r="E60" s="69"/>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68"/>
      <c r="E61" s="69"/>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68"/>
      <c r="E62" s="69"/>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68"/>
      <c r="E63" s="69"/>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68"/>
      <c r="E64" s="69"/>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68"/>
      <c r="E65" s="69"/>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68"/>
      <c r="E66" s="69"/>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68"/>
      <c r="E67" s="69"/>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68"/>
      <c r="E68" s="69"/>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68"/>
      <c r="E69" s="69"/>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68"/>
      <c r="E70" s="69"/>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68"/>
      <c r="E71" s="69"/>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68"/>
      <c r="E72" s="69"/>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68"/>
      <c r="E73" s="69"/>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68"/>
      <c r="E74" s="69"/>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68"/>
      <c r="E75" s="69"/>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68"/>
      <c r="E76" s="69"/>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68"/>
      <c r="E77" s="69"/>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68"/>
      <c r="E78" s="69"/>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68"/>
      <c r="E79" s="69"/>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68"/>
      <c r="E80" s="69"/>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68"/>
      <c r="E81" s="69"/>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68"/>
      <c r="E82" s="69"/>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68"/>
      <c r="E86" s="69"/>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68"/>
      <c r="E87" s="69"/>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68"/>
      <c r="E88" s="69"/>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68"/>
      <c r="E89" s="69"/>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68"/>
      <c r="E90" s="69"/>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68"/>
      <c r="E91" s="69"/>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68"/>
      <c r="E92" s="69"/>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83"/>
      <c r="D93" s="84"/>
      <c r="E93" s="85"/>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15.0" customHeight="1">
      <c r="B97" s="314"/>
      <c r="C97" s="315" t="s">
        <v>5</v>
      </c>
      <c r="D97" s="315" t="s">
        <v>107</v>
      </c>
      <c r="E97" s="315" t="s">
        <v>335</v>
      </c>
      <c r="F97" s="315" t="s">
        <v>398</v>
      </c>
      <c r="G97" s="178" t="s">
        <v>724</v>
      </c>
    </row>
    <row r="98" ht="15.0" customHeight="1">
      <c r="B98" s="5">
        <v>1.0</v>
      </c>
      <c r="C98" s="148"/>
      <c r="D98" s="148"/>
      <c r="E98" s="148"/>
      <c r="F98" s="148"/>
      <c r="G98" s="148"/>
    </row>
    <row r="99" ht="15.0" customHeight="1">
      <c r="B99" s="12"/>
      <c r="C99" s="148"/>
      <c r="D99" s="148"/>
      <c r="E99" s="148"/>
      <c r="F99" s="148"/>
      <c r="G99" s="148"/>
    </row>
    <row r="100" ht="15.0" customHeight="1">
      <c r="B100" s="19"/>
      <c r="C100" s="148"/>
      <c r="D100" s="148"/>
      <c r="E100" s="148"/>
      <c r="F100" s="148"/>
      <c r="G100" s="148"/>
    </row>
    <row r="101" ht="15.0" customHeight="1">
      <c r="B101" s="5">
        <v>2.0</v>
      </c>
      <c r="C101" s="148"/>
      <c r="D101" s="148"/>
      <c r="E101" s="148"/>
      <c r="F101" s="148"/>
      <c r="G101" s="148"/>
    </row>
    <row r="102" ht="15.0" customHeight="1">
      <c r="B102" s="12"/>
      <c r="C102" s="148"/>
      <c r="D102" s="148"/>
      <c r="E102" s="148"/>
      <c r="F102" s="148"/>
      <c r="G102" s="148"/>
    </row>
    <row r="103" ht="15.0" customHeight="1">
      <c r="B103" s="19"/>
      <c r="C103" s="148"/>
      <c r="D103" s="148"/>
      <c r="E103" s="148"/>
      <c r="F103" s="148"/>
      <c r="G103" s="148"/>
    </row>
    <row r="104" ht="15.0" customHeight="1">
      <c r="B104" s="5">
        <v>3.0</v>
      </c>
      <c r="C104" s="148"/>
      <c r="D104" s="148"/>
      <c r="E104" s="148"/>
      <c r="F104" s="148"/>
      <c r="G104" s="148"/>
    </row>
    <row r="105" ht="15.0" customHeight="1">
      <c r="B105" s="12"/>
      <c r="C105" s="148"/>
      <c r="D105" s="148"/>
      <c r="E105" s="148"/>
      <c r="F105" s="148"/>
      <c r="G105" s="148"/>
    </row>
    <row r="106" ht="15.0" customHeight="1">
      <c r="B106" s="19"/>
      <c r="C106" s="148"/>
      <c r="D106" s="148"/>
      <c r="E106" s="148"/>
      <c r="F106" s="148"/>
      <c r="G106" s="148"/>
    </row>
    <row r="107" ht="15.0" customHeight="1">
      <c r="B107" s="5">
        <v>4.0</v>
      </c>
      <c r="C107" s="148"/>
      <c r="D107" s="148"/>
      <c r="E107" s="148"/>
      <c r="F107" s="148"/>
      <c r="G107" s="148"/>
    </row>
    <row r="108" ht="15.0" customHeight="1">
      <c r="B108" s="12"/>
      <c r="C108" s="148"/>
      <c r="D108" s="148"/>
      <c r="E108" s="148"/>
      <c r="F108" s="148"/>
      <c r="G108" s="148"/>
    </row>
    <row r="109" ht="15.0" customHeight="1">
      <c r="B109" s="19"/>
      <c r="C109" s="148"/>
      <c r="D109" s="148"/>
      <c r="E109" s="148"/>
      <c r="F109" s="148"/>
      <c r="G109" s="148"/>
    </row>
    <row r="110" ht="15.0" customHeight="1">
      <c r="B110" s="5">
        <v>5.0</v>
      </c>
      <c r="C110" s="148"/>
      <c r="D110" s="148"/>
      <c r="E110" s="148"/>
      <c r="F110" s="148"/>
      <c r="G110" s="148"/>
    </row>
    <row r="111" ht="15.0" customHeight="1">
      <c r="B111" s="12"/>
      <c r="C111" s="148"/>
      <c r="D111" s="148"/>
      <c r="E111" s="148"/>
      <c r="F111" s="148"/>
      <c r="G111" s="148"/>
    </row>
    <row r="112" ht="15.0" customHeight="1">
      <c r="B112" s="19"/>
      <c r="C112" s="148"/>
      <c r="D112" s="148"/>
      <c r="E112" s="148"/>
      <c r="F112" s="148"/>
      <c r="G112" s="148"/>
    </row>
    <row r="113" ht="15.0" customHeight="1">
      <c r="B113" s="5">
        <v>6.0</v>
      </c>
      <c r="C113" s="148"/>
      <c r="D113" s="148"/>
      <c r="E113" s="148"/>
      <c r="F113" s="148"/>
      <c r="G113" s="148"/>
    </row>
    <row r="114" ht="15.0" customHeight="1">
      <c r="B114" s="12"/>
      <c r="C114" s="148"/>
      <c r="D114" s="148"/>
      <c r="E114" s="148"/>
      <c r="F114" s="148"/>
      <c r="G114" s="148"/>
    </row>
    <row r="115" ht="15.0" customHeight="1">
      <c r="B115" s="19"/>
      <c r="C115" s="148"/>
      <c r="D115" s="148"/>
      <c r="E115" s="148"/>
      <c r="F115" s="148"/>
      <c r="G115" s="148"/>
    </row>
    <row r="116" ht="15.0" customHeight="1">
      <c r="B116" s="5">
        <v>7.0</v>
      </c>
      <c r="C116" s="317"/>
      <c r="D116" s="148"/>
      <c r="E116" s="317"/>
      <c r="F116" s="148"/>
      <c r="G116" s="317"/>
    </row>
    <row r="117" ht="15.0" customHeight="1">
      <c r="B117" s="12"/>
      <c r="C117" s="12"/>
      <c r="D117" s="148"/>
      <c r="E117" s="12"/>
      <c r="F117" s="148"/>
      <c r="G117" s="12"/>
    </row>
    <row r="118" ht="15.0" customHeight="1">
      <c r="B118" s="19"/>
      <c r="C118" s="12"/>
      <c r="D118" s="148"/>
      <c r="E118" s="12"/>
      <c r="F118" s="148"/>
      <c r="G118" s="12"/>
    </row>
    <row r="119" ht="15.0" customHeight="1">
      <c r="B119" s="5">
        <v>8.0</v>
      </c>
      <c r="C119" s="12"/>
      <c r="D119" s="148"/>
      <c r="E119" s="12"/>
      <c r="F119" s="148"/>
      <c r="G119" s="12"/>
    </row>
    <row r="120" ht="15.0" customHeight="1">
      <c r="B120" s="12"/>
      <c r="C120" s="12"/>
      <c r="D120" s="148"/>
      <c r="E120" s="12"/>
      <c r="F120" s="148"/>
      <c r="G120" s="12"/>
    </row>
    <row r="121" ht="15.0" customHeight="1">
      <c r="B121" s="19"/>
      <c r="C121" s="12"/>
      <c r="D121" s="148"/>
      <c r="E121" s="12"/>
      <c r="F121" s="148"/>
      <c r="G121" s="12"/>
    </row>
    <row r="122" ht="15.0" customHeight="1">
      <c r="B122" s="5">
        <v>9.0</v>
      </c>
      <c r="C122" s="12"/>
      <c r="D122" s="148"/>
      <c r="E122" s="12"/>
      <c r="F122" s="148"/>
      <c r="G122" s="12"/>
    </row>
    <row r="123" ht="15.0" customHeight="1">
      <c r="B123" s="12"/>
      <c r="C123" s="12"/>
      <c r="D123" s="148"/>
      <c r="E123" s="12"/>
      <c r="F123" s="148"/>
      <c r="G123" s="12"/>
    </row>
    <row r="124" ht="15.0" customHeight="1">
      <c r="B124" s="19"/>
      <c r="C124" s="12"/>
      <c r="D124" s="148"/>
      <c r="E124" s="12"/>
      <c r="F124" s="148"/>
      <c r="G124" s="12"/>
    </row>
    <row r="125" ht="15.0" customHeight="1">
      <c r="B125" s="5">
        <v>10.0</v>
      </c>
      <c r="C125" s="12"/>
      <c r="D125" s="148"/>
      <c r="E125" s="12"/>
      <c r="F125" s="148"/>
      <c r="G125" s="12"/>
    </row>
    <row r="126" ht="15.0" customHeight="1">
      <c r="B126" s="12"/>
      <c r="C126" s="12"/>
      <c r="D126" s="148"/>
      <c r="E126" s="12"/>
      <c r="F126" s="148"/>
      <c r="G126" s="12"/>
    </row>
    <row r="127" ht="15.0" customHeight="1">
      <c r="B127" s="19"/>
      <c r="C127" s="12"/>
      <c r="D127" s="148"/>
      <c r="E127" s="12"/>
      <c r="F127" s="148"/>
      <c r="G127" s="12"/>
    </row>
    <row r="128" ht="15.0" customHeight="1">
      <c r="B128" s="5">
        <v>11.0</v>
      </c>
      <c r="C128" s="12"/>
      <c r="D128" s="148"/>
      <c r="E128" s="12"/>
      <c r="F128" s="148"/>
      <c r="G128" s="12"/>
    </row>
    <row r="129" ht="15.0" customHeight="1">
      <c r="B129" s="12"/>
      <c r="C129" s="12"/>
      <c r="D129" s="148"/>
      <c r="E129" s="12"/>
      <c r="F129" s="148"/>
      <c r="G129" s="12"/>
    </row>
    <row r="130" ht="15.75" customHeight="1">
      <c r="B130" s="19"/>
      <c r="C130" s="12"/>
      <c r="D130" s="148"/>
      <c r="E130" s="12"/>
      <c r="F130" s="148"/>
      <c r="G130" s="12"/>
    </row>
    <row r="131" ht="15.75" customHeight="1">
      <c r="B131" s="5">
        <v>12.0</v>
      </c>
      <c r="C131" s="12"/>
      <c r="D131" s="148"/>
      <c r="E131" s="12"/>
      <c r="F131" s="148"/>
      <c r="G131" s="12"/>
    </row>
    <row r="132" ht="15.75" customHeight="1">
      <c r="B132" s="12"/>
      <c r="C132" s="12"/>
      <c r="D132" s="148"/>
      <c r="E132" s="12"/>
      <c r="F132" s="148"/>
      <c r="G132" s="12"/>
    </row>
    <row r="133" ht="15.75" customHeight="1">
      <c r="B133" s="19"/>
      <c r="C133" s="12"/>
      <c r="D133" s="148"/>
      <c r="E133" s="12"/>
      <c r="F133" s="148"/>
      <c r="G133" s="12"/>
    </row>
    <row r="134" ht="15.75" customHeight="1">
      <c r="B134" s="5">
        <v>13.0</v>
      </c>
      <c r="C134" s="12"/>
      <c r="D134" s="148"/>
      <c r="E134" s="12"/>
      <c r="F134" s="148"/>
      <c r="G134" s="12"/>
    </row>
    <row r="135" ht="15.75" customHeight="1">
      <c r="B135" s="12"/>
      <c r="C135" s="12"/>
      <c r="D135" s="148"/>
      <c r="E135" s="12"/>
      <c r="F135" s="148"/>
      <c r="G135" s="12"/>
    </row>
    <row r="136" ht="15.75" customHeight="1">
      <c r="B136" s="19"/>
      <c r="C136" s="12"/>
      <c r="D136" s="148"/>
      <c r="E136" s="12"/>
      <c r="F136" s="148"/>
      <c r="G136" s="12"/>
    </row>
    <row r="137" ht="15.75" customHeight="1">
      <c r="B137" s="5">
        <v>14.0</v>
      </c>
      <c r="C137" s="12"/>
      <c r="D137" s="148"/>
      <c r="E137" s="12"/>
      <c r="F137" s="148"/>
      <c r="G137" s="12"/>
    </row>
    <row r="138" ht="15.75" customHeight="1">
      <c r="B138" s="12"/>
      <c r="C138" s="12"/>
      <c r="D138" s="148"/>
      <c r="E138" s="12"/>
      <c r="F138" s="148"/>
      <c r="G138" s="12"/>
    </row>
    <row r="139" ht="15.75" customHeight="1">
      <c r="B139" s="19"/>
      <c r="C139" s="12"/>
      <c r="D139" s="148"/>
      <c r="E139" s="12"/>
      <c r="F139" s="148"/>
      <c r="G139" s="12"/>
    </row>
    <row r="140" ht="15.75" customHeight="1">
      <c r="B140" s="5">
        <v>15.0</v>
      </c>
      <c r="C140" s="12"/>
      <c r="D140" s="148"/>
      <c r="E140" s="12"/>
      <c r="F140" s="148"/>
      <c r="G140" s="12"/>
    </row>
    <row r="141" ht="15.75" customHeight="1">
      <c r="B141" s="12"/>
      <c r="C141" s="12"/>
      <c r="D141" s="148"/>
      <c r="E141" s="12"/>
      <c r="F141" s="148"/>
      <c r="G141" s="12"/>
    </row>
    <row r="142" ht="15.75" customHeight="1">
      <c r="B142" s="19"/>
      <c r="C142" s="12"/>
      <c r="D142" s="148"/>
      <c r="E142" s="12"/>
      <c r="F142" s="148"/>
      <c r="G142" s="12"/>
    </row>
    <row r="143" ht="15.75" customHeight="1">
      <c r="B143" s="5">
        <v>16.0</v>
      </c>
      <c r="C143" s="12"/>
      <c r="D143" s="148"/>
      <c r="E143" s="12"/>
      <c r="F143" s="148"/>
      <c r="G143" s="12"/>
    </row>
    <row r="144" ht="15.75" customHeight="1">
      <c r="B144" s="12"/>
      <c r="C144" s="12"/>
      <c r="D144" s="148"/>
      <c r="E144" s="12"/>
      <c r="F144" s="148"/>
      <c r="G144" s="12"/>
    </row>
    <row r="145" ht="15.75" customHeight="1">
      <c r="B145" s="19"/>
      <c r="C145" s="12"/>
      <c r="D145" s="148"/>
      <c r="E145" s="12"/>
      <c r="F145" s="148"/>
      <c r="G145" s="12"/>
    </row>
    <row r="146" ht="15.75" customHeight="1">
      <c r="B146" s="5">
        <v>17.0</v>
      </c>
      <c r="C146" s="12"/>
      <c r="D146" s="148"/>
      <c r="E146" s="12"/>
      <c r="F146" s="148"/>
      <c r="G146" s="12"/>
    </row>
    <row r="147" ht="15.75" customHeight="1">
      <c r="B147" s="12"/>
      <c r="C147" s="12"/>
      <c r="D147" s="148"/>
      <c r="E147" s="12"/>
      <c r="F147" s="148"/>
      <c r="G147" s="12"/>
    </row>
    <row r="148" ht="15.75" customHeight="1">
      <c r="B148" s="19"/>
      <c r="C148" s="12"/>
      <c r="D148" s="148"/>
      <c r="E148" s="12"/>
      <c r="F148" s="148"/>
      <c r="G148" s="12"/>
    </row>
    <row r="149" ht="15.75" customHeight="1">
      <c r="B149" s="5">
        <v>18.0</v>
      </c>
      <c r="C149" s="12"/>
      <c r="D149" s="148"/>
      <c r="E149" s="12"/>
      <c r="F149" s="148"/>
      <c r="G149" s="12"/>
    </row>
    <row r="150" ht="15.75" customHeight="1">
      <c r="B150" s="12"/>
      <c r="C150" s="12"/>
      <c r="D150" s="148"/>
      <c r="E150" s="12"/>
      <c r="F150" s="148"/>
      <c r="G150" s="12"/>
    </row>
    <row r="151" ht="15.75" customHeight="1">
      <c r="B151" s="19"/>
      <c r="C151" s="12"/>
      <c r="D151" s="148"/>
      <c r="E151" s="12"/>
      <c r="F151" s="148"/>
      <c r="G151" s="12"/>
    </row>
    <row r="152" ht="15.75" customHeight="1">
      <c r="B152" s="5">
        <v>19.0</v>
      </c>
      <c r="C152" s="12"/>
      <c r="D152" s="317"/>
      <c r="E152" s="12"/>
      <c r="F152" s="148"/>
      <c r="G152" s="12"/>
    </row>
    <row r="153" ht="15.75" customHeight="1">
      <c r="B153" s="12"/>
      <c r="C153" s="12"/>
      <c r="D153" s="12"/>
      <c r="E153" s="12"/>
      <c r="F153" s="148"/>
      <c r="G153" s="12"/>
    </row>
    <row r="154" ht="15.75" customHeight="1">
      <c r="B154" s="19"/>
      <c r="C154" s="12"/>
      <c r="D154" s="12"/>
      <c r="E154" s="12"/>
      <c r="F154" s="148"/>
      <c r="G154" s="12"/>
    </row>
    <row r="155" ht="15.75" customHeight="1">
      <c r="B155" s="5">
        <v>20.0</v>
      </c>
      <c r="C155" s="12"/>
      <c r="D155" s="12"/>
      <c r="E155" s="12"/>
      <c r="F155" s="148"/>
      <c r="G155" s="12"/>
    </row>
    <row r="156" ht="15.75" customHeight="1">
      <c r="B156" s="12"/>
      <c r="C156" s="12"/>
      <c r="D156" s="12"/>
      <c r="E156" s="12"/>
      <c r="F156" s="148"/>
      <c r="G156" s="12"/>
    </row>
    <row r="157" ht="15.75" customHeight="1">
      <c r="B157" s="19"/>
      <c r="C157" s="12"/>
      <c r="D157" s="12"/>
      <c r="E157" s="12"/>
      <c r="F157" s="148"/>
      <c r="G157" s="12"/>
    </row>
    <row r="158" ht="15.75" customHeight="1">
      <c r="B158" s="5">
        <v>21.0</v>
      </c>
      <c r="C158" s="12"/>
      <c r="D158" s="12"/>
      <c r="E158" s="12"/>
      <c r="F158" s="148"/>
      <c r="G158" s="12"/>
    </row>
    <row r="159" ht="15.75" customHeight="1">
      <c r="B159" s="12"/>
      <c r="C159" s="12"/>
      <c r="D159" s="12"/>
      <c r="E159" s="12"/>
      <c r="F159" s="148"/>
      <c r="G159" s="12"/>
    </row>
    <row r="160" ht="15.75" customHeight="1">
      <c r="B160" s="19"/>
      <c r="C160" s="12"/>
      <c r="D160" s="12"/>
      <c r="E160" s="12"/>
      <c r="F160" s="148"/>
      <c r="G160" s="12"/>
    </row>
    <row r="161" ht="15.75" customHeight="1">
      <c r="B161" s="5">
        <v>22.0</v>
      </c>
      <c r="C161" s="12"/>
      <c r="D161" s="12"/>
      <c r="E161" s="12"/>
      <c r="F161" s="148"/>
      <c r="G161" s="12"/>
    </row>
    <row r="162" ht="15.75" customHeight="1">
      <c r="B162" s="12"/>
      <c r="C162" s="12"/>
      <c r="D162" s="12"/>
      <c r="E162" s="12"/>
      <c r="F162" s="148"/>
      <c r="G162" s="12"/>
    </row>
    <row r="163" ht="15.75" customHeight="1">
      <c r="B163" s="19"/>
      <c r="C163" s="12"/>
      <c r="D163" s="12"/>
      <c r="E163" s="12"/>
      <c r="F163" s="148"/>
      <c r="G163" s="12"/>
    </row>
    <row r="164" ht="15.75" customHeight="1">
      <c r="B164" s="5">
        <v>23.0</v>
      </c>
      <c r="C164" s="12"/>
      <c r="D164" s="12"/>
      <c r="E164" s="12"/>
      <c r="F164" s="148"/>
      <c r="G164" s="12"/>
    </row>
    <row r="165" ht="15.75" customHeight="1">
      <c r="B165" s="12"/>
      <c r="C165" s="12"/>
      <c r="D165" s="12"/>
      <c r="E165" s="12"/>
      <c r="F165" s="148"/>
      <c r="G165" s="12"/>
    </row>
    <row r="166" ht="15.75" customHeight="1">
      <c r="B166" s="19"/>
      <c r="C166" s="12"/>
      <c r="D166" s="12"/>
      <c r="E166" s="12"/>
      <c r="F166" s="148"/>
      <c r="G166" s="12"/>
    </row>
    <row r="167" ht="15.75" customHeight="1">
      <c r="B167" s="5">
        <v>24.0</v>
      </c>
      <c r="C167" s="12"/>
      <c r="D167" s="12"/>
      <c r="E167" s="12"/>
      <c r="F167" s="148"/>
      <c r="G167" s="12"/>
    </row>
    <row r="168" ht="15.75" customHeight="1">
      <c r="B168" s="12"/>
      <c r="C168" s="12"/>
      <c r="D168" s="12"/>
      <c r="E168" s="12"/>
      <c r="F168" s="148"/>
      <c r="G168" s="12"/>
    </row>
    <row r="169" ht="15.75" customHeight="1">
      <c r="B169" s="19"/>
      <c r="C169" s="12"/>
      <c r="D169" s="12"/>
      <c r="E169" s="12"/>
      <c r="F169" s="148"/>
      <c r="G169" s="12"/>
    </row>
    <row r="170" ht="15.75" customHeight="1">
      <c r="B170" s="5">
        <v>25.0</v>
      </c>
      <c r="C170" s="12"/>
      <c r="D170" s="12"/>
      <c r="E170" s="12"/>
      <c r="F170" s="148"/>
      <c r="G170" s="12"/>
    </row>
    <row r="171" ht="15.75" customHeight="1">
      <c r="B171" s="12"/>
      <c r="C171" s="12"/>
      <c r="D171" s="12"/>
      <c r="E171" s="12"/>
      <c r="F171" s="148"/>
      <c r="G171" s="12"/>
    </row>
    <row r="172" ht="15.75" customHeight="1">
      <c r="B172" s="19"/>
      <c r="C172" s="12"/>
      <c r="D172" s="12"/>
      <c r="E172" s="12"/>
      <c r="F172" s="148"/>
      <c r="G172" s="12"/>
    </row>
    <row r="173" ht="15.75" customHeight="1">
      <c r="B173" s="5">
        <v>26.0</v>
      </c>
      <c r="C173" s="12"/>
      <c r="D173" s="12"/>
      <c r="E173" s="12"/>
      <c r="F173" s="148"/>
      <c r="G173" s="12"/>
    </row>
    <row r="174" ht="15.75" customHeight="1">
      <c r="B174" s="12"/>
      <c r="C174" s="12"/>
      <c r="D174" s="12"/>
      <c r="E174" s="12"/>
      <c r="F174" s="148"/>
      <c r="G174" s="12"/>
    </row>
    <row r="175" ht="15.75" customHeight="1">
      <c r="B175" s="19"/>
      <c r="C175" s="12"/>
      <c r="D175" s="12"/>
      <c r="E175" s="12"/>
      <c r="F175" s="148"/>
      <c r="G175" s="12"/>
    </row>
    <row r="176" ht="15.75" customHeight="1">
      <c r="B176" s="5">
        <v>27.0</v>
      </c>
      <c r="C176" s="12"/>
      <c r="D176" s="12"/>
      <c r="E176" s="12"/>
      <c r="F176" s="148"/>
      <c r="G176" s="12"/>
    </row>
    <row r="177" ht="15.75" customHeight="1">
      <c r="B177" s="12"/>
      <c r="C177" s="12"/>
      <c r="D177" s="12"/>
      <c r="E177" s="12"/>
      <c r="F177" s="148"/>
      <c r="G177" s="12"/>
    </row>
    <row r="178" ht="15.75" customHeight="1">
      <c r="B178" s="19"/>
      <c r="C178" s="12"/>
      <c r="D178" s="12"/>
      <c r="E178" s="12"/>
      <c r="F178" s="148"/>
      <c r="G178" s="12"/>
    </row>
    <row r="179" ht="15.75" customHeight="1">
      <c r="B179" s="5">
        <v>28.0</v>
      </c>
      <c r="C179" s="12"/>
      <c r="D179" s="12"/>
      <c r="E179" s="12"/>
      <c r="F179" s="148"/>
      <c r="G179" s="12"/>
    </row>
    <row r="180" ht="15.75" customHeight="1">
      <c r="B180" s="12"/>
      <c r="C180" s="12"/>
      <c r="D180" s="12"/>
      <c r="E180" s="12"/>
      <c r="F180" s="148"/>
      <c r="G180" s="12"/>
    </row>
    <row r="181" ht="15.75" customHeight="1">
      <c r="B181" s="19"/>
      <c r="C181" s="12"/>
      <c r="D181" s="12"/>
      <c r="E181" s="12"/>
      <c r="F181" s="148"/>
      <c r="G181" s="12"/>
    </row>
    <row r="182" ht="15.75" customHeight="1">
      <c r="B182" s="5">
        <v>29.0</v>
      </c>
      <c r="C182" s="12"/>
      <c r="D182" s="12"/>
      <c r="E182" s="12"/>
      <c r="F182" s="148"/>
      <c r="G182" s="12"/>
    </row>
    <row r="183" ht="15.75" customHeight="1">
      <c r="B183" s="12"/>
      <c r="C183" s="12"/>
      <c r="D183" s="12"/>
      <c r="E183" s="12"/>
      <c r="F183" s="148"/>
      <c r="G183" s="12"/>
    </row>
    <row r="184" ht="15.75" customHeight="1">
      <c r="B184" s="19"/>
      <c r="C184" s="12"/>
      <c r="D184" s="12"/>
      <c r="E184" s="12"/>
      <c r="F184" s="148"/>
      <c r="G184" s="12"/>
    </row>
    <row r="185" ht="15.75" customHeight="1">
      <c r="B185" s="5">
        <v>30.0</v>
      </c>
      <c r="C185" s="12"/>
      <c r="D185" s="12"/>
      <c r="E185" s="12"/>
      <c r="F185" s="148"/>
      <c r="G185" s="12"/>
    </row>
    <row r="186" ht="15.75" customHeight="1">
      <c r="B186" s="12"/>
      <c r="C186" s="12"/>
      <c r="D186" s="12"/>
      <c r="E186" s="12"/>
      <c r="F186" s="148"/>
      <c r="G186" s="12"/>
    </row>
    <row r="187" ht="15.75" customHeight="1">
      <c r="B187" s="19"/>
      <c r="C187" s="19"/>
      <c r="D187" s="19"/>
      <c r="E187" s="19"/>
      <c r="F187" s="148"/>
      <c r="G187" s="19"/>
    </row>
    <row r="188" ht="15.75" customHeight="1"/>
    <row r="189" ht="15.75" customHeight="1">
      <c r="B189" s="237" t="s">
        <v>922</v>
      </c>
      <c r="C189" s="7"/>
      <c r="D189" s="7"/>
      <c r="E189" s="7"/>
      <c r="F189" s="7"/>
      <c r="G189" s="8"/>
    </row>
    <row r="190" ht="15.75" customHeight="1">
      <c r="B190" s="314"/>
      <c r="C190" s="315" t="s">
        <v>5</v>
      </c>
      <c r="D190" s="315" t="s">
        <v>107</v>
      </c>
      <c r="E190" s="315" t="s">
        <v>335</v>
      </c>
      <c r="F190" s="315" t="s">
        <v>398</v>
      </c>
      <c r="G190" s="178" t="s">
        <v>724</v>
      </c>
    </row>
    <row r="191" ht="15.75" customHeight="1">
      <c r="B191" s="5">
        <v>1.0</v>
      </c>
      <c r="C191" s="392" t="str">
        <f>'дети 5-ти лет Ф'!D86</f>
        <v/>
      </c>
      <c r="D191" s="392" t="str">
        <f>'дети 5-ти лет К'!D86</f>
        <v/>
      </c>
      <c r="E191" s="392" t="str">
        <f>'дети 5-ти лет П'!D86</f>
        <v/>
      </c>
      <c r="F191" s="392" t="str">
        <f>'дети 5-ти лет Т'!D86</f>
        <v/>
      </c>
      <c r="G191" s="392" t="str">
        <f>'дети 5-ти лет С'!D86</f>
        <v/>
      </c>
    </row>
    <row r="192" ht="15.75" customHeight="1">
      <c r="B192" s="12"/>
      <c r="C192" s="392" t="str">
        <f>'дети 5-ти лет Ф'!E86</f>
        <v/>
      </c>
      <c r="D192" s="392" t="str">
        <f>'дети 5-ти лет К'!E86</f>
        <v/>
      </c>
      <c r="E192" s="392" t="str">
        <f>'дети 5-ти лет П'!E86</f>
        <v/>
      </c>
      <c r="F192" s="392" t="str">
        <f>'дети 5-ти лет Т'!E86</f>
        <v/>
      </c>
      <c r="G192" s="392" t="str">
        <f>'дети 5-ти лет С'!E86</f>
        <v/>
      </c>
    </row>
    <row r="193" ht="15.75" customHeight="1">
      <c r="B193" s="19"/>
      <c r="C193" s="392" t="str">
        <f>'дети 5-ти лет Ф'!F86</f>
        <v/>
      </c>
      <c r="D193" s="392" t="str">
        <f>'дети 5-ти лет К'!F86</f>
        <v/>
      </c>
      <c r="E193" s="392" t="str">
        <f>'дети 5-ти лет П'!F86</f>
        <v/>
      </c>
      <c r="F193" s="392" t="str">
        <f>'дети 5-ти лет Т'!F86</f>
        <v/>
      </c>
      <c r="G193" s="392" t="str">
        <f>'дети 5-ти лет С'!F86</f>
        <v/>
      </c>
    </row>
    <row r="194" ht="15.75" customHeight="1">
      <c r="B194" s="5">
        <v>2.0</v>
      </c>
      <c r="C194" s="392" t="str">
        <f>'дети 5-ти лет Ф'!G86</f>
        <v/>
      </c>
      <c r="D194" s="392" t="str">
        <f>'дети 5-ти лет К'!G86</f>
        <v/>
      </c>
      <c r="E194" s="392" t="str">
        <f>'дети 5-ти лет П'!G86</f>
        <v/>
      </c>
      <c r="F194" s="392" t="str">
        <f>'дети 5-ти лет Т'!G86</f>
        <v/>
      </c>
      <c r="G194" s="392" t="str">
        <f>'дети 5-ти лет С'!G86</f>
        <v/>
      </c>
    </row>
    <row r="195" ht="15.75" customHeight="1">
      <c r="B195" s="12"/>
      <c r="C195" s="392" t="str">
        <f>'дети 5-ти лет Ф'!H86</f>
        <v/>
      </c>
      <c r="D195" s="392" t="str">
        <f>'дети 5-ти лет К'!H86</f>
        <v/>
      </c>
      <c r="E195" s="392" t="str">
        <f>'дети 5-ти лет П'!H86</f>
        <v/>
      </c>
      <c r="F195" s="392" t="str">
        <f>'дети 5-ти лет Т'!H86</f>
        <v/>
      </c>
      <c r="G195" s="392" t="str">
        <f>'дети 5-ти лет С'!H86</f>
        <v/>
      </c>
    </row>
    <row r="196" ht="15.75" customHeight="1">
      <c r="B196" s="19"/>
      <c r="C196" s="392" t="str">
        <f>'дети 5-ти лет Ф'!I86</f>
        <v/>
      </c>
      <c r="D196" s="392" t="str">
        <f>'дети 5-ти лет К'!I86</f>
        <v/>
      </c>
      <c r="E196" s="392" t="str">
        <f>'дети 5-ти лет П'!I86</f>
        <v/>
      </c>
      <c r="F196" s="392" t="str">
        <f>'дети 5-ти лет Т'!I86</f>
        <v/>
      </c>
      <c r="G196" s="392" t="str">
        <f>'дети 5-ти лет С'!I86</f>
        <v/>
      </c>
    </row>
    <row r="197" ht="15.75" customHeight="1">
      <c r="B197" s="5">
        <v>3.0</v>
      </c>
      <c r="C197" s="392" t="str">
        <f>'дети 5-ти лет Ф'!J86</f>
        <v/>
      </c>
      <c r="D197" s="392" t="str">
        <f>'дети 5-ти лет К'!J86</f>
        <v/>
      </c>
      <c r="E197" s="392" t="str">
        <f>'дети 5-ти лет П'!J86</f>
        <v/>
      </c>
      <c r="F197" s="392" t="str">
        <f>'дети 5-ти лет Т'!J86</f>
        <v/>
      </c>
      <c r="G197" s="392" t="str">
        <f>'дети 5-ти лет С'!J86</f>
        <v/>
      </c>
    </row>
    <row r="198" ht="15.75" customHeight="1">
      <c r="B198" s="12"/>
      <c r="C198" s="392" t="str">
        <f>'дети 5-ти лет Ф'!K86</f>
        <v/>
      </c>
      <c r="D198" s="392" t="str">
        <f>'дети 5-ти лет К'!K86</f>
        <v/>
      </c>
      <c r="E198" s="392" t="str">
        <f>'дети 5-ти лет П'!K86</f>
        <v/>
      </c>
      <c r="F198" s="392" t="str">
        <f>'дети 5-ти лет Т'!K86</f>
        <v/>
      </c>
      <c r="G198" s="392" t="str">
        <f>'дети 5-ти лет С'!K86</f>
        <v/>
      </c>
    </row>
    <row r="199" ht="15.75" customHeight="1">
      <c r="B199" s="19"/>
      <c r="C199" s="392" t="str">
        <f>'дети 5-ти лет Ф'!L86</f>
        <v/>
      </c>
      <c r="D199" s="392" t="str">
        <f>'дети 5-ти лет К'!L86</f>
        <v/>
      </c>
      <c r="E199" s="392" t="str">
        <f>'дети 5-ти лет П'!L86</f>
        <v/>
      </c>
      <c r="F199" s="392" t="str">
        <f>'дети 5-ти лет Т'!L86</f>
        <v/>
      </c>
      <c r="G199" s="392" t="str">
        <f>'дети 5-ти лет С'!L86</f>
        <v/>
      </c>
    </row>
    <row r="200" ht="15.75" customHeight="1">
      <c r="B200" s="5">
        <v>4.0</v>
      </c>
      <c r="C200" s="392" t="str">
        <f>'дети 5-ти лет Ф'!M86</f>
        <v/>
      </c>
      <c r="D200" s="392" t="str">
        <f>'дети 5-ти лет К'!M86</f>
        <v/>
      </c>
      <c r="E200" s="392" t="str">
        <f>'дети 5-ти лет П'!M86</f>
        <v/>
      </c>
      <c r="F200" s="392" t="str">
        <f>'дети 5-ти лет Т'!M86</f>
        <v/>
      </c>
      <c r="G200" s="392" t="str">
        <f>'дети 5-ти лет С'!M86</f>
        <v/>
      </c>
    </row>
    <row r="201" ht="15.75" customHeight="1">
      <c r="B201" s="12"/>
      <c r="C201" s="392" t="str">
        <f>'дети 5-ти лет Ф'!N86</f>
        <v/>
      </c>
      <c r="D201" s="392" t="str">
        <f>'дети 5-ти лет К'!N86</f>
        <v/>
      </c>
      <c r="E201" s="392" t="str">
        <f>'дети 5-ти лет П'!N86</f>
        <v/>
      </c>
      <c r="F201" s="392" t="str">
        <f>'дети 5-ти лет Т'!N86</f>
        <v/>
      </c>
      <c r="G201" s="392" t="str">
        <f>'дети 5-ти лет С'!N86</f>
        <v/>
      </c>
    </row>
    <row r="202" ht="15.75" customHeight="1">
      <c r="B202" s="19"/>
      <c r="C202" s="392" t="str">
        <f>'дети 5-ти лет Ф'!O86</f>
        <v/>
      </c>
      <c r="D202" s="392" t="str">
        <f>'дети 5-ти лет К'!O86</f>
        <v/>
      </c>
      <c r="E202" s="392" t="str">
        <f>'дети 5-ти лет П'!O86</f>
        <v/>
      </c>
      <c r="F202" s="392" t="str">
        <f>'дети 5-ти лет Т'!O86</f>
        <v/>
      </c>
      <c r="G202" s="392" t="str">
        <f>'дети 5-ти лет С'!O86</f>
        <v/>
      </c>
    </row>
    <row r="203" ht="15.75" customHeight="1">
      <c r="B203" s="5">
        <v>5.0</v>
      </c>
      <c r="C203" s="392" t="str">
        <f>'дети 5-ти лет Ф'!P86</f>
        <v/>
      </c>
      <c r="D203" s="392" t="str">
        <f>'дети 5-ти лет К'!P86</f>
        <v/>
      </c>
      <c r="E203" s="392" t="str">
        <f>'дети 5-ти лет П'!P86</f>
        <v/>
      </c>
      <c r="F203" s="392" t="str">
        <f>'дети 5-ти лет Т'!P86</f>
        <v/>
      </c>
      <c r="G203" s="392" t="str">
        <f>'дети 5-ти лет С'!P86</f>
        <v/>
      </c>
    </row>
    <row r="204" ht="15.75" customHeight="1">
      <c r="B204" s="12"/>
      <c r="C204" s="392" t="str">
        <f>'дети 5-ти лет Ф'!Q86</f>
        <v/>
      </c>
      <c r="D204" s="392" t="str">
        <f>'дети 5-ти лет К'!Q86</f>
        <v/>
      </c>
      <c r="E204" s="392" t="str">
        <f>'дети 5-ти лет П'!Q86</f>
        <v/>
      </c>
      <c r="F204" s="392" t="str">
        <f>'дети 5-ти лет Т'!Q86</f>
        <v/>
      </c>
      <c r="G204" s="392" t="str">
        <f>'дети 5-ти лет С'!Q86</f>
        <v/>
      </c>
    </row>
    <row r="205" ht="15.75" customHeight="1">
      <c r="B205" s="19"/>
      <c r="C205" s="392" t="str">
        <f>'дети 5-ти лет Ф'!R86</f>
        <v/>
      </c>
      <c r="D205" s="392" t="str">
        <f>'дети 5-ти лет К'!R86</f>
        <v/>
      </c>
      <c r="E205" s="392" t="str">
        <f>'дети 5-ти лет П'!R86</f>
        <v/>
      </c>
      <c r="F205" s="392" t="str">
        <f>'дети 5-ти лет Т'!R86</f>
        <v/>
      </c>
      <c r="G205" s="392" t="str">
        <f>'дети 5-ти лет С'!R86</f>
        <v/>
      </c>
    </row>
    <row r="206" ht="15.75" customHeight="1">
      <c r="B206" s="5">
        <v>6.0</v>
      </c>
      <c r="C206" s="392" t="str">
        <f>'дети 5-ти лет Ф'!S86</f>
        <v/>
      </c>
      <c r="D206" s="392" t="str">
        <f>'дети 5-ти лет К'!S86</f>
        <v/>
      </c>
      <c r="E206" s="392" t="str">
        <f>'дети 5-ти лет П'!S86</f>
        <v/>
      </c>
      <c r="F206" s="392" t="str">
        <f>'дети 5-ти лет Т'!S86</f>
        <v/>
      </c>
      <c r="G206" s="392" t="str">
        <f>'дети 5-ти лет С'!S86</f>
        <v/>
      </c>
    </row>
    <row r="207" ht="15.75" customHeight="1">
      <c r="B207" s="12"/>
      <c r="C207" s="392" t="str">
        <f>'дети 5-ти лет Ф'!T86</f>
        <v/>
      </c>
      <c r="D207" s="392" t="str">
        <f>'дети 5-ти лет К'!T86</f>
        <v/>
      </c>
      <c r="E207" s="392" t="str">
        <f>'дети 5-ти лет П'!T86</f>
        <v/>
      </c>
      <c r="F207" s="392" t="str">
        <f>'дети 5-ти лет Т'!T86</f>
        <v/>
      </c>
      <c r="G207" s="392" t="str">
        <f>'дети 5-ти лет С'!T86</f>
        <v/>
      </c>
    </row>
    <row r="208" ht="15.75" customHeight="1">
      <c r="B208" s="19"/>
      <c r="C208" s="392" t="str">
        <f>'дети 5-ти лет Ф'!U86</f>
        <v/>
      </c>
      <c r="D208" s="392" t="str">
        <f>'дети 5-ти лет К'!U86</f>
        <v/>
      </c>
      <c r="E208" s="392" t="str">
        <f>'дети 5-ти лет П'!U86</f>
        <v/>
      </c>
      <c r="F208" s="392" t="str">
        <f>'дети 5-ти лет Т'!U86</f>
        <v/>
      </c>
      <c r="G208" s="392" t="str">
        <f>'дети 5-ти лет С'!U86</f>
        <v/>
      </c>
    </row>
    <row r="209" ht="15.75" customHeight="1">
      <c r="B209" s="5">
        <v>7.0</v>
      </c>
      <c r="C209" s="392" t="str">
        <f>'дети 5-ти лет Ф'!V86</f>
        <v/>
      </c>
      <c r="D209" s="392" t="str">
        <f>'дети 5-ти лет К'!V86</f>
        <v/>
      </c>
      <c r="E209" s="392" t="str">
        <f>'дети 5-ти лет П'!V86</f>
        <v/>
      </c>
      <c r="F209" s="392" t="str">
        <f>'дети 5-ти лет Т'!V86</f>
        <v/>
      </c>
      <c r="G209" s="392" t="str">
        <f>'дети 5-ти лет С'!V86</f>
        <v/>
      </c>
    </row>
    <row r="210" ht="15.75" customHeight="1">
      <c r="B210" s="12"/>
      <c r="C210" s="392" t="str">
        <f>'дети 5-ти лет Ф'!W86</f>
        <v/>
      </c>
      <c r="D210" s="392" t="str">
        <f>'дети 5-ти лет Т'!W86</f>
        <v/>
      </c>
      <c r="E210" s="392" t="str">
        <f>'дети 5-ти лет П'!W86</f>
        <v/>
      </c>
      <c r="F210" s="392" t="str">
        <f>'дети 5-ти лет Т'!W86</f>
        <v/>
      </c>
      <c r="G210" s="392" t="str">
        <f>'дети 5-ти лет С'!W86</f>
        <v/>
      </c>
    </row>
    <row r="211" ht="15.75" customHeight="1">
      <c r="B211" s="19"/>
      <c r="C211" s="392" t="str">
        <f>'дети 5-ти лет Ф'!X86</f>
        <v/>
      </c>
      <c r="D211" s="392" t="str">
        <f>'дети 5-ти лет К'!X86</f>
        <v/>
      </c>
      <c r="E211" s="392" t="str">
        <f>'дети 5-ти лет П'!X86</f>
        <v/>
      </c>
      <c r="F211" s="392" t="str">
        <f>'дети 5-ти лет Т'!X86</f>
        <v/>
      </c>
      <c r="G211" s="392" t="str">
        <f>'дети 5-ти лет С'!X86</f>
        <v/>
      </c>
    </row>
    <row r="212" ht="15.75" customHeight="1">
      <c r="B212" s="5">
        <v>8.0</v>
      </c>
      <c r="C212" s="318"/>
      <c r="D212" s="392" t="str">
        <f>'дети 5-ти лет К'!Y86</f>
        <v/>
      </c>
      <c r="E212" s="317"/>
      <c r="F212" s="392" t="str">
        <f>'дети 5-ти лет Т'!Y86</f>
        <v/>
      </c>
      <c r="G212" s="317"/>
    </row>
    <row r="213" ht="15.75" customHeight="1">
      <c r="B213" s="12"/>
      <c r="C213" s="319"/>
      <c r="D213" s="392" t="str">
        <f>'дети 5-ти лет К'!Z86</f>
        <v/>
      </c>
      <c r="E213" s="12"/>
      <c r="F213" s="392" t="str">
        <f>'дети 5-ти лет Т'!Z86</f>
        <v/>
      </c>
      <c r="G213" s="12"/>
    </row>
    <row r="214" ht="15.75" customHeight="1">
      <c r="B214" s="19"/>
      <c r="C214" s="319"/>
      <c r="D214" s="392" t="str">
        <f>'дети 5-ти лет К'!AA86</f>
        <v/>
      </c>
      <c r="E214" s="12"/>
      <c r="F214" s="392" t="str">
        <f>'дети 5-ти лет Т'!AA86</f>
        <v/>
      </c>
      <c r="G214" s="12"/>
    </row>
    <row r="215" ht="15.75" customHeight="1">
      <c r="B215" s="5">
        <v>9.0</v>
      </c>
      <c r="C215" s="319"/>
      <c r="D215" s="392" t="str">
        <f>'дети 5-ти лет К'!AB86</f>
        <v/>
      </c>
      <c r="E215" s="12"/>
      <c r="F215" s="392" t="str">
        <f>'дети 5-ти лет Т'!AB86</f>
        <v/>
      </c>
      <c r="G215" s="12"/>
    </row>
    <row r="216" ht="15.0" customHeight="1">
      <c r="B216" s="12"/>
      <c r="C216" s="319"/>
      <c r="D216" s="392" t="str">
        <f>'дети 5-ти лет К'!AC86</f>
        <v/>
      </c>
      <c r="E216" s="12"/>
      <c r="F216" s="392" t="str">
        <f>'дети 5-ти лет Т'!AC86</f>
        <v/>
      </c>
      <c r="G216" s="12"/>
    </row>
    <row r="217" ht="15.0" customHeight="1">
      <c r="B217" s="19"/>
      <c r="C217" s="319"/>
      <c r="D217" s="392" t="str">
        <f>'дети 5-ти лет К'!AD86</f>
        <v/>
      </c>
      <c r="E217" s="12"/>
      <c r="F217" s="392" t="str">
        <f>'дети 5-ти лет Т'!AD86</f>
        <v/>
      </c>
      <c r="G217" s="12"/>
    </row>
    <row r="218" ht="15.0" customHeight="1">
      <c r="B218" s="5">
        <v>10.0</v>
      </c>
      <c r="C218" s="319"/>
      <c r="D218" s="392" t="str">
        <f>'дети 5-ти лет К'!AE86</f>
        <v/>
      </c>
      <c r="E218" s="12"/>
      <c r="F218" s="392" t="str">
        <f>'дети 5-ти лет Т'!AE86</f>
        <v/>
      </c>
      <c r="G218" s="12"/>
    </row>
    <row r="219" ht="15.75" customHeight="1">
      <c r="B219" s="12"/>
      <c r="C219" s="319"/>
      <c r="D219" s="392" t="str">
        <f>'дети 5-ти лет К'!AF86</f>
        <v/>
      </c>
      <c r="E219" s="12"/>
      <c r="F219" s="392" t="str">
        <f>'дети 5-ти лет Т'!AF86</f>
        <v/>
      </c>
      <c r="G219" s="12"/>
    </row>
    <row r="220" ht="15.75" customHeight="1">
      <c r="B220" s="19"/>
      <c r="C220" s="319"/>
      <c r="D220" s="392" t="str">
        <f>'дети 5-ти лет К'!AG86</f>
        <v/>
      </c>
      <c r="E220" s="12"/>
      <c r="F220" s="392" t="str">
        <f>'дети 5-ти лет Т'!AG86</f>
        <v/>
      </c>
      <c r="G220" s="12"/>
    </row>
    <row r="221" ht="15.75" customHeight="1">
      <c r="B221" s="5">
        <v>11.0</v>
      </c>
      <c r="C221" s="319"/>
      <c r="D221" s="392" t="str">
        <f>'дети 5-ти лет К'!AH86</f>
        <v/>
      </c>
      <c r="E221" s="12"/>
      <c r="F221" s="392" t="str">
        <f>'дети 5-ти лет Т'!AH86</f>
        <v/>
      </c>
      <c r="G221" s="12"/>
    </row>
    <row r="222" ht="15.75" customHeight="1">
      <c r="B222" s="12"/>
      <c r="C222" s="319"/>
      <c r="D222" s="392" t="str">
        <f>'дети 5-ти лет К'!AI86</f>
        <v/>
      </c>
      <c r="E222" s="12"/>
      <c r="F222" s="392" t="str">
        <f>'дети 5-ти лет Т'!AI86</f>
        <v/>
      </c>
      <c r="G222" s="12"/>
    </row>
    <row r="223" ht="15.75" customHeight="1">
      <c r="B223" s="19"/>
      <c r="C223" s="319"/>
      <c r="D223" s="392" t="str">
        <f>'дети 5-ти лет К'!AJ86</f>
        <v/>
      </c>
      <c r="E223" s="12"/>
      <c r="F223" s="392" t="str">
        <f>'дети 5-ти лет Т'!AJ86</f>
        <v/>
      </c>
      <c r="G223" s="12"/>
    </row>
    <row r="224" ht="15.75" customHeight="1">
      <c r="B224" s="5">
        <v>12.0</v>
      </c>
      <c r="C224" s="319"/>
      <c r="D224" s="392" t="str">
        <f>'дети 5-ти лет К'!AK86</f>
        <v/>
      </c>
      <c r="E224" s="12"/>
      <c r="F224" s="392" t="str">
        <f>'дети 5-ти лет Т'!AK86</f>
        <v/>
      </c>
      <c r="G224" s="12"/>
    </row>
    <row r="225" ht="15.75" customHeight="1">
      <c r="B225" s="12"/>
      <c r="C225" s="319"/>
      <c r="D225" s="392" t="str">
        <f>'дети 5-ти лет К'!AL86</f>
        <v/>
      </c>
      <c r="E225" s="12"/>
      <c r="F225" s="392" t="str">
        <f>'дети 5-ти лет Т'!AL86</f>
        <v/>
      </c>
      <c r="G225" s="12"/>
    </row>
    <row r="226" ht="15.75" customHeight="1">
      <c r="B226" s="19"/>
      <c r="C226" s="319"/>
      <c r="D226" s="392" t="str">
        <f>'дети 5-ти лет К'!AM86</f>
        <v/>
      </c>
      <c r="E226" s="12"/>
      <c r="F226" s="392" t="str">
        <f>'дети 5-ти лет Т'!AM86</f>
        <v/>
      </c>
      <c r="G226" s="12"/>
    </row>
    <row r="227" ht="15.75" customHeight="1">
      <c r="B227" s="5">
        <v>13.0</v>
      </c>
      <c r="C227" s="319"/>
      <c r="D227" s="392" t="str">
        <f>'дети 5-ти лет К'!AN86</f>
        <v/>
      </c>
      <c r="E227" s="12"/>
      <c r="F227" s="392" t="str">
        <f>'дети 5-ти лет Т'!AN86</f>
        <v/>
      </c>
      <c r="G227" s="12"/>
    </row>
    <row r="228" ht="15.75" customHeight="1">
      <c r="B228" s="12"/>
      <c r="C228" s="319"/>
      <c r="D228" s="392" t="str">
        <f>'дети 5-ти лет К'!AO86</f>
        <v/>
      </c>
      <c r="E228" s="12"/>
      <c r="F228" s="392" t="str">
        <f>'дети 5-ти лет Т'!AO86</f>
        <v/>
      </c>
      <c r="G228" s="12"/>
    </row>
    <row r="229" ht="15.75" customHeight="1">
      <c r="B229" s="19"/>
      <c r="C229" s="319"/>
      <c r="D229" s="392" t="str">
        <f>'дети 5-ти лет К'!AP86</f>
        <v/>
      </c>
      <c r="E229" s="12"/>
      <c r="F229" s="392" t="str">
        <f>'дети 5-ти лет Т'!AP86</f>
        <v/>
      </c>
      <c r="G229" s="12"/>
    </row>
    <row r="230" ht="15.75" customHeight="1">
      <c r="B230" s="5">
        <v>14.0</v>
      </c>
      <c r="C230" s="319"/>
      <c r="D230" s="392" t="str">
        <f>'дети 5-ти лет К'!AQ86</f>
        <v/>
      </c>
      <c r="E230" s="12"/>
      <c r="F230" s="392" t="str">
        <f>'дети 5-ти лет Т'!AQ86</f>
        <v/>
      </c>
      <c r="G230" s="12"/>
    </row>
    <row r="231" ht="15.75" customHeight="1">
      <c r="B231" s="12"/>
      <c r="C231" s="319"/>
      <c r="D231" s="392" t="str">
        <f>'дети 5-ти лет К'!AR86</f>
        <v/>
      </c>
      <c r="E231" s="12"/>
      <c r="F231" s="392" t="str">
        <f>'дети 5-ти лет Т'!AR86</f>
        <v/>
      </c>
      <c r="G231" s="12"/>
    </row>
    <row r="232" ht="15.75" customHeight="1">
      <c r="B232" s="19"/>
      <c r="C232" s="319"/>
      <c r="D232" s="392" t="str">
        <f>'дети 5-ти лет К'!AS86</f>
        <v/>
      </c>
      <c r="E232" s="12"/>
      <c r="F232" s="392" t="str">
        <f>'дети 5-ти лет Т'!AS86</f>
        <v/>
      </c>
      <c r="G232" s="12"/>
    </row>
    <row r="233" ht="15.75" customHeight="1">
      <c r="B233" s="5">
        <v>15.0</v>
      </c>
      <c r="C233" s="319"/>
      <c r="D233" s="392" t="str">
        <f>'дети 5-ти лет К'!AT86</f>
        <v/>
      </c>
      <c r="E233" s="12"/>
      <c r="F233" s="392" t="str">
        <f>'дети 5-ти лет Т'!AT86</f>
        <v/>
      </c>
      <c r="G233" s="12"/>
    </row>
    <row r="234" ht="15.75" customHeight="1">
      <c r="B234" s="12"/>
      <c r="C234" s="319"/>
      <c r="D234" s="392" t="str">
        <f>'дети 5-ти лет К'!AU86</f>
        <v/>
      </c>
      <c r="E234" s="12"/>
      <c r="F234" s="392" t="str">
        <f>'дети 5-ти лет Т'!AU86</f>
        <v/>
      </c>
      <c r="G234" s="12"/>
    </row>
    <row r="235" ht="15.75" customHeight="1">
      <c r="B235" s="19"/>
      <c r="C235" s="319"/>
      <c r="D235" s="392" t="str">
        <f>'дети 5-ти лет К'!AV86</f>
        <v/>
      </c>
      <c r="E235" s="12"/>
      <c r="F235" s="392" t="str">
        <f>'дети 5-ти лет Т'!AV86</f>
        <v/>
      </c>
      <c r="G235" s="12"/>
    </row>
    <row r="236" ht="15.75" customHeight="1">
      <c r="B236" s="5">
        <v>16.0</v>
      </c>
      <c r="C236" s="319"/>
      <c r="D236" s="392" t="str">
        <f>'дети 5-ти лет К'!AW86</f>
        <v/>
      </c>
      <c r="E236" s="12"/>
      <c r="F236" s="392" t="str">
        <f>'дети 5-ти лет Т'!AW86</f>
        <v/>
      </c>
      <c r="G236" s="12"/>
    </row>
    <row r="237" ht="15.75" customHeight="1">
      <c r="B237" s="12"/>
      <c r="C237" s="319"/>
      <c r="D237" s="392" t="str">
        <f>'дети 5-ти лет К'!AX86</f>
        <v/>
      </c>
      <c r="E237" s="12"/>
      <c r="F237" s="392" t="str">
        <f>'дети 5-ти лет Т'!AX86</f>
        <v/>
      </c>
      <c r="G237" s="12"/>
    </row>
    <row r="238" ht="15.75" customHeight="1">
      <c r="B238" s="19"/>
      <c r="C238" s="319"/>
      <c r="D238" s="392" t="str">
        <f>'дети 5-ти лет К'!AY86</f>
        <v/>
      </c>
      <c r="E238" s="12"/>
      <c r="F238" s="392" t="str">
        <f>'дети 5-ти лет Т'!AY86</f>
        <v/>
      </c>
      <c r="G238" s="12"/>
    </row>
    <row r="239" ht="15.75" customHeight="1">
      <c r="B239" s="5">
        <v>17.0</v>
      </c>
      <c r="C239" s="319"/>
      <c r="D239" s="392" t="str">
        <f>'дети 5-ти лет К'!AZ86</f>
        <v/>
      </c>
      <c r="E239" s="12"/>
      <c r="F239" s="392" t="str">
        <f>'дети 5-ти лет Т'!AZ86</f>
        <v/>
      </c>
      <c r="G239" s="12"/>
    </row>
    <row r="240" ht="15.75" customHeight="1">
      <c r="B240" s="12"/>
      <c r="C240" s="319"/>
      <c r="D240" s="392" t="str">
        <f>'дети 5-ти лет К'!BA86</f>
        <v/>
      </c>
      <c r="E240" s="12"/>
      <c r="F240" s="392" t="str">
        <f>'дети 5-ти лет Т'!BA86</f>
        <v/>
      </c>
      <c r="G240" s="12"/>
    </row>
    <row r="241" ht="15.75" customHeight="1">
      <c r="B241" s="19"/>
      <c r="C241" s="319"/>
      <c r="D241" s="392" t="str">
        <f>'дети 5-ти лет К'!BB86</f>
        <v/>
      </c>
      <c r="E241" s="12"/>
      <c r="F241" s="392" t="str">
        <f>'дети 5-ти лет Т'!BB86</f>
        <v/>
      </c>
      <c r="G241" s="12"/>
    </row>
    <row r="242" ht="15.75" customHeight="1">
      <c r="B242" s="5">
        <v>18.0</v>
      </c>
      <c r="C242" s="319"/>
      <c r="D242" s="392" t="str">
        <f>'дети 5-ти лет К'!BC86</f>
        <v/>
      </c>
      <c r="E242" s="12"/>
      <c r="F242" s="392" t="str">
        <f>'дети 5-ти лет Т'!BC86</f>
        <v/>
      </c>
      <c r="G242" s="12"/>
    </row>
    <row r="243" ht="15.75" customHeight="1">
      <c r="B243" s="12"/>
      <c r="C243" s="319"/>
      <c r="D243" s="392" t="str">
        <f>'дети 5-ти лет К'!BD86</f>
        <v/>
      </c>
      <c r="E243" s="12"/>
      <c r="F243" s="392" t="str">
        <f>'дети 5-ти лет Т'!BD86</f>
        <v/>
      </c>
      <c r="G243" s="12"/>
    </row>
    <row r="244" ht="15.75" customHeight="1">
      <c r="B244" s="19"/>
      <c r="C244" s="319"/>
      <c r="D244" s="392" t="str">
        <f>'дети 5-ти лет К'!BE86</f>
        <v/>
      </c>
      <c r="E244" s="12"/>
      <c r="F244" s="392" t="str">
        <f>'дети 5-ти лет Т'!BE86</f>
        <v/>
      </c>
      <c r="G244" s="12"/>
    </row>
    <row r="245" ht="15.75" customHeight="1">
      <c r="B245" s="5">
        <v>19.0</v>
      </c>
      <c r="C245" s="319"/>
      <c r="D245" s="392" t="str">
        <f>'дети 5-ти лет К'!BF86</f>
        <v/>
      </c>
      <c r="E245" s="12"/>
      <c r="F245" s="392" t="str">
        <f>'дети 5-ти лет Т'!BF86</f>
        <v/>
      </c>
      <c r="G245" s="12"/>
    </row>
    <row r="246" ht="15.75" customHeight="1">
      <c r="B246" s="12"/>
      <c r="C246" s="319"/>
      <c r="D246" s="392" t="str">
        <f>'дети 5-ти лет К'!BG86</f>
        <v/>
      </c>
      <c r="E246" s="12"/>
      <c r="F246" s="392" t="str">
        <f>'дети 5-ти лет Т'!BG86</f>
        <v/>
      </c>
      <c r="G246" s="12"/>
    </row>
    <row r="247" ht="15.75" customHeight="1">
      <c r="B247" s="19"/>
      <c r="C247" s="319"/>
      <c r="D247" s="392" t="str">
        <f>'дети 5-ти лет К'!BH86</f>
        <v/>
      </c>
      <c r="E247" s="12"/>
      <c r="F247" s="392" t="str">
        <f>'дети 5-ти лет Т'!BH86</f>
        <v/>
      </c>
      <c r="G247" s="12"/>
    </row>
    <row r="248" ht="15.75" customHeight="1">
      <c r="B248" s="5">
        <v>20.0</v>
      </c>
      <c r="C248" s="319"/>
      <c r="D248" s="392" t="str">
        <f>'дети 5-ти лет К'!BI86</f>
        <v/>
      </c>
      <c r="E248" s="12"/>
      <c r="F248" s="392" t="str">
        <f>'дети 5-ти лет Т'!BI86</f>
        <v/>
      </c>
      <c r="G248" s="12"/>
    </row>
    <row r="249" ht="15.75" customHeight="1">
      <c r="B249" s="12"/>
      <c r="C249" s="319"/>
      <c r="D249" s="392" t="str">
        <f>'дети 5-ти лет К'!BJ86</f>
        <v/>
      </c>
      <c r="E249" s="12"/>
      <c r="F249" s="392" t="str">
        <f>'дети 5-ти лет Т'!BJ86</f>
        <v/>
      </c>
      <c r="G249" s="12"/>
    </row>
    <row r="250" ht="15.75" customHeight="1">
      <c r="B250" s="19"/>
      <c r="C250" s="319"/>
      <c r="D250" s="392" t="str">
        <f>'дети 5-ти лет К'!BK86</f>
        <v/>
      </c>
      <c r="E250" s="12"/>
      <c r="F250" s="392" t="str">
        <f>'дети 5-ти лет Т'!BK86</f>
        <v/>
      </c>
      <c r="G250" s="12"/>
    </row>
    <row r="251" ht="15.75" customHeight="1">
      <c r="B251" s="5">
        <v>21.0</v>
      </c>
      <c r="C251" s="319"/>
      <c r="D251" s="392" t="str">
        <f>'дети 5-ти лет К'!BL86</f>
        <v/>
      </c>
      <c r="E251" s="12"/>
      <c r="F251" s="392" t="str">
        <f>'дети 5-ти лет Т'!BL86</f>
        <v/>
      </c>
      <c r="G251" s="12"/>
    </row>
    <row r="252" ht="15.75" customHeight="1">
      <c r="B252" s="12"/>
      <c r="C252" s="319"/>
      <c r="D252" s="392" t="str">
        <f>'дети 5-ти лет К'!BM86</f>
        <v/>
      </c>
      <c r="E252" s="12"/>
      <c r="F252" s="392" t="str">
        <f>'дети 5-ти лет Т'!BM86</f>
        <v/>
      </c>
      <c r="G252" s="12"/>
    </row>
    <row r="253" ht="15.75" customHeight="1">
      <c r="B253" s="19"/>
      <c r="C253" s="319"/>
      <c r="D253" s="392" t="str">
        <f>'дети 5-ти лет К'!BN86</f>
        <v/>
      </c>
      <c r="E253" s="12"/>
      <c r="F253" s="392" t="str">
        <f>'дети 5-ти лет Т'!BN86</f>
        <v/>
      </c>
      <c r="G253" s="12"/>
    </row>
    <row r="254" ht="15.75" customHeight="1">
      <c r="B254" s="5">
        <v>22.0</v>
      </c>
      <c r="C254" s="319"/>
      <c r="D254" s="392" t="str">
        <f>'дети 5-ти лет К'!BO86</f>
        <v/>
      </c>
      <c r="E254" s="12"/>
      <c r="F254" s="392" t="str">
        <f>'дети 5-ти лет Т'!BO86</f>
        <v/>
      </c>
      <c r="G254" s="12"/>
    </row>
    <row r="255" ht="15.75" customHeight="1">
      <c r="B255" s="12"/>
      <c r="C255" s="319"/>
      <c r="D255" s="392" t="str">
        <f>'дети 5-ти лет К'!BP86</f>
        <v/>
      </c>
      <c r="E255" s="12"/>
      <c r="F255" s="392" t="str">
        <f>'дети 5-ти лет Т'!BP86</f>
        <v/>
      </c>
      <c r="G255" s="12"/>
    </row>
    <row r="256" ht="15.75" customHeight="1">
      <c r="B256" s="19"/>
      <c r="C256" s="319"/>
      <c r="D256" s="392" t="str">
        <f>'дети 5-ти лет К'!BQ86</f>
        <v/>
      </c>
      <c r="E256" s="12"/>
      <c r="F256" s="392" t="str">
        <f>'дети 5-ти лет Т'!BQ86</f>
        <v/>
      </c>
      <c r="G256" s="12"/>
    </row>
    <row r="257" ht="15.75" customHeight="1">
      <c r="B257" s="5">
        <v>23.0</v>
      </c>
      <c r="C257" s="319"/>
      <c r="D257" s="392" t="str">
        <f>'дети 5-ти лет К'!BR86</f>
        <v/>
      </c>
      <c r="E257" s="12"/>
      <c r="F257" s="392" t="str">
        <f>'дети 5-ти лет Т'!BR86</f>
        <v/>
      </c>
      <c r="G257" s="12"/>
    </row>
    <row r="258" ht="15.75" customHeight="1">
      <c r="B258" s="12"/>
      <c r="C258" s="319"/>
      <c r="D258" s="392" t="str">
        <f>'дети 5-ти лет К'!BS86</f>
        <v/>
      </c>
      <c r="E258" s="12"/>
      <c r="F258" s="392" t="str">
        <f>'дети 5-ти лет Т'!BS86</f>
        <v/>
      </c>
      <c r="G258" s="12"/>
    </row>
    <row r="259" ht="15.75" customHeight="1">
      <c r="B259" s="19"/>
      <c r="C259" s="319"/>
      <c r="D259" s="392" t="str">
        <f>'дети 5-ти лет К'!BT86</f>
        <v/>
      </c>
      <c r="E259" s="12"/>
      <c r="F259" s="392" t="str">
        <f>'дети 5-ти лет Т'!BT86</f>
        <v/>
      </c>
      <c r="G259" s="12"/>
    </row>
    <row r="260" ht="15.75" customHeight="1">
      <c r="B260" s="5">
        <v>24.0</v>
      </c>
      <c r="C260" s="319"/>
      <c r="D260" s="392" t="str">
        <f>'дети 5-ти лет К'!BU86</f>
        <v/>
      </c>
      <c r="E260" s="12"/>
      <c r="F260" s="392" t="str">
        <f>'дети 5-ти лет Т'!BU86</f>
        <v/>
      </c>
      <c r="G260" s="12"/>
    </row>
    <row r="261" ht="15.75" customHeight="1">
      <c r="B261" s="12"/>
      <c r="C261" s="319"/>
      <c r="D261" s="392" t="str">
        <f>'дети 5-ти лет К'!BV86</f>
        <v/>
      </c>
      <c r="E261" s="12"/>
      <c r="F261" s="392" t="str">
        <f>'дети 5-ти лет Т'!BV86</f>
        <v/>
      </c>
      <c r="G261" s="12"/>
    </row>
    <row r="262" ht="15.75" customHeight="1">
      <c r="B262" s="19"/>
      <c r="C262" s="319"/>
      <c r="D262" s="392" t="str">
        <f>'дети 5-ти лет К'!BW86</f>
        <v/>
      </c>
      <c r="E262" s="12"/>
      <c r="F262" s="392" t="str">
        <f>'дети 5-ти лет Т'!BW86</f>
        <v/>
      </c>
      <c r="G262" s="12"/>
    </row>
    <row r="263" ht="15.75" customHeight="1">
      <c r="B263" s="5">
        <v>25.0</v>
      </c>
      <c r="C263" s="319"/>
      <c r="D263" s="392" t="str">
        <f>'дети 5-ти лет К'!BX86</f>
        <v/>
      </c>
      <c r="E263" s="12"/>
      <c r="F263" s="392" t="str">
        <f>'дети 5-ти лет Т'!BX86</f>
        <v/>
      </c>
      <c r="G263" s="12"/>
    </row>
    <row r="264" ht="15.75" customHeight="1">
      <c r="B264" s="12"/>
      <c r="C264" s="319"/>
      <c r="D264" s="392" t="str">
        <f>'дети 5-ти лет К'!BY86</f>
        <v/>
      </c>
      <c r="E264" s="12"/>
      <c r="F264" s="392" t="str">
        <f>'дети 5-ти лет Т'!BY86</f>
        <v/>
      </c>
      <c r="G264" s="12"/>
    </row>
    <row r="265" ht="15.75" customHeight="1">
      <c r="B265" s="19"/>
      <c r="C265" s="319"/>
      <c r="D265" s="392" t="str">
        <f>'дети 5-ти лет К'!BZ86</f>
        <v/>
      </c>
      <c r="E265" s="12"/>
      <c r="F265" s="392" t="str">
        <f>'дети 5-ти лет Т'!BZ86</f>
        <v/>
      </c>
      <c r="G265" s="12"/>
    </row>
    <row r="266" ht="15.75" customHeight="1">
      <c r="B266" s="5">
        <v>26.0</v>
      </c>
      <c r="C266" s="319"/>
      <c r="D266" s="392" t="str">
        <f>'дети 5-ти лет К'!CA86</f>
        <v/>
      </c>
      <c r="E266" s="12"/>
      <c r="F266" s="392" t="str">
        <f>'дети 5-ти лет Т'!CA86</f>
        <v/>
      </c>
      <c r="G266" s="12"/>
    </row>
    <row r="267" ht="15.75" customHeight="1">
      <c r="B267" s="12"/>
      <c r="C267" s="319"/>
      <c r="D267" s="392" t="str">
        <f>'дети 5-ти лет К'!CB86</f>
        <v/>
      </c>
      <c r="E267" s="12"/>
      <c r="F267" s="392" t="str">
        <f>'дети 5-ти лет Т'!CB86</f>
        <v/>
      </c>
      <c r="G267" s="12"/>
    </row>
    <row r="268" ht="15.75" customHeight="1">
      <c r="B268" s="19"/>
      <c r="C268" s="319"/>
      <c r="D268" s="392" t="str">
        <f>'дети 5-ти лет К'!CC86</f>
        <v/>
      </c>
      <c r="E268" s="12"/>
      <c r="F268" s="392" t="str">
        <f>'дети 5-ти лет Т'!CC86</f>
        <v/>
      </c>
      <c r="G268" s="12"/>
    </row>
    <row r="269" ht="15.75" customHeight="1">
      <c r="B269" s="5">
        <v>27.0</v>
      </c>
      <c r="C269" s="319"/>
      <c r="D269" s="392" t="str">
        <f>'дети 5-ти лет К'!CD86</f>
        <v/>
      </c>
      <c r="E269" s="12"/>
      <c r="F269" s="392" t="str">
        <f>'дети 5-ти лет Т'!CD86</f>
        <v/>
      </c>
      <c r="G269" s="12"/>
    </row>
    <row r="270" ht="15.75" customHeight="1">
      <c r="B270" s="12"/>
      <c r="C270" s="319"/>
      <c r="D270" s="392" t="str">
        <f>'дети 5-ти лет К'!CE86</f>
        <v/>
      </c>
      <c r="E270" s="12"/>
      <c r="F270" s="392" t="str">
        <f>'дети 5-ти лет Т'!CE86</f>
        <v/>
      </c>
      <c r="G270" s="12"/>
    </row>
    <row r="271" ht="15.75" customHeight="1">
      <c r="B271" s="19"/>
      <c r="C271" s="319"/>
      <c r="D271" s="392" t="str">
        <f>'дети 5-ти лет К'!CF86</f>
        <v/>
      </c>
      <c r="E271" s="12"/>
      <c r="F271" s="392" t="str">
        <f>'дети 5-ти лет Т'!CF86</f>
        <v/>
      </c>
      <c r="G271" s="12"/>
    </row>
    <row r="272" ht="15.75" customHeight="1">
      <c r="B272" s="5">
        <v>28.0</v>
      </c>
      <c r="C272" s="319"/>
      <c r="D272" s="392" t="str">
        <f>'дети 5-ти лет К'!CG86</f>
        <v/>
      </c>
      <c r="E272" s="12"/>
      <c r="F272" s="392" t="str">
        <f>'дети 5-ти лет Т'!CG86</f>
        <v/>
      </c>
      <c r="G272" s="12"/>
    </row>
    <row r="273" ht="15.75" customHeight="1">
      <c r="B273" s="12"/>
      <c r="C273" s="319"/>
      <c r="D273" s="392" t="str">
        <f>'дети 5-ти лет К'!CH86</f>
        <v/>
      </c>
      <c r="E273" s="12"/>
      <c r="F273" s="392" t="str">
        <f>'дети 5-ти лет Т'!CH86</f>
        <v/>
      </c>
      <c r="G273" s="12"/>
    </row>
    <row r="274" ht="15.75" customHeight="1">
      <c r="B274" s="19"/>
      <c r="C274" s="319"/>
      <c r="D274" s="392" t="str">
        <f>'дети 5-ти лет К'!CI86</f>
        <v/>
      </c>
      <c r="E274" s="12"/>
      <c r="F274" s="392" t="str">
        <f>'дети 5-ти лет Т'!CI86</f>
        <v/>
      </c>
      <c r="G274" s="12"/>
    </row>
    <row r="275" ht="15.75" customHeight="1">
      <c r="B275" s="5">
        <v>29.0</v>
      </c>
      <c r="C275" s="319"/>
      <c r="D275" s="317"/>
      <c r="E275" s="12"/>
      <c r="F275" s="392" t="str">
        <f>'дети 5-ти лет Т'!CJ86</f>
        <v/>
      </c>
      <c r="G275" s="12"/>
    </row>
    <row r="276" ht="15.75" customHeight="1">
      <c r="B276" s="12"/>
      <c r="C276" s="319"/>
      <c r="D276" s="12"/>
      <c r="E276" s="12"/>
      <c r="F276" s="392" t="str">
        <f>'дети 5-ти лет Т'!CK86</f>
        <v/>
      </c>
      <c r="G276" s="12"/>
    </row>
    <row r="277" ht="15.75" customHeight="1">
      <c r="B277" s="19"/>
      <c r="C277" s="319"/>
      <c r="D277" s="12"/>
      <c r="E277" s="12"/>
      <c r="F277" s="392" t="str">
        <f>'дети 5-ти лет Т'!CL86</f>
        <v/>
      </c>
      <c r="G277" s="12"/>
    </row>
    <row r="278" ht="15.75" customHeight="1">
      <c r="B278" s="5">
        <v>30.0</v>
      </c>
      <c r="C278" s="319"/>
      <c r="D278" s="12"/>
      <c r="E278" s="12"/>
      <c r="F278" s="392" t="str">
        <f>'дети 5-ти лет Т'!CM86</f>
        <v/>
      </c>
      <c r="G278" s="12"/>
    </row>
    <row r="279" ht="15.75" customHeight="1">
      <c r="B279" s="12"/>
      <c r="C279" s="319"/>
      <c r="D279" s="12"/>
      <c r="E279" s="12"/>
      <c r="F279" s="392" t="str">
        <f>'дети 5-ти лет Т'!CN86</f>
        <v/>
      </c>
      <c r="G279" s="12"/>
    </row>
    <row r="280" ht="15.75" customHeight="1">
      <c r="B280" s="19"/>
      <c r="C280" s="319"/>
      <c r="D280" s="12"/>
      <c r="E280" s="12"/>
      <c r="F280" s="392" t="str">
        <f>'дети 5-ти лет Т'!CO86</f>
        <v/>
      </c>
      <c r="G280" s="12"/>
    </row>
    <row r="281" ht="15.75" customHeight="1">
      <c r="B281" s="5">
        <v>31.0</v>
      </c>
      <c r="C281" s="319"/>
      <c r="D281" s="12"/>
      <c r="E281" s="12"/>
      <c r="F281" s="392" t="str">
        <f>'дети 5-ти лет Т'!CP86</f>
        <v/>
      </c>
      <c r="G281" s="12"/>
    </row>
    <row r="282" ht="15.75" customHeight="1">
      <c r="B282" s="12"/>
      <c r="C282" s="319"/>
      <c r="D282" s="12"/>
      <c r="E282" s="12"/>
      <c r="F282" s="392" t="str">
        <f>'дети 5-ти лет Т'!CQ86</f>
        <v/>
      </c>
      <c r="G282" s="12"/>
    </row>
    <row r="283" ht="15.75" customHeight="1">
      <c r="B283" s="19"/>
      <c r="C283" s="319"/>
      <c r="D283" s="12"/>
      <c r="E283" s="12"/>
      <c r="F283" s="392" t="str">
        <f>'дети 5-ти лет Т'!CR86</f>
        <v/>
      </c>
      <c r="G283" s="12"/>
    </row>
    <row r="284" ht="15.75" customHeight="1">
      <c r="B284" s="5">
        <v>32.0</v>
      </c>
      <c r="C284" s="319"/>
      <c r="D284" s="12"/>
      <c r="E284" s="12"/>
      <c r="F284" s="392" t="str">
        <f>'дети 5-ти лет Т'!CS86</f>
        <v/>
      </c>
      <c r="G284" s="12"/>
    </row>
    <row r="285" ht="15.75" customHeight="1">
      <c r="B285" s="12"/>
      <c r="C285" s="319"/>
      <c r="D285" s="12"/>
      <c r="E285" s="12"/>
      <c r="F285" s="392" t="str">
        <f>'дети 5-ти лет Т'!CT86</f>
        <v/>
      </c>
      <c r="G285" s="12"/>
    </row>
    <row r="286" ht="15.75" customHeight="1">
      <c r="B286" s="19"/>
      <c r="C286" s="319"/>
      <c r="D286" s="12"/>
      <c r="E286" s="12"/>
      <c r="F286" s="392" t="str">
        <f>'дети 5-ти лет Т'!CU86</f>
        <v/>
      </c>
      <c r="G286" s="12"/>
    </row>
    <row r="287" ht="15.75" customHeight="1">
      <c r="B287" s="5">
        <v>33.0</v>
      </c>
      <c r="C287" s="319"/>
      <c r="D287" s="12"/>
      <c r="E287" s="12"/>
      <c r="F287" s="392" t="str">
        <f>'дети 5-ти лет Т'!CV86</f>
        <v/>
      </c>
      <c r="G287" s="12"/>
    </row>
    <row r="288" ht="15.75" customHeight="1">
      <c r="B288" s="12"/>
      <c r="C288" s="319"/>
      <c r="D288" s="12"/>
      <c r="E288" s="12"/>
      <c r="F288" s="392" t="str">
        <f>'дети 5-ти лет Т'!CW86</f>
        <v/>
      </c>
      <c r="G288" s="12"/>
    </row>
    <row r="289" ht="15.75" customHeight="1">
      <c r="B289" s="19"/>
      <c r="C289" s="319"/>
      <c r="D289" s="12"/>
      <c r="E289" s="12"/>
      <c r="F289" s="392" t="str">
        <f>'дети 5-ти лет Т'!CX86</f>
        <v/>
      </c>
      <c r="G289" s="12"/>
    </row>
    <row r="290" ht="15.75" customHeight="1">
      <c r="B290" s="5">
        <v>34.0</v>
      </c>
      <c r="C290" s="319"/>
      <c r="D290" s="12"/>
      <c r="E290" s="12"/>
      <c r="F290" s="392" t="str">
        <f>'дети 5-ти лет Т'!CY86</f>
        <v/>
      </c>
      <c r="G290" s="12"/>
    </row>
    <row r="291" ht="15.75" customHeight="1">
      <c r="B291" s="12"/>
      <c r="C291" s="319"/>
      <c r="D291" s="12"/>
      <c r="E291" s="12"/>
      <c r="F291" s="392" t="str">
        <f>'дети 5-ти лет Т'!CZ86</f>
        <v/>
      </c>
      <c r="G291" s="12"/>
    </row>
    <row r="292" ht="15.75" customHeight="1">
      <c r="B292" s="19"/>
      <c r="C292" s="319"/>
      <c r="D292" s="12"/>
      <c r="E292" s="12"/>
      <c r="F292" s="392" t="str">
        <f>'дети 5-ти лет Т'!DA86</f>
        <v/>
      </c>
      <c r="G292" s="12"/>
    </row>
    <row r="293" ht="15.75" customHeight="1">
      <c r="B293" s="5">
        <v>35.0</v>
      </c>
      <c r="C293" s="319"/>
      <c r="D293" s="12"/>
      <c r="E293" s="12"/>
      <c r="F293" s="392" t="str">
        <f>'дети 5-ти лет Т'!DB86</f>
        <v/>
      </c>
      <c r="G293" s="12"/>
    </row>
    <row r="294" ht="15.75" customHeight="1">
      <c r="B294" s="12"/>
      <c r="C294" s="319"/>
      <c r="D294" s="12"/>
      <c r="E294" s="12"/>
      <c r="F294" s="392" t="str">
        <f>'дети 5-ти лет Т'!DC86</f>
        <v/>
      </c>
      <c r="G294" s="12"/>
    </row>
    <row r="295" ht="15.75" customHeight="1">
      <c r="B295" s="19"/>
      <c r="C295" s="320"/>
      <c r="D295" s="19"/>
      <c r="E295" s="19"/>
      <c r="F295" s="392" t="str">
        <f>'дети 5-ти лет Т'!DD86</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Ф'!D145</f>
        <v/>
      </c>
      <c r="D300" s="391" t="str">
        <f>'дети 5-ти лет К'!D145</f>
        <v/>
      </c>
      <c r="E300" s="391" t="str">
        <f>'дети 5-ти лет П'!D145</f>
        <v/>
      </c>
      <c r="F300" s="391" t="str">
        <f>'дети 5-ти лет Т'!D145</f>
        <v/>
      </c>
      <c r="G300" s="391" t="str">
        <f>'дети 5-ти лет С'!D145</f>
        <v/>
      </c>
    </row>
    <row r="301" ht="15.75" customHeight="1">
      <c r="B301" s="12"/>
      <c r="C301" s="391" t="str">
        <f>'дети 5-ти лет Ф'!E145</f>
        <v/>
      </c>
      <c r="D301" s="391" t="str">
        <f>'дети 5-ти лет К'!E145</f>
        <v/>
      </c>
      <c r="E301" s="391" t="str">
        <f>'дети 5-ти лет П'!E145</f>
        <v/>
      </c>
      <c r="F301" s="391" t="str">
        <f>'дети 5-ти лет Т'!E145</f>
        <v/>
      </c>
      <c r="G301" s="391" t="str">
        <f>'дети 5-ти лет С'!E145</f>
        <v/>
      </c>
    </row>
    <row r="302" ht="15.75" customHeight="1">
      <c r="B302" s="19"/>
      <c r="C302" s="391" t="str">
        <f>'дети 5-ти лет Ф'!F145</f>
        <v/>
      </c>
      <c r="D302" s="391" t="str">
        <f>'дети 5-ти лет К'!F145</f>
        <v/>
      </c>
      <c r="E302" s="391" t="str">
        <f>'дети 5-ти лет П'!F145</f>
        <v/>
      </c>
      <c r="F302" s="391" t="str">
        <f>'дети 5-ти лет Т'!F145</f>
        <v/>
      </c>
      <c r="G302" s="391" t="str">
        <f>'дети 5-ти лет С'!F145</f>
        <v/>
      </c>
    </row>
    <row r="303" ht="15.75" customHeight="1">
      <c r="B303" s="5">
        <v>2.0</v>
      </c>
      <c r="C303" s="391" t="str">
        <f>'дети 5-ти лет Ф'!G145</f>
        <v/>
      </c>
      <c r="D303" s="391" t="str">
        <f>'дети 5-ти лет К'!G145</f>
        <v/>
      </c>
      <c r="E303" s="391" t="str">
        <f>'дети 5-ти лет П'!G145</f>
        <v/>
      </c>
      <c r="F303" s="391" t="str">
        <f>'дети 5-ти лет Т'!G145</f>
        <v/>
      </c>
      <c r="G303" s="391" t="str">
        <f>'дети 5-ти лет С'!G145</f>
        <v/>
      </c>
    </row>
    <row r="304" ht="15.75" customHeight="1">
      <c r="B304" s="12"/>
      <c r="C304" s="391" t="str">
        <f>'дети 5-ти лет Ф'!H145</f>
        <v/>
      </c>
      <c r="D304" s="391" t="str">
        <f>'дети 5-ти лет К'!H145</f>
        <v/>
      </c>
      <c r="E304" s="391" t="str">
        <f>'дети 5-ти лет П'!H145</f>
        <v/>
      </c>
      <c r="F304" s="391" t="str">
        <f>'дети 5-ти лет Т'!H145</f>
        <v/>
      </c>
      <c r="G304" s="391" t="str">
        <f>'дети 5-ти лет С'!H145</f>
        <v/>
      </c>
    </row>
    <row r="305" ht="15.75" customHeight="1">
      <c r="B305" s="19"/>
      <c r="C305" s="391" t="str">
        <f>'дети 5-ти лет Ф'!I145</f>
        <v/>
      </c>
      <c r="D305" s="391" t="str">
        <f>'дети 5-ти лет К'!I145</f>
        <v/>
      </c>
      <c r="E305" s="391" t="str">
        <f>'дети 5-ти лет П'!I145</f>
        <v/>
      </c>
      <c r="F305" s="391" t="str">
        <f>'дети 5-ти лет Т'!I145</f>
        <v/>
      </c>
      <c r="G305" s="391" t="str">
        <f>'дети 5-ти лет С'!I145</f>
        <v/>
      </c>
    </row>
    <row r="306" ht="15.75" customHeight="1">
      <c r="B306" s="5">
        <v>3.0</v>
      </c>
      <c r="C306" s="391" t="str">
        <f>'дети 5-ти лет Ф'!J145</f>
        <v/>
      </c>
      <c r="D306" s="391" t="str">
        <f>'дети 5-ти лет К'!J145</f>
        <v/>
      </c>
      <c r="E306" s="391" t="str">
        <f>'дети 5-ти лет П'!J145</f>
        <v/>
      </c>
      <c r="F306" s="391" t="str">
        <f>'дети 5-ти лет Т'!J145</f>
        <v/>
      </c>
      <c r="G306" s="391" t="str">
        <f>'дети 5-ти лет С'!J145</f>
        <v/>
      </c>
    </row>
    <row r="307" ht="15.75" customHeight="1">
      <c r="B307" s="12"/>
      <c r="C307" s="391" t="str">
        <f>'дети 5-ти лет Ф'!K145</f>
        <v/>
      </c>
      <c r="D307" s="391" t="str">
        <f>'дети 5-ти лет К'!K145</f>
        <v/>
      </c>
      <c r="E307" s="391" t="str">
        <f>'дети 5-ти лет П'!K145</f>
        <v/>
      </c>
      <c r="F307" s="391" t="str">
        <f>'дети 5-ти лет Т'!K145</f>
        <v/>
      </c>
      <c r="G307" s="391" t="str">
        <f>'дети 5-ти лет С'!K145</f>
        <v/>
      </c>
    </row>
    <row r="308" ht="15.75" customHeight="1">
      <c r="B308" s="19"/>
      <c r="C308" s="391" t="str">
        <f>'дети 5-ти лет Ф'!L145</f>
        <v/>
      </c>
      <c r="D308" s="391" t="str">
        <f>'дети 5-ти лет К'!L145</f>
        <v/>
      </c>
      <c r="E308" s="391" t="str">
        <f>'дети 5-ти лет П'!L145</f>
        <v/>
      </c>
      <c r="F308" s="391" t="str">
        <f>'дети 5-ти лет Т'!L145</f>
        <v/>
      </c>
      <c r="G308" s="391" t="str">
        <f>'дети 5-ти лет С'!L145</f>
        <v/>
      </c>
    </row>
    <row r="309" ht="15.75" customHeight="1">
      <c r="B309" s="5">
        <v>4.0</v>
      </c>
      <c r="C309" s="391" t="str">
        <f>'дети 5-ти лет Ф'!M145</f>
        <v/>
      </c>
      <c r="D309" s="391" t="str">
        <f>'дети 5-ти лет К'!M145</f>
        <v/>
      </c>
      <c r="E309" s="391" t="str">
        <f>'дети 5-ти лет П'!M145</f>
        <v/>
      </c>
      <c r="F309" s="391" t="str">
        <f>'дети 5-ти лет Т'!M145</f>
        <v/>
      </c>
      <c r="G309" s="391" t="str">
        <f>'дети 5-ти лет С'!M145</f>
        <v/>
      </c>
    </row>
    <row r="310" ht="15.75" customHeight="1">
      <c r="B310" s="12"/>
      <c r="C310" s="391" t="str">
        <f>'дети 5-ти лет Ф'!N145</f>
        <v/>
      </c>
      <c r="D310" s="391" t="str">
        <f>'дети 5-ти лет К'!N145</f>
        <v/>
      </c>
      <c r="E310" s="391" t="str">
        <f>'дети 5-ти лет П'!N145</f>
        <v/>
      </c>
      <c r="F310" s="391" t="str">
        <f>'дети 5-ти лет Т'!N145</f>
        <v/>
      </c>
      <c r="G310" s="391" t="str">
        <f>'дети 5-ти лет С'!N145</f>
        <v/>
      </c>
    </row>
    <row r="311" ht="15.75" customHeight="1">
      <c r="B311" s="19"/>
      <c r="C311" s="391" t="str">
        <f>'дети 5-ти лет Ф'!O145</f>
        <v/>
      </c>
      <c r="D311" s="391" t="str">
        <f>'дети 5-ти лет К'!O145</f>
        <v/>
      </c>
      <c r="E311" s="391" t="str">
        <f>'дети 5-ти лет П'!O145</f>
        <v/>
      </c>
      <c r="F311" s="391" t="str">
        <f>'дети 5-ти лет Т'!O145</f>
        <v/>
      </c>
      <c r="G311" s="391" t="str">
        <f>'дети 5-ти лет С'!O145</f>
        <v/>
      </c>
    </row>
    <row r="312" ht="15.75" customHeight="1">
      <c r="B312" s="5">
        <v>5.0</v>
      </c>
      <c r="C312" s="391" t="str">
        <f>'дети 5-ти лет Ф'!P145</f>
        <v/>
      </c>
      <c r="D312" s="391" t="str">
        <f>'дети 5-ти лет К'!P145</f>
        <v/>
      </c>
      <c r="E312" s="391" t="str">
        <f>'дети 5-ти лет П'!P145</f>
        <v/>
      </c>
      <c r="F312" s="391" t="str">
        <f>'дети 5-ти лет Т'!P145</f>
        <v/>
      </c>
      <c r="G312" s="391" t="str">
        <f>'дети 5-ти лет С'!P145</f>
        <v/>
      </c>
    </row>
    <row r="313" ht="15.75" customHeight="1">
      <c r="B313" s="12"/>
      <c r="C313" s="391" t="str">
        <f>'дети 5-ти лет Ф'!Q145</f>
        <v/>
      </c>
      <c r="D313" s="391" t="str">
        <f>'дети 5-ти лет К'!Q145</f>
        <v/>
      </c>
      <c r="E313" s="391" t="str">
        <f>'дети 5-ти лет П'!Q145</f>
        <v/>
      </c>
      <c r="F313" s="391" t="str">
        <f>'дети 5-ти лет Т'!Q145</f>
        <v/>
      </c>
      <c r="G313" s="391" t="str">
        <f>'дети 5-ти лет С'!Q145</f>
        <v/>
      </c>
    </row>
    <row r="314" ht="15.75" customHeight="1">
      <c r="B314" s="19"/>
      <c r="C314" s="391" t="str">
        <f>'дети 5-ти лет Ф'!R145</f>
        <v/>
      </c>
      <c r="D314" s="391" t="str">
        <f>'дети 5-ти лет К'!R145</f>
        <v/>
      </c>
      <c r="E314" s="391" t="str">
        <f>'дети 5-ти лет П'!R145</f>
        <v/>
      </c>
      <c r="F314" s="391" t="str">
        <f>'дети 5-ти лет Т'!R145</f>
        <v/>
      </c>
      <c r="G314" s="391" t="str">
        <f>'дети 5-ти лет С'!R145</f>
        <v/>
      </c>
    </row>
    <row r="315" ht="15.75" customHeight="1">
      <c r="B315" s="5">
        <v>6.0</v>
      </c>
      <c r="C315" s="391" t="str">
        <f>'дети 5-ти лет Ф'!S145</f>
        <v/>
      </c>
      <c r="D315" s="391" t="str">
        <f>'дети 5-ти лет К'!S145</f>
        <v/>
      </c>
      <c r="E315" s="391" t="str">
        <f>'дети 5-ти лет П'!S145</f>
        <v/>
      </c>
      <c r="F315" s="391" t="str">
        <f>'дети 5-ти лет Т'!S145</f>
        <v/>
      </c>
      <c r="G315" s="391" t="str">
        <f>'дети 5-ти лет С'!S145</f>
        <v/>
      </c>
    </row>
    <row r="316" ht="15.75" customHeight="1">
      <c r="B316" s="12"/>
      <c r="C316" s="391" t="str">
        <f>'дети 5-ти лет Ф'!T145</f>
        <v/>
      </c>
      <c r="D316" s="391" t="str">
        <f>'дети 5-ти лет К'!T145</f>
        <v/>
      </c>
      <c r="E316" s="391" t="str">
        <f>'дети 5-ти лет П'!T145</f>
        <v/>
      </c>
      <c r="F316" s="391" t="str">
        <f>'дети 5-ти лет Т'!T145</f>
        <v/>
      </c>
      <c r="G316" s="391" t="str">
        <f>'дети 5-ти лет С'!T145</f>
        <v/>
      </c>
    </row>
    <row r="317" ht="15.75" customHeight="1">
      <c r="B317" s="19"/>
      <c r="C317" s="391" t="str">
        <f>'дети 5-ти лет Ф'!U145</f>
        <v/>
      </c>
      <c r="D317" s="391" t="str">
        <f>'дети 5-ти лет К'!U145</f>
        <v/>
      </c>
      <c r="E317" s="391" t="str">
        <f>'дети 5-ти лет П'!U145</f>
        <v/>
      </c>
      <c r="F317" s="391" t="str">
        <f>'дети 5-ти лет Т'!U145</f>
        <v/>
      </c>
      <c r="G317" s="391" t="str">
        <f>'дети 5-ти лет С'!U145</f>
        <v/>
      </c>
    </row>
    <row r="318" ht="15.75" customHeight="1">
      <c r="B318" s="5">
        <v>7.0</v>
      </c>
      <c r="C318" s="391" t="str">
        <f>'дети 5-ти лет Ф'!V145</f>
        <v/>
      </c>
      <c r="D318" s="391" t="str">
        <f>'дети 5-ти лет К'!V145</f>
        <v/>
      </c>
      <c r="E318" s="391" t="str">
        <f>'дети 5-ти лет П'!V145</f>
        <v/>
      </c>
      <c r="F318" s="391" t="str">
        <f>'дети 5-ти лет Т'!V145</f>
        <v/>
      </c>
      <c r="G318" s="391" t="str">
        <f>'дети 5-ти лет С'!V145</f>
        <v/>
      </c>
    </row>
    <row r="319" ht="15.75" customHeight="1">
      <c r="B319" s="12"/>
      <c r="C319" s="391" t="str">
        <f>'дети 5-ти лет Ф'!W145</f>
        <v/>
      </c>
      <c r="D319" s="391" t="str">
        <f>'дети 5-ти лет Т'!W145</f>
        <v/>
      </c>
      <c r="E319" s="391" t="str">
        <f>'дети 5-ти лет П'!W145</f>
        <v/>
      </c>
      <c r="F319" s="391" t="str">
        <f>'дети 5-ти лет Т'!W145</f>
        <v/>
      </c>
      <c r="G319" s="391" t="str">
        <f>'дети 5-ти лет С'!W145</f>
        <v/>
      </c>
    </row>
    <row r="320" ht="15.75" customHeight="1">
      <c r="B320" s="19"/>
      <c r="C320" s="391" t="str">
        <f>'дети 5-ти лет Ф'!X145</f>
        <v/>
      </c>
      <c r="D320" s="391" t="str">
        <f>'дети 5-ти лет К'!X145</f>
        <v/>
      </c>
      <c r="E320" s="391" t="str">
        <f>'дети 5-ти лет П'!X145</f>
        <v/>
      </c>
      <c r="F320" s="391" t="str">
        <f>'дети 5-ти лет Т'!X145</f>
        <v/>
      </c>
      <c r="G320" s="391" t="str">
        <f>'дети 5-ти лет С'!X145</f>
        <v/>
      </c>
    </row>
    <row r="321" ht="15.75" customHeight="1">
      <c r="B321" s="5">
        <v>8.0</v>
      </c>
      <c r="C321" s="318"/>
      <c r="D321" s="391" t="str">
        <f>'дети 5-ти лет К'!Y145</f>
        <v/>
      </c>
      <c r="E321" s="317"/>
      <c r="F321" s="391" t="str">
        <f>'дети 5-ти лет Т'!Y145</f>
        <v/>
      </c>
      <c r="G321" s="317"/>
    </row>
    <row r="322" ht="15.75" customHeight="1">
      <c r="B322" s="12"/>
      <c r="C322" s="319"/>
      <c r="D322" s="391" t="str">
        <f>'дети 5-ти лет К'!Z145</f>
        <v/>
      </c>
      <c r="E322" s="12"/>
      <c r="F322" s="391" t="str">
        <f>'дети 5-ти лет Т'!Z145</f>
        <v/>
      </c>
      <c r="G322" s="12"/>
    </row>
    <row r="323" ht="15.75" customHeight="1">
      <c r="B323" s="19"/>
      <c r="C323" s="319"/>
      <c r="D323" s="391" t="str">
        <f>'дети 5-ти лет К'!AA145</f>
        <v/>
      </c>
      <c r="E323" s="12"/>
      <c r="F323" s="391" t="str">
        <f>'дети 5-ти лет Т'!AA145</f>
        <v/>
      </c>
      <c r="G323" s="12"/>
    </row>
    <row r="324" ht="15.75" customHeight="1">
      <c r="B324" s="5">
        <v>9.0</v>
      </c>
      <c r="C324" s="319"/>
      <c r="D324" s="391" t="str">
        <f>'дети 5-ти лет К'!AB145</f>
        <v/>
      </c>
      <c r="E324" s="12"/>
      <c r="F324" s="391" t="str">
        <f>'дети 5-ти лет Т'!AB145</f>
        <v/>
      </c>
      <c r="G324" s="12"/>
    </row>
    <row r="325" ht="15.75" customHeight="1">
      <c r="B325" s="12"/>
      <c r="C325" s="319"/>
      <c r="D325" s="391" t="str">
        <f>'дети 5-ти лет К'!AC145</f>
        <v/>
      </c>
      <c r="E325" s="12"/>
      <c r="F325" s="391" t="str">
        <f>'дети 5-ти лет Т'!AC145</f>
        <v/>
      </c>
      <c r="G325" s="12"/>
    </row>
    <row r="326" ht="15.75" customHeight="1">
      <c r="B326" s="19"/>
      <c r="C326" s="319"/>
      <c r="D326" s="391" t="str">
        <f>'дети 5-ти лет К'!AD145</f>
        <v/>
      </c>
      <c r="E326" s="12"/>
      <c r="F326" s="391" t="str">
        <f>'дети 5-ти лет Т'!AD145</f>
        <v/>
      </c>
      <c r="G326" s="12"/>
    </row>
    <row r="327" ht="15.75" customHeight="1">
      <c r="B327" s="5">
        <v>10.0</v>
      </c>
      <c r="C327" s="319"/>
      <c r="D327" s="391" t="str">
        <f>'дети 5-ти лет К'!AE145</f>
        <v/>
      </c>
      <c r="E327" s="12"/>
      <c r="F327" s="391" t="str">
        <f>'дети 5-ти лет Т'!AE145</f>
        <v/>
      </c>
      <c r="G327" s="12"/>
    </row>
    <row r="328" ht="15.75" customHeight="1">
      <c r="B328" s="12"/>
      <c r="C328" s="319"/>
      <c r="D328" s="391" t="str">
        <f>'дети 5-ти лет К'!AF145</f>
        <v/>
      </c>
      <c r="E328" s="12"/>
      <c r="F328" s="391" t="str">
        <f>'дети 5-ти лет Т'!AF145</f>
        <v/>
      </c>
      <c r="G328" s="12"/>
    </row>
    <row r="329" ht="15.75" customHeight="1">
      <c r="B329" s="19"/>
      <c r="C329" s="319"/>
      <c r="D329" s="391" t="str">
        <f>'дети 5-ти лет К'!AG145</f>
        <v/>
      </c>
      <c r="E329" s="12"/>
      <c r="F329" s="391" t="str">
        <f>'дети 5-ти лет Т'!AG145</f>
        <v/>
      </c>
      <c r="G329" s="12"/>
    </row>
    <row r="330" ht="15.75" customHeight="1">
      <c r="B330" s="5">
        <v>11.0</v>
      </c>
      <c r="C330" s="319"/>
      <c r="D330" s="391" t="str">
        <f>'дети 5-ти лет К'!AH145</f>
        <v/>
      </c>
      <c r="E330" s="12"/>
      <c r="F330" s="391" t="str">
        <f>'дети 5-ти лет Т'!AH145</f>
        <v/>
      </c>
      <c r="G330" s="12"/>
    </row>
    <row r="331" ht="15.75" customHeight="1">
      <c r="B331" s="12"/>
      <c r="C331" s="319"/>
      <c r="D331" s="391" t="str">
        <f>'дети 5-ти лет К'!AI145</f>
        <v/>
      </c>
      <c r="E331" s="12"/>
      <c r="F331" s="391" t="str">
        <f>'дети 5-ти лет Т'!AI145</f>
        <v/>
      </c>
      <c r="G331" s="12"/>
    </row>
    <row r="332" ht="15.75" customHeight="1">
      <c r="B332" s="19"/>
      <c r="C332" s="319"/>
      <c r="D332" s="391" t="str">
        <f>'дети 5-ти лет К'!AJ145</f>
        <v/>
      </c>
      <c r="E332" s="12"/>
      <c r="F332" s="391" t="str">
        <f>'дети 5-ти лет Т'!AJ145</f>
        <v/>
      </c>
      <c r="G332" s="12"/>
    </row>
    <row r="333" ht="15.75" customHeight="1">
      <c r="B333" s="5">
        <v>12.0</v>
      </c>
      <c r="C333" s="319"/>
      <c r="D333" s="391" t="str">
        <f>'дети 5-ти лет К'!AK145</f>
        <v/>
      </c>
      <c r="E333" s="12"/>
      <c r="F333" s="391" t="str">
        <f>'дети 5-ти лет Т'!AK145</f>
        <v/>
      </c>
      <c r="G333" s="12"/>
    </row>
    <row r="334" ht="15.75" customHeight="1">
      <c r="B334" s="12"/>
      <c r="C334" s="319"/>
      <c r="D334" s="391" t="str">
        <f>'дети 5-ти лет К'!AL145</f>
        <v/>
      </c>
      <c r="E334" s="12"/>
      <c r="F334" s="391" t="str">
        <f>'дети 5-ти лет Т'!AL145</f>
        <v/>
      </c>
      <c r="G334" s="12"/>
    </row>
    <row r="335" ht="15.75" customHeight="1">
      <c r="B335" s="19"/>
      <c r="C335" s="319"/>
      <c r="D335" s="391" t="str">
        <f>'дети 5-ти лет К'!AM145</f>
        <v/>
      </c>
      <c r="E335" s="12"/>
      <c r="F335" s="391" t="str">
        <f>'дети 5-ти лет Т'!AM145</f>
        <v/>
      </c>
      <c r="G335" s="12"/>
    </row>
    <row r="336" ht="15.75" customHeight="1">
      <c r="B336" s="5">
        <v>13.0</v>
      </c>
      <c r="C336" s="319"/>
      <c r="D336" s="391" t="str">
        <f>'дети 5-ти лет К'!AN145</f>
        <v/>
      </c>
      <c r="E336" s="12"/>
      <c r="F336" s="391" t="str">
        <f>'дети 5-ти лет Т'!AN145</f>
        <v/>
      </c>
      <c r="G336" s="12"/>
    </row>
    <row r="337" ht="15.75" customHeight="1">
      <c r="B337" s="12"/>
      <c r="C337" s="319"/>
      <c r="D337" s="391" t="str">
        <f>'дети 5-ти лет К'!AO145</f>
        <v/>
      </c>
      <c r="E337" s="12"/>
      <c r="F337" s="391" t="str">
        <f>'дети 5-ти лет Т'!AO145</f>
        <v/>
      </c>
      <c r="G337" s="12"/>
    </row>
    <row r="338" ht="15.75" customHeight="1">
      <c r="B338" s="19"/>
      <c r="C338" s="319"/>
      <c r="D338" s="391" t="str">
        <f>'дети 5-ти лет К'!AP145</f>
        <v/>
      </c>
      <c r="E338" s="12"/>
      <c r="F338" s="391" t="str">
        <f>'дети 5-ти лет Т'!AP145</f>
        <v/>
      </c>
      <c r="G338" s="12"/>
    </row>
    <row r="339" ht="15.75" customHeight="1">
      <c r="B339" s="5">
        <v>14.0</v>
      </c>
      <c r="C339" s="319"/>
      <c r="D339" s="391" t="str">
        <f>'дети 5-ти лет К'!AQ145</f>
        <v/>
      </c>
      <c r="E339" s="12"/>
      <c r="F339" s="391" t="str">
        <f>'дети 5-ти лет Т'!AQ145</f>
        <v/>
      </c>
      <c r="G339" s="12"/>
    </row>
    <row r="340" ht="15.75" customHeight="1">
      <c r="B340" s="12"/>
      <c r="C340" s="319"/>
      <c r="D340" s="391" t="str">
        <f>'дети 5-ти лет К'!AR145</f>
        <v/>
      </c>
      <c r="E340" s="12"/>
      <c r="F340" s="391" t="str">
        <f>'дети 5-ти лет Т'!AR145</f>
        <v/>
      </c>
      <c r="G340" s="12"/>
    </row>
    <row r="341" ht="15.75" customHeight="1">
      <c r="B341" s="19"/>
      <c r="C341" s="319"/>
      <c r="D341" s="391" t="str">
        <f>'дети 5-ти лет К'!AS145</f>
        <v/>
      </c>
      <c r="E341" s="12"/>
      <c r="F341" s="391" t="str">
        <f>'дети 5-ти лет Т'!AS145</f>
        <v/>
      </c>
      <c r="G341" s="12"/>
    </row>
    <row r="342" ht="15.75" customHeight="1">
      <c r="B342" s="5">
        <v>15.0</v>
      </c>
      <c r="C342" s="319"/>
      <c r="D342" s="391" t="str">
        <f>'дети 5-ти лет К'!AT145</f>
        <v/>
      </c>
      <c r="E342" s="12"/>
      <c r="F342" s="391" t="str">
        <f>'дети 5-ти лет Т'!AT145</f>
        <v/>
      </c>
      <c r="G342" s="12"/>
    </row>
    <row r="343" ht="15.75" customHeight="1">
      <c r="B343" s="12"/>
      <c r="C343" s="319"/>
      <c r="D343" s="391" t="str">
        <f>'дети 5-ти лет К'!AU145</f>
        <v/>
      </c>
      <c r="E343" s="12"/>
      <c r="F343" s="391" t="str">
        <f>'дети 5-ти лет Т'!AU145</f>
        <v/>
      </c>
      <c r="G343" s="12"/>
    </row>
    <row r="344" ht="15.75" customHeight="1">
      <c r="B344" s="19"/>
      <c r="C344" s="319"/>
      <c r="D344" s="391" t="str">
        <f>'дети 5-ти лет К'!AV145</f>
        <v/>
      </c>
      <c r="E344" s="12"/>
      <c r="F344" s="391" t="str">
        <f>'дети 5-ти лет Т'!AV145</f>
        <v/>
      </c>
      <c r="G344" s="12"/>
    </row>
    <row r="345" ht="15.75" customHeight="1">
      <c r="B345" s="5">
        <v>16.0</v>
      </c>
      <c r="C345" s="319"/>
      <c r="D345" s="391" t="str">
        <f>'дети 5-ти лет К'!AW145</f>
        <v/>
      </c>
      <c r="E345" s="12"/>
      <c r="F345" s="391" t="str">
        <f>'дети 5-ти лет Т'!AW145</f>
        <v/>
      </c>
      <c r="G345" s="12"/>
    </row>
    <row r="346" ht="15.75" customHeight="1">
      <c r="B346" s="12"/>
      <c r="C346" s="319"/>
      <c r="D346" s="391" t="str">
        <f>'дети 5-ти лет К'!AX145</f>
        <v/>
      </c>
      <c r="E346" s="12"/>
      <c r="F346" s="391" t="str">
        <f>'дети 5-ти лет Т'!AX145</f>
        <v/>
      </c>
      <c r="G346" s="12"/>
    </row>
    <row r="347" ht="15.75" customHeight="1">
      <c r="B347" s="19"/>
      <c r="C347" s="319"/>
      <c r="D347" s="391" t="str">
        <f>'дети 5-ти лет К'!AY145</f>
        <v/>
      </c>
      <c r="E347" s="12"/>
      <c r="F347" s="391" t="str">
        <f>'дети 5-ти лет Т'!AY145</f>
        <v/>
      </c>
      <c r="G347" s="12"/>
    </row>
    <row r="348" ht="15.75" customHeight="1">
      <c r="B348" s="5">
        <v>17.0</v>
      </c>
      <c r="C348" s="319"/>
      <c r="D348" s="391" t="str">
        <f>'дети 5-ти лет К'!AZ145</f>
        <v/>
      </c>
      <c r="E348" s="12"/>
      <c r="F348" s="391" t="str">
        <f>'дети 5-ти лет Т'!AZ145</f>
        <v/>
      </c>
      <c r="G348" s="12"/>
    </row>
    <row r="349" ht="15.75" customHeight="1">
      <c r="B349" s="12"/>
      <c r="C349" s="319"/>
      <c r="D349" s="391" t="str">
        <f>'дети 5-ти лет К'!BA145</f>
        <v/>
      </c>
      <c r="E349" s="12"/>
      <c r="F349" s="391" t="str">
        <f>'дети 5-ти лет Т'!BA145</f>
        <v/>
      </c>
      <c r="G349" s="12"/>
    </row>
    <row r="350" ht="15.75" customHeight="1">
      <c r="B350" s="19"/>
      <c r="C350" s="319"/>
      <c r="D350" s="391" t="str">
        <f>'дети 5-ти лет К'!BB145</f>
        <v/>
      </c>
      <c r="E350" s="12"/>
      <c r="F350" s="391" t="str">
        <f>'дети 5-ти лет Т'!BB145</f>
        <v/>
      </c>
      <c r="G350" s="12"/>
    </row>
    <row r="351" ht="15.75" customHeight="1">
      <c r="B351" s="5">
        <v>18.0</v>
      </c>
      <c r="C351" s="319"/>
      <c r="D351" s="391" t="str">
        <f>'дети 5-ти лет К'!BC145</f>
        <v/>
      </c>
      <c r="E351" s="12"/>
      <c r="F351" s="391" t="str">
        <f>'дети 5-ти лет Т'!BC145</f>
        <v/>
      </c>
      <c r="G351" s="12"/>
    </row>
    <row r="352" ht="15.75" customHeight="1">
      <c r="B352" s="12"/>
      <c r="C352" s="319"/>
      <c r="D352" s="391" t="str">
        <f>'дети 5-ти лет К'!BD145</f>
        <v/>
      </c>
      <c r="E352" s="12"/>
      <c r="F352" s="391" t="str">
        <f>'дети 5-ти лет Т'!BD145</f>
        <v/>
      </c>
      <c r="G352" s="12"/>
    </row>
    <row r="353" ht="15.75" customHeight="1">
      <c r="B353" s="19"/>
      <c r="C353" s="319"/>
      <c r="D353" s="391" t="str">
        <f>'дети 5-ти лет К'!BE145</f>
        <v/>
      </c>
      <c r="E353" s="12"/>
      <c r="F353" s="391" t="str">
        <f>'дети 5-ти лет Т'!BE145</f>
        <v/>
      </c>
      <c r="G353" s="12"/>
    </row>
    <row r="354" ht="15.75" customHeight="1">
      <c r="B354" s="5">
        <v>19.0</v>
      </c>
      <c r="C354" s="319"/>
      <c r="D354" s="391" t="str">
        <f>'дети 5-ти лет К'!BF145</f>
        <v/>
      </c>
      <c r="E354" s="12"/>
      <c r="F354" s="391" t="str">
        <f>'дети 5-ти лет Т'!BF145</f>
        <v/>
      </c>
      <c r="G354" s="12"/>
    </row>
    <row r="355" ht="15.75" customHeight="1">
      <c r="B355" s="12"/>
      <c r="C355" s="319"/>
      <c r="D355" s="391" t="str">
        <f>'дети 5-ти лет К'!BG145</f>
        <v/>
      </c>
      <c r="E355" s="12"/>
      <c r="F355" s="391" t="str">
        <f>'дети 5-ти лет Т'!BG145</f>
        <v/>
      </c>
      <c r="G355" s="12"/>
    </row>
    <row r="356" ht="15.75" customHeight="1">
      <c r="B356" s="19"/>
      <c r="C356" s="319"/>
      <c r="D356" s="391" t="str">
        <f>'дети 5-ти лет К'!BH145</f>
        <v/>
      </c>
      <c r="E356" s="12"/>
      <c r="F356" s="391" t="str">
        <f>'дети 5-ти лет Т'!BH145</f>
        <v/>
      </c>
      <c r="G356" s="12"/>
    </row>
    <row r="357" ht="15.75" customHeight="1">
      <c r="B357" s="5">
        <v>20.0</v>
      </c>
      <c r="C357" s="319"/>
      <c r="D357" s="391" t="str">
        <f>'дети 5-ти лет К'!BI145</f>
        <v/>
      </c>
      <c r="E357" s="12"/>
      <c r="F357" s="391" t="str">
        <f>'дети 5-ти лет Т'!BI145</f>
        <v/>
      </c>
      <c r="G357" s="12"/>
    </row>
    <row r="358" ht="15.75" customHeight="1">
      <c r="B358" s="12"/>
      <c r="C358" s="319"/>
      <c r="D358" s="391" t="str">
        <f>'дети 5-ти лет К'!BJ145</f>
        <v/>
      </c>
      <c r="E358" s="12"/>
      <c r="F358" s="391" t="str">
        <f>'дети 5-ти лет Т'!BJ145</f>
        <v/>
      </c>
      <c r="G358" s="12"/>
    </row>
    <row r="359" ht="15.75" customHeight="1">
      <c r="B359" s="19"/>
      <c r="C359" s="319"/>
      <c r="D359" s="391" t="str">
        <f>'дети 5-ти лет К'!BK145</f>
        <v/>
      </c>
      <c r="E359" s="12"/>
      <c r="F359" s="391" t="str">
        <f>'дети 5-ти лет Т'!BK145</f>
        <v/>
      </c>
      <c r="G359" s="12"/>
    </row>
    <row r="360" ht="15.75" customHeight="1">
      <c r="B360" s="5">
        <v>21.0</v>
      </c>
      <c r="C360" s="319"/>
      <c r="D360" s="391" t="str">
        <f>'дети 5-ти лет К'!BL145</f>
        <v/>
      </c>
      <c r="E360" s="12"/>
      <c r="F360" s="391" t="str">
        <f>'дети 5-ти лет Т'!BL145</f>
        <v/>
      </c>
      <c r="G360" s="12"/>
    </row>
    <row r="361" ht="15.75" customHeight="1">
      <c r="B361" s="12"/>
      <c r="C361" s="319"/>
      <c r="D361" s="391" t="str">
        <f>'дети 5-ти лет К'!BM145</f>
        <v/>
      </c>
      <c r="E361" s="12"/>
      <c r="F361" s="391" t="str">
        <f>'дети 5-ти лет Т'!BM145</f>
        <v/>
      </c>
      <c r="G361" s="12"/>
    </row>
    <row r="362" ht="15.75" customHeight="1">
      <c r="B362" s="19"/>
      <c r="C362" s="319"/>
      <c r="D362" s="391" t="str">
        <f>'дети 5-ти лет К'!BN145</f>
        <v/>
      </c>
      <c r="E362" s="12"/>
      <c r="F362" s="391" t="str">
        <f>'дети 5-ти лет Т'!BN145</f>
        <v/>
      </c>
      <c r="G362" s="12"/>
    </row>
    <row r="363" ht="15.75" customHeight="1">
      <c r="B363" s="5">
        <v>22.0</v>
      </c>
      <c r="C363" s="319"/>
      <c r="D363" s="391" t="str">
        <f>'дети 5-ти лет К'!BO145</f>
        <v/>
      </c>
      <c r="E363" s="12"/>
      <c r="F363" s="391" t="str">
        <f>'дети 5-ти лет Т'!BO145</f>
        <v/>
      </c>
      <c r="G363" s="12"/>
    </row>
    <row r="364" ht="15.75" customHeight="1">
      <c r="B364" s="12"/>
      <c r="C364" s="319"/>
      <c r="D364" s="391" t="str">
        <f>'дети 5-ти лет К'!BP145</f>
        <v/>
      </c>
      <c r="E364" s="12"/>
      <c r="F364" s="391" t="str">
        <f>'дети 5-ти лет Т'!BP145</f>
        <v/>
      </c>
      <c r="G364" s="12"/>
    </row>
    <row r="365" ht="15.75" customHeight="1">
      <c r="B365" s="19"/>
      <c r="C365" s="319"/>
      <c r="D365" s="391" t="str">
        <f>'дети 5-ти лет К'!BQ145</f>
        <v/>
      </c>
      <c r="E365" s="12"/>
      <c r="F365" s="391" t="str">
        <f>'дети 5-ти лет Т'!BQ145</f>
        <v/>
      </c>
      <c r="G365" s="12"/>
    </row>
    <row r="366" ht="15.75" customHeight="1">
      <c r="B366" s="5">
        <v>23.0</v>
      </c>
      <c r="C366" s="319"/>
      <c r="D366" s="391" t="str">
        <f>'дети 5-ти лет К'!BR145</f>
        <v/>
      </c>
      <c r="E366" s="12"/>
      <c r="F366" s="391" t="str">
        <f>'дети 5-ти лет Т'!BR145</f>
        <v/>
      </c>
      <c r="G366" s="12"/>
    </row>
    <row r="367" ht="15.75" customHeight="1">
      <c r="B367" s="12"/>
      <c r="C367" s="319"/>
      <c r="D367" s="391" t="str">
        <f>'дети 5-ти лет К'!BS145</f>
        <v/>
      </c>
      <c r="E367" s="12"/>
      <c r="F367" s="391" t="str">
        <f>'дети 5-ти лет Т'!BS145</f>
        <v/>
      </c>
      <c r="G367" s="12"/>
    </row>
    <row r="368" ht="15.75" customHeight="1">
      <c r="B368" s="19"/>
      <c r="C368" s="319"/>
      <c r="D368" s="391" t="str">
        <f>'дети 5-ти лет К'!BT145</f>
        <v/>
      </c>
      <c r="E368" s="12"/>
      <c r="F368" s="391" t="str">
        <f>'дети 5-ти лет Т'!BT145</f>
        <v/>
      </c>
      <c r="G368" s="12"/>
    </row>
    <row r="369" ht="15.75" customHeight="1">
      <c r="B369" s="5">
        <v>24.0</v>
      </c>
      <c r="C369" s="319"/>
      <c r="D369" s="391" t="str">
        <f>'дети 5-ти лет К'!BU145</f>
        <v/>
      </c>
      <c r="E369" s="12"/>
      <c r="F369" s="391" t="str">
        <f>'дети 5-ти лет Т'!BU145</f>
        <v/>
      </c>
      <c r="G369" s="12"/>
    </row>
    <row r="370" ht="15.75" customHeight="1">
      <c r="B370" s="12"/>
      <c r="C370" s="319"/>
      <c r="D370" s="391" t="str">
        <f>'дети 5-ти лет К'!BV145</f>
        <v/>
      </c>
      <c r="E370" s="12"/>
      <c r="F370" s="391" t="str">
        <f>'дети 5-ти лет Т'!BV145</f>
        <v/>
      </c>
      <c r="G370" s="12"/>
    </row>
    <row r="371" ht="15.75" customHeight="1">
      <c r="B371" s="19"/>
      <c r="C371" s="319"/>
      <c r="D371" s="391" t="str">
        <f>'дети 5-ти лет К'!BW145</f>
        <v/>
      </c>
      <c r="E371" s="12"/>
      <c r="F371" s="391" t="str">
        <f>'дети 5-ти лет Т'!BW145</f>
        <v/>
      </c>
      <c r="G371" s="12"/>
    </row>
    <row r="372" ht="15.75" customHeight="1">
      <c r="B372" s="5">
        <v>25.0</v>
      </c>
      <c r="C372" s="319"/>
      <c r="D372" s="391" t="str">
        <f>'дети 5-ти лет К'!BX145</f>
        <v/>
      </c>
      <c r="E372" s="12"/>
      <c r="F372" s="391" t="str">
        <f>'дети 5-ти лет Т'!BX145</f>
        <v/>
      </c>
      <c r="G372" s="12"/>
    </row>
    <row r="373" ht="15.75" customHeight="1">
      <c r="B373" s="12"/>
      <c r="C373" s="319"/>
      <c r="D373" s="391" t="str">
        <f>'дети 5-ти лет К'!BY145</f>
        <v/>
      </c>
      <c r="E373" s="12"/>
      <c r="F373" s="391" t="str">
        <f>'дети 5-ти лет Т'!BY145</f>
        <v/>
      </c>
      <c r="G373" s="12"/>
    </row>
    <row r="374" ht="15.75" customHeight="1">
      <c r="B374" s="19"/>
      <c r="C374" s="319"/>
      <c r="D374" s="391" t="str">
        <f>'дети 5-ти лет К'!BZ145</f>
        <v/>
      </c>
      <c r="E374" s="12"/>
      <c r="F374" s="391" t="str">
        <f>'дети 5-ти лет Т'!BZ145</f>
        <v/>
      </c>
      <c r="G374" s="12"/>
    </row>
    <row r="375" ht="15.75" customHeight="1">
      <c r="B375" s="5">
        <v>26.0</v>
      </c>
      <c r="C375" s="319"/>
      <c r="D375" s="391" t="str">
        <f>'дети 5-ти лет К'!CA145</f>
        <v/>
      </c>
      <c r="E375" s="12"/>
      <c r="F375" s="391" t="str">
        <f>'дети 5-ти лет Т'!CA145</f>
        <v/>
      </c>
      <c r="G375" s="12"/>
    </row>
    <row r="376" ht="15.75" customHeight="1">
      <c r="B376" s="12"/>
      <c r="C376" s="319"/>
      <c r="D376" s="391" t="str">
        <f>'дети 5-ти лет К'!CB145</f>
        <v/>
      </c>
      <c r="E376" s="12"/>
      <c r="F376" s="391" t="str">
        <f>'дети 5-ти лет Т'!CB145</f>
        <v/>
      </c>
      <c r="G376" s="12"/>
    </row>
    <row r="377" ht="15.75" customHeight="1">
      <c r="B377" s="19"/>
      <c r="C377" s="319"/>
      <c r="D377" s="391" t="str">
        <f>'дети 5-ти лет К'!CC145</f>
        <v/>
      </c>
      <c r="E377" s="12"/>
      <c r="F377" s="391" t="str">
        <f>'дети 5-ти лет Т'!CC145</f>
        <v/>
      </c>
      <c r="G377" s="12"/>
    </row>
    <row r="378" ht="15.75" customHeight="1">
      <c r="B378" s="5">
        <v>27.0</v>
      </c>
      <c r="C378" s="319"/>
      <c r="D378" s="391" t="str">
        <f>'дети 5-ти лет К'!CD145</f>
        <v/>
      </c>
      <c r="E378" s="12"/>
      <c r="F378" s="391" t="str">
        <f>'дети 5-ти лет Т'!CD145</f>
        <v/>
      </c>
      <c r="G378" s="12"/>
    </row>
    <row r="379" ht="15.75" customHeight="1">
      <c r="B379" s="12"/>
      <c r="C379" s="319"/>
      <c r="D379" s="391" t="str">
        <f>'дети 5-ти лет К'!CE145</f>
        <v/>
      </c>
      <c r="E379" s="12"/>
      <c r="F379" s="391" t="str">
        <f>'дети 5-ти лет Т'!CE145</f>
        <v/>
      </c>
      <c r="G379" s="12"/>
    </row>
    <row r="380" ht="15.75" customHeight="1">
      <c r="B380" s="19"/>
      <c r="C380" s="319"/>
      <c r="D380" s="391" t="str">
        <f>'дети 5-ти лет К'!CF145</f>
        <v/>
      </c>
      <c r="E380" s="12"/>
      <c r="F380" s="391" t="str">
        <f>'дети 5-ти лет Т'!CF145</f>
        <v/>
      </c>
      <c r="G380" s="12"/>
    </row>
    <row r="381" ht="15.75" customHeight="1">
      <c r="B381" s="5">
        <v>28.0</v>
      </c>
      <c r="C381" s="319"/>
      <c r="D381" s="391" t="str">
        <f>'дети 5-ти лет К'!CG145</f>
        <v/>
      </c>
      <c r="E381" s="12"/>
      <c r="F381" s="391" t="str">
        <f>'дети 5-ти лет Т'!CG145</f>
        <v/>
      </c>
      <c r="G381" s="12"/>
    </row>
    <row r="382" ht="15.75" customHeight="1">
      <c r="B382" s="12"/>
      <c r="C382" s="319"/>
      <c r="D382" s="391" t="str">
        <f>'дети 5-ти лет К'!CH145</f>
        <v/>
      </c>
      <c r="E382" s="12"/>
      <c r="F382" s="391" t="str">
        <f>'дети 5-ти лет Т'!CH145</f>
        <v/>
      </c>
      <c r="G382" s="12"/>
    </row>
    <row r="383" ht="15.75" customHeight="1">
      <c r="B383" s="19"/>
      <c r="C383" s="319"/>
      <c r="D383" s="391" t="str">
        <f>'дети 5-ти лет К'!CI145</f>
        <v/>
      </c>
      <c r="E383" s="12"/>
      <c r="F383" s="391" t="str">
        <f>'дети 5-ти лет Т'!CI145</f>
        <v/>
      </c>
      <c r="G383" s="12"/>
    </row>
    <row r="384" ht="15.75" customHeight="1">
      <c r="B384" s="5">
        <v>29.0</v>
      </c>
      <c r="C384" s="319"/>
      <c r="D384" s="317"/>
      <c r="E384" s="12"/>
      <c r="F384" s="391" t="str">
        <f>'дети 5-ти лет Т'!CJ145</f>
        <v/>
      </c>
      <c r="G384" s="12"/>
    </row>
    <row r="385" ht="15.75" customHeight="1">
      <c r="B385" s="12"/>
      <c r="C385" s="319"/>
      <c r="D385" s="12"/>
      <c r="E385" s="12"/>
      <c r="F385" s="391" t="str">
        <f>'дети 5-ти лет Т'!CK145</f>
        <v/>
      </c>
      <c r="G385" s="12"/>
    </row>
    <row r="386" ht="15.75" customHeight="1">
      <c r="B386" s="19"/>
      <c r="C386" s="319"/>
      <c r="D386" s="12"/>
      <c r="E386" s="12"/>
      <c r="F386" s="391" t="str">
        <f>'дети 5-ти лет Т'!CL145</f>
        <v/>
      </c>
      <c r="G386" s="12"/>
    </row>
    <row r="387" ht="15.75" customHeight="1">
      <c r="B387" s="5">
        <v>30.0</v>
      </c>
      <c r="C387" s="319"/>
      <c r="D387" s="12"/>
      <c r="E387" s="12"/>
      <c r="F387" s="391" t="str">
        <f>'дети 5-ти лет Т'!CM145</f>
        <v/>
      </c>
      <c r="G387" s="12"/>
    </row>
    <row r="388" ht="15.75" customHeight="1">
      <c r="B388" s="12"/>
      <c r="C388" s="319"/>
      <c r="D388" s="12"/>
      <c r="E388" s="12"/>
      <c r="F388" s="391" t="str">
        <f>'дети 5-ти лет Т'!CN145</f>
        <v/>
      </c>
      <c r="G388" s="12"/>
    </row>
    <row r="389" ht="15.75" customHeight="1">
      <c r="B389" s="19"/>
      <c r="C389" s="319"/>
      <c r="D389" s="12"/>
      <c r="E389" s="12"/>
      <c r="F389" s="391" t="str">
        <f>'дети 5-ти лет Т'!CO145</f>
        <v/>
      </c>
      <c r="G389" s="12"/>
    </row>
    <row r="390" ht="15.75" customHeight="1">
      <c r="B390" s="5">
        <v>31.0</v>
      </c>
      <c r="C390" s="319"/>
      <c r="D390" s="12"/>
      <c r="E390" s="12"/>
      <c r="F390" s="391" t="str">
        <f>'дети 5-ти лет Т'!CP145</f>
        <v/>
      </c>
      <c r="G390" s="12"/>
    </row>
    <row r="391" ht="15.75" customHeight="1">
      <c r="B391" s="12"/>
      <c r="C391" s="319"/>
      <c r="D391" s="12"/>
      <c r="E391" s="12"/>
      <c r="F391" s="391" t="str">
        <f>'дети 5-ти лет Т'!CQ145</f>
        <v/>
      </c>
      <c r="G391" s="12"/>
    </row>
    <row r="392" ht="15.75" customHeight="1">
      <c r="B392" s="19"/>
      <c r="C392" s="319"/>
      <c r="D392" s="12"/>
      <c r="E392" s="12"/>
      <c r="F392" s="391" t="str">
        <f>'дети 5-ти лет Т'!CR145</f>
        <v/>
      </c>
      <c r="G392" s="12"/>
    </row>
    <row r="393" ht="15.75" customHeight="1">
      <c r="B393" s="5">
        <v>32.0</v>
      </c>
      <c r="C393" s="319"/>
      <c r="D393" s="12"/>
      <c r="E393" s="12"/>
      <c r="F393" s="391" t="str">
        <f>'дети 5-ти лет Т'!CS145</f>
        <v/>
      </c>
      <c r="G393" s="12"/>
    </row>
    <row r="394" ht="15.75" customHeight="1">
      <c r="B394" s="12"/>
      <c r="C394" s="319"/>
      <c r="D394" s="12"/>
      <c r="E394" s="12"/>
      <c r="F394" s="391" t="str">
        <f>'дети 5-ти лет Т'!CT145</f>
        <v/>
      </c>
      <c r="G394" s="12"/>
    </row>
    <row r="395" ht="15.75" customHeight="1">
      <c r="B395" s="19"/>
      <c r="C395" s="319"/>
      <c r="D395" s="12"/>
      <c r="E395" s="12"/>
      <c r="F395" s="391" t="str">
        <f>'дети 5-ти лет Т'!CU145</f>
        <v/>
      </c>
      <c r="G395" s="12"/>
    </row>
    <row r="396" ht="15.75" customHeight="1">
      <c r="B396" s="5">
        <v>33.0</v>
      </c>
      <c r="C396" s="319"/>
      <c r="D396" s="12"/>
      <c r="E396" s="12"/>
      <c r="F396" s="391" t="str">
        <f>'дети 5-ти лет Т'!CV145</f>
        <v/>
      </c>
      <c r="G396" s="12"/>
    </row>
    <row r="397" ht="15.75" customHeight="1">
      <c r="B397" s="12"/>
      <c r="C397" s="319"/>
      <c r="D397" s="12"/>
      <c r="E397" s="12"/>
      <c r="F397" s="391" t="str">
        <f>'дети 5-ти лет Т'!CW145</f>
        <v/>
      </c>
      <c r="G397" s="12"/>
    </row>
    <row r="398" ht="15.75" customHeight="1">
      <c r="B398" s="19"/>
      <c r="C398" s="319"/>
      <c r="D398" s="12"/>
      <c r="E398" s="12"/>
      <c r="F398" s="391" t="str">
        <f>'дети 5-ти лет Т'!CX145</f>
        <v/>
      </c>
      <c r="G398" s="12"/>
    </row>
    <row r="399" ht="15.75" customHeight="1">
      <c r="B399" s="5">
        <v>34.0</v>
      </c>
      <c r="C399" s="319"/>
      <c r="D399" s="12"/>
      <c r="E399" s="12"/>
      <c r="F399" s="391" t="str">
        <f>'дети 5-ти лет Т'!CY145</f>
        <v/>
      </c>
      <c r="G399" s="12"/>
    </row>
    <row r="400" ht="15.75" customHeight="1">
      <c r="B400" s="12"/>
      <c r="C400" s="319"/>
      <c r="D400" s="12"/>
      <c r="E400" s="12"/>
      <c r="F400" s="391" t="str">
        <f>'дети 5-ти лет Т'!CZ145</f>
        <v/>
      </c>
      <c r="G400" s="12"/>
    </row>
    <row r="401" ht="15.75" customHeight="1">
      <c r="B401" s="19"/>
      <c r="C401" s="319"/>
      <c r="D401" s="12"/>
      <c r="E401" s="12"/>
      <c r="F401" s="391" t="str">
        <f>'дети 5-ти лет Т'!DA145</f>
        <v/>
      </c>
      <c r="G401" s="12"/>
    </row>
    <row r="402" ht="15.75" customHeight="1">
      <c r="B402" s="5">
        <v>35.0</v>
      </c>
      <c r="C402" s="319"/>
      <c r="D402" s="12"/>
      <c r="E402" s="12"/>
      <c r="F402" s="391" t="str">
        <f>'дети 5-ти лет Т'!DB145</f>
        <v/>
      </c>
      <c r="G402" s="12"/>
    </row>
    <row r="403" ht="15.75" customHeight="1">
      <c r="B403" s="12"/>
      <c r="C403" s="319"/>
      <c r="D403" s="12"/>
      <c r="E403" s="12"/>
      <c r="F403" s="391" t="str">
        <f>'дети 5-ти лет Т'!DC145</f>
        <v/>
      </c>
      <c r="G403" s="12"/>
    </row>
    <row r="404" ht="15.75" customHeight="1">
      <c r="B404" s="19"/>
      <c r="C404" s="320"/>
      <c r="D404" s="19"/>
      <c r="E404" s="19"/>
      <c r="F404" s="391" t="str">
        <f>'дети 5-ти лет Т'!DD145</f>
        <v/>
      </c>
      <c r="G404" s="19"/>
    </row>
    <row r="405" ht="15.75" customHeight="1">
      <c r="B405" s="321" t="str">
        <f>'СВОД3'!V40</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4">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189:G189"/>
    <mergeCell ref="B116:B118"/>
    <mergeCell ref="C116:C187"/>
    <mergeCell ref="G116:G187"/>
    <mergeCell ref="B119:B121"/>
    <mergeCell ref="B122:B124"/>
    <mergeCell ref="B125:B127"/>
    <mergeCell ref="B152:B154"/>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workbookViewId="0">
      <pane xSplit="3.0" topLeftCell="D1" activePane="topRight" state="frozen"/>
      <selection activeCell="E2" sqref="E2" pane="topRight"/>
    </sheetView>
  </sheetViews>
  <sheetFormatPr customHeight="1" defaultColWidth="14.43" defaultRowHeight="15.0"/>
  <cols>
    <col customWidth="1" min="1" max="1" width="8.71"/>
    <col customWidth="1" min="2" max="2" width="4.71"/>
    <col customWidth="1" min="3" max="3" width="50.71"/>
    <col customWidth="1" min="4" max="4" width="15.86"/>
    <col customWidth="1" min="5" max="5" width="17.0"/>
    <col customWidth="1" min="6" max="6" width="14.57"/>
    <col customWidth="1" min="7" max="8" width="12.71"/>
    <col customWidth="1" min="9" max="9" width="15.14"/>
    <col customWidth="1" min="10" max="10" width="15.29"/>
    <col customWidth="1" min="11" max="11" width="18.43"/>
    <col customWidth="1" min="12" max="12" width="19.29"/>
    <col customWidth="1" min="13" max="14" width="12.71"/>
    <col customWidth="1" min="15" max="15" width="16.0"/>
    <col customWidth="1" min="16" max="16" width="14.43"/>
    <col customWidth="1" min="17" max="17" width="19.86"/>
    <col customWidth="1" min="18" max="18" width="18.0"/>
    <col customWidth="1" min="19" max="19" width="12.71"/>
    <col customWidth="1" min="20" max="20" width="18.14"/>
    <col customWidth="1" min="21" max="21" width="15.29"/>
    <col customWidth="1" min="22" max="22" width="12.71"/>
    <col customWidth="1" min="23" max="23" width="18.43"/>
    <col customWidth="1" min="24" max="24" width="19.14"/>
    <col customWidth="1" min="25" max="25" width="13.57"/>
    <col customWidth="1" min="26" max="26" width="15.86"/>
    <col customWidth="1" min="27" max="27" width="17.43"/>
    <col customWidth="1" min="28" max="29" width="15.57"/>
    <col customWidth="1" min="30" max="30" width="16.0"/>
    <col customWidth="1" min="31" max="33" width="12.71"/>
    <col customWidth="1" min="34" max="34" width="14.57"/>
    <col customWidth="1" min="35" max="35" width="21.29"/>
    <col customWidth="1" min="36" max="36" width="15.14"/>
    <col customWidth="1" min="37" max="37" width="12.71"/>
    <col customWidth="1" min="38" max="38" width="15.29"/>
    <col customWidth="1" min="39" max="39" width="15.57"/>
    <col customWidth="1" min="40" max="40" width="12.71"/>
    <col customWidth="1" min="41" max="41" width="14.86"/>
    <col customWidth="1" min="42" max="42" width="15.57"/>
    <col customWidth="1" min="43" max="43" width="13.86"/>
    <col customWidth="1" min="44" max="51" width="12.71"/>
    <col customWidth="1" min="52" max="52" width="18.86"/>
    <col customWidth="1" min="53" max="53" width="19.86"/>
    <col customWidth="1" min="54" max="54" width="16.57"/>
    <col customWidth="1" min="55" max="55" width="20.57"/>
    <col customWidth="1" min="56" max="56" width="20.0"/>
    <col customWidth="1" min="57" max="57" width="21.14"/>
    <col customWidth="1" min="58" max="58" width="18.14"/>
    <col customWidth="1" min="59" max="59" width="19.43"/>
    <col customWidth="1" min="60" max="60" width="17.0"/>
    <col customWidth="1" min="61" max="61" width="17.14"/>
    <col customWidth="1" min="62" max="62" width="22.0"/>
    <col customWidth="1" min="63" max="63" width="17.71"/>
    <col customWidth="1" min="64" max="64" width="12.71"/>
    <col customWidth="1" min="65" max="65" width="15.29"/>
    <col customWidth="1" min="66" max="66" width="18.0"/>
    <col customWidth="1" min="67" max="67" width="16.29"/>
    <col customWidth="1" min="68" max="68" width="17.29"/>
    <col customWidth="1" min="69" max="69" width="17.43"/>
    <col customWidth="1" min="70" max="70" width="18.57"/>
    <col customWidth="1" min="71" max="71" width="19.57"/>
    <col customWidth="1" min="72" max="72" width="19.14"/>
    <col customWidth="1" min="73" max="75" width="12.71"/>
    <col customWidth="1" min="76" max="76" width="21.71"/>
    <col customWidth="1" min="77" max="77" width="26.71"/>
    <col customWidth="1" min="78" max="78" width="19.43"/>
    <col customWidth="1" min="79" max="79" width="22.71"/>
    <col customWidth="1" min="80" max="80" width="23.14"/>
    <col customWidth="1" min="81" max="81" width="27.29"/>
    <col customWidth="1" min="82" max="82" width="17.29"/>
    <col customWidth="1" min="83" max="83" width="18.86"/>
    <col customWidth="1" min="84" max="84" width="21.29"/>
    <col customWidth="1" min="85" max="85" width="15.0"/>
    <col customWidth="1" min="86" max="86" width="16.71"/>
    <col customWidth="1" min="87" max="87" width="20.57"/>
    <col customWidth="1" min="88" max="88" width="16.29"/>
    <col customWidth="1" min="89" max="89" width="19.43"/>
    <col customWidth="1" min="90" max="90" width="17.57"/>
    <col customWidth="1" min="91" max="91" width="13.14"/>
    <col customWidth="1" min="92" max="95" width="14.43"/>
    <col customWidth="1" min="96" max="96" width="17.57"/>
    <col customWidth="1" min="97" max="97" width="14.43"/>
    <col customWidth="1" min="98" max="98" width="16.14"/>
    <col customWidth="1" min="99" max="99" width="17.57"/>
    <col customWidth="1" min="100" max="102" width="14.43"/>
    <col customWidth="1" min="103" max="103" width="19.86"/>
    <col customWidth="1" min="104" max="104" width="20.43"/>
    <col customWidth="1" min="105" max="105" width="21.14"/>
    <col customWidth="1" min="106" max="106" width="12.43"/>
    <col customWidth="1" min="107" max="107" width="11.14"/>
    <col customWidth="1" min="108" max="108" width="11.0"/>
    <col customWidth="1" min="109" max="110" width="8.71"/>
    <col customWidth="1" min="111" max="111" width="14.14"/>
  </cols>
  <sheetData>
    <row r="2" ht="15.75" customHeight="1">
      <c r="B2" s="2"/>
      <c r="C2" s="3" t="s">
        <v>0</v>
      </c>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row>
    <row r="3" ht="15.75" customHeight="1">
      <c r="A3" s="2"/>
      <c r="B3" s="2"/>
      <c r="C3" s="3" t="str">
        <f>'дети 5-ти лет Ф'!C3:W3</f>
        <v>Учебный год: 2023-2024                              Группа: "Радуга"               Период: стартовый       Сроки проведения: сентябрь 2023 год</v>
      </c>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row>
    <row r="5" ht="15.75" customHeight="1">
      <c r="B5" s="193"/>
      <c r="C5" s="194"/>
      <c r="D5" s="195" t="s">
        <v>398</v>
      </c>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8"/>
      <c r="CP5" s="9" t="s">
        <v>6</v>
      </c>
      <c r="CQ5" s="10" t="s">
        <v>7</v>
      </c>
      <c r="CR5" s="11" t="s">
        <v>8</v>
      </c>
    </row>
    <row r="6" ht="15.0" customHeight="1">
      <c r="B6" s="5" t="s">
        <v>3</v>
      </c>
      <c r="C6" s="5" t="s">
        <v>4</v>
      </c>
      <c r="D6" s="196" t="s">
        <v>399</v>
      </c>
      <c r="E6" s="7"/>
      <c r="F6" s="7"/>
      <c r="G6" s="7"/>
      <c r="H6" s="7"/>
      <c r="I6" s="7"/>
      <c r="J6" s="7"/>
      <c r="K6" s="7"/>
      <c r="L6" s="7"/>
      <c r="M6" s="7"/>
      <c r="N6" s="7"/>
      <c r="O6" s="7"/>
      <c r="P6" s="7"/>
      <c r="Q6" s="7"/>
      <c r="R6" s="7"/>
      <c r="S6" s="7"/>
      <c r="T6" s="7"/>
      <c r="U6" s="15"/>
      <c r="V6" s="197" t="s">
        <v>400</v>
      </c>
      <c r="W6" s="7"/>
      <c r="X6" s="7"/>
      <c r="Y6" s="7"/>
      <c r="Z6" s="7"/>
      <c r="AA6" s="7"/>
      <c r="AB6" s="7"/>
      <c r="AC6" s="7"/>
      <c r="AD6" s="7"/>
      <c r="AE6" s="7"/>
      <c r="AF6" s="7"/>
      <c r="AG6" s="7"/>
      <c r="AH6" s="7"/>
      <c r="AI6" s="7"/>
      <c r="AJ6" s="7"/>
      <c r="AK6" s="7"/>
      <c r="AL6" s="7"/>
      <c r="AM6" s="15"/>
      <c r="AN6" s="198" t="s">
        <v>401</v>
      </c>
      <c r="AO6" s="7"/>
      <c r="AP6" s="7"/>
      <c r="AQ6" s="7"/>
      <c r="AR6" s="7"/>
      <c r="AS6" s="7"/>
      <c r="AT6" s="7"/>
      <c r="AU6" s="7"/>
      <c r="AV6" s="7"/>
      <c r="AW6" s="7"/>
      <c r="AX6" s="7"/>
      <c r="AY6" s="7"/>
      <c r="AZ6" s="7"/>
      <c r="BA6" s="7"/>
      <c r="BB6" s="7"/>
      <c r="BC6" s="7"/>
      <c r="BD6" s="7"/>
      <c r="BE6" s="15"/>
      <c r="BF6" s="198" t="s">
        <v>402</v>
      </c>
      <c r="BG6" s="7"/>
      <c r="BH6" s="7"/>
      <c r="BI6" s="7"/>
      <c r="BJ6" s="7"/>
      <c r="BK6" s="7"/>
      <c r="BL6" s="7"/>
      <c r="BM6" s="7"/>
      <c r="BN6" s="7"/>
      <c r="BO6" s="7"/>
      <c r="BP6" s="7"/>
      <c r="BQ6" s="7"/>
      <c r="BR6" s="7"/>
      <c r="BS6" s="7"/>
      <c r="BT6" s="7"/>
      <c r="BU6" s="7"/>
      <c r="BV6" s="7"/>
      <c r="BW6" s="15"/>
      <c r="BX6" s="198" t="s">
        <v>403</v>
      </c>
      <c r="BY6" s="7"/>
      <c r="BZ6" s="7"/>
      <c r="CA6" s="7"/>
      <c r="CB6" s="7"/>
      <c r="CC6" s="7"/>
      <c r="CD6" s="7"/>
      <c r="CE6" s="7"/>
      <c r="CF6" s="7"/>
      <c r="CG6" s="7"/>
      <c r="CH6" s="7"/>
      <c r="CI6" s="7"/>
      <c r="CJ6" s="7"/>
      <c r="CK6" s="7"/>
      <c r="CL6" s="7"/>
      <c r="CM6" s="7"/>
      <c r="CN6" s="7"/>
      <c r="CO6" s="8"/>
      <c r="CP6" s="12"/>
      <c r="CQ6" s="12"/>
      <c r="CR6" s="12"/>
    </row>
    <row r="7">
      <c r="B7" s="12"/>
      <c r="C7" s="12"/>
      <c r="D7" s="199" t="s">
        <v>404</v>
      </c>
      <c r="E7" s="7"/>
      <c r="F7" s="15"/>
      <c r="G7" s="163" t="s">
        <v>405</v>
      </c>
      <c r="H7" s="7"/>
      <c r="I7" s="15"/>
      <c r="J7" s="163" t="s">
        <v>406</v>
      </c>
      <c r="K7" s="7"/>
      <c r="L7" s="15"/>
      <c r="M7" s="163" t="s">
        <v>407</v>
      </c>
      <c r="N7" s="7"/>
      <c r="O7" s="15"/>
      <c r="P7" s="163" t="s">
        <v>408</v>
      </c>
      <c r="Q7" s="7"/>
      <c r="R7" s="15"/>
      <c r="S7" s="163" t="s">
        <v>409</v>
      </c>
      <c r="T7" s="7"/>
      <c r="U7" s="15"/>
      <c r="V7" s="163" t="s">
        <v>410</v>
      </c>
      <c r="W7" s="7"/>
      <c r="X7" s="15"/>
      <c r="Y7" s="163" t="s">
        <v>411</v>
      </c>
      <c r="Z7" s="7"/>
      <c r="AA7" s="15"/>
      <c r="AB7" s="163" t="s">
        <v>412</v>
      </c>
      <c r="AC7" s="7"/>
      <c r="AD7" s="15"/>
      <c r="AE7" s="163" t="s">
        <v>413</v>
      </c>
      <c r="AF7" s="7"/>
      <c r="AG7" s="15"/>
      <c r="AH7" s="163" t="s">
        <v>414</v>
      </c>
      <c r="AI7" s="7"/>
      <c r="AJ7" s="15"/>
      <c r="AK7" s="163" t="s">
        <v>415</v>
      </c>
      <c r="AL7" s="7"/>
      <c r="AM7" s="15"/>
      <c r="AN7" s="163" t="s">
        <v>416</v>
      </c>
      <c r="AO7" s="7"/>
      <c r="AP7" s="15"/>
      <c r="AQ7" s="163" t="s">
        <v>417</v>
      </c>
      <c r="AR7" s="7"/>
      <c r="AS7" s="15"/>
      <c r="AT7" s="163" t="s">
        <v>418</v>
      </c>
      <c r="AU7" s="7"/>
      <c r="AV7" s="15"/>
      <c r="AW7" s="163" t="s">
        <v>419</v>
      </c>
      <c r="AX7" s="7"/>
      <c r="AY7" s="15"/>
      <c r="AZ7" s="163" t="s">
        <v>420</v>
      </c>
      <c r="BA7" s="7"/>
      <c r="BB7" s="15"/>
      <c r="BC7" s="163" t="s">
        <v>421</v>
      </c>
      <c r="BD7" s="7"/>
      <c r="BE7" s="15"/>
      <c r="BF7" s="163" t="s">
        <v>422</v>
      </c>
      <c r="BG7" s="7"/>
      <c r="BH7" s="15"/>
      <c r="BI7" s="163" t="s">
        <v>423</v>
      </c>
      <c r="BJ7" s="7"/>
      <c r="BK7" s="15"/>
      <c r="BL7" s="163" t="s">
        <v>424</v>
      </c>
      <c r="BM7" s="7"/>
      <c r="BN7" s="15"/>
      <c r="BO7" s="163" t="s">
        <v>425</v>
      </c>
      <c r="BP7" s="7"/>
      <c r="BQ7" s="15"/>
      <c r="BR7" s="163" t="s">
        <v>426</v>
      </c>
      <c r="BS7" s="7"/>
      <c r="BT7" s="15"/>
      <c r="BU7" s="163" t="s">
        <v>427</v>
      </c>
      <c r="BV7" s="7"/>
      <c r="BW7" s="15"/>
      <c r="BX7" s="163" t="s">
        <v>428</v>
      </c>
      <c r="BY7" s="7"/>
      <c r="BZ7" s="15"/>
      <c r="CA7" s="163" t="s">
        <v>429</v>
      </c>
      <c r="CB7" s="7"/>
      <c r="CC7" s="15"/>
      <c r="CD7" s="163" t="s">
        <v>430</v>
      </c>
      <c r="CE7" s="7"/>
      <c r="CF7" s="15"/>
      <c r="CG7" s="163" t="s">
        <v>431</v>
      </c>
      <c r="CH7" s="7"/>
      <c r="CI7" s="15"/>
      <c r="CJ7" s="163" t="s">
        <v>432</v>
      </c>
      <c r="CK7" s="7"/>
      <c r="CL7" s="15"/>
      <c r="CM7" s="163" t="s">
        <v>433</v>
      </c>
      <c r="CN7" s="7"/>
      <c r="CO7" s="15"/>
      <c r="CP7" s="12"/>
      <c r="CQ7" s="12"/>
      <c r="CR7" s="12"/>
    </row>
    <row r="8" ht="95.25" customHeight="1">
      <c r="B8" s="12"/>
      <c r="C8" s="12"/>
      <c r="D8" s="14" t="s">
        <v>434</v>
      </c>
      <c r="E8" s="7"/>
      <c r="F8" s="15"/>
      <c r="G8" s="16" t="s">
        <v>435</v>
      </c>
      <c r="H8" s="7"/>
      <c r="I8" s="15"/>
      <c r="J8" s="16" t="s">
        <v>436</v>
      </c>
      <c r="K8" s="7"/>
      <c r="L8" s="15"/>
      <c r="M8" s="16" t="s">
        <v>437</v>
      </c>
      <c r="N8" s="7"/>
      <c r="O8" s="15"/>
      <c r="P8" s="16" t="s">
        <v>438</v>
      </c>
      <c r="Q8" s="7"/>
      <c r="R8" s="15"/>
      <c r="S8" s="18" t="s">
        <v>439</v>
      </c>
      <c r="T8" s="7"/>
      <c r="U8" s="15"/>
      <c r="V8" s="18" t="s">
        <v>440</v>
      </c>
      <c r="W8" s="7"/>
      <c r="X8" s="15"/>
      <c r="Y8" s="18" t="s">
        <v>441</v>
      </c>
      <c r="Z8" s="7"/>
      <c r="AA8" s="15"/>
      <c r="AB8" s="16" t="s">
        <v>442</v>
      </c>
      <c r="AC8" s="7"/>
      <c r="AD8" s="15"/>
      <c r="AE8" s="18" t="s">
        <v>443</v>
      </c>
      <c r="AF8" s="7"/>
      <c r="AG8" s="15"/>
      <c r="AH8" s="18" t="s">
        <v>444</v>
      </c>
      <c r="AI8" s="7"/>
      <c r="AJ8" s="15"/>
      <c r="AK8" s="18" t="s">
        <v>445</v>
      </c>
      <c r="AL8" s="7"/>
      <c r="AM8" s="15"/>
      <c r="AN8" s="16" t="s">
        <v>446</v>
      </c>
      <c r="AO8" s="7"/>
      <c r="AP8" s="15"/>
      <c r="AQ8" s="16" t="s">
        <v>447</v>
      </c>
      <c r="AR8" s="7"/>
      <c r="AS8" s="15"/>
      <c r="AT8" s="16" t="s">
        <v>448</v>
      </c>
      <c r="AU8" s="7"/>
      <c r="AV8" s="15"/>
      <c r="AW8" s="16" t="s">
        <v>449</v>
      </c>
      <c r="AX8" s="7"/>
      <c r="AY8" s="15"/>
      <c r="AZ8" s="16" t="s">
        <v>450</v>
      </c>
      <c r="BA8" s="7"/>
      <c r="BB8" s="15"/>
      <c r="BC8" s="16" t="s">
        <v>451</v>
      </c>
      <c r="BD8" s="7"/>
      <c r="BE8" s="15"/>
      <c r="BF8" s="18" t="s">
        <v>452</v>
      </c>
      <c r="BG8" s="7"/>
      <c r="BH8" s="15"/>
      <c r="BI8" s="18" t="s">
        <v>453</v>
      </c>
      <c r="BJ8" s="7"/>
      <c r="BK8" s="15"/>
      <c r="BL8" s="18" t="s">
        <v>454</v>
      </c>
      <c r="BM8" s="7"/>
      <c r="BN8" s="15"/>
      <c r="BO8" s="18" t="s">
        <v>455</v>
      </c>
      <c r="BP8" s="7"/>
      <c r="BQ8" s="15"/>
      <c r="BR8" s="18" t="s">
        <v>456</v>
      </c>
      <c r="BS8" s="7"/>
      <c r="BT8" s="15"/>
      <c r="BU8" s="18" t="s">
        <v>457</v>
      </c>
      <c r="BV8" s="7"/>
      <c r="BW8" s="15"/>
      <c r="BX8" s="16" t="s">
        <v>458</v>
      </c>
      <c r="BY8" s="7"/>
      <c r="BZ8" s="15"/>
      <c r="CA8" s="16" t="s">
        <v>459</v>
      </c>
      <c r="CB8" s="7"/>
      <c r="CC8" s="15"/>
      <c r="CD8" s="16" t="s">
        <v>460</v>
      </c>
      <c r="CE8" s="7"/>
      <c r="CF8" s="15"/>
      <c r="CG8" s="16" t="s">
        <v>461</v>
      </c>
      <c r="CH8" s="7"/>
      <c r="CI8" s="15"/>
      <c r="CJ8" s="16" t="s">
        <v>462</v>
      </c>
      <c r="CK8" s="7"/>
      <c r="CL8" s="15"/>
      <c r="CM8" s="16" t="s">
        <v>463</v>
      </c>
      <c r="CN8" s="7"/>
      <c r="CO8" s="15"/>
      <c r="CP8" s="12"/>
      <c r="CQ8" s="12"/>
      <c r="CR8" s="12"/>
    </row>
    <row r="9" ht="113.25" customHeight="1">
      <c r="B9" s="19"/>
      <c r="C9" s="19"/>
      <c r="D9" s="95" t="s">
        <v>464</v>
      </c>
      <c r="E9" s="95" t="s">
        <v>465</v>
      </c>
      <c r="F9" s="96" t="s">
        <v>466</v>
      </c>
      <c r="G9" s="97" t="s">
        <v>467</v>
      </c>
      <c r="H9" s="95" t="s">
        <v>468</v>
      </c>
      <c r="I9" s="96" t="s">
        <v>469</v>
      </c>
      <c r="J9" s="97" t="s">
        <v>470</v>
      </c>
      <c r="K9" s="95" t="s">
        <v>471</v>
      </c>
      <c r="L9" s="96" t="s">
        <v>472</v>
      </c>
      <c r="M9" s="97" t="s">
        <v>473</v>
      </c>
      <c r="N9" s="95" t="s">
        <v>474</v>
      </c>
      <c r="O9" s="96" t="s">
        <v>475</v>
      </c>
      <c r="P9" s="97" t="s">
        <v>438</v>
      </c>
      <c r="Q9" s="95" t="s">
        <v>476</v>
      </c>
      <c r="R9" s="96" t="s">
        <v>477</v>
      </c>
      <c r="S9" s="97" t="s">
        <v>478</v>
      </c>
      <c r="T9" s="95" t="s">
        <v>479</v>
      </c>
      <c r="U9" s="96" t="s">
        <v>480</v>
      </c>
      <c r="V9" s="22" t="s">
        <v>481</v>
      </c>
      <c r="W9" s="20" t="s">
        <v>482</v>
      </c>
      <c r="X9" s="21" t="s">
        <v>483</v>
      </c>
      <c r="Y9" s="22" t="s">
        <v>484</v>
      </c>
      <c r="Z9" s="20" t="s">
        <v>485</v>
      </c>
      <c r="AA9" s="21" t="s">
        <v>486</v>
      </c>
      <c r="AB9" s="22" t="s">
        <v>487</v>
      </c>
      <c r="AC9" s="20" t="s">
        <v>488</v>
      </c>
      <c r="AD9" s="21" t="s">
        <v>489</v>
      </c>
      <c r="AE9" s="22" t="s">
        <v>490</v>
      </c>
      <c r="AF9" s="20" t="s">
        <v>491</v>
      </c>
      <c r="AG9" s="21" t="s">
        <v>492</v>
      </c>
      <c r="AH9" s="22" t="s">
        <v>493</v>
      </c>
      <c r="AI9" s="20" t="s">
        <v>494</v>
      </c>
      <c r="AJ9" s="21" t="s">
        <v>495</v>
      </c>
      <c r="AK9" s="22" t="s">
        <v>445</v>
      </c>
      <c r="AL9" s="20" t="s">
        <v>496</v>
      </c>
      <c r="AM9" s="21" t="s">
        <v>497</v>
      </c>
      <c r="AN9" s="22" t="s">
        <v>446</v>
      </c>
      <c r="AO9" s="20" t="s">
        <v>498</v>
      </c>
      <c r="AP9" s="21" t="s">
        <v>499</v>
      </c>
      <c r="AQ9" s="22" t="s">
        <v>500</v>
      </c>
      <c r="AR9" s="20" t="s">
        <v>501</v>
      </c>
      <c r="AS9" s="21" t="s">
        <v>502</v>
      </c>
      <c r="AT9" s="22" t="s">
        <v>503</v>
      </c>
      <c r="AU9" s="20" t="s">
        <v>504</v>
      </c>
      <c r="AV9" s="21" t="s">
        <v>505</v>
      </c>
      <c r="AW9" s="22" t="s">
        <v>506</v>
      </c>
      <c r="AX9" s="20" t="s">
        <v>507</v>
      </c>
      <c r="AY9" s="21" t="s">
        <v>508</v>
      </c>
      <c r="AZ9" s="22" t="s">
        <v>509</v>
      </c>
      <c r="BA9" s="20" t="s">
        <v>510</v>
      </c>
      <c r="BB9" s="21" t="s">
        <v>511</v>
      </c>
      <c r="BC9" s="22" t="s">
        <v>451</v>
      </c>
      <c r="BD9" s="20" t="s">
        <v>512</v>
      </c>
      <c r="BE9" s="21" t="s">
        <v>513</v>
      </c>
      <c r="BF9" s="22" t="s">
        <v>514</v>
      </c>
      <c r="BG9" s="20" t="s">
        <v>515</v>
      </c>
      <c r="BH9" s="21" t="s">
        <v>516</v>
      </c>
      <c r="BI9" s="22" t="s">
        <v>517</v>
      </c>
      <c r="BJ9" s="20" t="s">
        <v>518</v>
      </c>
      <c r="BK9" s="21" t="s">
        <v>519</v>
      </c>
      <c r="BL9" s="22" t="s">
        <v>454</v>
      </c>
      <c r="BM9" s="20" t="s">
        <v>520</v>
      </c>
      <c r="BN9" s="21" t="s">
        <v>521</v>
      </c>
      <c r="BO9" s="22" t="s">
        <v>522</v>
      </c>
      <c r="BP9" s="20" t="s">
        <v>523</v>
      </c>
      <c r="BQ9" s="21" t="s">
        <v>524</v>
      </c>
      <c r="BR9" s="22" t="s">
        <v>525</v>
      </c>
      <c r="BS9" s="20" t="s">
        <v>526</v>
      </c>
      <c r="BT9" s="21" t="s">
        <v>527</v>
      </c>
      <c r="BU9" s="22" t="s">
        <v>528</v>
      </c>
      <c r="BV9" s="20" t="s">
        <v>529</v>
      </c>
      <c r="BW9" s="21" t="s">
        <v>530</v>
      </c>
      <c r="BX9" s="97" t="s">
        <v>531</v>
      </c>
      <c r="BY9" s="95" t="s">
        <v>532</v>
      </c>
      <c r="BZ9" s="96" t="s">
        <v>533</v>
      </c>
      <c r="CA9" s="97" t="s">
        <v>534</v>
      </c>
      <c r="CB9" s="95" t="s">
        <v>535</v>
      </c>
      <c r="CC9" s="96" t="s">
        <v>536</v>
      </c>
      <c r="CD9" s="97" t="s">
        <v>537</v>
      </c>
      <c r="CE9" s="95" t="s">
        <v>538</v>
      </c>
      <c r="CF9" s="96" t="s">
        <v>539</v>
      </c>
      <c r="CG9" s="97" t="s">
        <v>540</v>
      </c>
      <c r="CH9" s="95" t="s">
        <v>541</v>
      </c>
      <c r="CI9" s="96" t="s">
        <v>542</v>
      </c>
      <c r="CJ9" s="97" t="s">
        <v>543</v>
      </c>
      <c r="CK9" s="95" t="s">
        <v>544</v>
      </c>
      <c r="CL9" s="96" t="s">
        <v>545</v>
      </c>
      <c r="CM9" s="97" t="s">
        <v>546</v>
      </c>
      <c r="CN9" s="95" t="s">
        <v>547</v>
      </c>
      <c r="CO9" s="96" t="s">
        <v>548</v>
      </c>
      <c r="CP9" s="19"/>
      <c r="CQ9" s="19"/>
      <c r="CR9" s="19"/>
    </row>
    <row r="10">
      <c r="B10" s="39">
        <v>1.0</v>
      </c>
      <c r="C10" s="144" t="str">
        <f>'дети 5-ти лет Ф'!C10</f>
        <v>Вовченко Кириан</v>
      </c>
      <c r="D10" s="26"/>
      <c r="E10" s="26">
        <v>1.0</v>
      </c>
      <c r="F10" s="27"/>
      <c r="G10" s="26"/>
      <c r="H10" s="26">
        <v>1.0</v>
      </c>
      <c r="I10" s="27"/>
      <c r="J10" s="26"/>
      <c r="K10" s="26">
        <v>1.0</v>
      </c>
      <c r="L10" s="27"/>
      <c r="M10" s="35">
        <v>1.0</v>
      </c>
      <c r="N10" s="26"/>
      <c r="O10" s="27"/>
      <c r="P10" s="26"/>
      <c r="Q10" s="35">
        <v>1.0</v>
      </c>
      <c r="R10" s="27"/>
      <c r="S10" s="26"/>
      <c r="T10" s="35">
        <v>1.0</v>
      </c>
      <c r="U10" s="27"/>
      <c r="V10" s="26"/>
      <c r="W10" s="35">
        <v>1.0</v>
      </c>
      <c r="X10" s="27"/>
      <c r="Y10" s="35">
        <v>1.0</v>
      </c>
      <c r="Z10" s="26"/>
      <c r="AA10" s="27"/>
      <c r="AB10" s="26"/>
      <c r="AC10" s="35">
        <v>1.0</v>
      </c>
      <c r="AD10" s="27"/>
      <c r="AE10" s="26"/>
      <c r="AF10" s="35">
        <v>1.0</v>
      </c>
      <c r="AG10" s="27"/>
      <c r="AH10" s="26"/>
      <c r="AI10" s="35">
        <v>1.0</v>
      </c>
      <c r="AJ10" s="27"/>
      <c r="AK10" s="26"/>
      <c r="AL10" s="35">
        <v>1.0</v>
      </c>
      <c r="AM10" s="27"/>
      <c r="AN10" s="26"/>
      <c r="AO10" s="35">
        <v>1.0</v>
      </c>
      <c r="AP10" s="27"/>
      <c r="AQ10" s="26"/>
      <c r="AR10" s="35">
        <v>1.0</v>
      </c>
      <c r="AS10" s="27"/>
      <c r="AT10" s="26"/>
      <c r="AU10" s="35">
        <v>1.0</v>
      </c>
      <c r="AV10" s="27"/>
      <c r="AW10" s="26"/>
      <c r="AX10" s="35">
        <v>1.0</v>
      </c>
      <c r="AY10" s="27"/>
      <c r="AZ10" s="26"/>
      <c r="BA10" s="35">
        <v>1.0</v>
      </c>
      <c r="BB10" s="27"/>
      <c r="BC10" s="35">
        <v>1.0</v>
      </c>
      <c r="BD10" s="26"/>
      <c r="BE10" s="27"/>
      <c r="BF10" s="26"/>
      <c r="BG10" s="35">
        <v>1.0</v>
      </c>
      <c r="BH10" s="27"/>
      <c r="BI10" s="26"/>
      <c r="BJ10" s="35">
        <v>1.0</v>
      </c>
      <c r="BK10" s="27"/>
      <c r="BL10" s="26"/>
      <c r="BM10" s="35">
        <v>1.0</v>
      </c>
      <c r="BN10" s="27"/>
      <c r="BO10" s="26"/>
      <c r="BP10" s="35">
        <v>1.0</v>
      </c>
      <c r="BQ10" s="27"/>
      <c r="BR10" s="26"/>
      <c r="BS10" s="35">
        <v>1.0</v>
      </c>
      <c r="BT10" s="27"/>
      <c r="BU10" s="26"/>
      <c r="BV10" s="35">
        <v>1.0</v>
      </c>
      <c r="BW10" s="27"/>
      <c r="BX10" s="35">
        <v>1.0</v>
      </c>
      <c r="BY10" s="26"/>
      <c r="BZ10" s="27"/>
      <c r="CA10" s="26"/>
      <c r="CB10" s="35">
        <v>1.0</v>
      </c>
      <c r="CC10" s="27"/>
      <c r="CD10" s="26"/>
      <c r="CE10" s="35">
        <v>1.0</v>
      </c>
      <c r="CF10" s="27"/>
      <c r="CG10" s="26"/>
      <c r="CH10" s="35">
        <v>1.0</v>
      </c>
      <c r="CI10" s="27"/>
      <c r="CJ10" s="26"/>
      <c r="CK10" s="26"/>
      <c r="CL10" s="200">
        <v>1.0</v>
      </c>
      <c r="CM10" s="26"/>
      <c r="CN10" s="35">
        <v>1.0</v>
      </c>
      <c r="CO10" s="27"/>
      <c r="CP10" s="153">
        <f t="shared" ref="CP10:CP36" si="1">COUNTA(BI10,BF10,BC10,AZ10,AW10,AT10,AQ10,AN10,AK10,AH10,P10,S10,V10,Y10,AB10,AE10,BL10,BO10,BR10,BU10,BX10,CA10,CD10,CG10,CJ10,CM10,D10,G10,J10,M10)</f>
        <v>4</v>
      </c>
      <c r="CQ10" s="29">
        <f t="shared" ref="CQ10:CQ36" si="2">COUNTA(BJ10,BG10,BD10,BA10,AX10,AU10,AR10,AO10,AL10,AI10,Q10,T10,W10,Z10,AC10,AF10,BM10,BP10,BS10,BV10,BY10,CB10,CE10,CH10,CK10,CN10,E10,H10,K10,N10)</f>
        <v>25</v>
      </c>
      <c r="CR10" s="30">
        <f t="shared" ref="CR10:CR36" si="3">COUNTA(BK10,BH10,BE10,BB10,AY10,AV10,AS10,AP10,AM10,AJ10,R10,U10,X10,AA10,AD10,AG10,BN10,BQ10,BT10,BW10,BZ10,CC10,CF10,CI10,CL10,CO10,F10,I10,L10,O10)</f>
        <v>1</v>
      </c>
    </row>
    <row r="11">
      <c r="B11" s="39">
        <v>2.0</v>
      </c>
      <c r="C11" s="144" t="str">
        <f>'дети 5-ти лет Ф'!C11</f>
        <v>Гарт Дарья</v>
      </c>
      <c r="D11" s="26"/>
      <c r="E11" s="26">
        <v>1.0</v>
      </c>
      <c r="F11" s="31"/>
      <c r="G11" s="26"/>
      <c r="H11" s="26">
        <v>1.0</v>
      </c>
      <c r="I11" s="31"/>
      <c r="J11" s="26"/>
      <c r="K11" s="26">
        <v>1.0</v>
      </c>
      <c r="L11" s="31"/>
      <c r="M11" s="35">
        <v>1.0</v>
      </c>
      <c r="N11" s="26"/>
      <c r="O11" s="31"/>
      <c r="P11" s="26"/>
      <c r="Q11" s="35">
        <v>1.0</v>
      </c>
      <c r="R11" s="31"/>
      <c r="S11" s="35">
        <v>1.0</v>
      </c>
      <c r="T11" s="26"/>
      <c r="U11" s="31"/>
      <c r="V11" s="35">
        <v>1.0</v>
      </c>
      <c r="W11" s="26"/>
      <c r="X11" s="31"/>
      <c r="Y11" s="35">
        <v>1.0</v>
      </c>
      <c r="Z11" s="26"/>
      <c r="AA11" s="31"/>
      <c r="AB11" s="35">
        <v>1.0</v>
      </c>
      <c r="AC11" s="26"/>
      <c r="AD11" s="31"/>
      <c r="AE11" s="35">
        <v>1.0</v>
      </c>
      <c r="AF11" s="26"/>
      <c r="AG11" s="31"/>
      <c r="AH11" s="35">
        <v>1.0</v>
      </c>
      <c r="AI11" s="26"/>
      <c r="AJ11" s="31"/>
      <c r="AK11" s="26"/>
      <c r="AL11" s="35">
        <v>1.0</v>
      </c>
      <c r="AM11" s="31"/>
      <c r="AN11" s="35">
        <v>1.0</v>
      </c>
      <c r="AO11" s="26"/>
      <c r="AP11" s="31"/>
      <c r="AQ11" s="35">
        <v>1.0</v>
      </c>
      <c r="AR11" s="26"/>
      <c r="AS11" s="31"/>
      <c r="AT11" s="35">
        <v>1.0</v>
      </c>
      <c r="AU11" s="26"/>
      <c r="AV11" s="31"/>
      <c r="AW11" s="26"/>
      <c r="AX11" s="35">
        <v>1.0</v>
      </c>
      <c r="AY11" s="31"/>
      <c r="AZ11" s="35">
        <v>1.0</v>
      </c>
      <c r="BA11" s="26"/>
      <c r="BB11" s="31"/>
      <c r="BC11" s="35">
        <v>1.0</v>
      </c>
      <c r="BD11" s="26"/>
      <c r="BE11" s="31"/>
      <c r="BF11" s="26"/>
      <c r="BG11" s="35">
        <v>1.0</v>
      </c>
      <c r="BH11" s="31"/>
      <c r="BI11" s="35">
        <v>1.0</v>
      </c>
      <c r="BJ11" s="26"/>
      <c r="BK11" s="31"/>
      <c r="BL11" s="35">
        <v>1.0</v>
      </c>
      <c r="BM11" s="26"/>
      <c r="BN11" s="31"/>
      <c r="BO11" s="26"/>
      <c r="BP11" s="35">
        <v>1.0</v>
      </c>
      <c r="BQ11" s="31"/>
      <c r="BR11" s="35">
        <v>1.0</v>
      </c>
      <c r="BS11" s="35"/>
      <c r="BT11" s="31"/>
      <c r="BU11" s="26"/>
      <c r="BV11" s="35">
        <v>1.0</v>
      </c>
      <c r="BW11" s="31"/>
      <c r="BX11" s="35">
        <v>1.0</v>
      </c>
      <c r="BY11" s="26"/>
      <c r="BZ11" s="31"/>
      <c r="CA11" s="35">
        <v>1.0</v>
      </c>
      <c r="CB11" s="26"/>
      <c r="CC11" s="31"/>
      <c r="CD11" s="26"/>
      <c r="CE11" s="35">
        <v>1.0</v>
      </c>
      <c r="CF11" s="31"/>
      <c r="CG11" s="26"/>
      <c r="CH11" s="35">
        <v>1.0</v>
      </c>
      <c r="CI11" s="31"/>
      <c r="CJ11" s="26"/>
      <c r="CK11" s="35">
        <v>1.0</v>
      </c>
      <c r="CL11" s="31"/>
      <c r="CM11" s="26"/>
      <c r="CN11" s="35">
        <v>1.0</v>
      </c>
      <c r="CO11" s="31"/>
      <c r="CP11" s="153">
        <f t="shared" si="1"/>
        <v>17</v>
      </c>
      <c r="CQ11" s="29">
        <f t="shared" si="2"/>
        <v>13</v>
      </c>
      <c r="CR11" s="30">
        <f t="shared" si="3"/>
        <v>0</v>
      </c>
    </row>
    <row r="12">
      <c r="B12" s="39">
        <v>3.0</v>
      </c>
      <c r="C12" s="144" t="str">
        <f>'дети 5-ти лет Ф'!C12</f>
        <v>Гаак Денис отчислен 23.11.23</v>
      </c>
      <c r="D12" s="26"/>
      <c r="E12" s="26"/>
      <c r="F12" s="31"/>
      <c r="G12" s="26"/>
      <c r="H12" s="26"/>
      <c r="I12" s="31"/>
      <c r="J12" s="26"/>
      <c r="K12" s="26"/>
      <c r="L12" s="31"/>
      <c r="M12" s="35">
        <v>1.0</v>
      </c>
      <c r="N12" s="26"/>
      <c r="O12" s="31"/>
      <c r="P12" s="26"/>
      <c r="Q12" s="35">
        <v>1.0</v>
      </c>
      <c r="R12" s="31"/>
      <c r="S12" s="35">
        <v>1.0</v>
      </c>
      <c r="T12" s="26"/>
      <c r="U12" s="31"/>
      <c r="V12" s="35">
        <v>1.0</v>
      </c>
      <c r="W12" s="26"/>
      <c r="X12" s="31"/>
      <c r="Y12" s="35">
        <v>1.0</v>
      </c>
      <c r="Z12" s="26"/>
      <c r="AA12" s="31"/>
      <c r="AB12" s="26"/>
      <c r="AC12" s="35">
        <v>1.0</v>
      </c>
      <c r="AD12" s="31"/>
      <c r="AE12" s="26"/>
      <c r="AF12" s="35">
        <v>1.0</v>
      </c>
      <c r="AG12" s="31"/>
      <c r="AH12" s="35">
        <v>1.0</v>
      </c>
      <c r="AI12" s="26"/>
      <c r="AJ12" s="31"/>
      <c r="AK12" s="26"/>
      <c r="AL12" s="35">
        <v>1.0</v>
      </c>
      <c r="AM12" s="31"/>
      <c r="AN12" s="26"/>
      <c r="AO12" s="35">
        <v>1.0</v>
      </c>
      <c r="AP12" s="31"/>
      <c r="AQ12" s="26"/>
      <c r="AR12" s="35">
        <v>1.0</v>
      </c>
      <c r="AS12" s="31"/>
      <c r="AT12" s="26"/>
      <c r="AU12" s="35">
        <v>1.0</v>
      </c>
      <c r="AV12" s="31"/>
      <c r="AW12" s="26"/>
      <c r="AX12" s="35">
        <v>1.0</v>
      </c>
      <c r="AY12" s="31"/>
      <c r="AZ12" s="35">
        <v>1.0</v>
      </c>
      <c r="BA12" s="26"/>
      <c r="BB12" s="31"/>
      <c r="BC12" s="26"/>
      <c r="BD12" s="35">
        <v>1.0</v>
      </c>
      <c r="BE12" s="31"/>
      <c r="BF12" s="26"/>
      <c r="BG12" s="35">
        <v>1.0</v>
      </c>
      <c r="BH12" s="31"/>
      <c r="BI12" s="35">
        <v>1.0</v>
      </c>
      <c r="BJ12" s="26"/>
      <c r="BK12" s="31"/>
      <c r="BL12" s="35">
        <v>1.0</v>
      </c>
      <c r="BM12" s="26"/>
      <c r="BN12" s="31"/>
      <c r="BO12" s="26"/>
      <c r="BP12" s="35">
        <v>1.0</v>
      </c>
      <c r="BQ12" s="31"/>
      <c r="BR12" s="26"/>
      <c r="BS12" s="35">
        <v>1.0</v>
      </c>
      <c r="BT12" s="31"/>
      <c r="BU12" s="26"/>
      <c r="BV12" s="35">
        <v>1.0</v>
      </c>
      <c r="BW12" s="31"/>
      <c r="BX12" s="35">
        <v>1.0</v>
      </c>
      <c r="BY12" s="26"/>
      <c r="BZ12" s="31"/>
      <c r="CA12" s="26"/>
      <c r="CB12" s="35">
        <v>1.0</v>
      </c>
      <c r="CC12" s="31"/>
      <c r="CD12" s="26"/>
      <c r="CE12" s="35">
        <v>1.0</v>
      </c>
      <c r="CF12" s="31"/>
      <c r="CG12" s="26"/>
      <c r="CH12" s="35">
        <v>1.0</v>
      </c>
      <c r="CI12" s="31"/>
      <c r="CJ12" s="26"/>
      <c r="CK12" s="26"/>
      <c r="CL12" s="34">
        <v>1.0</v>
      </c>
      <c r="CM12" s="26"/>
      <c r="CN12" s="35">
        <v>1.0</v>
      </c>
      <c r="CO12" s="31"/>
      <c r="CP12" s="153">
        <f t="shared" si="1"/>
        <v>9</v>
      </c>
      <c r="CQ12" s="29">
        <f t="shared" si="2"/>
        <v>17</v>
      </c>
      <c r="CR12" s="30">
        <f t="shared" si="3"/>
        <v>1</v>
      </c>
    </row>
    <row r="13" ht="15.0" customHeight="1">
      <c r="B13" s="39">
        <v>4.0</v>
      </c>
      <c r="C13" s="144" t="str">
        <f>'дети 5-ти лет Ф'!C13</f>
        <v>Глушич Тимур отчислен 17.11.23</v>
      </c>
      <c r="D13" s="26"/>
      <c r="E13" s="26"/>
      <c r="F13" s="31"/>
      <c r="G13" s="26"/>
      <c r="H13" s="26"/>
      <c r="I13" s="31"/>
      <c r="J13" s="26"/>
      <c r="K13" s="26"/>
      <c r="L13" s="31"/>
      <c r="M13" s="26"/>
      <c r="N13" s="35">
        <v>1.0</v>
      </c>
      <c r="O13" s="31"/>
      <c r="P13" s="26"/>
      <c r="Q13" s="35">
        <v>1.0</v>
      </c>
      <c r="R13" s="31"/>
      <c r="S13" s="26"/>
      <c r="T13" s="35">
        <v>1.0</v>
      </c>
      <c r="U13" s="31"/>
      <c r="V13" s="35"/>
      <c r="W13" s="35">
        <v>1.0</v>
      </c>
      <c r="X13" s="31"/>
      <c r="Y13" s="26"/>
      <c r="Z13" s="35">
        <v>1.0</v>
      </c>
      <c r="AA13" s="31"/>
      <c r="AB13" s="26"/>
      <c r="AC13" s="35">
        <v>1.0</v>
      </c>
      <c r="AD13" s="31"/>
      <c r="AE13" s="26"/>
      <c r="AF13" s="35">
        <v>1.0</v>
      </c>
      <c r="AG13" s="31"/>
      <c r="AH13" s="35">
        <v>1.0</v>
      </c>
      <c r="AI13" s="26"/>
      <c r="AJ13" s="31"/>
      <c r="AK13" s="26"/>
      <c r="AL13" s="35">
        <v>1.0</v>
      </c>
      <c r="AM13" s="31"/>
      <c r="AN13" s="26"/>
      <c r="AO13" s="35">
        <v>1.0</v>
      </c>
      <c r="AP13" s="31"/>
      <c r="AQ13" s="26"/>
      <c r="AR13" s="35">
        <v>1.0</v>
      </c>
      <c r="AS13" s="31"/>
      <c r="AT13" s="26"/>
      <c r="AU13" s="35">
        <v>1.0</v>
      </c>
      <c r="AV13" s="31"/>
      <c r="AW13" s="26"/>
      <c r="AX13" s="35">
        <v>1.0</v>
      </c>
      <c r="AY13" s="31"/>
      <c r="AZ13" s="35">
        <v>1.0</v>
      </c>
      <c r="BA13" s="26"/>
      <c r="BB13" s="31"/>
      <c r="BC13" s="26"/>
      <c r="BD13" s="35">
        <v>1.0</v>
      </c>
      <c r="BE13" s="31"/>
      <c r="BF13" s="26"/>
      <c r="BG13" s="35">
        <v>1.0</v>
      </c>
      <c r="BH13" s="31"/>
      <c r="BI13" s="26"/>
      <c r="BJ13" s="35">
        <v>1.0</v>
      </c>
      <c r="BK13" s="31"/>
      <c r="BL13" s="26"/>
      <c r="BM13" s="35">
        <v>1.0</v>
      </c>
      <c r="BN13" s="31"/>
      <c r="BO13" s="26"/>
      <c r="BP13" s="35">
        <v>1.0</v>
      </c>
      <c r="BQ13" s="31"/>
      <c r="BR13" s="26"/>
      <c r="BS13" s="35">
        <v>1.0</v>
      </c>
      <c r="BT13" s="31"/>
      <c r="BU13" s="26"/>
      <c r="BV13" s="35">
        <v>1.0</v>
      </c>
      <c r="BW13" s="31"/>
      <c r="BX13" s="35">
        <v>1.0</v>
      </c>
      <c r="BY13" s="26"/>
      <c r="BZ13" s="31"/>
      <c r="CA13" s="26"/>
      <c r="CB13" s="35">
        <v>1.0</v>
      </c>
      <c r="CC13" s="31"/>
      <c r="CD13" s="26"/>
      <c r="CE13" s="35">
        <v>1.0</v>
      </c>
      <c r="CF13" s="31"/>
      <c r="CG13" s="26"/>
      <c r="CH13" s="35">
        <v>1.0</v>
      </c>
      <c r="CI13" s="31"/>
      <c r="CJ13" s="26"/>
      <c r="CK13" s="35">
        <v>1.0</v>
      </c>
      <c r="CL13" s="31"/>
      <c r="CM13" s="26"/>
      <c r="CN13" s="26"/>
      <c r="CO13" s="34">
        <v>1.0</v>
      </c>
      <c r="CP13" s="153">
        <f t="shared" si="1"/>
        <v>3</v>
      </c>
      <c r="CQ13" s="29">
        <f t="shared" si="2"/>
        <v>23</v>
      </c>
      <c r="CR13" s="30">
        <f t="shared" si="3"/>
        <v>1</v>
      </c>
    </row>
    <row r="14">
      <c r="B14" s="39">
        <v>5.0</v>
      </c>
      <c r="C14" s="144" t="str">
        <f>'дети 5-ти лет Ф'!C14</f>
        <v>Иванов Александр</v>
      </c>
      <c r="D14" s="26"/>
      <c r="E14" s="26"/>
      <c r="F14" s="31">
        <v>1.0</v>
      </c>
      <c r="G14" s="26"/>
      <c r="H14" s="26">
        <v>1.0</v>
      </c>
      <c r="I14" s="31"/>
      <c r="J14" s="26"/>
      <c r="K14" s="26"/>
      <c r="L14" s="31">
        <v>1.0</v>
      </c>
      <c r="M14" s="26"/>
      <c r="N14" s="35">
        <v>1.0</v>
      </c>
      <c r="O14" s="31"/>
      <c r="P14" s="26"/>
      <c r="Q14" s="35">
        <v>1.0</v>
      </c>
      <c r="R14" s="34"/>
      <c r="S14" s="26"/>
      <c r="T14" s="35">
        <v>1.0</v>
      </c>
      <c r="U14" s="31"/>
      <c r="V14" s="26"/>
      <c r="W14" s="35">
        <v>1.0</v>
      </c>
      <c r="X14" s="31"/>
      <c r="Y14" s="26"/>
      <c r="Z14" s="35">
        <v>1.0</v>
      </c>
      <c r="AA14" s="31"/>
      <c r="AB14" s="26"/>
      <c r="AC14" s="35">
        <v>1.0</v>
      </c>
      <c r="AD14" s="31"/>
      <c r="AE14" s="26"/>
      <c r="AF14" s="35">
        <v>1.0</v>
      </c>
      <c r="AG14" s="31"/>
      <c r="AH14" s="35">
        <v>1.0</v>
      </c>
      <c r="AI14" s="26"/>
      <c r="AJ14" s="31"/>
      <c r="AK14" s="26"/>
      <c r="AL14" s="35">
        <v>1.0</v>
      </c>
      <c r="AM14" s="31"/>
      <c r="AN14" s="26"/>
      <c r="AO14" s="35">
        <v>1.0</v>
      </c>
      <c r="AP14" s="31"/>
      <c r="AQ14" s="26"/>
      <c r="AR14" s="35">
        <v>1.0</v>
      </c>
      <c r="AS14" s="31"/>
      <c r="AT14" s="35">
        <v>1.0</v>
      </c>
      <c r="AU14" s="26"/>
      <c r="AV14" s="31"/>
      <c r="AW14" s="26"/>
      <c r="AX14" s="35">
        <v>1.0</v>
      </c>
      <c r="AY14" s="31"/>
      <c r="AZ14" s="35">
        <v>1.0</v>
      </c>
      <c r="BA14" s="26"/>
      <c r="BB14" s="31"/>
      <c r="BC14" s="26"/>
      <c r="BD14" s="35">
        <v>1.0</v>
      </c>
      <c r="BE14" s="31"/>
      <c r="BF14" s="26"/>
      <c r="BG14" s="35">
        <v>1.0</v>
      </c>
      <c r="BH14" s="31"/>
      <c r="BI14" s="26"/>
      <c r="BJ14" s="35">
        <v>1.0</v>
      </c>
      <c r="BK14" s="31"/>
      <c r="BL14" s="26"/>
      <c r="BM14" s="35">
        <v>1.0</v>
      </c>
      <c r="BN14" s="31"/>
      <c r="BO14" s="26"/>
      <c r="BP14" s="35">
        <v>1.0</v>
      </c>
      <c r="BQ14" s="31"/>
      <c r="BR14" s="35">
        <v>1.0</v>
      </c>
      <c r="BS14" s="26"/>
      <c r="BT14" s="31"/>
      <c r="BU14" s="26"/>
      <c r="BV14" s="35">
        <v>1.0</v>
      </c>
      <c r="BW14" s="31"/>
      <c r="BX14" s="35">
        <v>1.0</v>
      </c>
      <c r="BY14" s="26"/>
      <c r="BZ14" s="31"/>
      <c r="CA14" s="26"/>
      <c r="CB14" s="35">
        <v>1.0</v>
      </c>
      <c r="CC14" s="31"/>
      <c r="CD14" s="26"/>
      <c r="CE14" s="35">
        <v>1.0</v>
      </c>
      <c r="CF14" s="31"/>
      <c r="CG14" s="26"/>
      <c r="CH14" s="35">
        <v>1.0</v>
      </c>
      <c r="CI14" s="31"/>
      <c r="CJ14" s="26"/>
      <c r="CK14" s="26"/>
      <c r="CL14" s="34">
        <v>1.0</v>
      </c>
      <c r="CM14" s="26"/>
      <c r="CN14" s="26"/>
      <c r="CO14" s="34">
        <v>1.0</v>
      </c>
      <c r="CP14" s="153">
        <f t="shared" si="1"/>
        <v>5</v>
      </c>
      <c r="CQ14" s="29">
        <f t="shared" si="2"/>
        <v>21</v>
      </c>
      <c r="CR14" s="30">
        <f t="shared" si="3"/>
        <v>4</v>
      </c>
    </row>
    <row r="15">
      <c r="B15" s="39">
        <v>6.0</v>
      </c>
      <c r="C15" s="144" t="str">
        <f>'дети 5-ти лет Ф'!C15</f>
        <v>Ишмуратов Александр</v>
      </c>
      <c r="D15" s="26"/>
      <c r="E15" s="26"/>
      <c r="F15" s="31">
        <v>1.0</v>
      </c>
      <c r="G15" s="26"/>
      <c r="H15" s="26">
        <v>1.0</v>
      </c>
      <c r="I15" s="31"/>
      <c r="J15" s="26"/>
      <c r="K15" s="26"/>
      <c r="L15" s="31">
        <v>1.0</v>
      </c>
      <c r="M15" s="35">
        <v>1.0</v>
      </c>
      <c r="N15" s="35"/>
      <c r="O15" s="31"/>
      <c r="P15" s="26"/>
      <c r="Q15" s="35">
        <v>1.0</v>
      </c>
      <c r="R15" s="31"/>
      <c r="S15" s="26"/>
      <c r="T15" s="35">
        <v>1.0</v>
      </c>
      <c r="U15" s="31"/>
      <c r="V15" s="26"/>
      <c r="W15" s="35">
        <v>1.0</v>
      </c>
      <c r="X15" s="31"/>
      <c r="Y15" s="35">
        <v>1.0</v>
      </c>
      <c r="Z15" s="26"/>
      <c r="AA15" s="31"/>
      <c r="AB15" s="26"/>
      <c r="AC15" s="35">
        <v>1.0</v>
      </c>
      <c r="AD15" s="31"/>
      <c r="AE15" s="26"/>
      <c r="AF15" s="35"/>
      <c r="AG15" s="34">
        <v>1.0</v>
      </c>
      <c r="AH15" s="26"/>
      <c r="AI15" s="35">
        <v>1.0</v>
      </c>
      <c r="AJ15" s="31"/>
      <c r="AK15" s="26"/>
      <c r="AL15" s="35">
        <v>1.0</v>
      </c>
      <c r="AM15" s="31"/>
      <c r="AN15" s="26"/>
      <c r="AO15" s="26"/>
      <c r="AP15" s="34">
        <v>1.0</v>
      </c>
      <c r="AQ15" s="26"/>
      <c r="AR15" s="35">
        <v>1.0</v>
      </c>
      <c r="AS15" s="31"/>
      <c r="AT15" s="26"/>
      <c r="AU15" s="35">
        <v>1.0</v>
      </c>
      <c r="AV15" s="31"/>
      <c r="AW15" s="26"/>
      <c r="AX15" s="35">
        <v>1.0</v>
      </c>
      <c r="AY15" s="31"/>
      <c r="AZ15" s="26"/>
      <c r="BA15" s="35">
        <v>1.0</v>
      </c>
      <c r="BB15" s="31"/>
      <c r="BC15" s="26"/>
      <c r="BD15" s="35">
        <v>1.0</v>
      </c>
      <c r="BE15" s="31"/>
      <c r="BF15" s="26"/>
      <c r="BG15" s="35">
        <v>1.0</v>
      </c>
      <c r="BH15" s="31"/>
      <c r="BI15" s="35">
        <v>1.0</v>
      </c>
      <c r="BJ15" s="26"/>
      <c r="BK15" s="31"/>
      <c r="BL15" s="35">
        <v>1.0</v>
      </c>
      <c r="BM15" s="35"/>
      <c r="BN15" s="31"/>
      <c r="BO15" s="26"/>
      <c r="BP15" s="35">
        <v>1.0</v>
      </c>
      <c r="BQ15" s="31"/>
      <c r="BR15" s="35">
        <v>1.0</v>
      </c>
      <c r="BS15" s="26"/>
      <c r="BT15" s="31"/>
      <c r="BU15" s="26"/>
      <c r="BV15" s="35">
        <v>1.0</v>
      </c>
      <c r="BW15" s="31"/>
      <c r="BX15" s="35">
        <v>1.0</v>
      </c>
      <c r="BY15" s="26"/>
      <c r="BZ15" s="31"/>
      <c r="CA15" s="26"/>
      <c r="CB15" s="26"/>
      <c r="CC15" s="34">
        <v>1.0</v>
      </c>
      <c r="CD15" s="26"/>
      <c r="CE15" s="35"/>
      <c r="CF15" s="34">
        <v>1.0</v>
      </c>
      <c r="CG15" s="26"/>
      <c r="CH15" s="26"/>
      <c r="CI15" s="34">
        <v>1.0</v>
      </c>
      <c r="CJ15" s="26"/>
      <c r="CK15" s="26"/>
      <c r="CL15" s="34">
        <v>1.0</v>
      </c>
      <c r="CM15" s="26"/>
      <c r="CN15" s="26"/>
      <c r="CO15" s="34">
        <v>1.0</v>
      </c>
      <c r="CP15" s="153">
        <f t="shared" si="1"/>
        <v>6</v>
      </c>
      <c r="CQ15" s="29">
        <f t="shared" si="2"/>
        <v>15</v>
      </c>
      <c r="CR15" s="30">
        <f t="shared" si="3"/>
        <v>9</v>
      </c>
    </row>
    <row r="16">
      <c r="B16" s="39">
        <v>7.0</v>
      </c>
      <c r="C16" s="144" t="str">
        <f>'дети 5-ти лет Ф'!C16</f>
        <v>Косарева Анна </v>
      </c>
      <c r="D16" s="26"/>
      <c r="E16" s="26">
        <v>1.0</v>
      </c>
      <c r="F16" s="31"/>
      <c r="G16" s="26"/>
      <c r="H16" s="26">
        <v>1.0</v>
      </c>
      <c r="I16" s="31"/>
      <c r="J16" s="26"/>
      <c r="K16" s="26"/>
      <c r="L16" s="31">
        <v>1.0</v>
      </c>
      <c r="M16" s="35">
        <v>1.0</v>
      </c>
      <c r="N16" s="26"/>
      <c r="O16" s="31"/>
      <c r="P16" s="35">
        <v>1.0</v>
      </c>
      <c r="Q16" s="26"/>
      <c r="R16" s="31"/>
      <c r="S16" s="35">
        <v>1.0</v>
      </c>
      <c r="T16" s="26"/>
      <c r="U16" s="31"/>
      <c r="V16" s="35">
        <v>1.0</v>
      </c>
      <c r="W16" s="26"/>
      <c r="X16" s="31"/>
      <c r="Y16" s="35">
        <v>1.0</v>
      </c>
      <c r="Z16" s="26"/>
      <c r="AA16" s="31"/>
      <c r="AB16" s="35">
        <v>1.0</v>
      </c>
      <c r="AC16" s="26"/>
      <c r="AD16" s="31"/>
      <c r="AE16" s="35">
        <v>1.0</v>
      </c>
      <c r="AF16" s="26"/>
      <c r="AG16" s="31"/>
      <c r="AH16" s="35">
        <v>1.0</v>
      </c>
      <c r="AI16" s="26"/>
      <c r="AJ16" s="31"/>
      <c r="AK16" s="26"/>
      <c r="AL16" s="35">
        <v>1.0</v>
      </c>
      <c r="AM16" s="31"/>
      <c r="AN16" s="35">
        <v>1.0</v>
      </c>
      <c r="AO16" s="26"/>
      <c r="AP16" s="31"/>
      <c r="AQ16" s="35">
        <v>1.0</v>
      </c>
      <c r="AR16" s="26"/>
      <c r="AS16" s="31"/>
      <c r="AT16" s="35">
        <v>1.0</v>
      </c>
      <c r="AU16" s="26"/>
      <c r="AV16" s="31"/>
      <c r="AW16" s="26"/>
      <c r="AX16" s="35">
        <v>1.0</v>
      </c>
      <c r="AY16" s="31"/>
      <c r="AZ16" s="35">
        <v>1.0</v>
      </c>
      <c r="BA16" s="26"/>
      <c r="BB16" s="31"/>
      <c r="BC16" s="35">
        <v>1.0</v>
      </c>
      <c r="BD16" s="26"/>
      <c r="BE16" s="31"/>
      <c r="BF16" s="26"/>
      <c r="BG16" s="35">
        <v>1.0</v>
      </c>
      <c r="BH16" s="31"/>
      <c r="BI16" s="35">
        <v>1.0</v>
      </c>
      <c r="BJ16" s="26"/>
      <c r="BK16" s="31"/>
      <c r="BL16" s="35">
        <v>1.0</v>
      </c>
      <c r="BM16" s="26"/>
      <c r="BN16" s="31"/>
      <c r="BO16" s="26"/>
      <c r="BP16" s="35">
        <v>1.0</v>
      </c>
      <c r="BQ16" s="31"/>
      <c r="BR16" s="35">
        <v>1.0</v>
      </c>
      <c r="BS16" s="26"/>
      <c r="BT16" s="31"/>
      <c r="BU16" s="26"/>
      <c r="BV16" s="35">
        <v>1.0</v>
      </c>
      <c r="BW16" s="31"/>
      <c r="BX16" s="35">
        <v>1.0</v>
      </c>
      <c r="BY16" s="26"/>
      <c r="BZ16" s="31"/>
      <c r="CA16" s="35">
        <v>1.0</v>
      </c>
      <c r="CB16" s="26"/>
      <c r="CC16" s="31"/>
      <c r="CD16" s="26"/>
      <c r="CE16" s="35">
        <v>1.0</v>
      </c>
      <c r="CF16" s="31"/>
      <c r="CG16" s="35">
        <v>1.0</v>
      </c>
      <c r="CH16" s="26"/>
      <c r="CI16" s="31"/>
      <c r="CJ16" s="26"/>
      <c r="CK16" s="35">
        <v>1.0</v>
      </c>
      <c r="CL16" s="31"/>
      <c r="CM16" s="26"/>
      <c r="CN16" s="35">
        <v>1.0</v>
      </c>
      <c r="CO16" s="31"/>
      <c r="CP16" s="153">
        <f t="shared" si="1"/>
        <v>19</v>
      </c>
      <c r="CQ16" s="29">
        <f t="shared" si="2"/>
        <v>10</v>
      </c>
      <c r="CR16" s="30">
        <f t="shared" si="3"/>
        <v>1</v>
      </c>
    </row>
    <row r="17">
      <c r="B17" s="39">
        <v>8.0</v>
      </c>
      <c r="C17" s="144" t="str">
        <f>'дети 5-ти лет Ф'!C17</f>
        <v>Ботишова Есения</v>
      </c>
      <c r="D17" s="26"/>
      <c r="E17" s="26">
        <v>1.0</v>
      </c>
      <c r="F17" s="31"/>
      <c r="G17" s="26"/>
      <c r="H17" s="26">
        <v>1.0</v>
      </c>
      <c r="I17" s="31"/>
      <c r="J17" s="26"/>
      <c r="K17" s="26">
        <v>1.0</v>
      </c>
      <c r="L17" s="31"/>
      <c r="M17" s="35"/>
      <c r="N17" s="35">
        <v>1.0</v>
      </c>
      <c r="O17" s="31"/>
      <c r="P17" s="26"/>
      <c r="Q17" s="26"/>
      <c r="R17" s="34">
        <v>1.0</v>
      </c>
      <c r="S17" s="26"/>
      <c r="T17" s="26"/>
      <c r="U17" s="34">
        <v>1.0</v>
      </c>
      <c r="V17" s="26"/>
      <c r="W17" s="26"/>
      <c r="X17" s="34">
        <v>1.0</v>
      </c>
      <c r="Y17" s="26"/>
      <c r="Z17" s="26"/>
      <c r="AA17" s="34">
        <v>1.0</v>
      </c>
      <c r="AB17" s="26"/>
      <c r="AC17" s="26"/>
      <c r="AD17" s="34">
        <v>1.0</v>
      </c>
      <c r="AE17" s="26"/>
      <c r="AF17" s="26"/>
      <c r="AG17" s="34">
        <v>1.0</v>
      </c>
      <c r="AH17" s="26"/>
      <c r="AI17" s="26"/>
      <c r="AJ17" s="34">
        <v>1.0</v>
      </c>
      <c r="AK17" s="26"/>
      <c r="AL17" s="35">
        <v>1.0</v>
      </c>
      <c r="AM17" s="31"/>
      <c r="AN17" s="26"/>
      <c r="AO17" s="26"/>
      <c r="AP17" s="34">
        <v>1.0</v>
      </c>
      <c r="AQ17" s="26"/>
      <c r="AR17" s="26"/>
      <c r="AS17" s="34">
        <v>1.0</v>
      </c>
      <c r="AT17" s="26"/>
      <c r="AU17" s="26"/>
      <c r="AV17" s="34">
        <v>1.0</v>
      </c>
      <c r="AW17" s="26"/>
      <c r="AX17" s="26"/>
      <c r="AY17" s="34">
        <v>1.0</v>
      </c>
      <c r="AZ17" s="26"/>
      <c r="BA17" s="26"/>
      <c r="BB17" s="34">
        <v>1.0</v>
      </c>
      <c r="BC17" s="26"/>
      <c r="BD17" s="26"/>
      <c r="BE17" s="34">
        <v>1.0</v>
      </c>
      <c r="BF17" s="26"/>
      <c r="BG17" s="35">
        <v>1.0</v>
      </c>
      <c r="BH17" s="31"/>
      <c r="BI17" s="26"/>
      <c r="BJ17" s="35">
        <v>1.0</v>
      </c>
      <c r="BK17" s="31"/>
      <c r="BL17" s="26"/>
      <c r="BM17" s="26"/>
      <c r="BN17" s="34">
        <v>1.0</v>
      </c>
      <c r="BO17" s="26"/>
      <c r="BP17" s="26"/>
      <c r="BQ17" s="34">
        <v>1.0</v>
      </c>
      <c r="BR17" s="26"/>
      <c r="BS17" s="35">
        <v>1.0</v>
      </c>
      <c r="BT17" s="31"/>
      <c r="BU17" s="26"/>
      <c r="BV17" s="26"/>
      <c r="BW17" s="34">
        <v>1.0</v>
      </c>
      <c r="BX17" s="26"/>
      <c r="BY17" s="35">
        <v>1.0</v>
      </c>
      <c r="BZ17" s="31"/>
      <c r="CA17" s="26"/>
      <c r="CB17" s="35"/>
      <c r="CC17" s="34">
        <v>1.0</v>
      </c>
      <c r="CD17" s="26"/>
      <c r="CE17" s="26"/>
      <c r="CF17" s="34">
        <v>1.0</v>
      </c>
      <c r="CG17" s="26"/>
      <c r="CH17" s="26"/>
      <c r="CI17" s="34">
        <v>1.0</v>
      </c>
      <c r="CJ17" s="26"/>
      <c r="CK17" s="26"/>
      <c r="CL17" s="34">
        <v>1.0</v>
      </c>
      <c r="CM17" s="26"/>
      <c r="CN17" s="26"/>
      <c r="CO17" s="34">
        <v>1.0</v>
      </c>
      <c r="CP17" s="153">
        <f t="shared" si="1"/>
        <v>0</v>
      </c>
      <c r="CQ17" s="29">
        <f t="shared" si="2"/>
        <v>9</v>
      </c>
      <c r="CR17" s="30">
        <f t="shared" si="3"/>
        <v>21</v>
      </c>
    </row>
    <row r="18">
      <c r="B18" s="39">
        <v>9.0</v>
      </c>
      <c r="C18" s="144" t="str">
        <f>'дети 5-ти лет Ф'!C18</f>
        <v>Лукашев Макар</v>
      </c>
      <c r="D18" s="26"/>
      <c r="E18" s="26">
        <v>1.0</v>
      </c>
      <c r="F18" s="31"/>
      <c r="G18" s="26"/>
      <c r="H18" s="26">
        <v>1.0</v>
      </c>
      <c r="I18" s="31"/>
      <c r="J18" s="26"/>
      <c r="K18" s="26">
        <v>1.0</v>
      </c>
      <c r="L18" s="31"/>
      <c r="M18" s="35">
        <v>1.0</v>
      </c>
      <c r="N18" s="26"/>
      <c r="O18" s="31"/>
      <c r="P18" s="35">
        <v>1.0</v>
      </c>
      <c r="Q18" s="26"/>
      <c r="R18" s="31"/>
      <c r="S18" s="26"/>
      <c r="T18" s="35">
        <v>1.0</v>
      </c>
      <c r="U18" s="31"/>
      <c r="V18" s="35">
        <v>1.0</v>
      </c>
      <c r="W18" s="26"/>
      <c r="X18" s="31"/>
      <c r="Y18" s="26"/>
      <c r="Z18" s="35">
        <v>1.0</v>
      </c>
      <c r="AA18" s="31"/>
      <c r="AB18" s="26"/>
      <c r="AC18" s="35">
        <v>1.0</v>
      </c>
      <c r="AD18" s="31"/>
      <c r="AE18" s="26"/>
      <c r="AF18" s="35">
        <v>1.0</v>
      </c>
      <c r="AG18" s="31"/>
      <c r="AH18" s="26"/>
      <c r="AI18" s="35">
        <v>1.0</v>
      </c>
      <c r="AJ18" s="31"/>
      <c r="AK18" s="26"/>
      <c r="AL18" s="35">
        <v>1.0</v>
      </c>
      <c r="AM18" s="31"/>
      <c r="AN18" s="26"/>
      <c r="AO18" s="35">
        <v>1.0</v>
      </c>
      <c r="AP18" s="31"/>
      <c r="AQ18" s="35">
        <v>1.0</v>
      </c>
      <c r="AR18" s="35"/>
      <c r="AS18" s="31"/>
      <c r="AT18" s="26"/>
      <c r="AU18" s="35">
        <v>1.0</v>
      </c>
      <c r="AV18" s="31"/>
      <c r="AW18" s="26"/>
      <c r="AX18" s="35">
        <v>1.0</v>
      </c>
      <c r="AY18" s="31"/>
      <c r="AZ18" s="26"/>
      <c r="BA18" s="35">
        <v>1.0</v>
      </c>
      <c r="BB18" s="31"/>
      <c r="BC18" s="26"/>
      <c r="BD18" s="35">
        <v>1.0</v>
      </c>
      <c r="BE18" s="31"/>
      <c r="BF18" s="26"/>
      <c r="BG18" s="35">
        <v>1.0</v>
      </c>
      <c r="BH18" s="31"/>
      <c r="BI18" s="26"/>
      <c r="BJ18" s="35">
        <v>1.0</v>
      </c>
      <c r="BK18" s="31"/>
      <c r="BL18" s="26"/>
      <c r="BM18" s="35">
        <v>1.0</v>
      </c>
      <c r="BN18" s="31"/>
      <c r="BO18" s="26"/>
      <c r="BP18" s="35">
        <v>1.0</v>
      </c>
      <c r="BQ18" s="31"/>
      <c r="BR18" s="35">
        <v>1.0</v>
      </c>
      <c r="BS18" s="26"/>
      <c r="BT18" s="31"/>
      <c r="BU18" s="26"/>
      <c r="BV18" s="35">
        <v>1.0</v>
      </c>
      <c r="BW18" s="31"/>
      <c r="BX18" s="35">
        <v>1.0</v>
      </c>
      <c r="BY18" s="26"/>
      <c r="BZ18" s="31"/>
      <c r="CA18" s="26"/>
      <c r="CB18" s="35">
        <v>1.0</v>
      </c>
      <c r="CC18" s="31"/>
      <c r="CD18" s="26"/>
      <c r="CE18" s="35">
        <v>1.0</v>
      </c>
      <c r="CF18" s="31"/>
      <c r="CG18" s="26"/>
      <c r="CH18" s="35">
        <v>1.0</v>
      </c>
      <c r="CI18" s="31"/>
      <c r="CJ18" s="26"/>
      <c r="CK18" s="35">
        <v>1.0</v>
      </c>
      <c r="CL18" s="31"/>
      <c r="CM18" s="26"/>
      <c r="CN18" s="35">
        <v>1.0</v>
      </c>
      <c r="CO18" s="31"/>
      <c r="CP18" s="153">
        <f t="shared" si="1"/>
        <v>6</v>
      </c>
      <c r="CQ18" s="29">
        <f t="shared" si="2"/>
        <v>24</v>
      </c>
      <c r="CR18" s="30">
        <f t="shared" si="3"/>
        <v>0</v>
      </c>
    </row>
    <row r="19">
      <c r="B19" s="39">
        <v>10.0</v>
      </c>
      <c r="C19" s="144" t="str">
        <f>'дети 5-ти лет Ф'!C19</f>
        <v>Пименов Ярослав отчислен 20.02.24</v>
      </c>
      <c r="D19" s="26"/>
      <c r="E19" s="26">
        <v>1.0</v>
      </c>
      <c r="F19" s="31"/>
      <c r="G19" s="26"/>
      <c r="H19" s="26">
        <v>1.0</v>
      </c>
      <c r="I19" s="31"/>
      <c r="J19" s="26"/>
      <c r="K19" s="26">
        <v>1.0</v>
      </c>
      <c r="L19" s="31"/>
      <c r="M19" s="35">
        <v>1.0</v>
      </c>
      <c r="N19" s="26"/>
      <c r="O19" s="31"/>
      <c r="P19" s="35">
        <v>1.0</v>
      </c>
      <c r="Q19" s="26"/>
      <c r="R19" s="31"/>
      <c r="S19" s="35">
        <v>1.0</v>
      </c>
      <c r="T19" s="26"/>
      <c r="U19" s="31"/>
      <c r="V19" s="26"/>
      <c r="W19" s="35">
        <v>1.0</v>
      </c>
      <c r="X19" s="31"/>
      <c r="Y19" s="26"/>
      <c r="Z19" s="35">
        <v>1.0</v>
      </c>
      <c r="AA19" s="31"/>
      <c r="AB19" s="35">
        <v>1.0</v>
      </c>
      <c r="AC19" s="26"/>
      <c r="AD19" s="31"/>
      <c r="AE19" s="26"/>
      <c r="AF19" s="35">
        <v>1.0</v>
      </c>
      <c r="AG19" s="31"/>
      <c r="AH19" s="26"/>
      <c r="AI19" s="35">
        <v>1.0</v>
      </c>
      <c r="AJ19" s="31"/>
      <c r="AK19" s="26"/>
      <c r="AL19" s="35">
        <v>1.0</v>
      </c>
      <c r="AM19" s="31"/>
      <c r="AN19" s="26"/>
      <c r="AO19" s="35">
        <v>1.0</v>
      </c>
      <c r="AP19" s="31"/>
      <c r="AQ19" s="26"/>
      <c r="AR19" s="35">
        <v>1.0</v>
      </c>
      <c r="AS19" s="31"/>
      <c r="AT19" s="26"/>
      <c r="AU19" s="35">
        <v>1.0</v>
      </c>
      <c r="AV19" s="31"/>
      <c r="AW19" s="26"/>
      <c r="AX19" s="35">
        <v>1.0</v>
      </c>
      <c r="AY19" s="31"/>
      <c r="AZ19" s="26"/>
      <c r="BA19" s="35">
        <v>1.0</v>
      </c>
      <c r="BB19" s="31"/>
      <c r="BC19" s="26"/>
      <c r="BD19" s="35">
        <v>1.0</v>
      </c>
      <c r="BE19" s="31"/>
      <c r="BF19" s="26"/>
      <c r="BG19" s="35">
        <v>1.0</v>
      </c>
      <c r="BH19" s="31"/>
      <c r="BI19" s="35">
        <v>1.0</v>
      </c>
      <c r="BJ19" s="26"/>
      <c r="BK19" s="31"/>
      <c r="BL19" s="26"/>
      <c r="BM19" s="35">
        <v>1.0</v>
      </c>
      <c r="BN19" s="31"/>
      <c r="BO19" s="26"/>
      <c r="BP19" s="35">
        <v>1.0</v>
      </c>
      <c r="BQ19" s="31"/>
      <c r="BR19" s="35">
        <v>1.0</v>
      </c>
      <c r="BS19" s="26"/>
      <c r="BT19" s="31"/>
      <c r="BU19" s="26"/>
      <c r="BV19" s="35">
        <v>1.0</v>
      </c>
      <c r="BW19" s="31"/>
      <c r="BX19" s="35">
        <v>1.0</v>
      </c>
      <c r="BY19" s="26"/>
      <c r="BZ19" s="31"/>
      <c r="CA19" s="26"/>
      <c r="CB19" s="35">
        <v>1.0</v>
      </c>
      <c r="CC19" s="31"/>
      <c r="CD19" s="26"/>
      <c r="CE19" s="35">
        <v>1.0</v>
      </c>
      <c r="CF19" s="31"/>
      <c r="CG19" s="26"/>
      <c r="CH19" s="35">
        <v>1.0</v>
      </c>
      <c r="CI19" s="31"/>
      <c r="CJ19" s="26"/>
      <c r="CK19" s="35">
        <v>1.0</v>
      </c>
      <c r="CL19" s="31"/>
      <c r="CM19" s="26"/>
      <c r="CN19" s="35">
        <v>1.0</v>
      </c>
      <c r="CO19" s="31"/>
      <c r="CP19" s="153">
        <f t="shared" si="1"/>
        <v>7</v>
      </c>
      <c r="CQ19" s="29">
        <f t="shared" si="2"/>
        <v>23</v>
      </c>
      <c r="CR19" s="30">
        <f t="shared" si="3"/>
        <v>0</v>
      </c>
    </row>
    <row r="20">
      <c r="B20" s="39">
        <v>11.0</v>
      </c>
      <c r="C20" s="144" t="str">
        <f>'дети 5-ти лет Ф'!C20</f>
        <v>Попов Роман отчислен 19.02.24</v>
      </c>
      <c r="D20" s="26"/>
      <c r="E20" s="26">
        <v>1.0</v>
      </c>
      <c r="F20" s="31"/>
      <c r="G20" s="26"/>
      <c r="H20" s="26">
        <v>1.0</v>
      </c>
      <c r="I20" s="31"/>
      <c r="J20" s="26"/>
      <c r="K20" s="26">
        <v>1.0</v>
      </c>
      <c r="L20" s="31"/>
      <c r="M20" s="35">
        <v>1.0</v>
      </c>
      <c r="N20" s="26"/>
      <c r="O20" s="31"/>
      <c r="P20" s="35">
        <v>1.0</v>
      </c>
      <c r="Q20" s="26"/>
      <c r="R20" s="31"/>
      <c r="S20" s="35">
        <v>1.0</v>
      </c>
      <c r="T20" s="26"/>
      <c r="U20" s="31"/>
      <c r="V20" s="35">
        <v>1.0</v>
      </c>
      <c r="W20" s="26"/>
      <c r="X20" s="31"/>
      <c r="Y20" s="35">
        <v>1.0</v>
      </c>
      <c r="Z20" s="26"/>
      <c r="AA20" s="31"/>
      <c r="AB20" s="35">
        <v>1.0</v>
      </c>
      <c r="AC20" s="26"/>
      <c r="AD20" s="31"/>
      <c r="AE20" s="35">
        <v>1.0</v>
      </c>
      <c r="AF20" s="26"/>
      <c r="AG20" s="31"/>
      <c r="AH20" s="35">
        <v>1.0</v>
      </c>
      <c r="AI20" s="26"/>
      <c r="AJ20" s="31"/>
      <c r="AK20" s="26"/>
      <c r="AL20" s="35">
        <v>1.0</v>
      </c>
      <c r="AM20" s="31"/>
      <c r="AN20" s="35">
        <v>1.0</v>
      </c>
      <c r="AO20" s="26"/>
      <c r="AP20" s="31"/>
      <c r="AQ20" s="35">
        <v>1.0</v>
      </c>
      <c r="AR20" s="26"/>
      <c r="AS20" s="31"/>
      <c r="AT20" s="35">
        <v>1.0</v>
      </c>
      <c r="AU20" s="26"/>
      <c r="AV20" s="31"/>
      <c r="AW20" s="26"/>
      <c r="AX20" s="35">
        <v>1.0</v>
      </c>
      <c r="AY20" s="31"/>
      <c r="AZ20" s="35">
        <v>1.0</v>
      </c>
      <c r="BA20" s="26"/>
      <c r="BB20" s="31"/>
      <c r="BC20" s="35">
        <v>1.0</v>
      </c>
      <c r="BD20" s="26"/>
      <c r="BE20" s="31"/>
      <c r="BF20" s="26"/>
      <c r="BG20" s="35">
        <v>1.0</v>
      </c>
      <c r="BH20" s="31"/>
      <c r="BI20" s="35">
        <v>1.0</v>
      </c>
      <c r="BJ20" s="26"/>
      <c r="BK20" s="31"/>
      <c r="BL20" s="35">
        <v>1.0</v>
      </c>
      <c r="BM20" s="26"/>
      <c r="BN20" s="31"/>
      <c r="BO20" s="26"/>
      <c r="BP20" s="35">
        <v>1.0</v>
      </c>
      <c r="BQ20" s="31"/>
      <c r="BR20" s="35">
        <v>1.0</v>
      </c>
      <c r="BS20" s="26"/>
      <c r="BT20" s="31"/>
      <c r="BU20" s="26"/>
      <c r="BV20" s="35">
        <v>1.0</v>
      </c>
      <c r="BW20" s="31"/>
      <c r="BX20" s="35">
        <v>1.0</v>
      </c>
      <c r="BY20" s="26"/>
      <c r="BZ20" s="31"/>
      <c r="CA20" s="35">
        <v>1.0</v>
      </c>
      <c r="CB20" s="26"/>
      <c r="CC20" s="31"/>
      <c r="CD20" s="26"/>
      <c r="CE20" s="35">
        <v>1.0</v>
      </c>
      <c r="CF20" s="31"/>
      <c r="CG20" s="35">
        <v>1.0</v>
      </c>
      <c r="CH20" s="26"/>
      <c r="CI20" s="31"/>
      <c r="CJ20" s="26"/>
      <c r="CK20" s="35">
        <v>1.0</v>
      </c>
      <c r="CL20" s="31"/>
      <c r="CM20" s="26"/>
      <c r="CN20" s="35">
        <v>1.0</v>
      </c>
      <c r="CO20" s="31"/>
      <c r="CP20" s="153">
        <f t="shared" si="1"/>
        <v>19</v>
      </c>
      <c r="CQ20" s="29">
        <f t="shared" si="2"/>
        <v>11</v>
      </c>
      <c r="CR20" s="30">
        <f t="shared" si="3"/>
        <v>0</v>
      </c>
    </row>
    <row r="21" ht="15.75" customHeight="1">
      <c r="B21" s="39">
        <v>12.0</v>
      </c>
      <c r="C21" s="144" t="str">
        <f>'дети 5-ти лет Ф'!C21</f>
        <v>Резепова Ева</v>
      </c>
      <c r="D21" s="26"/>
      <c r="E21" s="26">
        <v>1.0</v>
      </c>
      <c r="F21" s="31"/>
      <c r="G21" s="26"/>
      <c r="H21" s="26">
        <v>1.0</v>
      </c>
      <c r="I21" s="31"/>
      <c r="J21" s="26"/>
      <c r="K21" s="26">
        <v>1.0</v>
      </c>
      <c r="L21" s="31"/>
      <c r="M21" s="35">
        <v>1.0</v>
      </c>
      <c r="N21" s="26"/>
      <c r="O21" s="31"/>
      <c r="P21" s="26"/>
      <c r="Q21" s="35">
        <v>1.0</v>
      </c>
      <c r="R21" s="31"/>
      <c r="S21" s="35">
        <v>1.0</v>
      </c>
      <c r="T21" s="26"/>
      <c r="U21" s="31"/>
      <c r="V21" s="35">
        <v>1.0</v>
      </c>
      <c r="W21" s="26"/>
      <c r="X21" s="31"/>
      <c r="Y21" s="35">
        <v>1.0</v>
      </c>
      <c r="Z21" s="26"/>
      <c r="AA21" s="31"/>
      <c r="AB21" s="35">
        <v>1.0</v>
      </c>
      <c r="AC21" s="26"/>
      <c r="AD21" s="31"/>
      <c r="AE21" s="35">
        <v>1.0</v>
      </c>
      <c r="AF21" s="26"/>
      <c r="AG21" s="31"/>
      <c r="AH21" s="35">
        <v>1.0</v>
      </c>
      <c r="AI21" s="26"/>
      <c r="AJ21" s="31"/>
      <c r="AK21" s="26"/>
      <c r="AL21" s="35">
        <v>1.0</v>
      </c>
      <c r="AM21" s="31"/>
      <c r="AN21" s="35">
        <v>1.0</v>
      </c>
      <c r="AO21" s="26"/>
      <c r="AP21" s="31"/>
      <c r="AQ21" s="26"/>
      <c r="AR21" s="35">
        <v>1.0</v>
      </c>
      <c r="AS21" s="31"/>
      <c r="AT21" s="35">
        <v>1.0</v>
      </c>
      <c r="AU21" s="26"/>
      <c r="AV21" s="31"/>
      <c r="AW21" s="26"/>
      <c r="AX21" s="35">
        <v>1.0</v>
      </c>
      <c r="AY21" s="31"/>
      <c r="AZ21" s="35">
        <v>1.0</v>
      </c>
      <c r="BA21" s="26"/>
      <c r="BB21" s="31"/>
      <c r="BC21" s="35">
        <v>1.0</v>
      </c>
      <c r="BD21" s="26"/>
      <c r="BE21" s="31"/>
      <c r="BF21" s="26"/>
      <c r="BG21" s="35">
        <v>1.0</v>
      </c>
      <c r="BH21" s="31"/>
      <c r="BI21" s="35">
        <v>1.0</v>
      </c>
      <c r="BJ21" s="26"/>
      <c r="BK21" s="31"/>
      <c r="BL21" s="35">
        <v>1.0</v>
      </c>
      <c r="BM21" s="26"/>
      <c r="BN21" s="31"/>
      <c r="BO21" s="26"/>
      <c r="BP21" s="35">
        <v>1.0</v>
      </c>
      <c r="BQ21" s="31"/>
      <c r="BR21" s="35">
        <v>1.0</v>
      </c>
      <c r="BS21" s="26"/>
      <c r="BT21" s="31"/>
      <c r="BU21" s="26"/>
      <c r="BV21" s="35">
        <v>1.0</v>
      </c>
      <c r="BW21" s="31"/>
      <c r="BX21" s="35">
        <v>1.0</v>
      </c>
      <c r="BY21" s="26"/>
      <c r="BZ21" s="31"/>
      <c r="CA21" s="35">
        <v>1.0</v>
      </c>
      <c r="CB21" s="26"/>
      <c r="CC21" s="31"/>
      <c r="CD21" s="26"/>
      <c r="CE21" s="35">
        <v>1.0</v>
      </c>
      <c r="CF21" s="31"/>
      <c r="CG21" s="35">
        <v>1.0</v>
      </c>
      <c r="CH21" s="26"/>
      <c r="CI21" s="31"/>
      <c r="CJ21" s="26"/>
      <c r="CK21" s="35">
        <v>1.0</v>
      </c>
      <c r="CL21" s="31"/>
      <c r="CM21" s="26"/>
      <c r="CN21" s="35">
        <v>1.0</v>
      </c>
      <c r="CO21" s="31"/>
      <c r="CP21" s="153">
        <f t="shared" si="1"/>
        <v>17</v>
      </c>
      <c r="CQ21" s="29">
        <f t="shared" si="2"/>
        <v>13</v>
      </c>
      <c r="CR21" s="30">
        <f t="shared" si="3"/>
        <v>0</v>
      </c>
    </row>
    <row r="22" ht="15.75" customHeight="1">
      <c r="B22" s="39">
        <v>13.0</v>
      </c>
      <c r="C22" s="144" t="str">
        <f>'дети 5-ти лет Ф'!C22</f>
        <v>Жакупова Дарина отчислена 14.09.23</v>
      </c>
      <c r="D22" s="26"/>
      <c r="E22" s="26"/>
      <c r="F22" s="31"/>
      <c r="G22" s="26"/>
      <c r="H22" s="26"/>
      <c r="I22" s="31"/>
      <c r="J22" s="26"/>
      <c r="K22" s="26"/>
      <c r="L22" s="31"/>
      <c r="M22" s="26"/>
      <c r="N22" s="35">
        <v>1.0</v>
      </c>
      <c r="O22" s="31"/>
      <c r="P22" s="26"/>
      <c r="Q22" s="35">
        <v>1.0</v>
      </c>
      <c r="R22" s="31"/>
      <c r="S22" s="26"/>
      <c r="T22" s="35">
        <v>1.0</v>
      </c>
      <c r="U22" s="31"/>
      <c r="V22" s="26"/>
      <c r="W22" s="35">
        <v>1.0</v>
      </c>
      <c r="X22" s="31"/>
      <c r="Y22" s="26"/>
      <c r="Z22" s="35">
        <v>1.0</v>
      </c>
      <c r="AA22" s="31"/>
      <c r="AB22" s="26"/>
      <c r="AC22" s="35">
        <v>1.0</v>
      </c>
      <c r="AD22" s="31"/>
      <c r="AE22" s="26"/>
      <c r="AF22" s="35">
        <v>1.0</v>
      </c>
      <c r="AG22" s="31"/>
      <c r="AH22" s="35">
        <v>1.0</v>
      </c>
      <c r="AI22" s="26"/>
      <c r="AJ22" s="31"/>
      <c r="AK22" s="26"/>
      <c r="AL22" s="35">
        <v>1.0</v>
      </c>
      <c r="AM22" s="31"/>
      <c r="AN22" s="26"/>
      <c r="AO22" s="35">
        <v>1.0</v>
      </c>
      <c r="AP22" s="31"/>
      <c r="AQ22" s="26"/>
      <c r="AR22" s="35">
        <v>1.0</v>
      </c>
      <c r="AS22" s="31"/>
      <c r="AT22" s="35">
        <v>1.0</v>
      </c>
      <c r="AU22" s="26"/>
      <c r="AV22" s="31"/>
      <c r="AW22" s="26"/>
      <c r="AX22" s="35">
        <v>1.0</v>
      </c>
      <c r="AY22" s="31"/>
      <c r="AZ22" s="26"/>
      <c r="BA22" s="35">
        <v>1.0</v>
      </c>
      <c r="BB22" s="31"/>
      <c r="BC22" s="35">
        <v>1.0</v>
      </c>
      <c r="BD22" s="26"/>
      <c r="BE22" s="31"/>
      <c r="BF22" s="26"/>
      <c r="BG22" s="35">
        <v>1.0</v>
      </c>
      <c r="BH22" s="31"/>
      <c r="BI22" s="26"/>
      <c r="BJ22" s="35">
        <v>1.0</v>
      </c>
      <c r="BK22" s="31"/>
      <c r="BL22" s="26"/>
      <c r="BM22" s="35">
        <v>1.0</v>
      </c>
      <c r="BN22" s="31"/>
      <c r="BO22" s="26"/>
      <c r="BP22" s="35">
        <v>1.0</v>
      </c>
      <c r="BQ22" s="31"/>
      <c r="BR22" s="26"/>
      <c r="BS22" s="35">
        <v>1.0</v>
      </c>
      <c r="BT22" s="31"/>
      <c r="BU22" s="26"/>
      <c r="BV22" s="35">
        <v>1.0</v>
      </c>
      <c r="BW22" s="31"/>
      <c r="BX22" s="35">
        <v>1.0</v>
      </c>
      <c r="BY22" s="26"/>
      <c r="BZ22" s="31"/>
      <c r="CA22" s="26"/>
      <c r="CB22" s="35">
        <v>1.0</v>
      </c>
      <c r="CC22" s="31"/>
      <c r="CD22" s="26"/>
      <c r="CE22" s="35">
        <v>1.0</v>
      </c>
      <c r="CF22" s="31"/>
      <c r="CG22" s="26"/>
      <c r="CH22" s="26"/>
      <c r="CI22" s="34">
        <v>1.0</v>
      </c>
      <c r="CJ22" s="26"/>
      <c r="CK22" s="35">
        <v>1.0</v>
      </c>
      <c r="CL22" s="31"/>
      <c r="CM22" s="26"/>
      <c r="CN22" s="35">
        <v>1.0</v>
      </c>
      <c r="CO22" s="31"/>
      <c r="CP22" s="153">
        <f t="shared" si="1"/>
        <v>4</v>
      </c>
      <c r="CQ22" s="29">
        <f t="shared" si="2"/>
        <v>22</v>
      </c>
      <c r="CR22" s="30">
        <f t="shared" si="3"/>
        <v>1</v>
      </c>
    </row>
    <row r="23" ht="15.75" customHeight="1">
      <c r="B23" s="39">
        <v>14.0</v>
      </c>
      <c r="C23" s="144" t="str">
        <f>'дети 5-ти лет Ф'!C23</f>
        <v>Штейнгауэр Эвелина отчислена 05.04.24</v>
      </c>
      <c r="D23" s="26"/>
      <c r="E23" s="26">
        <v>1.0</v>
      </c>
      <c r="F23" s="31"/>
      <c r="G23" s="26"/>
      <c r="H23" s="26">
        <v>1.0</v>
      </c>
      <c r="I23" s="31"/>
      <c r="J23" s="26"/>
      <c r="K23" s="26">
        <v>1.0</v>
      </c>
      <c r="L23" s="31"/>
      <c r="M23" s="26"/>
      <c r="N23" s="35">
        <v>1.0</v>
      </c>
      <c r="O23" s="31"/>
      <c r="P23" s="35">
        <v>1.0</v>
      </c>
      <c r="Q23" s="35"/>
      <c r="R23" s="31"/>
      <c r="S23" s="35">
        <v>1.0</v>
      </c>
      <c r="T23" s="26"/>
      <c r="U23" s="31"/>
      <c r="V23" s="35">
        <v>1.0</v>
      </c>
      <c r="W23" s="26"/>
      <c r="X23" s="31"/>
      <c r="Y23" s="35">
        <v>1.0</v>
      </c>
      <c r="Z23" s="26"/>
      <c r="AA23" s="31"/>
      <c r="AB23" s="35">
        <v>1.0</v>
      </c>
      <c r="AC23" s="26"/>
      <c r="AD23" s="31"/>
      <c r="AE23" s="35">
        <v>1.0</v>
      </c>
      <c r="AF23" s="26"/>
      <c r="AG23" s="31"/>
      <c r="AH23" s="35">
        <v>1.0</v>
      </c>
      <c r="AI23" s="26"/>
      <c r="AJ23" s="31"/>
      <c r="AK23" s="26"/>
      <c r="AL23" s="35">
        <v>1.0</v>
      </c>
      <c r="AM23" s="31"/>
      <c r="AN23" s="35">
        <v>1.0</v>
      </c>
      <c r="AO23" s="26"/>
      <c r="AP23" s="31"/>
      <c r="AQ23" s="35">
        <v>1.0</v>
      </c>
      <c r="AR23" s="26"/>
      <c r="AS23" s="31"/>
      <c r="AT23" s="35">
        <v>1.0</v>
      </c>
      <c r="AU23" s="26"/>
      <c r="AV23" s="31"/>
      <c r="AW23" s="26"/>
      <c r="AX23" s="35">
        <v>1.0</v>
      </c>
      <c r="AY23" s="31"/>
      <c r="AZ23" s="35">
        <v>1.0</v>
      </c>
      <c r="BA23" s="26"/>
      <c r="BB23" s="31"/>
      <c r="BC23" s="35">
        <v>1.0</v>
      </c>
      <c r="BD23" s="26"/>
      <c r="BE23" s="31"/>
      <c r="BF23" s="26"/>
      <c r="BG23" s="35">
        <v>1.0</v>
      </c>
      <c r="BH23" s="31"/>
      <c r="BI23" s="35">
        <v>1.0</v>
      </c>
      <c r="BJ23" s="26"/>
      <c r="BK23" s="31"/>
      <c r="BL23" s="35">
        <v>1.0</v>
      </c>
      <c r="BM23" s="26"/>
      <c r="BN23" s="31"/>
      <c r="BO23" s="26"/>
      <c r="BP23" s="35">
        <v>1.0</v>
      </c>
      <c r="BQ23" s="31"/>
      <c r="BR23" s="35">
        <v>1.0</v>
      </c>
      <c r="BS23" s="26"/>
      <c r="BT23" s="31"/>
      <c r="BU23" s="26"/>
      <c r="BV23" s="35">
        <v>1.0</v>
      </c>
      <c r="BW23" s="31"/>
      <c r="BX23" s="35">
        <v>1.0</v>
      </c>
      <c r="BY23" s="26"/>
      <c r="BZ23" s="31"/>
      <c r="CA23" s="35">
        <v>1.0</v>
      </c>
      <c r="CB23" s="26"/>
      <c r="CC23" s="31"/>
      <c r="CD23" s="26"/>
      <c r="CE23" s="35">
        <v>1.0</v>
      </c>
      <c r="CF23" s="31"/>
      <c r="CG23" s="26"/>
      <c r="CH23" s="35">
        <v>1.0</v>
      </c>
      <c r="CI23" s="31"/>
      <c r="CJ23" s="26"/>
      <c r="CK23" s="35">
        <v>1.0</v>
      </c>
      <c r="CL23" s="31"/>
      <c r="CM23" s="26"/>
      <c r="CN23" s="35">
        <v>1.0</v>
      </c>
      <c r="CO23" s="31"/>
      <c r="CP23" s="153">
        <f t="shared" si="1"/>
        <v>17</v>
      </c>
      <c r="CQ23" s="29">
        <f t="shared" si="2"/>
        <v>13</v>
      </c>
      <c r="CR23" s="30">
        <f t="shared" si="3"/>
        <v>0</v>
      </c>
    </row>
    <row r="24" ht="15.75" customHeight="1">
      <c r="B24" s="39">
        <v>15.0</v>
      </c>
      <c r="C24" s="201" t="str">
        <f>'дети 5-ти лет Ф'!C24</f>
        <v>Сары Кемаль </v>
      </c>
      <c r="D24" s="26"/>
      <c r="E24" s="26"/>
      <c r="F24" s="31"/>
      <c r="G24" s="26"/>
      <c r="H24" s="26"/>
      <c r="I24" s="31"/>
      <c r="J24" s="26"/>
      <c r="K24" s="26"/>
      <c r="L24" s="31"/>
      <c r="M24" s="26"/>
      <c r="N24" s="26"/>
      <c r="O24" s="31"/>
      <c r="P24" s="26"/>
      <c r="Q24" s="26"/>
      <c r="R24" s="31"/>
      <c r="S24" s="26"/>
      <c r="T24" s="26"/>
      <c r="U24" s="31"/>
      <c r="V24" s="26"/>
      <c r="W24" s="26"/>
      <c r="X24" s="31"/>
      <c r="Y24" s="26"/>
      <c r="Z24" s="26"/>
      <c r="AA24" s="31"/>
      <c r="AB24" s="26"/>
      <c r="AC24" s="26"/>
      <c r="AD24" s="31"/>
      <c r="AE24" s="26"/>
      <c r="AF24" s="26"/>
      <c r="AG24" s="31"/>
      <c r="AH24" s="26"/>
      <c r="AI24" s="26"/>
      <c r="AJ24" s="31"/>
      <c r="AK24" s="26"/>
      <c r="AL24" s="26"/>
      <c r="AM24" s="31"/>
      <c r="AN24" s="26"/>
      <c r="AO24" s="26"/>
      <c r="AP24" s="31"/>
      <c r="AQ24" s="26"/>
      <c r="AR24" s="26"/>
      <c r="AS24" s="31"/>
      <c r="AT24" s="26"/>
      <c r="AU24" s="26"/>
      <c r="AV24" s="31"/>
      <c r="AW24" s="26"/>
      <c r="AX24" s="26"/>
      <c r="AY24" s="31"/>
      <c r="AZ24" s="26"/>
      <c r="BA24" s="26"/>
      <c r="BB24" s="31"/>
      <c r="BC24" s="26"/>
      <c r="BD24" s="26"/>
      <c r="BE24" s="31"/>
      <c r="BF24" s="26"/>
      <c r="BG24" s="26"/>
      <c r="BH24" s="31"/>
      <c r="BI24" s="26"/>
      <c r="BJ24" s="26"/>
      <c r="BK24" s="31"/>
      <c r="BL24" s="26"/>
      <c r="BM24" s="26"/>
      <c r="BN24" s="31"/>
      <c r="BO24" s="26"/>
      <c r="BP24" s="26"/>
      <c r="BQ24" s="31"/>
      <c r="BR24" s="26"/>
      <c r="BS24" s="26"/>
      <c r="BT24" s="31"/>
      <c r="BU24" s="26"/>
      <c r="BV24" s="26"/>
      <c r="BW24" s="31"/>
      <c r="BX24" s="26"/>
      <c r="BY24" s="26"/>
      <c r="BZ24" s="31"/>
      <c r="CA24" s="26"/>
      <c r="CB24" s="26"/>
      <c r="CC24" s="31"/>
      <c r="CD24" s="26"/>
      <c r="CE24" s="26"/>
      <c r="CF24" s="31"/>
      <c r="CG24" s="26"/>
      <c r="CH24" s="26"/>
      <c r="CI24" s="31"/>
      <c r="CJ24" s="26"/>
      <c r="CK24" s="26"/>
      <c r="CL24" s="31"/>
      <c r="CM24" s="26"/>
      <c r="CN24" s="26"/>
      <c r="CO24" s="31"/>
      <c r="CP24" s="153">
        <f t="shared" si="1"/>
        <v>0</v>
      </c>
      <c r="CQ24" s="29">
        <f t="shared" si="2"/>
        <v>0</v>
      </c>
      <c r="CR24" s="30">
        <f t="shared" si="3"/>
        <v>0</v>
      </c>
    </row>
    <row r="25" ht="15.75" customHeight="1">
      <c r="B25" s="39">
        <v>16.0</v>
      </c>
      <c r="C25" s="201" t="str">
        <f>'дети 5-ти лет Ф'!C25</f>
        <v>Жаныбеков Амир </v>
      </c>
      <c r="D25" s="26"/>
      <c r="E25" s="26"/>
      <c r="F25" s="31"/>
      <c r="G25" s="26"/>
      <c r="H25" s="26"/>
      <c r="I25" s="31"/>
      <c r="J25" s="26"/>
      <c r="K25" s="26"/>
      <c r="L25" s="31"/>
      <c r="M25" s="26"/>
      <c r="N25" s="26"/>
      <c r="O25" s="31"/>
      <c r="P25" s="26"/>
      <c r="Q25" s="26"/>
      <c r="R25" s="31"/>
      <c r="S25" s="26"/>
      <c r="T25" s="26"/>
      <c r="U25" s="31"/>
      <c r="V25" s="26"/>
      <c r="W25" s="26"/>
      <c r="X25" s="31"/>
      <c r="Y25" s="26"/>
      <c r="Z25" s="26"/>
      <c r="AA25" s="31"/>
      <c r="AB25" s="26"/>
      <c r="AC25" s="26"/>
      <c r="AD25" s="31"/>
      <c r="AE25" s="26"/>
      <c r="AF25" s="26"/>
      <c r="AG25" s="31"/>
      <c r="AH25" s="26"/>
      <c r="AI25" s="26"/>
      <c r="AJ25" s="31"/>
      <c r="AK25" s="26"/>
      <c r="AL25" s="26"/>
      <c r="AM25" s="31"/>
      <c r="AN25" s="26"/>
      <c r="AO25" s="26"/>
      <c r="AP25" s="31"/>
      <c r="AQ25" s="26"/>
      <c r="AR25" s="26"/>
      <c r="AS25" s="31"/>
      <c r="AT25" s="26"/>
      <c r="AU25" s="26"/>
      <c r="AV25" s="31"/>
      <c r="AW25" s="26"/>
      <c r="AX25" s="26"/>
      <c r="AY25" s="31"/>
      <c r="AZ25" s="26"/>
      <c r="BA25" s="26"/>
      <c r="BB25" s="31"/>
      <c r="BC25" s="26"/>
      <c r="BD25" s="26"/>
      <c r="BE25" s="31"/>
      <c r="BF25" s="26"/>
      <c r="BG25" s="26"/>
      <c r="BH25" s="31"/>
      <c r="BI25" s="26"/>
      <c r="BJ25" s="26"/>
      <c r="BK25" s="31"/>
      <c r="BL25" s="26"/>
      <c r="BM25" s="26"/>
      <c r="BN25" s="31"/>
      <c r="BO25" s="26"/>
      <c r="BP25" s="26"/>
      <c r="BQ25" s="31"/>
      <c r="BR25" s="26"/>
      <c r="BS25" s="26"/>
      <c r="BT25" s="31"/>
      <c r="BU25" s="26"/>
      <c r="BV25" s="26"/>
      <c r="BW25" s="31"/>
      <c r="BX25" s="26"/>
      <c r="BY25" s="26"/>
      <c r="BZ25" s="31"/>
      <c r="CA25" s="26"/>
      <c r="CB25" s="26"/>
      <c r="CC25" s="31"/>
      <c r="CD25" s="26"/>
      <c r="CE25" s="26"/>
      <c r="CF25" s="31"/>
      <c r="CG25" s="26"/>
      <c r="CH25" s="26"/>
      <c r="CI25" s="31"/>
      <c r="CJ25" s="26"/>
      <c r="CK25" s="26"/>
      <c r="CL25" s="31"/>
      <c r="CM25" s="26"/>
      <c r="CN25" s="26"/>
      <c r="CO25" s="31"/>
      <c r="CP25" s="153">
        <f t="shared" si="1"/>
        <v>0</v>
      </c>
      <c r="CQ25" s="29">
        <f t="shared" si="2"/>
        <v>0</v>
      </c>
      <c r="CR25" s="30">
        <f t="shared" si="3"/>
        <v>0</v>
      </c>
    </row>
    <row r="26" ht="15.75" customHeight="1">
      <c r="B26" s="39">
        <v>17.0</v>
      </c>
      <c r="C26" s="201" t="str">
        <f>'дети 5-ти лет Ф'!C26</f>
        <v>Жаныбеков Артем</v>
      </c>
      <c r="D26" s="26"/>
      <c r="E26" s="26"/>
      <c r="F26" s="31"/>
      <c r="G26" s="26"/>
      <c r="H26" s="26"/>
      <c r="I26" s="31"/>
      <c r="J26" s="26"/>
      <c r="K26" s="26"/>
      <c r="L26" s="31"/>
      <c r="M26" s="26"/>
      <c r="N26" s="26"/>
      <c r="O26" s="31"/>
      <c r="P26" s="26"/>
      <c r="Q26" s="26"/>
      <c r="R26" s="31"/>
      <c r="S26" s="26"/>
      <c r="T26" s="26"/>
      <c r="U26" s="31"/>
      <c r="V26" s="26"/>
      <c r="W26" s="26"/>
      <c r="X26" s="31"/>
      <c r="Y26" s="26"/>
      <c r="Z26" s="26"/>
      <c r="AA26" s="31"/>
      <c r="AB26" s="26"/>
      <c r="AC26" s="26"/>
      <c r="AD26" s="31"/>
      <c r="AE26" s="26"/>
      <c r="AF26" s="26"/>
      <c r="AG26" s="31"/>
      <c r="AH26" s="26"/>
      <c r="AI26" s="26"/>
      <c r="AJ26" s="31"/>
      <c r="AK26" s="26"/>
      <c r="AL26" s="26"/>
      <c r="AM26" s="31"/>
      <c r="AN26" s="26"/>
      <c r="AO26" s="26"/>
      <c r="AP26" s="31"/>
      <c r="AQ26" s="26"/>
      <c r="AR26" s="26"/>
      <c r="AS26" s="31"/>
      <c r="AT26" s="26"/>
      <c r="AU26" s="26"/>
      <c r="AV26" s="31"/>
      <c r="AW26" s="26"/>
      <c r="AX26" s="26"/>
      <c r="AY26" s="31"/>
      <c r="AZ26" s="26"/>
      <c r="BA26" s="26"/>
      <c r="BB26" s="31"/>
      <c r="BC26" s="26"/>
      <c r="BD26" s="26"/>
      <c r="BE26" s="31"/>
      <c r="BF26" s="26"/>
      <c r="BG26" s="26"/>
      <c r="BH26" s="31"/>
      <c r="BI26" s="26"/>
      <c r="BJ26" s="26"/>
      <c r="BK26" s="31"/>
      <c r="BL26" s="26"/>
      <c r="BM26" s="26"/>
      <c r="BN26" s="31"/>
      <c r="BO26" s="26"/>
      <c r="BP26" s="26"/>
      <c r="BQ26" s="31"/>
      <c r="BR26" s="26"/>
      <c r="BS26" s="26"/>
      <c r="BT26" s="31"/>
      <c r="BU26" s="26"/>
      <c r="BV26" s="26"/>
      <c r="BW26" s="31"/>
      <c r="BX26" s="26"/>
      <c r="BY26" s="26"/>
      <c r="BZ26" s="31"/>
      <c r="CA26" s="26"/>
      <c r="CB26" s="26"/>
      <c r="CC26" s="31"/>
      <c r="CD26" s="26"/>
      <c r="CE26" s="26"/>
      <c r="CF26" s="31"/>
      <c r="CG26" s="26"/>
      <c r="CH26" s="26"/>
      <c r="CI26" s="31"/>
      <c r="CJ26" s="26"/>
      <c r="CK26" s="26"/>
      <c r="CL26" s="31"/>
      <c r="CM26" s="26"/>
      <c r="CN26" s="26"/>
      <c r="CO26" s="31"/>
      <c r="CP26" s="153">
        <f t="shared" si="1"/>
        <v>0</v>
      </c>
      <c r="CQ26" s="29">
        <f t="shared" si="2"/>
        <v>0</v>
      </c>
      <c r="CR26" s="30">
        <f t="shared" si="3"/>
        <v>0</v>
      </c>
    </row>
    <row r="27" ht="15.75" customHeight="1">
      <c r="B27" s="39">
        <v>18.0</v>
      </c>
      <c r="C27" s="144" t="str">
        <f>'дети 5-ти лет Ф'!C27</f>
        <v/>
      </c>
      <c r="D27" s="26"/>
      <c r="E27" s="26"/>
      <c r="F27" s="31"/>
      <c r="G27" s="26"/>
      <c r="H27" s="26"/>
      <c r="I27" s="31"/>
      <c r="J27" s="26"/>
      <c r="K27" s="26"/>
      <c r="L27" s="31"/>
      <c r="M27" s="26"/>
      <c r="N27" s="26"/>
      <c r="O27" s="31"/>
      <c r="P27" s="26"/>
      <c r="Q27" s="26"/>
      <c r="R27" s="31"/>
      <c r="S27" s="26"/>
      <c r="T27" s="26"/>
      <c r="U27" s="31"/>
      <c r="V27" s="26"/>
      <c r="W27" s="26"/>
      <c r="X27" s="31"/>
      <c r="Y27" s="26"/>
      <c r="Z27" s="26"/>
      <c r="AA27" s="31"/>
      <c r="AB27" s="26"/>
      <c r="AC27" s="26"/>
      <c r="AD27" s="31"/>
      <c r="AE27" s="26"/>
      <c r="AF27" s="26"/>
      <c r="AG27" s="31"/>
      <c r="AH27" s="26"/>
      <c r="AI27" s="26"/>
      <c r="AJ27" s="31"/>
      <c r="AK27" s="26"/>
      <c r="AL27" s="26"/>
      <c r="AM27" s="31"/>
      <c r="AN27" s="26"/>
      <c r="AO27" s="26"/>
      <c r="AP27" s="31"/>
      <c r="AQ27" s="26"/>
      <c r="AR27" s="26"/>
      <c r="AS27" s="31"/>
      <c r="AT27" s="26"/>
      <c r="AU27" s="26"/>
      <c r="AV27" s="31"/>
      <c r="AW27" s="26"/>
      <c r="AX27" s="26"/>
      <c r="AY27" s="31"/>
      <c r="AZ27" s="26"/>
      <c r="BA27" s="26"/>
      <c r="BB27" s="31"/>
      <c r="BC27" s="26"/>
      <c r="BD27" s="26"/>
      <c r="BE27" s="31"/>
      <c r="BF27" s="26"/>
      <c r="BG27" s="26"/>
      <c r="BH27" s="31"/>
      <c r="BI27" s="26"/>
      <c r="BJ27" s="26"/>
      <c r="BK27" s="31"/>
      <c r="BL27" s="26"/>
      <c r="BM27" s="26"/>
      <c r="BN27" s="31"/>
      <c r="BO27" s="26"/>
      <c r="BP27" s="26"/>
      <c r="BQ27" s="31"/>
      <c r="BR27" s="26"/>
      <c r="BS27" s="26"/>
      <c r="BT27" s="31"/>
      <c r="BU27" s="26"/>
      <c r="BV27" s="26"/>
      <c r="BW27" s="31"/>
      <c r="BX27" s="26"/>
      <c r="BY27" s="26"/>
      <c r="BZ27" s="31"/>
      <c r="CA27" s="26"/>
      <c r="CB27" s="26"/>
      <c r="CC27" s="31"/>
      <c r="CD27" s="26"/>
      <c r="CE27" s="26"/>
      <c r="CF27" s="31"/>
      <c r="CG27" s="26"/>
      <c r="CH27" s="26"/>
      <c r="CI27" s="31"/>
      <c r="CJ27" s="26"/>
      <c r="CK27" s="26"/>
      <c r="CL27" s="31"/>
      <c r="CM27" s="26"/>
      <c r="CN27" s="26"/>
      <c r="CO27" s="31"/>
      <c r="CP27" s="153">
        <f t="shared" si="1"/>
        <v>0</v>
      </c>
      <c r="CQ27" s="29">
        <f t="shared" si="2"/>
        <v>0</v>
      </c>
      <c r="CR27" s="30">
        <f t="shared" si="3"/>
        <v>0</v>
      </c>
    </row>
    <row r="28" ht="15.75" customHeight="1">
      <c r="B28" s="39">
        <v>19.0</v>
      </c>
      <c r="C28" s="144" t="str">
        <f>'дети 5-ти лет Ф'!C28</f>
        <v/>
      </c>
      <c r="D28" s="26"/>
      <c r="E28" s="26"/>
      <c r="F28" s="31"/>
      <c r="G28" s="26"/>
      <c r="H28" s="26"/>
      <c r="I28" s="31"/>
      <c r="J28" s="26"/>
      <c r="K28" s="26"/>
      <c r="L28" s="31"/>
      <c r="M28" s="26"/>
      <c r="N28" s="26"/>
      <c r="O28" s="31"/>
      <c r="P28" s="26"/>
      <c r="Q28" s="26"/>
      <c r="R28" s="31"/>
      <c r="S28" s="26"/>
      <c r="T28" s="26"/>
      <c r="U28" s="31"/>
      <c r="V28" s="26"/>
      <c r="W28" s="26"/>
      <c r="X28" s="31"/>
      <c r="Y28" s="26"/>
      <c r="Z28" s="26"/>
      <c r="AA28" s="31"/>
      <c r="AB28" s="26"/>
      <c r="AC28" s="26"/>
      <c r="AD28" s="31"/>
      <c r="AE28" s="26"/>
      <c r="AF28" s="26"/>
      <c r="AG28" s="31"/>
      <c r="AH28" s="26"/>
      <c r="AI28" s="26"/>
      <c r="AJ28" s="31"/>
      <c r="AK28" s="26"/>
      <c r="AL28" s="26"/>
      <c r="AM28" s="31"/>
      <c r="AN28" s="26"/>
      <c r="AO28" s="26"/>
      <c r="AP28" s="31"/>
      <c r="AQ28" s="26"/>
      <c r="AR28" s="26"/>
      <c r="AS28" s="31"/>
      <c r="AT28" s="26"/>
      <c r="AU28" s="26"/>
      <c r="AV28" s="31"/>
      <c r="AW28" s="26"/>
      <c r="AX28" s="26"/>
      <c r="AY28" s="31"/>
      <c r="AZ28" s="26"/>
      <c r="BA28" s="26"/>
      <c r="BB28" s="31"/>
      <c r="BC28" s="26"/>
      <c r="BD28" s="26"/>
      <c r="BE28" s="31"/>
      <c r="BF28" s="26"/>
      <c r="BG28" s="26"/>
      <c r="BH28" s="31"/>
      <c r="BI28" s="26"/>
      <c r="BJ28" s="26"/>
      <c r="BK28" s="31"/>
      <c r="BL28" s="26"/>
      <c r="BM28" s="26"/>
      <c r="BN28" s="31"/>
      <c r="BO28" s="26"/>
      <c r="BP28" s="26"/>
      <c r="BQ28" s="31"/>
      <c r="BR28" s="26"/>
      <c r="BS28" s="26"/>
      <c r="BT28" s="31"/>
      <c r="BU28" s="26"/>
      <c r="BV28" s="26"/>
      <c r="BW28" s="31"/>
      <c r="BX28" s="26"/>
      <c r="BY28" s="26"/>
      <c r="BZ28" s="31"/>
      <c r="CA28" s="26"/>
      <c r="CB28" s="26"/>
      <c r="CC28" s="31"/>
      <c r="CD28" s="26"/>
      <c r="CE28" s="26"/>
      <c r="CF28" s="31"/>
      <c r="CG28" s="26"/>
      <c r="CH28" s="26"/>
      <c r="CI28" s="31"/>
      <c r="CJ28" s="26"/>
      <c r="CK28" s="26"/>
      <c r="CL28" s="31"/>
      <c r="CM28" s="26"/>
      <c r="CN28" s="26"/>
      <c r="CO28" s="31"/>
      <c r="CP28" s="153">
        <f t="shared" si="1"/>
        <v>0</v>
      </c>
      <c r="CQ28" s="29">
        <f t="shared" si="2"/>
        <v>0</v>
      </c>
      <c r="CR28" s="30">
        <f t="shared" si="3"/>
        <v>0</v>
      </c>
    </row>
    <row r="29" ht="15.75" customHeight="1">
      <c r="B29" s="39">
        <v>20.0</v>
      </c>
      <c r="C29" s="144" t="str">
        <f>'дети 5-ти лет Ф'!C29</f>
        <v/>
      </c>
      <c r="D29" s="26"/>
      <c r="E29" s="26"/>
      <c r="F29" s="31"/>
      <c r="G29" s="26"/>
      <c r="H29" s="26"/>
      <c r="I29" s="31"/>
      <c r="J29" s="26"/>
      <c r="K29" s="26"/>
      <c r="L29" s="31"/>
      <c r="M29" s="26"/>
      <c r="N29" s="26"/>
      <c r="O29" s="31"/>
      <c r="P29" s="26"/>
      <c r="Q29" s="26"/>
      <c r="R29" s="31"/>
      <c r="S29" s="26"/>
      <c r="T29" s="26"/>
      <c r="U29" s="31"/>
      <c r="V29" s="26"/>
      <c r="W29" s="26"/>
      <c r="X29" s="31"/>
      <c r="Y29" s="26"/>
      <c r="Z29" s="26"/>
      <c r="AA29" s="31"/>
      <c r="AB29" s="26"/>
      <c r="AC29" s="26"/>
      <c r="AD29" s="31"/>
      <c r="AE29" s="26"/>
      <c r="AF29" s="26"/>
      <c r="AG29" s="31"/>
      <c r="AH29" s="26"/>
      <c r="AI29" s="26"/>
      <c r="AJ29" s="31"/>
      <c r="AK29" s="26"/>
      <c r="AL29" s="26"/>
      <c r="AM29" s="31"/>
      <c r="AN29" s="26"/>
      <c r="AO29" s="26"/>
      <c r="AP29" s="31"/>
      <c r="AQ29" s="26"/>
      <c r="AR29" s="26"/>
      <c r="AS29" s="31"/>
      <c r="AT29" s="26"/>
      <c r="AU29" s="26"/>
      <c r="AV29" s="31"/>
      <c r="AW29" s="26"/>
      <c r="AX29" s="26"/>
      <c r="AY29" s="31"/>
      <c r="AZ29" s="26"/>
      <c r="BA29" s="26"/>
      <c r="BB29" s="31"/>
      <c r="BC29" s="26"/>
      <c r="BD29" s="26"/>
      <c r="BE29" s="31"/>
      <c r="BF29" s="26"/>
      <c r="BG29" s="26"/>
      <c r="BH29" s="31"/>
      <c r="BI29" s="26"/>
      <c r="BJ29" s="26"/>
      <c r="BK29" s="31"/>
      <c r="BL29" s="26"/>
      <c r="BM29" s="26"/>
      <c r="BN29" s="31"/>
      <c r="BO29" s="26"/>
      <c r="BP29" s="26"/>
      <c r="BQ29" s="31"/>
      <c r="BR29" s="26"/>
      <c r="BS29" s="26"/>
      <c r="BT29" s="31"/>
      <c r="BU29" s="26"/>
      <c r="BV29" s="26"/>
      <c r="BW29" s="31"/>
      <c r="BX29" s="26"/>
      <c r="BY29" s="26"/>
      <c r="BZ29" s="31"/>
      <c r="CA29" s="26"/>
      <c r="CB29" s="26"/>
      <c r="CC29" s="31"/>
      <c r="CD29" s="26"/>
      <c r="CE29" s="26"/>
      <c r="CF29" s="31"/>
      <c r="CG29" s="26"/>
      <c r="CH29" s="26"/>
      <c r="CI29" s="31"/>
      <c r="CJ29" s="26"/>
      <c r="CK29" s="26"/>
      <c r="CL29" s="31"/>
      <c r="CM29" s="26"/>
      <c r="CN29" s="26"/>
      <c r="CO29" s="31"/>
      <c r="CP29" s="153">
        <f t="shared" si="1"/>
        <v>0</v>
      </c>
      <c r="CQ29" s="29">
        <f t="shared" si="2"/>
        <v>0</v>
      </c>
      <c r="CR29" s="30">
        <f t="shared" si="3"/>
        <v>0</v>
      </c>
    </row>
    <row r="30" ht="15.75" customHeight="1">
      <c r="B30" s="39">
        <v>21.0</v>
      </c>
      <c r="C30" s="144" t="str">
        <f>'дети 5-ти лет Ф'!C30</f>
        <v/>
      </c>
      <c r="D30" s="26"/>
      <c r="E30" s="26"/>
      <c r="F30" s="31"/>
      <c r="G30" s="26"/>
      <c r="H30" s="26"/>
      <c r="I30" s="31"/>
      <c r="J30" s="26"/>
      <c r="K30" s="26"/>
      <c r="L30" s="31"/>
      <c r="M30" s="26"/>
      <c r="N30" s="26"/>
      <c r="O30" s="31"/>
      <c r="P30" s="26"/>
      <c r="Q30" s="26"/>
      <c r="R30" s="31"/>
      <c r="S30" s="26"/>
      <c r="T30" s="26"/>
      <c r="U30" s="31"/>
      <c r="V30" s="26"/>
      <c r="W30" s="26"/>
      <c r="X30" s="31"/>
      <c r="Y30" s="26"/>
      <c r="Z30" s="26"/>
      <c r="AA30" s="31"/>
      <c r="AB30" s="26"/>
      <c r="AC30" s="26"/>
      <c r="AD30" s="31"/>
      <c r="AE30" s="26"/>
      <c r="AF30" s="26"/>
      <c r="AG30" s="31"/>
      <c r="AH30" s="26"/>
      <c r="AI30" s="26"/>
      <c r="AJ30" s="31"/>
      <c r="AK30" s="26"/>
      <c r="AL30" s="26"/>
      <c r="AM30" s="31"/>
      <c r="AN30" s="26"/>
      <c r="AO30" s="26"/>
      <c r="AP30" s="31"/>
      <c r="AQ30" s="26"/>
      <c r="AR30" s="26"/>
      <c r="AS30" s="31"/>
      <c r="AT30" s="26"/>
      <c r="AU30" s="26"/>
      <c r="AV30" s="31"/>
      <c r="AW30" s="26"/>
      <c r="AX30" s="26"/>
      <c r="AY30" s="31"/>
      <c r="AZ30" s="26"/>
      <c r="BA30" s="26"/>
      <c r="BB30" s="31"/>
      <c r="BC30" s="26"/>
      <c r="BD30" s="26"/>
      <c r="BE30" s="31"/>
      <c r="BF30" s="26"/>
      <c r="BG30" s="26"/>
      <c r="BH30" s="31"/>
      <c r="BI30" s="26"/>
      <c r="BJ30" s="26"/>
      <c r="BK30" s="31"/>
      <c r="BL30" s="26"/>
      <c r="BM30" s="26"/>
      <c r="BN30" s="31"/>
      <c r="BO30" s="26"/>
      <c r="BP30" s="26"/>
      <c r="BQ30" s="31"/>
      <c r="BR30" s="26"/>
      <c r="BS30" s="26"/>
      <c r="BT30" s="31"/>
      <c r="BU30" s="26"/>
      <c r="BV30" s="26"/>
      <c r="BW30" s="31"/>
      <c r="BX30" s="26"/>
      <c r="BY30" s="26"/>
      <c r="BZ30" s="31"/>
      <c r="CA30" s="26"/>
      <c r="CB30" s="26"/>
      <c r="CC30" s="31"/>
      <c r="CD30" s="26"/>
      <c r="CE30" s="26"/>
      <c r="CF30" s="31"/>
      <c r="CG30" s="26"/>
      <c r="CH30" s="26"/>
      <c r="CI30" s="31"/>
      <c r="CJ30" s="26"/>
      <c r="CK30" s="26"/>
      <c r="CL30" s="31"/>
      <c r="CM30" s="26"/>
      <c r="CN30" s="26"/>
      <c r="CO30" s="31"/>
      <c r="CP30" s="153">
        <f t="shared" si="1"/>
        <v>0</v>
      </c>
      <c r="CQ30" s="29">
        <f t="shared" si="2"/>
        <v>0</v>
      </c>
      <c r="CR30" s="30">
        <f t="shared" si="3"/>
        <v>0</v>
      </c>
    </row>
    <row r="31" ht="15.75" customHeight="1">
      <c r="B31" s="39">
        <v>22.0</v>
      </c>
      <c r="C31" s="144" t="str">
        <f>'дети 5-ти лет Ф'!C31</f>
        <v/>
      </c>
      <c r="D31" s="26"/>
      <c r="E31" s="26"/>
      <c r="F31" s="31"/>
      <c r="G31" s="26"/>
      <c r="H31" s="26"/>
      <c r="I31" s="31"/>
      <c r="J31" s="26"/>
      <c r="K31" s="26"/>
      <c r="L31" s="31"/>
      <c r="M31" s="26"/>
      <c r="N31" s="26"/>
      <c r="O31" s="31"/>
      <c r="P31" s="26"/>
      <c r="Q31" s="26"/>
      <c r="R31" s="31"/>
      <c r="S31" s="26"/>
      <c r="T31" s="26"/>
      <c r="U31" s="31"/>
      <c r="V31" s="26"/>
      <c r="W31" s="26"/>
      <c r="X31" s="31"/>
      <c r="Y31" s="26"/>
      <c r="Z31" s="26"/>
      <c r="AA31" s="31"/>
      <c r="AB31" s="26"/>
      <c r="AC31" s="26"/>
      <c r="AD31" s="31"/>
      <c r="AE31" s="26"/>
      <c r="AF31" s="26"/>
      <c r="AG31" s="31"/>
      <c r="AH31" s="26"/>
      <c r="AI31" s="26"/>
      <c r="AJ31" s="31"/>
      <c r="AK31" s="26"/>
      <c r="AL31" s="26"/>
      <c r="AM31" s="31"/>
      <c r="AN31" s="26"/>
      <c r="AO31" s="26"/>
      <c r="AP31" s="31"/>
      <c r="AQ31" s="26"/>
      <c r="AR31" s="26"/>
      <c r="AS31" s="31"/>
      <c r="AT31" s="26"/>
      <c r="AU31" s="26"/>
      <c r="AV31" s="31"/>
      <c r="AW31" s="26"/>
      <c r="AX31" s="26"/>
      <c r="AY31" s="31"/>
      <c r="AZ31" s="26"/>
      <c r="BA31" s="26"/>
      <c r="BB31" s="31"/>
      <c r="BC31" s="26"/>
      <c r="BD31" s="26"/>
      <c r="BE31" s="31"/>
      <c r="BF31" s="26"/>
      <c r="BG31" s="26"/>
      <c r="BH31" s="31"/>
      <c r="BI31" s="26"/>
      <c r="BJ31" s="26"/>
      <c r="BK31" s="31"/>
      <c r="BL31" s="26"/>
      <c r="BM31" s="26"/>
      <c r="BN31" s="31"/>
      <c r="BO31" s="26"/>
      <c r="BP31" s="26"/>
      <c r="BQ31" s="31"/>
      <c r="BR31" s="26"/>
      <c r="BS31" s="26"/>
      <c r="BT31" s="31"/>
      <c r="BU31" s="26"/>
      <c r="BV31" s="26"/>
      <c r="BW31" s="31"/>
      <c r="BX31" s="26"/>
      <c r="BY31" s="26"/>
      <c r="BZ31" s="31"/>
      <c r="CA31" s="26"/>
      <c r="CB31" s="26"/>
      <c r="CC31" s="31"/>
      <c r="CD31" s="26"/>
      <c r="CE31" s="26"/>
      <c r="CF31" s="31"/>
      <c r="CG31" s="26"/>
      <c r="CH31" s="26"/>
      <c r="CI31" s="31"/>
      <c r="CJ31" s="26"/>
      <c r="CK31" s="26"/>
      <c r="CL31" s="31"/>
      <c r="CM31" s="26"/>
      <c r="CN31" s="26"/>
      <c r="CO31" s="31"/>
      <c r="CP31" s="153">
        <f t="shared" si="1"/>
        <v>0</v>
      </c>
      <c r="CQ31" s="29">
        <f t="shared" si="2"/>
        <v>0</v>
      </c>
      <c r="CR31" s="30">
        <f t="shared" si="3"/>
        <v>0</v>
      </c>
    </row>
    <row r="32" ht="15.75" customHeight="1">
      <c r="B32" s="39">
        <v>23.0</v>
      </c>
      <c r="C32" s="144" t="str">
        <f>'дети 5-ти лет Ф'!C32</f>
        <v/>
      </c>
      <c r="D32" s="26"/>
      <c r="E32" s="26"/>
      <c r="F32" s="31"/>
      <c r="G32" s="26"/>
      <c r="H32" s="26"/>
      <c r="I32" s="31"/>
      <c r="J32" s="26"/>
      <c r="K32" s="26"/>
      <c r="L32" s="31"/>
      <c r="M32" s="26"/>
      <c r="N32" s="26"/>
      <c r="O32" s="31"/>
      <c r="P32" s="26"/>
      <c r="Q32" s="26"/>
      <c r="R32" s="31"/>
      <c r="S32" s="26"/>
      <c r="T32" s="26"/>
      <c r="U32" s="31"/>
      <c r="V32" s="26"/>
      <c r="W32" s="26"/>
      <c r="X32" s="31"/>
      <c r="Y32" s="26"/>
      <c r="Z32" s="26"/>
      <c r="AA32" s="31"/>
      <c r="AB32" s="26"/>
      <c r="AC32" s="26"/>
      <c r="AD32" s="31"/>
      <c r="AE32" s="26"/>
      <c r="AF32" s="26"/>
      <c r="AG32" s="31"/>
      <c r="AH32" s="26"/>
      <c r="AI32" s="26"/>
      <c r="AJ32" s="31"/>
      <c r="AK32" s="26"/>
      <c r="AL32" s="26"/>
      <c r="AM32" s="31"/>
      <c r="AN32" s="26"/>
      <c r="AO32" s="26"/>
      <c r="AP32" s="31"/>
      <c r="AQ32" s="26"/>
      <c r="AR32" s="26"/>
      <c r="AS32" s="31"/>
      <c r="AT32" s="26"/>
      <c r="AU32" s="26"/>
      <c r="AV32" s="31"/>
      <c r="AW32" s="26"/>
      <c r="AX32" s="26"/>
      <c r="AY32" s="31"/>
      <c r="AZ32" s="26"/>
      <c r="BA32" s="26"/>
      <c r="BB32" s="31"/>
      <c r="BC32" s="26"/>
      <c r="BD32" s="26"/>
      <c r="BE32" s="31"/>
      <c r="BF32" s="26"/>
      <c r="BG32" s="26"/>
      <c r="BH32" s="31"/>
      <c r="BI32" s="26"/>
      <c r="BJ32" s="26"/>
      <c r="BK32" s="31"/>
      <c r="BL32" s="26"/>
      <c r="BM32" s="26"/>
      <c r="BN32" s="31"/>
      <c r="BO32" s="26"/>
      <c r="BP32" s="26"/>
      <c r="BQ32" s="31"/>
      <c r="BR32" s="26"/>
      <c r="BS32" s="26"/>
      <c r="BT32" s="31"/>
      <c r="BU32" s="26"/>
      <c r="BV32" s="26"/>
      <c r="BW32" s="31"/>
      <c r="BX32" s="26"/>
      <c r="BY32" s="26"/>
      <c r="BZ32" s="31"/>
      <c r="CA32" s="26"/>
      <c r="CB32" s="26"/>
      <c r="CC32" s="31"/>
      <c r="CD32" s="26"/>
      <c r="CE32" s="26"/>
      <c r="CF32" s="31"/>
      <c r="CG32" s="26"/>
      <c r="CH32" s="26"/>
      <c r="CI32" s="31"/>
      <c r="CJ32" s="26"/>
      <c r="CK32" s="26"/>
      <c r="CL32" s="31"/>
      <c r="CM32" s="26"/>
      <c r="CN32" s="26"/>
      <c r="CO32" s="31"/>
      <c r="CP32" s="153">
        <f t="shared" si="1"/>
        <v>0</v>
      </c>
      <c r="CQ32" s="29">
        <f t="shared" si="2"/>
        <v>0</v>
      </c>
      <c r="CR32" s="30">
        <f t="shared" si="3"/>
        <v>0</v>
      </c>
    </row>
    <row r="33" ht="15.75" customHeight="1">
      <c r="B33" s="39">
        <v>24.0</v>
      </c>
      <c r="C33" s="144" t="str">
        <f>'дети 5-ти лет Ф'!C33</f>
        <v/>
      </c>
      <c r="D33" s="26"/>
      <c r="E33" s="26"/>
      <c r="F33" s="31"/>
      <c r="G33" s="26"/>
      <c r="H33" s="26"/>
      <c r="I33" s="31"/>
      <c r="J33" s="26"/>
      <c r="K33" s="26"/>
      <c r="L33" s="31"/>
      <c r="M33" s="26"/>
      <c r="N33" s="26"/>
      <c r="O33" s="31"/>
      <c r="P33" s="26"/>
      <c r="Q33" s="26"/>
      <c r="R33" s="31"/>
      <c r="S33" s="26"/>
      <c r="T33" s="26"/>
      <c r="U33" s="31"/>
      <c r="V33" s="26"/>
      <c r="W33" s="26"/>
      <c r="X33" s="31"/>
      <c r="Y33" s="26"/>
      <c r="Z33" s="26"/>
      <c r="AA33" s="31"/>
      <c r="AB33" s="26"/>
      <c r="AC33" s="26"/>
      <c r="AD33" s="31"/>
      <c r="AE33" s="26"/>
      <c r="AF33" s="26"/>
      <c r="AG33" s="31"/>
      <c r="AH33" s="26"/>
      <c r="AI33" s="26"/>
      <c r="AJ33" s="31"/>
      <c r="AK33" s="26"/>
      <c r="AL33" s="26"/>
      <c r="AM33" s="31"/>
      <c r="AN33" s="26"/>
      <c r="AO33" s="26"/>
      <c r="AP33" s="31"/>
      <c r="AQ33" s="26"/>
      <c r="AR33" s="26"/>
      <c r="AS33" s="31"/>
      <c r="AT33" s="26"/>
      <c r="AU33" s="26"/>
      <c r="AV33" s="31"/>
      <c r="AW33" s="26"/>
      <c r="AX33" s="26"/>
      <c r="AY33" s="31"/>
      <c r="AZ33" s="26"/>
      <c r="BA33" s="26"/>
      <c r="BB33" s="31"/>
      <c r="BC33" s="26"/>
      <c r="BD33" s="26"/>
      <c r="BE33" s="31"/>
      <c r="BF33" s="26"/>
      <c r="BG33" s="26"/>
      <c r="BH33" s="31"/>
      <c r="BI33" s="26"/>
      <c r="BJ33" s="26"/>
      <c r="BK33" s="31"/>
      <c r="BL33" s="26"/>
      <c r="BM33" s="26"/>
      <c r="BN33" s="31"/>
      <c r="BO33" s="26"/>
      <c r="BP33" s="26"/>
      <c r="BQ33" s="31"/>
      <c r="BR33" s="26"/>
      <c r="BS33" s="26"/>
      <c r="BT33" s="31"/>
      <c r="BU33" s="26"/>
      <c r="BV33" s="26"/>
      <c r="BW33" s="31"/>
      <c r="BX33" s="26"/>
      <c r="BY33" s="26"/>
      <c r="BZ33" s="31"/>
      <c r="CA33" s="26"/>
      <c r="CB33" s="26"/>
      <c r="CC33" s="31"/>
      <c r="CD33" s="26"/>
      <c r="CE33" s="26"/>
      <c r="CF33" s="31"/>
      <c r="CG33" s="26"/>
      <c r="CH33" s="26"/>
      <c r="CI33" s="31"/>
      <c r="CJ33" s="26"/>
      <c r="CK33" s="26"/>
      <c r="CL33" s="31"/>
      <c r="CM33" s="26"/>
      <c r="CN33" s="26"/>
      <c r="CO33" s="31"/>
      <c r="CP33" s="153">
        <f t="shared" si="1"/>
        <v>0</v>
      </c>
      <c r="CQ33" s="29">
        <f t="shared" si="2"/>
        <v>0</v>
      </c>
      <c r="CR33" s="30">
        <f t="shared" si="3"/>
        <v>0</v>
      </c>
    </row>
    <row r="34" ht="15.75" customHeight="1">
      <c r="B34" s="39">
        <v>25.0</v>
      </c>
      <c r="C34" s="144" t="str">
        <f>'дети 5-ти лет Ф'!C34</f>
        <v/>
      </c>
      <c r="D34" s="26"/>
      <c r="E34" s="26"/>
      <c r="F34" s="31"/>
      <c r="G34" s="26"/>
      <c r="H34" s="26"/>
      <c r="I34" s="31"/>
      <c r="J34" s="26"/>
      <c r="K34" s="26"/>
      <c r="L34" s="31"/>
      <c r="M34" s="26"/>
      <c r="N34" s="26"/>
      <c r="O34" s="31"/>
      <c r="P34" s="26"/>
      <c r="Q34" s="26"/>
      <c r="R34" s="31"/>
      <c r="S34" s="26"/>
      <c r="T34" s="26"/>
      <c r="U34" s="31"/>
      <c r="V34" s="26"/>
      <c r="W34" s="26"/>
      <c r="X34" s="31"/>
      <c r="Y34" s="26"/>
      <c r="Z34" s="26"/>
      <c r="AA34" s="31"/>
      <c r="AB34" s="26"/>
      <c r="AC34" s="26"/>
      <c r="AD34" s="31"/>
      <c r="AE34" s="26"/>
      <c r="AF34" s="26"/>
      <c r="AG34" s="31"/>
      <c r="AH34" s="26"/>
      <c r="AI34" s="26"/>
      <c r="AJ34" s="31"/>
      <c r="AK34" s="26"/>
      <c r="AL34" s="26"/>
      <c r="AM34" s="31"/>
      <c r="AN34" s="26"/>
      <c r="AO34" s="26"/>
      <c r="AP34" s="31"/>
      <c r="AQ34" s="26"/>
      <c r="AR34" s="26"/>
      <c r="AS34" s="31"/>
      <c r="AT34" s="26"/>
      <c r="AU34" s="26"/>
      <c r="AV34" s="31"/>
      <c r="AW34" s="26"/>
      <c r="AX34" s="26"/>
      <c r="AY34" s="31"/>
      <c r="AZ34" s="26"/>
      <c r="BA34" s="26"/>
      <c r="BB34" s="31"/>
      <c r="BC34" s="26"/>
      <c r="BD34" s="26"/>
      <c r="BE34" s="31"/>
      <c r="BF34" s="26"/>
      <c r="BG34" s="26"/>
      <c r="BH34" s="31"/>
      <c r="BI34" s="26"/>
      <c r="BJ34" s="26"/>
      <c r="BK34" s="31"/>
      <c r="BL34" s="26"/>
      <c r="BM34" s="26"/>
      <c r="BN34" s="31"/>
      <c r="BO34" s="26"/>
      <c r="BP34" s="26"/>
      <c r="BQ34" s="31"/>
      <c r="BR34" s="26"/>
      <c r="BS34" s="26"/>
      <c r="BT34" s="31"/>
      <c r="BU34" s="26"/>
      <c r="BV34" s="26"/>
      <c r="BW34" s="31"/>
      <c r="BX34" s="26"/>
      <c r="BY34" s="26"/>
      <c r="BZ34" s="31"/>
      <c r="CA34" s="26"/>
      <c r="CB34" s="26"/>
      <c r="CC34" s="31"/>
      <c r="CD34" s="26"/>
      <c r="CE34" s="26"/>
      <c r="CF34" s="31"/>
      <c r="CG34" s="26"/>
      <c r="CH34" s="26"/>
      <c r="CI34" s="31"/>
      <c r="CJ34" s="26"/>
      <c r="CK34" s="26"/>
      <c r="CL34" s="31"/>
      <c r="CM34" s="26"/>
      <c r="CN34" s="26"/>
      <c r="CO34" s="31"/>
      <c r="CP34" s="153">
        <f t="shared" si="1"/>
        <v>0</v>
      </c>
      <c r="CQ34" s="29">
        <f t="shared" si="2"/>
        <v>0</v>
      </c>
      <c r="CR34" s="30">
        <f t="shared" si="3"/>
        <v>0</v>
      </c>
    </row>
    <row r="35" ht="15.75" customHeight="1">
      <c r="B35" s="39">
        <v>26.0</v>
      </c>
      <c r="C35" s="144" t="str">
        <f>'дети 5-ти лет Ф'!C35</f>
        <v/>
      </c>
      <c r="D35" s="26"/>
      <c r="E35" s="26"/>
      <c r="F35" s="31"/>
      <c r="G35" s="26"/>
      <c r="H35" s="26"/>
      <c r="I35" s="31"/>
      <c r="J35" s="26"/>
      <c r="K35" s="26"/>
      <c r="L35" s="31"/>
      <c r="M35" s="26"/>
      <c r="N35" s="26"/>
      <c r="O35" s="31"/>
      <c r="P35" s="26"/>
      <c r="Q35" s="26"/>
      <c r="R35" s="31"/>
      <c r="S35" s="26"/>
      <c r="T35" s="26"/>
      <c r="U35" s="31"/>
      <c r="V35" s="26"/>
      <c r="W35" s="26"/>
      <c r="X35" s="31"/>
      <c r="Y35" s="26"/>
      <c r="Z35" s="26"/>
      <c r="AA35" s="31"/>
      <c r="AB35" s="26"/>
      <c r="AC35" s="26"/>
      <c r="AD35" s="31"/>
      <c r="AE35" s="26"/>
      <c r="AF35" s="26"/>
      <c r="AG35" s="31"/>
      <c r="AH35" s="26"/>
      <c r="AI35" s="26"/>
      <c r="AJ35" s="31"/>
      <c r="AK35" s="26"/>
      <c r="AL35" s="26"/>
      <c r="AM35" s="31"/>
      <c r="AN35" s="26"/>
      <c r="AO35" s="26"/>
      <c r="AP35" s="31"/>
      <c r="AQ35" s="26"/>
      <c r="AR35" s="26"/>
      <c r="AS35" s="31"/>
      <c r="AT35" s="26"/>
      <c r="AU35" s="26"/>
      <c r="AV35" s="31"/>
      <c r="AW35" s="26"/>
      <c r="AX35" s="26"/>
      <c r="AY35" s="31"/>
      <c r="AZ35" s="26"/>
      <c r="BA35" s="26"/>
      <c r="BB35" s="31"/>
      <c r="BC35" s="26"/>
      <c r="BD35" s="26"/>
      <c r="BE35" s="31"/>
      <c r="BF35" s="26"/>
      <c r="BG35" s="26"/>
      <c r="BH35" s="31"/>
      <c r="BI35" s="26"/>
      <c r="BJ35" s="26"/>
      <c r="BK35" s="31"/>
      <c r="BL35" s="26"/>
      <c r="BM35" s="26"/>
      <c r="BN35" s="31"/>
      <c r="BO35" s="26"/>
      <c r="BP35" s="26"/>
      <c r="BQ35" s="31"/>
      <c r="BR35" s="26"/>
      <c r="BS35" s="26"/>
      <c r="BT35" s="31"/>
      <c r="BU35" s="26"/>
      <c r="BV35" s="26"/>
      <c r="BW35" s="31"/>
      <c r="BX35" s="26"/>
      <c r="BY35" s="26"/>
      <c r="BZ35" s="31"/>
      <c r="CA35" s="26"/>
      <c r="CB35" s="26"/>
      <c r="CC35" s="31"/>
      <c r="CD35" s="26"/>
      <c r="CE35" s="26"/>
      <c r="CF35" s="31"/>
      <c r="CG35" s="26"/>
      <c r="CH35" s="26"/>
      <c r="CI35" s="31"/>
      <c r="CJ35" s="26"/>
      <c r="CK35" s="26"/>
      <c r="CL35" s="31"/>
      <c r="CM35" s="26"/>
      <c r="CN35" s="26"/>
      <c r="CO35" s="31"/>
      <c r="CP35" s="153">
        <f t="shared" si="1"/>
        <v>0</v>
      </c>
      <c r="CQ35" s="29">
        <f t="shared" si="2"/>
        <v>0</v>
      </c>
      <c r="CR35" s="30">
        <f t="shared" si="3"/>
        <v>0</v>
      </c>
    </row>
    <row r="36" ht="15.75" customHeight="1">
      <c r="B36" s="39">
        <v>27.0</v>
      </c>
      <c r="C36" s="144" t="str">
        <f>'дети 5-ти лет Ф'!C36</f>
        <v/>
      </c>
      <c r="D36" s="26"/>
      <c r="E36" s="26"/>
      <c r="F36" s="31"/>
      <c r="G36" s="26"/>
      <c r="H36" s="26"/>
      <c r="I36" s="31"/>
      <c r="J36" s="26"/>
      <c r="K36" s="26"/>
      <c r="L36" s="31"/>
      <c r="M36" s="26"/>
      <c r="N36" s="26"/>
      <c r="O36" s="31"/>
      <c r="P36" s="26"/>
      <c r="Q36" s="26"/>
      <c r="R36" s="31"/>
      <c r="S36" s="26"/>
      <c r="T36" s="26"/>
      <c r="U36" s="31"/>
      <c r="V36" s="26"/>
      <c r="W36" s="26"/>
      <c r="X36" s="31"/>
      <c r="Y36" s="26"/>
      <c r="Z36" s="26"/>
      <c r="AA36" s="31"/>
      <c r="AB36" s="26"/>
      <c r="AC36" s="26"/>
      <c r="AD36" s="31"/>
      <c r="AE36" s="26"/>
      <c r="AF36" s="26"/>
      <c r="AG36" s="31"/>
      <c r="AH36" s="26"/>
      <c r="AI36" s="26"/>
      <c r="AJ36" s="31"/>
      <c r="AK36" s="26"/>
      <c r="AL36" s="26"/>
      <c r="AM36" s="31"/>
      <c r="AN36" s="26"/>
      <c r="AO36" s="26"/>
      <c r="AP36" s="31"/>
      <c r="AQ36" s="26"/>
      <c r="AR36" s="26"/>
      <c r="AS36" s="31"/>
      <c r="AT36" s="26"/>
      <c r="AU36" s="26"/>
      <c r="AV36" s="31"/>
      <c r="AW36" s="26"/>
      <c r="AX36" s="26"/>
      <c r="AY36" s="31"/>
      <c r="AZ36" s="26"/>
      <c r="BA36" s="26"/>
      <c r="BB36" s="31"/>
      <c r="BC36" s="26"/>
      <c r="BD36" s="26"/>
      <c r="BE36" s="31"/>
      <c r="BF36" s="26"/>
      <c r="BG36" s="26"/>
      <c r="BH36" s="31"/>
      <c r="BI36" s="26"/>
      <c r="BJ36" s="26"/>
      <c r="BK36" s="31"/>
      <c r="BL36" s="26"/>
      <c r="BM36" s="26"/>
      <c r="BN36" s="31"/>
      <c r="BO36" s="26"/>
      <c r="BP36" s="26"/>
      <c r="BQ36" s="31"/>
      <c r="BR36" s="26"/>
      <c r="BS36" s="26"/>
      <c r="BT36" s="31"/>
      <c r="BU36" s="26"/>
      <c r="BV36" s="26"/>
      <c r="BW36" s="31"/>
      <c r="BX36" s="26"/>
      <c r="BY36" s="26"/>
      <c r="BZ36" s="31"/>
      <c r="CA36" s="26"/>
      <c r="CB36" s="26"/>
      <c r="CC36" s="31"/>
      <c r="CD36" s="26"/>
      <c r="CE36" s="26"/>
      <c r="CF36" s="31"/>
      <c r="CG36" s="26"/>
      <c r="CH36" s="26"/>
      <c r="CI36" s="31"/>
      <c r="CJ36" s="26"/>
      <c r="CK36" s="26"/>
      <c r="CL36" s="31"/>
      <c r="CM36" s="26"/>
      <c r="CN36" s="26"/>
      <c r="CO36" s="31"/>
      <c r="CP36" s="153">
        <f t="shared" si="1"/>
        <v>0</v>
      </c>
      <c r="CQ36" s="29">
        <f t="shared" si="2"/>
        <v>0</v>
      </c>
      <c r="CR36" s="30">
        <f t="shared" si="3"/>
        <v>0</v>
      </c>
    </row>
    <row r="37" ht="15.0" customHeight="1">
      <c r="B37" s="41" t="s">
        <v>59</v>
      </c>
      <c r="C37" s="42"/>
      <c r="D37" s="43">
        <f t="shared" ref="D37:CO37" si="4">SUM(D5:D36)</f>
        <v>0</v>
      </c>
      <c r="E37" s="43">
        <f t="shared" si="4"/>
        <v>9</v>
      </c>
      <c r="F37" s="44">
        <f t="shared" si="4"/>
        <v>2</v>
      </c>
      <c r="G37" s="45">
        <f t="shared" si="4"/>
        <v>0</v>
      </c>
      <c r="H37" s="43">
        <f t="shared" si="4"/>
        <v>11</v>
      </c>
      <c r="I37" s="44">
        <f t="shared" si="4"/>
        <v>0</v>
      </c>
      <c r="J37" s="45">
        <f t="shared" si="4"/>
        <v>0</v>
      </c>
      <c r="K37" s="43">
        <f t="shared" si="4"/>
        <v>8</v>
      </c>
      <c r="L37" s="44">
        <f t="shared" si="4"/>
        <v>3</v>
      </c>
      <c r="M37" s="45">
        <f t="shared" si="4"/>
        <v>9</v>
      </c>
      <c r="N37" s="43">
        <f t="shared" si="4"/>
        <v>5</v>
      </c>
      <c r="O37" s="44">
        <f t="shared" si="4"/>
        <v>0</v>
      </c>
      <c r="P37" s="45">
        <f t="shared" si="4"/>
        <v>5</v>
      </c>
      <c r="Q37" s="43">
        <f t="shared" si="4"/>
        <v>8</v>
      </c>
      <c r="R37" s="44">
        <f t="shared" si="4"/>
        <v>1</v>
      </c>
      <c r="S37" s="45">
        <f t="shared" si="4"/>
        <v>7</v>
      </c>
      <c r="T37" s="43">
        <f t="shared" si="4"/>
        <v>6</v>
      </c>
      <c r="U37" s="44">
        <f t="shared" si="4"/>
        <v>1</v>
      </c>
      <c r="V37" s="45">
        <f t="shared" si="4"/>
        <v>7</v>
      </c>
      <c r="W37" s="43">
        <f t="shared" si="4"/>
        <v>6</v>
      </c>
      <c r="X37" s="44">
        <f t="shared" si="4"/>
        <v>1</v>
      </c>
      <c r="Y37" s="45">
        <f t="shared" si="4"/>
        <v>8</v>
      </c>
      <c r="Z37" s="43">
        <f t="shared" si="4"/>
        <v>5</v>
      </c>
      <c r="AA37" s="44">
        <f t="shared" si="4"/>
        <v>1</v>
      </c>
      <c r="AB37" s="45">
        <f t="shared" si="4"/>
        <v>6</v>
      </c>
      <c r="AC37" s="43">
        <f t="shared" si="4"/>
        <v>7</v>
      </c>
      <c r="AD37" s="44">
        <f t="shared" si="4"/>
        <v>1</v>
      </c>
      <c r="AE37" s="45">
        <f t="shared" si="4"/>
        <v>5</v>
      </c>
      <c r="AF37" s="43">
        <f t="shared" si="4"/>
        <v>7</v>
      </c>
      <c r="AG37" s="44">
        <f t="shared" si="4"/>
        <v>2</v>
      </c>
      <c r="AH37" s="45">
        <f t="shared" si="4"/>
        <v>9</v>
      </c>
      <c r="AI37" s="43">
        <f t="shared" si="4"/>
        <v>4</v>
      </c>
      <c r="AJ37" s="44">
        <f t="shared" si="4"/>
        <v>1</v>
      </c>
      <c r="AK37" s="45">
        <f t="shared" si="4"/>
        <v>0</v>
      </c>
      <c r="AL37" s="43">
        <f t="shared" si="4"/>
        <v>14</v>
      </c>
      <c r="AM37" s="44">
        <f t="shared" si="4"/>
        <v>0</v>
      </c>
      <c r="AN37" s="45">
        <f t="shared" si="4"/>
        <v>5</v>
      </c>
      <c r="AO37" s="43">
        <f t="shared" si="4"/>
        <v>7</v>
      </c>
      <c r="AP37" s="44">
        <f t="shared" si="4"/>
        <v>2</v>
      </c>
      <c r="AQ37" s="45">
        <f t="shared" si="4"/>
        <v>5</v>
      </c>
      <c r="AR37" s="43">
        <f t="shared" si="4"/>
        <v>8</v>
      </c>
      <c r="AS37" s="44">
        <f t="shared" si="4"/>
        <v>1</v>
      </c>
      <c r="AT37" s="45">
        <f t="shared" si="4"/>
        <v>7</v>
      </c>
      <c r="AU37" s="43">
        <f t="shared" si="4"/>
        <v>6</v>
      </c>
      <c r="AV37" s="44">
        <f t="shared" si="4"/>
        <v>1</v>
      </c>
      <c r="AW37" s="45">
        <f t="shared" si="4"/>
        <v>0</v>
      </c>
      <c r="AX37" s="43">
        <f t="shared" si="4"/>
        <v>13</v>
      </c>
      <c r="AY37" s="44">
        <f t="shared" si="4"/>
        <v>1</v>
      </c>
      <c r="AZ37" s="45">
        <f t="shared" si="4"/>
        <v>8</v>
      </c>
      <c r="BA37" s="43">
        <f t="shared" si="4"/>
        <v>5</v>
      </c>
      <c r="BB37" s="44">
        <f t="shared" si="4"/>
        <v>1</v>
      </c>
      <c r="BC37" s="45">
        <f t="shared" si="4"/>
        <v>7</v>
      </c>
      <c r="BD37" s="43">
        <f t="shared" si="4"/>
        <v>6</v>
      </c>
      <c r="BE37" s="44">
        <f t="shared" si="4"/>
        <v>1</v>
      </c>
      <c r="BF37" s="45">
        <f t="shared" si="4"/>
        <v>0</v>
      </c>
      <c r="BG37" s="43">
        <f t="shared" si="4"/>
        <v>14</v>
      </c>
      <c r="BH37" s="44">
        <f t="shared" si="4"/>
        <v>0</v>
      </c>
      <c r="BI37" s="45">
        <f t="shared" si="4"/>
        <v>8</v>
      </c>
      <c r="BJ37" s="43">
        <f t="shared" si="4"/>
        <v>6</v>
      </c>
      <c r="BK37" s="44">
        <f t="shared" si="4"/>
        <v>0</v>
      </c>
      <c r="BL37" s="45">
        <f t="shared" si="4"/>
        <v>7</v>
      </c>
      <c r="BM37" s="43">
        <f t="shared" si="4"/>
        <v>6</v>
      </c>
      <c r="BN37" s="44">
        <f t="shared" si="4"/>
        <v>1</v>
      </c>
      <c r="BO37" s="45">
        <f t="shared" si="4"/>
        <v>0</v>
      </c>
      <c r="BP37" s="43">
        <f t="shared" si="4"/>
        <v>13</v>
      </c>
      <c r="BQ37" s="44">
        <f t="shared" si="4"/>
        <v>1</v>
      </c>
      <c r="BR37" s="45">
        <f t="shared" si="4"/>
        <v>9</v>
      </c>
      <c r="BS37" s="43">
        <f t="shared" si="4"/>
        <v>5</v>
      </c>
      <c r="BT37" s="44">
        <f t="shared" si="4"/>
        <v>0</v>
      </c>
      <c r="BU37" s="45">
        <f t="shared" si="4"/>
        <v>0</v>
      </c>
      <c r="BV37" s="43">
        <f t="shared" si="4"/>
        <v>13</v>
      </c>
      <c r="BW37" s="44">
        <f t="shared" si="4"/>
        <v>1</v>
      </c>
      <c r="BX37" s="45">
        <f t="shared" si="4"/>
        <v>13</v>
      </c>
      <c r="BY37" s="43">
        <f t="shared" si="4"/>
        <v>1</v>
      </c>
      <c r="BZ37" s="44">
        <f t="shared" si="4"/>
        <v>0</v>
      </c>
      <c r="CA37" s="45">
        <f t="shared" si="4"/>
        <v>5</v>
      </c>
      <c r="CB37" s="43">
        <f t="shared" si="4"/>
        <v>7</v>
      </c>
      <c r="CC37" s="44">
        <f t="shared" si="4"/>
        <v>2</v>
      </c>
      <c r="CD37" s="45">
        <f t="shared" si="4"/>
        <v>0</v>
      </c>
      <c r="CE37" s="43">
        <f t="shared" si="4"/>
        <v>12</v>
      </c>
      <c r="CF37" s="44">
        <f t="shared" si="4"/>
        <v>2</v>
      </c>
      <c r="CG37" s="45">
        <f t="shared" si="4"/>
        <v>3</v>
      </c>
      <c r="CH37" s="43">
        <f t="shared" si="4"/>
        <v>8</v>
      </c>
      <c r="CI37" s="44">
        <f t="shared" si="4"/>
        <v>3</v>
      </c>
      <c r="CJ37" s="45">
        <f t="shared" si="4"/>
        <v>0</v>
      </c>
      <c r="CK37" s="43">
        <f t="shared" si="4"/>
        <v>9</v>
      </c>
      <c r="CL37" s="44">
        <f t="shared" si="4"/>
        <v>5</v>
      </c>
      <c r="CM37" s="45">
        <f t="shared" si="4"/>
        <v>0</v>
      </c>
      <c r="CN37" s="43">
        <f t="shared" si="4"/>
        <v>10</v>
      </c>
      <c r="CO37" s="44">
        <f t="shared" si="4"/>
        <v>4</v>
      </c>
      <c r="CP37" s="202"/>
      <c r="CQ37" s="149"/>
      <c r="CR37" s="78"/>
    </row>
    <row r="38" ht="51.0" customHeight="1">
      <c r="B38" s="41" t="s">
        <v>60</v>
      </c>
      <c r="C38" s="42"/>
      <c r="D38" s="43">
        <f>D37*100/CQ40</f>
        <v>0</v>
      </c>
      <c r="E38" s="43">
        <f>E37*100/CQ40</f>
        <v>52.94117647</v>
      </c>
      <c r="F38" s="44">
        <f>F37*100/CQ40</f>
        <v>11.76470588</v>
      </c>
      <c r="G38" s="45">
        <f>G37*100/CQ40</f>
        <v>0</v>
      </c>
      <c r="H38" s="43">
        <f>H37*100/CQ40</f>
        <v>64.70588235</v>
      </c>
      <c r="I38" s="44">
        <f>I37*100/CQ40</f>
        <v>0</v>
      </c>
      <c r="J38" s="45">
        <f>J37*100/CQ40</f>
        <v>0</v>
      </c>
      <c r="K38" s="43">
        <f>K37*100/CQ40</f>
        <v>47.05882353</v>
      </c>
      <c r="L38" s="44">
        <f>L37*100/CQ40</f>
        <v>17.64705882</v>
      </c>
      <c r="M38" s="45">
        <f>M37*100/CQ40</f>
        <v>52.94117647</v>
      </c>
      <c r="N38" s="43">
        <f>N37*100/CQ40</f>
        <v>29.41176471</v>
      </c>
      <c r="O38" s="44">
        <f>O37*100/CQ40</f>
        <v>0</v>
      </c>
      <c r="P38" s="45">
        <f>P37*100/CQ40</f>
        <v>29.41176471</v>
      </c>
      <c r="Q38" s="51">
        <f>Q37*100/CQ40</f>
        <v>47.05882353</v>
      </c>
      <c r="R38" s="145">
        <f>R37*100/CQ40</f>
        <v>5.882352941</v>
      </c>
      <c r="S38" s="146">
        <f>S37*100/CQ40</f>
        <v>41.17647059</v>
      </c>
      <c r="T38" s="51">
        <f>T37*100/CQ40</f>
        <v>35.29411765</v>
      </c>
      <c r="U38" s="145">
        <f>U37*100/CQ40</f>
        <v>5.882352941</v>
      </c>
      <c r="V38" s="146">
        <f>V37*100/CQ40</f>
        <v>41.17647059</v>
      </c>
      <c r="W38" s="51">
        <f>W37*100/CQ40</f>
        <v>35.29411765</v>
      </c>
      <c r="X38" s="145">
        <f>X37*100/CQ40</f>
        <v>5.882352941</v>
      </c>
      <c r="Y38" s="146">
        <f>Y37*100/CQ40</f>
        <v>47.05882353</v>
      </c>
      <c r="Z38" s="51">
        <f>Z37*100/CQ40</f>
        <v>29.41176471</v>
      </c>
      <c r="AA38" s="145">
        <f>AA37*100/CQ40</f>
        <v>5.882352941</v>
      </c>
      <c r="AB38" s="146">
        <f>AB37*100/CQ40</f>
        <v>35.29411765</v>
      </c>
      <c r="AC38" s="51">
        <f>AC37*100/CQ40</f>
        <v>41.17647059</v>
      </c>
      <c r="AD38" s="145">
        <f>AD37*100/CQ40</f>
        <v>5.882352941</v>
      </c>
      <c r="AE38" s="146">
        <f>AE37*100/CQ40</f>
        <v>29.41176471</v>
      </c>
      <c r="AF38" s="51">
        <f>AF37*100/CQ40</f>
        <v>41.17647059</v>
      </c>
      <c r="AG38" s="145">
        <f>AG37*100/CQ40</f>
        <v>11.76470588</v>
      </c>
      <c r="AH38" s="45">
        <f>AH37*100/CQ40</f>
        <v>52.94117647</v>
      </c>
      <c r="AI38" s="43">
        <f>AI37*100/CQ40</f>
        <v>23.52941176</v>
      </c>
      <c r="AJ38" s="44">
        <f>AJ37*100/CQ40</f>
        <v>5.882352941</v>
      </c>
      <c r="AK38" s="45">
        <f>AK37*100/CQ40</f>
        <v>0</v>
      </c>
      <c r="AL38" s="43">
        <f>AL37*100/CQ40</f>
        <v>82.35294118</v>
      </c>
      <c r="AM38" s="44">
        <f>AM37*100/CQ40</f>
        <v>0</v>
      </c>
      <c r="AN38" s="45">
        <f>AN37*100/CQ40</f>
        <v>29.41176471</v>
      </c>
      <c r="AO38" s="43">
        <f>AO37*100/CQ40</f>
        <v>41.17647059</v>
      </c>
      <c r="AP38" s="44">
        <f>AP37*100/CQ40</f>
        <v>11.76470588</v>
      </c>
      <c r="AQ38" s="45">
        <f>AQ37*100/CQ40</f>
        <v>29.41176471</v>
      </c>
      <c r="AR38" s="43">
        <f>AR37*100/CQ40</f>
        <v>47.05882353</v>
      </c>
      <c r="AS38" s="44">
        <f>AS37*100/CQ40</f>
        <v>5.882352941</v>
      </c>
      <c r="AT38" s="45">
        <f>AT37*100/CQ40</f>
        <v>41.17647059</v>
      </c>
      <c r="AU38" s="51">
        <f>AU37*100/CQ40</f>
        <v>35.29411765</v>
      </c>
      <c r="AV38" s="145">
        <f>AV37*100/CQ40</f>
        <v>5.882352941</v>
      </c>
      <c r="AW38" s="146">
        <f>AW37*100/CQ40</f>
        <v>0</v>
      </c>
      <c r="AX38" s="51">
        <f>AX37*100/CQ40</f>
        <v>76.47058824</v>
      </c>
      <c r="AY38" s="145">
        <f>AY37*100/CQ40</f>
        <v>5.882352941</v>
      </c>
      <c r="AZ38" s="146">
        <f>AZ37*100/CQ40</f>
        <v>47.05882353</v>
      </c>
      <c r="BA38" s="51">
        <f>BA37*100/CQ40</f>
        <v>29.41176471</v>
      </c>
      <c r="BB38" s="145">
        <f>BB37*100/CQ40</f>
        <v>5.882352941</v>
      </c>
      <c r="BC38" s="146">
        <f>BC37*100/CQ40</f>
        <v>41.17647059</v>
      </c>
      <c r="BD38" s="51">
        <f>BD37*100/CQ40</f>
        <v>35.29411765</v>
      </c>
      <c r="BE38" s="145">
        <f>BE37*100/CQ40</f>
        <v>5.882352941</v>
      </c>
      <c r="BF38" s="146">
        <f>BF37*100/CQ40</f>
        <v>0</v>
      </c>
      <c r="BG38" s="51">
        <f>BG37*100/CQ40</f>
        <v>82.35294118</v>
      </c>
      <c r="BH38" s="145">
        <f>BH37*100/CQ40</f>
        <v>0</v>
      </c>
      <c r="BI38" s="146">
        <f>BI37*100/CQ40</f>
        <v>47.05882353</v>
      </c>
      <c r="BJ38" s="51">
        <f>BJ37*100/CQ40</f>
        <v>35.29411765</v>
      </c>
      <c r="BK38" s="145">
        <f>BK37*100/CQ40</f>
        <v>0</v>
      </c>
      <c r="BL38" s="146">
        <f>BL37*100/CQ40</f>
        <v>41.17647059</v>
      </c>
      <c r="BM38" s="51">
        <f>BM37*100/CQ40</f>
        <v>35.29411765</v>
      </c>
      <c r="BN38" s="145">
        <f>BN37*100/CQ40</f>
        <v>5.882352941</v>
      </c>
      <c r="BO38" s="146">
        <f>BO37*100/CQ40</f>
        <v>0</v>
      </c>
      <c r="BP38" s="51">
        <f>BP37*100/CQ40</f>
        <v>76.47058824</v>
      </c>
      <c r="BQ38" s="145">
        <f>BQ37*100/CQ40</f>
        <v>5.882352941</v>
      </c>
      <c r="BR38" s="146">
        <f>BR37*100/CQ40</f>
        <v>52.94117647</v>
      </c>
      <c r="BS38" s="51">
        <f>BS37*100/CQ40</f>
        <v>29.41176471</v>
      </c>
      <c r="BT38" s="145">
        <f>BT37*100/CQ40</f>
        <v>0</v>
      </c>
      <c r="BU38" s="146">
        <f>BU37*100/CQ40</f>
        <v>0</v>
      </c>
      <c r="BV38" s="51">
        <f>BV37*100/CQ40</f>
        <v>76.47058824</v>
      </c>
      <c r="BW38" s="145">
        <f>BW37*100/CQ40</f>
        <v>5.882352941</v>
      </c>
      <c r="BX38" s="146">
        <f>BX37*100/CQ40</f>
        <v>76.47058824</v>
      </c>
      <c r="BY38" s="51">
        <f>BY37*100/CQ40</f>
        <v>5.882352941</v>
      </c>
      <c r="BZ38" s="203">
        <f>BZ37*100/CQ40</f>
        <v>0</v>
      </c>
      <c r="CA38" s="204">
        <f>CA37*100/CQ40</f>
        <v>29.41176471</v>
      </c>
      <c r="CB38" s="205">
        <f>CB37*100/CQ40</f>
        <v>41.17647059</v>
      </c>
      <c r="CC38" s="203">
        <f>CC37*100/CQ40</f>
        <v>11.76470588</v>
      </c>
      <c r="CD38" s="204">
        <f>CD37*100/CQ40</f>
        <v>0</v>
      </c>
      <c r="CE38" s="205">
        <f>CE37*100/CQ40</f>
        <v>70.58823529</v>
      </c>
      <c r="CF38" s="203">
        <f>CF37*100/CQ40</f>
        <v>11.76470588</v>
      </c>
      <c r="CG38" s="204">
        <f>CG37*100/CQ40</f>
        <v>17.64705882</v>
      </c>
      <c r="CH38" s="205">
        <f>CH37*100/CQ40</f>
        <v>47.05882353</v>
      </c>
      <c r="CI38" s="203">
        <f>CI37*100/CQ40</f>
        <v>17.64705882</v>
      </c>
      <c r="CJ38" s="204">
        <f>CJ37*100/CQ40</f>
        <v>0</v>
      </c>
      <c r="CK38" s="205">
        <f>CK37*100/CQ40</f>
        <v>52.94117647</v>
      </c>
      <c r="CL38" s="203">
        <f>CL37*100/CQ40</f>
        <v>29.41176471</v>
      </c>
      <c r="CM38" s="204">
        <f>CM37*100/CQ40</f>
        <v>0</v>
      </c>
      <c r="CN38" s="205">
        <f>CN37*100/CQ40</f>
        <v>58.82352941</v>
      </c>
      <c r="CO38" s="203">
        <f>CO37*100/CQ40</f>
        <v>23.52941176</v>
      </c>
      <c r="CP38" s="202"/>
      <c r="CQ38" s="149"/>
      <c r="CR38" s="78"/>
    </row>
    <row r="39" ht="15.75" customHeight="1">
      <c r="B39" s="110"/>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c r="BV39" s="62"/>
      <c r="BW39" s="62"/>
      <c r="BX39" s="62"/>
      <c r="BY39" s="62"/>
      <c r="BZ39" s="62"/>
      <c r="CA39" s="62"/>
      <c r="CB39" s="62"/>
      <c r="CC39" s="62"/>
      <c r="CD39" s="62"/>
      <c r="CE39" s="62"/>
      <c r="CF39" s="63"/>
      <c r="CG39" s="147"/>
      <c r="CH39" s="7"/>
      <c r="CI39" s="7"/>
      <c r="CJ39" s="7"/>
      <c r="CK39" s="7"/>
      <c r="CL39" s="7"/>
      <c r="CM39" s="7"/>
      <c r="CN39" s="7"/>
      <c r="CO39" s="7"/>
      <c r="CP39" s="8"/>
      <c r="CQ39" s="148" t="s">
        <v>366</v>
      </c>
      <c r="CR39" s="148" t="s">
        <v>62</v>
      </c>
    </row>
    <row r="40" ht="15.75" customHeight="1">
      <c r="B40" s="68"/>
      <c r="CF40" s="69"/>
      <c r="CG40" s="70" t="s">
        <v>59</v>
      </c>
      <c r="CH40" s="7"/>
      <c r="CI40" s="7"/>
      <c r="CJ40" s="7"/>
      <c r="CK40" s="7"/>
      <c r="CL40" s="7"/>
      <c r="CM40" s="7"/>
      <c r="CN40" s="7"/>
      <c r="CO40" s="7"/>
      <c r="CP40" s="8"/>
      <c r="CQ40" s="148">
        <f>'дети 5-ти лет Ф'!W40</f>
        <v>17</v>
      </c>
      <c r="CR40" s="148">
        <v>100.0</v>
      </c>
    </row>
    <row r="41" ht="15.75" customHeight="1">
      <c r="B41" s="68"/>
      <c r="CF41" s="69"/>
      <c r="CG41" s="134" t="s">
        <v>6</v>
      </c>
      <c r="CH41" s="7"/>
      <c r="CI41" s="7"/>
      <c r="CJ41" s="7"/>
      <c r="CK41" s="7"/>
      <c r="CL41" s="7"/>
      <c r="CM41" s="7"/>
      <c r="CN41" s="7"/>
      <c r="CO41" s="7"/>
      <c r="CP41" s="8"/>
      <c r="CQ41" s="149">
        <f>COUNTIF(CP10:CP36,"&gt;0")</f>
        <v>13</v>
      </c>
      <c r="CR41" s="79">
        <f>(BI38+BF38+BC38+AZ38+AW38+AT38+AQ38+AN38+AK38+AH38+BX38+CA38+CD38+CG38+CJ38+CM38+G38+D38+J38+M38+P38+S38+V38+Y38+AB38+AE38+BL38+BO38+BR38+BU38)/30</f>
        <v>26.07843137</v>
      </c>
    </row>
    <row r="42" ht="15.75" customHeight="1">
      <c r="B42" s="68"/>
      <c r="CF42" s="69"/>
      <c r="CG42" s="135" t="s">
        <v>7</v>
      </c>
      <c r="CH42" s="7"/>
      <c r="CI42" s="7"/>
      <c r="CJ42" s="7"/>
      <c r="CK42" s="7"/>
      <c r="CL42" s="7"/>
      <c r="CM42" s="7"/>
      <c r="CN42" s="7"/>
      <c r="CO42" s="7"/>
      <c r="CP42" s="8"/>
      <c r="CQ42" s="149">
        <f>COUNTIF(CQ10:CQ36,"&gt;0")</f>
        <v>14</v>
      </c>
      <c r="CR42" s="79">
        <f>(BJ38+BG38+BD38+BA38+AX38+AU38+AR38+AO38+AL38+AI38+BY38+CB38+CE38+CH38+CK38+CN38+H38+E38+K38+N38+Q38+T38+W38+Z38+AC38+AF38+BM38+BP38+BS38+BV38)/30</f>
        <v>46.8627451</v>
      </c>
    </row>
    <row r="43" ht="15.75" customHeight="1">
      <c r="B43" s="83"/>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4"/>
      <c r="AO43" s="84"/>
      <c r="AP43" s="84"/>
      <c r="AQ43" s="84"/>
      <c r="AR43" s="84"/>
      <c r="AS43" s="84"/>
      <c r="AT43" s="84"/>
      <c r="AU43" s="84"/>
      <c r="AV43" s="84"/>
      <c r="AW43" s="84"/>
      <c r="AX43" s="84"/>
      <c r="AY43" s="84"/>
      <c r="AZ43" s="84"/>
      <c r="BA43" s="84"/>
      <c r="BB43" s="84"/>
      <c r="BC43" s="84"/>
      <c r="BD43" s="84"/>
      <c r="BE43" s="84"/>
      <c r="BF43" s="84"/>
      <c r="BG43" s="84"/>
      <c r="BH43" s="84"/>
      <c r="BI43" s="84"/>
      <c r="BJ43" s="84"/>
      <c r="BK43" s="84"/>
      <c r="BL43" s="84"/>
      <c r="BM43" s="84"/>
      <c r="BN43" s="84"/>
      <c r="BO43" s="84"/>
      <c r="BP43" s="84"/>
      <c r="BQ43" s="84"/>
      <c r="BR43" s="84"/>
      <c r="BS43" s="84"/>
      <c r="BT43" s="84"/>
      <c r="BU43" s="84"/>
      <c r="BV43" s="84"/>
      <c r="BW43" s="84"/>
      <c r="BX43" s="84"/>
      <c r="BY43" s="84"/>
      <c r="BZ43" s="84"/>
      <c r="CA43" s="84"/>
      <c r="CB43" s="84"/>
      <c r="CC43" s="84"/>
      <c r="CD43" s="84"/>
      <c r="CE43" s="84"/>
      <c r="CF43" s="85"/>
      <c r="CG43" s="137" t="s">
        <v>8</v>
      </c>
      <c r="CH43" s="7"/>
      <c r="CI43" s="7"/>
      <c r="CJ43" s="7"/>
      <c r="CK43" s="7"/>
      <c r="CL43" s="7"/>
      <c r="CM43" s="7"/>
      <c r="CN43" s="7"/>
      <c r="CO43" s="7"/>
      <c r="CP43" s="8"/>
      <c r="CQ43" s="149">
        <f>COUNTIF(CR10:CR36,"&gt;0")</f>
        <v>8</v>
      </c>
      <c r="CR43" s="79">
        <f>(BK38+BH38+BE38+BB38+AY38+AV38+AS38+AP38+AM38+AJ38+BZ38+CC38+CF38+CI38+CL38+CO38+I38+F38+L38+O38+R38+U38+X38+AA38+AD38+AG38+BN38+BQ38+BT38+BW38)/30</f>
        <v>7.647058824</v>
      </c>
    </row>
    <row r="44" ht="15.75" customHeight="1"/>
    <row r="45" ht="15.75" customHeight="1"/>
    <row r="46" ht="15.75" customHeight="1"/>
    <row r="47" ht="15.75" customHeight="1"/>
    <row r="48" ht="15.75" customHeight="1">
      <c r="B48" s="2"/>
      <c r="C48" s="3" t="s">
        <v>0</v>
      </c>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row>
    <row r="49" ht="15.75" customHeight="1">
      <c r="A49" s="2"/>
      <c r="B49" s="2"/>
      <c r="C49" s="3" t="str">
        <f>'дети 5-ти лет Ф'!C49:Z49</f>
        <v>Учебный год: 2023-2024                       Группа: "*Радуга"               Период: промежуточный       Сроки проведения: январь 2024 год</v>
      </c>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row>
    <row r="50" ht="15.75" customHeight="1"/>
    <row r="51" ht="15.0" customHeight="1">
      <c r="B51" s="193"/>
      <c r="C51" s="194"/>
      <c r="D51" s="195" t="s">
        <v>398</v>
      </c>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8"/>
      <c r="DE51" s="9" t="s">
        <v>6</v>
      </c>
      <c r="DF51" s="10" t="s">
        <v>7</v>
      </c>
      <c r="DG51" s="11" t="s">
        <v>8</v>
      </c>
    </row>
    <row r="52" ht="15.0" customHeight="1">
      <c r="B52" s="5" t="s">
        <v>3</v>
      </c>
      <c r="C52" s="5" t="s">
        <v>4</v>
      </c>
      <c r="D52" s="13" t="s">
        <v>399</v>
      </c>
      <c r="E52" s="7"/>
      <c r="F52" s="7"/>
      <c r="G52" s="7"/>
      <c r="H52" s="7"/>
      <c r="I52" s="7"/>
      <c r="J52" s="7"/>
      <c r="K52" s="7"/>
      <c r="L52" s="7"/>
      <c r="M52" s="7"/>
      <c r="N52" s="7"/>
      <c r="O52" s="7"/>
      <c r="P52" s="7"/>
      <c r="Q52" s="7"/>
      <c r="R52" s="7"/>
      <c r="S52" s="7"/>
      <c r="T52" s="7"/>
      <c r="U52" s="7"/>
      <c r="V52" s="7"/>
      <c r="W52" s="7"/>
      <c r="X52" s="15"/>
      <c r="Y52" s="141" t="s">
        <v>400</v>
      </c>
      <c r="Z52" s="7"/>
      <c r="AA52" s="7"/>
      <c r="AB52" s="7"/>
      <c r="AC52" s="7"/>
      <c r="AD52" s="7"/>
      <c r="AE52" s="7"/>
      <c r="AF52" s="7"/>
      <c r="AG52" s="7"/>
      <c r="AH52" s="7"/>
      <c r="AI52" s="7"/>
      <c r="AJ52" s="7"/>
      <c r="AK52" s="7"/>
      <c r="AL52" s="7"/>
      <c r="AM52" s="7"/>
      <c r="AN52" s="7"/>
      <c r="AO52" s="7"/>
      <c r="AP52" s="7"/>
      <c r="AQ52" s="7"/>
      <c r="AR52" s="7"/>
      <c r="AS52" s="15"/>
      <c r="AT52" s="141" t="s">
        <v>401</v>
      </c>
      <c r="AU52" s="7"/>
      <c r="AV52" s="7"/>
      <c r="AW52" s="7"/>
      <c r="AX52" s="7"/>
      <c r="AY52" s="7"/>
      <c r="AZ52" s="7"/>
      <c r="BA52" s="7"/>
      <c r="BB52" s="7"/>
      <c r="BC52" s="7"/>
      <c r="BD52" s="7"/>
      <c r="BE52" s="7"/>
      <c r="BF52" s="7"/>
      <c r="BG52" s="7"/>
      <c r="BH52" s="7"/>
      <c r="BI52" s="7"/>
      <c r="BJ52" s="7"/>
      <c r="BK52" s="7"/>
      <c r="BL52" s="7"/>
      <c r="BM52" s="7"/>
      <c r="BN52" s="15"/>
      <c r="BO52" s="206" t="s">
        <v>402</v>
      </c>
      <c r="BP52" s="7"/>
      <c r="BQ52" s="7"/>
      <c r="BR52" s="7"/>
      <c r="BS52" s="7"/>
      <c r="BT52" s="7"/>
      <c r="BU52" s="7"/>
      <c r="BV52" s="7"/>
      <c r="BW52" s="7"/>
      <c r="BX52" s="7"/>
      <c r="BY52" s="7"/>
      <c r="BZ52" s="7"/>
      <c r="CA52" s="7"/>
      <c r="CB52" s="7"/>
      <c r="CC52" s="7"/>
      <c r="CD52" s="7"/>
      <c r="CE52" s="7"/>
      <c r="CF52" s="7"/>
      <c r="CG52" s="7"/>
      <c r="CH52" s="7"/>
      <c r="CI52" s="15"/>
      <c r="CJ52" s="206" t="s">
        <v>403</v>
      </c>
      <c r="CK52" s="7"/>
      <c r="CL52" s="7"/>
      <c r="CM52" s="7"/>
      <c r="CN52" s="7"/>
      <c r="CO52" s="7"/>
      <c r="CP52" s="7"/>
      <c r="CQ52" s="7"/>
      <c r="CR52" s="7"/>
      <c r="CS52" s="7"/>
      <c r="CT52" s="7"/>
      <c r="CU52" s="7"/>
      <c r="CV52" s="7"/>
      <c r="CW52" s="7"/>
      <c r="CX52" s="7"/>
      <c r="CY52" s="7"/>
      <c r="CZ52" s="7"/>
      <c r="DA52" s="7"/>
      <c r="DB52" s="7"/>
      <c r="DC52" s="7"/>
      <c r="DD52" s="8"/>
      <c r="DE52" s="12"/>
      <c r="DF52" s="12"/>
      <c r="DG52" s="12"/>
    </row>
    <row r="53" ht="16.5" customHeight="1">
      <c r="B53" s="12"/>
      <c r="C53" s="12"/>
      <c r="D53" s="199" t="s">
        <v>549</v>
      </c>
      <c r="E53" s="7"/>
      <c r="F53" s="15"/>
      <c r="G53" s="163" t="s">
        <v>550</v>
      </c>
      <c r="H53" s="7"/>
      <c r="I53" s="15"/>
      <c r="J53" s="163" t="s">
        <v>551</v>
      </c>
      <c r="K53" s="7"/>
      <c r="L53" s="15"/>
      <c r="M53" s="163" t="s">
        <v>552</v>
      </c>
      <c r="N53" s="7"/>
      <c r="O53" s="15"/>
      <c r="P53" s="163" t="s">
        <v>553</v>
      </c>
      <c r="Q53" s="7"/>
      <c r="R53" s="15"/>
      <c r="S53" s="163" t="s">
        <v>554</v>
      </c>
      <c r="T53" s="7"/>
      <c r="U53" s="15"/>
      <c r="V53" s="163" t="s">
        <v>555</v>
      </c>
      <c r="W53" s="7"/>
      <c r="X53" s="15"/>
      <c r="Y53" s="163" t="s">
        <v>556</v>
      </c>
      <c r="Z53" s="7"/>
      <c r="AA53" s="15"/>
      <c r="AB53" s="163" t="s">
        <v>557</v>
      </c>
      <c r="AC53" s="7"/>
      <c r="AD53" s="15"/>
      <c r="AE53" s="163" t="s">
        <v>558</v>
      </c>
      <c r="AF53" s="7"/>
      <c r="AG53" s="15"/>
      <c r="AH53" s="163" t="s">
        <v>559</v>
      </c>
      <c r="AI53" s="7"/>
      <c r="AJ53" s="15"/>
      <c r="AK53" s="163" t="s">
        <v>560</v>
      </c>
      <c r="AL53" s="7"/>
      <c r="AM53" s="15"/>
      <c r="AN53" s="163" t="s">
        <v>561</v>
      </c>
      <c r="AO53" s="7"/>
      <c r="AP53" s="15"/>
      <c r="AQ53" s="163" t="s">
        <v>562</v>
      </c>
      <c r="AR53" s="7"/>
      <c r="AS53" s="15"/>
      <c r="AT53" s="163" t="s">
        <v>563</v>
      </c>
      <c r="AU53" s="7"/>
      <c r="AV53" s="15"/>
      <c r="AW53" s="163" t="s">
        <v>564</v>
      </c>
      <c r="AX53" s="7"/>
      <c r="AY53" s="15"/>
      <c r="AZ53" s="163" t="s">
        <v>565</v>
      </c>
      <c r="BA53" s="7"/>
      <c r="BB53" s="15"/>
      <c r="BC53" s="163" t="s">
        <v>566</v>
      </c>
      <c r="BD53" s="7"/>
      <c r="BE53" s="15"/>
      <c r="BF53" s="163" t="s">
        <v>567</v>
      </c>
      <c r="BG53" s="7"/>
      <c r="BH53" s="15"/>
      <c r="BI53" s="163" t="s">
        <v>568</v>
      </c>
      <c r="BJ53" s="7"/>
      <c r="BK53" s="15"/>
      <c r="BL53" s="163" t="s">
        <v>569</v>
      </c>
      <c r="BM53" s="7"/>
      <c r="BN53" s="15"/>
      <c r="BO53" s="163" t="s">
        <v>570</v>
      </c>
      <c r="BP53" s="7"/>
      <c r="BQ53" s="15"/>
      <c r="BR53" s="163" t="s">
        <v>571</v>
      </c>
      <c r="BS53" s="7"/>
      <c r="BT53" s="15"/>
      <c r="BU53" s="163" t="s">
        <v>572</v>
      </c>
      <c r="BV53" s="7"/>
      <c r="BW53" s="15"/>
      <c r="BX53" s="163" t="s">
        <v>573</v>
      </c>
      <c r="BY53" s="7"/>
      <c r="BZ53" s="15"/>
      <c r="CA53" s="163" t="s">
        <v>574</v>
      </c>
      <c r="CB53" s="7"/>
      <c r="CC53" s="15"/>
      <c r="CD53" s="163" t="s">
        <v>575</v>
      </c>
      <c r="CE53" s="7"/>
      <c r="CF53" s="15"/>
      <c r="CG53" s="163" t="s">
        <v>576</v>
      </c>
      <c r="CH53" s="7"/>
      <c r="CI53" s="15"/>
      <c r="CJ53" s="179" t="s">
        <v>577</v>
      </c>
      <c r="CK53" s="62"/>
      <c r="CL53" s="92"/>
      <c r="CM53" s="179" t="s">
        <v>578</v>
      </c>
      <c r="CN53" s="62"/>
      <c r="CO53" s="92"/>
      <c r="CP53" s="142" t="s">
        <v>579</v>
      </c>
      <c r="CQ53" s="62"/>
      <c r="CR53" s="92"/>
      <c r="CS53" s="142" t="s">
        <v>580</v>
      </c>
      <c r="CT53" s="62"/>
      <c r="CU53" s="92"/>
      <c r="CV53" s="142" t="s">
        <v>581</v>
      </c>
      <c r="CW53" s="62"/>
      <c r="CX53" s="92"/>
      <c r="CY53" s="142" t="s">
        <v>582</v>
      </c>
      <c r="CZ53" s="62"/>
      <c r="DA53" s="92"/>
      <c r="DB53" s="142" t="s">
        <v>583</v>
      </c>
      <c r="DC53" s="62"/>
      <c r="DD53" s="92"/>
      <c r="DE53" s="12"/>
      <c r="DF53" s="12"/>
      <c r="DG53" s="12"/>
    </row>
    <row r="54" ht="111.75" customHeight="1">
      <c r="B54" s="12"/>
      <c r="C54" s="12"/>
      <c r="D54" s="17" t="s">
        <v>584</v>
      </c>
      <c r="E54" s="7"/>
      <c r="F54" s="15"/>
      <c r="G54" s="18" t="s">
        <v>585</v>
      </c>
      <c r="H54" s="7"/>
      <c r="I54" s="15"/>
      <c r="J54" s="18" t="s">
        <v>586</v>
      </c>
      <c r="K54" s="7"/>
      <c r="L54" s="15"/>
      <c r="M54" s="18" t="s">
        <v>587</v>
      </c>
      <c r="N54" s="7"/>
      <c r="O54" s="15"/>
      <c r="P54" s="18" t="s">
        <v>588</v>
      </c>
      <c r="Q54" s="7"/>
      <c r="R54" s="15"/>
      <c r="S54" s="18" t="s">
        <v>589</v>
      </c>
      <c r="T54" s="7"/>
      <c r="U54" s="15"/>
      <c r="V54" s="18" t="s">
        <v>590</v>
      </c>
      <c r="W54" s="7"/>
      <c r="X54" s="15"/>
      <c r="Y54" s="18" t="s">
        <v>591</v>
      </c>
      <c r="Z54" s="7"/>
      <c r="AA54" s="15"/>
      <c r="AB54" s="18" t="s">
        <v>592</v>
      </c>
      <c r="AC54" s="7"/>
      <c r="AD54" s="15"/>
      <c r="AE54" s="18" t="s">
        <v>593</v>
      </c>
      <c r="AF54" s="7"/>
      <c r="AG54" s="15"/>
      <c r="AH54" s="18" t="s">
        <v>594</v>
      </c>
      <c r="AI54" s="7"/>
      <c r="AJ54" s="15"/>
      <c r="AK54" s="18" t="s">
        <v>595</v>
      </c>
      <c r="AL54" s="7"/>
      <c r="AM54" s="15"/>
      <c r="AN54" s="18" t="s">
        <v>596</v>
      </c>
      <c r="AO54" s="7"/>
      <c r="AP54" s="15"/>
      <c r="AQ54" s="18" t="s">
        <v>597</v>
      </c>
      <c r="AR54" s="7"/>
      <c r="AS54" s="15"/>
      <c r="AT54" s="16" t="s">
        <v>598</v>
      </c>
      <c r="AU54" s="7"/>
      <c r="AV54" s="15"/>
      <c r="AW54" s="18" t="s">
        <v>599</v>
      </c>
      <c r="AX54" s="7"/>
      <c r="AY54" s="15"/>
      <c r="AZ54" s="18" t="s">
        <v>600</v>
      </c>
      <c r="BA54" s="7"/>
      <c r="BB54" s="15"/>
      <c r="BC54" s="18" t="s">
        <v>601</v>
      </c>
      <c r="BD54" s="7"/>
      <c r="BE54" s="15"/>
      <c r="BF54" s="18" t="s">
        <v>602</v>
      </c>
      <c r="BG54" s="7"/>
      <c r="BH54" s="15"/>
      <c r="BI54" s="18" t="s">
        <v>603</v>
      </c>
      <c r="BJ54" s="7"/>
      <c r="BK54" s="15"/>
      <c r="BL54" s="18" t="s">
        <v>604</v>
      </c>
      <c r="BM54" s="7"/>
      <c r="BN54" s="15"/>
      <c r="BO54" s="18" t="s">
        <v>605</v>
      </c>
      <c r="BP54" s="7"/>
      <c r="BQ54" s="15"/>
      <c r="BR54" s="18" t="s">
        <v>606</v>
      </c>
      <c r="BS54" s="7"/>
      <c r="BT54" s="15"/>
      <c r="BU54" s="18" t="s">
        <v>607</v>
      </c>
      <c r="BV54" s="7"/>
      <c r="BW54" s="15"/>
      <c r="BX54" s="18" t="s">
        <v>608</v>
      </c>
      <c r="BY54" s="7"/>
      <c r="BZ54" s="15"/>
      <c r="CA54" s="18" t="s">
        <v>609</v>
      </c>
      <c r="CB54" s="7"/>
      <c r="CC54" s="15"/>
      <c r="CD54" s="18" t="s">
        <v>610</v>
      </c>
      <c r="CE54" s="7"/>
      <c r="CF54" s="15"/>
      <c r="CG54" s="18" t="s">
        <v>611</v>
      </c>
      <c r="CH54" s="7"/>
      <c r="CI54" s="15"/>
      <c r="CJ54" s="18" t="s">
        <v>612</v>
      </c>
      <c r="CK54" s="7"/>
      <c r="CL54" s="15"/>
      <c r="CM54" s="18" t="s">
        <v>613</v>
      </c>
      <c r="CN54" s="7"/>
      <c r="CO54" s="15"/>
      <c r="CP54" s="18" t="s">
        <v>614</v>
      </c>
      <c r="CQ54" s="7"/>
      <c r="CR54" s="15"/>
      <c r="CS54" s="18" t="s">
        <v>615</v>
      </c>
      <c r="CT54" s="7"/>
      <c r="CU54" s="15"/>
      <c r="CV54" s="18" t="s">
        <v>616</v>
      </c>
      <c r="CW54" s="7"/>
      <c r="CX54" s="15"/>
      <c r="CY54" s="18" t="s">
        <v>617</v>
      </c>
      <c r="CZ54" s="7"/>
      <c r="DA54" s="15"/>
      <c r="DB54" s="18" t="s">
        <v>618</v>
      </c>
      <c r="DC54" s="7"/>
      <c r="DD54" s="15"/>
      <c r="DE54" s="12"/>
      <c r="DF54" s="12"/>
      <c r="DG54" s="12"/>
    </row>
    <row r="55" ht="145.5" customHeight="1">
      <c r="B55" s="19"/>
      <c r="C55" s="19"/>
      <c r="D55" s="20" t="s">
        <v>619</v>
      </c>
      <c r="E55" s="20" t="s">
        <v>620</v>
      </c>
      <c r="F55" s="21" t="s">
        <v>621</v>
      </c>
      <c r="G55" s="22" t="s">
        <v>622</v>
      </c>
      <c r="H55" s="20" t="s">
        <v>623</v>
      </c>
      <c r="I55" s="21" t="s">
        <v>624</v>
      </c>
      <c r="J55" s="22" t="s">
        <v>625</v>
      </c>
      <c r="K55" s="20" t="s">
        <v>626</v>
      </c>
      <c r="L55" s="21" t="s">
        <v>627</v>
      </c>
      <c r="M55" s="22" t="s">
        <v>628</v>
      </c>
      <c r="N55" s="20" t="s">
        <v>629</v>
      </c>
      <c r="O55" s="21" t="s">
        <v>630</v>
      </c>
      <c r="P55" s="22" t="s">
        <v>588</v>
      </c>
      <c r="Q55" s="20" t="s">
        <v>631</v>
      </c>
      <c r="R55" s="21" t="s">
        <v>632</v>
      </c>
      <c r="S55" s="22" t="s">
        <v>633</v>
      </c>
      <c r="T55" s="20" t="s">
        <v>634</v>
      </c>
      <c r="U55" s="21" t="s">
        <v>635</v>
      </c>
      <c r="V55" s="22" t="s">
        <v>636</v>
      </c>
      <c r="W55" s="20" t="s">
        <v>637</v>
      </c>
      <c r="X55" s="21" t="s">
        <v>638</v>
      </c>
      <c r="Y55" s="22" t="s">
        <v>639</v>
      </c>
      <c r="Z55" s="20" t="s">
        <v>640</v>
      </c>
      <c r="AA55" s="21" t="s">
        <v>641</v>
      </c>
      <c r="AB55" s="22" t="s">
        <v>642</v>
      </c>
      <c r="AC55" s="20" t="s">
        <v>643</v>
      </c>
      <c r="AD55" s="21" t="s">
        <v>644</v>
      </c>
      <c r="AE55" s="22" t="s">
        <v>645</v>
      </c>
      <c r="AF55" s="20" t="s">
        <v>646</v>
      </c>
      <c r="AG55" s="21" t="s">
        <v>647</v>
      </c>
      <c r="AH55" s="22" t="s">
        <v>648</v>
      </c>
      <c r="AI55" s="20" t="s">
        <v>649</v>
      </c>
      <c r="AJ55" s="21" t="s">
        <v>650</v>
      </c>
      <c r="AK55" s="97" t="s">
        <v>651</v>
      </c>
      <c r="AL55" s="207" t="s">
        <v>652</v>
      </c>
      <c r="AM55" s="21" t="s">
        <v>653</v>
      </c>
      <c r="AN55" s="22" t="s">
        <v>93</v>
      </c>
      <c r="AO55" s="20" t="s">
        <v>654</v>
      </c>
      <c r="AP55" s="21" t="s">
        <v>95</v>
      </c>
      <c r="AQ55" s="22" t="s">
        <v>655</v>
      </c>
      <c r="AR55" s="20" t="s">
        <v>656</v>
      </c>
      <c r="AS55" s="21" t="s">
        <v>657</v>
      </c>
      <c r="AT55" s="22" t="s">
        <v>658</v>
      </c>
      <c r="AU55" s="20" t="s">
        <v>659</v>
      </c>
      <c r="AV55" s="21" t="s">
        <v>660</v>
      </c>
      <c r="AW55" s="22" t="s">
        <v>661</v>
      </c>
      <c r="AX55" s="20" t="s">
        <v>662</v>
      </c>
      <c r="AY55" s="21" t="s">
        <v>663</v>
      </c>
      <c r="AZ55" s="22" t="s">
        <v>664</v>
      </c>
      <c r="BA55" s="20" t="s">
        <v>665</v>
      </c>
      <c r="BB55" s="21" t="s">
        <v>666</v>
      </c>
      <c r="BC55" s="22" t="s">
        <v>601</v>
      </c>
      <c r="BD55" s="20" t="s">
        <v>667</v>
      </c>
      <c r="BE55" s="21" t="s">
        <v>668</v>
      </c>
      <c r="BF55" s="22" t="s">
        <v>669</v>
      </c>
      <c r="BG55" s="20" t="s">
        <v>670</v>
      </c>
      <c r="BH55" s="21" t="s">
        <v>671</v>
      </c>
      <c r="BI55" s="97" t="s">
        <v>672</v>
      </c>
      <c r="BJ55" s="95" t="s">
        <v>673</v>
      </c>
      <c r="BK55" s="96" t="s">
        <v>674</v>
      </c>
      <c r="BL55" s="22" t="s">
        <v>675</v>
      </c>
      <c r="BM55" s="20" t="s">
        <v>676</v>
      </c>
      <c r="BN55" s="21" t="s">
        <v>677</v>
      </c>
      <c r="BO55" s="22" t="s">
        <v>678</v>
      </c>
      <c r="BP55" s="20" t="s">
        <v>679</v>
      </c>
      <c r="BQ55" s="21" t="s">
        <v>680</v>
      </c>
      <c r="BR55" s="22" t="s">
        <v>681</v>
      </c>
      <c r="BS55" s="20" t="s">
        <v>682</v>
      </c>
      <c r="BT55" s="21" t="s">
        <v>683</v>
      </c>
      <c r="BU55" s="22" t="s">
        <v>684</v>
      </c>
      <c r="BV55" s="20" t="s">
        <v>685</v>
      </c>
      <c r="BW55" s="21" t="s">
        <v>686</v>
      </c>
      <c r="BX55" s="22" t="s">
        <v>687</v>
      </c>
      <c r="BY55" s="20" t="s">
        <v>688</v>
      </c>
      <c r="BZ55" s="21" t="s">
        <v>689</v>
      </c>
      <c r="CA55" s="22" t="s">
        <v>690</v>
      </c>
      <c r="CB55" s="20" t="s">
        <v>691</v>
      </c>
      <c r="CC55" s="21" t="s">
        <v>692</v>
      </c>
      <c r="CD55" s="22" t="s">
        <v>693</v>
      </c>
      <c r="CE55" s="20" t="s">
        <v>694</v>
      </c>
      <c r="CF55" s="21" t="s">
        <v>695</v>
      </c>
      <c r="CG55" s="22" t="s">
        <v>696</v>
      </c>
      <c r="CH55" s="20" t="s">
        <v>697</v>
      </c>
      <c r="CI55" s="21" t="s">
        <v>698</v>
      </c>
      <c r="CJ55" s="22" t="s">
        <v>699</v>
      </c>
      <c r="CK55" s="20" t="s">
        <v>700</v>
      </c>
      <c r="CL55" s="21" t="s">
        <v>701</v>
      </c>
      <c r="CM55" s="22" t="s">
        <v>702</v>
      </c>
      <c r="CN55" s="20" t="s">
        <v>703</v>
      </c>
      <c r="CO55" s="21" t="s">
        <v>704</v>
      </c>
      <c r="CP55" s="22" t="s">
        <v>705</v>
      </c>
      <c r="CQ55" s="95" t="s">
        <v>706</v>
      </c>
      <c r="CR55" s="96" t="s">
        <v>707</v>
      </c>
      <c r="CS55" s="22" t="s">
        <v>708</v>
      </c>
      <c r="CT55" s="20" t="s">
        <v>709</v>
      </c>
      <c r="CU55" s="21" t="s">
        <v>710</v>
      </c>
      <c r="CV55" s="22" t="s">
        <v>711</v>
      </c>
      <c r="CW55" s="20" t="s">
        <v>712</v>
      </c>
      <c r="CX55" s="21" t="s">
        <v>713</v>
      </c>
      <c r="CY55" s="22" t="s">
        <v>714</v>
      </c>
      <c r="CZ55" s="20" t="s">
        <v>715</v>
      </c>
      <c r="DA55" s="21" t="s">
        <v>716</v>
      </c>
      <c r="DB55" s="22" t="s">
        <v>717</v>
      </c>
      <c r="DC55" s="20" t="s">
        <v>718</v>
      </c>
      <c r="DD55" s="21" t="s">
        <v>719</v>
      </c>
      <c r="DE55" s="19"/>
      <c r="DF55" s="19"/>
      <c r="DG55" s="19"/>
    </row>
    <row r="56" ht="15.75" customHeight="1">
      <c r="B56" s="39">
        <v>1.0</v>
      </c>
      <c r="C56" s="144" t="str">
        <f>'дети 5-ти лет Ф'!C56</f>
        <v>Вовченко Кириан</v>
      </c>
      <c r="D56" s="26"/>
      <c r="E56" s="26">
        <v>1.0</v>
      </c>
      <c r="F56" s="27"/>
      <c r="G56" s="26"/>
      <c r="H56" s="26">
        <v>1.0</v>
      </c>
      <c r="I56" s="27"/>
      <c r="J56" s="26"/>
      <c r="K56" s="26">
        <v>1.0</v>
      </c>
      <c r="L56" s="27"/>
      <c r="M56" s="26"/>
      <c r="N56" s="26">
        <v>1.0</v>
      </c>
      <c r="O56" s="27"/>
      <c r="P56" s="26"/>
      <c r="Q56" s="26">
        <v>1.0</v>
      </c>
      <c r="R56" s="27"/>
      <c r="S56" s="26"/>
      <c r="T56" s="26">
        <v>1.0</v>
      </c>
      <c r="U56" s="27"/>
      <c r="V56" s="26"/>
      <c r="W56" s="26">
        <v>1.0</v>
      </c>
      <c r="X56" s="27"/>
      <c r="Y56" s="26"/>
      <c r="Z56" s="26">
        <v>1.0</v>
      </c>
      <c r="AA56" s="27"/>
      <c r="AB56" s="26"/>
      <c r="AC56" s="26">
        <v>1.0</v>
      </c>
      <c r="AD56" s="27"/>
      <c r="AE56" s="26"/>
      <c r="AF56" s="26">
        <v>1.0</v>
      </c>
      <c r="AG56" s="27"/>
      <c r="AH56" s="26"/>
      <c r="AI56" s="26">
        <v>1.0</v>
      </c>
      <c r="AJ56" s="27"/>
      <c r="AK56" s="26"/>
      <c r="AL56" s="26">
        <v>1.0</v>
      </c>
      <c r="AM56" s="27"/>
      <c r="AN56" s="26"/>
      <c r="AO56" s="26">
        <v>1.0</v>
      </c>
      <c r="AP56" s="27"/>
      <c r="AQ56" s="26"/>
      <c r="AR56" s="26">
        <v>1.0</v>
      </c>
      <c r="AS56" s="27"/>
      <c r="AT56" s="26"/>
      <c r="AU56" s="26">
        <v>1.0</v>
      </c>
      <c r="AV56" s="27"/>
      <c r="AW56" s="26"/>
      <c r="AX56" s="26">
        <v>1.0</v>
      </c>
      <c r="AY56" s="27"/>
      <c r="AZ56" s="26"/>
      <c r="BA56" s="26">
        <v>1.0</v>
      </c>
      <c r="BB56" s="27"/>
      <c r="BC56" s="26"/>
      <c r="BD56" s="26">
        <v>1.0</v>
      </c>
      <c r="BE56" s="27"/>
      <c r="BF56" s="26"/>
      <c r="BG56" s="26"/>
      <c r="BH56" s="27">
        <v>1.0</v>
      </c>
      <c r="BI56" s="26"/>
      <c r="BJ56" s="26"/>
      <c r="BK56" s="27">
        <v>1.0</v>
      </c>
      <c r="BL56" s="26"/>
      <c r="BM56" s="26">
        <v>1.0</v>
      </c>
      <c r="BN56" s="27"/>
      <c r="BO56" s="26"/>
      <c r="BP56" s="26">
        <v>1.0</v>
      </c>
      <c r="BQ56" s="27"/>
      <c r="BR56" s="26"/>
      <c r="BS56" s="26">
        <v>1.0</v>
      </c>
      <c r="BT56" s="27"/>
      <c r="BU56" s="26"/>
      <c r="BV56" s="26">
        <v>1.0</v>
      </c>
      <c r="BW56" s="27"/>
      <c r="BX56" s="26"/>
      <c r="BY56" s="26">
        <v>1.0</v>
      </c>
      <c r="BZ56" s="27"/>
      <c r="CA56" s="26"/>
      <c r="CB56" s="26">
        <v>1.0</v>
      </c>
      <c r="CC56" s="27"/>
      <c r="CD56" s="26"/>
      <c r="CE56" s="26">
        <v>1.0</v>
      </c>
      <c r="CF56" s="27"/>
      <c r="CG56" s="26"/>
      <c r="CH56" s="26">
        <v>1.0</v>
      </c>
      <c r="CI56" s="27"/>
      <c r="CJ56" s="26"/>
      <c r="CK56" s="26">
        <v>1.0</v>
      </c>
      <c r="CL56" s="27"/>
      <c r="CM56" s="26"/>
      <c r="CN56" s="26">
        <v>1.0</v>
      </c>
      <c r="CO56" s="27"/>
      <c r="CP56" s="26"/>
      <c r="CQ56" s="26">
        <v>1.0</v>
      </c>
      <c r="CR56" s="27"/>
      <c r="CS56" s="26"/>
      <c r="CT56" s="26">
        <v>1.0</v>
      </c>
      <c r="CU56" s="27"/>
      <c r="CV56" s="26"/>
      <c r="CW56" s="26">
        <v>1.0</v>
      </c>
      <c r="CX56" s="27"/>
      <c r="CY56" s="26"/>
      <c r="CZ56" s="26"/>
      <c r="DA56" s="27">
        <v>1.0</v>
      </c>
      <c r="DB56" s="26"/>
      <c r="DC56" s="26">
        <v>1.0</v>
      </c>
      <c r="DD56" s="27"/>
      <c r="DE56" s="153">
        <f t="shared" ref="DE56:DE97" si="5">D56+G56+J56+M56+P56+AE56+BL56+BO56+BR56+BU56+BX56+CA56+CD56+CG56+CJ56+CM56+CP56+CS56+CV56+CY56+DB56+S56+V56+Y56+AB56+BI56+BF56+BC56+AZ56+AW56+AT56+AQ56+AN56+AK56+AH56</f>
        <v>0</v>
      </c>
      <c r="DF56" s="29">
        <f t="shared" ref="DF56:DF97" si="6">DC56+CZ56+CW56+CT56+CQ56+CN56+CK56+CH56+CE56+CB56+BY56+BV56+BS56+BP56+BM56+BJ56+BG56+BD56+BA56+AX56+AU56+AR56+AO56+AL56+AI56+AF56+AC56+Z56+W56+T56+Q56+N56+K56+H56+E56</f>
        <v>32</v>
      </c>
      <c r="DG56" s="30">
        <f t="shared" ref="DG56:DG97" si="7">F56+I56+L56+O56+R56+AG56+BN56+BQ56+BT56+BW56+BZ56+CC56+CF56+CI56+CL56+CO56+CR56+CU56+CX56+DA56+DD56+U56+X56+AA56+AD56+BK56+BH56+BE56+BB56+AY56+AV56+AS56+AP56+AM56+AJ56</f>
        <v>3</v>
      </c>
    </row>
    <row r="57" ht="15.75" customHeight="1">
      <c r="B57" s="39">
        <v>2.0</v>
      </c>
      <c r="C57" s="144" t="str">
        <f>'дети 5-ти лет Ф'!C57</f>
        <v>Гарт Дарья</v>
      </c>
      <c r="D57" s="26"/>
      <c r="E57" s="26">
        <v>1.0</v>
      </c>
      <c r="F57" s="31"/>
      <c r="G57" s="26"/>
      <c r="H57" s="26">
        <v>1.0</v>
      </c>
      <c r="I57" s="31"/>
      <c r="J57" s="26"/>
      <c r="K57" s="26">
        <v>1.0</v>
      </c>
      <c r="L57" s="31"/>
      <c r="M57" s="26"/>
      <c r="N57" s="26">
        <v>1.0</v>
      </c>
      <c r="O57" s="31"/>
      <c r="P57" s="26"/>
      <c r="Q57" s="26">
        <v>1.0</v>
      </c>
      <c r="R57" s="31"/>
      <c r="S57" s="26"/>
      <c r="T57" s="26">
        <v>1.0</v>
      </c>
      <c r="U57" s="31"/>
      <c r="V57" s="26"/>
      <c r="W57" s="26">
        <v>1.0</v>
      </c>
      <c r="X57" s="31"/>
      <c r="Y57" s="26"/>
      <c r="Z57" s="26">
        <v>1.0</v>
      </c>
      <c r="AA57" s="31"/>
      <c r="AB57" s="26"/>
      <c r="AC57" s="26">
        <v>1.0</v>
      </c>
      <c r="AD57" s="31"/>
      <c r="AE57" s="26"/>
      <c r="AF57" s="26">
        <v>1.0</v>
      </c>
      <c r="AG57" s="31"/>
      <c r="AH57" s="26"/>
      <c r="AI57" s="26">
        <v>1.0</v>
      </c>
      <c r="AJ57" s="31"/>
      <c r="AK57" s="26"/>
      <c r="AL57" s="26">
        <v>1.0</v>
      </c>
      <c r="AM57" s="31"/>
      <c r="AN57" s="26"/>
      <c r="AO57" s="26">
        <v>1.0</v>
      </c>
      <c r="AP57" s="31"/>
      <c r="AQ57" s="26"/>
      <c r="AR57" s="26">
        <v>1.0</v>
      </c>
      <c r="AS57" s="31"/>
      <c r="AT57" s="26"/>
      <c r="AU57" s="26">
        <v>1.0</v>
      </c>
      <c r="AV57" s="31"/>
      <c r="AW57" s="26"/>
      <c r="AX57" s="26">
        <v>1.0</v>
      </c>
      <c r="AY57" s="31"/>
      <c r="AZ57" s="26"/>
      <c r="BA57" s="26">
        <v>1.0</v>
      </c>
      <c r="BB57" s="31"/>
      <c r="BC57" s="26"/>
      <c r="BD57" s="26">
        <v>1.0</v>
      </c>
      <c r="BE57" s="31"/>
      <c r="BF57" s="26"/>
      <c r="BG57" s="26"/>
      <c r="BH57" s="31">
        <v>1.0</v>
      </c>
      <c r="BI57" s="26"/>
      <c r="BJ57" s="26"/>
      <c r="BK57" s="31">
        <v>1.0</v>
      </c>
      <c r="BL57" s="26"/>
      <c r="BM57" s="26">
        <v>1.0</v>
      </c>
      <c r="BN57" s="31"/>
      <c r="BO57" s="26"/>
      <c r="BP57" s="26">
        <v>1.0</v>
      </c>
      <c r="BQ57" s="31"/>
      <c r="BR57" s="26"/>
      <c r="BS57" s="26">
        <v>1.0</v>
      </c>
      <c r="BT57" s="31"/>
      <c r="BU57" s="26"/>
      <c r="BV57" s="26">
        <v>1.0</v>
      </c>
      <c r="BW57" s="31"/>
      <c r="BX57" s="26"/>
      <c r="BY57" s="26">
        <v>1.0</v>
      </c>
      <c r="BZ57" s="31"/>
      <c r="CA57" s="26"/>
      <c r="CB57" s="26">
        <v>1.0</v>
      </c>
      <c r="CC57" s="31"/>
      <c r="CD57" s="26"/>
      <c r="CE57" s="26">
        <v>1.0</v>
      </c>
      <c r="CF57" s="31"/>
      <c r="CG57" s="26"/>
      <c r="CH57" s="26">
        <v>1.0</v>
      </c>
      <c r="CI57" s="31"/>
      <c r="CJ57" s="26"/>
      <c r="CK57" s="26">
        <v>1.0</v>
      </c>
      <c r="CL57" s="31"/>
      <c r="CM57" s="26"/>
      <c r="CN57" s="26">
        <v>1.0</v>
      </c>
      <c r="CO57" s="31"/>
      <c r="CP57" s="26"/>
      <c r="CQ57" s="26"/>
      <c r="CR57" s="31">
        <v>1.0</v>
      </c>
      <c r="CS57" s="26"/>
      <c r="CT57" s="26">
        <v>1.0</v>
      </c>
      <c r="CU57" s="31"/>
      <c r="CV57" s="26"/>
      <c r="CW57" s="26">
        <v>1.0</v>
      </c>
      <c r="CX57" s="31"/>
      <c r="CY57" s="26"/>
      <c r="CZ57" s="26"/>
      <c r="DA57" s="31">
        <v>1.0</v>
      </c>
      <c r="DB57" s="26"/>
      <c r="DC57" s="26">
        <v>1.0</v>
      </c>
      <c r="DD57" s="31"/>
      <c r="DE57" s="153">
        <f t="shared" si="5"/>
        <v>0</v>
      </c>
      <c r="DF57" s="29">
        <f t="shared" si="6"/>
        <v>31</v>
      </c>
      <c r="DG57" s="30">
        <f t="shared" si="7"/>
        <v>4</v>
      </c>
    </row>
    <row r="58" ht="15.75" customHeight="1">
      <c r="B58" s="39">
        <v>3.0</v>
      </c>
      <c r="C58" s="144" t="str">
        <f>'дети 5-ти лет Ф'!C58</f>
        <v>Гаак Денис </v>
      </c>
      <c r="D58" s="26"/>
      <c r="E58" s="26"/>
      <c r="F58" s="31"/>
      <c r="G58" s="26"/>
      <c r="H58" s="26"/>
      <c r="I58" s="31"/>
      <c r="J58" s="26"/>
      <c r="K58" s="26"/>
      <c r="L58" s="31"/>
      <c r="M58" s="26"/>
      <c r="N58" s="26"/>
      <c r="O58" s="31"/>
      <c r="P58" s="26"/>
      <c r="Q58" s="26"/>
      <c r="R58" s="31"/>
      <c r="S58" s="26"/>
      <c r="T58" s="26"/>
      <c r="U58" s="31"/>
      <c r="V58" s="26"/>
      <c r="W58" s="26"/>
      <c r="X58" s="31"/>
      <c r="Y58" s="26"/>
      <c r="Z58" s="26"/>
      <c r="AA58" s="31"/>
      <c r="AB58" s="26"/>
      <c r="AC58" s="26"/>
      <c r="AD58" s="31"/>
      <c r="AE58" s="26"/>
      <c r="AF58" s="26"/>
      <c r="AG58" s="31"/>
      <c r="AH58" s="26"/>
      <c r="AI58" s="26"/>
      <c r="AJ58" s="31"/>
      <c r="AK58" s="26"/>
      <c r="AL58" s="26"/>
      <c r="AM58" s="31"/>
      <c r="AN58" s="26"/>
      <c r="AO58" s="26"/>
      <c r="AP58" s="31"/>
      <c r="AQ58" s="26"/>
      <c r="AR58" s="26"/>
      <c r="AS58" s="31"/>
      <c r="AT58" s="26"/>
      <c r="AU58" s="26"/>
      <c r="AV58" s="31"/>
      <c r="AW58" s="26"/>
      <c r="AX58" s="26"/>
      <c r="AY58" s="31"/>
      <c r="AZ58" s="26"/>
      <c r="BA58" s="26"/>
      <c r="BB58" s="31"/>
      <c r="BC58" s="26"/>
      <c r="BD58" s="26"/>
      <c r="BE58" s="31"/>
      <c r="BF58" s="26"/>
      <c r="BG58" s="26"/>
      <c r="BH58" s="31"/>
      <c r="BI58" s="26"/>
      <c r="BJ58" s="26"/>
      <c r="BK58" s="31"/>
      <c r="BL58" s="26"/>
      <c r="BM58" s="26"/>
      <c r="BN58" s="31"/>
      <c r="BO58" s="26"/>
      <c r="BP58" s="26"/>
      <c r="BQ58" s="31"/>
      <c r="BR58" s="26"/>
      <c r="BS58" s="26"/>
      <c r="BT58" s="31"/>
      <c r="BU58" s="26"/>
      <c r="BV58" s="26"/>
      <c r="BW58" s="31"/>
      <c r="BX58" s="26"/>
      <c r="BY58" s="26"/>
      <c r="BZ58" s="31"/>
      <c r="CA58" s="26"/>
      <c r="CB58" s="26"/>
      <c r="CC58" s="31"/>
      <c r="CD58" s="26"/>
      <c r="CE58" s="26"/>
      <c r="CF58" s="31"/>
      <c r="CG58" s="26"/>
      <c r="CH58" s="26"/>
      <c r="CI58" s="31"/>
      <c r="CJ58" s="26"/>
      <c r="CK58" s="26"/>
      <c r="CL58" s="31"/>
      <c r="CM58" s="26"/>
      <c r="CN58" s="26"/>
      <c r="CO58" s="31"/>
      <c r="CP58" s="26"/>
      <c r="CQ58" s="26"/>
      <c r="CR58" s="31"/>
      <c r="CS58" s="26"/>
      <c r="CT58" s="26"/>
      <c r="CU58" s="31"/>
      <c r="CV58" s="26"/>
      <c r="CW58" s="26"/>
      <c r="CX58" s="31"/>
      <c r="CY58" s="26"/>
      <c r="CZ58" s="26"/>
      <c r="DA58" s="31"/>
      <c r="DB58" s="26"/>
      <c r="DC58" s="26"/>
      <c r="DD58" s="31"/>
      <c r="DE58" s="153">
        <f t="shared" si="5"/>
        <v>0</v>
      </c>
      <c r="DF58" s="29">
        <f t="shared" si="6"/>
        <v>0</v>
      </c>
      <c r="DG58" s="30">
        <f t="shared" si="7"/>
        <v>0</v>
      </c>
    </row>
    <row r="59" ht="15.75" customHeight="1">
      <c r="B59" s="39">
        <v>4.0</v>
      </c>
      <c r="C59" s="144" t="str">
        <f>'дети 5-ти лет Ф'!C59</f>
        <v>Глушич Тимур</v>
      </c>
      <c r="D59" s="26"/>
      <c r="E59" s="26"/>
      <c r="F59" s="31"/>
      <c r="G59" s="26"/>
      <c r="H59" s="26"/>
      <c r="I59" s="31"/>
      <c r="J59" s="26"/>
      <c r="K59" s="26"/>
      <c r="L59" s="31"/>
      <c r="M59" s="26"/>
      <c r="N59" s="26"/>
      <c r="O59" s="31"/>
      <c r="P59" s="26"/>
      <c r="Q59" s="26"/>
      <c r="R59" s="31"/>
      <c r="S59" s="26"/>
      <c r="T59" s="26"/>
      <c r="U59" s="31"/>
      <c r="V59" s="26"/>
      <c r="W59" s="26"/>
      <c r="X59" s="31"/>
      <c r="Y59" s="26"/>
      <c r="Z59" s="26"/>
      <c r="AA59" s="31"/>
      <c r="AB59" s="26"/>
      <c r="AC59" s="26"/>
      <c r="AD59" s="31"/>
      <c r="AE59" s="26"/>
      <c r="AF59" s="26"/>
      <c r="AG59" s="31"/>
      <c r="AH59" s="26"/>
      <c r="AI59" s="26"/>
      <c r="AJ59" s="31"/>
      <c r="AK59" s="26"/>
      <c r="AL59" s="26"/>
      <c r="AM59" s="31"/>
      <c r="AN59" s="26"/>
      <c r="AO59" s="26"/>
      <c r="AP59" s="31"/>
      <c r="AQ59" s="26"/>
      <c r="AR59" s="26"/>
      <c r="AS59" s="31"/>
      <c r="AT59" s="26"/>
      <c r="AU59" s="26"/>
      <c r="AV59" s="31"/>
      <c r="AW59" s="26"/>
      <c r="AX59" s="26"/>
      <c r="AY59" s="31"/>
      <c r="AZ59" s="26"/>
      <c r="BA59" s="26"/>
      <c r="BB59" s="31"/>
      <c r="BC59" s="26"/>
      <c r="BD59" s="26"/>
      <c r="BE59" s="31"/>
      <c r="BF59" s="26"/>
      <c r="BG59" s="26"/>
      <c r="BH59" s="31"/>
      <c r="BI59" s="26"/>
      <c r="BJ59" s="26"/>
      <c r="BK59" s="31"/>
      <c r="BL59" s="26"/>
      <c r="BM59" s="26"/>
      <c r="BN59" s="31"/>
      <c r="BO59" s="26"/>
      <c r="BP59" s="26"/>
      <c r="BQ59" s="31"/>
      <c r="BR59" s="26"/>
      <c r="BS59" s="26"/>
      <c r="BT59" s="31"/>
      <c r="BU59" s="26"/>
      <c r="BV59" s="26"/>
      <c r="BW59" s="31"/>
      <c r="BX59" s="26"/>
      <c r="BY59" s="26"/>
      <c r="BZ59" s="31"/>
      <c r="CA59" s="26"/>
      <c r="CB59" s="26"/>
      <c r="CC59" s="31"/>
      <c r="CD59" s="26"/>
      <c r="CE59" s="26"/>
      <c r="CF59" s="31"/>
      <c r="CG59" s="26"/>
      <c r="CH59" s="26"/>
      <c r="CI59" s="31"/>
      <c r="CJ59" s="26"/>
      <c r="CK59" s="26"/>
      <c r="CL59" s="31"/>
      <c r="CM59" s="26"/>
      <c r="CN59" s="26"/>
      <c r="CO59" s="31"/>
      <c r="CP59" s="26"/>
      <c r="CQ59" s="26"/>
      <c r="CR59" s="31"/>
      <c r="CS59" s="26"/>
      <c r="CT59" s="26"/>
      <c r="CU59" s="31"/>
      <c r="CV59" s="26"/>
      <c r="CW59" s="26"/>
      <c r="CX59" s="31"/>
      <c r="CY59" s="26"/>
      <c r="CZ59" s="26"/>
      <c r="DA59" s="31"/>
      <c r="DB59" s="26"/>
      <c r="DC59" s="26"/>
      <c r="DD59" s="31"/>
      <c r="DE59" s="153">
        <f t="shared" si="5"/>
        <v>0</v>
      </c>
      <c r="DF59" s="29">
        <f t="shared" si="6"/>
        <v>0</v>
      </c>
      <c r="DG59" s="30">
        <f t="shared" si="7"/>
        <v>0</v>
      </c>
    </row>
    <row r="60" ht="15.75" customHeight="1">
      <c r="B60" s="39">
        <v>5.0</v>
      </c>
      <c r="C60" s="144" t="str">
        <f>'дети 5-ти лет Ф'!C60</f>
        <v>Иванов Александр</v>
      </c>
      <c r="D60" s="26"/>
      <c r="E60" s="26"/>
      <c r="F60" s="31">
        <v>1.0</v>
      </c>
      <c r="G60" s="26"/>
      <c r="H60" s="26">
        <v>1.0</v>
      </c>
      <c r="I60" s="31"/>
      <c r="J60" s="26"/>
      <c r="K60" s="26"/>
      <c r="L60" s="31">
        <v>1.0</v>
      </c>
      <c r="M60" s="26"/>
      <c r="N60" s="26">
        <v>1.0</v>
      </c>
      <c r="O60" s="31"/>
      <c r="P60" s="26"/>
      <c r="Q60" s="26">
        <v>1.0</v>
      </c>
      <c r="R60" s="31"/>
      <c r="S60" s="26"/>
      <c r="T60" s="26">
        <v>1.0</v>
      </c>
      <c r="U60" s="31"/>
      <c r="V60" s="26"/>
      <c r="W60" s="26">
        <v>1.0</v>
      </c>
      <c r="X60" s="31"/>
      <c r="Y60" s="26"/>
      <c r="Z60" s="26">
        <v>1.0</v>
      </c>
      <c r="AA60" s="31"/>
      <c r="AB60" s="26"/>
      <c r="AC60" s="26">
        <v>1.0</v>
      </c>
      <c r="AD60" s="31"/>
      <c r="AE60" s="26"/>
      <c r="AF60" s="26">
        <v>1.0</v>
      </c>
      <c r="AG60" s="31"/>
      <c r="AH60" s="26"/>
      <c r="AI60" s="26">
        <v>1.0</v>
      </c>
      <c r="AJ60" s="31"/>
      <c r="AK60" s="26"/>
      <c r="AL60" s="26">
        <v>1.0</v>
      </c>
      <c r="AM60" s="31"/>
      <c r="AN60" s="26"/>
      <c r="AO60" s="26">
        <v>1.0</v>
      </c>
      <c r="AP60" s="31"/>
      <c r="AQ60" s="26"/>
      <c r="AR60" s="26">
        <v>1.0</v>
      </c>
      <c r="AS60" s="31"/>
      <c r="AT60" s="26"/>
      <c r="AU60" s="26"/>
      <c r="AV60" s="31">
        <v>1.0</v>
      </c>
      <c r="AW60" s="26"/>
      <c r="AX60" s="26"/>
      <c r="AY60" s="31">
        <v>1.0</v>
      </c>
      <c r="AZ60" s="26"/>
      <c r="BA60" s="26">
        <v>1.0</v>
      </c>
      <c r="BB60" s="31"/>
      <c r="BC60" s="26"/>
      <c r="BD60" s="26">
        <v>1.0</v>
      </c>
      <c r="BE60" s="31"/>
      <c r="BF60" s="26"/>
      <c r="BG60" s="26"/>
      <c r="BH60" s="31">
        <v>1.0</v>
      </c>
      <c r="BI60" s="26"/>
      <c r="BJ60" s="26"/>
      <c r="BK60" s="31">
        <v>1.0</v>
      </c>
      <c r="BL60" s="26"/>
      <c r="BM60" s="26">
        <v>1.0</v>
      </c>
      <c r="BN60" s="31"/>
      <c r="BO60" s="26"/>
      <c r="BP60" s="26">
        <v>1.0</v>
      </c>
      <c r="BQ60" s="31"/>
      <c r="BR60" s="26"/>
      <c r="BS60" s="26">
        <v>1.0</v>
      </c>
      <c r="BT60" s="31"/>
      <c r="BU60" s="26"/>
      <c r="BV60" s="26"/>
      <c r="BW60" s="31">
        <v>1.0</v>
      </c>
      <c r="BX60" s="26"/>
      <c r="BY60" s="26">
        <v>1.0</v>
      </c>
      <c r="BZ60" s="31"/>
      <c r="CA60" s="26"/>
      <c r="CB60" s="26">
        <v>1.0</v>
      </c>
      <c r="CC60" s="31"/>
      <c r="CD60" s="26"/>
      <c r="CE60" s="26">
        <v>1.0</v>
      </c>
      <c r="CF60" s="31"/>
      <c r="CG60" s="26"/>
      <c r="CH60" s="26">
        <v>1.0</v>
      </c>
      <c r="CI60" s="31"/>
      <c r="CJ60" s="26"/>
      <c r="CK60" s="26"/>
      <c r="CL60" s="31">
        <v>1.0</v>
      </c>
      <c r="CM60" s="26"/>
      <c r="CN60" s="26">
        <v>1.0</v>
      </c>
      <c r="CO60" s="31"/>
      <c r="CP60" s="26"/>
      <c r="CQ60" s="26"/>
      <c r="CR60" s="31">
        <v>1.0</v>
      </c>
      <c r="CS60" s="26"/>
      <c r="CT60" s="26">
        <v>1.0</v>
      </c>
      <c r="CU60" s="31"/>
      <c r="CV60" s="26"/>
      <c r="CW60" s="26">
        <v>1.0</v>
      </c>
      <c r="CX60" s="31"/>
      <c r="CY60" s="26"/>
      <c r="CZ60" s="26"/>
      <c r="DA60" s="31">
        <v>1.0</v>
      </c>
      <c r="DB60" s="26"/>
      <c r="DC60" s="26">
        <v>1.0</v>
      </c>
      <c r="DD60" s="31"/>
      <c r="DE60" s="153">
        <f t="shared" si="5"/>
        <v>0</v>
      </c>
      <c r="DF60" s="29">
        <f t="shared" si="6"/>
        <v>25</v>
      </c>
      <c r="DG60" s="30">
        <f t="shared" si="7"/>
        <v>10</v>
      </c>
    </row>
    <row r="61" ht="15.75" customHeight="1">
      <c r="B61" s="39">
        <v>6.0</v>
      </c>
      <c r="C61" s="144" t="str">
        <f>'дети 5-ти лет Ф'!C61</f>
        <v>Ишмуратов Александр</v>
      </c>
      <c r="D61" s="26"/>
      <c r="E61" s="26"/>
      <c r="F61" s="31">
        <v>1.0</v>
      </c>
      <c r="G61" s="26"/>
      <c r="H61" s="26">
        <v>1.0</v>
      </c>
      <c r="I61" s="31"/>
      <c r="J61" s="26"/>
      <c r="K61" s="26"/>
      <c r="L61" s="31">
        <v>1.0</v>
      </c>
      <c r="M61" s="26"/>
      <c r="N61" s="26"/>
      <c r="O61" s="31">
        <v>1.0</v>
      </c>
      <c r="P61" s="26"/>
      <c r="Q61" s="26"/>
      <c r="R61" s="31">
        <v>1.0</v>
      </c>
      <c r="S61" s="26"/>
      <c r="T61" s="26">
        <v>1.0</v>
      </c>
      <c r="U61" s="31"/>
      <c r="V61" s="26"/>
      <c r="W61" s="26">
        <v>1.0</v>
      </c>
      <c r="X61" s="31"/>
      <c r="Y61" s="26"/>
      <c r="Z61" s="26">
        <v>1.0</v>
      </c>
      <c r="AA61" s="31"/>
      <c r="AB61" s="26"/>
      <c r="AC61" s="26">
        <v>1.0</v>
      </c>
      <c r="AD61" s="31"/>
      <c r="AE61" s="26"/>
      <c r="AF61" s="26">
        <v>1.0</v>
      </c>
      <c r="AG61" s="31"/>
      <c r="AH61" s="26"/>
      <c r="AI61" s="26">
        <v>1.0</v>
      </c>
      <c r="AJ61" s="31"/>
      <c r="AK61" s="26"/>
      <c r="AL61" s="26">
        <v>1.0</v>
      </c>
      <c r="AM61" s="31"/>
      <c r="AN61" s="26"/>
      <c r="AO61" s="26">
        <v>1.0</v>
      </c>
      <c r="AP61" s="31"/>
      <c r="AQ61" s="26"/>
      <c r="AR61" s="26">
        <v>1.0</v>
      </c>
      <c r="AS61" s="31"/>
      <c r="AT61" s="26"/>
      <c r="AU61" s="26"/>
      <c r="AV61" s="31">
        <v>1.0</v>
      </c>
      <c r="AW61" s="26"/>
      <c r="AX61" s="26"/>
      <c r="AY61" s="31">
        <v>1.0</v>
      </c>
      <c r="AZ61" s="26"/>
      <c r="BA61" s="26">
        <v>1.0</v>
      </c>
      <c r="BB61" s="31"/>
      <c r="BC61" s="26"/>
      <c r="BD61" s="26">
        <v>1.0</v>
      </c>
      <c r="BE61" s="31"/>
      <c r="BF61" s="26"/>
      <c r="BG61" s="26"/>
      <c r="BH61" s="31">
        <v>1.0</v>
      </c>
      <c r="BI61" s="26"/>
      <c r="BJ61" s="26">
        <v>1.0</v>
      </c>
      <c r="BK61" s="31"/>
      <c r="BL61" s="26"/>
      <c r="BM61" s="26">
        <v>1.0</v>
      </c>
      <c r="BN61" s="31"/>
      <c r="BO61" s="26"/>
      <c r="BP61" s="26">
        <v>1.0</v>
      </c>
      <c r="BQ61" s="31"/>
      <c r="BR61" s="26"/>
      <c r="BS61" s="26">
        <v>1.0</v>
      </c>
      <c r="BT61" s="31"/>
      <c r="BU61" s="26"/>
      <c r="BV61" s="26"/>
      <c r="BW61" s="31">
        <v>1.0</v>
      </c>
      <c r="BX61" s="26"/>
      <c r="BY61" s="26">
        <v>1.0</v>
      </c>
      <c r="BZ61" s="31"/>
      <c r="CA61" s="26"/>
      <c r="CB61" s="26">
        <v>1.0</v>
      </c>
      <c r="CC61" s="31"/>
      <c r="CD61" s="26"/>
      <c r="CE61" s="26">
        <v>1.0</v>
      </c>
      <c r="CF61" s="31"/>
      <c r="CG61" s="26"/>
      <c r="CH61" s="26">
        <v>1.0</v>
      </c>
      <c r="CI61" s="31"/>
      <c r="CJ61" s="26"/>
      <c r="CK61" s="26"/>
      <c r="CL61" s="31">
        <v>1.0</v>
      </c>
      <c r="CM61" s="26"/>
      <c r="CN61" s="26">
        <v>1.0</v>
      </c>
      <c r="CO61" s="31"/>
      <c r="CP61" s="26"/>
      <c r="CQ61" s="26"/>
      <c r="CR61" s="31">
        <v>1.0</v>
      </c>
      <c r="CS61" s="26"/>
      <c r="CT61" s="26"/>
      <c r="CU61" s="31">
        <v>1.0</v>
      </c>
      <c r="CV61" s="26"/>
      <c r="CW61" s="26">
        <v>1.0</v>
      </c>
      <c r="CX61" s="31"/>
      <c r="CY61" s="26"/>
      <c r="CZ61" s="26"/>
      <c r="DA61" s="31">
        <v>1.0</v>
      </c>
      <c r="DB61" s="26"/>
      <c r="DC61" s="26">
        <v>1.0</v>
      </c>
      <c r="DD61" s="31"/>
      <c r="DE61" s="153">
        <f t="shared" si="5"/>
        <v>0</v>
      </c>
      <c r="DF61" s="29">
        <f t="shared" si="6"/>
        <v>23</v>
      </c>
      <c r="DG61" s="30">
        <f t="shared" si="7"/>
        <v>12</v>
      </c>
    </row>
    <row r="62" ht="15.75" customHeight="1">
      <c r="B62" s="39">
        <v>7.0</v>
      </c>
      <c r="C62" s="144" t="str">
        <f>'дети 5-ти лет Ф'!C62</f>
        <v>Косарева Анна </v>
      </c>
      <c r="D62" s="26"/>
      <c r="E62" s="26">
        <v>1.0</v>
      </c>
      <c r="F62" s="31"/>
      <c r="G62" s="26"/>
      <c r="H62" s="26">
        <v>1.0</v>
      </c>
      <c r="I62" s="31"/>
      <c r="J62" s="26"/>
      <c r="K62" s="26"/>
      <c r="L62" s="31">
        <v>1.0</v>
      </c>
      <c r="M62" s="26"/>
      <c r="N62" s="26"/>
      <c r="O62" s="31">
        <v>1.0</v>
      </c>
      <c r="P62" s="26"/>
      <c r="Q62" s="26"/>
      <c r="R62" s="31">
        <v>1.0</v>
      </c>
      <c r="S62" s="26"/>
      <c r="T62" s="26">
        <v>1.0</v>
      </c>
      <c r="U62" s="31"/>
      <c r="V62" s="26"/>
      <c r="W62" s="26">
        <v>1.0</v>
      </c>
      <c r="X62" s="31"/>
      <c r="Y62" s="26"/>
      <c r="Z62" s="26">
        <v>1.0</v>
      </c>
      <c r="AA62" s="31"/>
      <c r="AB62" s="26"/>
      <c r="AC62" s="26"/>
      <c r="AD62" s="31">
        <v>1.0</v>
      </c>
      <c r="AE62" s="26"/>
      <c r="AF62" s="26">
        <v>1.0</v>
      </c>
      <c r="AG62" s="31"/>
      <c r="AH62" s="26"/>
      <c r="AI62" s="26">
        <v>1.0</v>
      </c>
      <c r="AJ62" s="31"/>
      <c r="AK62" s="26"/>
      <c r="AL62" s="26">
        <v>1.0</v>
      </c>
      <c r="AM62" s="31"/>
      <c r="AN62" s="26"/>
      <c r="AO62" s="26">
        <v>1.0</v>
      </c>
      <c r="AP62" s="31"/>
      <c r="AQ62" s="26"/>
      <c r="AR62" s="26">
        <v>1.0</v>
      </c>
      <c r="AS62" s="31"/>
      <c r="AT62" s="26"/>
      <c r="AU62" s="26">
        <v>1.0</v>
      </c>
      <c r="AV62" s="31"/>
      <c r="AW62" s="26"/>
      <c r="AX62" s="26">
        <v>1.0</v>
      </c>
      <c r="AY62" s="31"/>
      <c r="AZ62" s="26"/>
      <c r="BA62" s="26">
        <v>1.0</v>
      </c>
      <c r="BB62" s="31"/>
      <c r="BC62" s="26"/>
      <c r="BD62" s="26">
        <v>1.0</v>
      </c>
      <c r="BE62" s="31"/>
      <c r="BF62" s="26"/>
      <c r="BG62" s="26"/>
      <c r="BH62" s="31">
        <v>1.0</v>
      </c>
      <c r="BI62" s="26"/>
      <c r="BJ62" s="26">
        <v>1.0</v>
      </c>
      <c r="BK62" s="31"/>
      <c r="BL62" s="26"/>
      <c r="BM62" s="26">
        <v>1.0</v>
      </c>
      <c r="BN62" s="31"/>
      <c r="BO62" s="26"/>
      <c r="BP62" s="26">
        <v>1.0</v>
      </c>
      <c r="BQ62" s="31"/>
      <c r="BR62" s="26"/>
      <c r="BS62" s="26">
        <v>1.0</v>
      </c>
      <c r="BT62" s="31"/>
      <c r="BU62" s="26"/>
      <c r="BV62" s="26"/>
      <c r="BW62" s="31">
        <v>1.0</v>
      </c>
      <c r="BX62" s="26"/>
      <c r="BY62" s="26">
        <v>1.0</v>
      </c>
      <c r="BZ62" s="31"/>
      <c r="CA62" s="26"/>
      <c r="CB62" s="26">
        <v>1.0</v>
      </c>
      <c r="CC62" s="31"/>
      <c r="CD62" s="26"/>
      <c r="CE62" s="26">
        <v>1.0</v>
      </c>
      <c r="CF62" s="31"/>
      <c r="CG62" s="26"/>
      <c r="CH62" s="26">
        <v>1.0</v>
      </c>
      <c r="CI62" s="31"/>
      <c r="CJ62" s="26"/>
      <c r="CK62" s="26"/>
      <c r="CL62" s="31">
        <v>1.0</v>
      </c>
      <c r="CM62" s="26"/>
      <c r="CN62" s="26">
        <v>1.0</v>
      </c>
      <c r="CO62" s="31"/>
      <c r="CP62" s="26"/>
      <c r="CQ62" s="26"/>
      <c r="CR62" s="31">
        <v>1.0</v>
      </c>
      <c r="CS62" s="26"/>
      <c r="CT62" s="26"/>
      <c r="CU62" s="31">
        <v>1.0</v>
      </c>
      <c r="CV62" s="26"/>
      <c r="CW62" s="26">
        <v>1.0</v>
      </c>
      <c r="CX62" s="31"/>
      <c r="CY62" s="26"/>
      <c r="CZ62" s="26"/>
      <c r="DA62" s="31">
        <v>1.0</v>
      </c>
      <c r="DB62" s="26"/>
      <c r="DC62" s="26">
        <v>1.0</v>
      </c>
      <c r="DD62" s="31"/>
      <c r="DE62" s="153">
        <f t="shared" si="5"/>
        <v>0</v>
      </c>
      <c r="DF62" s="29">
        <f t="shared" si="6"/>
        <v>25</v>
      </c>
      <c r="DG62" s="30">
        <f t="shared" si="7"/>
        <v>10</v>
      </c>
    </row>
    <row r="63" ht="15.75" customHeight="1">
      <c r="B63" s="39">
        <v>8.0</v>
      </c>
      <c r="C63" s="144" t="str">
        <f>'дети 5-ти лет Ф'!C63</f>
        <v>Ботишова Есения</v>
      </c>
      <c r="D63" s="26"/>
      <c r="E63" s="26">
        <v>1.0</v>
      </c>
      <c r="F63" s="31"/>
      <c r="G63" s="26"/>
      <c r="H63" s="26">
        <v>1.0</v>
      </c>
      <c r="I63" s="31"/>
      <c r="J63" s="26"/>
      <c r="K63" s="26">
        <v>1.0</v>
      </c>
      <c r="L63" s="31"/>
      <c r="M63" s="26"/>
      <c r="N63" s="26"/>
      <c r="O63" s="31">
        <v>1.0</v>
      </c>
      <c r="P63" s="26"/>
      <c r="Q63" s="26"/>
      <c r="R63" s="31">
        <v>1.0</v>
      </c>
      <c r="S63" s="26"/>
      <c r="T63" s="26">
        <v>1.0</v>
      </c>
      <c r="U63" s="31"/>
      <c r="V63" s="26"/>
      <c r="W63" s="26">
        <v>1.0</v>
      </c>
      <c r="X63" s="31"/>
      <c r="Y63" s="26"/>
      <c r="Z63" s="26">
        <v>1.0</v>
      </c>
      <c r="AA63" s="31"/>
      <c r="AB63" s="26"/>
      <c r="AC63" s="26"/>
      <c r="AD63" s="31">
        <v>1.0</v>
      </c>
      <c r="AE63" s="26"/>
      <c r="AF63" s="26">
        <v>1.0</v>
      </c>
      <c r="AG63" s="31"/>
      <c r="AH63" s="26"/>
      <c r="AI63" s="26">
        <v>1.0</v>
      </c>
      <c r="AJ63" s="31"/>
      <c r="AK63" s="26"/>
      <c r="AL63" s="26">
        <v>1.0</v>
      </c>
      <c r="AM63" s="31"/>
      <c r="AN63" s="26"/>
      <c r="AO63" s="26">
        <v>1.0</v>
      </c>
      <c r="AP63" s="31"/>
      <c r="AQ63" s="26"/>
      <c r="AR63" s="26">
        <v>1.0</v>
      </c>
      <c r="AS63" s="31"/>
      <c r="AT63" s="26"/>
      <c r="AU63" s="26">
        <v>1.0</v>
      </c>
      <c r="AV63" s="31"/>
      <c r="AW63" s="26"/>
      <c r="AX63" s="26">
        <v>1.0</v>
      </c>
      <c r="AY63" s="31"/>
      <c r="AZ63" s="26"/>
      <c r="BA63" s="26">
        <v>1.0</v>
      </c>
      <c r="BB63" s="31"/>
      <c r="BC63" s="26"/>
      <c r="BD63" s="26">
        <v>1.0</v>
      </c>
      <c r="BE63" s="31"/>
      <c r="BF63" s="26"/>
      <c r="BG63" s="26"/>
      <c r="BH63" s="31">
        <v>1.0</v>
      </c>
      <c r="BI63" s="26"/>
      <c r="BJ63" s="26"/>
      <c r="BK63" s="31">
        <v>1.0</v>
      </c>
      <c r="BL63" s="26"/>
      <c r="BM63" s="26">
        <v>1.0</v>
      </c>
      <c r="BN63" s="31"/>
      <c r="BO63" s="26"/>
      <c r="BP63" s="26">
        <v>1.0</v>
      </c>
      <c r="BQ63" s="31"/>
      <c r="BR63" s="26"/>
      <c r="BS63" s="26">
        <v>1.0</v>
      </c>
      <c r="BT63" s="31"/>
      <c r="BU63" s="26"/>
      <c r="BV63" s="26">
        <v>1.0</v>
      </c>
      <c r="BW63" s="31"/>
      <c r="BX63" s="26"/>
      <c r="BY63" s="26">
        <v>1.0</v>
      </c>
      <c r="BZ63" s="31"/>
      <c r="CA63" s="26"/>
      <c r="CB63" s="26">
        <v>1.0</v>
      </c>
      <c r="CC63" s="31"/>
      <c r="CD63" s="26"/>
      <c r="CE63" s="26">
        <v>1.0</v>
      </c>
      <c r="CF63" s="31"/>
      <c r="CG63" s="26"/>
      <c r="CH63" s="26">
        <v>1.0</v>
      </c>
      <c r="CI63" s="31"/>
      <c r="CJ63" s="26"/>
      <c r="CK63" s="26"/>
      <c r="CL63" s="31">
        <v>1.0</v>
      </c>
      <c r="CM63" s="26"/>
      <c r="CN63" s="26">
        <v>1.0</v>
      </c>
      <c r="CO63" s="31"/>
      <c r="CP63" s="26"/>
      <c r="CQ63" s="26"/>
      <c r="CR63" s="31">
        <v>1.0</v>
      </c>
      <c r="CS63" s="26"/>
      <c r="CT63" s="26"/>
      <c r="CU63" s="31">
        <v>1.0</v>
      </c>
      <c r="CV63" s="26"/>
      <c r="CW63" s="26">
        <v>1.0</v>
      </c>
      <c r="CX63" s="31"/>
      <c r="CY63" s="26"/>
      <c r="CZ63" s="26"/>
      <c r="DA63" s="31">
        <v>1.0</v>
      </c>
      <c r="DB63" s="26"/>
      <c r="DC63" s="26">
        <v>1.0</v>
      </c>
      <c r="DD63" s="31"/>
      <c r="DE63" s="153">
        <f t="shared" si="5"/>
        <v>0</v>
      </c>
      <c r="DF63" s="29">
        <f t="shared" si="6"/>
        <v>26</v>
      </c>
      <c r="DG63" s="30">
        <f t="shared" si="7"/>
        <v>9</v>
      </c>
    </row>
    <row r="64" ht="15.75" customHeight="1">
      <c r="B64" s="39">
        <v>9.0</v>
      </c>
      <c r="C64" s="144" t="str">
        <f>'дети 5-ти лет Ф'!C64</f>
        <v>Лукашев Макар</v>
      </c>
      <c r="D64" s="26"/>
      <c r="E64" s="26">
        <v>1.0</v>
      </c>
      <c r="F64" s="31"/>
      <c r="G64" s="26"/>
      <c r="H64" s="26">
        <v>1.0</v>
      </c>
      <c r="I64" s="31"/>
      <c r="J64" s="26"/>
      <c r="K64" s="26">
        <v>1.0</v>
      </c>
      <c r="L64" s="31"/>
      <c r="M64" s="26"/>
      <c r="N64" s="26"/>
      <c r="O64" s="31">
        <v>1.0</v>
      </c>
      <c r="P64" s="26"/>
      <c r="Q64" s="26"/>
      <c r="R64" s="31">
        <v>1.0</v>
      </c>
      <c r="S64" s="26"/>
      <c r="T64" s="26">
        <v>1.0</v>
      </c>
      <c r="U64" s="31"/>
      <c r="V64" s="26"/>
      <c r="W64" s="26">
        <v>1.0</v>
      </c>
      <c r="X64" s="31"/>
      <c r="Y64" s="26"/>
      <c r="Z64" s="26">
        <v>1.0</v>
      </c>
      <c r="AA64" s="31"/>
      <c r="AB64" s="26"/>
      <c r="AC64" s="26"/>
      <c r="AD64" s="31">
        <v>1.0</v>
      </c>
      <c r="AE64" s="26"/>
      <c r="AF64" s="26">
        <v>1.0</v>
      </c>
      <c r="AG64" s="31"/>
      <c r="AH64" s="26"/>
      <c r="AI64" s="26">
        <v>1.0</v>
      </c>
      <c r="AJ64" s="31"/>
      <c r="AK64" s="26"/>
      <c r="AL64" s="26">
        <v>1.0</v>
      </c>
      <c r="AM64" s="31"/>
      <c r="AN64" s="26"/>
      <c r="AO64" s="26">
        <v>1.0</v>
      </c>
      <c r="AP64" s="31"/>
      <c r="AQ64" s="26"/>
      <c r="AR64" s="26">
        <v>1.0</v>
      </c>
      <c r="AS64" s="31"/>
      <c r="AT64" s="26"/>
      <c r="AU64" s="26">
        <v>1.0</v>
      </c>
      <c r="AV64" s="31"/>
      <c r="AW64" s="26"/>
      <c r="AX64" s="26">
        <v>1.0</v>
      </c>
      <c r="AY64" s="31"/>
      <c r="AZ64" s="26"/>
      <c r="BA64" s="26">
        <v>1.0</v>
      </c>
      <c r="BB64" s="31"/>
      <c r="BC64" s="26"/>
      <c r="BD64" s="26">
        <v>1.0</v>
      </c>
      <c r="BE64" s="31"/>
      <c r="BF64" s="26"/>
      <c r="BG64" s="26"/>
      <c r="BH64" s="31">
        <v>1.0</v>
      </c>
      <c r="BI64" s="26"/>
      <c r="BJ64" s="26"/>
      <c r="BK64" s="31">
        <v>1.0</v>
      </c>
      <c r="BL64" s="26"/>
      <c r="BM64" s="26">
        <v>1.0</v>
      </c>
      <c r="BN64" s="31"/>
      <c r="BO64" s="26"/>
      <c r="BP64" s="26">
        <v>1.0</v>
      </c>
      <c r="BQ64" s="31"/>
      <c r="BR64" s="26"/>
      <c r="BS64" s="26">
        <v>1.0</v>
      </c>
      <c r="BT64" s="31"/>
      <c r="BU64" s="26"/>
      <c r="BV64" s="26">
        <v>1.0</v>
      </c>
      <c r="BW64" s="31"/>
      <c r="BX64" s="26"/>
      <c r="BY64" s="26">
        <v>1.0</v>
      </c>
      <c r="BZ64" s="31"/>
      <c r="CA64" s="26"/>
      <c r="CB64" s="26">
        <v>1.0</v>
      </c>
      <c r="CC64" s="31"/>
      <c r="CD64" s="26"/>
      <c r="CE64" s="26">
        <v>1.0</v>
      </c>
      <c r="CF64" s="31"/>
      <c r="CG64" s="26"/>
      <c r="CH64" s="26">
        <v>1.0</v>
      </c>
      <c r="CI64" s="31"/>
      <c r="CJ64" s="26"/>
      <c r="CK64" s="26"/>
      <c r="CL64" s="31">
        <v>1.0</v>
      </c>
      <c r="CM64" s="26"/>
      <c r="CN64" s="26">
        <v>1.0</v>
      </c>
      <c r="CO64" s="31"/>
      <c r="CP64" s="26"/>
      <c r="CQ64" s="26"/>
      <c r="CR64" s="31">
        <v>1.0</v>
      </c>
      <c r="CS64" s="26"/>
      <c r="CT64" s="26"/>
      <c r="CU64" s="31">
        <v>1.0</v>
      </c>
      <c r="CV64" s="26"/>
      <c r="CW64" s="26">
        <v>1.0</v>
      </c>
      <c r="CX64" s="31"/>
      <c r="CY64" s="26"/>
      <c r="CZ64" s="26"/>
      <c r="DA64" s="31">
        <v>1.0</v>
      </c>
      <c r="DB64" s="26"/>
      <c r="DC64" s="26">
        <v>1.0</v>
      </c>
      <c r="DD64" s="31"/>
      <c r="DE64" s="153">
        <f t="shared" si="5"/>
        <v>0</v>
      </c>
      <c r="DF64" s="29">
        <f t="shared" si="6"/>
        <v>26</v>
      </c>
      <c r="DG64" s="30">
        <f t="shared" si="7"/>
        <v>9</v>
      </c>
    </row>
    <row r="65" ht="15.75" customHeight="1">
      <c r="B65" s="39">
        <v>10.0</v>
      </c>
      <c r="C65" s="144" t="str">
        <f>'дети 5-ти лет Ф'!C65</f>
        <v>Пименов Ярослав</v>
      </c>
      <c r="D65" s="26"/>
      <c r="E65" s="26">
        <v>1.0</v>
      </c>
      <c r="F65" s="31"/>
      <c r="G65" s="26"/>
      <c r="H65" s="26">
        <v>1.0</v>
      </c>
      <c r="I65" s="31"/>
      <c r="J65" s="26"/>
      <c r="K65" s="26">
        <v>1.0</v>
      </c>
      <c r="L65" s="31"/>
      <c r="M65" s="26"/>
      <c r="N65" s="26"/>
      <c r="O65" s="31">
        <v>1.0</v>
      </c>
      <c r="P65" s="26"/>
      <c r="Q65" s="26"/>
      <c r="R65" s="31">
        <v>1.0</v>
      </c>
      <c r="S65" s="26"/>
      <c r="T65" s="26">
        <v>1.0</v>
      </c>
      <c r="U65" s="31"/>
      <c r="V65" s="26"/>
      <c r="W65" s="26">
        <v>1.0</v>
      </c>
      <c r="X65" s="31"/>
      <c r="Y65" s="26"/>
      <c r="Z65" s="26">
        <v>1.0</v>
      </c>
      <c r="AA65" s="31"/>
      <c r="AB65" s="26"/>
      <c r="AC65" s="26"/>
      <c r="AD65" s="31">
        <v>1.0</v>
      </c>
      <c r="AE65" s="26"/>
      <c r="AF65" s="26">
        <v>1.0</v>
      </c>
      <c r="AG65" s="31"/>
      <c r="AH65" s="26"/>
      <c r="AI65" s="26">
        <v>1.0</v>
      </c>
      <c r="AJ65" s="31"/>
      <c r="AK65" s="26"/>
      <c r="AL65" s="26">
        <v>1.0</v>
      </c>
      <c r="AM65" s="31"/>
      <c r="AN65" s="26"/>
      <c r="AO65" s="26">
        <v>1.0</v>
      </c>
      <c r="AP65" s="31"/>
      <c r="AQ65" s="26"/>
      <c r="AR65" s="26">
        <v>1.0</v>
      </c>
      <c r="AS65" s="31"/>
      <c r="AT65" s="26"/>
      <c r="AU65" s="26">
        <v>1.0</v>
      </c>
      <c r="AV65" s="31"/>
      <c r="AW65" s="26"/>
      <c r="AX65" s="26">
        <v>1.0</v>
      </c>
      <c r="AY65" s="31"/>
      <c r="AZ65" s="26"/>
      <c r="BA65" s="26">
        <v>1.0</v>
      </c>
      <c r="BB65" s="31"/>
      <c r="BC65" s="26"/>
      <c r="BD65" s="26">
        <v>1.0</v>
      </c>
      <c r="BE65" s="31"/>
      <c r="BF65" s="26"/>
      <c r="BG65" s="26"/>
      <c r="BH65" s="31">
        <v>1.0</v>
      </c>
      <c r="BI65" s="26"/>
      <c r="BJ65" s="26"/>
      <c r="BK65" s="31">
        <v>1.0</v>
      </c>
      <c r="BL65" s="26"/>
      <c r="BM65" s="26">
        <v>1.0</v>
      </c>
      <c r="BN65" s="31"/>
      <c r="BO65" s="26"/>
      <c r="BP65" s="26">
        <v>1.0</v>
      </c>
      <c r="BQ65" s="31"/>
      <c r="BR65" s="26"/>
      <c r="BS65" s="26">
        <v>1.0</v>
      </c>
      <c r="BT65" s="31"/>
      <c r="BU65" s="26"/>
      <c r="BV65" s="26">
        <v>1.0</v>
      </c>
      <c r="BW65" s="31"/>
      <c r="BX65" s="26"/>
      <c r="BY65" s="26">
        <v>1.0</v>
      </c>
      <c r="BZ65" s="31"/>
      <c r="CA65" s="26"/>
      <c r="CB65" s="26">
        <v>1.0</v>
      </c>
      <c r="CC65" s="31"/>
      <c r="CD65" s="26">
        <v>1.0</v>
      </c>
      <c r="CE65" s="26"/>
      <c r="CF65" s="31"/>
      <c r="CG65" s="26"/>
      <c r="CH65" s="26">
        <v>1.0</v>
      </c>
      <c r="CI65" s="31"/>
      <c r="CJ65" s="26"/>
      <c r="CK65" s="26"/>
      <c r="CL65" s="31">
        <v>1.0</v>
      </c>
      <c r="CM65" s="26"/>
      <c r="CN65" s="26">
        <v>1.0</v>
      </c>
      <c r="CO65" s="31"/>
      <c r="CP65" s="26"/>
      <c r="CQ65" s="26"/>
      <c r="CR65" s="31">
        <v>1.0</v>
      </c>
      <c r="CS65" s="26"/>
      <c r="CT65" s="26"/>
      <c r="CU65" s="31">
        <v>1.0</v>
      </c>
      <c r="CV65" s="26"/>
      <c r="CW65" s="26">
        <v>1.0</v>
      </c>
      <c r="CX65" s="31"/>
      <c r="CY65" s="26"/>
      <c r="CZ65" s="26"/>
      <c r="DA65" s="31">
        <v>1.0</v>
      </c>
      <c r="DB65" s="26"/>
      <c r="DC65" s="26">
        <v>1.0</v>
      </c>
      <c r="DD65" s="31"/>
      <c r="DE65" s="153">
        <f t="shared" si="5"/>
        <v>1</v>
      </c>
      <c r="DF65" s="29">
        <f t="shared" si="6"/>
        <v>25</v>
      </c>
      <c r="DG65" s="30">
        <f t="shared" si="7"/>
        <v>9</v>
      </c>
    </row>
    <row r="66" ht="15.75" customHeight="1">
      <c r="B66" s="39">
        <v>11.0</v>
      </c>
      <c r="C66" s="144" t="str">
        <f>'дети 5-ти лет Ф'!C66</f>
        <v>Попов Роман</v>
      </c>
      <c r="D66" s="26"/>
      <c r="E66" s="26">
        <v>1.0</v>
      </c>
      <c r="F66" s="31"/>
      <c r="G66" s="26"/>
      <c r="H66" s="26">
        <v>1.0</v>
      </c>
      <c r="I66" s="31"/>
      <c r="J66" s="26"/>
      <c r="K66" s="26">
        <v>1.0</v>
      </c>
      <c r="L66" s="31"/>
      <c r="M66" s="26"/>
      <c r="N66" s="26"/>
      <c r="O66" s="31">
        <v>1.0</v>
      </c>
      <c r="P66" s="26"/>
      <c r="Q66" s="26"/>
      <c r="R66" s="31">
        <v>1.0</v>
      </c>
      <c r="S66" s="26"/>
      <c r="T66" s="26">
        <v>1.0</v>
      </c>
      <c r="U66" s="31"/>
      <c r="V66" s="26"/>
      <c r="W66" s="26">
        <v>1.0</v>
      </c>
      <c r="X66" s="31"/>
      <c r="Y66" s="26"/>
      <c r="Z66" s="26">
        <v>1.0</v>
      </c>
      <c r="AA66" s="31"/>
      <c r="AB66" s="26"/>
      <c r="AC66" s="26"/>
      <c r="AD66" s="31">
        <v>1.0</v>
      </c>
      <c r="AE66" s="26"/>
      <c r="AF66" s="26">
        <v>1.0</v>
      </c>
      <c r="AG66" s="31"/>
      <c r="AH66" s="26"/>
      <c r="AI66" s="26">
        <v>1.0</v>
      </c>
      <c r="AJ66" s="31"/>
      <c r="AK66" s="26"/>
      <c r="AL66" s="26">
        <v>1.0</v>
      </c>
      <c r="AM66" s="31"/>
      <c r="AN66" s="26"/>
      <c r="AO66" s="26">
        <v>1.0</v>
      </c>
      <c r="AP66" s="31"/>
      <c r="AQ66" s="26"/>
      <c r="AR66" s="26">
        <v>1.0</v>
      </c>
      <c r="AS66" s="31"/>
      <c r="AT66" s="26"/>
      <c r="AU66" s="26">
        <v>1.0</v>
      </c>
      <c r="AV66" s="31"/>
      <c r="AW66" s="26"/>
      <c r="AX66" s="26">
        <v>1.0</v>
      </c>
      <c r="AY66" s="31"/>
      <c r="AZ66" s="26"/>
      <c r="BA66" s="26">
        <v>1.0</v>
      </c>
      <c r="BB66" s="31"/>
      <c r="BC66" s="26"/>
      <c r="BD66" s="26">
        <v>1.0</v>
      </c>
      <c r="BE66" s="31"/>
      <c r="BF66" s="26"/>
      <c r="BG66" s="26"/>
      <c r="BH66" s="31">
        <v>1.0</v>
      </c>
      <c r="BI66" s="26"/>
      <c r="BJ66" s="26">
        <v>1.0</v>
      </c>
      <c r="BK66" s="31"/>
      <c r="BL66" s="26"/>
      <c r="BM66" s="26">
        <v>1.0</v>
      </c>
      <c r="BN66" s="31"/>
      <c r="BO66" s="26"/>
      <c r="BP66" s="26">
        <v>1.0</v>
      </c>
      <c r="BQ66" s="31"/>
      <c r="BR66" s="26"/>
      <c r="BS66" s="26">
        <v>1.0</v>
      </c>
      <c r="BT66" s="31"/>
      <c r="BU66" s="26"/>
      <c r="BV66" s="26">
        <v>1.0</v>
      </c>
      <c r="BW66" s="31"/>
      <c r="BX66" s="26"/>
      <c r="BY66" s="26">
        <v>1.0</v>
      </c>
      <c r="BZ66" s="31"/>
      <c r="CA66" s="26"/>
      <c r="CB66" s="26">
        <v>1.0</v>
      </c>
      <c r="CC66" s="31"/>
      <c r="CD66" s="26">
        <v>1.0</v>
      </c>
      <c r="CE66" s="26"/>
      <c r="CF66" s="31"/>
      <c r="CG66" s="26"/>
      <c r="CH66" s="26">
        <v>1.0</v>
      </c>
      <c r="CI66" s="31"/>
      <c r="CJ66" s="26"/>
      <c r="CK66" s="26"/>
      <c r="CL66" s="31">
        <v>1.0</v>
      </c>
      <c r="CM66" s="26"/>
      <c r="CN66" s="26">
        <v>1.0</v>
      </c>
      <c r="CO66" s="31"/>
      <c r="CP66" s="26"/>
      <c r="CQ66" s="26"/>
      <c r="CR66" s="31">
        <v>1.0</v>
      </c>
      <c r="CS66" s="26"/>
      <c r="CT66" s="26"/>
      <c r="CU66" s="31">
        <v>1.0</v>
      </c>
      <c r="CV66" s="26"/>
      <c r="CW66" s="26">
        <v>1.0</v>
      </c>
      <c r="CX66" s="31"/>
      <c r="CY66" s="26"/>
      <c r="CZ66" s="26"/>
      <c r="DA66" s="31">
        <v>1.0</v>
      </c>
      <c r="DB66" s="26"/>
      <c r="DC66" s="26">
        <v>1.0</v>
      </c>
      <c r="DD66" s="31"/>
      <c r="DE66" s="153">
        <f t="shared" si="5"/>
        <v>1</v>
      </c>
      <c r="DF66" s="29">
        <f t="shared" si="6"/>
        <v>26</v>
      </c>
      <c r="DG66" s="30">
        <f t="shared" si="7"/>
        <v>8</v>
      </c>
    </row>
    <row r="67" ht="15.75" customHeight="1">
      <c r="B67" s="39">
        <v>12.0</v>
      </c>
      <c r="C67" s="144" t="str">
        <f>'дети 5-ти лет Ф'!C67</f>
        <v>Резепова Ева</v>
      </c>
      <c r="D67" s="26"/>
      <c r="E67" s="26">
        <v>1.0</v>
      </c>
      <c r="F67" s="31"/>
      <c r="G67" s="26"/>
      <c r="H67" s="26">
        <v>1.0</v>
      </c>
      <c r="I67" s="31"/>
      <c r="J67" s="26"/>
      <c r="K67" s="26">
        <v>1.0</v>
      </c>
      <c r="L67" s="31"/>
      <c r="M67" s="26"/>
      <c r="N67" s="26"/>
      <c r="O67" s="31">
        <v>1.0</v>
      </c>
      <c r="P67" s="26"/>
      <c r="Q67" s="26"/>
      <c r="R67" s="31">
        <v>1.0</v>
      </c>
      <c r="S67" s="26"/>
      <c r="T67" s="26">
        <v>1.0</v>
      </c>
      <c r="U67" s="31"/>
      <c r="V67" s="26"/>
      <c r="W67" s="26">
        <v>1.0</v>
      </c>
      <c r="X67" s="31"/>
      <c r="Y67" s="26"/>
      <c r="Z67" s="26">
        <v>1.0</v>
      </c>
      <c r="AA67" s="31"/>
      <c r="AB67" s="26"/>
      <c r="AC67" s="26"/>
      <c r="AD67" s="31">
        <v>1.0</v>
      </c>
      <c r="AE67" s="26"/>
      <c r="AF67" s="26">
        <v>1.0</v>
      </c>
      <c r="AG67" s="31"/>
      <c r="AH67" s="26"/>
      <c r="AI67" s="26">
        <v>1.0</v>
      </c>
      <c r="AJ67" s="31"/>
      <c r="AK67" s="26"/>
      <c r="AL67" s="26">
        <v>1.0</v>
      </c>
      <c r="AM67" s="31"/>
      <c r="AN67" s="26"/>
      <c r="AO67" s="26">
        <v>1.0</v>
      </c>
      <c r="AP67" s="31"/>
      <c r="AQ67" s="26"/>
      <c r="AR67" s="26">
        <v>1.0</v>
      </c>
      <c r="AS67" s="31"/>
      <c r="AT67" s="26"/>
      <c r="AU67" s="26"/>
      <c r="AV67" s="31">
        <v>1.0</v>
      </c>
      <c r="AW67" s="26"/>
      <c r="AX67" s="26"/>
      <c r="AY67" s="31">
        <v>1.0</v>
      </c>
      <c r="AZ67" s="26"/>
      <c r="BA67" s="26">
        <v>1.0</v>
      </c>
      <c r="BB67" s="31"/>
      <c r="BC67" s="26"/>
      <c r="BD67" s="26">
        <v>1.0</v>
      </c>
      <c r="BE67" s="31"/>
      <c r="BF67" s="26"/>
      <c r="BG67" s="26"/>
      <c r="BH67" s="31">
        <v>1.0</v>
      </c>
      <c r="BI67" s="26"/>
      <c r="BJ67" s="26"/>
      <c r="BK67" s="31">
        <v>1.0</v>
      </c>
      <c r="BL67" s="26"/>
      <c r="BM67" s="26">
        <v>1.0</v>
      </c>
      <c r="BN67" s="31"/>
      <c r="BO67" s="26"/>
      <c r="BP67" s="26">
        <v>1.0</v>
      </c>
      <c r="BQ67" s="31"/>
      <c r="BR67" s="26"/>
      <c r="BS67" s="26">
        <v>1.0</v>
      </c>
      <c r="BT67" s="31"/>
      <c r="BU67" s="26"/>
      <c r="BV67" s="26">
        <v>1.0</v>
      </c>
      <c r="BW67" s="31"/>
      <c r="BX67" s="26"/>
      <c r="BY67" s="26">
        <v>1.0</v>
      </c>
      <c r="BZ67" s="31"/>
      <c r="CA67" s="26"/>
      <c r="CB67" s="26">
        <v>1.0</v>
      </c>
      <c r="CC67" s="31"/>
      <c r="CD67" s="26">
        <v>1.0</v>
      </c>
      <c r="CE67" s="26"/>
      <c r="CF67" s="31"/>
      <c r="CG67" s="26"/>
      <c r="CH67" s="26">
        <v>1.0</v>
      </c>
      <c r="CI67" s="31"/>
      <c r="CJ67" s="26"/>
      <c r="CK67" s="26"/>
      <c r="CL67" s="31">
        <v>1.0</v>
      </c>
      <c r="CM67" s="26"/>
      <c r="CN67" s="26">
        <v>1.0</v>
      </c>
      <c r="CO67" s="31"/>
      <c r="CP67" s="26"/>
      <c r="CQ67" s="26"/>
      <c r="CR67" s="31">
        <v>1.0</v>
      </c>
      <c r="CS67" s="26"/>
      <c r="CT67" s="26">
        <v>1.0</v>
      </c>
      <c r="CU67" s="31"/>
      <c r="CV67" s="26"/>
      <c r="CW67" s="26">
        <v>1.0</v>
      </c>
      <c r="CX67" s="31"/>
      <c r="CY67" s="26"/>
      <c r="CZ67" s="26"/>
      <c r="DA67" s="31">
        <v>1.0</v>
      </c>
      <c r="DB67" s="26"/>
      <c r="DC67" s="26">
        <v>1.0</v>
      </c>
      <c r="DD67" s="31"/>
      <c r="DE67" s="153">
        <f t="shared" si="5"/>
        <v>1</v>
      </c>
      <c r="DF67" s="29">
        <f t="shared" si="6"/>
        <v>24</v>
      </c>
      <c r="DG67" s="30">
        <f t="shared" si="7"/>
        <v>10</v>
      </c>
    </row>
    <row r="68" ht="15.75" customHeight="1">
      <c r="B68" s="39">
        <v>13.0</v>
      </c>
      <c r="C68" s="144" t="str">
        <f>'дети 5-ти лет Ф'!C68</f>
        <v>Жакупова Дарина</v>
      </c>
      <c r="D68" s="26"/>
      <c r="E68" s="26"/>
      <c r="F68" s="31"/>
      <c r="G68" s="26"/>
      <c r="H68" s="26"/>
      <c r="I68" s="31"/>
      <c r="J68" s="26"/>
      <c r="K68" s="26"/>
      <c r="L68" s="31"/>
      <c r="M68" s="26"/>
      <c r="N68" s="26"/>
      <c r="O68" s="31"/>
      <c r="P68" s="26"/>
      <c r="Q68" s="26"/>
      <c r="R68" s="31"/>
      <c r="S68" s="26"/>
      <c r="T68" s="26"/>
      <c r="U68" s="31"/>
      <c r="V68" s="26"/>
      <c r="W68" s="26"/>
      <c r="X68" s="31"/>
      <c r="Y68" s="26"/>
      <c r="Z68" s="26"/>
      <c r="AA68" s="31"/>
      <c r="AB68" s="26"/>
      <c r="AC68" s="26"/>
      <c r="AD68" s="31"/>
      <c r="AE68" s="26"/>
      <c r="AF68" s="26"/>
      <c r="AG68" s="31"/>
      <c r="AH68" s="26"/>
      <c r="AI68" s="26"/>
      <c r="AJ68" s="31"/>
      <c r="AK68" s="26"/>
      <c r="AL68" s="26"/>
      <c r="AM68" s="31"/>
      <c r="AN68" s="26"/>
      <c r="AO68" s="26"/>
      <c r="AP68" s="31"/>
      <c r="AQ68" s="26"/>
      <c r="AR68" s="26"/>
      <c r="AS68" s="31"/>
      <c r="AT68" s="26"/>
      <c r="AU68" s="26"/>
      <c r="AV68" s="31"/>
      <c r="AW68" s="26"/>
      <c r="AX68" s="26"/>
      <c r="AY68" s="31"/>
      <c r="AZ68" s="26"/>
      <c r="BA68" s="26"/>
      <c r="BB68" s="31"/>
      <c r="BC68" s="26"/>
      <c r="BD68" s="26"/>
      <c r="BE68" s="31"/>
      <c r="BF68" s="26"/>
      <c r="BG68" s="26"/>
      <c r="BH68" s="31"/>
      <c r="BI68" s="26"/>
      <c r="BJ68" s="26"/>
      <c r="BK68" s="31"/>
      <c r="BL68" s="26"/>
      <c r="BM68" s="26"/>
      <c r="BN68" s="31"/>
      <c r="BO68" s="26"/>
      <c r="BP68" s="26"/>
      <c r="BQ68" s="31"/>
      <c r="BR68" s="26"/>
      <c r="BS68" s="26"/>
      <c r="BT68" s="31"/>
      <c r="BU68" s="26"/>
      <c r="BV68" s="26"/>
      <c r="BW68" s="31"/>
      <c r="BX68" s="26"/>
      <c r="BY68" s="26"/>
      <c r="BZ68" s="31"/>
      <c r="CA68" s="26"/>
      <c r="CB68" s="26"/>
      <c r="CC68" s="31"/>
      <c r="CD68" s="26"/>
      <c r="CE68" s="26"/>
      <c r="CF68" s="31"/>
      <c r="CG68" s="26"/>
      <c r="CH68" s="26"/>
      <c r="CI68" s="31"/>
      <c r="CJ68" s="26"/>
      <c r="CK68" s="26"/>
      <c r="CL68" s="31"/>
      <c r="CM68" s="26"/>
      <c r="CN68" s="26"/>
      <c r="CO68" s="31"/>
      <c r="CP68" s="26"/>
      <c r="CQ68" s="26"/>
      <c r="CR68" s="31"/>
      <c r="CS68" s="26"/>
      <c r="CT68" s="26"/>
      <c r="CU68" s="31"/>
      <c r="CV68" s="26"/>
      <c r="CW68" s="26"/>
      <c r="CX68" s="31"/>
      <c r="CY68" s="26"/>
      <c r="CZ68" s="26"/>
      <c r="DA68" s="31"/>
      <c r="DB68" s="26"/>
      <c r="DC68" s="26"/>
      <c r="DD68" s="31"/>
      <c r="DE68" s="153">
        <f t="shared" si="5"/>
        <v>0</v>
      </c>
      <c r="DF68" s="29">
        <f t="shared" si="6"/>
        <v>0</v>
      </c>
      <c r="DG68" s="30">
        <f t="shared" si="7"/>
        <v>0</v>
      </c>
    </row>
    <row r="69" ht="15.75" customHeight="1">
      <c r="B69" s="39">
        <v>14.0</v>
      </c>
      <c r="C69" s="144" t="str">
        <f>'дети 5-ти лет Ф'!C69</f>
        <v>Штейнгауэр Эвелина</v>
      </c>
      <c r="D69" s="26"/>
      <c r="E69" s="26">
        <v>1.0</v>
      </c>
      <c r="F69" s="31"/>
      <c r="G69" s="26"/>
      <c r="H69" s="26">
        <v>1.0</v>
      </c>
      <c r="I69" s="31"/>
      <c r="J69" s="26"/>
      <c r="K69" s="26">
        <v>1.0</v>
      </c>
      <c r="L69" s="31"/>
      <c r="M69" s="26"/>
      <c r="N69" s="26">
        <v>1.0</v>
      </c>
      <c r="O69" s="31"/>
      <c r="P69" s="26"/>
      <c r="Q69" s="26">
        <v>1.0</v>
      </c>
      <c r="R69" s="31"/>
      <c r="S69" s="26"/>
      <c r="T69" s="26">
        <v>1.0</v>
      </c>
      <c r="U69" s="31"/>
      <c r="V69" s="26"/>
      <c r="W69" s="26">
        <v>1.0</v>
      </c>
      <c r="X69" s="31"/>
      <c r="Y69" s="26"/>
      <c r="Z69" s="26">
        <v>1.0</v>
      </c>
      <c r="AA69" s="31"/>
      <c r="AB69" s="26"/>
      <c r="AC69" s="26">
        <v>1.0</v>
      </c>
      <c r="AD69" s="31"/>
      <c r="AE69" s="26"/>
      <c r="AF69" s="26">
        <v>1.0</v>
      </c>
      <c r="AG69" s="31"/>
      <c r="AH69" s="26"/>
      <c r="AI69" s="26">
        <v>1.0</v>
      </c>
      <c r="AJ69" s="31"/>
      <c r="AK69" s="26"/>
      <c r="AL69" s="26">
        <v>1.0</v>
      </c>
      <c r="AM69" s="31"/>
      <c r="AN69" s="26"/>
      <c r="AO69" s="26">
        <v>1.0</v>
      </c>
      <c r="AP69" s="31"/>
      <c r="AQ69" s="26"/>
      <c r="AR69" s="26">
        <v>1.0</v>
      </c>
      <c r="AS69" s="31"/>
      <c r="AT69" s="26"/>
      <c r="AU69" s="26"/>
      <c r="AV69" s="31">
        <v>1.0</v>
      </c>
      <c r="AW69" s="26"/>
      <c r="AX69" s="26"/>
      <c r="AY69" s="31">
        <v>1.0</v>
      </c>
      <c r="AZ69" s="26"/>
      <c r="BA69" s="26">
        <v>1.0</v>
      </c>
      <c r="BB69" s="31"/>
      <c r="BC69" s="26"/>
      <c r="BD69" s="26">
        <v>1.0</v>
      </c>
      <c r="BE69" s="31"/>
      <c r="BF69" s="26"/>
      <c r="BG69" s="26"/>
      <c r="BH69" s="31">
        <v>1.0</v>
      </c>
      <c r="BI69" s="26"/>
      <c r="BJ69" s="26">
        <v>1.0</v>
      </c>
      <c r="BK69" s="31"/>
      <c r="BL69" s="26"/>
      <c r="BM69" s="26">
        <v>1.0</v>
      </c>
      <c r="BN69" s="31"/>
      <c r="BO69" s="26"/>
      <c r="BP69" s="26">
        <v>1.0</v>
      </c>
      <c r="BQ69" s="31"/>
      <c r="BR69" s="26"/>
      <c r="BS69" s="26">
        <v>1.0</v>
      </c>
      <c r="BT69" s="31"/>
      <c r="BU69" s="26"/>
      <c r="BV69" s="26">
        <v>1.0</v>
      </c>
      <c r="BW69" s="31"/>
      <c r="BX69" s="26"/>
      <c r="BY69" s="26">
        <v>1.0</v>
      </c>
      <c r="BZ69" s="31"/>
      <c r="CA69" s="26"/>
      <c r="CB69" s="26">
        <v>1.0</v>
      </c>
      <c r="CC69" s="31"/>
      <c r="CD69" s="26"/>
      <c r="CE69" s="26">
        <v>1.0</v>
      </c>
      <c r="CF69" s="31"/>
      <c r="CG69" s="26"/>
      <c r="CH69" s="26">
        <v>1.0</v>
      </c>
      <c r="CI69" s="31"/>
      <c r="CJ69" s="26"/>
      <c r="CK69" s="26"/>
      <c r="CL69" s="31">
        <v>1.0</v>
      </c>
      <c r="CM69" s="26"/>
      <c r="CN69" s="26">
        <v>1.0</v>
      </c>
      <c r="CO69" s="31"/>
      <c r="CP69" s="26"/>
      <c r="CQ69" s="26"/>
      <c r="CR69" s="31">
        <v>1.0</v>
      </c>
      <c r="CS69" s="26"/>
      <c r="CT69" s="26">
        <v>1.0</v>
      </c>
      <c r="CU69" s="31"/>
      <c r="CV69" s="26"/>
      <c r="CW69" s="26">
        <v>1.0</v>
      </c>
      <c r="CX69" s="31"/>
      <c r="CY69" s="26"/>
      <c r="CZ69" s="26"/>
      <c r="DA69" s="31">
        <v>1.0</v>
      </c>
      <c r="DB69" s="26"/>
      <c r="DC69" s="26">
        <v>1.0</v>
      </c>
      <c r="DD69" s="31"/>
      <c r="DE69" s="153">
        <f t="shared" si="5"/>
        <v>0</v>
      </c>
      <c r="DF69" s="29">
        <f t="shared" si="6"/>
        <v>29</v>
      </c>
      <c r="DG69" s="30">
        <f t="shared" si="7"/>
        <v>6</v>
      </c>
    </row>
    <row r="70" ht="15.75" customHeight="1">
      <c r="B70" s="39">
        <v>15.0</v>
      </c>
      <c r="C70" s="144" t="str">
        <f>'дети 5-ти лет Ф'!C70</f>
        <v>Сары Кемаль</v>
      </c>
      <c r="D70" s="26"/>
      <c r="E70" s="26">
        <v>1.0</v>
      </c>
      <c r="F70" s="31"/>
      <c r="G70" s="26"/>
      <c r="H70" s="26">
        <v>1.0</v>
      </c>
      <c r="I70" s="31"/>
      <c r="J70" s="26"/>
      <c r="K70" s="26">
        <v>1.0</v>
      </c>
      <c r="L70" s="31"/>
      <c r="M70" s="26"/>
      <c r="N70" s="26">
        <v>1.0</v>
      </c>
      <c r="O70" s="31"/>
      <c r="P70" s="26"/>
      <c r="Q70" s="26">
        <v>1.0</v>
      </c>
      <c r="R70" s="31"/>
      <c r="S70" s="26"/>
      <c r="T70" s="26">
        <v>1.0</v>
      </c>
      <c r="U70" s="31"/>
      <c r="V70" s="26"/>
      <c r="W70" s="26">
        <v>1.0</v>
      </c>
      <c r="X70" s="31"/>
      <c r="Y70" s="26"/>
      <c r="Z70" s="26">
        <v>1.0</v>
      </c>
      <c r="AA70" s="31"/>
      <c r="AB70" s="26"/>
      <c r="AC70" s="26">
        <v>1.0</v>
      </c>
      <c r="AD70" s="31"/>
      <c r="AE70" s="26"/>
      <c r="AF70" s="26">
        <v>1.0</v>
      </c>
      <c r="AG70" s="31"/>
      <c r="AH70" s="26"/>
      <c r="AI70" s="26">
        <v>1.0</v>
      </c>
      <c r="AJ70" s="31"/>
      <c r="AK70" s="26"/>
      <c r="AL70" s="26">
        <v>1.0</v>
      </c>
      <c r="AM70" s="31"/>
      <c r="AN70" s="26"/>
      <c r="AO70" s="26">
        <v>1.0</v>
      </c>
      <c r="AP70" s="31"/>
      <c r="AQ70" s="26"/>
      <c r="AR70" s="26">
        <v>1.0</v>
      </c>
      <c r="AS70" s="31"/>
      <c r="AT70" s="26"/>
      <c r="AU70" s="26">
        <v>1.0</v>
      </c>
      <c r="AV70" s="31"/>
      <c r="AW70" s="26"/>
      <c r="AX70" s="26">
        <v>1.0</v>
      </c>
      <c r="AY70" s="31"/>
      <c r="AZ70" s="26"/>
      <c r="BA70" s="26">
        <v>1.0</v>
      </c>
      <c r="BB70" s="31"/>
      <c r="BC70" s="26"/>
      <c r="BD70" s="26">
        <v>1.0</v>
      </c>
      <c r="BE70" s="31"/>
      <c r="BF70" s="26"/>
      <c r="BG70" s="26"/>
      <c r="BH70" s="31">
        <v>1.0</v>
      </c>
      <c r="BI70" s="26"/>
      <c r="BJ70" s="26">
        <v>1.0</v>
      </c>
      <c r="BK70" s="31"/>
      <c r="BL70" s="26"/>
      <c r="BM70" s="26">
        <v>1.0</v>
      </c>
      <c r="BN70" s="31"/>
      <c r="BO70" s="26"/>
      <c r="BP70" s="26">
        <v>1.0</v>
      </c>
      <c r="BQ70" s="31"/>
      <c r="BR70" s="26"/>
      <c r="BS70" s="26">
        <v>1.0</v>
      </c>
      <c r="BT70" s="31"/>
      <c r="BU70" s="26"/>
      <c r="BV70" s="26">
        <v>1.0</v>
      </c>
      <c r="BW70" s="31"/>
      <c r="BX70" s="26"/>
      <c r="BY70" s="26">
        <v>1.0</v>
      </c>
      <c r="BZ70" s="31"/>
      <c r="CA70" s="26"/>
      <c r="CB70" s="26">
        <v>1.0</v>
      </c>
      <c r="CC70" s="31"/>
      <c r="CD70" s="26"/>
      <c r="CE70" s="26">
        <v>1.0</v>
      </c>
      <c r="CF70" s="31"/>
      <c r="CG70" s="26"/>
      <c r="CH70" s="26">
        <v>1.0</v>
      </c>
      <c r="CI70" s="31"/>
      <c r="CJ70" s="26"/>
      <c r="CK70" s="26"/>
      <c r="CL70" s="31">
        <v>1.0</v>
      </c>
      <c r="CM70" s="26"/>
      <c r="CN70" s="26">
        <v>1.0</v>
      </c>
      <c r="CO70" s="31"/>
      <c r="CP70" s="26"/>
      <c r="CQ70" s="26"/>
      <c r="CR70" s="31">
        <v>1.0</v>
      </c>
      <c r="CS70" s="26"/>
      <c r="CT70" s="26">
        <v>1.0</v>
      </c>
      <c r="CU70" s="31"/>
      <c r="CV70" s="26"/>
      <c r="CW70" s="26">
        <v>1.0</v>
      </c>
      <c r="CX70" s="31"/>
      <c r="CY70" s="26"/>
      <c r="CZ70" s="26"/>
      <c r="DA70" s="31">
        <v>1.0</v>
      </c>
      <c r="DB70" s="26"/>
      <c r="DC70" s="26">
        <v>1.0</v>
      </c>
      <c r="DD70" s="31"/>
      <c r="DE70" s="153">
        <f t="shared" si="5"/>
        <v>0</v>
      </c>
      <c r="DF70" s="29">
        <f t="shared" si="6"/>
        <v>31</v>
      </c>
      <c r="DG70" s="30">
        <f t="shared" si="7"/>
        <v>4</v>
      </c>
    </row>
    <row r="71" ht="15.75" customHeight="1">
      <c r="B71" s="39">
        <v>16.0</v>
      </c>
      <c r="C71" s="144" t="str">
        <f>'дети 5-ти лет Ф'!C71</f>
        <v>Жаныбеков Амир </v>
      </c>
      <c r="D71" s="26"/>
      <c r="E71" s="26"/>
      <c r="F71" s="31">
        <v>1.0</v>
      </c>
      <c r="G71" s="26"/>
      <c r="H71" s="26"/>
      <c r="I71" s="31">
        <v>1.0</v>
      </c>
      <c r="J71" s="26"/>
      <c r="K71" s="26"/>
      <c r="L71" s="31">
        <v>1.0</v>
      </c>
      <c r="M71" s="26"/>
      <c r="N71" s="26"/>
      <c r="O71" s="31">
        <v>1.0</v>
      </c>
      <c r="P71" s="26"/>
      <c r="Q71" s="26"/>
      <c r="R71" s="31">
        <v>1.0</v>
      </c>
      <c r="S71" s="26"/>
      <c r="T71" s="26"/>
      <c r="U71" s="31">
        <v>1.0</v>
      </c>
      <c r="V71" s="26"/>
      <c r="W71" s="26"/>
      <c r="X71" s="31">
        <v>1.0</v>
      </c>
      <c r="Y71" s="26"/>
      <c r="Z71" s="26"/>
      <c r="AA71" s="31">
        <v>1.0</v>
      </c>
      <c r="AB71" s="26"/>
      <c r="AC71" s="26"/>
      <c r="AD71" s="31">
        <v>1.0</v>
      </c>
      <c r="AE71" s="26"/>
      <c r="AF71" s="26"/>
      <c r="AG71" s="31">
        <v>1.0</v>
      </c>
      <c r="AH71" s="26"/>
      <c r="AI71" s="26"/>
      <c r="AJ71" s="31">
        <v>1.0</v>
      </c>
      <c r="AK71" s="26"/>
      <c r="AL71" s="26"/>
      <c r="AM71" s="31">
        <v>1.0</v>
      </c>
      <c r="AN71" s="26"/>
      <c r="AO71" s="26"/>
      <c r="AP71" s="31">
        <v>1.0</v>
      </c>
      <c r="AQ71" s="26"/>
      <c r="AR71" s="26"/>
      <c r="AS71" s="31">
        <v>1.0</v>
      </c>
      <c r="AT71" s="26"/>
      <c r="AU71" s="26"/>
      <c r="AV71" s="31">
        <v>1.0</v>
      </c>
      <c r="AW71" s="26"/>
      <c r="AX71" s="26"/>
      <c r="AY71" s="31">
        <v>1.0</v>
      </c>
      <c r="AZ71" s="26"/>
      <c r="BA71" s="26"/>
      <c r="BB71" s="31"/>
      <c r="BC71" s="26"/>
      <c r="BD71" s="26"/>
      <c r="BE71" s="31"/>
      <c r="BF71" s="26"/>
      <c r="BG71" s="26"/>
      <c r="BH71" s="31"/>
      <c r="BI71" s="26"/>
      <c r="BJ71" s="26"/>
      <c r="BK71" s="31"/>
      <c r="BL71" s="26"/>
      <c r="BM71" s="26"/>
      <c r="BN71" s="31"/>
      <c r="BO71" s="26"/>
      <c r="BP71" s="26"/>
      <c r="BQ71" s="31"/>
      <c r="BR71" s="26"/>
      <c r="BS71" s="26"/>
      <c r="BT71" s="31"/>
      <c r="BU71" s="26"/>
      <c r="BV71" s="26"/>
      <c r="BW71" s="31"/>
      <c r="BX71" s="26"/>
      <c r="BY71" s="26"/>
      <c r="BZ71" s="31"/>
      <c r="CA71" s="26"/>
      <c r="CB71" s="26"/>
      <c r="CC71" s="31"/>
      <c r="CD71" s="26"/>
      <c r="CE71" s="26"/>
      <c r="CF71" s="31"/>
      <c r="CG71" s="26"/>
      <c r="CH71" s="26"/>
      <c r="CI71" s="31"/>
      <c r="CJ71" s="26"/>
      <c r="CK71" s="26"/>
      <c r="CL71" s="31"/>
      <c r="CM71" s="26"/>
      <c r="CN71" s="26"/>
      <c r="CO71" s="31"/>
      <c r="CP71" s="26"/>
      <c r="CQ71" s="26"/>
      <c r="CR71" s="31"/>
      <c r="CS71" s="26"/>
      <c r="CT71" s="26"/>
      <c r="CU71" s="31"/>
      <c r="CV71" s="26"/>
      <c r="CW71" s="26"/>
      <c r="CX71" s="31"/>
      <c r="CY71" s="26"/>
      <c r="CZ71" s="26"/>
      <c r="DA71" s="31"/>
      <c r="DB71" s="26"/>
      <c r="DC71" s="26"/>
      <c r="DD71" s="31"/>
      <c r="DE71" s="153">
        <f t="shared" si="5"/>
        <v>0</v>
      </c>
      <c r="DF71" s="29">
        <f t="shared" si="6"/>
        <v>0</v>
      </c>
      <c r="DG71" s="30">
        <f t="shared" si="7"/>
        <v>16</v>
      </c>
    </row>
    <row r="72" ht="15.75" customHeight="1">
      <c r="B72" s="39">
        <v>17.0</v>
      </c>
      <c r="C72" s="144" t="str">
        <f>'дети 5-ти лет Ф'!C72</f>
        <v>Жаныбеков Артем</v>
      </c>
      <c r="D72" s="26"/>
      <c r="E72" s="26"/>
      <c r="F72" s="31">
        <v>1.0</v>
      </c>
      <c r="G72" s="26"/>
      <c r="H72" s="26"/>
      <c r="I72" s="31">
        <v>1.0</v>
      </c>
      <c r="J72" s="26"/>
      <c r="K72" s="26"/>
      <c r="L72" s="31">
        <v>1.0</v>
      </c>
      <c r="M72" s="26"/>
      <c r="N72" s="26"/>
      <c r="O72" s="31">
        <v>1.0</v>
      </c>
      <c r="P72" s="26"/>
      <c r="Q72" s="26"/>
      <c r="R72" s="31">
        <v>1.0</v>
      </c>
      <c r="S72" s="26"/>
      <c r="T72" s="26"/>
      <c r="U72" s="31">
        <v>1.0</v>
      </c>
      <c r="V72" s="26"/>
      <c r="W72" s="26"/>
      <c r="X72" s="31">
        <v>1.0</v>
      </c>
      <c r="Y72" s="26"/>
      <c r="Z72" s="26"/>
      <c r="AA72" s="31">
        <v>1.0</v>
      </c>
      <c r="AB72" s="26"/>
      <c r="AC72" s="26"/>
      <c r="AD72" s="31">
        <v>1.0</v>
      </c>
      <c r="AE72" s="26"/>
      <c r="AF72" s="26"/>
      <c r="AG72" s="31">
        <v>1.0</v>
      </c>
      <c r="AH72" s="26"/>
      <c r="AI72" s="26"/>
      <c r="AJ72" s="31">
        <v>1.0</v>
      </c>
      <c r="AK72" s="26"/>
      <c r="AL72" s="26"/>
      <c r="AM72" s="31">
        <v>1.0</v>
      </c>
      <c r="AN72" s="26"/>
      <c r="AO72" s="26"/>
      <c r="AP72" s="31">
        <v>1.0</v>
      </c>
      <c r="AQ72" s="26"/>
      <c r="AR72" s="26"/>
      <c r="AS72" s="31">
        <v>1.0</v>
      </c>
      <c r="AT72" s="26"/>
      <c r="AU72" s="26"/>
      <c r="AV72" s="31">
        <v>1.0</v>
      </c>
      <c r="AW72" s="26"/>
      <c r="AX72" s="26"/>
      <c r="AY72" s="31">
        <v>1.0</v>
      </c>
      <c r="AZ72" s="26"/>
      <c r="BA72" s="26"/>
      <c r="BB72" s="31"/>
      <c r="BC72" s="26"/>
      <c r="BD72" s="26"/>
      <c r="BE72" s="31"/>
      <c r="BF72" s="26"/>
      <c r="BG72" s="26"/>
      <c r="BH72" s="31"/>
      <c r="BI72" s="26"/>
      <c r="BJ72" s="26"/>
      <c r="BK72" s="31"/>
      <c r="BL72" s="26"/>
      <c r="BM72" s="26"/>
      <c r="BN72" s="31"/>
      <c r="BO72" s="26"/>
      <c r="BP72" s="26"/>
      <c r="BQ72" s="31"/>
      <c r="BR72" s="26"/>
      <c r="BS72" s="26"/>
      <c r="BT72" s="31"/>
      <c r="BU72" s="26"/>
      <c r="BV72" s="26"/>
      <c r="BW72" s="31"/>
      <c r="BX72" s="26"/>
      <c r="BY72" s="26"/>
      <c r="BZ72" s="31"/>
      <c r="CA72" s="26"/>
      <c r="CB72" s="26"/>
      <c r="CC72" s="31"/>
      <c r="CD72" s="26"/>
      <c r="CE72" s="26"/>
      <c r="CF72" s="31"/>
      <c r="CG72" s="26"/>
      <c r="CH72" s="26"/>
      <c r="CI72" s="31"/>
      <c r="CJ72" s="26"/>
      <c r="CK72" s="26"/>
      <c r="CL72" s="31"/>
      <c r="CM72" s="26"/>
      <c r="CN72" s="26"/>
      <c r="CO72" s="31"/>
      <c r="CP72" s="26"/>
      <c r="CQ72" s="26"/>
      <c r="CR72" s="31"/>
      <c r="CS72" s="26"/>
      <c r="CT72" s="26"/>
      <c r="CU72" s="31"/>
      <c r="CV72" s="26"/>
      <c r="CW72" s="26"/>
      <c r="CX72" s="31"/>
      <c r="CY72" s="26"/>
      <c r="CZ72" s="26"/>
      <c r="DA72" s="31"/>
      <c r="DB72" s="26"/>
      <c r="DC72" s="26"/>
      <c r="DD72" s="31"/>
      <c r="DE72" s="153">
        <f t="shared" si="5"/>
        <v>0</v>
      </c>
      <c r="DF72" s="29">
        <f t="shared" si="6"/>
        <v>0</v>
      </c>
      <c r="DG72" s="30">
        <f t="shared" si="7"/>
        <v>16</v>
      </c>
    </row>
    <row r="73" ht="15.75" customHeight="1">
      <c r="B73" s="39">
        <v>18.0</v>
      </c>
      <c r="C73" s="144" t="str">
        <f>'дети 5-ти лет Ф'!C73</f>
        <v/>
      </c>
      <c r="D73" s="26"/>
      <c r="E73" s="26"/>
      <c r="F73" s="31"/>
      <c r="G73" s="26"/>
      <c r="H73" s="26"/>
      <c r="I73" s="31"/>
      <c r="J73" s="26"/>
      <c r="K73" s="26"/>
      <c r="L73" s="31"/>
      <c r="M73" s="26"/>
      <c r="N73" s="26"/>
      <c r="O73" s="31"/>
      <c r="P73" s="26"/>
      <c r="Q73" s="26"/>
      <c r="R73" s="31"/>
      <c r="S73" s="26"/>
      <c r="T73" s="26"/>
      <c r="U73" s="31"/>
      <c r="V73" s="26"/>
      <c r="W73" s="26"/>
      <c r="X73" s="31"/>
      <c r="Y73" s="26"/>
      <c r="Z73" s="26"/>
      <c r="AA73" s="31"/>
      <c r="AB73" s="26"/>
      <c r="AC73" s="26"/>
      <c r="AD73" s="31"/>
      <c r="AE73" s="26"/>
      <c r="AF73" s="26"/>
      <c r="AG73" s="31"/>
      <c r="AH73" s="26"/>
      <c r="AI73" s="26"/>
      <c r="AJ73" s="31"/>
      <c r="AK73" s="26"/>
      <c r="AL73" s="26"/>
      <c r="AM73" s="31"/>
      <c r="AN73" s="26"/>
      <c r="AO73" s="26"/>
      <c r="AP73" s="31"/>
      <c r="AQ73" s="26"/>
      <c r="AR73" s="26"/>
      <c r="AS73" s="31"/>
      <c r="AT73" s="26"/>
      <c r="AU73" s="26"/>
      <c r="AV73" s="31"/>
      <c r="AW73" s="26"/>
      <c r="AX73" s="26"/>
      <c r="AY73" s="31"/>
      <c r="AZ73" s="26"/>
      <c r="BA73" s="26"/>
      <c r="BB73" s="31"/>
      <c r="BC73" s="26"/>
      <c r="BD73" s="26"/>
      <c r="BE73" s="31"/>
      <c r="BF73" s="26"/>
      <c r="BG73" s="26"/>
      <c r="BH73" s="31"/>
      <c r="BI73" s="26"/>
      <c r="BJ73" s="26"/>
      <c r="BK73" s="31"/>
      <c r="BL73" s="26"/>
      <c r="BM73" s="26"/>
      <c r="BN73" s="31"/>
      <c r="BO73" s="26"/>
      <c r="BP73" s="26"/>
      <c r="BQ73" s="31"/>
      <c r="BR73" s="26"/>
      <c r="BS73" s="26"/>
      <c r="BT73" s="31"/>
      <c r="BU73" s="26"/>
      <c r="BV73" s="26"/>
      <c r="BW73" s="31"/>
      <c r="BX73" s="26"/>
      <c r="BY73" s="26"/>
      <c r="BZ73" s="31"/>
      <c r="CA73" s="26"/>
      <c r="CB73" s="26"/>
      <c r="CC73" s="31"/>
      <c r="CD73" s="26"/>
      <c r="CE73" s="26"/>
      <c r="CF73" s="31"/>
      <c r="CG73" s="26"/>
      <c r="CH73" s="26"/>
      <c r="CI73" s="31"/>
      <c r="CJ73" s="26"/>
      <c r="CK73" s="26"/>
      <c r="CL73" s="31"/>
      <c r="CM73" s="26"/>
      <c r="CN73" s="26"/>
      <c r="CO73" s="31"/>
      <c r="CP73" s="26"/>
      <c r="CQ73" s="26"/>
      <c r="CR73" s="31"/>
      <c r="CS73" s="26"/>
      <c r="CT73" s="26"/>
      <c r="CU73" s="31"/>
      <c r="CV73" s="26"/>
      <c r="CW73" s="26"/>
      <c r="CX73" s="31"/>
      <c r="CY73" s="26"/>
      <c r="CZ73" s="26"/>
      <c r="DA73" s="31"/>
      <c r="DB73" s="26"/>
      <c r="DC73" s="26"/>
      <c r="DD73" s="31"/>
      <c r="DE73" s="153">
        <f t="shared" si="5"/>
        <v>0</v>
      </c>
      <c r="DF73" s="29">
        <f t="shared" si="6"/>
        <v>0</v>
      </c>
      <c r="DG73" s="30">
        <f t="shared" si="7"/>
        <v>0</v>
      </c>
    </row>
    <row r="74" ht="15.75" customHeight="1">
      <c r="B74" s="39">
        <v>19.0</v>
      </c>
      <c r="C74" s="144" t="str">
        <f>'дети 5-ти лет Ф'!C74</f>
        <v/>
      </c>
      <c r="D74" s="26"/>
      <c r="E74" s="26"/>
      <c r="F74" s="31"/>
      <c r="G74" s="26"/>
      <c r="H74" s="26"/>
      <c r="I74" s="31"/>
      <c r="J74" s="26"/>
      <c r="K74" s="26"/>
      <c r="L74" s="31"/>
      <c r="M74" s="26"/>
      <c r="N74" s="26"/>
      <c r="O74" s="31"/>
      <c r="P74" s="26"/>
      <c r="Q74" s="26"/>
      <c r="R74" s="31"/>
      <c r="S74" s="26"/>
      <c r="T74" s="26"/>
      <c r="U74" s="31"/>
      <c r="V74" s="26"/>
      <c r="W74" s="26"/>
      <c r="X74" s="31"/>
      <c r="Y74" s="26"/>
      <c r="Z74" s="26"/>
      <c r="AA74" s="31"/>
      <c r="AB74" s="26"/>
      <c r="AC74" s="26"/>
      <c r="AD74" s="31"/>
      <c r="AE74" s="26"/>
      <c r="AF74" s="26"/>
      <c r="AG74" s="31"/>
      <c r="AH74" s="26"/>
      <c r="AI74" s="26"/>
      <c r="AJ74" s="31"/>
      <c r="AK74" s="26"/>
      <c r="AL74" s="26"/>
      <c r="AM74" s="31"/>
      <c r="AN74" s="26"/>
      <c r="AO74" s="26"/>
      <c r="AP74" s="31"/>
      <c r="AQ74" s="26"/>
      <c r="AR74" s="26"/>
      <c r="AS74" s="31"/>
      <c r="AT74" s="26"/>
      <c r="AU74" s="26"/>
      <c r="AV74" s="31"/>
      <c r="AW74" s="26"/>
      <c r="AX74" s="26"/>
      <c r="AY74" s="31"/>
      <c r="AZ74" s="26"/>
      <c r="BA74" s="26"/>
      <c r="BB74" s="31"/>
      <c r="BC74" s="26"/>
      <c r="BD74" s="26"/>
      <c r="BE74" s="31"/>
      <c r="BF74" s="26"/>
      <c r="BG74" s="26"/>
      <c r="BH74" s="31"/>
      <c r="BI74" s="26"/>
      <c r="BJ74" s="26"/>
      <c r="BK74" s="31"/>
      <c r="BL74" s="26"/>
      <c r="BM74" s="26"/>
      <c r="BN74" s="31"/>
      <c r="BO74" s="26"/>
      <c r="BP74" s="26"/>
      <c r="BQ74" s="31"/>
      <c r="BR74" s="26"/>
      <c r="BS74" s="26"/>
      <c r="BT74" s="31"/>
      <c r="BU74" s="26"/>
      <c r="BV74" s="26"/>
      <c r="BW74" s="31"/>
      <c r="BX74" s="26"/>
      <c r="BY74" s="26"/>
      <c r="BZ74" s="31"/>
      <c r="CA74" s="26"/>
      <c r="CB74" s="26"/>
      <c r="CC74" s="31"/>
      <c r="CD74" s="26"/>
      <c r="CE74" s="26"/>
      <c r="CF74" s="31"/>
      <c r="CG74" s="26"/>
      <c r="CH74" s="26"/>
      <c r="CI74" s="31"/>
      <c r="CJ74" s="26"/>
      <c r="CK74" s="26"/>
      <c r="CL74" s="31"/>
      <c r="CM74" s="26"/>
      <c r="CN74" s="26"/>
      <c r="CO74" s="31"/>
      <c r="CP74" s="26"/>
      <c r="CQ74" s="26"/>
      <c r="CR74" s="31"/>
      <c r="CS74" s="26"/>
      <c r="CT74" s="26"/>
      <c r="CU74" s="31"/>
      <c r="CV74" s="26"/>
      <c r="CW74" s="26"/>
      <c r="CX74" s="31"/>
      <c r="CY74" s="26"/>
      <c r="CZ74" s="26"/>
      <c r="DA74" s="31"/>
      <c r="DB74" s="26"/>
      <c r="DC74" s="26"/>
      <c r="DD74" s="31"/>
      <c r="DE74" s="153">
        <f t="shared" si="5"/>
        <v>0</v>
      </c>
      <c r="DF74" s="29">
        <f t="shared" si="6"/>
        <v>0</v>
      </c>
      <c r="DG74" s="30">
        <f t="shared" si="7"/>
        <v>0</v>
      </c>
    </row>
    <row r="75" ht="15.75" customHeight="1">
      <c r="B75" s="39">
        <v>20.0</v>
      </c>
      <c r="C75" s="144" t="str">
        <f>'дети 5-ти лет Ф'!C75</f>
        <v/>
      </c>
      <c r="D75" s="26"/>
      <c r="E75" s="26"/>
      <c r="F75" s="31"/>
      <c r="G75" s="26"/>
      <c r="H75" s="26"/>
      <c r="I75" s="31"/>
      <c r="J75" s="26"/>
      <c r="K75" s="26"/>
      <c r="L75" s="31"/>
      <c r="M75" s="26"/>
      <c r="N75" s="26"/>
      <c r="O75" s="31"/>
      <c r="P75" s="26"/>
      <c r="Q75" s="26"/>
      <c r="R75" s="31"/>
      <c r="S75" s="26"/>
      <c r="T75" s="26"/>
      <c r="U75" s="31"/>
      <c r="V75" s="26"/>
      <c r="W75" s="26"/>
      <c r="X75" s="31"/>
      <c r="Y75" s="26"/>
      <c r="Z75" s="26"/>
      <c r="AA75" s="31"/>
      <c r="AB75" s="26"/>
      <c r="AC75" s="26"/>
      <c r="AD75" s="31"/>
      <c r="AE75" s="26"/>
      <c r="AF75" s="26"/>
      <c r="AG75" s="31"/>
      <c r="AH75" s="26"/>
      <c r="AI75" s="26"/>
      <c r="AJ75" s="31"/>
      <c r="AK75" s="26"/>
      <c r="AL75" s="26"/>
      <c r="AM75" s="31"/>
      <c r="AN75" s="26"/>
      <c r="AO75" s="26"/>
      <c r="AP75" s="31"/>
      <c r="AQ75" s="26"/>
      <c r="AR75" s="26"/>
      <c r="AS75" s="31"/>
      <c r="AT75" s="26"/>
      <c r="AU75" s="26"/>
      <c r="AV75" s="31"/>
      <c r="AW75" s="26"/>
      <c r="AX75" s="26"/>
      <c r="AY75" s="31"/>
      <c r="AZ75" s="26"/>
      <c r="BA75" s="26"/>
      <c r="BB75" s="31"/>
      <c r="BC75" s="26"/>
      <c r="BD75" s="26"/>
      <c r="BE75" s="31"/>
      <c r="BF75" s="26"/>
      <c r="BG75" s="26"/>
      <c r="BH75" s="31"/>
      <c r="BI75" s="26"/>
      <c r="BJ75" s="26"/>
      <c r="BK75" s="31"/>
      <c r="BL75" s="26"/>
      <c r="BM75" s="26"/>
      <c r="BN75" s="31"/>
      <c r="BO75" s="26"/>
      <c r="BP75" s="26"/>
      <c r="BQ75" s="31"/>
      <c r="BR75" s="26"/>
      <c r="BS75" s="26"/>
      <c r="BT75" s="31"/>
      <c r="BU75" s="26"/>
      <c r="BV75" s="26"/>
      <c r="BW75" s="31"/>
      <c r="BX75" s="26"/>
      <c r="BY75" s="26"/>
      <c r="BZ75" s="31"/>
      <c r="CA75" s="26"/>
      <c r="CB75" s="26"/>
      <c r="CC75" s="31"/>
      <c r="CD75" s="26"/>
      <c r="CE75" s="26"/>
      <c r="CF75" s="31"/>
      <c r="CG75" s="26"/>
      <c r="CH75" s="26"/>
      <c r="CI75" s="31"/>
      <c r="CJ75" s="26"/>
      <c r="CK75" s="26"/>
      <c r="CL75" s="31"/>
      <c r="CM75" s="26"/>
      <c r="CN75" s="26"/>
      <c r="CO75" s="31"/>
      <c r="CP75" s="26"/>
      <c r="CQ75" s="26"/>
      <c r="CR75" s="31"/>
      <c r="CS75" s="26"/>
      <c r="CT75" s="26"/>
      <c r="CU75" s="31"/>
      <c r="CV75" s="26"/>
      <c r="CW75" s="26"/>
      <c r="CX75" s="31"/>
      <c r="CY75" s="26"/>
      <c r="CZ75" s="26"/>
      <c r="DA75" s="31"/>
      <c r="DB75" s="26"/>
      <c r="DC75" s="26"/>
      <c r="DD75" s="31"/>
      <c r="DE75" s="153">
        <f t="shared" si="5"/>
        <v>0</v>
      </c>
      <c r="DF75" s="29">
        <f t="shared" si="6"/>
        <v>0</v>
      </c>
      <c r="DG75" s="30">
        <f t="shared" si="7"/>
        <v>0</v>
      </c>
    </row>
    <row r="76" ht="15.75" customHeight="1">
      <c r="B76" s="39">
        <v>21.0</v>
      </c>
      <c r="C76" s="144" t="str">
        <f>'дети 5-ти лет Ф'!C76</f>
        <v/>
      </c>
      <c r="D76" s="26"/>
      <c r="E76" s="26"/>
      <c r="F76" s="31"/>
      <c r="G76" s="26"/>
      <c r="H76" s="26"/>
      <c r="I76" s="31"/>
      <c r="J76" s="26"/>
      <c r="K76" s="26"/>
      <c r="L76" s="31"/>
      <c r="M76" s="26"/>
      <c r="N76" s="26"/>
      <c r="O76" s="31"/>
      <c r="P76" s="26"/>
      <c r="Q76" s="26"/>
      <c r="R76" s="31"/>
      <c r="S76" s="26"/>
      <c r="T76" s="26"/>
      <c r="U76" s="31"/>
      <c r="V76" s="26"/>
      <c r="W76" s="26"/>
      <c r="X76" s="31"/>
      <c r="Y76" s="26"/>
      <c r="Z76" s="26"/>
      <c r="AA76" s="31"/>
      <c r="AB76" s="26"/>
      <c r="AC76" s="26"/>
      <c r="AD76" s="31"/>
      <c r="AE76" s="26"/>
      <c r="AF76" s="26"/>
      <c r="AG76" s="31"/>
      <c r="AH76" s="26"/>
      <c r="AI76" s="26"/>
      <c r="AJ76" s="31"/>
      <c r="AK76" s="26"/>
      <c r="AL76" s="26"/>
      <c r="AM76" s="31"/>
      <c r="AN76" s="26"/>
      <c r="AO76" s="26"/>
      <c r="AP76" s="31"/>
      <c r="AQ76" s="26"/>
      <c r="AR76" s="26"/>
      <c r="AS76" s="31"/>
      <c r="AT76" s="26"/>
      <c r="AU76" s="26"/>
      <c r="AV76" s="31"/>
      <c r="AW76" s="26"/>
      <c r="AX76" s="26"/>
      <c r="AY76" s="31"/>
      <c r="AZ76" s="26"/>
      <c r="BA76" s="26"/>
      <c r="BB76" s="31"/>
      <c r="BC76" s="26"/>
      <c r="BD76" s="26"/>
      <c r="BE76" s="31"/>
      <c r="BF76" s="26"/>
      <c r="BG76" s="26"/>
      <c r="BH76" s="31"/>
      <c r="BI76" s="26"/>
      <c r="BJ76" s="26"/>
      <c r="BK76" s="31"/>
      <c r="BL76" s="26"/>
      <c r="BM76" s="26"/>
      <c r="BN76" s="31"/>
      <c r="BO76" s="26"/>
      <c r="BP76" s="26"/>
      <c r="BQ76" s="31"/>
      <c r="BR76" s="26"/>
      <c r="BS76" s="26"/>
      <c r="BT76" s="31"/>
      <c r="BU76" s="26"/>
      <c r="BV76" s="26"/>
      <c r="BW76" s="31"/>
      <c r="BX76" s="26"/>
      <c r="BY76" s="26"/>
      <c r="BZ76" s="31"/>
      <c r="CA76" s="26"/>
      <c r="CB76" s="26"/>
      <c r="CC76" s="31"/>
      <c r="CD76" s="26"/>
      <c r="CE76" s="26"/>
      <c r="CF76" s="31"/>
      <c r="CG76" s="26"/>
      <c r="CH76" s="26"/>
      <c r="CI76" s="31"/>
      <c r="CJ76" s="26"/>
      <c r="CK76" s="26"/>
      <c r="CL76" s="31"/>
      <c r="CM76" s="26"/>
      <c r="CN76" s="26"/>
      <c r="CO76" s="31"/>
      <c r="CP76" s="26"/>
      <c r="CQ76" s="26"/>
      <c r="CR76" s="31"/>
      <c r="CS76" s="26"/>
      <c r="CT76" s="26"/>
      <c r="CU76" s="31"/>
      <c r="CV76" s="26"/>
      <c r="CW76" s="26"/>
      <c r="CX76" s="31"/>
      <c r="CY76" s="26"/>
      <c r="CZ76" s="26"/>
      <c r="DA76" s="31"/>
      <c r="DB76" s="26"/>
      <c r="DC76" s="26"/>
      <c r="DD76" s="31"/>
      <c r="DE76" s="153">
        <f t="shared" si="5"/>
        <v>0</v>
      </c>
      <c r="DF76" s="29">
        <f t="shared" si="6"/>
        <v>0</v>
      </c>
      <c r="DG76" s="30">
        <f t="shared" si="7"/>
        <v>0</v>
      </c>
    </row>
    <row r="77" ht="15.75" customHeight="1">
      <c r="B77" s="39">
        <v>22.0</v>
      </c>
      <c r="C77" s="144" t="str">
        <f>'дети 5-ти лет Ф'!C77</f>
        <v/>
      </c>
      <c r="D77" s="26"/>
      <c r="E77" s="26"/>
      <c r="F77" s="31"/>
      <c r="G77" s="26"/>
      <c r="H77" s="26"/>
      <c r="I77" s="31"/>
      <c r="J77" s="26"/>
      <c r="K77" s="26"/>
      <c r="L77" s="31"/>
      <c r="M77" s="26"/>
      <c r="N77" s="26"/>
      <c r="O77" s="31"/>
      <c r="P77" s="26"/>
      <c r="Q77" s="26"/>
      <c r="R77" s="31"/>
      <c r="S77" s="26"/>
      <c r="T77" s="26"/>
      <c r="U77" s="31"/>
      <c r="V77" s="26"/>
      <c r="W77" s="26"/>
      <c r="X77" s="31"/>
      <c r="Y77" s="26"/>
      <c r="Z77" s="26"/>
      <c r="AA77" s="31"/>
      <c r="AB77" s="26"/>
      <c r="AC77" s="26"/>
      <c r="AD77" s="31"/>
      <c r="AE77" s="26"/>
      <c r="AF77" s="26"/>
      <c r="AG77" s="31"/>
      <c r="AH77" s="26"/>
      <c r="AI77" s="26"/>
      <c r="AJ77" s="31"/>
      <c r="AK77" s="26"/>
      <c r="AL77" s="26"/>
      <c r="AM77" s="31"/>
      <c r="AN77" s="26"/>
      <c r="AO77" s="26"/>
      <c r="AP77" s="31"/>
      <c r="AQ77" s="26"/>
      <c r="AR77" s="26"/>
      <c r="AS77" s="31"/>
      <c r="AT77" s="26"/>
      <c r="AU77" s="26"/>
      <c r="AV77" s="31"/>
      <c r="AW77" s="26"/>
      <c r="AX77" s="26"/>
      <c r="AY77" s="31"/>
      <c r="AZ77" s="26"/>
      <c r="BA77" s="26"/>
      <c r="BB77" s="31"/>
      <c r="BC77" s="26"/>
      <c r="BD77" s="26"/>
      <c r="BE77" s="31"/>
      <c r="BF77" s="26"/>
      <c r="BG77" s="26"/>
      <c r="BH77" s="31"/>
      <c r="BI77" s="26"/>
      <c r="BJ77" s="26"/>
      <c r="BK77" s="31"/>
      <c r="BL77" s="26"/>
      <c r="BM77" s="26"/>
      <c r="BN77" s="31"/>
      <c r="BO77" s="26"/>
      <c r="BP77" s="26"/>
      <c r="BQ77" s="31"/>
      <c r="BR77" s="26"/>
      <c r="BS77" s="26"/>
      <c r="BT77" s="31"/>
      <c r="BU77" s="26"/>
      <c r="BV77" s="26"/>
      <c r="BW77" s="31"/>
      <c r="BX77" s="26"/>
      <c r="BY77" s="26"/>
      <c r="BZ77" s="31"/>
      <c r="CA77" s="26"/>
      <c r="CB77" s="26"/>
      <c r="CC77" s="31"/>
      <c r="CD77" s="26"/>
      <c r="CE77" s="26"/>
      <c r="CF77" s="31"/>
      <c r="CG77" s="26"/>
      <c r="CH77" s="26"/>
      <c r="CI77" s="31"/>
      <c r="CJ77" s="26"/>
      <c r="CK77" s="26"/>
      <c r="CL77" s="31"/>
      <c r="CM77" s="26"/>
      <c r="CN77" s="26"/>
      <c r="CO77" s="31"/>
      <c r="CP77" s="26"/>
      <c r="CQ77" s="26"/>
      <c r="CR77" s="31"/>
      <c r="CS77" s="26"/>
      <c r="CT77" s="26"/>
      <c r="CU77" s="31"/>
      <c r="CV77" s="26"/>
      <c r="CW77" s="26"/>
      <c r="CX77" s="31"/>
      <c r="CY77" s="26"/>
      <c r="CZ77" s="26"/>
      <c r="DA77" s="31"/>
      <c r="DB77" s="26"/>
      <c r="DC77" s="26"/>
      <c r="DD77" s="31"/>
      <c r="DE77" s="153">
        <f t="shared" si="5"/>
        <v>0</v>
      </c>
      <c r="DF77" s="29">
        <f t="shared" si="6"/>
        <v>0</v>
      </c>
      <c r="DG77" s="30">
        <f t="shared" si="7"/>
        <v>0</v>
      </c>
    </row>
    <row r="78" ht="15.75" customHeight="1">
      <c r="B78" s="39">
        <v>23.0</v>
      </c>
      <c r="C78" s="144" t="str">
        <f>'дети 5-ти лет Ф'!C78</f>
        <v/>
      </c>
      <c r="D78" s="26"/>
      <c r="E78" s="26"/>
      <c r="F78" s="31"/>
      <c r="G78" s="26"/>
      <c r="H78" s="26"/>
      <c r="I78" s="31"/>
      <c r="J78" s="26"/>
      <c r="K78" s="26"/>
      <c r="L78" s="31"/>
      <c r="M78" s="26"/>
      <c r="N78" s="26"/>
      <c r="O78" s="31"/>
      <c r="P78" s="26"/>
      <c r="Q78" s="26"/>
      <c r="R78" s="31"/>
      <c r="S78" s="26"/>
      <c r="T78" s="26"/>
      <c r="U78" s="31"/>
      <c r="V78" s="26"/>
      <c r="W78" s="26"/>
      <c r="X78" s="31"/>
      <c r="Y78" s="26"/>
      <c r="Z78" s="26"/>
      <c r="AA78" s="31"/>
      <c r="AB78" s="26"/>
      <c r="AC78" s="26"/>
      <c r="AD78" s="31"/>
      <c r="AE78" s="26"/>
      <c r="AF78" s="26"/>
      <c r="AG78" s="31"/>
      <c r="AH78" s="26"/>
      <c r="AI78" s="26"/>
      <c r="AJ78" s="31"/>
      <c r="AK78" s="26"/>
      <c r="AL78" s="26"/>
      <c r="AM78" s="31"/>
      <c r="AN78" s="26"/>
      <c r="AO78" s="26"/>
      <c r="AP78" s="31"/>
      <c r="AQ78" s="26"/>
      <c r="AR78" s="26"/>
      <c r="AS78" s="31"/>
      <c r="AT78" s="26"/>
      <c r="AU78" s="26"/>
      <c r="AV78" s="31"/>
      <c r="AW78" s="26"/>
      <c r="AX78" s="26"/>
      <c r="AY78" s="31"/>
      <c r="AZ78" s="26"/>
      <c r="BA78" s="26"/>
      <c r="BB78" s="31"/>
      <c r="BC78" s="26"/>
      <c r="BD78" s="26"/>
      <c r="BE78" s="31"/>
      <c r="BF78" s="26"/>
      <c r="BG78" s="26"/>
      <c r="BH78" s="31"/>
      <c r="BI78" s="26"/>
      <c r="BJ78" s="26"/>
      <c r="BK78" s="31"/>
      <c r="BL78" s="26"/>
      <c r="BM78" s="26"/>
      <c r="BN78" s="31"/>
      <c r="BO78" s="26"/>
      <c r="BP78" s="26"/>
      <c r="BQ78" s="31"/>
      <c r="BR78" s="26"/>
      <c r="BS78" s="26"/>
      <c r="BT78" s="31"/>
      <c r="BU78" s="26"/>
      <c r="BV78" s="26"/>
      <c r="BW78" s="31"/>
      <c r="BX78" s="26"/>
      <c r="BY78" s="26"/>
      <c r="BZ78" s="31"/>
      <c r="CA78" s="26"/>
      <c r="CB78" s="26"/>
      <c r="CC78" s="31"/>
      <c r="CD78" s="26"/>
      <c r="CE78" s="26"/>
      <c r="CF78" s="31"/>
      <c r="CG78" s="26"/>
      <c r="CH78" s="26"/>
      <c r="CI78" s="31"/>
      <c r="CJ78" s="26"/>
      <c r="CK78" s="26"/>
      <c r="CL78" s="31"/>
      <c r="CM78" s="26"/>
      <c r="CN78" s="26"/>
      <c r="CO78" s="31"/>
      <c r="CP78" s="26"/>
      <c r="CQ78" s="26"/>
      <c r="CR78" s="31"/>
      <c r="CS78" s="26"/>
      <c r="CT78" s="26"/>
      <c r="CU78" s="31"/>
      <c r="CV78" s="26"/>
      <c r="CW78" s="26"/>
      <c r="CX78" s="31"/>
      <c r="CY78" s="26"/>
      <c r="CZ78" s="26"/>
      <c r="DA78" s="31"/>
      <c r="DB78" s="26"/>
      <c r="DC78" s="26"/>
      <c r="DD78" s="31"/>
      <c r="DE78" s="153">
        <f t="shared" si="5"/>
        <v>0</v>
      </c>
      <c r="DF78" s="29">
        <f t="shared" si="6"/>
        <v>0</v>
      </c>
      <c r="DG78" s="30">
        <f t="shared" si="7"/>
        <v>0</v>
      </c>
    </row>
    <row r="79" ht="15.75" customHeight="1">
      <c r="B79" s="39">
        <v>24.0</v>
      </c>
      <c r="C79" s="144" t="str">
        <f>'дети 5-ти лет Ф'!C79</f>
        <v/>
      </c>
      <c r="D79" s="26"/>
      <c r="E79" s="26"/>
      <c r="F79" s="31"/>
      <c r="G79" s="26"/>
      <c r="H79" s="26"/>
      <c r="I79" s="31"/>
      <c r="J79" s="26"/>
      <c r="K79" s="26"/>
      <c r="L79" s="31"/>
      <c r="M79" s="26"/>
      <c r="N79" s="26"/>
      <c r="O79" s="31"/>
      <c r="P79" s="26"/>
      <c r="Q79" s="26"/>
      <c r="R79" s="31"/>
      <c r="S79" s="26"/>
      <c r="T79" s="26"/>
      <c r="U79" s="31"/>
      <c r="V79" s="26"/>
      <c r="W79" s="26"/>
      <c r="X79" s="31"/>
      <c r="Y79" s="26"/>
      <c r="Z79" s="26"/>
      <c r="AA79" s="31"/>
      <c r="AB79" s="26"/>
      <c r="AC79" s="26"/>
      <c r="AD79" s="31"/>
      <c r="AE79" s="26"/>
      <c r="AF79" s="26"/>
      <c r="AG79" s="31"/>
      <c r="AH79" s="26"/>
      <c r="AI79" s="26"/>
      <c r="AJ79" s="31"/>
      <c r="AK79" s="26"/>
      <c r="AL79" s="26"/>
      <c r="AM79" s="31"/>
      <c r="AN79" s="26"/>
      <c r="AO79" s="26"/>
      <c r="AP79" s="31"/>
      <c r="AQ79" s="26"/>
      <c r="AR79" s="26"/>
      <c r="AS79" s="31"/>
      <c r="AT79" s="26"/>
      <c r="AU79" s="26"/>
      <c r="AV79" s="31"/>
      <c r="AW79" s="26"/>
      <c r="AX79" s="26"/>
      <c r="AY79" s="31"/>
      <c r="AZ79" s="26"/>
      <c r="BA79" s="26"/>
      <c r="BB79" s="31"/>
      <c r="BC79" s="26"/>
      <c r="BD79" s="26"/>
      <c r="BE79" s="31"/>
      <c r="BF79" s="26"/>
      <c r="BG79" s="26"/>
      <c r="BH79" s="31"/>
      <c r="BI79" s="26"/>
      <c r="BJ79" s="26"/>
      <c r="BK79" s="31"/>
      <c r="BL79" s="26"/>
      <c r="BM79" s="26"/>
      <c r="BN79" s="31"/>
      <c r="BO79" s="26"/>
      <c r="BP79" s="26"/>
      <c r="BQ79" s="31"/>
      <c r="BR79" s="26"/>
      <c r="BS79" s="26"/>
      <c r="BT79" s="31"/>
      <c r="BU79" s="26"/>
      <c r="BV79" s="26"/>
      <c r="BW79" s="31"/>
      <c r="BX79" s="26"/>
      <c r="BY79" s="26"/>
      <c r="BZ79" s="31"/>
      <c r="CA79" s="26"/>
      <c r="CB79" s="26"/>
      <c r="CC79" s="31"/>
      <c r="CD79" s="26"/>
      <c r="CE79" s="26"/>
      <c r="CF79" s="31"/>
      <c r="CG79" s="26"/>
      <c r="CH79" s="26"/>
      <c r="CI79" s="31"/>
      <c r="CJ79" s="26"/>
      <c r="CK79" s="26"/>
      <c r="CL79" s="31"/>
      <c r="CM79" s="26"/>
      <c r="CN79" s="26"/>
      <c r="CO79" s="31"/>
      <c r="CP79" s="26"/>
      <c r="CQ79" s="26"/>
      <c r="CR79" s="31"/>
      <c r="CS79" s="26"/>
      <c r="CT79" s="26"/>
      <c r="CU79" s="31"/>
      <c r="CV79" s="26"/>
      <c r="CW79" s="26"/>
      <c r="CX79" s="31"/>
      <c r="CY79" s="26"/>
      <c r="CZ79" s="26"/>
      <c r="DA79" s="31"/>
      <c r="DB79" s="26"/>
      <c r="DC79" s="26"/>
      <c r="DD79" s="31"/>
      <c r="DE79" s="153">
        <f t="shared" si="5"/>
        <v>0</v>
      </c>
      <c r="DF79" s="29">
        <f t="shared" si="6"/>
        <v>0</v>
      </c>
      <c r="DG79" s="30">
        <f t="shared" si="7"/>
        <v>0</v>
      </c>
    </row>
    <row r="80" ht="15.75" customHeight="1">
      <c r="B80" s="39">
        <v>25.0</v>
      </c>
      <c r="C80" s="144" t="str">
        <f>'дети 5-ти лет Ф'!C80</f>
        <v/>
      </c>
      <c r="D80" s="26"/>
      <c r="E80" s="26"/>
      <c r="F80" s="31"/>
      <c r="G80" s="26"/>
      <c r="H80" s="26"/>
      <c r="I80" s="31"/>
      <c r="J80" s="26"/>
      <c r="K80" s="26"/>
      <c r="L80" s="31"/>
      <c r="M80" s="26"/>
      <c r="N80" s="26"/>
      <c r="O80" s="31"/>
      <c r="P80" s="26"/>
      <c r="Q80" s="26"/>
      <c r="R80" s="31"/>
      <c r="S80" s="26"/>
      <c r="T80" s="26"/>
      <c r="U80" s="31"/>
      <c r="V80" s="26"/>
      <c r="W80" s="26"/>
      <c r="X80" s="31"/>
      <c r="Y80" s="26"/>
      <c r="Z80" s="26"/>
      <c r="AA80" s="31"/>
      <c r="AB80" s="26"/>
      <c r="AC80" s="26"/>
      <c r="AD80" s="31"/>
      <c r="AE80" s="26"/>
      <c r="AF80" s="26"/>
      <c r="AG80" s="31"/>
      <c r="AH80" s="26"/>
      <c r="AI80" s="26"/>
      <c r="AJ80" s="31"/>
      <c r="AK80" s="26"/>
      <c r="AL80" s="26"/>
      <c r="AM80" s="31"/>
      <c r="AN80" s="26"/>
      <c r="AO80" s="26"/>
      <c r="AP80" s="31"/>
      <c r="AQ80" s="26"/>
      <c r="AR80" s="26"/>
      <c r="AS80" s="31"/>
      <c r="AT80" s="26"/>
      <c r="AU80" s="26"/>
      <c r="AV80" s="31"/>
      <c r="AW80" s="26"/>
      <c r="AX80" s="26"/>
      <c r="AY80" s="31"/>
      <c r="AZ80" s="26"/>
      <c r="BA80" s="26"/>
      <c r="BB80" s="31"/>
      <c r="BC80" s="26"/>
      <c r="BD80" s="26"/>
      <c r="BE80" s="31"/>
      <c r="BF80" s="26"/>
      <c r="BG80" s="26"/>
      <c r="BH80" s="31"/>
      <c r="BI80" s="26"/>
      <c r="BJ80" s="26"/>
      <c r="BK80" s="31"/>
      <c r="BL80" s="26"/>
      <c r="BM80" s="26"/>
      <c r="BN80" s="31"/>
      <c r="BO80" s="26"/>
      <c r="BP80" s="26"/>
      <c r="BQ80" s="31"/>
      <c r="BR80" s="26"/>
      <c r="BS80" s="26"/>
      <c r="BT80" s="31"/>
      <c r="BU80" s="26"/>
      <c r="BV80" s="26"/>
      <c r="BW80" s="31"/>
      <c r="BX80" s="26"/>
      <c r="BY80" s="26"/>
      <c r="BZ80" s="31"/>
      <c r="CA80" s="26"/>
      <c r="CB80" s="26"/>
      <c r="CC80" s="31"/>
      <c r="CD80" s="26"/>
      <c r="CE80" s="26"/>
      <c r="CF80" s="31"/>
      <c r="CG80" s="26"/>
      <c r="CH80" s="26"/>
      <c r="CI80" s="31"/>
      <c r="CJ80" s="26"/>
      <c r="CK80" s="26"/>
      <c r="CL80" s="31"/>
      <c r="CM80" s="26"/>
      <c r="CN80" s="26"/>
      <c r="CO80" s="31"/>
      <c r="CP80" s="26"/>
      <c r="CQ80" s="26"/>
      <c r="CR80" s="31"/>
      <c r="CS80" s="26"/>
      <c r="CT80" s="26"/>
      <c r="CU80" s="31"/>
      <c r="CV80" s="26"/>
      <c r="CW80" s="26"/>
      <c r="CX80" s="31"/>
      <c r="CY80" s="26"/>
      <c r="CZ80" s="26"/>
      <c r="DA80" s="31"/>
      <c r="DB80" s="26"/>
      <c r="DC80" s="26"/>
      <c r="DD80" s="31"/>
      <c r="DE80" s="153">
        <f t="shared" si="5"/>
        <v>0</v>
      </c>
      <c r="DF80" s="29">
        <f t="shared" si="6"/>
        <v>0</v>
      </c>
      <c r="DG80" s="30">
        <f t="shared" si="7"/>
        <v>0</v>
      </c>
    </row>
    <row r="81" ht="15.75" customHeight="1">
      <c r="B81" s="98">
        <v>26.0</v>
      </c>
      <c r="C81" s="144" t="str">
        <f>'дети 5-ти лет Ф'!C81</f>
        <v/>
      </c>
      <c r="D81" s="26"/>
      <c r="E81" s="26"/>
      <c r="F81" s="31"/>
      <c r="G81" s="26"/>
      <c r="H81" s="26"/>
      <c r="I81" s="31"/>
      <c r="J81" s="26"/>
      <c r="K81" s="26"/>
      <c r="L81" s="31"/>
      <c r="M81" s="26"/>
      <c r="N81" s="26"/>
      <c r="O81" s="31"/>
      <c r="P81" s="26"/>
      <c r="Q81" s="26"/>
      <c r="R81" s="31"/>
      <c r="S81" s="26"/>
      <c r="T81" s="26"/>
      <c r="U81" s="31"/>
      <c r="V81" s="26"/>
      <c r="W81" s="26"/>
      <c r="X81" s="31"/>
      <c r="Y81" s="26"/>
      <c r="Z81" s="26"/>
      <c r="AA81" s="31"/>
      <c r="AB81" s="26"/>
      <c r="AC81" s="26"/>
      <c r="AD81" s="31"/>
      <c r="AE81" s="26"/>
      <c r="AF81" s="26"/>
      <c r="AG81" s="31"/>
      <c r="AH81" s="26"/>
      <c r="AI81" s="26"/>
      <c r="AJ81" s="31"/>
      <c r="AK81" s="26"/>
      <c r="AL81" s="26"/>
      <c r="AM81" s="31"/>
      <c r="AN81" s="26"/>
      <c r="AO81" s="26"/>
      <c r="AP81" s="31"/>
      <c r="AQ81" s="26"/>
      <c r="AR81" s="26"/>
      <c r="AS81" s="31"/>
      <c r="AT81" s="26"/>
      <c r="AU81" s="26"/>
      <c r="AV81" s="31"/>
      <c r="AW81" s="26"/>
      <c r="AX81" s="26"/>
      <c r="AY81" s="31"/>
      <c r="AZ81" s="26"/>
      <c r="BA81" s="26"/>
      <c r="BB81" s="31"/>
      <c r="BC81" s="26"/>
      <c r="BD81" s="26"/>
      <c r="BE81" s="31"/>
      <c r="BF81" s="26"/>
      <c r="BG81" s="26"/>
      <c r="BH81" s="31"/>
      <c r="BI81" s="26"/>
      <c r="BJ81" s="26"/>
      <c r="BK81" s="31"/>
      <c r="BL81" s="26"/>
      <c r="BM81" s="26"/>
      <c r="BN81" s="31"/>
      <c r="BO81" s="26"/>
      <c r="BP81" s="26"/>
      <c r="BQ81" s="31"/>
      <c r="BR81" s="26"/>
      <c r="BS81" s="26"/>
      <c r="BT81" s="31"/>
      <c r="BU81" s="26"/>
      <c r="BV81" s="26"/>
      <c r="BW81" s="31"/>
      <c r="BX81" s="26"/>
      <c r="BY81" s="26"/>
      <c r="BZ81" s="31"/>
      <c r="CA81" s="26"/>
      <c r="CB81" s="26"/>
      <c r="CC81" s="31"/>
      <c r="CD81" s="26"/>
      <c r="CE81" s="26"/>
      <c r="CF81" s="31"/>
      <c r="CG81" s="26"/>
      <c r="CH81" s="26"/>
      <c r="CI81" s="31"/>
      <c r="CJ81" s="26"/>
      <c r="CK81" s="26"/>
      <c r="CL81" s="31"/>
      <c r="CM81" s="26"/>
      <c r="CN81" s="26"/>
      <c r="CO81" s="31"/>
      <c r="CP81" s="26"/>
      <c r="CQ81" s="26"/>
      <c r="CR81" s="31"/>
      <c r="CS81" s="26"/>
      <c r="CT81" s="26"/>
      <c r="CU81" s="31"/>
      <c r="CV81" s="26"/>
      <c r="CW81" s="26"/>
      <c r="CX81" s="31"/>
      <c r="CY81" s="26"/>
      <c r="CZ81" s="26"/>
      <c r="DA81" s="31"/>
      <c r="DB81" s="26"/>
      <c r="DC81" s="26"/>
      <c r="DD81" s="31"/>
      <c r="DE81" s="153">
        <f t="shared" si="5"/>
        <v>0</v>
      </c>
      <c r="DF81" s="29">
        <f t="shared" si="6"/>
        <v>0</v>
      </c>
      <c r="DG81" s="30">
        <f t="shared" si="7"/>
        <v>0</v>
      </c>
    </row>
    <row r="82" ht="15.75" customHeight="1">
      <c r="B82" s="98">
        <v>27.0</v>
      </c>
      <c r="C82" s="144" t="str">
        <f>'дети 5-ти лет Ф'!C82</f>
        <v/>
      </c>
      <c r="D82" s="26"/>
      <c r="E82" s="26"/>
      <c r="F82" s="31"/>
      <c r="G82" s="26"/>
      <c r="H82" s="26"/>
      <c r="I82" s="31"/>
      <c r="J82" s="26"/>
      <c r="K82" s="26"/>
      <c r="L82" s="31"/>
      <c r="M82" s="26"/>
      <c r="N82" s="26"/>
      <c r="O82" s="31"/>
      <c r="P82" s="26"/>
      <c r="Q82" s="26"/>
      <c r="R82" s="31"/>
      <c r="S82" s="26"/>
      <c r="T82" s="26"/>
      <c r="U82" s="31"/>
      <c r="V82" s="26"/>
      <c r="W82" s="26"/>
      <c r="X82" s="31"/>
      <c r="Y82" s="26"/>
      <c r="Z82" s="26"/>
      <c r="AA82" s="31"/>
      <c r="AB82" s="26"/>
      <c r="AC82" s="26"/>
      <c r="AD82" s="31"/>
      <c r="AE82" s="26"/>
      <c r="AF82" s="26"/>
      <c r="AG82" s="31"/>
      <c r="AH82" s="26"/>
      <c r="AI82" s="26"/>
      <c r="AJ82" s="31"/>
      <c r="AK82" s="26"/>
      <c r="AL82" s="26"/>
      <c r="AM82" s="31"/>
      <c r="AN82" s="26"/>
      <c r="AO82" s="26"/>
      <c r="AP82" s="31"/>
      <c r="AQ82" s="26"/>
      <c r="AR82" s="26"/>
      <c r="AS82" s="31"/>
      <c r="AT82" s="26"/>
      <c r="AU82" s="26"/>
      <c r="AV82" s="31"/>
      <c r="AW82" s="26"/>
      <c r="AX82" s="26"/>
      <c r="AY82" s="31"/>
      <c r="AZ82" s="26"/>
      <c r="BA82" s="26"/>
      <c r="BB82" s="31"/>
      <c r="BC82" s="26"/>
      <c r="BD82" s="26"/>
      <c r="BE82" s="31"/>
      <c r="BF82" s="26"/>
      <c r="BG82" s="26"/>
      <c r="BH82" s="31"/>
      <c r="BI82" s="26"/>
      <c r="BJ82" s="26"/>
      <c r="BK82" s="31"/>
      <c r="BL82" s="26"/>
      <c r="BM82" s="26"/>
      <c r="BN82" s="31"/>
      <c r="BO82" s="26"/>
      <c r="BP82" s="26"/>
      <c r="BQ82" s="31"/>
      <c r="BR82" s="26"/>
      <c r="BS82" s="26"/>
      <c r="BT82" s="31"/>
      <c r="BU82" s="26"/>
      <c r="BV82" s="26"/>
      <c r="BW82" s="31"/>
      <c r="BX82" s="26"/>
      <c r="BY82" s="26"/>
      <c r="BZ82" s="31"/>
      <c r="CA82" s="26"/>
      <c r="CB82" s="26"/>
      <c r="CC82" s="31"/>
      <c r="CD82" s="26"/>
      <c r="CE82" s="26"/>
      <c r="CF82" s="31"/>
      <c r="CG82" s="26"/>
      <c r="CH82" s="26"/>
      <c r="CI82" s="31"/>
      <c r="CJ82" s="26"/>
      <c r="CK82" s="26"/>
      <c r="CL82" s="31"/>
      <c r="CM82" s="26"/>
      <c r="CN82" s="26"/>
      <c r="CO82" s="31"/>
      <c r="CP82" s="26"/>
      <c r="CQ82" s="26"/>
      <c r="CR82" s="31"/>
      <c r="CS82" s="26"/>
      <c r="CT82" s="26"/>
      <c r="CU82" s="31"/>
      <c r="CV82" s="26"/>
      <c r="CW82" s="26"/>
      <c r="CX82" s="31"/>
      <c r="CY82" s="26"/>
      <c r="CZ82" s="26"/>
      <c r="DA82" s="31"/>
      <c r="DB82" s="26"/>
      <c r="DC82" s="26"/>
      <c r="DD82" s="31"/>
      <c r="DE82" s="153">
        <f t="shared" si="5"/>
        <v>0</v>
      </c>
      <c r="DF82" s="29">
        <f t="shared" si="6"/>
        <v>0</v>
      </c>
      <c r="DG82" s="30">
        <f t="shared" si="7"/>
        <v>0</v>
      </c>
    </row>
    <row r="83" ht="15.75" customHeight="1">
      <c r="B83" s="100">
        <v>28.0</v>
      </c>
      <c r="C83" s="154" t="str">
        <f>'дети 5-ти лет Ф'!C83</f>
        <v/>
      </c>
      <c r="D83" s="102"/>
      <c r="E83" s="102"/>
      <c r="F83" s="103"/>
      <c r="G83" s="102"/>
      <c r="H83" s="102"/>
      <c r="I83" s="103"/>
      <c r="J83" s="102"/>
      <c r="K83" s="102"/>
      <c r="L83" s="103"/>
      <c r="M83" s="102"/>
      <c r="N83" s="102"/>
      <c r="O83" s="103"/>
      <c r="P83" s="102"/>
      <c r="Q83" s="102"/>
      <c r="R83" s="103"/>
      <c r="S83" s="102"/>
      <c r="T83" s="102"/>
      <c r="U83" s="103"/>
      <c r="V83" s="102"/>
      <c r="W83" s="102"/>
      <c r="X83" s="103"/>
      <c r="Y83" s="102"/>
      <c r="Z83" s="102"/>
      <c r="AA83" s="103"/>
      <c r="AB83" s="102"/>
      <c r="AC83" s="102"/>
      <c r="AD83" s="103"/>
      <c r="AE83" s="102"/>
      <c r="AF83" s="102"/>
      <c r="AG83" s="103"/>
      <c r="AH83" s="102"/>
      <c r="AI83" s="102"/>
      <c r="AJ83" s="103"/>
      <c r="AK83" s="102"/>
      <c r="AL83" s="102"/>
      <c r="AM83" s="103"/>
      <c r="AN83" s="102"/>
      <c r="AO83" s="102"/>
      <c r="AP83" s="103"/>
      <c r="AQ83" s="102"/>
      <c r="AR83" s="102"/>
      <c r="AS83" s="103"/>
      <c r="AT83" s="102"/>
      <c r="AU83" s="102"/>
      <c r="AV83" s="103"/>
      <c r="AW83" s="102"/>
      <c r="AX83" s="102"/>
      <c r="AY83" s="103"/>
      <c r="AZ83" s="102"/>
      <c r="BA83" s="102"/>
      <c r="BB83" s="103"/>
      <c r="BC83" s="102"/>
      <c r="BD83" s="102"/>
      <c r="BE83" s="103"/>
      <c r="BF83" s="102"/>
      <c r="BG83" s="102"/>
      <c r="BH83" s="103"/>
      <c r="BI83" s="102"/>
      <c r="BJ83" s="102"/>
      <c r="BK83" s="103"/>
      <c r="BL83" s="102"/>
      <c r="BM83" s="102"/>
      <c r="BN83" s="103"/>
      <c r="BO83" s="102"/>
      <c r="BP83" s="102"/>
      <c r="BQ83" s="103"/>
      <c r="BR83" s="102"/>
      <c r="BS83" s="102"/>
      <c r="BT83" s="103"/>
      <c r="BU83" s="102"/>
      <c r="BV83" s="102"/>
      <c r="BW83" s="103"/>
      <c r="BX83" s="102"/>
      <c r="BY83" s="102"/>
      <c r="BZ83" s="103"/>
      <c r="CA83" s="102"/>
      <c r="CB83" s="102"/>
      <c r="CC83" s="103"/>
      <c r="CD83" s="102"/>
      <c r="CE83" s="102"/>
      <c r="CF83" s="103"/>
      <c r="CG83" s="102"/>
      <c r="CH83" s="102"/>
      <c r="CI83" s="103"/>
      <c r="CJ83" s="102"/>
      <c r="CK83" s="102"/>
      <c r="CL83" s="103"/>
      <c r="CM83" s="102"/>
      <c r="CN83" s="102"/>
      <c r="CO83" s="103"/>
      <c r="CP83" s="102"/>
      <c r="CQ83" s="102"/>
      <c r="CR83" s="103"/>
      <c r="CS83" s="102"/>
      <c r="CT83" s="102"/>
      <c r="CU83" s="103"/>
      <c r="CV83" s="102"/>
      <c r="CW83" s="102"/>
      <c r="CX83" s="103"/>
      <c r="CY83" s="102"/>
      <c r="CZ83" s="102"/>
      <c r="DA83" s="103"/>
      <c r="DB83" s="102"/>
      <c r="DC83" s="102"/>
      <c r="DD83" s="103"/>
      <c r="DE83" s="153">
        <f t="shared" si="5"/>
        <v>0</v>
      </c>
      <c r="DF83" s="29">
        <f t="shared" si="6"/>
        <v>0</v>
      </c>
      <c r="DG83" s="30">
        <f t="shared" si="7"/>
        <v>0</v>
      </c>
    </row>
    <row r="84" ht="15.75" customHeight="1">
      <c r="B84" s="100">
        <v>29.0</v>
      </c>
      <c r="C84" s="154" t="str">
        <f>'дети 5-ти лет Ф'!C84</f>
        <v/>
      </c>
      <c r="D84" s="102"/>
      <c r="E84" s="102"/>
      <c r="F84" s="103"/>
      <c r="G84" s="102"/>
      <c r="H84" s="102"/>
      <c r="I84" s="103"/>
      <c r="J84" s="102"/>
      <c r="K84" s="102"/>
      <c r="L84" s="103"/>
      <c r="M84" s="102"/>
      <c r="N84" s="102"/>
      <c r="O84" s="103"/>
      <c r="P84" s="102"/>
      <c r="Q84" s="102"/>
      <c r="R84" s="103"/>
      <c r="S84" s="102"/>
      <c r="T84" s="102"/>
      <c r="U84" s="103"/>
      <c r="V84" s="102"/>
      <c r="W84" s="102"/>
      <c r="X84" s="103"/>
      <c r="Y84" s="102"/>
      <c r="Z84" s="102"/>
      <c r="AA84" s="103"/>
      <c r="AB84" s="102"/>
      <c r="AC84" s="102"/>
      <c r="AD84" s="103"/>
      <c r="AE84" s="102"/>
      <c r="AF84" s="102"/>
      <c r="AG84" s="103"/>
      <c r="AH84" s="102"/>
      <c r="AI84" s="102"/>
      <c r="AJ84" s="103"/>
      <c r="AK84" s="102"/>
      <c r="AL84" s="102"/>
      <c r="AM84" s="103"/>
      <c r="AN84" s="102"/>
      <c r="AO84" s="102"/>
      <c r="AP84" s="103"/>
      <c r="AQ84" s="102"/>
      <c r="AR84" s="102"/>
      <c r="AS84" s="103"/>
      <c r="AT84" s="102"/>
      <c r="AU84" s="102"/>
      <c r="AV84" s="103"/>
      <c r="AW84" s="102"/>
      <c r="AX84" s="102"/>
      <c r="AY84" s="103"/>
      <c r="AZ84" s="102"/>
      <c r="BA84" s="102"/>
      <c r="BB84" s="103"/>
      <c r="BC84" s="102"/>
      <c r="BD84" s="102"/>
      <c r="BE84" s="103"/>
      <c r="BF84" s="102"/>
      <c r="BG84" s="102"/>
      <c r="BH84" s="103"/>
      <c r="BI84" s="102"/>
      <c r="BJ84" s="102"/>
      <c r="BK84" s="103"/>
      <c r="BL84" s="102"/>
      <c r="BM84" s="102"/>
      <c r="BN84" s="103"/>
      <c r="BO84" s="102"/>
      <c r="BP84" s="102"/>
      <c r="BQ84" s="103"/>
      <c r="BR84" s="102"/>
      <c r="BS84" s="102"/>
      <c r="BT84" s="103"/>
      <c r="BU84" s="102"/>
      <c r="BV84" s="102"/>
      <c r="BW84" s="103"/>
      <c r="BX84" s="102"/>
      <c r="BY84" s="102"/>
      <c r="BZ84" s="103"/>
      <c r="CA84" s="102"/>
      <c r="CB84" s="102"/>
      <c r="CC84" s="103"/>
      <c r="CD84" s="102"/>
      <c r="CE84" s="102"/>
      <c r="CF84" s="103"/>
      <c r="CG84" s="102"/>
      <c r="CH84" s="102"/>
      <c r="CI84" s="103"/>
      <c r="CJ84" s="102"/>
      <c r="CK84" s="102"/>
      <c r="CL84" s="103"/>
      <c r="CM84" s="102"/>
      <c r="CN84" s="102"/>
      <c r="CO84" s="103"/>
      <c r="CP84" s="102"/>
      <c r="CQ84" s="102"/>
      <c r="CR84" s="103"/>
      <c r="CS84" s="102"/>
      <c r="CT84" s="102"/>
      <c r="CU84" s="103"/>
      <c r="CV84" s="102"/>
      <c r="CW84" s="102"/>
      <c r="CX84" s="103"/>
      <c r="CY84" s="102"/>
      <c r="CZ84" s="102"/>
      <c r="DA84" s="103"/>
      <c r="DB84" s="102"/>
      <c r="DC84" s="102"/>
      <c r="DD84" s="103"/>
      <c r="DE84" s="153">
        <f t="shared" si="5"/>
        <v>0</v>
      </c>
      <c r="DF84" s="29">
        <f t="shared" si="6"/>
        <v>0</v>
      </c>
      <c r="DG84" s="30">
        <f t="shared" si="7"/>
        <v>0</v>
      </c>
    </row>
    <row r="85" ht="15.75" customHeight="1">
      <c r="B85" s="100">
        <v>30.0</v>
      </c>
      <c r="C85" s="154" t="str">
        <f>'дети 5-ти лет Ф'!C85</f>
        <v/>
      </c>
      <c r="D85" s="102"/>
      <c r="E85" s="102"/>
      <c r="F85" s="103"/>
      <c r="G85" s="102"/>
      <c r="H85" s="102"/>
      <c r="I85" s="103"/>
      <c r="J85" s="102"/>
      <c r="K85" s="102"/>
      <c r="L85" s="103"/>
      <c r="M85" s="102"/>
      <c r="N85" s="102"/>
      <c r="O85" s="103"/>
      <c r="P85" s="102"/>
      <c r="Q85" s="102"/>
      <c r="R85" s="103"/>
      <c r="S85" s="102"/>
      <c r="T85" s="102"/>
      <c r="U85" s="103"/>
      <c r="V85" s="102"/>
      <c r="W85" s="102"/>
      <c r="X85" s="103"/>
      <c r="Y85" s="102"/>
      <c r="Z85" s="102"/>
      <c r="AA85" s="103"/>
      <c r="AB85" s="102"/>
      <c r="AC85" s="102"/>
      <c r="AD85" s="103"/>
      <c r="AE85" s="102"/>
      <c r="AF85" s="102"/>
      <c r="AG85" s="103"/>
      <c r="AH85" s="102"/>
      <c r="AI85" s="102"/>
      <c r="AJ85" s="103"/>
      <c r="AK85" s="102"/>
      <c r="AL85" s="102"/>
      <c r="AM85" s="103"/>
      <c r="AN85" s="102"/>
      <c r="AO85" s="102"/>
      <c r="AP85" s="103"/>
      <c r="AQ85" s="102"/>
      <c r="AR85" s="102"/>
      <c r="AS85" s="103"/>
      <c r="AT85" s="102"/>
      <c r="AU85" s="102"/>
      <c r="AV85" s="103"/>
      <c r="AW85" s="102"/>
      <c r="AX85" s="102"/>
      <c r="AY85" s="103"/>
      <c r="AZ85" s="102"/>
      <c r="BA85" s="102"/>
      <c r="BB85" s="103"/>
      <c r="BC85" s="102"/>
      <c r="BD85" s="102"/>
      <c r="BE85" s="103"/>
      <c r="BF85" s="102"/>
      <c r="BG85" s="102"/>
      <c r="BH85" s="103"/>
      <c r="BI85" s="102"/>
      <c r="BJ85" s="102"/>
      <c r="BK85" s="103"/>
      <c r="BL85" s="102"/>
      <c r="BM85" s="102"/>
      <c r="BN85" s="103"/>
      <c r="BO85" s="102"/>
      <c r="BP85" s="102"/>
      <c r="BQ85" s="103"/>
      <c r="BR85" s="102"/>
      <c r="BS85" s="102"/>
      <c r="BT85" s="103"/>
      <c r="BU85" s="102"/>
      <c r="BV85" s="102"/>
      <c r="BW85" s="103"/>
      <c r="BX85" s="102"/>
      <c r="BY85" s="102"/>
      <c r="BZ85" s="103"/>
      <c r="CA85" s="102"/>
      <c r="CB85" s="102"/>
      <c r="CC85" s="103"/>
      <c r="CD85" s="102"/>
      <c r="CE85" s="102"/>
      <c r="CF85" s="103"/>
      <c r="CG85" s="102"/>
      <c r="CH85" s="102"/>
      <c r="CI85" s="103"/>
      <c r="CJ85" s="102"/>
      <c r="CK85" s="102"/>
      <c r="CL85" s="103"/>
      <c r="CM85" s="102"/>
      <c r="CN85" s="102"/>
      <c r="CO85" s="103"/>
      <c r="CP85" s="102"/>
      <c r="CQ85" s="102"/>
      <c r="CR85" s="103"/>
      <c r="CS85" s="102"/>
      <c r="CT85" s="102"/>
      <c r="CU85" s="103"/>
      <c r="CV85" s="102"/>
      <c r="CW85" s="102"/>
      <c r="CX85" s="103"/>
      <c r="CY85" s="102"/>
      <c r="CZ85" s="102"/>
      <c r="DA85" s="103"/>
      <c r="DB85" s="102"/>
      <c r="DC85" s="102"/>
      <c r="DD85" s="103"/>
      <c r="DE85" s="153">
        <f t="shared" si="5"/>
        <v>0</v>
      </c>
      <c r="DF85" s="29">
        <f t="shared" si="6"/>
        <v>0</v>
      </c>
      <c r="DG85" s="30">
        <f t="shared" si="7"/>
        <v>0</v>
      </c>
    </row>
    <row r="86" ht="15.75" customHeight="1">
      <c r="B86" s="100">
        <v>31.0</v>
      </c>
      <c r="C86" s="154" t="str">
        <f>'дети 5-ти лет Ф'!C86</f>
        <v/>
      </c>
      <c r="D86" s="102"/>
      <c r="E86" s="102"/>
      <c r="F86" s="103"/>
      <c r="G86" s="102"/>
      <c r="H86" s="102"/>
      <c r="I86" s="103"/>
      <c r="J86" s="102"/>
      <c r="K86" s="102"/>
      <c r="L86" s="103"/>
      <c r="M86" s="102"/>
      <c r="N86" s="102"/>
      <c r="O86" s="103"/>
      <c r="P86" s="102"/>
      <c r="Q86" s="102"/>
      <c r="R86" s="103"/>
      <c r="S86" s="102"/>
      <c r="T86" s="102"/>
      <c r="U86" s="103"/>
      <c r="V86" s="102"/>
      <c r="W86" s="102"/>
      <c r="X86" s="103"/>
      <c r="Y86" s="102"/>
      <c r="Z86" s="102"/>
      <c r="AA86" s="103"/>
      <c r="AB86" s="102"/>
      <c r="AC86" s="102"/>
      <c r="AD86" s="103"/>
      <c r="AE86" s="102"/>
      <c r="AF86" s="102"/>
      <c r="AG86" s="103"/>
      <c r="AH86" s="102"/>
      <c r="AI86" s="102"/>
      <c r="AJ86" s="103"/>
      <c r="AK86" s="102"/>
      <c r="AL86" s="102"/>
      <c r="AM86" s="103"/>
      <c r="AN86" s="102"/>
      <c r="AO86" s="102"/>
      <c r="AP86" s="103"/>
      <c r="AQ86" s="102"/>
      <c r="AR86" s="102"/>
      <c r="AS86" s="103"/>
      <c r="AT86" s="102"/>
      <c r="AU86" s="102"/>
      <c r="AV86" s="103"/>
      <c r="AW86" s="102"/>
      <c r="AX86" s="102"/>
      <c r="AY86" s="103"/>
      <c r="AZ86" s="102"/>
      <c r="BA86" s="102"/>
      <c r="BB86" s="103"/>
      <c r="BC86" s="102"/>
      <c r="BD86" s="102"/>
      <c r="BE86" s="103"/>
      <c r="BF86" s="102"/>
      <c r="BG86" s="102"/>
      <c r="BH86" s="103"/>
      <c r="BI86" s="102"/>
      <c r="BJ86" s="102"/>
      <c r="BK86" s="103"/>
      <c r="BL86" s="102"/>
      <c r="BM86" s="102"/>
      <c r="BN86" s="103"/>
      <c r="BO86" s="102"/>
      <c r="BP86" s="102"/>
      <c r="BQ86" s="103"/>
      <c r="BR86" s="102"/>
      <c r="BS86" s="102"/>
      <c r="BT86" s="103"/>
      <c r="BU86" s="102"/>
      <c r="BV86" s="102"/>
      <c r="BW86" s="103"/>
      <c r="BX86" s="102"/>
      <c r="BY86" s="102"/>
      <c r="BZ86" s="103"/>
      <c r="CA86" s="102"/>
      <c r="CB86" s="102"/>
      <c r="CC86" s="103"/>
      <c r="CD86" s="102"/>
      <c r="CE86" s="102"/>
      <c r="CF86" s="103"/>
      <c r="CG86" s="102"/>
      <c r="CH86" s="102"/>
      <c r="CI86" s="103"/>
      <c r="CJ86" s="102"/>
      <c r="CK86" s="102"/>
      <c r="CL86" s="103"/>
      <c r="CM86" s="102"/>
      <c r="CN86" s="102"/>
      <c r="CO86" s="103"/>
      <c r="CP86" s="102"/>
      <c r="CQ86" s="102"/>
      <c r="CR86" s="103"/>
      <c r="CS86" s="102"/>
      <c r="CT86" s="102"/>
      <c r="CU86" s="103"/>
      <c r="CV86" s="102"/>
      <c r="CW86" s="102"/>
      <c r="CX86" s="103"/>
      <c r="CY86" s="102"/>
      <c r="CZ86" s="102"/>
      <c r="DA86" s="103"/>
      <c r="DB86" s="102"/>
      <c r="DC86" s="102"/>
      <c r="DD86" s="103"/>
      <c r="DE86" s="153">
        <f t="shared" si="5"/>
        <v>0</v>
      </c>
      <c r="DF86" s="29">
        <f t="shared" si="6"/>
        <v>0</v>
      </c>
      <c r="DG86" s="30">
        <f t="shared" si="7"/>
        <v>0</v>
      </c>
    </row>
    <row r="87" ht="15.75" customHeight="1">
      <c r="B87" s="100">
        <v>32.0</v>
      </c>
      <c r="C87" s="154" t="str">
        <f>'дети 5-ти лет Ф'!C87</f>
        <v/>
      </c>
      <c r="D87" s="102"/>
      <c r="E87" s="102"/>
      <c r="F87" s="103"/>
      <c r="G87" s="102"/>
      <c r="H87" s="102"/>
      <c r="I87" s="103"/>
      <c r="J87" s="102"/>
      <c r="K87" s="102"/>
      <c r="L87" s="103"/>
      <c r="M87" s="102"/>
      <c r="N87" s="102"/>
      <c r="O87" s="103"/>
      <c r="P87" s="102"/>
      <c r="Q87" s="102"/>
      <c r="R87" s="103"/>
      <c r="S87" s="102"/>
      <c r="T87" s="102"/>
      <c r="U87" s="103"/>
      <c r="V87" s="102"/>
      <c r="W87" s="102"/>
      <c r="X87" s="103"/>
      <c r="Y87" s="102"/>
      <c r="Z87" s="102"/>
      <c r="AA87" s="103"/>
      <c r="AB87" s="102"/>
      <c r="AC87" s="102"/>
      <c r="AD87" s="103"/>
      <c r="AE87" s="102"/>
      <c r="AF87" s="102"/>
      <c r="AG87" s="103"/>
      <c r="AH87" s="102"/>
      <c r="AI87" s="102"/>
      <c r="AJ87" s="103"/>
      <c r="AK87" s="102"/>
      <c r="AL87" s="102"/>
      <c r="AM87" s="103"/>
      <c r="AN87" s="102"/>
      <c r="AO87" s="102"/>
      <c r="AP87" s="103"/>
      <c r="AQ87" s="102"/>
      <c r="AR87" s="102"/>
      <c r="AS87" s="103"/>
      <c r="AT87" s="102"/>
      <c r="AU87" s="102"/>
      <c r="AV87" s="103"/>
      <c r="AW87" s="102"/>
      <c r="AX87" s="102"/>
      <c r="AY87" s="103"/>
      <c r="AZ87" s="102"/>
      <c r="BA87" s="102"/>
      <c r="BB87" s="103"/>
      <c r="BC87" s="102"/>
      <c r="BD87" s="102"/>
      <c r="BE87" s="103"/>
      <c r="BF87" s="102"/>
      <c r="BG87" s="102"/>
      <c r="BH87" s="103"/>
      <c r="BI87" s="102"/>
      <c r="BJ87" s="102"/>
      <c r="BK87" s="103"/>
      <c r="BL87" s="102"/>
      <c r="BM87" s="102"/>
      <c r="BN87" s="103"/>
      <c r="BO87" s="102"/>
      <c r="BP87" s="102"/>
      <c r="BQ87" s="103"/>
      <c r="BR87" s="102"/>
      <c r="BS87" s="102"/>
      <c r="BT87" s="103"/>
      <c r="BU87" s="102"/>
      <c r="BV87" s="102"/>
      <c r="BW87" s="103"/>
      <c r="BX87" s="102"/>
      <c r="BY87" s="102"/>
      <c r="BZ87" s="103"/>
      <c r="CA87" s="102"/>
      <c r="CB87" s="102"/>
      <c r="CC87" s="103"/>
      <c r="CD87" s="102"/>
      <c r="CE87" s="102"/>
      <c r="CF87" s="103"/>
      <c r="CG87" s="102"/>
      <c r="CH87" s="102"/>
      <c r="CI87" s="103"/>
      <c r="CJ87" s="102"/>
      <c r="CK87" s="102"/>
      <c r="CL87" s="103"/>
      <c r="CM87" s="102"/>
      <c r="CN87" s="102"/>
      <c r="CO87" s="103"/>
      <c r="CP87" s="102"/>
      <c r="CQ87" s="102"/>
      <c r="CR87" s="103"/>
      <c r="CS87" s="102"/>
      <c r="CT87" s="102"/>
      <c r="CU87" s="103"/>
      <c r="CV87" s="102"/>
      <c r="CW87" s="102"/>
      <c r="CX87" s="103"/>
      <c r="CY87" s="102"/>
      <c r="CZ87" s="102"/>
      <c r="DA87" s="103"/>
      <c r="DB87" s="102"/>
      <c r="DC87" s="102"/>
      <c r="DD87" s="103"/>
      <c r="DE87" s="153">
        <f t="shared" si="5"/>
        <v>0</v>
      </c>
      <c r="DF87" s="29">
        <f t="shared" si="6"/>
        <v>0</v>
      </c>
      <c r="DG87" s="30">
        <f t="shared" si="7"/>
        <v>0</v>
      </c>
    </row>
    <row r="88" ht="15.75" customHeight="1">
      <c r="B88" s="100">
        <v>33.0</v>
      </c>
      <c r="C88" s="154" t="str">
        <f>'дети 5-ти лет Ф'!C88</f>
        <v/>
      </c>
      <c r="D88" s="102"/>
      <c r="E88" s="102"/>
      <c r="F88" s="103"/>
      <c r="G88" s="102"/>
      <c r="H88" s="102"/>
      <c r="I88" s="103"/>
      <c r="J88" s="102"/>
      <c r="K88" s="102"/>
      <c r="L88" s="103"/>
      <c r="M88" s="102"/>
      <c r="N88" s="102"/>
      <c r="O88" s="103"/>
      <c r="P88" s="102"/>
      <c r="Q88" s="102"/>
      <c r="R88" s="103"/>
      <c r="S88" s="102"/>
      <c r="T88" s="102"/>
      <c r="U88" s="103"/>
      <c r="V88" s="102"/>
      <c r="W88" s="102"/>
      <c r="X88" s="103"/>
      <c r="Y88" s="102"/>
      <c r="Z88" s="102"/>
      <c r="AA88" s="103"/>
      <c r="AB88" s="102"/>
      <c r="AC88" s="102"/>
      <c r="AD88" s="103"/>
      <c r="AE88" s="102"/>
      <c r="AF88" s="102"/>
      <c r="AG88" s="103"/>
      <c r="AH88" s="102"/>
      <c r="AI88" s="102"/>
      <c r="AJ88" s="103"/>
      <c r="AK88" s="102"/>
      <c r="AL88" s="102"/>
      <c r="AM88" s="103"/>
      <c r="AN88" s="102"/>
      <c r="AO88" s="102"/>
      <c r="AP88" s="103"/>
      <c r="AQ88" s="102"/>
      <c r="AR88" s="102"/>
      <c r="AS88" s="103"/>
      <c r="AT88" s="102"/>
      <c r="AU88" s="102"/>
      <c r="AV88" s="103"/>
      <c r="AW88" s="102"/>
      <c r="AX88" s="102"/>
      <c r="AY88" s="103"/>
      <c r="AZ88" s="102"/>
      <c r="BA88" s="102"/>
      <c r="BB88" s="103"/>
      <c r="BC88" s="102"/>
      <c r="BD88" s="102"/>
      <c r="BE88" s="103"/>
      <c r="BF88" s="102"/>
      <c r="BG88" s="102"/>
      <c r="BH88" s="103"/>
      <c r="BI88" s="102"/>
      <c r="BJ88" s="102"/>
      <c r="BK88" s="103"/>
      <c r="BL88" s="102"/>
      <c r="BM88" s="102"/>
      <c r="BN88" s="103"/>
      <c r="BO88" s="102"/>
      <c r="BP88" s="102"/>
      <c r="BQ88" s="103"/>
      <c r="BR88" s="102"/>
      <c r="BS88" s="102"/>
      <c r="BT88" s="103"/>
      <c r="BU88" s="102"/>
      <c r="BV88" s="102"/>
      <c r="BW88" s="103"/>
      <c r="BX88" s="102"/>
      <c r="BY88" s="102"/>
      <c r="BZ88" s="103"/>
      <c r="CA88" s="102"/>
      <c r="CB88" s="102"/>
      <c r="CC88" s="103"/>
      <c r="CD88" s="102"/>
      <c r="CE88" s="102"/>
      <c r="CF88" s="103"/>
      <c r="CG88" s="102"/>
      <c r="CH88" s="102"/>
      <c r="CI88" s="103"/>
      <c r="CJ88" s="102"/>
      <c r="CK88" s="102"/>
      <c r="CL88" s="103"/>
      <c r="CM88" s="102"/>
      <c r="CN88" s="102"/>
      <c r="CO88" s="103"/>
      <c r="CP88" s="102"/>
      <c r="CQ88" s="102"/>
      <c r="CR88" s="103"/>
      <c r="CS88" s="102"/>
      <c r="CT88" s="102"/>
      <c r="CU88" s="103"/>
      <c r="CV88" s="102"/>
      <c r="CW88" s="102"/>
      <c r="CX88" s="103"/>
      <c r="CY88" s="102"/>
      <c r="CZ88" s="102"/>
      <c r="DA88" s="103"/>
      <c r="DB88" s="102"/>
      <c r="DC88" s="102"/>
      <c r="DD88" s="103"/>
      <c r="DE88" s="153">
        <f t="shared" si="5"/>
        <v>0</v>
      </c>
      <c r="DF88" s="29">
        <f t="shared" si="6"/>
        <v>0</v>
      </c>
      <c r="DG88" s="30">
        <f t="shared" si="7"/>
        <v>0</v>
      </c>
    </row>
    <row r="89" ht="15.75" customHeight="1">
      <c r="B89" s="100">
        <v>34.0</v>
      </c>
      <c r="C89" s="154" t="str">
        <f>'дети 5-ти лет Ф'!C89</f>
        <v/>
      </c>
      <c r="D89" s="102"/>
      <c r="E89" s="102"/>
      <c r="F89" s="103"/>
      <c r="G89" s="102"/>
      <c r="H89" s="102"/>
      <c r="I89" s="103"/>
      <c r="J89" s="102"/>
      <c r="K89" s="102"/>
      <c r="L89" s="103"/>
      <c r="M89" s="102"/>
      <c r="N89" s="102"/>
      <c r="O89" s="103"/>
      <c r="P89" s="102"/>
      <c r="Q89" s="102"/>
      <c r="R89" s="103"/>
      <c r="S89" s="102"/>
      <c r="T89" s="102"/>
      <c r="U89" s="103"/>
      <c r="V89" s="102"/>
      <c r="W89" s="102"/>
      <c r="X89" s="103"/>
      <c r="Y89" s="102"/>
      <c r="Z89" s="102"/>
      <c r="AA89" s="103"/>
      <c r="AB89" s="102"/>
      <c r="AC89" s="102"/>
      <c r="AD89" s="103"/>
      <c r="AE89" s="102"/>
      <c r="AF89" s="102"/>
      <c r="AG89" s="103"/>
      <c r="AH89" s="102"/>
      <c r="AI89" s="102"/>
      <c r="AJ89" s="103"/>
      <c r="AK89" s="102"/>
      <c r="AL89" s="102"/>
      <c r="AM89" s="103"/>
      <c r="AN89" s="102"/>
      <c r="AO89" s="102"/>
      <c r="AP89" s="103"/>
      <c r="AQ89" s="102"/>
      <c r="AR89" s="102"/>
      <c r="AS89" s="103"/>
      <c r="AT89" s="102"/>
      <c r="AU89" s="102"/>
      <c r="AV89" s="103"/>
      <c r="AW89" s="102"/>
      <c r="AX89" s="102"/>
      <c r="AY89" s="103"/>
      <c r="AZ89" s="102"/>
      <c r="BA89" s="102"/>
      <c r="BB89" s="103"/>
      <c r="BC89" s="102"/>
      <c r="BD89" s="102"/>
      <c r="BE89" s="103"/>
      <c r="BF89" s="102"/>
      <c r="BG89" s="102"/>
      <c r="BH89" s="103"/>
      <c r="BI89" s="102"/>
      <c r="BJ89" s="102"/>
      <c r="BK89" s="103"/>
      <c r="BL89" s="102"/>
      <c r="BM89" s="102"/>
      <c r="BN89" s="103"/>
      <c r="BO89" s="102"/>
      <c r="BP89" s="102"/>
      <c r="BQ89" s="103"/>
      <c r="BR89" s="102"/>
      <c r="BS89" s="102"/>
      <c r="BT89" s="103"/>
      <c r="BU89" s="102"/>
      <c r="BV89" s="102"/>
      <c r="BW89" s="103"/>
      <c r="BX89" s="102"/>
      <c r="BY89" s="102"/>
      <c r="BZ89" s="103"/>
      <c r="CA89" s="102"/>
      <c r="CB89" s="102"/>
      <c r="CC89" s="103"/>
      <c r="CD89" s="102"/>
      <c r="CE89" s="102"/>
      <c r="CF89" s="103"/>
      <c r="CG89" s="102"/>
      <c r="CH89" s="102"/>
      <c r="CI89" s="103"/>
      <c r="CJ89" s="102"/>
      <c r="CK89" s="102"/>
      <c r="CL89" s="103"/>
      <c r="CM89" s="102"/>
      <c r="CN89" s="102"/>
      <c r="CO89" s="103"/>
      <c r="CP89" s="102"/>
      <c r="CQ89" s="102"/>
      <c r="CR89" s="103"/>
      <c r="CS89" s="102"/>
      <c r="CT89" s="102"/>
      <c r="CU89" s="103"/>
      <c r="CV89" s="102"/>
      <c r="CW89" s="102"/>
      <c r="CX89" s="103"/>
      <c r="CY89" s="102"/>
      <c r="CZ89" s="102"/>
      <c r="DA89" s="103"/>
      <c r="DB89" s="102"/>
      <c r="DC89" s="102"/>
      <c r="DD89" s="103"/>
      <c r="DE89" s="153">
        <f t="shared" si="5"/>
        <v>0</v>
      </c>
      <c r="DF89" s="29">
        <f t="shared" si="6"/>
        <v>0</v>
      </c>
      <c r="DG89" s="30">
        <f t="shared" si="7"/>
        <v>0</v>
      </c>
    </row>
    <row r="90" ht="15.75" customHeight="1">
      <c r="B90" s="100">
        <v>35.0</v>
      </c>
      <c r="C90" s="154" t="str">
        <f>'дети 5-ти лет Ф'!C90</f>
        <v/>
      </c>
      <c r="D90" s="102"/>
      <c r="E90" s="102"/>
      <c r="F90" s="103"/>
      <c r="G90" s="102"/>
      <c r="H90" s="102"/>
      <c r="I90" s="103"/>
      <c r="J90" s="102"/>
      <c r="K90" s="102"/>
      <c r="L90" s="103"/>
      <c r="M90" s="102"/>
      <c r="N90" s="102"/>
      <c r="O90" s="103"/>
      <c r="P90" s="102"/>
      <c r="Q90" s="102"/>
      <c r="R90" s="103"/>
      <c r="S90" s="102"/>
      <c r="T90" s="102"/>
      <c r="U90" s="103"/>
      <c r="V90" s="102"/>
      <c r="W90" s="102"/>
      <c r="X90" s="103"/>
      <c r="Y90" s="102"/>
      <c r="Z90" s="102"/>
      <c r="AA90" s="103"/>
      <c r="AB90" s="102"/>
      <c r="AC90" s="102"/>
      <c r="AD90" s="103"/>
      <c r="AE90" s="102"/>
      <c r="AF90" s="102"/>
      <c r="AG90" s="103"/>
      <c r="AH90" s="102"/>
      <c r="AI90" s="102"/>
      <c r="AJ90" s="103"/>
      <c r="AK90" s="102"/>
      <c r="AL90" s="102"/>
      <c r="AM90" s="103"/>
      <c r="AN90" s="102"/>
      <c r="AO90" s="102"/>
      <c r="AP90" s="103"/>
      <c r="AQ90" s="102"/>
      <c r="AR90" s="102"/>
      <c r="AS90" s="103"/>
      <c r="AT90" s="102"/>
      <c r="AU90" s="102"/>
      <c r="AV90" s="103"/>
      <c r="AW90" s="102"/>
      <c r="AX90" s="102"/>
      <c r="AY90" s="103"/>
      <c r="AZ90" s="102"/>
      <c r="BA90" s="102"/>
      <c r="BB90" s="103"/>
      <c r="BC90" s="102"/>
      <c r="BD90" s="102"/>
      <c r="BE90" s="103"/>
      <c r="BF90" s="102"/>
      <c r="BG90" s="102"/>
      <c r="BH90" s="103"/>
      <c r="BI90" s="102"/>
      <c r="BJ90" s="102"/>
      <c r="BK90" s="103"/>
      <c r="BL90" s="102"/>
      <c r="BM90" s="102"/>
      <c r="BN90" s="103"/>
      <c r="BO90" s="102"/>
      <c r="BP90" s="102"/>
      <c r="BQ90" s="103"/>
      <c r="BR90" s="102"/>
      <c r="BS90" s="102"/>
      <c r="BT90" s="103"/>
      <c r="BU90" s="102"/>
      <c r="BV90" s="102"/>
      <c r="BW90" s="103"/>
      <c r="BX90" s="102"/>
      <c r="BY90" s="102"/>
      <c r="BZ90" s="103"/>
      <c r="CA90" s="102"/>
      <c r="CB90" s="102"/>
      <c r="CC90" s="103"/>
      <c r="CD90" s="102"/>
      <c r="CE90" s="102"/>
      <c r="CF90" s="103"/>
      <c r="CG90" s="102"/>
      <c r="CH90" s="102"/>
      <c r="CI90" s="103"/>
      <c r="CJ90" s="102"/>
      <c r="CK90" s="102"/>
      <c r="CL90" s="103"/>
      <c r="CM90" s="102"/>
      <c r="CN90" s="102"/>
      <c r="CO90" s="103"/>
      <c r="CP90" s="102"/>
      <c r="CQ90" s="102"/>
      <c r="CR90" s="103"/>
      <c r="CS90" s="102"/>
      <c r="CT90" s="102"/>
      <c r="CU90" s="103"/>
      <c r="CV90" s="102"/>
      <c r="CW90" s="102"/>
      <c r="CX90" s="103"/>
      <c r="CY90" s="102"/>
      <c r="CZ90" s="102"/>
      <c r="DA90" s="103"/>
      <c r="DB90" s="102"/>
      <c r="DC90" s="102"/>
      <c r="DD90" s="103"/>
      <c r="DE90" s="153">
        <f t="shared" si="5"/>
        <v>0</v>
      </c>
      <c r="DF90" s="29">
        <f t="shared" si="6"/>
        <v>0</v>
      </c>
      <c r="DG90" s="30">
        <f t="shared" si="7"/>
        <v>0</v>
      </c>
    </row>
    <row r="91" ht="15.75" customHeight="1">
      <c r="B91" s="100">
        <v>36.0</v>
      </c>
      <c r="C91" s="154" t="str">
        <f>'дети 5-ти лет Ф'!C91</f>
        <v/>
      </c>
      <c r="D91" s="102"/>
      <c r="E91" s="102"/>
      <c r="F91" s="103"/>
      <c r="G91" s="102"/>
      <c r="H91" s="102"/>
      <c r="I91" s="103"/>
      <c r="J91" s="102"/>
      <c r="K91" s="102"/>
      <c r="L91" s="103"/>
      <c r="M91" s="102"/>
      <c r="N91" s="102"/>
      <c r="O91" s="103"/>
      <c r="P91" s="102"/>
      <c r="Q91" s="102"/>
      <c r="R91" s="103"/>
      <c r="S91" s="102"/>
      <c r="T91" s="102"/>
      <c r="U91" s="103"/>
      <c r="V91" s="102"/>
      <c r="W91" s="102"/>
      <c r="X91" s="103"/>
      <c r="Y91" s="102"/>
      <c r="Z91" s="102"/>
      <c r="AA91" s="103"/>
      <c r="AB91" s="102"/>
      <c r="AC91" s="102"/>
      <c r="AD91" s="103"/>
      <c r="AE91" s="102"/>
      <c r="AF91" s="102"/>
      <c r="AG91" s="103"/>
      <c r="AH91" s="102"/>
      <c r="AI91" s="102"/>
      <c r="AJ91" s="103"/>
      <c r="AK91" s="102"/>
      <c r="AL91" s="102"/>
      <c r="AM91" s="103"/>
      <c r="AN91" s="102"/>
      <c r="AO91" s="102"/>
      <c r="AP91" s="103"/>
      <c r="AQ91" s="102"/>
      <c r="AR91" s="102"/>
      <c r="AS91" s="103"/>
      <c r="AT91" s="102"/>
      <c r="AU91" s="102"/>
      <c r="AV91" s="103"/>
      <c r="AW91" s="102"/>
      <c r="AX91" s="102"/>
      <c r="AY91" s="103"/>
      <c r="AZ91" s="102"/>
      <c r="BA91" s="102"/>
      <c r="BB91" s="103"/>
      <c r="BC91" s="102"/>
      <c r="BD91" s="102"/>
      <c r="BE91" s="103"/>
      <c r="BF91" s="102"/>
      <c r="BG91" s="102"/>
      <c r="BH91" s="103"/>
      <c r="BI91" s="102"/>
      <c r="BJ91" s="102"/>
      <c r="BK91" s="103"/>
      <c r="BL91" s="102"/>
      <c r="BM91" s="102"/>
      <c r="BN91" s="103"/>
      <c r="BO91" s="102"/>
      <c r="BP91" s="102"/>
      <c r="BQ91" s="103"/>
      <c r="BR91" s="102"/>
      <c r="BS91" s="102"/>
      <c r="BT91" s="103"/>
      <c r="BU91" s="102"/>
      <c r="BV91" s="102"/>
      <c r="BW91" s="103"/>
      <c r="BX91" s="102"/>
      <c r="BY91" s="102"/>
      <c r="BZ91" s="103"/>
      <c r="CA91" s="102"/>
      <c r="CB91" s="102"/>
      <c r="CC91" s="103"/>
      <c r="CD91" s="102"/>
      <c r="CE91" s="102"/>
      <c r="CF91" s="103"/>
      <c r="CG91" s="102"/>
      <c r="CH91" s="102"/>
      <c r="CI91" s="103"/>
      <c r="CJ91" s="102"/>
      <c r="CK91" s="102"/>
      <c r="CL91" s="103"/>
      <c r="CM91" s="102"/>
      <c r="CN91" s="102"/>
      <c r="CO91" s="103"/>
      <c r="CP91" s="102"/>
      <c r="CQ91" s="102"/>
      <c r="CR91" s="103"/>
      <c r="CS91" s="102"/>
      <c r="CT91" s="102"/>
      <c r="CU91" s="103"/>
      <c r="CV91" s="102"/>
      <c r="CW91" s="102"/>
      <c r="CX91" s="103"/>
      <c r="CY91" s="102"/>
      <c r="CZ91" s="102"/>
      <c r="DA91" s="103"/>
      <c r="DB91" s="102"/>
      <c r="DC91" s="102"/>
      <c r="DD91" s="103"/>
      <c r="DE91" s="153">
        <f t="shared" si="5"/>
        <v>0</v>
      </c>
      <c r="DF91" s="29">
        <f t="shared" si="6"/>
        <v>0</v>
      </c>
      <c r="DG91" s="30">
        <f t="shared" si="7"/>
        <v>0</v>
      </c>
    </row>
    <row r="92" ht="15.75" customHeight="1">
      <c r="B92" s="100">
        <v>37.0</v>
      </c>
      <c r="C92" s="154" t="str">
        <f>'дети 5-ти лет Ф'!C92</f>
        <v/>
      </c>
      <c r="D92" s="102"/>
      <c r="E92" s="102"/>
      <c r="F92" s="103"/>
      <c r="G92" s="102"/>
      <c r="H92" s="102"/>
      <c r="I92" s="103"/>
      <c r="J92" s="102"/>
      <c r="K92" s="102"/>
      <c r="L92" s="103"/>
      <c r="M92" s="102"/>
      <c r="N92" s="102"/>
      <c r="O92" s="103"/>
      <c r="P92" s="102"/>
      <c r="Q92" s="102"/>
      <c r="R92" s="103"/>
      <c r="S92" s="102"/>
      <c r="T92" s="102"/>
      <c r="U92" s="103"/>
      <c r="V92" s="102"/>
      <c r="W92" s="102"/>
      <c r="X92" s="103"/>
      <c r="Y92" s="102"/>
      <c r="Z92" s="102"/>
      <c r="AA92" s="103"/>
      <c r="AB92" s="102"/>
      <c r="AC92" s="102"/>
      <c r="AD92" s="103"/>
      <c r="AE92" s="102"/>
      <c r="AF92" s="102"/>
      <c r="AG92" s="103"/>
      <c r="AH92" s="102"/>
      <c r="AI92" s="102"/>
      <c r="AJ92" s="103"/>
      <c r="AK92" s="102"/>
      <c r="AL92" s="102"/>
      <c r="AM92" s="103"/>
      <c r="AN92" s="102"/>
      <c r="AO92" s="102"/>
      <c r="AP92" s="103"/>
      <c r="AQ92" s="102"/>
      <c r="AR92" s="102"/>
      <c r="AS92" s="103"/>
      <c r="AT92" s="102"/>
      <c r="AU92" s="102"/>
      <c r="AV92" s="103"/>
      <c r="AW92" s="102"/>
      <c r="AX92" s="102"/>
      <c r="AY92" s="103"/>
      <c r="AZ92" s="102"/>
      <c r="BA92" s="102"/>
      <c r="BB92" s="103"/>
      <c r="BC92" s="102"/>
      <c r="BD92" s="102"/>
      <c r="BE92" s="103"/>
      <c r="BF92" s="102"/>
      <c r="BG92" s="102"/>
      <c r="BH92" s="103"/>
      <c r="BI92" s="102"/>
      <c r="BJ92" s="102"/>
      <c r="BK92" s="103"/>
      <c r="BL92" s="102"/>
      <c r="BM92" s="102"/>
      <c r="BN92" s="103"/>
      <c r="BO92" s="102"/>
      <c r="BP92" s="102"/>
      <c r="BQ92" s="103"/>
      <c r="BR92" s="102"/>
      <c r="BS92" s="102"/>
      <c r="BT92" s="103"/>
      <c r="BU92" s="102"/>
      <c r="BV92" s="102"/>
      <c r="BW92" s="103"/>
      <c r="BX92" s="102"/>
      <c r="BY92" s="102"/>
      <c r="BZ92" s="103"/>
      <c r="CA92" s="102"/>
      <c r="CB92" s="102"/>
      <c r="CC92" s="103"/>
      <c r="CD92" s="102"/>
      <c r="CE92" s="102"/>
      <c r="CF92" s="103"/>
      <c r="CG92" s="102"/>
      <c r="CH92" s="102"/>
      <c r="CI92" s="103"/>
      <c r="CJ92" s="102"/>
      <c r="CK92" s="102"/>
      <c r="CL92" s="103"/>
      <c r="CM92" s="102"/>
      <c r="CN92" s="102"/>
      <c r="CO92" s="103"/>
      <c r="CP92" s="102"/>
      <c r="CQ92" s="102"/>
      <c r="CR92" s="103"/>
      <c r="CS92" s="102"/>
      <c r="CT92" s="102"/>
      <c r="CU92" s="103"/>
      <c r="CV92" s="102"/>
      <c r="CW92" s="102"/>
      <c r="CX92" s="103"/>
      <c r="CY92" s="102"/>
      <c r="CZ92" s="102"/>
      <c r="DA92" s="103"/>
      <c r="DB92" s="102"/>
      <c r="DC92" s="102"/>
      <c r="DD92" s="103"/>
      <c r="DE92" s="153">
        <f t="shared" si="5"/>
        <v>0</v>
      </c>
      <c r="DF92" s="29">
        <f t="shared" si="6"/>
        <v>0</v>
      </c>
      <c r="DG92" s="30">
        <f t="shared" si="7"/>
        <v>0</v>
      </c>
    </row>
    <row r="93" ht="15.75" customHeight="1">
      <c r="B93" s="100">
        <v>38.0</v>
      </c>
      <c r="C93" s="154" t="str">
        <f>'дети 5-ти лет Ф'!C93</f>
        <v/>
      </c>
      <c r="D93" s="102"/>
      <c r="E93" s="102"/>
      <c r="F93" s="103"/>
      <c r="G93" s="102"/>
      <c r="H93" s="102"/>
      <c r="I93" s="103"/>
      <c r="J93" s="102"/>
      <c r="K93" s="102"/>
      <c r="L93" s="103"/>
      <c r="M93" s="102"/>
      <c r="N93" s="102"/>
      <c r="O93" s="103"/>
      <c r="P93" s="102"/>
      <c r="Q93" s="102"/>
      <c r="R93" s="103"/>
      <c r="S93" s="102"/>
      <c r="T93" s="102"/>
      <c r="U93" s="103"/>
      <c r="V93" s="102"/>
      <c r="W93" s="102"/>
      <c r="X93" s="103"/>
      <c r="Y93" s="102"/>
      <c r="Z93" s="102"/>
      <c r="AA93" s="103"/>
      <c r="AB93" s="102"/>
      <c r="AC93" s="102"/>
      <c r="AD93" s="103"/>
      <c r="AE93" s="102"/>
      <c r="AF93" s="102"/>
      <c r="AG93" s="103"/>
      <c r="AH93" s="102"/>
      <c r="AI93" s="102"/>
      <c r="AJ93" s="103"/>
      <c r="AK93" s="102"/>
      <c r="AL93" s="102"/>
      <c r="AM93" s="103"/>
      <c r="AN93" s="102"/>
      <c r="AO93" s="102"/>
      <c r="AP93" s="103"/>
      <c r="AQ93" s="102"/>
      <c r="AR93" s="102"/>
      <c r="AS93" s="103"/>
      <c r="AT93" s="102"/>
      <c r="AU93" s="102"/>
      <c r="AV93" s="103"/>
      <c r="AW93" s="102"/>
      <c r="AX93" s="102"/>
      <c r="AY93" s="103"/>
      <c r="AZ93" s="102"/>
      <c r="BA93" s="102"/>
      <c r="BB93" s="103"/>
      <c r="BC93" s="102"/>
      <c r="BD93" s="102"/>
      <c r="BE93" s="103"/>
      <c r="BF93" s="102"/>
      <c r="BG93" s="102"/>
      <c r="BH93" s="103"/>
      <c r="BI93" s="102"/>
      <c r="BJ93" s="102"/>
      <c r="BK93" s="103"/>
      <c r="BL93" s="102"/>
      <c r="BM93" s="102"/>
      <c r="BN93" s="103"/>
      <c r="BO93" s="102"/>
      <c r="BP93" s="102"/>
      <c r="BQ93" s="103"/>
      <c r="BR93" s="102"/>
      <c r="BS93" s="102"/>
      <c r="BT93" s="103"/>
      <c r="BU93" s="102"/>
      <c r="BV93" s="102"/>
      <c r="BW93" s="103"/>
      <c r="BX93" s="102"/>
      <c r="BY93" s="102"/>
      <c r="BZ93" s="103"/>
      <c r="CA93" s="102"/>
      <c r="CB93" s="102"/>
      <c r="CC93" s="103"/>
      <c r="CD93" s="102"/>
      <c r="CE93" s="102"/>
      <c r="CF93" s="103"/>
      <c r="CG93" s="102"/>
      <c r="CH93" s="102"/>
      <c r="CI93" s="103"/>
      <c r="CJ93" s="102"/>
      <c r="CK93" s="102"/>
      <c r="CL93" s="103"/>
      <c r="CM93" s="102"/>
      <c r="CN93" s="102"/>
      <c r="CO93" s="103"/>
      <c r="CP93" s="102"/>
      <c r="CQ93" s="102"/>
      <c r="CR93" s="103"/>
      <c r="CS93" s="102"/>
      <c r="CT93" s="102"/>
      <c r="CU93" s="103"/>
      <c r="CV93" s="102"/>
      <c r="CW93" s="102"/>
      <c r="CX93" s="103"/>
      <c r="CY93" s="102"/>
      <c r="CZ93" s="102"/>
      <c r="DA93" s="103"/>
      <c r="DB93" s="102"/>
      <c r="DC93" s="102"/>
      <c r="DD93" s="103"/>
      <c r="DE93" s="153">
        <f t="shared" si="5"/>
        <v>0</v>
      </c>
      <c r="DF93" s="29">
        <f t="shared" si="6"/>
        <v>0</v>
      </c>
      <c r="DG93" s="30">
        <f t="shared" si="7"/>
        <v>0</v>
      </c>
    </row>
    <row r="94" ht="15.75" customHeight="1">
      <c r="B94" s="100">
        <v>39.0</v>
      </c>
      <c r="C94" s="154" t="str">
        <f>'дети 5-ти лет Ф'!C94</f>
        <v/>
      </c>
      <c r="D94" s="102"/>
      <c r="E94" s="102"/>
      <c r="F94" s="103"/>
      <c r="G94" s="102"/>
      <c r="H94" s="102"/>
      <c r="I94" s="103"/>
      <c r="J94" s="102"/>
      <c r="K94" s="102"/>
      <c r="L94" s="103"/>
      <c r="M94" s="102"/>
      <c r="N94" s="102"/>
      <c r="O94" s="103"/>
      <c r="P94" s="102"/>
      <c r="Q94" s="102"/>
      <c r="R94" s="103"/>
      <c r="S94" s="102"/>
      <c r="T94" s="102"/>
      <c r="U94" s="103"/>
      <c r="V94" s="102"/>
      <c r="W94" s="102"/>
      <c r="X94" s="103"/>
      <c r="Y94" s="102"/>
      <c r="Z94" s="102"/>
      <c r="AA94" s="103"/>
      <c r="AB94" s="102"/>
      <c r="AC94" s="102"/>
      <c r="AD94" s="103"/>
      <c r="AE94" s="102"/>
      <c r="AF94" s="102"/>
      <c r="AG94" s="103"/>
      <c r="AH94" s="102"/>
      <c r="AI94" s="102"/>
      <c r="AJ94" s="103"/>
      <c r="AK94" s="102"/>
      <c r="AL94" s="102"/>
      <c r="AM94" s="103"/>
      <c r="AN94" s="102"/>
      <c r="AO94" s="102"/>
      <c r="AP94" s="103"/>
      <c r="AQ94" s="102"/>
      <c r="AR94" s="102"/>
      <c r="AS94" s="103"/>
      <c r="AT94" s="102"/>
      <c r="AU94" s="102"/>
      <c r="AV94" s="103"/>
      <c r="AW94" s="102"/>
      <c r="AX94" s="102"/>
      <c r="AY94" s="103"/>
      <c r="AZ94" s="102"/>
      <c r="BA94" s="102"/>
      <c r="BB94" s="103"/>
      <c r="BC94" s="102"/>
      <c r="BD94" s="102"/>
      <c r="BE94" s="103"/>
      <c r="BF94" s="102"/>
      <c r="BG94" s="102"/>
      <c r="BH94" s="103"/>
      <c r="BI94" s="102"/>
      <c r="BJ94" s="102"/>
      <c r="BK94" s="103"/>
      <c r="BL94" s="102"/>
      <c r="BM94" s="102"/>
      <c r="BN94" s="103"/>
      <c r="BO94" s="102"/>
      <c r="BP94" s="102"/>
      <c r="BQ94" s="103"/>
      <c r="BR94" s="102"/>
      <c r="BS94" s="102"/>
      <c r="BT94" s="103"/>
      <c r="BU94" s="102"/>
      <c r="BV94" s="102"/>
      <c r="BW94" s="103"/>
      <c r="BX94" s="102"/>
      <c r="BY94" s="102"/>
      <c r="BZ94" s="103"/>
      <c r="CA94" s="102"/>
      <c r="CB94" s="102"/>
      <c r="CC94" s="103"/>
      <c r="CD94" s="102"/>
      <c r="CE94" s="102"/>
      <c r="CF94" s="103"/>
      <c r="CG94" s="102"/>
      <c r="CH94" s="102"/>
      <c r="CI94" s="103"/>
      <c r="CJ94" s="102"/>
      <c r="CK94" s="102"/>
      <c r="CL94" s="103"/>
      <c r="CM94" s="102"/>
      <c r="CN94" s="102"/>
      <c r="CO94" s="103"/>
      <c r="CP94" s="102"/>
      <c r="CQ94" s="102"/>
      <c r="CR94" s="103"/>
      <c r="CS94" s="102"/>
      <c r="CT94" s="102"/>
      <c r="CU94" s="103"/>
      <c r="CV94" s="102"/>
      <c r="CW94" s="102"/>
      <c r="CX94" s="103"/>
      <c r="CY94" s="102"/>
      <c r="CZ94" s="102"/>
      <c r="DA94" s="103"/>
      <c r="DB94" s="102"/>
      <c r="DC94" s="102"/>
      <c r="DD94" s="103"/>
      <c r="DE94" s="153">
        <f t="shared" si="5"/>
        <v>0</v>
      </c>
      <c r="DF94" s="29">
        <f t="shared" si="6"/>
        <v>0</v>
      </c>
      <c r="DG94" s="30">
        <f t="shared" si="7"/>
        <v>0</v>
      </c>
    </row>
    <row r="95" ht="15.75" customHeight="1">
      <c r="B95" s="100">
        <v>40.0</v>
      </c>
      <c r="C95" s="154" t="str">
        <f>'дети 5-ти лет Ф'!C95</f>
        <v/>
      </c>
      <c r="D95" s="102"/>
      <c r="E95" s="102"/>
      <c r="F95" s="103"/>
      <c r="G95" s="102"/>
      <c r="H95" s="102"/>
      <c r="I95" s="103"/>
      <c r="J95" s="102"/>
      <c r="K95" s="102"/>
      <c r="L95" s="103"/>
      <c r="M95" s="102"/>
      <c r="N95" s="102"/>
      <c r="O95" s="103"/>
      <c r="P95" s="102"/>
      <c r="Q95" s="102"/>
      <c r="R95" s="103"/>
      <c r="S95" s="102"/>
      <c r="T95" s="102"/>
      <c r="U95" s="103"/>
      <c r="V95" s="102"/>
      <c r="W95" s="102"/>
      <c r="X95" s="103"/>
      <c r="Y95" s="102"/>
      <c r="Z95" s="102"/>
      <c r="AA95" s="103"/>
      <c r="AB95" s="102"/>
      <c r="AC95" s="102"/>
      <c r="AD95" s="103"/>
      <c r="AE95" s="102"/>
      <c r="AF95" s="102"/>
      <c r="AG95" s="103"/>
      <c r="AH95" s="102"/>
      <c r="AI95" s="102"/>
      <c r="AJ95" s="103"/>
      <c r="AK95" s="102"/>
      <c r="AL95" s="102"/>
      <c r="AM95" s="103"/>
      <c r="AN95" s="102"/>
      <c r="AO95" s="102"/>
      <c r="AP95" s="103"/>
      <c r="AQ95" s="102"/>
      <c r="AR95" s="102"/>
      <c r="AS95" s="103"/>
      <c r="AT95" s="102"/>
      <c r="AU95" s="102"/>
      <c r="AV95" s="103"/>
      <c r="AW95" s="102"/>
      <c r="AX95" s="102"/>
      <c r="AY95" s="103"/>
      <c r="AZ95" s="102"/>
      <c r="BA95" s="102"/>
      <c r="BB95" s="103"/>
      <c r="BC95" s="102"/>
      <c r="BD95" s="102"/>
      <c r="BE95" s="103"/>
      <c r="BF95" s="102"/>
      <c r="BG95" s="102"/>
      <c r="BH95" s="103"/>
      <c r="BI95" s="102"/>
      <c r="BJ95" s="102"/>
      <c r="BK95" s="103"/>
      <c r="BL95" s="102"/>
      <c r="BM95" s="102"/>
      <c r="BN95" s="103"/>
      <c r="BO95" s="102"/>
      <c r="BP95" s="102"/>
      <c r="BQ95" s="103"/>
      <c r="BR95" s="102"/>
      <c r="BS95" s="102"/>
      <c r="BT95" s="103"/>
      <c r="BU95" s="102"/>
      <c r="BV95" s="102"/>
      <c r="BW95" s="103"/>
      <c r="BX95" s="102"/>
      <c r="BY95" s="102"/>
      <c r="BZ95" s="103"/>
      <c r="CA95" s="102"/>
      <c r="CB95" s="102"/>
      <c r="CC95" s="103"/>
      <c r="CD95" s="102"/>
      <c r="CE95" s="102"/>
      <c r="CF95" s="103"/>
      <c r="CG95" s="102"/>
      <c r="CH95" s="102"/>
      <c r="CI95" s="103"/>
      <c r="CJ95" s="102"/>
      <c r="CK95" s="102"/>
      <c r="CL95" s="103"/>
      <c r="CM95" s="102"/>
      <c r="CN95" s="102"/>
      <c r="CO95" s="103"/>
      <c r="CP95" s="102"/>
      <c r="CQ95" s="102"/>
      <c r="CR95" s="103"/>
      <c r="CS95" s="102"/>
      <c r="CT95" s="102"/>
      <c r="CU95" s="103"/>
      <c r="CV95" s="102"/>
      <c r="CW95" s="102"/>
      <c r="CX95" s="103"/>
      <c r="CY95" s="102"/>
      <c r="CZ95" s="102"/>
      <c r="DA95" s="103"/>
      <c r="DB95" s="102"/>
      <c r="DC95" s="102"/>
      <c r="DD95" s="103"/>
      <c r="DE95" s="153">
        <f t="shared" si="5"/>
        <v>0</v>
      </c>
      <c r="DF95" s="29">
        <f t="shared" si="6"/>
        <v>0</v>
      </c>
      <c r="DG95" s="30">
        <f t="shared" si="7"/>
        <v>0</v>
      </c>
    </row>
    <row r="96" ht="15.75" customHeight="1">
      <c r="B96" s="100">
        <v>41.0</v>
      </c>
      <c r="C96" s="154" t="str">
        <f>'дети 5-ти лет Ф'!C96</f>
        <v/>
      </c>
      <c r="D96" s="102"/>
      <c r="E96" s="102"/>
      <c r="F96" s="103"/>
      <c r="G96" s="102"/>
      <c r="H96" s="102"/>
      <c r="I96" s="103"/>
      <c r="J96" s="102"/>
      <c r="K96" s="102"/>
      <c r="L96" s="103"/>
      <c r="M96" s="102"/>
      <c r="N96" s="102"/>
      <c r="O96" s="103"/>
      <c r="P96" s="102"/>
      <c r="Q96" s="102"/>
      <c r="R96" s="103"/>
      <c r="S96" s="102"/>
      <c r="T96" s="102"/>
      <c r="U96" s="103"/>
      <c r="V96" s="102"/>
      <c r="W96" s="102"/>
      <c r="X96" s="103"/>
      <c r="Y96" s="102"/>
      <c r="Z96" s="102"/>
      <c r="AA96" s="103"/>
      <c r="AB96" s="102"/>
      <c r="AC96" s="102"/>
      <c r="AD96" s="103"/>
      <c r="AE96" s="102"/>
      <c r="AF96" s="102"/>
      <c r="AG96" s="103"/>
      <c r="AH96" s="102"/>
      <c r="AI96" s="102"/>
      <c r="AJ96" s="103"/>
      <c r="AK96" s="102"/>
      <c r="AL96" s="102"/>
      <c r="AM96" s="103"/>
      <c r="AN96" s="102"/>
      <c r="AO96" s="102"/>
      <c r="AP96" s="103"/>
      <c r="AQ96" s="102"/>
      <c r="AR96" s="102"/>
      <c r="AS96" s="103"/>
      <c r="AT96" s="102"/>
      <c r="AU96" s="102"/>
      <c r="AV96" s="103"/>
      <c r="AW96" s="102"/>
      <c r="AX96" s="102"/>
      <c r="AY96" s="103"/>
      <c r="AZ96" s="102"/>
      <c r="BA96" s="102"/>
      <c r="BB96" s="103"/>
      <c r="BC96" s="102"/>
      <c r="BD96" s="102"/>
      <c r="BE96" s="103"/>
      <c r="BF96" s="102"/>
      <c r="BG96" s="102"/>
      <c r="BH96" s="103"/>
      <c r="BI96" s="102"/>
      <c r="BJ96" s="102"/>
      <c r="BK96" s="103"/>
      <c r="BL96" s="102"/>
      <c r="BM96" s="102"/>
      <c r="BN96" s="103"/>
      <c r="BO96" s="102"/>
      <c r="BP96" s="102"/>
      <c r="BQ96" s="103"/>
      <c r="BR96" s="102"/>
      <c r="BS96" s="102"/>
      <c r="BT96" s="103"/>
      <c r="BU96" s="102"/>
      <c r="BV96" s="102"/>
      <c r="BW96" s="103"/>
      <c r="BX96" s="102"/>
      <c r="BY96" s="102"/>
      <c r="BZ96" s="103"/>
      <c r="CA96" s="102"/>
      <c r="CB96" s="102"/>
      <c r="CC96" s="103"/>
      <c r="CD96" s="102"/>
      <c r="CE96" s="102"/>
      <c r="CF96" s="103"/>
      <c r="CG96" s="102"/>
      <c r="CH96" s="102"/>
      <c r="CI96" s="103"/>
      <c r="CJ96" s="102"/>
      <c r="CK96" s="102"/>
      <c r="CL96" s="103"/>
      <c r="CM96" s="102"/>
      <c r="CN96" s="102"/>
      <c r="CO96" s="103"/>
      <c r="CP96" s="102"/>
      <c r="CQ96" s="102"/>
      <c r="CR96" s="103"/>
      <c r="CS96" s="102"/>
      <c r="CT96" s="102"/>
      <c r="CU96" s="103"/>
      <c r="CV96" s="102"/>
      <c r="CW96" s="102"/>
      <c r="CX96" s="103"/>
      <c r="CY96" s="102"/>
      <c r="CZ96" s="102"/>
      <c r="DA96" s="103"/>
      <c r="DB96" s="102"/>
      <c r="DC96" s="102"/>
      <c r="DD96" s="103"/>
      <c r="DE96" s="153">
        <f t="shared" si="5"/>
        <v>0</v>
      </c>
      <c r="DF96" s="29">
        <f t="shared" si="6"/>
        <v>0</v>
      </c>
      <c r="DG96" s="30">
        <f t="shared" si="7"/>
        <v>0</v>
      </c>
    </row>
    <row r="97" ht="15.75" customHeight="1">
      <c r="B97" s="100">
        <v>42.0</v>
      </c>
      <c r="C97" s="154" t="str">
        <f>'дети 5-ти лет Ф'!C97</f>
        <v/>
      </c>
      <c r="D97" s="102"/>
      <c r="E97" s="102"/>
      <c r="F97" s="103"/>
      <c r="G97" s="102"/>
      <c r="H97" s="102"/>
      <c r="I97" s="103"/>
      <c r="J97" s="102"/>
      <c r="K97" s="102"/>
      <c r="L97" s="103"/>
      <c r="M97" s="102"/>
      <c r="N97" s="102"/>
      <c r="O97" s="103"/>
      <c r="P97" s="102"/>
      <c r="Q97" s="102"/>
      <c r="R97" s="103"/>
      <c r="S97" s="102"/>
      <c r="T97" s="102"/>
      <c r="U97" s="103"/>
      <c r="V97" s="102"/>
      <c r="W97" s="102"/>
      <c r="X97" s="103"/>
      <c r="Y97" s="102"/>
      <c r="Z97" s="102"/>
      <c r="AA97" s="103"/>
      <c r="AB97" s="102"/>
      <c r="AC97" s="102"/>
      <c r="AD97" s="103"/>
      <c r="AE97" s="102"/>
      <c r="AF97" s="102"/>
      <c r="AG97" s="103"/>
      <c r="AH97" s="102"/>
      <c r="AI97" s="102"/>
      <c r="AJ97" s="103"/>
      <c r="AK97" s="102"/>
      <c r="AL97" s="102"/>
      <c r="AM97" s="103"/>
      <c r="AN97" s="102"/>
      <c r="AO97" s="102"/>
      <c r="AP97" s="103"/>
      <c r="AQ97" s="102"/>
      <c r="AR97" s="102"/>
      <c r="AS97" s="103"/>
      <c r="AT97" s="102"/>
      <c r="AU97" s="102"/>
      <c r="AV97" s="103"/>
      <c r="AW97" s="102"/>
      <c r="AX97" s="102"/>
      <c r="AY97" s="103"/>
      <c r="AZ97" s="102"/>
      <c r="BA97" s="102"/>
      <c r="BB97" s="103"/>
      <c r="BC97" s="102"/>
      <c r="BD97" s="102"/>
      <c r="BE97" s="103"/>
      <c r="BF97" s="102"/>
      <c r="BG97" s="102"/>
      <c r="BH97" s="103"/>
      <c r="BI97" s="102"/>
      <c r="BJ97" s="102"/>
      <c r="BK97" s="103"/>
      <c r="BL97" s="102"/>
      <c r="BM97" s="102"/>
      <c r="BN97" s="103"/>
      <c r="BO97" s="102"/>
      <c r="BP97" s="102"/>
      <c r="BQ97" s="103"/>
      <c r="BR97" s="102"/>
      <c r="BS97" s="102"/>
      <c r="BT97" s="103"/>
      <c r="BU97" s="102"/>
      <c r="BV97" s="102"/>
      <c r="BW97" s="103"/>
      <c r="BX97" s="102"/>
      <c r="BY97" s="102"/>
      <c r="BZ97" s="103"/>
      <c r="CA97" s="102"/>
      <c r="CB97" s="102"/>
      <c r="CC97" s="103"/>
      <c r="CD97" s="102"/>
      <c r="CE97" s="102"/>
      <c r="CF97" s="103"/>
      <c r="CG97" s="102"/>
      <c r="CH97" s="102"/>
      <c r="CI97" s="103"/>
      <c r="CJ97" s="102"/>
      <c r="CK97" s="102"/>
      <c r="CL97" s="103"/>
      <c r="CM97" s="102"/>
      <c r="CN97" s="102"/>
      <c r="CO97" s="103"/>
      <c r="CP97" s="102"/>
      <c r="CQ97" s="102"/>
      <c r="CR97" s="103"/>
      <c r="CS97" s="102"/>
      <c r="CT97" s="102"/>
      <c r="CU97" s="103"/>
      <c r="CV97" s="102"/>
      <c r="CW97" s="102"/>
      <c r="CX97" s="103"/>
      <c r="CY97" s="102"/>
      <c r="CZ97" s="102"/>
      <c r="DA97" s="103"/>
      <c r="DB97" s="102"/>
      <c r="DC97" s="102"/>
      <c r="DD97" s="103"/>
      <c r="DE97" s="153">
        <f t="shared" si="5"/>
        <v>0</v>
      </c>
      <c r="DF97" s="29">
        <f t="shared" si="6"/>
        <v>0</v>
      </c>
      <c r="DG97" s="30">
        <f t="shared" si="7"/>
        <v>0</v>
      </c>
    </row>
    <row r="98" ht="21.0" customHeight="1">
      <c r="B98" s="41" t="s">
        <v>59</v>
      </c>
      <c r="C98" s="42"/>
      <c r="D98" s="43">
        <f t="shared" ref="D98:DD98" si="8">SUM(D56:D97)</f>
        <v>0</v>
      </c>
      <c r="E98" s="43">
        <f t="shared" si="8"/>
        <v>10</v>
      </c>
      <c r="F98" s="44">
        <f t="shared" si="8"/>
        <v>4</v>
      </c>
      <c r="G98" s="45">
        <f t="shared" si="8"/>
        <v>0</v>
      </c>
      <c r="H98" s="43">
        <f t="shared" si="8"/>
        <v>12</v>
      </c>
      <c r="I98" s="44">
        <f t="shared" si="8"/>
        <v>2</v>
      </c>
      <c r="J98" s="45">
        <f t="shared" si="8"/>
        <v>0</v>
      </c>
      <c r="K98" s="43">
        <f t="shared" si="8"/>
        <v>9</v>
      </c>
      <c r="L98" s="44">
        <f t="shared" si="8"/>
        <v>5</v>
      </c>
      <c r="M98" s="45">
        <f t="shared" si="8"/>
        <v>0</v>
      </c>
      <c r="N98" s="43">
        <f t="shared" si="8"/>
        <v>5</v>
      </c>
      <c r="O98" s="44">
        <f t="shared" si="8"/>
        <v>9</v>
      </c>
      <c r="P98" s="45">
        <f t="shared" si="8"/>
        <v>0</v>
      </c>
      <c r="Q98" s="43">
        <f t="shared" si="8"/>
        <v>5</v>
      </c>
      <c r="R98" s="44">
        <f t="shared" si="8"/>
        <v>9</v>
      </c>
      <c r="S98" s="45">
        <f t="shared" si="8"/>
        <v>0</v>
      </c>
      <c r="T98" s="43">
        <f t="shared" si="8"/>
        <v>12</v>
      </c>
      <c r="U98" s="44">
        <f t="shared" si="8"/>
        <v>2</v>
      </c>
      <c r="V98" s="45">
        <f t="shared" si="8"/>
        <v>0</v>
      </c>
      <c r="W98" s="43">
        <f t="shared" si="8"/>
        <v>12</v>
      </c>
      <c r="X98" s="44">
        <f t="shared" si="8"/>
        <v>2</v>
      </c>
      <c r="Y98" s="45">
        <f t="shared" si="8"/>
        <v>0</v>
      </c>
      <c r="Z98" s="43">
        <f t="shared" si="8"/>
        <v>12</v>
      </c>
      <c r="AA98" s="44">
        <f t="shared" si="8"/>
        <v>2</v>
      </c>
      <c r="AB98" s="45">
        <f t="shared" si="8"/>
        <v>0</v>
      </c>
      <c r="AC98" s="43">
        <f t="shared" si="8"/>
        <v>6</v>
      </c>
      <c r="AD98" s="44">
        <f t="shared" si="8"/>
        <v>8</v>
      </c>
      <c r="AE98" s="45">
        <f t="shared" si="8"/>
        <v>0</v>
      </c>
      <c r="AF98" s="43">
        <f t="shared" si="8"/>
        <v>12</v>
      </c>
      <c r="AG98" s="44">
        <f t="shared" si="8"/>
        <v>2</v>
      </c>
      <c r="AH98" s="43">
        <f t="shared" si="8"/>
        <v>0</v>
      </c>
      <c r="AI98" s="43">
        <f t="shared" si="8"/>
        <v>12</v>
      </c>
      <c r="AJ98" s="44">
        <f t="shared" si="8"/>
        <v>2</v>
      </c>
      <c r="AK98" s="45">
        <f t="shared" si="8"/>
        <v>0</v>
      </c>
      <c r="AL98" s="43">
        <f t="shared" si="8"/>
        <v>12</v>
      </c>
      <c r="AM98" s="44">
        <f t="shared" si="8"/>
        <v>2</v>
      </c>
      <c r="AN98" s="45">
        <f t="shared" si="8"/>
        <v>0</v>
      </c>
      <c r="AO98" s="43">
        <f t="shared" si="8"/>
        <v>12</v>
      </c>
      <c r="AP98" s="44">
        <f t="shared" si="8"/>
        <v>2</v>
      </c>
      <c r="AQ98" s="45">
        <f t="shared" si="8"/>
        <v>0</v>
      </c>
      <c r="AR98" s="43">
        <f t="shared" si="8"/>
        <v>12</v>
      </c>
      <c r="AS98" s="44">
        <f t="shared" si="8"/>
        <v>2</v>
      </c>
      <c r="AT98" s="45">
        <f t="shared" si="8"/>
        <v>0</v>
      </c>
      <c r="AU98" s="43">
        <f t="shared" si="8"/>
        <v>8</v>
      </c>
      <c r="AV98" s="44">
        <f t="shared" si="8"/>
        <v>6</v>
      </c>
      <c r="AW98" s="45">
        <f t="shared" si="8"/>
        <v>0</v>
      </c>
      <c r="AX98" s="43">
        <f t="shared" si="8"/>
        <v>8</v>
      </c>
      <c r="AY98" s="44">
        <f t="shared" si="8"/>
        <v>6</v>
      </c>
      <c r="AZ98" s="45">
        <f t="shared" si="8"/>
        <v>0</v>
      </c>
      <c r="BA98" s="43">
        <f t="shared" si="8"/>
        <v>12</v>
      </c>
      <c r="BB98" s="44">
        <f t="shared" si="8"/>
        <v>0</v>
      </c>
      <c r="BC98" s="45">
        <f t="shared" si="8"/>
        <v>0</v>
      </c>
      <c r="BD98" s="43">
        <f t="shared" si="8"/>
        <v>12</v>
      </c>
      <c r="BE98" s="44">
        <f t="shared" si="8"/>
        <v>0</v>
      </c>
      <c r="BF98" s="45">
        <f t="shared" si="8"/>
        <v>0</v>
      </c>
      <c r="BG98" s="43">
        <f t="shared" si="8"/>
        <v>0</v>
      </c>
      <c r="BH98" s="44">
        <f t="shared" si="8"/>
        <v>12</v>
      </c>
      <c r="BI98" s="45">
        <f t="shared" si="8"/>
        <v>0</v>
      </c>
      <c r="BJ98" s="43">
        <f t="shared" si="8"/>
        <v>5</v>
      </c>
      <c r="BK98" s="44">
        <f t="shared" si="8"/>
        <v>7</v>
      </c>
      <c r="BL98" s="45">
        <f t="shared" si="8"/>
        <v>0</v>
      </c>
      <c r="BM98" s="43">
        <f t="shared" si="8"/>
        <v>12</v>
      </c>
      <c r="BN98" s="44">
        <f t="shared" si="8"/>
        <v>0</v>
      </c>
      <c r="BO98" s="45">
        <f t="shared" si="8"/>
        <v>0</v>
      </c>
      <c r="BP98" s="43">
        <f t="shared" si="8"/>
        <v>12</v>
      </c>
      <c r="BQ98" s="44">
        <f t="shared" si="8"/>
        <v>0</v>
      </c>
      <c r="BR98" s="45">
        <f t="shared" si="8"/>
        <v>0</v>
      </c>
      <c r="BS98" s="43">
        <f t="shared" si="8"/>
        <v>12</v>
      </c>
      <c r="BT98" s="44">
        <f t="shared" si="8"/>
        <v>0</v>
      </c>
      <c r="BU98" s="45">
        <f t="shared" si="8"/>
        <v>0</v>
      </c>
      <c r="BV98" s="43">
        <f t="shared" si="8"/>
        <v>9</v>
      </c>
      <c r="BW98" s="44">
        <f t="shared" si="8"/>
        <v>3</v>
      </c>
      <c r="BX98" s="45">
        <f t="shared" si="8"/>
        <v>0</v>
      </c>
      <c r="BY98" s="43">
        <f t="shared" si="8"/>
        <v>12</v>
      </c>
      <c r="BZ98" s="44">
        <f t="shared" si="8"/>
        <v>0</v>
      </c>
      <c r="CA98" s="45">
        <f t="shared" si="8"/>
        <v>0</v>
      </c>
      <c r="CB98" s="43">
        <f t="shared" si="8"/>
        <v>12</v>
      </c>
      <c r="CC98" s="44">
        <f t="shared" si="8"/>
        <v>0</v>
      </c>
      <c r="CD98" s="45">
        <f t="shared" si="8"/>
        <v>3</v>
      </c>
      <c r="CE98" s="43">
        <f t="shared" si="8"/>
        <v>9</v>
      </c>
      <c r="CF98" s="44">
        <f t="shared" si="8"/>
        <v>0</v>
      </c>
      <c r="CG98" s="45">
        <f t="shared" si="8"/>
        <v>0</v>
      </c>
      <c r="CH98" s="43">
        <f t="shared" si="8"/>
        <v>12</v>
      </c>
      <c r="CI98" s="44">
        <f t="shared" si="8"/>
        <v>0</v>
      </c>
      <c r="CJ98" s="45">
        <f t="shared" si="8"/>
        <v>0</v>
      </c>
      <c r="CK98" s="43">
        <f t="shared" si="8"/>
        <v>2</v>
      </c>
      <c r="CL98" s="44">
        <f t="shared" si="8"/>
        <v>10</v>
      </c>
      <c r="CM98" s="45">
        <f t="shared" si="8"/>
        <v>0</v>
      </c>
      <c r="CN98" s="43">
        <f t="shared" si="8"/>
        <v>12</v>
      </c>
      <c r="CO98" s="44">
        <f t="shared" si="8"/>
        <v>0</v>
      </c>
      <c r="CP98" s="45">
        <f t="shared" si="8"/>
        <v>0</v>
      </c>
      <c r="CQ98" s="43">
        <f t="shared" si="8"/>
        <v>1</v>
      </c>
      <c r="CR98" s="44">
        <f t="shared" si="8"/>
        <v>11</v>
      </c>
      <c r="CS98" s="45">
        <f t="shared" si="8"/>
        <v>0</v>
      </c>
      <c r="CT98" s="43">
        <f t="shared" si="8"/>
        <v>6</v>
      </c>
      <c r="CU98" s="44">
        <f t="shared" si="8"/>
        <v>6</v>
      </c>
      <c r="CV98" s="45">
        <f t="shared" si="8"/>
        <v>0</v>
      </c>
      <c r="CW98" s="43">
        <f t="shared" si="8"/>
        <v>12</v>
      </c>
      <c r="CX98" s="44">
        <f t="shared" si="8"/>
        <v>0</v>
      </c>
      <c r="CY98" s="45">
        <f t="shared" si="8"/>
        <v>0</v>
      </c>
      <c r="CZ98" s="43">
        <f t="shared" si="8"/>
        <v>0</v>
      </c>
      <c r="DA98" s="44">
        <f t="shared" si="8"/>
        <v>12</v>
      </c>
      <c r="DB98" s="45">
        <f t="shared" si="8"/>
        <v>0</v>
      </c>
      <c r="DC98" s="43">
        <f t="shared" si="8"/>
        <v>12</v>
      </c>
      <c r="DD98" s="44">
        <f t="shared" si="8"/>
        <v>0</v>
      </c>
      <c r="DE98" s="59"/>
      <c r="DF98" s="60"/>
      <c r="DG98" s="60"/>
    </row>
    <row r="99" ht="58.5" customHeight="1">
      <c r="B99" s="41" t="s">
        <v>60</v>
      </c>
      <c r="C99" s="42"/>
      <c r="D99" s="43">
        <f>D98*100/DF101</f>
        <v>0</v>
      </c>
      <c r="E99" s="51">
        <f>E98*100/DF101</f>
        <v>58.82352941</v>
      </c>
      <c r="F99" s="145">
        <f>F98*100/DF101</f>
        <v>23.52941176</v>
      </c>
      <c r="G99" s="146">
        <f>G98*100/DF101</f>
        <v>0</v>
      </c>
      <c r="H99" s="51">
        <f>H98*100/DF101</f>
        <v>70.58823529</v>
      </c>
      <c r="I99" s="145">
        <f>I98*100/DF101</f>
        <v>11.76470588</v>
      </c>
      <c r="J99" s="146">
        <f>J98*100/DF101</f>
        <v>0</v>
      </c>
      <c r="K99" s="51">
        <f>K98*100/DF101</f>
        <v>52.94117647</v>
      </c>
      <c r="L99" s="145">
        <f>L98*100/DF101</f>
        <v>29.41176471</v>
      </c>
      <c r="M99" s="146">
        <f>M98*100/DF101</f>
        <v>0</v>
      </c>
      <c r="N99" s="51">
        <f>N98*100/DF101</f>
        <v>29.41176471</v>
      </c>
      <c r="O99" s="145">
        <f>O98*100/DF101</f>
        <v>52.94117647</v>
      </c>
      <c r="P99" s="146">
        <f>P98*100/DF101</f>
        <v>0</v>
      </c>
      <c r="Q99" s="51">
        <f>Q98*100/DF101</f>
        <v>29.41176471</v>
      </c>
      <c r="R99" s="145">
        <f>R98*100/DF101</f>
        <v>52.94117647</v>
      </c>
      <c r="S99" s="146">
        <f>S98*100/DF101</f>
        <v>0</v>
      </c>
      <c r="T99" s="51">
        <f>T98*100/DF101</f>
        <v>70.58823529</v>
      </c>
      <c r="U99" s="145">
        <f>U98*100/DF101</f>
        <v>11.76470588</v>
      </c>
      <c r="V99" s="146">
        <f>V98*100/DF101</f>
        <v>0</v>
      </c>
      <c r="W99" s="51">
        <f>W98*100/DF101</f>
        <v>70.58823529</v>
      </c>
      <c r="X99" s="145">
        <f>X98*100/DF101</f>
        <v>11.76470588</v>
      </c>
      <c r="Y99" s="146">
        <f>Y98*100/DF101</f>
        <v>0</v>
      </c>
      <c r="Z99" s="51">
        <f>Z98*100/DF101</f>
        <v>70.58823529</v>
      </c>
      <c r="AA99" s="145">
        <f>AA98*100/DF101</f>
        <v>11.76470588</v>
      </c>
      <c r="AB99" s="146">
        <f>AB98*100/DF101</f>
        <v>0</v>
      </c>
      <c r="AC99" s="51">
        <f>AC98*100/DF101</f>
        <v>35.29411765</v>
      </c>
      <c r="AD99" s="145">
        <f>AD98*100/DF101</f>
        <v>47.05882353</v>
      </c>
      <c r="AE99" s="146">
        <f>AE98*100/DF101</f>
        <v>0</v>
      </c>
      <c r="AF99" s="51">
        <f>AF98*100/DF101</f>
        <v>70.58823529</v>
      </c>
      <c r="AG99" s="145">
        <f>AG98*100/DF101</f>
        <v>11.76470588</v>
      </c>
      <c r="AH99" s="43">
        <f>AH98*100/DF101</f>
        <v>0</v>
      </c>
      <c r="AI99" s="51">
        <f>AI98*100/DF101</f>
        <v>70.58823529</v>
      </c>
      <c r="AJ99" s="145">
        <f>AJ98*100/DF101</f>
        <v>11.76470588</v>
      </c>
      <c r="AK99" s="146">
        <f>AK98*100/DF101</f>
        <v>0</v>
      </c>
      <c r="AL99" s="51">
        <f>AL98*100/DF101</f>
        <v>70.58823529</v>
      </c>
      <c r="AM99" s="145">
        <f>AM98*100/DF101</f>
        <v>11.76470588</v>
      </c>
      <c r="AN99" s="146">
        <f>AN98*100/DF101</f>
        <v>0</v>
      </c>
      <c r="AO99" s="51">
        <f>AO98*100/DF101</f>
        <v>70.58823529</v>
      </c>
      <c r="AP99" s="145">
        <f>AP98*100/DF101</f>
        <v>11.76470588</v>
      </c>
      <c r="AQ99" s="146">
        <f>AQ98*100/DF101</f>
        <v>0</v>
      </c>
      <c r="AR99" s="51">
        <f>AR98*100/DF101</f>
        <v>70.58823529</v>
      </c>
      <c r="AS99" s="145">
        <f>AS98*100/DF101</f>
        <v>11.76470588</v>
      </c>
      <c r="AT99" s="146">
        <f>AT98*100/DF101</f>
        <v>0</v>
      </c>
      <c r="AU99" s="51">
        <f>AU98*100/DF101</f>
        <v>47.05882353</v>
      </c>
      <c r="AV99" s="145">
        <f>AV98*100/DF101</f>
        <v>35.29411765</v>
      </c>
      <c r="AW99" s="146">
        <f>AW98*100/DF101</f>
        <v>0</v>
      </c>
      <c r="AX99" s="51">
        <f>AX98*100/DF101</f>
        <v>47.05882353</v>
      </c>
      <c r="AY99" s="145">
        <f>AY98*100/DF101</f>
        <v>35.29411765</v>
      </c>
      <c r="AZ99" s="146">
        <f>AZ98*100/DF101</f>
        <v>0</v>
      </c>
      <c r="BA99" s="51">
        <f>BA98*100/DF101</f>
        <v>70.58823529</v>
      </c>
      <c r="BB99" s="145">
        <f>BB98*100/DF101</f>
        <v>0</v>
      </c>
      <c r="BC99" s="146">
        <f>BC98*100/DF101</f>
        <v>0</v>
      </c>
      <c r="BD99" s="51">
        <f>BD98*100/DF101</f>
        <v>70.58823529</v>
      </c>
      <c r="BE99" s="145">
        <f>BE98*100/DF101</f>
        <v>0</v>
      </c>
      <c r="BF99" s="146">
        <f>BF98*100/DF101</f>
        <v>0</v>
      </c>
      <c r="BG99" s="51">
        <f>BG98*100/DF101</f>
        <v>0</v>
      </c>
      <c r="BH99" s="145">
        <f>BH98*100/DF101</f>
        <v>70.58823529</v>
      </c>
      <c r="BI99" s="146">
        <f>BI98*100/DF101</f>
        <v>0</v>
      </c>
      <c r="BJ99" s="51">
        <f>BJ98*100/DF101</f>
        <v>29.41176471</v>
      </c>
      <c r="BK99" s="145">
        <f>BK98*100/DF101</f>
        <v>41.17647059</v>
      </c>
      <c r="BL99" s="146">
        <f>BL98*100/DF101</f>
        <v>0</v>
      </c>
      <c r="BM99" s="51">
        <f>BM98*100/DF101</f>
        <v>70.58823529</v>
      </c>
      <c r="BN99" s="145">
        <f>BN98*100/DF101</f>
        <v>0</v>
      </c>
      <c r="BO99" s="146">
        <f>BO98*100/DF101</f>
        <v>0</v>
      </c>
      <c r="BP99" s="51">
        <f>BP98*100/DF101</f>
        <v>70.58823529</v>
      </c>
      <c r="BQ99" s="145">
        <f>BQ98*100/DF101</f>
        <v>0</v>
      </c>
      <c r="BR99" s="146">
        <f>BR98*100/DF101</f>
        <v>0</v>
      </c>
      <c r="BS99" s="51">
        <f>BS98*100/DF101</f>
        <v>70.58823529</v>
      </c>
      <c r="BT99" s="145">
        <f>BT98*100/DF101</f>
        <v>0</v>
      </c>
      <c r="BU99" s="146">
        <f>BU98*100/DF101</f>
        <v>0</v>
      </c>
      <c r="BV99" s="51">
        <f>BV98*100/DF101</f>
        <v>52.94117647</v>
      </c>
      <c r="BW99" s="145">
        <f>BW98*100/DF101</f>
        <v>17.64705882</v>
      </c>
      <c r="BX99" s="146">
        <f>BX98*100/DF101</f>
        <v>0</v>
      </c>
      <c r="BY99" s="51">
        <f>BY98*100/DF101</f>
        <v>70.58823529</v>
      </c>
      <c r="BZ99" s="208">
        <f>BZ98*100/DF101</f>
        <v>0</v>
      </c>
      <c r="CA99" s="209">
        <f>CA98*100/DF101</f>
        <v>0</v>
      </c>
      <c r="CB99" s="210">
        <f>CB98*100/DF101</f>
        <v>70.58823529</v>
      </c>
      <c r="CC99" s="208">
        <f>CC98*100/DF101</f>
        <v>0</v>
      </c>
      <c r="CD99" s="209">
        <f>CD98*100/DF101</f>
        <v>17.64705882</v>
      </c>
      <c r="CE99" s="210">
        <f>CE98*100/DF101</f>
        <v>52.94117647</v>
      </c>
      <c r="CF99" s="208">
        <f>CF98*100/DF101</f>
        <v>0</v>
      </c>
      <c r="CG99" s="209">
        <f>CG98*100/DF101</f>
        <v>0</v>
      </c>
      <c r="CH99" s="210">
        <f>CH98*100/DF101</f>
        <v>70.58823529</v>
      </c>
      <c r="CI99" s="208">
        <f>CI98*100/DF101</f>
        <v>0</v>
      </c>
      <c r="CJ99" s="209">
        <f>CJ98*100/DF101</f>
        <v>0</v>
      </c>
      <c r="CK99" s="210">
        <f>CK98*100/DF101</f>
        <v>11.76470588</v>
      </c>
      <c r="CL99" s="208">
        <f>CL98*100/DF101</f>
        <v>58.82352941</v>
      </c>
      <c r="CM99" s="209">
        <f>CM98*100/DF101</f>
        <v>0</v>
      </c>
      <c r="CN99" s="210">
        <f>CN98*100/DF101</f>
        <v>70.58823529</v>
      </c>
      <c r="CO99" s="208">
        <f>CO98*100/DF101</f>
        <v>0</v>
      </c>
      <c r="CP99" s="54">
        <f>CP98*100/DF101</f>
        <v>0</v>
      </c>
      <c r="CQ99" s="55">
        <f>CQ98*100/DF101</f>
        <v>5.882352941</v>
      </c>
      <c r="CR99" s="56">
        <f>CR98*100/DF101</f>
        <v>64.70588235</v>
      </c>
      <c r="CS99" s="54">
        <f>CS98*100/DF101</f>
        <v>0</v>
      </c>
      <c r="CT99" s="55">
        <f>CT98*100/DF101</f>
        <v>35.29411765</v>
      </c>
      <c r="CU99" s="56">
        <f>CU98*100/DF101</f>
        <v>35.29411765</v>
      </c>
      <c r="CV99" s="54">
        <f>CV98*100/DF101</f>
        <v>0</v>
      </c>
      <c r="CW99" s="55">
        <f>CW98*100/DF101</f>
        <v>70.58823529</v>
      </c>
      <c r="CX99" s="56">
        <f>CX98*100/DF101</f>
        <v>0</v>
      </c>
      <c r="CY99" s="54">
        <f>CY98*100/DF101</f>
        <v>0</v>
      </c>
      <c r="CZ99" s="55">
        <f>CZ98*100/DF101</f>
        <v>0</v>
      </c>
      <c r="DA99" s="56">
        <f>DA98*100/DF101</f>
        <v>70.58823529</v>
      </c>
      <c r="DB99" s="54">
        <f>DB98*100/DF101</f>
        <v>0</v>
      </c>
      <c r="DC99" s="55">
        <f>DC98*100/DF101</f>
        <v>70.58823529</v>
      </c>
      <c r="DD99" s="56">
        <f>DD98*100/DF101</f>
        <v>0</v>
      </c>
      <c r="DE99" s="59"/>
      <c r="DF99" s="60"/>
      <c r="DG99" s="60"/>
    </row>
    <row r="100" ht="15.75" customHeight="1">
      <c r="B100" s="110"/>
      <c r="C100" s="62"/>
      <c r="D100" s="62"/>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c r="BN100" s="62"/>
      <c r="BO100" s="62"/>
      <c r="BP100" s="62"/>
      <c r="BQ100" s="62"/>
      <c r="BR100" s="62"/>
      <c r="BS100" s="62"/>
      <c r="BT100" s="62"/>
      <c r="BU100" s="62"/>
      <c r="BV100" s="62"/>
      <c r="BW100" s="62"/>
      <c r="BX100" s="62"/>
      <c r="BY100" s="62"/>
      <c r="BZ100" s="62"/>
      <c r="CA100" s="62"/>
      <c r="CB100" s="62"/>
      <c r="CC100" s="62"/>
      <c r="CD100" s="62"/>
      <c r="CE100" s="62"/>
      <c r="CF100" s="62"/>
      <c r="CG100" s="62"/>
      <c r="CH100" s="62"/>
      <c r="CI100" s="62"/>
      <c r="CJ100" s="62"/>
      <c r="CK100" s="62"/>
      <c r="CL100" s="62"/>
      <c r="CM100" s="62"/>
      <c r="CN100" s="62"/>
      <c r="CO100" s="62"/>
      <c r="CP100" s="62"/>
      <c r="CQ100" s="62"/>
      <c r="CR100" s="62"/>
      <c r="CS100" s="62"/>
      <c r="CT100" s="62"/>
      <c r="CU100" s="62"/>
      <c r="CV100" s="147"/>
      <c r="CW100" s="7"/>
      <c r="CX100" s="7"/>
      <c r="CY100" s="7"/>
      <c r="CZ100" s="7"/>
      <c r="DA100" s="7"/>
      <c r="DB100" s="7"/>
      <c r="DC100" s="7"/>
      <c r="DD100" s="7"/>
      <c r="DE100" s="8"/>
      <c r="DF100" s="148" t="s">
        <v>366</v>
      </c>
      <c r="DG100" s="148" t="s">
        <v>62</v>
      </c>
    </row>
    <row r="101" ht="15.75" customHeight="1">
      <c r="B101" s="68"/>
      <c r="CV101" s="70" t="s">
        <v>59</v>
      </c>
      <c r="CW101" s="7"/>
      <c r="CX101" s="7"/>
      <c r="CY101" s="7"/>
      <c r="CZ101" s="7"/>
      <c r="DA101" s="7"/>
      <c r="DB101" s="7"/>
      <c r="DC101" s="7"/>
      <c r="DD101" s="7"/>
      <c r="DE101" s="8"/>
      <c r="DF101" s="148">
        <f>'дети 5-ти лет Ф'!Z101</f>
        <v>17</v>
      </c>
      <c r="DG101" s="148">
        <v>100.0</v>
      </c>
    </row>
    <row r="102" ht="15.75" customHeight="1">
      <c r="B102" s="68"/>
      <c r="CV102" s="134" t="s">
        <v>6</v>
      </c>
      <c r="CW102" s="7"/>
      <c r="CX102" s="7"/>
      <c r="CY102" s="7"/>
      <c r="CZ102" s="7"/>
      <c r="DA102" s="7"/>
      <c r="DB102" s="7"/>
      <c r="DC102" s="7"/>
      <c r="DD102" s="7"/>
      <c r="DE102" s="8"/>
      <c r="DF102" s="149">
        <f>COUNTIF(DE56:DE97,"&gt;0")</f>
        <v>3</v>
      </c>
      <c r="DG102" s="79">
        <f>(BI99+BF99+BC99+AZ99+AW99+AT99+AQ99+AN99+AK99+AH99+D99+G99+J99+M99+P99+S99+V99+Y99+CG99+CJ99+CM99+CP99+CS99+CV99+CY99+DB99+AE99+AB99+BL99+BO99+BR99+BU99+BX99+CA99+CD99)/35</f>
        <v>0.5042016807</v>
      </c>
    </row>
    <row r="103" ht="15.75" customHeight="1">
      <c r="B103" s="68"/>
      <c r="CV103" s="135" t="s">
        <v>7</v>
      </c>
      <c r="CW103" s="7"/>
      <c r="CX103" s="7"/>
      <c r="CY103" s="7"/>
      <c r="CZ103" s="7"/>
      <c r="DA103" s="7"/>
      <c r="DB103" s="7"/>
      <c r="DC103" s="7"/>
      <c r="DD103" s="7"/>
      <c r="DE103" s="8"/>
      <c r="DF103" s="149">
        <f>COUNTIF(DF56:DF97,"&gt;0")</f>
        <v>12</v>
      </c>
      <c r="DG103" s="79">
        <f>(DC99+CZ99+CW99+CT99+CQ99+CN99+CK99+CH99+CE99+CB99+BY99+BV99+BS99+BP99+BM99+BJ99+BG99+BD99+BA99+AX99+AU99+AR99+AO99+AL99+AI99+AF99+AC99+Z99+W99+T99+Q99+N99+K99+H99+E99)/35</f>
        <v>54.28571429</v>
      </c>
    </row>
    <row r="104" ht="15.75" customHeight="1">
      <c r="B104" s="83"/>
      <c r="C104" s="84"/>
      <c r="D104" s="84"/>
      <c r="E104" s="84"/>
      <c r="F104" s="84"/>
      <c r="G104" s="84"/>
      <c r="H104" s="84"/>
      <c r="I104" s="84"/>
      <c r="J104" s="84"/>
      <c r="K104" s="84"/>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104" s="84"/>
      <c r="AN104" s="84"/>
      <c r="AO104" s="84"/>
      <c r="AP104" s="84"/>
      <c r="AQ104" s="84"/>
      <c r="AR104" s="84"/>
      <c r="AS104" s="84"/>
      <c r="AT104" s="84"/>
      <c r="AU104" s="84"/>
      <c r="AV104" s="84"/>
      <c r="AW104" s="84"/>
      <c r="AX104" s="84"/>
      <c r="AY104" s="84"/>
      <c r="AZ104" s="84"/>
      <c r="BA104" s="84"/>
      <c r="BB104" s="84"/>
      <c r="BC104" s="84"/>
      <c r="BD104" s="84"/>
      <c r="BE104" s="84"/>
      <c r="BF104" s="84"/>
      <c r="BG104" s="84"/>
      <c r="BH104" s="84"/>
      <c r="BI104" s="84"/>
      <c r="BJ104" s="84"/>
      <c r="BK104" s="84"/>
      <c r="BL104" s="84"/>
      <c r="BM104" s="84"/>
      <c r="BN104" s="84"/>
      <c r="BO104" s="84"/>
      <c r="BP104" s="84"/>
      <c r="BQ104" s="84"/>
      <c r="BR104" s="84"/>
      <c r="BS104" s="84"/>
      <c r="BT104" s="84"/>
      <c r="BU104" s="84"/>
      <c r="BV104" s="84"/>
      <c r="BW104" s="84"/>
      <c r="BX104" s="84"/>
      <c r="BY104" s="84"/>
      <c r="BZ104" s="84"/>
      <c r="CA104" s="84"/>
      <c r="CB104" s="84"/>
      <c r="CC104" s="84"/>
      <c r="CD104" s="84"/>
      <c r="CE104" s="84"/>
      <c r="CF104" s="84"/>
      <c r="CG104" s="84"/>
      <c r="CH104" s="84"/>
      <c r="CI104" s="84"/>
      <c r="CJ104" s="84"/>
      <c r="CK104" s="84"/>
      <c r="CL104" s="84"/>
      <c r="CM104" s="84"/>
      <c r="CN104" s="84"/>
      <c r="CO104" s="84"/>
      <c r="CP104" s="84"/>
      <c r="CQ104" s="84"/>
      <c r="CR104" s="84"/>
      <c r="CS104" s="84"/>
      <c r="CT104" s="84"/>
      <c r="CU104" s="84"/>
      <c r="CV104" s="137" t="s">
        <v>8</v>
      </c>
      <c r="CW104" s="7"/>
      <c r="CX104" s="7"/>
      <c r="CY104" s="7"/>
      <c r="CZ104" s="7"/>
      <c r="DA104" s="7"/>
      <c r="DB104" s="7"/>
      <c r="DC104" s="7"/>
      <c r="DD104" s="7"/>
      <c r="DE104" s="8"/>
      <c r="DF104" s="149">
        <f>COUNTIF(DG56:DG97,"&gt;0")</f>
        <v>14</v>
      </c>
      <c r="DG104" s="79">
        <f>(DD99+DA99+CX99+CU99+CR99+CO99+CL99+CI99+CF99+CC99+BZ99+BW99+BT99+BQ99+BN99+BK99+BH99+BE99+BB99+AY99+AV99+AS99+AP99+AM99+AJ99+AG99+AD99+AA99+X99+U99+R99+O99+L99+I99+F99)/35</f>
        <v>21.17647059</v>
      </c>
    </row>
    <row r="105" ht="15.75" customHeight="1">
      <c r="CG105" s="172"/>
      <c r="CH105" s="172"/>
      <c r="CI105" s="172"/>
      <c r="CJ105" s="172"/>
      <c r="CK105" s="172"/>
      <c r="CL105" s="172"/>
      <c r="CM105" s="172"/>
      <c r="CN105" s="172"/>
      <c r="CO105" s="172"/>
      <c r="CP105" s="172"/>
      <c r="CQ105" s="172"/>
    </row>
    <row r="106" ht="15.75" customHeight="1"/>
    <row r="107" ht="15.75" customHeight="1">
      <c r="B107" s="2"/>
      <c r="C107" s="3" t="s">
        <v>0</v>
      </c>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row>
    <row r="108" ht="15.75" customHeight="1">
      <c r="A108" s="2"/>
      <c r="B108" s="2"/>
      <c r="C108" s="3" t="str">
        <f>'дети 5-ти лет Ф'!C108:Z108</f>
        <v>Учебный год: 2023-2024                              Группа: "Радуга"               Период: итоговый       Сроки проведения: май 2024 год</v>
      </c>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row>
    <row r="109" ht="15.75" customHeight="1"/>
    <row r="110" ht="15.0" customHeight="1">
      <c r="B110" s="193"/>
      <c r="C110" s="194"/>
      <c r="D110" s="195" t="s">
        <v>398</v>
      </c>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8"/>
      <c r="DE110" s="9" t="s">
        <v>6</v>
      </c>
      <c r="DF110" s="10" t="s">
        <v>7</v>
      </c>
      <c r="DG110" s="11" t="s">
        <v>8</v>
      </c>
    </row>
    <row r="111" ht="15.0" customHeight="1">
      <c r="B111" s="5" t="s">
        <v>3</v>
      </c>
      <c r="C111" s="5" t="s">
        <v>4</v>
      </c>
      <c r="D111" s="13" t="s">
        <v>399</v>
      </c>
      <c r="E111" s="7"/>
      <c r="F111" s="7"/>
      <c r="G111" s="7"/>
      <c r="H111" s="7"/>
      <c r="I111" s="7"/>
      <c r="J111" s="7"/>
      <c r="K111" s="7"/>
      <c r="L111" s="7"/>
      <c r="M111" s="7"/>
      <c r="N111" s="7"/>
      <c r="O111" s="7"/>
      <c r="P111" s="7"/>
      <c r="Q111" s="7"/>
      <c r="R111" s="7"/>
      <c r="S111" s="7"/>
      <c r="T111" s="7"/>
      <c r="U111" s="7"/>
      <c r="V111" s="7"/>
      <c r="W111" s="7"/>
      <c r="X111" s="15"/>
      <c r="Y111" s="141" t="s">
        <v>400</v>
      </c>
      <c r="Z111" s="7"/>
      <c r="AA111" s="7"/>
      <c r="AB111" s="7"/>
      <c r="AC111" s="7"/>
      <c r="AD111" s="7"/>
      <c r="AE111" s="7"/>
      <c r="AF111" s="7"/>
      <c r="AG111" s="7"/>
      <c r="AH111" s="7"/>
      <c r="AI111" s="7"/>
      <c r="AJ111" s="7"/>
      <c r="AK111" s="7"/>
      <c r="AL111" s="7"/>
      <c r="AM111" s="7"/>
      <c r="AN111" s="7"/>
      <c r="AO111" s="7"/>
      <c r="AP111" s="7"/>
      <c r="AQ111" s="7"/>
      <c r="AR111" s="7"/>
      <c r="AS111" s="15"/>
      <c r="AT111" s="141" t="s">
        <v>401</v>
      </c>
      <c r="AU111" s="7"/>
      <c r="AV111" s="7"/>
      <c r="AW111" s="7"/>
      <c r="AX111" s="7"/>
      <c r="AY111" s="7"/>
      <c r="AZ111" s="7"/>
      <c r="BA111" s="7"/>
      <c r="BB111" s="7"/>
      <c r="BC111" s="7"/>
      <c r="BD111" s="7"/>
      <c r="BE111" s="7"/>
      <c r="BF111" s="7"/>
      <c r="BG111" s="7"/>
      <c r="BH111" s="7"/>
      <c r="BI111" s="7"/>
      <c r="BJ111" s="7"/>
      <c r="BK111" s="7"/>
      <c r="BL111" s="7"/>
      <c r="BM111" s="7"/>
      <c r="BN111" s="15"/>
      <c r="BO111" s="206" t="s">
        <v>402</v>
      </c>
      <c r="BP111" s="7"/>
      <c r="BQ111" s="7"/>
      <c r="BR111" s="7"/>
      <c r="BS111" s="7"/>
      <c r="BT111" s="7"/>
      <c r="BU111" s="7"/>
      <c r="BV111" s="7"/>
      <c r="BW111" s="7"/>
      <c r="BX111" s="7"/>
      <c r="BY111" s="7"/>
      <c r="BZ111" s="7"/>
      <c r="CA111" s="7"/>
      <c r="CB111" s="7"/>
      <c r="CC111" s="7"/>
      <c r="CD111" s="7"/>
      <c r="CE111" s="7"/>
      <c r="CF111" s="7"/>
      <c r="CG111" s="7"/>
      <c r="CH111" s="7"/>
      <c r="CI111" s="15"/>
      <c r="CJ111" s="206" t="s">
        <v>403</v>
      </c>
      <c r="CK111" s="7"/>
      <c r="CL111" s="7"/>
      <c r="CM111" s="7"/>
      <c r="CN111" s="7"/>
      <c r="CO111" s="7"/>
      <c r="CP111" s="7"/>
      <c r="CQ111" s="7"/>
      <c r="CR111" s="7"/>
      <c r="CS111" s="7"/>
      <c r="CT111" s="7"/>
      <c r="CU111" s="7"/>
      <c r="CV111" s="7"/>
      <c r="CW111" s="7"/>
      <c r="CX111" s="7"/>
      <c r="CY111" s="7"/>
      <c r="CZ111" s="7"/>
      <c r="DA111" s="7"/>
      <c r="DB111" s="7"/>
      <c r="DC111" s="7"/>
      <c r="DD111" s="8"/>
      <c r="DE111" s="12"/>
      <c r="DF111" s="12"/>
      <c r="DG111" s="12"/>
    </row>
    <row r="112" ht="15.75" customHeight="1">
      <c r="B112" s="12"/>
      <c r="C112" s="12"/>
      <c r="D112" s="199" t="s">
        <v>549</v>
      </c>
      <c r="E112" s="7"/>
      <c r="F112" s="15"/>
      <c r="G112" s="163" t="s">
        <v>550</v>
      </c>
      <c r="H112" s="7"/>
      <c r="I112" s="15"/>
      <c r="J112" s="163" t="s">
        <v>551</v>
      </c>
      <c r="K112" s="7"/>
      <c r="L112" s="15"/>
      <c r="M112" s="163" t="s">
        <v>552</v>
      </c>
      <c r="N112" s="7"/>
      <c r="O112" s="15"/>
      <c r="P112" s="163" t="s">
        <v>553</v>
      </c>
      <c r="Q112" s="7"/>
      <c r="R112" s="15"/>
      <c r="S112" s="163" t="s">
        <v>554</v>
      </c>
      <c r="T112" s="7"/>
      <c r="U112" s="15"/>
      <c r="V112" s="163" t="s">
        <v>555</v>
      </c>
      <c r="W112" s="7"/>
      <c r="X112" s="15"/>
      <c r="Y112" s="163" t="s">
        <v>556</v>
      </c>
      <c r="Z112" s="7"/>
      <c r="AA112" s="15"/>
      <c r="AB112" s="163" t="s">
        <v>557</v>
      </c>
      <c r="AC112" s="7"/>
      <c r="AD112" s="15"/>
      <c r="AE112" s="163" t="s">
        <v>558</v>
      </c>
      <c r="AF112" s="7"/>
      <c r="AG112" s="15"/>
      <c r="AH112" s="163" t="s">
        <v>559</v>
      </c>
      <c r="AI112" s="7"/>
      <c r="AJ112" s="15"/>
      <c r="AK112" s="163" t="s">
        <v>560</v>
      </c>
      <c r="AL112" s="7"/>
      <c r="AM112" s="15"/>
      <c r="AN112" s="163" t="s">
        <v>561</v>
      </c>
      <c r="AO112" s="7"/>
      <c r="AP112" s="15"/>
      <c r="AQ112" s="163" t="s">
        <v>562</v>
      </c>
      <c r="AR112" s="7"/>
      <c r="AS112" s="15"/>
      <c r="AT112" s="163" t="s">
        <v>563</v>
      </c>
      <c r="AU112" s="7"/>
      <c r="AV112" s="15"/>
      <c r="AW112" s="163" t="s">
        <v>564</v>
      </c>
      <c r="AX112" s="7"/>
      <c r="AY112" s="15"/>
      <c r="AZ112" s="163" t="s">
        <v>565</v>
      </c>
      <c r="BA112" s="7"/>
      <c r="BB112" s="15"/>
      <c r="BC112" s="163" t="s">
        <v>566</v>
      </c>
      <c r="BD112" s="7"/>
      <c r="BE112" s="15"/>
      <c r="BF112" s="163" t="s">
        <v>567</v>
      </c>
      <c r="BG112" s="7"/>
      <c r="BH112" s="15"/>
      <c r="BI112" s="163" t="s">
        <v>568</v>
      </c>
      <c r="BJ112" s="7"/>
      <c r="BK112" s="15"/>
      <c r="BL112" s="163" t="s">
        <v>569</v>
      </c>
      <c r="BM112" s="7"/>
      <c r="BN112" s="15"/>
      <c r="BO112" s="163" t="s">
        <v>570</v>
      </c>
      <c r="BP112" s="7"/>
      <c r="BQ112" s="15"/>
      <c r="BR112" s="163" t="s">
        <v>571</v>
      </c>
      <c r="BS112" s="7"/>
      <c r="BT112" s="15"/>
      <c r="BU112" s="163" t="s">
        <v>572</v>
      </c>
      <c r="BV112" s="7"/>
      <c r="BW112" s="15"/>
      <c r="BX112" s="163" t="s">
        <v>573</v>
      </c>
      <c r="BY112" s="7"/>
      <c r="BZ112" s="15"/>
      <c r="CA112" s="163" t="s">
        <v>574</v>
      </c>
      <c r="CB112" s="7"/>
      <c r="CC112" s="15"/>
      <c r="CD112" s="163" t="s">
        <v>575</v>
      </c>
      <c r="CE112" s="7"/>
      <c r="CF112" s="15"/>
      <c r="CG112" s="163" t="s">
        <v>576</v>
      </c>
      <c r="CH112" s="7"/>
      <c r="CI112" s="15"/>
      <c r="CJ112" s="179" t="s">
        <v>577</v>
      </c>
      <c r="CK112" s="62"/>
      <c r="CL112" s="92"/>
      <c r="CM112" s="179" t="s">
        <v>578</v>
      </c>
      <c r="CN112" s="62"/>
      <c r="CO112" s="92"/>
      <c r="CP112" s="211" t="s">
        <v>579</v>
      </c>
      <c r="CQ112" s="62"/>
      <c r="CR112" s="92"/>
      <c r="CS112" s="142" t="s">
        <v>580</v>
      </c>
      <c r="CT112" s="62"/>
      <c r="CU112" s="92"/>
      <c r="CV112" s="142" t="s">
        <v>581</v>
      </c>
      <c r="CW112" s="62"/>
      <c r="CX112" s="92"/>
      <c r="CY112" s="142" t="s">
        <v>582</v>
      </c>
      <c r="CZ112" s="62"/>
      <c r="DA112" s="92"/>
      <c r="DB112" s="142" t="s">
        <v>583</v>
      </c>
      <c r="DC112" s="62"/>
      <c r="DD112" s="92"/>
      <c r="DE112" s="12"/>
      <c r="DF112" s="12"/>
      <c r="DG112" s="12"/>
    </row>
    <row r="113" ht="131.25" customHeight="1">
      <c r="B113" s="12"/>
      <c r="C113" s="12"/>
      <c r="D113" s="17" t="s">
        <v>584</v>
      </c>
      <c r="E113" s="7"/>
      <c r="F113" s="15"/>
      <c r="G113" s="18" t="s">
        <v>585</v>
      </c>
      <c r="H113" s="7"/>
      <c r="I113" s="15"/>
      <c r="J113" s="18" t="s">
        <v>586</v>
      </c>
      <c r="K113" s="7"/>
      <c r="L113" s="15"/>
      <c r="M113" s="18" t="s">
        <v>587</v>
      </c>
      <c r="N113" s="7"/>
      <c r="O113" s="15"/>
      <c r="P113" s="18" t="s">
        <v>588</v>
      </c>
      <c r="Q113" s="7"/>
      <c r="R113" s="15"/>
      <c r="S113" s="18" t="s">
        <v>589</v>
      </c>
      <c r="T113" s="7"/>
      <c r="U113" s="15"/>
      <c r="V113" s="18" t="s">
        <v>590</v>
      </c>
      <c r="W113" s="7"/>
      <c r="X113" s="15"/>
      <c r="Y113" s="18" t="s">
        <v>591</v>
      </c>
      <c r="Z113" s="7"/>
      <c r="AA113" s="15"/>
      <c r="AB113" s="18" t="s">
        <v>592</v>
      </c>
      <c r="AC113" s="7"/>
      <c r="AD113" s="15"/>
      <c r="AE113" s="18" t="s">
        <v>593</v>
      </c>
      <c r="AF113" s="7"/>
      <c r="AG113" s="15"/>
      <c r="AH113" s="18" t="s">
        <v>594</v>
      </c>
      <c r="AI113" s="7"/>
      <c r="AJ113" s="15"/>
      <c r="AK113" s="18" t="s">
        <v>595</v>
      </c>
      <c r="AL113" s="7"/>
      <c r="AM113" s="15"/>
      <c r="AN113" s="18" t="s">
        <v>596</v>
      </c>
      <c r="AO113" s="7"/>
      <c r="AP113" s="15"/>
      <c r="AQ113" s="18" t="s">
        <v>597</v>
      </c>
      <c r="AR113" s="7"/>
      <c r="AS113" s="15"/>
      <c r="AT113" s="16" t="s">
        <v>598</v>
      </c>
      <c r="AU113" s="7"/>
      <c r="AV113" s="15"/>
      <c r="AW113" s="18" t="s">
        <v>599</v>
      </c>
      <c r="AX113" s="7"/>
      <c r="AY113" s="15"/>
      <c r="AZ113" s="18" t="s">
        <v>600</v>
      </c>
      <c r="BA113" s="7"/>
      <c r="BB113" s="15"/>
      <c r="BC113" s="18" t="s">
        <v>601</v>
      </c>
      <c r="BD113" s="7"/>
      <c r="BE113" s="15"/>
      <c r="BF113" s="18" t="s">
        <v>602</v>
      </c>
      <c r="BG113" s="7"/>
      <c r="BH113" s="15"/>
      <c r="BI113" s="18" t="s">
        <v>603</v>
      </c>
      <c r="BJ113" s="7"/>
      <c r="BK113" s="15"/>
      <c r="BL113" s="18" t="s">
        <v>604</v>
      </c>
      <c r="BM113" s="7"/>
      <c r="BN113" s="15"/>
      <c r="BO113" s="18" t="s">
        <v>605</v>
      </c>
      <c r="BP113" s="7"/>
      <c r="BQ113" s="15"/>
      <c r="BR113" s="18" t="s">
        <v>606</v>
      </c>
      <c r="BS113" s="7"/>
      <c r="BT113" s="15"/>
      <c r="BU113" s="18" t="s">
        <v>607</v>
      </c>
      <c r="BV113" s="7"/>
      <c r="BW113" s="15"/>
      <c r="BX113" s="18" t="s">
        <v>608</v>
      </c>
      <c r="BY113" s="7"/>
      <c r="BZ113" s="15"/>
      <c r="CA113" s="18" t="s">
        <v>609</v>
      </c>
      <c r="CB113" s="7"/>
      <c r="CC113" s="15"/>
      <c r="CD113" s="18" t="s">
        <v>610</v>
      </c>
      <c r="CE113" s="7"/>
      <c r="CF113" s="15"/>
      <c r="CG113" s="18" t="s">
        <v>611</v>
      </c>
      <c r="CH113" s="7"/>
      <c r="CI113" s="15"/>
      <c r="CJ113" s="18" t="s">
        <v>612</v>
      </c>
      <c r="CK113" s="7"/>
      <c r="CL113" s="15"/>
      <c r="CM113" s="18" t="s">
        <v>613</v>
      </c>
      <c r="CN113" s="7"/>
      <c r="CO113" s="15"/>
      <c r="CP113" s="18" t="s">
        <v>614</v>
      </c>
      <c r="CQ113" s="7"/>
      <c r="CR113" s="15"/>
      <c r="CS113" s="18" t="s">
        <v>615</v>
      </c>
      <c r="CT113" s="7"/>
      <c r="CU113" s="15"/>
      <c r="CV113" s="18" t="s">
        <v>616</v>
      </c>
      <c r="CW113" s="7"/>
      <c r="CX113" s="15"/>
      <c r="CY113" s="18" t="s">
        <v>617</v>
      </c>
      <c r="CZ113" s="7"/>
      <c r="DA113" s="15"/>
      <c r="DB113" s="18" t="s">
        <v>618</v>
      </c>
      <c r="DC113" s="7"/>
      <c r="DD113" s="15"/>
      <c r="DE113" s="12"/>
      <c r="DF113" s="12"/>
      <c r="DG113" s="12"/>
    </row>
    <row r="114" ht="148.5" customHeight="1">
      <c r="B114" s="19"/>
      <c r="C114" s="19"/>
      <c r="D114" s="20" t="s">
        <v>619</v>
      </c>
      <c r="E114" s="20" t="s">
        <v>620</v>
      </c>
      <c r="F114" s="21" t="s">
        <v>621</v>
      </c>
      <c r="G114" s="22" t="s">
        <v>622</v>
      </c>
      <c r="H114" s="20" t="s">
        <v>623</v>
      </c>
      <c r="I114" s="21" t="s">
        <v>624</v>
      </c>
      <c r="J114" s="22" t="s">
        <v>720</v>
      </c>
      <c r="K114" s="20" t="s">
        <v>626</v>
      </c>
      <c r="L114" s="21" t="s">
        <v>627</v>
      </c>
      <c r="M114" s="22" t="s">
        <v>628</v>
      </c>
      <c r="N114" s="20" t="s">
        <v>629</v>
      </c>
      <c r="O114" s="21" t="s">
        <v>630</v>
      </c>
      <c r="P114" s="22" t="s">
        <v>588</v>
      </c>
      <c r="Q114" s="20" t="s">
        <v>631</v>
      </c>
      <c r="R114" s="21" t="s">
        <v>632</v>
      </c>
      <c r="S114" s="22" t="s">
        <v>633</v>
      </c>
      <c r="T114" s="20" t="s">
        <v>634</v>
      </c>
      <c r="U114" s="21" t="s">
        <v>635</v>
      </c>
      <c r="V114" s="22" t="s">
        <v>636</v>
      </c>
      <c r="W114" s="20" t="s">
        <v>637</v>
      </c>
      <c r="X114" s="21" t="s">
        <v>638</v>
      </c>
      <c r="Y114" s="22" t="s">
        <v>639</v>
      </c>
      <c r="Z114" s="20" t="s">
        <v>640</v>
      </c>
      <c r="AA114" s="21" t="s">
        <v>641</v>
      </c>
      <c r="AB114" s="22" t="s">
        <v>721</v>
      </c>
      <c r="AC114" s="20" t="s">
        <v>643</v>
      </c>
      <c r="AD114" s="21" t="s">
        <v>644</v>
      </c>
      <c r="AE114" s="22" t="s">
        <v>645</v>
      </c>
      <c r="AF114" s="20" t="s">
        <v>646</v>
      </c>
      <c r="AG114" s="21" t="s">
        <v>647</v>
      </c>
      <c r="AH114" s="22" t="s">
        <v>648</v>
      </c>
      <c r="AI114" s="20" t="s">
        <v>649</v>
      </c>
      <c r="AJ114" s="21" t="s">
        <v>650</v>
      </c>
      <c r="AK114" s="97" t="s">
        <v>651</v>
      </c>
      <c r="AL114" s="207" t="s">
        <v>652</v>
      </c>
      <c r="AM114" s="21" t="s">
        <v>653</v>
      </c>
      <c r="AN114" s="22" t="s">
        <v>93</v>
      </c>
      <c r="AO114" s="20" t="s">
        <v>654</v>
      </c>
      <c r="AP114" s="21" t="s">
        <v>95</v>
      </c>
      <c r="AQ114" s="22" t="s">
        <v>655</v>
      </c>
      <c r="AR114" s="20" t="s">
        <v>656</v>
      </c>
      <c r="AS114" s="21" t="s">
        <v>657</v>
      </c>
      <c r="AT114" s="22" t="s">
        <v>658</v>
      </c>
      <c r="AU114" s="20" t="s">
        <v>659</v>
      </c>
      <c r="AV114" s="21" t="s">
        <v>660</v>
      </c>
      <c r="AW114" s="22" t="s">
        <v>661</v>
      </c>
      <c r="AX114" s="20" t="s">
        <v>662</v>
      </c>
      <c r="AY114" s="21" t="s">
        <v>663</v>
      </c>
      <c r="AZ114" s="22" t="s">
        <v>664</v>
      </c>
      <c r="BA114" s="20" t="s">
        <v>665</v>
      </c>
      <c r="BB114" s="21" t="s">
        <v>666</v>
      </c>
      <c r="BC114" s="22" t="s">
        <v>601</v>
      </c>
      <c r="BD114" s="20" t="s">
        <v>667</v>
      </c>
      <c r="BE114" s="21" t="s">
        <v>668</v>
      </c>
      <c r="BF114" s="22" t="s">
        <v>669</v>
      </c>
      <c r="BG114" s="20" t="s">
        <v>670</v>
      </c>
      <c r="BH114" s="21" t="s">
        <v>671</v>
      </c>
      <c r="BI114" s="97" t="s">
        <v>672</v>
      </c>
      <c r="BJ114" s="95" t="s">
        <v>673</v>
      </c>
      <c r="BK114" s="96" t="s">
        <v>674</v>
      </c>
      <c r="BL114" s="22" t="s">
        <v>675</v>
      </c>
      <c r="BM114" s="20" t="s">
        <v>676</v>
      </c>
      <c r="BN114" s="21" t="s">
        <v>677</v>
      </c>
      <c r="BO114" s="22" t="s">
        <v>678</v>
      </c>
      <c r="BP114" s="20" t="s">
        <v>679</v>
      </c>
      <c r="BQ114" s="21" t="s">
        <v>680</v>
      </c>
      <c r="BR114" s="22" t="s">
        <v>681</v>
      </c>
      <c r="BS114" s="20" t="s">
        <v>682</v>
      </c>
      <c r="BT114" s="21" t="s">
        <v>683</v>
      </c>
      <c r="BU114" s="22" t="s">
        <v>684</v>
      </c>
      <c r="BV114" s="20" t="s">
        <v>685</v>
      </c>
      <c r="BW114" s="21" t="s">
        <v>686</v>
      </c>
      <c r="BX114" s="22" t="s">
        <v>687</v>
      </c>
      <c r="BY114" s="20" t="s">
        <v>688</v>
      </c>
      <c r="BZ114" s="21" t="s">
        <v>689</v>
      </c>
      <c r="CA114" s="22" t="s">
        <v>722</v>
      </c>
      <c r="CB114" s="20" t="s">
        <v>691</v>
      </c>
      <c r="CC114" s="21" t="s">
        <v>692</v>
      </c>
      <c r="CD114" s="22" t="s">
        <v>693</v>
      </c>
      <c r="CE114" s="20" t="s">
        <v>694</v>
      </c>
      <c r="CF114" s="21" t="s">
        <v>695</v>
      </c>
      <c r="CG114" s="22" t="s">
        <v>696</v>
      </c>
      <c r="CH114" s="20" t="s">
        <v>697</v>
      </c>
      <c r="CI114" s="21" t="s">
        <v>698</v>
      </c>
      <c r="CJ114" s="190" t="s">
        <v>723</v>
      </c>
      <c r="CK114" s="20" t="s">
        <v>700</v>
      </c>
      <c r="CL114" s="21" t="s">
        <v>701</v>
      </c>
      <c r="CM114" s="22" t="s">
        <v>702</v>
      </c>
      <c r="CN114" s="20" t="s">
        <v>703</v>
      </c>
      <c r="CO114" s="21" t="s">
        <v>704</v>
      </c>
      <c r="CP114" s="22" t="s">
        <v>705</v>
      </c>
      <c r="CQ114" s="95" t="s">
        <v>706</v>
      </c>
      <c r="CR114" s="96" t="s">
        <v>707</v>
      </c>
      <c r="CS114" s="22" t="s">
        <v>708</v>
      </c>
      <c r="CT114" s="20" t="s">
        <v>709</v>
      </c>
      <c r="CU114" s="21" t="s">
        <v>710</v>
      </c>
      <c r="CV114" s="22" t="s">
        <v>711</v>
      </c>
      <c r="CW114" s="20" t="s">
        <v>712</v>
      </c>
      <c r="CX114" s="21" t="s">
        <v>713</v>
      </c>
      <c r="CY114" s="22" t="s">
        <v>714</v>
      </c>
      <c r="CZ114" s="20" t="s">
        <v>715</v>
      </c>
      <c r="DA114" s="21" t="s">
        <v>716</v>
      </c>
      <c r="DB114" s="22" t="s">
        <v>717</v>
      </c>
      <c r="DC114" s="20" t="s">
        <v>718</v>
      </c>
      <c r="DD114" s="21" t="s">
        <v>719</v>
      </c>
      <c r="DE114" s="19"/>
      <c r="DF114" s="19"/>
      <c r="DG114" s="19"/>
    </row>
    <row r="115" ht="15.75" customHeight="1">
      <c r="B115" s="39">
        <v>1.0</v>
      </c>
      <c r="C115" s="144" t="str">
        <f>'дети 5-ти лет Ф'!C115</f>
        <v>Вовченко Кириан</v>
      </c>
      <c r="D115" s="26">
        <v>1.0</v>
      </c>
      <c r="E115" s="26"/>
      <c r="F115" s="27"/>
      <c r="G115" s="26">
        <v>1.0</v>
      </c>
      <c r="H115" s="26"/>
      <c r="I115" s="27"/>
      <c r="J115" s="26">
        <v>1.0</v>
      </c>
      <c r="K115" s="26"/>
      <c r="L115" s="27"/>
      <c r="M115" s="26">
        <v>1.0</v>
      </c>
      <c r="N115" s="26"/>
      <c r="O115" s="27"/>
      <c r="P115" s="26">
        <v>1.0</v>
      </c>
      <c r="Q115" s="26"/>
      <c r="R115" s="27"/>
      <c r="S115" s="26">
        <v>1.0</v>
      </c>
      <c r="T115" s="26"/>
      <c r="U115" s="27"/>
      <c r="V115" s="26">
        <v>1.0</v>
      </c>
      <c r="W115" s="26"/>
      <c r="X115" s="27"/>
      <c r="Y115" s="26">
        <v>1.0</v>
      </c>
      <c r="Z115" s="26"/>
      <c r="AA115" s="27"/>
      <c r="AB115" s="26">
        <v>1.0</v>
      </c>
      <c r="AC115" s="26"/>
      <c r="AD115" s="27"/>
      <c r="AE115" s="26">
        <v>1.0</v>
      </c>
      <c r="AF115" s="26"/>
      <c r="AG115" s="27"/>
      <c r="AH115" s="26">
        <v>1.0</v>
      </c>
      <c r="AI115" s="26"/>
      <c r="AJ115" s="27"/>
      <c r="AK115" s="26">
        <v>1.0</v>
      </c>
      <c r="AL115" s="26"/>
      <c r="AM115" s="27"/>
      <c r="AN115" s="26">
        <v>1.0</v>
      </c>
      <c r="AO115" s="26"/>
      <c r="AP115" s="27"/>
      <c r="AQ115" s="26">
        <v>1.0</v>
      </c>
      <c r="AR115" s="26"/>
      <c r="AS115" s="27"/>
      <c r="AT115" s="26">
        <v>1.0</v>
      </c>
      <c r="AU115" s="26"/>
      <c r="AV115" s="27"/>
      <c r="AW115" s="26">
        <v>1.0</v>
      </c>
      <c r="AX115" s="26"/>
      <c r="AY115" s="27"/>
      <c r="AZ115" s="26">
        <v>1.0</v>
      </c>
      <c r="BA115" s="26"/>
      <c r="BB115" s="27"/>
      <c r="BC115" s="26">
        <v>1.0</v>
      </c>
      <c r="BD115" s="26"/>
      <c r="BE115" s="27"/>
      <c r="BF115" s="26">
        <v>1.0</v>
      </c>
      <c r="BG115" s="26"/>
      <c r="BH115" s="27"/>
      <c r="BI115" s="26">
        <v>1.0</v>
      </c>
      <c r="BJ115" s="26"/>
      <c r="BK115" s="27"/>
      <c r="BL115" s="26">
        <v>1.0</v>
      </c>
      <c r="BM115" s="26"/>
      <c r="BN115" s="27"/>
      <c r="BO115" s="26">
        <v>1.0</v>
      </c>
      <c r="BP115" s="26"/>
      <c r="BQ115" s="27"/>
      <c r="BR115" s="26">
        <v>1.0</v>
      </c>
      <c r="BS115" s="26"/>
      <c r="BT115" s="27"/>
      <c r="BU115" s="26">
        <v>1.0</v>
      </c>
      <c r="BV115" s="26"/>
      <c r="BW115" s="27"/>
      <c r="BX115" s="26">
        <v>1.0</v>
      </c>
      <c r="BY115" s="26"/>
      <c r="BZ115" s="27"/>
      <c r="CA115" s="26">
        <v>1.0</v>
      </c>
      <c r="CB115" s="26"/>
      <c r="CC115" s="27"/>
      <c r="CD115" s="26">
        <v>1.0</v>
      </c>
      <c r="CE115" s="26"/>
      <c r="CF115" s="27"/>
      <c r="CG115" s="26">
        <v>1.0</v>
      </c>
      <c r="CH115" s="26"/>
      <c r="CI115" s="27"/>
      <c r="CJ115" s="26">
        <v>1.0</v>
      </c>
      <c r="CK115" s="26"/>
      <c r="CL115" s="27"/>
      <c r="CM115" s="26">
        <v>1.0</v>
      </c>
      <c r="CN115" s="26"/>
      <c r="CO115" s="27"/>
      <c r="CP115" s="26">
        <v>1.0</v>
      </c>
      <c r="CQ115" s="26"/>
      <c r="CR115" s="27"/>
      <c r="CS115" s="26">
        <v>1.0</v>
      </c>
      <c r="CT115" s="26"/>
      <c r="CU115" s="27"/>
      <c r="CV115" s="26">
        <v>1.0</v>
      </c>
      <c r="CW115" s="26"/>
      <c r="CX115" s="27"/>
      <c r="CY115" s="26">
        <v>1.0</v>
      </c>
      <c r="CZ115" s="26"/>
      <c r="DA115" s="27"/>
      <c r="DB115" s="26">
        <v>1.0</v>
      </c>
      <c r="DC115" s="26"/>
      <c r="DD115" s="27"/>
      <c r="DE115" s="153">
        <f t="shared" ref="DE115:DE163" si="9">D115+G115+J115+M115+P115+AE115+BL115+BO115+BR115+BU115+BX115+CA115+CD115+CG115+CJ115+CM115+CP115+CS115+CV115+CY115+DB115+S115+V115+Y115+AB115+BI115+BF115+BC115+AZ115+AW115+AT115+AQ115+AN115+AK115+AH115</f>
        <v>35</v>
      </c>
      <c r="DF115" s="29">
        <f t="shared" ref="DF115:DF163" si="10">DC115+CZ115+CW115+CT115+CQ115+CN115+CK115+CH115+CE115+CB115+BY115+BV115+BS115+BP115+BM115+BJ115+BG115+BD115+BA115+AX115+AU115+AR115+AO115+AL115+AI115+AF115+AC115+Z115+W115+T115+Q115+N115+K115+H115+E115</f>
        <v>0</v>
      </c>
      <c r="DG115" s="30">
        <f t="shared" ref="DG115:DG163" si="11">F115+I115+L115+O115+R115+AG115+BN115+BQ115+BT115+BW115+BZ115+CC115+CF115+CI115+CL115+CO115+CR115+CU115+CX115+DA115+DD115+U115+X115+AA115+AD115+BK115+BH115+BE115+BB115+AY115+AV115+AS115+AP115+AM115+AJ115</f>
        <v>0</v>
      </c>
    </row>
    <row r="116" ht="15.75" customHeight="1">
      <c r="B116" s="39">
        <v>2.0</v>
      </c>
      <c r="C116" s="144" t="str">
        <f>'дети 5-ти лет Ф'!C116</f>
        <v>Гарт Дарья</v>
      </c>
      <c r="D116" s="26">
        <v>1.0</v>
      </c>
      <c r="E116" s="26"/>
      <c r="F116" s="31"/>
      <c r="G116" s="26">
        <v>1.0</v>
      </c>
      <c r="H116" s="26"/>
      <c r="I116" s="31"/>
      <c r="J116" s="26">
        <v>1.0</v>
      </c>
      <c r="K116" s="26"/>
      <c r="L116" s="31"/>
      <c r="M116" s="26">
        <v>1.0</v>
      </c>
      <c r="N116" s="26"/>
      <c r="O116" s="31"/>
      <c r="P116" s="26">
        <v>1.0</v>
      </c>
      <c r="Q116" s="26"/>
      <c r="R116" s="31"/>
      <c r="S116" s="26">
        <v>1.0</v>
      </c>
      <c r="T116" s="26"/>
      <c r="U116" s="31"/>
      <c r="V116" s="26">
        <v>1.0</v>
      </c>
      <c r="W116" s="26"/>
      <c r="X116" s="31"/>
      <c r="Y116" s="26">
        <v>1.0</v>
      </c>
      <c r="Z116" s="26"/>
      <c r="AA116" s="31"/>
      <c r="AB116" s="26">
        <v>1.0</v>
      </c>
      <c r="AC116" s="26"/>
      <c r="AD116" s="31"/>
      <c r="AE116" s="26">
        <v>1.0</v>
      </c>
      <c r="AF116" s="26"/>
      <c r="AG116" s="31"/>
      <c r="AH116" s="26">
        <v>1.0</v>
      </c>
      <c r="AI116" s="26"/>
      <c r="AJ116" s="31"/>
      <c r="AK116" s="26">
        <v>1.0</v>
      </c>
      <c r="AL116" s="26"/>
      <c r="AM116" s="31"/>
      <c r="AN116" s="26">
        <v>1.0</v>
      </c>
      <c r="AO116" s="26"/>
      <c r="AP116" s="31"/>
      <c r="AQ116" s="26">
        <v>1.0</v>
      </c>
      <c r="AR116" s="26"/>
      <c r="AS116" s="31"/>
      <c r="AT116" s="26">
        <v>1.0</v>
      </c>
      <c r="AU116" s="26"/>
      <c r="AV116" s="31"/>
      <c r="AW116" s="26">
        <v>1.0</v>
      </c>
      <c r="AX116" s="26"/>
      <c r="AY116" s="31"/>
      <c r="AZ116" s="26">
        <v>1.0</v>
      </c>
      <c r="BA116" s="26"/>
      <c r="BB116" s="31"/>
      <c r="BC116" s="26">
        <v>1.0</v>
      </c>
      <c r="BD116" s="26"/>
      <c r="BE116" s="31"/>
      <c r="BF116" s="26">
        <v>1.0</v>
      </c>
      <c r="BG116" s="26"/>
      <c r="BH116" s="31"/>
      <c r="BI116" s="26">
        <v>1.0</v>
      </c>
      <c r="BJ116" s="26"/>
      <c r="BK116" s="31"/>
      <c r="BL116" s="26">
        <v>1.0</v>
      </c>
      <c r="BM116" s="26"/>
      <c r="BN116" s="31"/>
      <c r="BO116" s="26">
        <v>1.0</v>
      </c>
      <c r="BP116" s="26"/>
      <c r="BQ116" s="31"/>
      <c r="BR116" s="26">
        <v>1.0</v>
      </c>
      <c r="BS116" s="26"/>
      <c r="BT116" s="31"/>
      <c r="BU116" s="26">
        <v>1.0</v>
      </c>
      <c r="BV116" s="26"/>
      <c r="BW116" s="31"/>
      <c r="BX116" s="26">
        <v>1.0</v>
      </c>
      <c r="BY116" s="26"/>
      <c r="BZ116" s="31"/>
      <c r="CA116" s="26">
        <v>1.0</v>
      </c>
      <c r="CB116" s="26"/>
      <c r="CC116" s="31"/>
      <c r="CD116" s="26"/>
      <c r="CE116" s="35">
        <v>1.0</v>
      </c>
      <c r="CF116" s="31"/>
      <c r="CG116" s="26">
        <v>1.0</v>
      </c>
      <c r="CH116" s="26"/>
      <c r="CI116" s="31"/>
      <c r="CJ116" s="26">
        <v>1.0</v>
      </c>
      <c r="CK116" s="26"/>
      <c r="CL116" s="31"/>
      <c r="CM116" s="26">
        <v>1.0</v>
      </c>
      <c r="CN116" s="26"/>
      <c r="CO116" s="31"/>
      <c r="CP116" s="26">
        <v>1.0</v>
      </c>
      <c r="CQ116" s="26"/>
      <c r="CR116" s="31"/>
      <c r="CS116" s="26">
        <v>1.0</v>
      </c>
      <c r="CT116" s="26"/>
      <c r="CU116" s="31"/>
      <c r="CV116" s="26"/>
      <c r="CW116" s="26">
        <v>1.0</v>
      </c>
      <c r="CX116" s="31"/>
      <c r="CY116" s="26">
        <v>1.0</v>
      </c>
      <c r="CZ116" s="26"/>
      <c r="DA116" s="31"/>
      <c r="DB116" s="26">
        <v>1.0</v>
      </c>
      <c r="DC116" s="26"/>
      <c r="DD116" s="31"/>
      <c r="DE116" s="153">
        <f t="shared" si="9"/>
        <v>33</v>
      </c>
      <c r="DF116" s="29">
        <f t="shared" si="10"/>
        <v>2</v>
      </c>
      <c r="DG116" s="30">
        <f t="shared" si="11"/>
        <v>0</v>
      </c>
    </row>
    <row r="117" ht="15.75" customHeight="1">
      <c r="B117" s="39">
        <v>3.0</v>
      </c>
      <c r="C117" s="144" t="str">
        <f>'дети 5-ти лет Ф'!C117</f>
        <v>Гаак Денис </v>
      </c>
      <c r="D117" s="26"/>
      <c r="E117" s="26"/>
      <c r="F117" s="31"/>
      <c r="G117" s="26"/>
      <c r="H117" s="26"/>
      <c r="I117" s="31"/>
      <c r="J117" s="26"/>
      <c r="K117" s="26"/>
      <c r="L117" s="31"/>
      <c r="M117" s="26"/>
      <c r="N117" s="26"/>
      <c r="O117" s="31"/>
      <c r="P117" s="26"/>
      <c r="Q117" s="26"/>
      <c r="R117" s="31"/>
      <c r="S117" s="26"/>
      <c r="T117" s="26"/>
      <c r="U117" s="31"/>
      <c r="V117" s="26"/>
      <c r="W117" s="26"/>
      <c r="X117" s="31"/>
      <c r="Y117" s="26"/>
      <c r="Z117" s="26"/>
      <c r="AA117" s="31"/>
      <c r="AB117" s="26"/>
      <c r="AC117" s="26"/>
      <c r="AD117" s="31"/>
      <c r="AE117" s="26"/>
      <c r="AF117" s="26"/>
      <c r="AG117" s="31"/>
      <c r="AH117" s="26"/>
      <c r="AI117" s="26"/>
      <c r="AJ117" s="31"/>
      <c r="AK117" s="26"/>
      <c r="AL117" s="26"/>
      <c r="AM117" s="31"/>
      <c r="AN117" s="26"/>
      <c r="AO117" s="26"/>
      <c r="AP117" s="31"/>
      <c r="AQ117" s="26"/>
      <c r="AR117" s="26"/>
      <c r="AS117" s="31"/>
      <c r="AT117" s="26"/>
      <c r="AU117" s="26"/>
      <c r="AV117" s="31"/>
      <c r="AW117" s="26"/>
      <c r="AX117" s="26"/>
      <c r="AY117" s="31"/>
      <c r="AZ117" s="26"/>
      <c r="BA117" s="26"/>
      <c r="BB117" s="31"/>
      <c r="BC117" s="26"/>
      <c r="BD117" s="26"/>
      <c r="BE117" s="31"/>
      <c r="BF117" s="26"/>
      <c r="BG117" s="26"/>
      <c r="BH117" s="31"/>
      <c r="BI117" s="26"/>
      <c r="BJ117" s="26"/>
      <c r="BK117" s="31"/>
      <c r="BL117" s="26"/>
      <c r="BM117" s="26"/>
      <c r="BN117" s="31"/>
      <c r="BO117" s="26"/>
      <c r="BP117" s="26"/>
      <c r="BQ117" s="31"/>
      <c r="BR117" s="26"/>
      <c r="BS117" s="26"/>
      <c r="BT117" s="31"/>
      <c r="BU117" s="26"/>
      <c r="BV117" s="26"/>
      <c r="BW117" s="31"/>
      <c r="BX117" s="26"/>
      <c r="BY117" s="26"/>
      <c r="BZ117" s="31"/>
      <c r="CA117" s="26"/>
      <c r="CB117" s="26"/>
      <c r="CC117" s="31"/>
      <c r="CD117" s="26"/>
      <c r="CE117" s="26"/>
      <c r="CF117" s="31"/>
      <c r="CG117" s="26"/>
      <c r="CH117" s="26"/>
      <c r="CI117" s="31"/>
      <c r="CJ117" s="26"/>
      <c r="CK117" s="26"/>
      <c r="CL117" s="31"/>
      <c r="CM117" s="26"/>
      <c r="CN117" s="26"/>
      <c r="CO117" s="31"/>
      <c r="CP117" s="26"/>
      <c r="CQ117" s="26"/>
      <c r="CR117" s="31"/>
      <c r="CS117" s="26"/>
      <c r="CT117" s="26"/>
      <c r="CU117" s="31"/>
      <c r="CV117" s="26"/>
      <c r="CW117" s="26"/>
      <c r="CX117" s="31"/>
      <c r="CY117" s="26"/>
      <c r="CZ117" s="26"/>
      <c r="DA117" s="31"/>
      <c r="DB117" s="26"/>
      <c r="DC117" s="26"/>
      <c r="DD117" s="31"/>
      <c r="DE117" s="153">
        <f t="shared" si="9"/>
        <v>0</v>
      </c>
      <c r="DF117" s="29">
        <f t="shared" si="10"/>
        <v>0</v>
      </c>
      <c r="DG117" s="30">
        <f t="shared" si="11"/>
        <v>0</v>
      </c>
    </row>
    <row r="118" ht="15.75" customHeight="1">
      <c r="B118" s="39">
        <v>4.0</v>
      </c>
      <c r="C118" s="144" t="str">
        <f>'дети 5-ти лет Ф'!C118</f>
        <v>Глушич Тимур</v>
      </c>
      <c r="D118" s="26"/>
      <c r="E118" s="26"/>
      <c r="F118" s="31"/>
      <c r="G118" s="26"/>
      <c r="H118" s="26"/>
      <c r="I118" s="31"/>
      <c r="J118" s="26"/>
      <c r="K118" s="26"/>
      <c r="L118" s="31"/>
      <c r="M118" s="26"/>
      <c r="N118" s="26"/>
      <c r="O118" s="31"/>
      <c r="P118" s="26"/>
      <c r="Q118" s="26"/>
      <c r="R118" s="31"/>
      <c r="S118" s="26"/>
      <c r="T118" s="26"/>
      <c r="U118" s="31"/>
      <c r="V118" s="26"/>
      <c r="W118" s="26"/>
      <c r="X118" s="31"/>
      <c r="Y118" s="26"/>
      <c r="Z118" s="26"/>
      <c r="AA118" s="31"/>
      <c r="AB118" s="26"/>
      <c r="AC118" s="26"/>
      <c r="AD118" s="31"/>
      <c r="AE118" s="26"/>
      <c r="AF118" s="26"/>
      <c r="AG118" s="31"/>
      <c r="AH118" s="26"/>
      <c r="AI118" s="26"/>
      <c r="AJ118" s="31"/>
      <c r="AK118" s="26"/>
      <c r="AL118" s="26"/>
      <c r="AM118" s="31"/>
      <c r="AN118" s="26"/>
      <c r="AO118" s="26"/>
      <c r="AP118" s="31"/>
      <c r="AQ118" s="26"/>
      <c r="AR118" s="26"/>
      <c r="AS118" s="31"/>
      <c r="AT118" s="26"/>
      <c r="AU118" s="26"/>
      <c r="AV118" s="31"/>
      <c r="AW118" s="26"/>
      <c r="AX118" s="26"/>
      <c r="AY118" s="31"/>
      <c r="AZ118" s="26"/>
      <c r="BA118" s="26"/>
      <c r="BB118" s="31"/>
      <c r="BC118" s="26"/>
      <c r="BD118" s="26"/>
      <c r="BE118" s="31"/>
      <c r="BF118" s="26"/>
      <c r="BG118" s="26"/>
      <c r="BH118" s="31"/>
      <c r="BI118" s="26"/>
      <c r="BJ118" s="26"/>
      <c r="BK118" s="31"/>
      <c r="BL118" s="26"/>
      <c r="BM118" s="26"/>
      <c r="BN118" s="31"/>
      <c r="BO118" s="26"/>
      <c r="BP118" s="26"/>
      <c r="BQ118" s="31"/>
      <c r="BR118" s="26"/>
      <c r="BS118" s="26"/>
      <c r="BT118" s="31"/>
      <c r="BU118" s="26"/>
      <c r="BV118" s="26"/>
      <c r="BW118" s="31"/>
      <c r="BX118" s="26"/>
      <c r="BY118" s="26"/>
      <c r="BZ118" s="31"/>
      <c r="CA118" s="26"/>
      <c r="CB118" s="26"/>
      <c r="CC118" s="31"/>
      <c r="CD118" s="26"/>
      <c r="CE118" s="26"/>
      <c r="CF118" s="31"/>
      <c r="CG118" s="26"/>
      <c r="CH118" s="26"/>
      <c r="CI118" s="31"/>
      <c r="CJ118" s="26"/>
      <c r="CK118" s="26"/>
      <c r="CL118" s="31"/>
      <c r="CM118" s="26"/>
      <c r="CN118" s="26"/>
      <c r="CO118" s="31"/>
      <c r="CP118" s="26"/>
      <c r="CQ118" s="26"/>
      <c r="CR118" s="31"/>
      <c r="CS118" s="26"/>
      <c r="CT118" s="26"/>
      <c r="CU118" s="31"/>
      <c r="CV118" s="26"/>
      <c r="CW118" s="26"/>
      <c r="CX118" s="31"/>
      <c r="CY118" s="26"/>
      <c r="CZ118" s="26"/>
      <c r="DA118" s="31"/>
      <c r="DB118" s="26"/>
      <c r="DC118" s="26"/>
      <c r="DD118" s="31"/>
      <c r="DE118" s="153">
        <f t="shared" si="9"/>
        <v>0</v>
      </c>
      <c r="DF118" s="29">
        <f t="shared" si="10"/>
        <v>0</v>
      </c>
      <c r="DG118" s="30">
        <f t="shared" si="11"/>
        <v>0</v>
      </c>
    </row>
    <row r="119" ht="15.75" customHeight="1">
      <c r="B119" s="39">
        <v>5.0</v>
      </c>
      <c r="C119" s="144" t="str">
        <f>'дети 5-ти лет Ф'!C119</f>
        <v>Иванов Александр</v>
      </c>
      <c r="D119" s="26">
        <v>1.0</v>
      </c>
      <c r="E119" s="26"/>
      <c r="F119" s="31"/>
      <c r="G119" s="26">
        <v>1.0</v>
      </c>
      <c r="H119" s="26"/>
      <c r="I119" s="31"/>
      <c r="J119" s="26">
        <v>1.0</v>
      </c>
      <c r="K119" s="26"/>
      <c r="L119" s="31"/>
      <c r="M119" s="26">
        <v>1.0</v>
      </c>
      <c r="N119" s="26"/>
      <c r="O119" s="31"/>
      <c r="P119" s="26">
        <v>1.0</v>
      </c>
      <c r="Q119" s="26"/>
      <c r="R119" s="31"/>
      <c r="S119" s="26">
        <v>1.0</v>
      </c>
      <c r="T119" s="26"/>
      <c r="U119" s="31"/>
      <c r="V119" s="26">
        <v>1.0</v>
      </c>
      <c r="W119" s="26"/>
      <c r="X119" s="31"/>
      <c r="Y119" s="26">
        <v>1.0</v>
      </c>
      <c r="Z119" s="26"/>
      <c r="AA119" s="31"/>
      <c r="AB119" s="26">
        <v>1.0</v>
      </c>
      <c r="AC119" s="26"/>
      <c r="AD119" s="31"/>
      <c r="AE119" s="26">
        <v>1.0</v>
      </c>
      <c r="AF119" s="26"/>
      <c r="AG119" s="31"/>
      <c r="AH119" s="26">
        <v>1.0</v>
      </c>
      <c r="AI119" s="26"/>
      <c r="AJ119" s="31"/>
      <c r="AK119" s="26">
        <v>1.0</v>
      </c>
      <c r="AL119" s="26"/>
      <c r="AM119" s="31"/>
      <c r="AN119" s="26">
        <v>1.0</v>
      </c>
      <c r="AO119" s="26"/>
      <c r="AP119" s="31"/>
      <c r="AQ119" s="26">
        <v>1.0</v>
      </c>
      <c r="AR119" s="26"/>
      <c r="AS119" s="31"/>
      <c r="AT119" s="26">
        <v>1.0</v>
      </c>
      <c r="AU119" s="26"/>
      <c r="AV119" s="31"/>
      <c r="AW119" s="26">
        <v>1.0</v>
      </c>
      <c r="AX119" s="26"/>
      <c r="AY119" s="31"/>
      <c r="AZ119" s="26">
        <v>1.0</v>
      </c>
      <c r="BA119" s="26"/>
      <c r="BB119" s="31"/>
      <c r="BC119" s="26">
        <v>1.0</v>
      </c>
      <c r="BD119" s="26"/>
      <c r="BE119" s="31"/>
      <c r="BF119" s="26">
        <v>1.0</v>
      </c>
      <c r="BG119" s="26"/>
      <c r="BH119" s="31"/>
      <c r="BI119" s="26">
        <v>1.0</v>
      </c>
      <c r="BJ119" s="26"/>
      <c r="BK119" s="31"/>
      <c r="BL119" s="26">
        <v>1.0</v>
      </c>
      <c r="BM119" s="26"/>
      <c r="BN119" s="31"/>
      <c r="BO119" s="26">
        <v>1.0</v>
      </c>
      <c r="BP119" s="26"/>
      <c r="BQ119" s="31"/>
      <c r="BR119" s="26">
        <v>1.0</v>
      </c>
      <c r="BS119" s="26"/>
      <c r="BT119" s="31"/>
      <c r="BU119" s="26">
        <v>1.0</v>
      </c>
      <c r="BV119" s="26"/>
      <c r="BW119" s="31"/>
      <c r="BX119" s="26">
        <v>1.0</v>
      </c>
      <c r="BY119" s="26"/>
      <c r="BZ119" s="31"/>
      <c r="CA119" s="26">
        <v>1.0</v>
      </c>
      <c r="CB119" s="26"/>
      <c r="CC119" s="31"/>
      <c r="CD119" s="26">
        <v>1.0</v>
      </c>
      <c r="CE119" s="26"/>
      <c r="CF119" s="31"/>
      <c r="CG119" s="26">
        <v>1.0</v>
      </c>
      <c r="CH119" s="26"/>
      <c r="CI119" s="31"/>
      <c r="CJ119" s="26">
        <v>1.0</v>
      </c>
      <c r="CK119" s="26"/>
      <c r="CL119" s="31"/>
      <c r="CM119" s="26">
        <v>1.0</v>
      </c>
      <c r="CN119" s="26"/>
      <c r="CO119" s="31"/>
      <c r="CP119" s="26">
        <v>1.0</v>
      </c>
      <c r="CQ119" s="26"/>
      <c r="CR119" s="31"/>
      <c r="CS119" s="26">
        <v>1.0</v>
      </c>
      <c r="CT119" s="26"/>
      <c r="CU119" s="31"/>
      <c r="CV119" s="26">
        <v>1.0</v>
      </c>
      <c r="CW119" s="26"/>
      <c r="CX119" s="31"/>
      <c r="CY119" s="26"/>
      <c r="CZ119" s="26">
        <v>1.0</v>
      </c>
      <c r="DA119" s="31"/>
      <c r="DB119" s="26">
        <v>1.0</v>
      </c>
      <c r="DC119" s="26"/>
      <c r="DD119" s="31"/>
      <c r="DE119" s="153">
        <f t="shared" si="9"/>
        <v>34</v>
      </c>
      <c r="DF119" s="29">
        <f t="shared" si="10"/>
        <v>1</v>
      </c>
      <c r="DG119" s="30">
        <f t="shared" si="11"/>
        <v>0</v>
      </c>
    </row>
    <row r="120" ht="15.75" customHeight="1">
      <c r="B120" s="39">
        <v>6.0</v>
      </c>
      <c r="C120" s="144" t="str">
        <f>'дети 5-ти лет Ф'!C120</f>
        <v>Ишмуратов Александр</v>
      </c>
      <c r="D120" s="26"/>
      <c r="E120" s="26">
        <v>1.0</v>
      </c>
      <c r="F120" s="31"/>
      <c r="G120" s="26">
        <v>1.0</v>
      </c>
      <c r="H120" s="26"/>
      <c r="I120" s="31"/>
      <c r="J120" s="26"/>
      <c r="K120" s="26">
        <v>1.0</v>
      </c>
      <c r="L120" s="31"/>
      <c r="M120" s="26"/>
      <c r="N120" s="26">
        <v>1.0</v>
      </c>
      <c r="O120" s="31"/>
      <c r="P120" s="26"/>
      <c r="Q120" s="26">
        <v>1.0</v>
      </c>
      <c r="R120" s="31"/>
      <c r="S120" s="26"/>
      <c r="T120" s="26">
        <v>1.0</v>
      </c>
      <c r="U120" s="31"/>
      <c r="V120" s="26"/>
      <c r="W120" s="26">
        <v>1.0</v>
      </c>
      <c r="X120" s="31"/>
      <c r="Y120" s="26"/>
      <c r="Z120" s="26"/>
      <c r="AA120" s="31">
        <v>1.0</v>
      </c>
      <c r="AB120" s="26"/>
      <c r="AC120" s="26">
        <v>1.0</v>
      </c>
      <c r="AD120" s="31"/>
      <c r="AE120" s="26"/>
      <c r="AF120" s="26">
        <v>1.0</v>
      </c>
      <c r="AG120" s="31"/>
      <c r="AH120" s="26"/>
      <c r="AI120" s="26">
        <v>1.0</v>
      </c>
      <c r="AJ120" s="31"/>
      <c r="AK120" s="26"/>
      <c r="AL120" s="26">
        <v>1.0</v>
      </c>
      <c r="AM120" s="31"/>
      <c r="AN120" s="26"/>
      <c r="AO120" s="26">
        <v>1.0</v>
      </c>
      <c r="AP120" s="31"/>
      <c r="AQ120" s="26"/>
      <c r="AR120" s="26">
        <v>1.0</v>
      </c>
      <c r="AS120" s="31"/>
      <c r="AT120" s="26"/>
      <c r="AU120" s="26">
        <v>1.0</v>
      </c>
      <c r="AV120" s="31"/>
      <c r="AW120" s="26"/>
      <c r="AX120" s="26">
        <v>1.0</v>
      </c>
      <c r="AY120" s="31"/>
      <c r="AZ120" s="26"/>
      <c r="BA120" s="26">
        <v>1.0</v>
      </c>
      <c r="BB120" s="31"/>
      <c r="BC120" s="26"/>
      <c r="BD120" s="26">
        <v>1.0</v>
      </c>
      <c r="BE120" s="31"/>
      <c r="BF120" s="26"/>
      <c r="BG120" s="26">
        <v>1.0</v>
      </c>
      <c r="BH120" s="31"/>
      <c r="BI120" s="26"/>
      <c r="BJ120" s="26">
        <v>1.0</v>
      </c>
      <c r="BK120" s="31"/>
      <c r="BL120" s="26"/>
      <c r="BM120" s="26">
        <v>1.0</v>
      </c>
      <c r="BN120" s="31"/>
      <c r="BO120" s="26"/>
      <c r="BP120" s="26">
        <v>1.0</v>
      </c>
      <c r="BQ120" s="31"/>
      <c r="BR120" s="26"/>
      <c r="BS120" s="26">
        <v>1.0</v>
      </c>
      <c r="BT120" s="31"/>
      <c r="BU120" s="26"/>
      <c r="BV120" s="26">
        <v>1.0</v>
      </c>
      <c r="BW120" s="31"/>
      <c r="BX120" s="26"/>
      <c r="BY120" s="26">
        <v>1.0</v>
      </c>
      <c r="BZ120" s="31"/>
      <c r="CA120" s="26"/>
      <c r="CB120" s="26">
        <v>1.0</v>
      </c>
      <c r="CC120" s="31"/>
      <c r="CD120" s="26"/>
      <c r="CE120" s="26">
        <v>1.0</v>
      </c>
      <c r="CF120" s="31"/>
      <c r="CG120" s="26"/>
      <c r="CH120" s="26">
        <v>1.0</v>
      </c>
      <c r="CI120" s="31"/>
      <c r="CJ120" s="26"/>
      <c r="CK120" s="26">
        <v>1.0</v>
      </c>
      <c r="CL120" s="31"/>
      <c r="CM120" s="26"/>
      <c r="CN120" s="26">
        <v>1.0</v>
      </c>
      <c r="CO120" s="31"/>
      <c r="CP120" s="26"/>
      <c r="CQ120" s="26">
        <v>1.0</v>
      </c>
      <c r="CR120" s="31"/>
      <c r="CS120" s="26"/>
      <c r="CT120" s="26">
        <v>1.0</v>
      </c>
      <c r="CU120" s="31"/>
      <c r="CV120" s="26"/>
      <c r="CW120" s="26"/>
      <c r="CX120" s="31">
        <v>1.0</v>
      </c>
      <c r="CY120" s="26"/>
      <c r="CZ120" s="26"/>
      <c r="DA120" s="31">
        <v>1.0</v>
      </c>
      <c r="DB120" s="26"/>
      <c r="DC120" s="26">
        <v>1.0</v>
      </c>
      <c r="DD120" s="31"/>
      <c r="DE120" s="153">
        <f t="shared" si="9"/>
        <v>1</v>
      </c>
      <c r="DF120" s="29">
        <f t="shared" si="10"/>
        <v>31</v>
      </c>
      <c r="DG120" s="30">
        <f t="shared" si="11"/>
        <v>3</v>
      </c>
    </row>
    <row r="121" ht="15.75" customHeight="1">
      <c r="B121" s="39">
        <v>7.0</v>
      </c>
      <c r="C121" s="144" t="str">
        <f>'дети 5-ти лет Ф'!C121</f>
        <v>Косарева Анна </v>
      </c>
      <c r="D121" s="26">
        <v>1.0</v>
      </c>
      <c r="E121" s="26"/>
      <c r="F121" s="31"/>
      <c r="G121" s="26">
        <v>1.0</v>
      </c>
      <c r="H121" s="26"/>
      <c r="I121" s="31"/>
      <c r="J121" s="26">
        <v>1.0</v>
      </c>
      <c r="K121" s="26"/>
      <c r="L121" s="31"/>
      <c r="M121" s="26">
        <v>1.0</v>
      </c>
      <c r="N121" s="26"/>
      <c r="O121" s="31"/>
      <c r="P121" s="26">
        <v>1.0</v>
      </c>
      <c r="Q121" s="26"/>
      <c r="R121" s="31"/>
      <c r="S121" s="26">
        <v>1.0</v>
      </c>
      <c r="T121" s="26"/>
      <c r="U121" s="31"/>
      <c r="V121" s="26">
        <v>1.0</v>
      </c>
      <c r="W121" s="26"/>
      <c r="X121" s="31"/>
      <c r="Y121" s="26">
        <v>1.0</v>
      </c>
      <c r="Z121" s="26"/>
      <c r="AA121" s="31"/>
      <c r="AB121" s="26">
        <v>1.0</v>
      </c>
      <c r="AC121" s="26"/>
      <c r="AD121" s="31"/>
      <c r="AE121" s="26">
        <v>1.0</v>
      </c>
      <c r="AF121" s="26"/>
      <c r="AG121" s="31"/>
      <c r="AH121" s="26">
        <v>1.0</v>
      </c>
      <c r="AI121" s="26"/>
      <c r="AJ121" s="31"/>
      <c r="AK121" s="26">
        <v>1.0</v>
      </c>
      <c r="AL121" s="26"/>
      <c r="AM121" s="31"/>
      <c r="AN121" s="26">
        <v>1.0</v>
      </c>
      <c r="AO121" s="26"/>
      <c r="AP121" s="31"/>
      <c r="AQ121" s="26">
        <v>1.0</v>
      </c>
      <c r="AR121" s="26"/>
      <c r="AS121" s="31"/>
      <c r="AT121" s="26">
        <v>1.0</v>
      </c>
      <c r="AU121" s="26"/>
      <c r="AV121" s="31"/>
      <c r="AW121" s="26">
        <v>1.0</v>
      </c>
      <c r="AX121" s="26"/>
      <c r="AY121" s="31"/>
      <c r="AZ121" s="26">
        <v>1.0</v>
      </c>
      <c r="BA121" s="26"/>
      <c r="BB121" s="31"/>
      <c r="BC121" s="26">
        <v>1.0</v>
      </c>
      <c r="BD121" s="26"/>
      <c r="BE121" s="31"/>
      <c r="BF121" s="26">
        <v>1.0</v>
      </c>
      <c r="BG121" s="26"/>
      <c r="BH121" s="31"/>
      <c r="BI121" s="26">
        <v>1.0</v>
      </c>
      <c r="BJ121" s="26"/>
      <c r="BK121" s="31"/>
      <c r="BL121" s="26">
        <v>1.0</v>
      </c>
      <c r="BM121" s="26"/>
      <c r="BN121" s="31"/>
      <c r="BO121" s="26">
        <v>1.0</v>
      </c>
      <c r="BP121" s="26"/>
      <c r="BQ121" s="31"/>
      <c r="BR121" s="26">
        <v>1.0</v>
      </c>
      <c r="BS121" s="26"/>
      <c r="BT121" s="31"/>
      <c r="BU121" s="26">
        <v>1.0</v>
      </c>
      <c r="BV121" s="26"/>
      <c r="BW121" s="31"/>
      <c r="BX121" s="26">
        <v>1.0</v>
      </c>
      <c r="BY121" s="26"/>
      <c r="BZ121" s="31"/>
      <c r="CA121" s="26">
        <v>1.0</v>
      </c>
      <c r="CB121" s="26"/>
      <c r="CC121" s="31"/>
      <c r="CD121" s="26">
        <v>1.0</v>
      </c>
      <c r="CE121" s="26"/>
      <c r="CF121" s="31"/>
      <c r="CG121" s="26">
        <v>1.0</v>
      </c>
      <c r="CH121" s="26"/>
      <c r="CI121" s="31"/>
      <c r="CJ121" s="26">
        <v>1.0</v>
      </c>
      <c r="CK121" s="26"/>
      <c r="CL121" s="31"/>
      <c r="CM121" s="26">
        <v>1.0</v>
      </c>
      <c r="CN121" s="26"/>
      <c r="CO121" s="31"/>
      <c r="CP121" s="26">
        <v>1.0</v>
      </c>
      <c r="CQ121" s="26"/>
      <c r="CR121" s="31"/>
      <c r="CS121" s="26">
        <v>1.0</v>
      </c>
      <c r="CT121" s="26"/>
      <c r="CU121" s="31"/>
      <c r="CV121" s="26">
        <v>1.0</v>
      </c>
      <c r="CW121" s="26"/>
      <c r="CX121" s="31"/>
      <c r="CY121" s="26">
        <v>1.0</v>
      </c>
      <c r="CZ121" s="26"/>
      <c r="DA121" s="31"/>
      <c r="DB121" s="26">
        <v>1.0</v>
      </c>
      <c r="DC121" s="26"/>
      <c r="DD121" s="31"/>
      <c r="DE121" s="153">
        <f t="shared" si="9"/>
        <v>35</v>
      </c>
      <c r="DF121" s="29">
        <f t="shared" si="10"/>
        <v>0</v>
      </c>
      <c r="DG121" s="30">
        <f t="shared" si="11"/>
        <v>0</v>
      </c>
    </row>
    <row r="122" ht="15.75" customHeight="1">
      <c r="B122" s="39">
        <v>8.0</v>
      </c>
      <c r="C122" s="144" t="str">
        <f>'дети 5-ти лет Ф'!C122</f>
        <v>Ботишова Есения</v>
      </c>
      <c r="D122" s="26"/>
      <c r="E122" s="26"/>
      <c r="F122" s="31">
        <v>1.0</v>
      </c>
      <c r="G122" s="26"/>
      <c r="H122" s="26"/>
      <c r="I122" s="31">
        <v>1.0</v>
      </c>
      <c r="J122" s="26"/>
      <c r="K122" s="26"/>
      <c r="L122" s="31">
        <v>1.0</v>
      </c>
      <c r="M122" s="26"/>
      <c r="N122" s="26"/>
      <c r="O122" s="31">
        <v>1.0</v>
      </c>
      <c r="P122" s="26"/>
      <c r="Q122" s="26"/>
      <c r="R122" s="31">
        <v>1.0</v>
      </c>
      <c r="S122" s="26"/>
      <c r="T122" s="26"/>
      <c r="U122" s="31">
        <v>1.0</v>
      </c>
      <c r="V122" s="26"/>
      <c r="W122" s="26"/>
      <c r="X122" s="31">
        <v>1.0</v>
      </c>
      <c r="Y122" s="26"/>
      <c r="Z122" s="26"/>
      <c r="AA122" s="31">
        <v>1.0</v>
      </c>
      <c r="AB122" s="26"/>
      <c r="AC122" s="26"/>
      <c r="AD122" s="31">
        <v>1.0</v>
      </c>
      <c r="AE122" s="26"/>
      <c r="AF122" s="26"/>
      <c r="AG122" s="31">
        <v>1.0</v>
      </c>
      <c r="AH122" s="26"/>
      <c r="AI122" s="26"/>
      <c r="AJ122" s="31">
        <v>1.0</v>
      </c>
      <c r="AK122" s="26"/>
      <c r="AL122" s="26"/>
      <c r="AM122" s="31">
        <v>1.0</v>
      </c>
      <c r="AN122" s="26"/>
      <c r="AO122" s="26"/>
      <c r="AP122" s="31">
        <v>1.0</v>
      </c>
      <c r="AQ122" s="26"/>
      <c r="AR122" s="26"/>
      <c r="AS122" s="31">
        <v>1.0</v>
      </c>
      <c r="AT122" s="26"/>
      <c r="AU122" s="26"/>
      <c r="AV122" s="31">
        <v>1.0</v>
      </c>
      <c r="AW122" s="26"/>
      <c r="AX122" s="26"/>
      <c r="AY122" s="31">
        <v>1.0</v>
      </c>
      <c r="AZ122" s="26"/>
      <c r="BA122" s="26"/>
      <c r="BB122" s="31">
        <v>1.0</v>
      </c>
      <c r="BC122" s="26"/>
      <c r="BD122" s="26"/>
      <c r="BE122" s="31">
        <v>1.0</v>
      </c>
      <c r="BF122" s="26"/>
      <c r="BG122" s="26"/>
      <c r="BH122" s="31">
        <v>1.0</v>
      </c>
      <c r="BI122" s="26"/>
      <c r="BJ122" s="26"/>
      <c r="BK122" s="31">
        <v>1.0</v>
      </c>
      <c r="BL122" s="26"/>
      <c r="BM122" s="26"/>
      <c r="BN122" s="31">
        <v>1.0</v>
      </c>
      <c r="BO122" s="26"/>
      <c r="BP122" s="26"/>
      <c r="BQ122" s="31">
        <v>1.0</v>
      </c>
      <c r="BR122" s="26"/>
      <c r="BS122" s="26"/>
      <c r="BT122" s="31">
        <v>1.0</v>
      </c>
      <c r="BU122" s="26"/>
      <c r="BV122" s="26"/>
      <c r="BW122" s="31">
        <v>1.0</v>
      </c>
      <c r="BX122" s="26"/>
      <c r="BY122" s="26"/>
      <c r="BZ122" s="31">
        <v>1.0</v>
      </c>
      <c r="CA122" s="26"/>
      <c r="CB122" s="26"/>
      <c r="CC122" s="31">
        <v>1.0</v>
      </c>
      <c r="CD122" s="26"/>
      <c r="CE122" s="26"/>
      <c r="CF122" s="31">
        <v>1.0</v>
      </c>
      <c r="CG122" s="26"/>
      <c r="CH122" s="26"/>
      <c r="CI122" s="31">
        <v>1.0</v>
      </c>
      <c r="CJ122" s="26"/>
      <c r="CK122" s="26"/>
      <c r="CL122" s="31">
        <v>1.0</v>
      </c>
      <c r="CM122" s="26"/>
      <c r="CN122" s="26"/>
      <c r="CO122" s="31">
        <v>1.0</v>
      </c>
      <c r="CP122" s="26"/>
      <c r="CQ122" s="26"/>
      <c r="CR122" s="31">
        <v>1.0</v>
      </c>
      <c r="CS122" s="26"/>
      <c r="CT122" s="26"/>
      <c r="CU122" s="31">
        <v>1.0</v>
      </c>
      <c r="CV122" s="26"/>
      <c r="CW122" s="26"/>
      <c r="CX122" s="31">
        <v>1.0</v>
      </c>
      <c r="CY122" s="26"/>
      <c r="CZ122" s="26"/>
      <c r="DA122" s="31">
        <v>1.0</v>
      </c>
      <c r="DB122" s="26"/>
      <c r="DC122" s="26"/>
      <c r="DD122" s="31">
        <v>1.0</v>
      </c>
      <c r="DE122" s="153">
        <f t="shared" si="9"/>
        <v>0</v>
      </c>
      <c r="DF122" s="29">
        <f t="shared" si="10"/>
        <v>0</v>
      </c>
      <c r="DG122" s="30">
        <f t="shared" si="11"/>
        <v>35</v>
      </c>
    </row>
    <row r="123" ht="15.75" customHeight="1">
      <c r="B123" s="39">
        <v>9.0</v>
      </c>
      <c r="C123" s="144" t="str">
        <f>'дети 5-ти лет Ф'!C123</f>
        <v>Лукашев Макар</v>
      </c>
      <c r="D123" s="26">
        <v>1.0</v>
      </c>
      <c r="E123" s="26"/>
      <c r="F123" s="31"/>
      <c r="G123" s="26">
        <v>1.0</v>
      </c>
      <c r="H123" s="26"/>
      <c r="I123" s="31"/>
      <c r="J123" s="26">
        <v>1.0</v>
      </c>
      <c r="K123" s="26"/>
      <c r="L123" s="31"/>
      <c r="M123" s="26">
        <v>1.0</v>
      </c>
      <c r="N123" s="26"/>
      <c r="O123" s="31"/>
      <c r="P123" s="26">
        <v>1.0</v>
      </c>
      <c r="Q123" s="26"/>
      <c r="R123" s="31"/>
      <c r="S123" s="26">
        <v>1.0</v>
      </c>
      <c r="T123" s="26"/>
      <c r="U123" s="31"/>
      <c r="V123" s="26">
        <v>1.0</v>
      </c>
      <c r="W123" s="26"/>
      <c r="X123" s="31"/>
      <c r="Y123" s="26">
        <v>1.0</v>
      </c>
      <c r="Z123" s="26"/>
      <c r="AA123" s="31"/>
      <c r="AB123" s="26">
        <v>1.0</v>
      </c>
      <c r="AC123" s="26"/>
      <c r="AD123" s="31"/>
      <c r="AE123" s="26">
        <v>1.0</v>
      </c>
      <c r="AF123" s="26"/>
      <c r="AG123" s="31"/>
      <c r="AH123" s="26">
        <v>1.0</v>
      </c>
      <c r="AI123" s="26"/>
      <c r="AJ123" s="31"/>
      <c r="AK123" s="26">
        <v>1.0</v>
      </c>
      <c r="AL123" s="26"/>
      <c r="AM123" s="31"/>
      <c r="AN123" s="26">
        <v>1.0</v>
      </c>
      <c r="AO123" s="26"/>
      <c r="AP123" s="31"/>
      <c r="AQ123" s="26">
        <v>1.0</v>
      </c>
      <c r="AR123" s="26"/>
      <c r="AS123" s="31"/>
      <c r="AT123" s="26">
        <v>1.0</v>
      </c>
      <c r="AU123" s="26"/>
      <c r="AV123" s="31"/>
      <c r="AW123" s="26">
        <v>1.0</v>
      </c>
      <c r="AX123" s="26"/>
      <c r="AY123" s="31"/>
      <c r="AZ123" s="26">
        <v>1.0</v>
      </c>
      <c r="BA123" s="26"/>
      <c r="BB123" s="31"/>
      <c r="BC123" s="26">
        <v>1.0</v>
      </c>
      <c r="BD123" s="26"/>
      <c r="BE123" s="31"/>
      <c r="BF123" s="26">
        <v>1.0</v>
      </c>
      <c r="BG123" s="26"/>
      <c r="BH123" s="31"/>
      <c r="BI123" s="26">
        <v>1.0</v>
      </c>
      <c r="BJ123" s="26"/>
      <c r="BK123" s="31"/>
      <c r="BL123" s="26">
        <v>1.0</v>
      </c>
      <c r="BM123" s="26"/>
      <c r="BN123" s="31"/>
      <c r="BO123" s="26">
        <v>1.0</v>
      </c>
      <c r="BP123" s="26"/>
      <c r="BQ123" s="31"/>
      <c r="BR123" s="26">
        <v>1.0</v>
      </c>
      <c r="BS123" s="26"/>
      <c r="BT123" s="31"/>
      <c r="BU123" s="26">
        <v>1.0</v>
      </c>
      <c r="BV123" s="26"/>
      <c r="BW123" s="31"/>
      <c r="BX123" s="26">
        <v>1.0</v>
      </c>
      <c r="BY123" s="26"/>
      <c r="BZ123" s="31"/>
      <c r="CA123" s="26">
        <v>1.0</v>
      </c>
      <c r="CB123" s="26"/>
      <c r="CC123" s="31"/>
      <c r="CD123" s="26">
        <v>1.0</v>
      </c>
      <c r="CE123" s="26"/>
      <c r="CF123" s="31"/>
      <c r="CG123" s="26">
        <v>1.0</v>
      </c>
      <c r="CH123" s="26"/>
      <c r="CI123" s="31"/>
      <c r="CJ123" s="26">
        <v>1.0</v>
      </c>
      <c r="CK123" s="26"/>
      <c r="CL123" s="31"/>
      <c r="CM123" s="26">
        <v>1.0</v>
      </c>
      <c r="CN123" s="26"/>
      <c r="CO123" s="31"/>
      <c r="CP123" s="26">
        <v>1.0</v>
      </c>
      <c r="CQ123" s="26"/>
      <c r="CR123" s="31"/>
      <c r="CS123" s="26">
        <v>1.0</v>
      </c>
      <c r="CT123" s="26"/>
      <c r="CU123" s="31"/>
      <c r="CV123" s="26">
        <v>1.0</v>
      </c>
      <c r="CW123" s="26"/>
      <c r="CX123" s="31"/>
      <c r="CY123" s="26">
        <v>1.0</v>
      </c>
      <c r="CZ123" s="26"/>
      <c r="DA123" s="31"/>
      <c r="DB123" s="26">
        <v>1.0</v>
      </c>
      <c r="DC123" s="26"/>
      <c r="DD123" s="31"/>
      <c r="DE123" s="153">
        <f t="shared" si="9"/>
        <v>35</v>
      </c>
      <c r="DF123" s="29">
        <f t="shared" si="10"/>
        <v>0</v>
      </c>
      <c r="DG123" s="30">
        <f t="shared" si="11"/>
        <v>0</v>
      </c>
    </row>
    <row r="124" ht="15.75" customHeight="1">
      <c r="B124" s="39">
        <v>10.0</v>
      </c>
      <c r="C124" s="144" t="str">
        <f>'дети 5-ти лет Ф'!C124</f>
        <v>Пименов Ярослав</v>
      </c>
      <c r="D124" s="26"/>
      <c r="E124" s="26"/>
      <c r="F124" s="31"/>
      <c r="G124" s="26"/>
      <c r="H124" s="26"/>
      <c r="I124" s="31"/>
      <c r="J124" s="26"/>
      <c r="K124" s="26"/>
      <c r="L124" s="31"/>
      <c r="M124" s="26"/>
      <c r="N124" s="26"/>
      <c r="O124" s="31"/>
      <c r="P124" s="26"/>
      <c r="Q124" s="26"/>
      <c r="R124" s="31"/>
      <c r="S124" s="26"/>
      <c r="T124" s="26"/>
      <c r="U124" s="31"/>
      <c r="V124" s="26"/>
      <c r="W124" s="26"/>
      <c r="X124" s="31"/>
      <c r="Y124" s="26"/>
      <c r="Z124" s="26"/>
      <c r="AA124" s="31"/>
      <c r="AB124" s="26"/>
      <c r="AC124" s="26"/>
      <c r="AD124" s="31"/>
      <c r="AE124" s="26"/>
      <c r="AF124" s="26"/>
      <c r="AG124" s="31"/>
      <c r="AH124" s="26"/>
      <c r="AI124" s="26"/>
      <c r="AJ124" s="31"/>
      <c r="AK124" s="26"/>
      <c r="AL124" s="26"/>
      <c r="AM124" s="31"/>
      <c r="AN124" s="26"/>
      <c r="AO124" s="26"/>
      <c r="AP124" s="31"/>
      <c r="AQ124" s="26"/>
      <c r="AR124" s="26"/>
      <c r="AS124" s="31"/>
      <c r="AT124" s="26"/>
      <c r="AU124" s="26"/>
      <c r="AV124" s="31"/>
      <c r="AW124" s="26"/>
      <c r="AX124" s="26"/>
      <c r="AY124" s="31"/>
      <c r="AZ124" s="26"/>
      <c r="BA124" s="26"/>
      <c r="BB124" s="31"/>
      <c r="BC124" s="26"/>
      <c r="BD124" s="26"/>
      <c r="BE124" s="31"/>
      <c r="BF124" s="26"/>
      <c r="BG124" s="26"/>
      <c r="BH124" s="31"/>
      <c r="BI124" s="26"/>
      <c r="BJ124" s="26"/>
      <c r="BK124" s="31"/>
      <c r="BL124" s="26"/>
      <c r="BM124" s="26"/>
      <c r="BN124" s="31"/>
      <c r="BO124" s="26"/>
      <c r="BP124" s="26"/>
      <c r="BQ124" s="31"/>
      <c r="BR124" s="26"/>
      <c r="BS124" s="26"/>
      <c r="BT124" s="31"/>
      <c r="BU124" s="26"/>
      <c r="BV124" s="26"/>
      <c r="BW124" s="31"/>
      <c r="BX124" s="26"/>
      <c r="BY124" s="26"/>
      <c r="BZ124" s="31"/>
      <c r="CA124" s="26"/>
      <c r="CB124" s="26"/>
      <c r="CC124" s="31"/>
      <c r="CD124" s="26"/>
      <c r="CE124" s="26"/>
      <c r="CF124" s="31"/>
      <c r="CG124" s="26"/>
      <c r="CH124" s="26"/>
      <c r="CI124" s="31"/>
      <c r="CJ124" s="26"/>
      <c r="CK124" s="26"/>
      <c r="CL124" s="31"/>
      <c r="CM124" s="26"/>
      <c r="CN124" s="26"/>
      <c r="CO124" s="31"/>
      <c r="CP124" s="26"/>
      <c r="CQ124" s="26"/>
      <c r="CR124" s="31"/>
      <c r="CS124" s="26"/>
      <c r="CT124" s="26"/>
      <c r="CU124" s="31"/>
      <c r="CV124" s="26"/>
      <c r="CW124" s="26"/>
      <c r="CX124" s="31"/>
      <c r="CY124" s="26"/>
      <c r="CZ124" s="26"/>
      <c r="DA124" s="31"/>
      <c r="DB124" s="26"/>
      <c r="DC124" s="26"/>
      <c r="DD124" s="31"/>
      <c r="DE124" s="153">
        <f t="shared" si="9"/>
        <v>0</v>
      </c>
      <c r="DF124" s="29">
        <f t="shared" si="10"/>
        <v>0</v>
      </c>
      <c r="DG124" s="30">
        <f t="shared" si="11"/>
        <v>0</v>
      </c>
    </row>
    <row r="125" ht="15.75" customHeight="1">
      <c r="B125" s="39">
        <v>11.0</v>
      </c>
      <c r="C125" s="144" t="str">
        <f>'дети 5-ти лет Ф'!C125</f>
        <v>Попов Роман</v>
      </c>
      <c r="D125" s="26"/>
      <c r="E125" s="26"/>
      <c r="F125" s="31"/>
      <c r="G125" s="26"/>
      <c r="H125" s="26"/>
      <c r="I125" s="31"/>
      <c r="J125" s="26"/>
      <c r="K125" s="26"/>
      <c r="L125" s="31"/>
      <c r="M125" s="26"/>
      <c r="N125" s="26"/>
      <c r="O125" s="31"/>
      <c r="P125" s="26"/>
      <c r="Q125" s="26"/>
      <c r="R125" s="31"/>
      <c r="S125" s="26"/>
      <c r="T125" s="26"/>
      <c r="U125" s="31"/>
      <c r="V125" s="26"/>
      <c r="W125" s="26"/>
      <c r="X125" s="31"/>
      <c r="Y125" s="26"/>
      <c r="Z125" s="26"/>
      <c r="AA125" s="31"/>
      <c r="AB125" s="26"/>
      <c r="AC125" s="26"/>
      <c r="AD125" s="31"/>
      <c r="AE125" s="26"/>
      <c r="AF125" s="26"/>
      <c r="AG125" s="31"/>
      <c r="AH125" s="26"/>
      <c r="AI125" s="26"/>
      <c r="AJ125" s="31"/>
      <c r="AK125" s="26"/>
      <c r="AL125" s="26"/>
      <c r="AM125" s="31"/>
      <c r="AN125" s="26"/>
      <c r="AO125" s="26"/>
      <c r="AP125" s="31"/>
      <c r="AQ125" s="26"/>
      <c r="AR125" s="26"/>
      <c r="AS125" s="31"/>
      <c r="AT125" s="26"/>
      <c r="AU125" s="26"/>
      <c r="AV125" s="31"/>
      <c r="AW125" s="26"/>
      <c r="AX125" s="26"/>
      <c r="AY125" s="31"/>
      <c r="AZ125" s="26"/>
      <c r="BA125" s="26"/>
      <c r="BB125" s="31"/>
      <c r="BC125" s="26"/>
      <c r="BD125" s="26"/>
      <c r="BE125" s="31"/>
      <c r="BF125" s="26"/>
      <c r="BG125" s="26"/>
      <c r="BH125" s="31"/>
      <c r="BI125" s="26"/>
      <c r="BJ125" s="26"/>
      <c r="BK125" s="31"/>
      <c r="BL125" s="26"/>
      <c r="BM125" s="26"/>
      <c r="BN125" s="31"/>
      <c r="BO125" s="26"/>
      <c r="BP125" s="26"/>
      <c r="BQ125" s="31"/>
      <c r="BR125" s="26"/>
      <c r="BS125" s="26"/>
      <c r="BT125" s="31"/>
      <c r="BU125" s="26"/>
      <c r="BV125" s="26"/>
      <c r="BW125" s="31"/>
      <c r="BX125" s="26"/>
      <c r="BY125" s="26"/>
      <c r="BZ125" s="31"/>
      <c r="CA125" s="26"/>
      <c r="CB125" s="26"/>
      <c r="CC125" s="31"/>
      <c r="CD125" s="26"/>
      <c r="CE125" s="26"/>
      <c r="CF125" s="31"/>
      <c r="CG125" s="26"/>
      <c r="CH125" s="26"/>
      <c r="CI125" s="31"/>
      <c r="CJ125" s="26"/>
      <c r="CK125" s="26"/>
      <c r="CL125" s="31"/>
      <c r="CM125" s="26"/>
      <c r="CN125" s="26"/>
      <c r="CO125" s="31"/>
      <c r="CP125" s="26"/>
      <c r="CQ125" s="26"/>
      <c r="CR125" s="31"/>
      <c r="CS125" s="26"/>
      <c r="CT125" s="26"/>
      <c r="CU125" s="31"/>
      <c r="CV125" s="26"/>
      <c r="CW125" s="26"/>
      <c r="CX125" s="31"/>
      <c r="CY125" s="26"/>
      <c r="CZ125" s="26"/>
      <c r="DA125" s="31"/>
      <c r="DB125" s="26"/>
      <c r="DC125" s="26"/>
      <c r="DD125" s="31"/>
      <c r="DE125" s="153">
        <f t="shared" si="9"/>
        <v>0</v>
      </c>
      <c r="DF125" s="29">
        <f t="shared" si="10"/>
        <v>0</v>
      </c>
      <c r="DG125" s="30">
        <f t="shared" si="11"/>
        <v>0</v>
      </c>
    </row>
    <row r="126" ht="15.75" customHeight="1">
      <c r="B126" s="39">
        <v>12.0</v>
      </c>
      <c r="C126" s="144" t="str">
        <f>'дети 5-ти лет Ф'!C126</f>
        <v>Резепова Ева</v>
      </c>
      <c r="D126" s="26">
        <v>1.0</v>
      </c>
      <c r="E126" s="26"/>
      <c r="F126" s="31"/>
      <c r="G126" s="26">
        <v>1.0</v>
      </c>
      <c r="H126" s="26"/>
      <c r="I126" s="31"/>
      <c r="J126" s="26">
        <v>1.0</v>
      </c>
      <c r="K126" s="26"/>
      <c r="L126" s="31"/>
      <c r="M126" s="26">
        <v>1.0</v>
      </c>
      <c r="N126" s="26"/>
      <c r="O126" s="31"/>
      <c r="P126" s="26">
        <v>1.0</v>
      </c>
      <c r="Q126" s="26"/>
      <c r="R126" s="31"/>
      <c r="S126" s="26">
        <v>1.0</v>
      </c>
      <c r="T126" s="26"/>
      <c r="U126" s="31"/>
      <c r="V126" s="26">
        <v>1.0</v>
      </c>
      <c r="W126" s="26"/>
      <c r="X126" s="31"/>
      <c r="Y126" s="26">
        <v>1.0</v>
      </c>
      <c r="Z126" s="26"/>
      <c r="AA126" s="31"/>
      <c r="AB126" s="26">
        <v>1.0</v>
      </c>
      <c r="AC126" s="26"/>
      <c r="AD126" s="31"/>
      <c r="AE126" s="26">
        <v>1.0</v>
      </c>
      <c r="AF126" s="26"/>
      <c r="AG126" s="31"/>
      <c r="AH126" s="26">
        <v>1.0</v>
      </c>
      <c r="AI126" s="26"/>
      <c r="AJ126" s="31"/>
      <c r="AK126" s="26">
        <v>1.0</v>
      </c>
      <c r="AL126" s="26"/>
      <c r="AM126" s="31"/>
      <c r="AN126" s="26">
        <v>1.0</v>
      </c>
      <c r="AO126" s="26"/>
      <c r="AP126" s="31"/>
      <c r="AQ126" s="26">
        <v>1.0</v>
      </c>
      <c r="AR126" s="26"/>
      <c r="AS126" s="31"/>
      <c r="AT126" s="26">
        <v>1.0</v>
      </c>
      <c r="AU126" s="26"/>
      <c r="AV126" s="31"/>
      <c r="AW126" s="26">
        <v>1.0</v>
      </c>
      <c r="AX126" s="26"/>
      <c r="AY126" s="31"/>
      <c r="AZ126" s="26">
        <v>1.0</v>
      </c>
      <c r="BA126" s="26"/>
      <c r="BB126" s="31"/>
      <c r="BC126" s="26">
        <v>1.0</v>
      </c>
      <c r="BD126" s="26"/>
      <c r="BE126" s="31"/>
      <c r="BF126" s="26">
        <v>1.0</v>
      </c>
      <c r="BG126" s="26"/>
      <c r="BH126" s="31"/>
      <c r="BI126" s="26">
        <v>1.0</v>
      </c>
      <c r="BJ126" s="26"/>
      <c r="BK126" s="31"/>
      <c r="BL126" s="26">
        <v>1.0</v>
      </c>
      <c r="BM126" s="26"/>
      <c r="BN126" s="31"/>
      <c r="BO126" s="26">
        <v>1.0</v>
      </c>
      <c r="BP126" s="26"/>
      <c r="BQ126" s="31"/>
      <c r="BR126" s="26">
        <v>1.0</v>
      </c>
      <c r="BS126" s="26"/>
      <c r="BT126" s="31"/>
      <c r="BU126" s="26">
        <v>1.0</v>
      </c>
      <c r="BV126" s="26"/>
      <c r="BW126" s="31"/>
      <c r="BX126" s="26">
        <v>1.0</v>
      </c>
      <c r="BY126" s="26"/>
      <c r="BZ126" s="31"/>
      <c r="CA126" s="26">
        <v>1.0</v>
      </c>
      <c r="CB126" s="26"/>
      <c r="CC126" s="31"/>
      <c r="CD126" s="26">
        <v>1.0</v>
      </c>
      <c r="CE126" s="26"/>
      <c r="CF126" s="31"/>
      <c r="CG126" s="26">
        <v>1.0</v>
      </c>
      <c r="CH126" s="26"/>
      <c r="CI126" s="31"/>
      <c r="CJ126" s="26">
        <v>1.0</v>
      </c>
      <c r="CK126" s="26"/>
      <c r="CL126" s="31"/>
      <c r="CM126" s="26">
        <v>1.0</v>
      </c>
      <c r="CN126" s="26"/>
      <c r="CO126" s="31"/>
      <c r="CP126" s="26">
        <v>1.0</v>
      </c>
      <c r="CQ126" s="26"/>
      <c r="CR126" s="31"/>
      <c r="CS126" s="26">
        <v>1.0</v>
      </c>
      <c r="CT126" s="26"/>
      <c r="CU126" s="31"/>
      <c r="CV126" s="26">
        <v>1.0</v>
      </c>
      <c r="CW126" s="26"/>
      <c r="CX126" s="31"/>
      <c r="CY126" s="26">
        <v>1.0</v>
      </c>
      <c r="CZ126" s="26"/>
      <c r="DA126" s="31"/>
      <c r="DB126" s="26">
        <v>1.0</v>
      </c>
      <c r="DC126" s="26"/>
      <c r="DD126" s="31"/>
      <c r="DE126" s="153">
        <f t="shared" si="9"/>
        <v>35</v>
      </c>
      <c r="DF126" s="29">
        <f t="shared" si="10"/>
        <v>0</v>
      </c>
      <c r="DG126" s="30">
        <f t="shared" si="11"/>
        <v>0</v>
      </c>
    </row>
    <row r="127" ht="15.75" customHeight="1">
      <c r="B127" s="39">
        <v>13.0</v>
      </c>
      <c r="C127" s="144" t="str">
        <f>'дети 5-ти лет Ф'!C127</f>
        <v>Жакупова Дарина</v>
      </c>
      <c r="D127" s="26"/>
      <c r="E127" s="26"/>
      <c r="F127" s="31"/>
      <c r="G127" s="26"/>
      <c r="H127" s="26"/>
      <c r="I127" s="31"/>
      <c r="J127" s="26"/>
      <c r="K127" s="26"/>
      <c r="L127" s="31"/>
      <c r="M127" s="26"/>
      <c r="N127" s="26"/>
      <c r="O127" s="31"/>
      <c r="P127" s="26"/>
      <c r="Q127" s="26"/>
      <c r="R127" s="31"/>
      <c r="S127" s="26"/>
      <c r="T127" s="26"/>
      <c r="U127" s="31"/>
      <c r="V127" s="26"/>
      <c r="W127" s="26"/>
      <c r="X127" s="31"/>
      <c r="Y127" s="26"/>
      <c r="Z127" s="26"/>
      <c r="AA127" s="31"/>
      <c r="AB127" s="26"/>
      <c r="AC127" s="26"/>
      <c r="AD127" s="31"/>
      <c r="AE127" s="26"/>
      <c r="AF127" s="26"/>
      <c r="AG127" s="31"/>
      <c r="AH127" s="26"/>
      <c r="AI127" s="26"/>
      <c r="AJ127" s="31"/>
      <c r="AK127" s="26"/>
      <c r="AL127" s="26"/>
      <c r="AM127" s="31"/>
      <c r="AN127" s="26"/>
      <c r="AO127" s="26"/>
      <c r="AP127" s="31"/>
      <c r="AQ127" s="26"/>
      <c r="AR127" s="26"/>
      <c r="AS127" s="31"/>
      <c r="AT127" s="26"/>
      <c r="AU127" s="26"/>
      <c r="AV127" s="31"/>
      <c r="AW127" s="26"/>
      <c r="AX127" s="26"/>
      <c r="AY127" s="31"/>
      <c r="AZ127" s="26"/>
      <c r="BA127" s="26"/>
      <c r="BB127" s="31"/>
      <c r="BC127" s="26"/>
      <c r="BD127" s="26"/>
      <c r="BE127" s="31"/>
      <c r="BF127" s="26"/>
      <c r="BG127" s="26"/>
      <c r="BH127" s="31"/>
      <c r="BI127" s="26"/>
      <c r="BJ127" s="26"/>
      <c r="BK127" s="31"/>
      <c r="BL127" s="26"/>
      <c r="BM127" s="26"/>
      <c r="BN127" s="31"/>
      <c r="BO127" s="26"/>
      <c r="BP127" s="26"/>
      <c r="BQ127" s="31"/>
      <c r="BR127" s="26"/>
      <c r="BS127" s="26"/>
      <c r="BT127" s="31"/>
      <c r="BU127" s="26"/>
      <c r="BV127" s="26"/>
      <c r="BW127" s="31"/>
      <c r="BX127" s="26"/>
      <c r="BY127" s="26"/>
      <c r="BZ127" s="31"/>
      <c r="CA127" s="26"/>
      <c r="CB127" s="26"/>
      <c r="CC127" s="31"/>
      <c r="CD127" s="26"/>
      <c r="CE127" s="26"/>
      <c r="CF127" s="31"/>
      <c r="CG127" s="26"/>
      <c r="CH127" s="26"/>
      <c r="CI127" s="31"/>
      <c r="CJ127" s="26"/>
      <c r="CK127" s="26"/>
      <c r="CL127" s="31"/>
      <c r="CM127" s="26"/>
      <c r="CN127" s="26"/>
      <c r="CO127" s="31"/>
      <c r="CP127" s="26"/>
      <c r="CQ127" s="26"/>
      <c r="CR127" s="31"/>
      <c r="CS127" s="26"/>
      <c r="CT127" s="26"/>
      <c r="CU127" s="31"/>
      <c r="CV127" s="26"/>
      <c r="CW127" s="26"/>
      <c r="CX127" s="31"/>
      <c r="CY127" s="26"/>
      <c r="CZ127" s="26"/>
      <c r="DA127" s="31"/>
      <c r="DB127" s="26"/>
      <c r="DC127" s="26"/>
      <c r="DD127" s="31"/>
      <c r="DE127" s="153">
        <f t="shared" si="9"/>
        <v>0</v>
      </c>
      <c r="DF127" s="29">
        <f t="shared" si="10"/>
        <v>0</v>
      </c>
      <c r="DG127" s="30">
        <f t="shared" si="11"/>
        <v>0</v>
      </c>
    </row>
    <row r="128" ht="15.75" customHeight="1">
      <c r="B128" s="39">
        <v>14.0</v>
      </c>
      <c r="C128" s="144" t="str">
        <f>'дети 5-ти лет Ф'!C128</f>
        <v>Штейнгауэр Эвелина</v>
      </c>
      <c r="D128" s="26"/>
      <c r="E128" s="26"/>
      <c r="F128" s="31"/>
      <c r="G128" s="26"/>
      <c r="H128" s="26"/>
      <c r="I128" s="31"/>
      <c r="J128" s="26"/>
      <c r="K128" s="26"/>
      <c r="L128" s="31"/>
      <c r="M128" s="26"/>
      <c r="N128" s="26"/>
      <c r="O128" s="31"/>
      <c r="P128" s="26"/>
      <c r="Q128" s="26"/>
      <c r="R128" s="31"/>
      <c r="S128" s="26"/>
      <c r="T128" s="26"/>
      <c r="U128" s="31"/>
      <c r="V128" s="26"/>
      <c r="W128" s="26"/>
      <c r="X128" s="31"/>
      <c r="Y128" s="26"/>
      <c r="Z128" s="26"/>
      <c r="AA128" s="31"/>
      <c r="AB128" s="26"/>
      <c r="AC128" s="26"/>
      <c r="AD128" s="31"/>
      <c r="AE128" s="26"/>
      <c r="AF128" s="26"/>
      <c r="AG128" s="31"/>
      <c r="AH128" s="26"/>
      <c r="AI128" s="26"/>
      <c r="AJ128" s="31"/>
      <c r="AK128" s="26"/>
      <c r="AL128" s="26"/>
      <c r="AM128" s="31"/>
      <c r="AN128" s="26"/>
      <c r="AO128" s="26"/>
      <c r="AP128" s="31"/>
      <c r="AQ128" s="26"/>
      <c r="AR128" s="26"/>
      <c r="AS128" s="31"/>
      <c r="AT128" s="26"/>
      <c r="AU128" s="26"/>
      <c r="AV128" s="31"/>
      <c r="AW128" s="26"/>
      <c r="AX128" s="26"/>
      <c r="AY128" s="31"/>
      <c r="AZ128" s="26"/>
      <c r="BA128" s="26"/>
      <c r="BB128" s="31"/>
      <c r="BC128" s="26"/>
      <c r="BD128" s="26"/>
      <c r="BE128" s="31"/>
      <c r="BF128" s="26"/>
      <c r="BG128" s="26"/>
      <c r="BH128" s="31"/>
      <c r="BI128" s="26"/>
      <c r="BJ128" s="26"/>
      <c r="BK128" s="31"/>
      <c r="BL128" s="26"/>
      <c r="BM128" s="26"/>
      <c r="BN128" s="31"/>
      <c r="BO128" s="26"/>
      <c r="BP128" s="26"/>
      <c r="BQ128" s="31"/>
      <c r="BR128" s="26"/>
      <c r="BS128" s="26"/>
      <c r="BT128" s="31"/>
      <c r="BU128" s="26"/>
      <c r="BV128" s="26"/>
      <c r="BW128" s="31"/>
      <c r="BX128" s="26"/>
      <c r="BY128" s="26"/>
      <c r="BZ128" s="31"/>
      <c r="CA128" s="26"/>
      <c r="CB128" s="26"/>
      <c r="CC128" s="31"/>
      <c r="CD128" s="26"/>
      <c r="CE128" s="26"/>
      <c r="CF128" s="31"/>
      <c r="CG128" s="26"/>
      <c r="CH128" s="26"/>
      <c r="CI128" s="31"/>
      <c r="CJ128" s="26"/>
      <c r="CK128" s="26"/>
      <c r="CL128" s="31"/>
      <c r="CM128" s="26"/>
      <c r="CN128" s="26"/>
      <c r="CO128" s="31"/>
      <c r="CP128" s="26"/>
      <c r="CQ128" s="26"/>
      <c r="CR128" s="31"/>
      <c r="CS128" s="26"/>
      <c r="CT128" s="26"/>
      <c r="CU128" s="31"/>
      <c r="CV128" s="26"/>
      <c r="CW128" s="26"/>
      <c r="CX128" s="31"/>
      <c r="CY128" s="26"/>
      <c r="CZ128" s="26"/>
      <c r="DA128" s="31"/>
      <c r="DB128" s="26"/>
      <c r="DC128" s="26"/>
      <c r="DD128" s="31"/>
      <c r="DE128" s="153">
        <f t="shared" si="9"/>
        <v>0</v>
      </c>
      <c r="DF128" s="29">
        <f t="shared" si="10"/>
        <v>0</v>
      </c>
      <c r="DG128" s="30">
        <f t="shared" si="11"/>
        <v>0</v>
      </c>
    </row>
    <row r="129" ht="15.75" customHeight="1">
      <c r="B129" s="39">
        <v>15.0</v>
      </c>
      <c r="C129" s="144" t="str">
        <f>'дети 5-ти лет Ф'!C129</f>
        <v>Сары Кемаль</v>
      </c>
      <c r="D129" s="26">
        <v>1.0</v>
      </c>
      <c r="E129" s="26"/>
      <c r="F129" s="31"/>
      <c r="G129" s="26">
        <v>1.0</v>
      </c>
      <c r="H129" s="26"/>
      <c r="I129" s="31"/>
      <c r="J129" s="26">
        <v>1.0</v>
      </c>
      <c r="K129" s="26"/>
      <c r="L129" s="31"/>
      <c r="M129" s="26">
        <v>1.0</v>
      </c>
      <c r="N129" s="26"/>
      <c r="O129" s="31"/>
      <c r="P129" s="26">
        <v>1.0</v>
      </c>
      <c r="Q129" s="26"/>
      <c r="R129" s="31"/>
      <c r="S129" s="26">
        <v>1.0</v>
      </c>
      <c r="T129" s="26"/>
      <c r="U129" s="31"/>
      <c r="V129" s="26">
        <v>1.0</v>
      </c>
      <c r="W129" s="26"/>
      <c r="X129" s="31"/>
      <c r="Y129" s="26">
        <v>1.0</v>
      </c>
      <c r="Z129" s="26"/>
      <c r="AA129" s="31"/>
      <c r="AB129" s="26">
        <v>1.0</v>
      </c>
      <c r="AC129" s="26"/>
      <c r="AD129" s="31"/>
      <c r="AE129" s="26">
        <v>1.0</v>
      </c>
      <c r="AF129" s="26"/>
      <c r="AG129" s="31"/>
      <c r="AH129" s="26">
        <v>1.0</v>
      </c>
      <c r="AI129" s="26"/>
      <c r="AJ129" s="31"/>
      <c r="AK129" s="26">
        <v>1.0</v>
      </c>
      <c r="AL129" s="26"/>
      <c r="AM129" s="31"/>
      <c r="AN129" s="26">
        <v>1.0</v>
      </c>
      <c r="AO129" s="26"/>
      <c r="AP129" s="31"/>
      <c r="AQ129" s="26">
        <v>1.0</v>
      </c>
      <c r="AR129" s="26"/>
      <c r="AS129" s="31"/>
      <c r="AT129" s="26">
        <v>1.0</v>
      </c>
      <c r="AU129" s="26"/>
      <c r="AV129" s="31"/>
      <c r="AW129" s="26">
        <v>1.0</v>
      </c>
      <c r="AX129" s="26"/>
      <c r="AY129" s="31"/>
      <c r="AZ129" s="26">
        <v>1.0</v>
      </c>
      <c r="BA129" s="26"/>
      <c r="BB129" s="31"/>
      <c r="BC129" s="26">
        <v>1.0</v>
      </c>
      <c r="BD129" s="26"/>
      <c r="BE129" s="31"/>
      <c r="BF129" s="26">
        <v>1.0</v>
      </c>
      <c r="BG129" s="26"/>
      <c r="BH129" s="31"/>
      <c r="BI129" s="26">
        <v>1.0</v>
      </c>
      <c r="BJ129" s="26"/>
      <c r="BK129" s="31"/>
      <c r="BL129" s="26">
        <v>1.0</v>
      </c>
      <c r="BM129" s="26"/>
      <c r="BN129" s="31"/>
      <c r="BO129" s="26">
        <v>1.0</v>
      </c>
      <c r="BP129" s="26"/>
      <c r="BQ129" s="31"/>
      <c r="BR129" s="26">
        <v>1.0</v>
      </c>
      <c r="BS129" s="26"/>
      <c r="BT129" s="31"/>
      <c r="BU129" s="26">
        <v>1.0</v>
      </c>
      <c r="BV129" s="26"/>
      <c r="BW129" s="31"/>
      <c r="BX129" s="26">
        <v>1.0</v>
      </c>
      <c r="BY129" s="26"/>
      <c r="BZ129" s="31"/>
      <c r="CA129" s="26">
        <v>1.0</v>
      </c>
      <c r="CB129" s="26"/>
      <c r="CC129" s="31"/>
      <c r="CD129" s="26">
        <v>1.0</v>
      </c>
      <c r="CE129" s="26"/>
      <c r="CF129" s="31"/>
      <c r="CG129" s="26">
        <v>1.0</v>
      </c>
      <c r="CH129" s="26"/>
      <c r="CI129" s="31"/>
      <c r="CJ129" s="26">
        <v>1.0</v>
      </c>
      <c r="CK129" s="26"/>
      <c r="CL129" s="31"/>
      <c r="CM129" s="26">
        <v>1.0</v>
      </c>
      <c r="CN129" s="26"/>
      <c r="CO129" s="31"/>
      <c r="CP129" s="26">
        <v>1.0</v>
      </c>
      <c r="CQ129" s="26"/>
      <c r="CR129" s="31"/>
      <c r="CS129" s="26">
        <v>1.0</v>
      </c>
      <c r="CT129" s="26"/>
      <c r="CU129" s="31"/>
      <c r="CV129" s="26">
        <v>1.0</v>
      </c>
      <c r="CW129" s="26"/>
      <c r="CX129" s="31"/>
      <c r="CY129" s="26">
        <v>1.0</v>
      </c>
      <c r="CZ129" s="26"/>
      <c r="DA129" s="31"/>
      <c r="DB129" s="26">
        <v>1.0</v>
      </c>
      <c r="DC129" s="26"/>
      <c r="DD129" s="31"/>
      <c r="DE129" s="153">
        <f t="shared" si="9"/>
        <v>35</v>
      </c>
      <c r="DF129" s="29">
        <f t="shared" si="10"/>
        <v>0</v>
      </c>
      <c r="DG129" s="30">
        <f t="shared" si="11"/>
        <v>0</v>
      </c>
    </row>
    <row r="130" ht="15.75" customHeight="1">
      <c r="B130" s="39">
        <v>16.0</v>
      </c>
      <c r="C130" s="144" t="str">
        <f>'дети 5-ти лет Ф'!C130</f>
        <v>Жаныбеков Амир </v>
      </c>
      <c r="D130" s="26"/>
      <c r="E130" s="26"/>
      <c r="F130" s="31">
        <v>1.0</v>
      </c>
      <c r="G130" s="26"/>
      <c r="H130" s="26"/>
      <c r="I130" s="31">
        <v>1.0</v>
      </c>
      <c r="J130" s="26"/>
      <c r="K130" s="26"/>
      <c r="L130" s="31">
        <v>1.0</v>
      </c>
      <c r="M130" s="26"/>
      <c r="N130" s="26"/>
      <c r="O130" s="31">
        <v>1.0</v>
      </c>
      <c r="P130" s="26"/>
      <c r="Q130" s="26"/>
      <c r="R130" s="31">
        <v>1.0</v>
      </c>
      <c r="S130" s="26"/>
      <c r="T130" s="26"/>
      <c r="U130" s="31">
        <v>1.0</v>
      </c>
      <c r="V130" s="26"/>
      <c r="W130" s="26"/>
      <c r="X130" s="31">
        <v>1.0</v>
      </c>
      <c r="Y130" s="26"/>
      <c r="Z130" s="26"/>
      <c r="AA130" s="31">
        <v>1.0</v>
      </c>
      <c r="AB130" s="26"/>
      <c r="AC130" s="26"/>
      <c r="AD130" s="31">
        <v>1.0</v>
      </c>
      <c r="AE130" s="26"/>
      <c r="AF130" s="26"/>
      <c r="AG130" s="31">
        <v>1.0</v>
      </c>
      <c r="AH130" s="26"/>
      <c r="AI130" s="26"/>
      <c r="AJ130" s="31">
        <v>1.0</v>
      </c>
      <c r="AK130" s="26"/>
      <c r="AL130" s="26"/>
      <c r="AM130" s="31">
        <v>1.0</v>
      </c>
      <c r="AN130" s="26"/>
      <c r="AO130" s="26"/>
      <c r="AP130" s="31">
        <v>1.0</v>
      </c>
      <c r="AQ130" s="26"/>
      <c r="AR130" s="26"/>
      <c r="AS130" s="31">
        <v>1.0</v>
      </c>
      <c r="AT130" s="26"/>
      <c r="AU130" s="26"/>
      <c r="AV130" s="31">
        <v>1.0</v>
      </c>
      <c r="AW130" s="26"/>
      <c r="AX130" s="26"/>
      <c r="AY130" s="31">
        <v>1.0</v>
      </c>
      <c r="AZ130" s="26"/>
      <c r="BA130" s="26"/>
      <c r="BB130" s="31">
        <v>1.0</v>
      </c>
      <c r="BC130" s="26"/>
      <c r="BD130" s="35">
        <v>1.0</v>
      </c>
      <c r="BE130" s="31"/>
      <c r="BF130" s="26"/>
      <c r="BG130" s="26"/>
      <c r="BH130" s="31">
        <v>1.0</v>
      </c>
      <c r="BI130" s="26"/>
      <c r="BJ130" s="26"/>
      <c r="BK130" s="31">
        <v>1.0</v>
      </c>
      <c r="BL130" s="26"/>
      <c r="BM130" s="26"/>
      <c r="BN130" s="31">
        <v>1.0</v>
      </c>
      <c r="BO130" s="26"/>
      <c r="BP130" s="26"/>
      <c r="BQ130" s="31">
        <v>1.0</v>
      </c>
      <c r="BR130" s="26"/>
      <c r="BS130" s="26"/>
      <c r="BT130" s="31">
        <v>1.0</v>
      </c>
      <c r="BU130" s="26"/>
      <c r="BV130" s="26"/>
      <c r="BW130" s="31">
        <v>1.0</v>
      </c>
      <c r="BX130" s="26"/>
      <c r="BY130" s="26"/>
      <c r="BZ130" s="31">
        <v>1.0</v>
      </c>
      <c r="CA130" s="26"/>
      <c r="CB130" s="26"/>
      <c r="CC130" s="31">
        <v>1.0</v>
      </c>
      <c r="CD130" s="26"/>
      <c r="CE130" s="26"/>
      <c r="CF130" s="31">
        <v>1.0</v>
      </c>
      <c r="CG130" s="26"/>
      <c r="CH130" s="26"/>
      <c r="CI130" s="31">
        <v>1.0</v>
      </c>
      <c r="CJ130" s="26"/>
      <c r="CK130" s="26"/>
      <c r="CL130" s="31">
        <v>1.0</v>
      </c>
      <c r="CM130" s="26"/>
      <c r="CN130" s="26"/>
      <c r="CO130" s="31">
        <v>1.0</v>
      </c>
      <c r="CP130" s="26"/>
      <c r="CQ130" s="26"/>
      <c r="CR130" s="31">
        <v>1.0</v>
      </c>
      <c r="CS130" s="26"/>
      <c r="CT130" s="26"/>
      <c r="CU130" s="31">
        <v>1.0</v>
      </c>
      <c r="CV130" s="26"/>
      <c r="CW130" s="26"/>
      <c r="CX130" s="31">
        <v>1.0</v>
      </c>
      <c r="CY130" s="26"/>
      <c r="CZ130" s="26"/>
      <c r="DA130" s="31">
        <v>1.0</v>
      </c>
      <c r="DB130" s="26"/>
      <c r="DC130" s="26"/>
      <c r="DD130" s="31">
        <v>1.0</v>
      </c>
      <c r="DE130" s="153">
        <f t="shared" si="9"/>
        <v>0</v>
      </c>
      <c r="DF130" s="29">
        <f t="shared" si="10"/>
        <v>1</v>
      </c>
      <c r="DG130" s="30">
        <f t="shared" si="11"/>
        <v>34</v>
      </c>
    </row>
    <row r="131" ht="15.75" customHeight="1">
      <c r="B131" s="39">
        <v>17.0</v>
      </c>
      <c r="C131" s="144" t="str">
        <f>'дети 5-ти лет Ф'!C131</f>
        <v>Жаныбеков Артем</v>
      </c>
      <c r="D131" s="26"/>
      <c r="E131" s="26"/>
      <c r="F131" s="31">
        <v>1.0</v>
      </c>
      <c r="G131" s="26"/>
      <c r="H131" s="26"/>
      <c r="I131" s="31">
        <v>1.0</v>
      </c>
      <c r="J131" s="26"/>
      <c r="K131" s="26"/>
      <c r="L131" s="31">
        <v>1.0</v>
      </c>
      <c r="M131" s="26"/>
      <c r="N131" s="26"/>
      <c r="O131" s="31">
        <v>1.0</v>
      </c>
      <c r="P131" s="26"/>
      <c r="Q131" s="26"/>
      <c r="R131" s="31">
        <v>1.0</v>
      </c>
      <c r="S131" s="26"/>
      <c r="T131" s="26"/>
      <c r="U131" s="31">
        <v>1.0</v>
      </c>
      <c r="V131" s="26"/>
      <c r="W131" s="26"/>
      <c r="X131" s="31">
        <v>1.0</v>
      </c>
      <c r="Y131" s="26"/>
      <c r="Z131" s="26"/>
      <c r="AA131" s="31">
        <v>1.0</v>
      </c>
      <c r="AB131" s="26"/>
      <c r="AC131" s="26"/>
      <c r="AD131" s="31">
        <v>1.0</v>
      </c>
      <c r="AE131" s="26"/>
      <c r="AF131" s="26"/>
      <c r="AG131" s="31">
        <v>1.0</v>
      </c>
      <c r="AH131" s="26"/>
      <c r="AI131" s="26"/>
      <c r="AJ131" s="31">
        <v>1.0</v>
      </c>
      <c r="AK131" s="26"/>
      <c r="AL131" s="26"/>
      <c r="AM131" s="31">
        <v>1.0</v>
      </c>
      <c r="AN131" s="26"/>
      <c r="AO131" s="26"/>
      <c r="AP131" s="31">
        <v>1.0</v>
      </c>
      <c r="AQ131" s="26"/>
      <c r="AR131" s="26"/>
      <c r="AS131" s="31">
        <v>1.0</v>
      </c>
      <c r="AT131" s="26"/>
      <c r="AU131" s="26"/>
      <c r="AV131" s="31">
        <v>1.0</v>
      </c>
      <c r="AW131" s="26"/>
      <c r="AX131" s="26"/>
      <c r="AY131" s="31">
        <v>1.0</v>
      </c>
      <c r="AZ131" s="26"/>
      <c r="BA131" s="26"/>
      <c r="BB131" s="31">
        <v>1.0</v>
      </c>
      <c r="BC131" s="26"/>
      <c r="BD131" s="26"/>
      <c r="BE131" s="34">
        <v>1.0</v>
      </c>
      <c r="BF131" s="26"/>
      <c r="BG131" s="26"/>
      <c r="BH131" s="31">
        <v>1.0</v>
      </c>
      <c r="BI131" s="26"/>
      <c r="BJ131" s="26"/>
      <c r="BK131" s="31">
        <v>1.0</v>
      </c>
      <c r="BL131" s="26"/>
      <c r="BM131" s="26"/>
      <c r="BN131" s="31">
        <v>1.0</v>
      </c>
      <c r="BO131" s="26"/>
      <c r="BP131" s="26"/>
      <c r="BQ131" s="31">
        <v>1.0</v>
      </c>
      <c r="BR131" s="26"/>
      <c r="BS131" s="26"/>
      <c r="BT131" s="31">
        <v>1.0</v>
      </c>
      <c r="BU131" s="26"/>
      <c r="BV131" s="26"/>
      <c r="BW131" s="31">
        <v>1.0</v>
      </c>
      <c r="BX131" s="26"/>
      <c r="BY131" s="26"/>
      <c r="BZ131" s="31">
        <v>1.0</v>
      </c>
      <c r="CA131" s="26"/>
      <c r="CB131" s="26"/>
      <c r="CC131" s="31">
        <v>1.0</v>
      </c>
      <c r="CD131" s="26"/>
      <c r="CE131" s="26"/>
      <c r="CF131" s="31">
        <v>1.0</v>
      </c>
      <c r="CG131" s="26"/>
      <c r="CH131" s="26"/>
      <c r="CI131" s="31">
        <v>1.0</v>
      </c>
      <c r="CJ131" s="26"/>
      <c r="CK131" s="26"/>
      <c r="CL131" s="31">
        <v>1.0</v>
      </c>
      <c r="CM131" s="26"/>
      <c r="CN131" s="26"/>
      <c r="CO131" s="31">
        <v>1.0</v>
      </c>
      <c r="CP131" s="26"/>
      <c r="CQ131" s="26"/>
      <c r="CR131" s="31">
        <v>1.0</v>
      </c>
      <c r="CS131" s="26"/>
      <c r="CT131" s="26"/>
      <c r="CU131" s="31">
        <v>1.0</v>
      </c>
      <c r="CV131" s="26"/>
      <c r="CW131" s="26"/>
      <c r="CX131" s="31">
        <v>1.0</v>
      </c>
      <c r="CY131" s="26"/>
      <c r="CZ131" s="26"/>
      <c r="DA131" s="31">
        <v>1.0</v>
      </c>
      <c r="DB131" s="26"/>
      <c r="DC131" s="26"/>
      <c r="DD131" s="31">
        <v>1.0</v>
      </c>
      <c r="DE131" s="153">
        <f t="shared" si="9"/>
        <v>0</v>
      </c>
      <c r="DF131" s="29">
        <f t="shared" si="10"/>
        <v>0</v>
      </c>
      <c r="DG131" s="30">
        <f t="shared" si="11"/>
        <v>35</v>
      </c>
    </row>
    <row r="132" ht="15.75" customHeight="1">
      <c r="B132" s="39">
        <v>18.0</v>
      </c>
      <c r="C132" s="144" t="str">
        <f>'дети 5-ти лет Ф'!C132</f>
        <v/>
      </c>
      <c r="D132" s="26"/>
      <c r="E132" s="26"/>
      <c r="F132" s="31"/>
      <c r="G132" s="26"/>
      <c r="H132" s="26"/>
      <c r="I132" s="31"/>
      <c r="J132" s="26"/>
      <c r="K132" s="26"/>
      <c r="L132" s="31"/>
      <c r="M132" s="26"/>
      <c r="N132" s="26"/>
      <c r="O132" s="31"/>
      <c r="P132" s="26"/>
      <c r="Q132" s="26"/>
      <c r="R132" s="31"/>
      <c r="S132" s="26"/>
      <c r="T132" s="26"/>
      <c r="U132" s="31"/>
      <c r="V132" s="26"/>
      <c r="W132" s="26"/>
      <c r="X132" s="31"/>
      <c r="Y132" s="26"/>
      <c r="Z132" s="26"/>
      <c r="AA132" s="31"/>
      <c r="AB132" s="26"/>
      <c r="AC132" s="26"/>
      <c r="AD132" s="31"/>
      <c r="AE132" s="26"/>
      <c r="AF132" s="26"/>
      <c r="AG132" s="31"/>
      <c r="AH132" s="26"/>
      <c r="AI132" s="26"/>
      <c r="AJ132" s="31"/>
      <c r="AK132" s="26"/>
      <c r="AL132" s="26"/>
      <c r="AM132" s="31"/>
      <c r="AN132" s="26"/>
      <c r="AO132" s="26"/>
      <c r="AP132" s="31"/>
      <c r="AQ132" s="26"/>
      <c r="AR132" s="26"/>
      <c r="AS132" s="31"/>
      <c r="AT132" s="26"/>
      <c r="AU132" s="26"/>
      <c r="AV132" s="31"/>
      <c r="AW132" s="26"/>
      <c r="AX132" s="26"/>
      <c r="AY132" s="31"/>
      <c r="AZ132" s="26"/>
      <c r="BA132" s="26"/>
      <c r="BB132" s="31"/>
      <c r="BC132" s="26"/>
      <c r="BD132" s="26"/>
      <c r="BE132" s="31"/>
      <c r="BF132" s="26"/>
      <c r="BG132" s="26"/>
      <c r="BH132" s="31"/>
      <c r="BI132" s="26"/>
      <c r="BJ132" s="26"/>
      <c r="BK132" s="31"/>
      <c r="BL132" s="26"/>
      <c r="BM132" s="26"/>
      <c r="BN132" s="31"/>
      <c r="BO132" s="26"/>
      <c r="BP132" s="26"/>
      <c r="BQ132" s="31"/>
      <c r="BR132" s="26"/>
      <c r="BS132" s="26"/>
      <c r="BT132" s="31"/>
      <c r="BU132" s="26"/>
      <c r="BV132" s="26"/>
      <c r="BW132" s="31"/>
      <c r="BX132" s="26"/>
      <c r="BY132" s="26"/>
      <c r="BZ132" s="31"/>
      <c r="CA132" s="26"/>
      <c r="CB132" s="26"/>
      <c r="CC132" s="31"/>
      <c r="CD132" s="26"/>
      <c r="CE132" s="26"/>
      <c r="CF132" s="31"/>
      <c r="CG132" s="26"/>
      <c r="CH132" s="26"/>
      <c r="CI132" s="31"/>
      <c r="CJ132" s="26"/>
      <c r="CK132" s="26"/>
      <c r="CL132" s="31"/>
      <c r="CM132" s="26"/>
      <c r="CN132" s="26"/>
      <c r="CO132" s="31"/>
      <c r="CP132" s="26"/>
      <c r="CQ132" s="26"/>
      <c r="CR132" s="31"/>
      <c r="CS132" s="26"/>
      <c r="CT132" s="26"/>
      <c r="CU132" s="31"/>
      <c r="CV132" s="26"/>
      <c r="CW132" s="26"/>
      <c r="CX132" s="31"/>
      <c r="CY132" s="26"/>
      <c r="CZ132" s="26"/>
      <c r="DA132" s="31"/>
      <c r="DB132" s="26"/>
      <c r="DC132" s="26"/>
      <c r="DD132" s="31"/>
      <c r="DE132" s="153">
        <f t="shared" si="9"/>
        <v>0</v>
      </c>
      <c r="DF132" s="29">
        <f t="shared" si="10"/>
        <v>0</v>
      </c>
      <c r="DG132" s="30">
        <f t="shared" si="11"/>
        <v>0</v>
      </c>
    </row>
    <row r="133" ht="15.75" customHeight="1">
      <c r="B133" s="39">
        <v>19.0</v>
      </c>
      <c r="C133" s="144" t="str">
        <f>'дети 5-ти лет Ф'!C133</f>
        <v/>
      </c>
      <c r="D133" s="26"/>
      <c r="E133" s="26"/>
      <c r="F133" s="31"/>
      <c r="G133" s="26"/>
      <c r="H133" s="26"/>
      <c r="I133" s="31"/>
      <c r="J133" s="26"/>
      <c r="K133" s="26"/>
      <c r="L133" s="31"/>
      <c r="M133" s="26"/>
      <c r="N133" s="26"/>
      <c r="O133" s="31"/>
      <c r="P133" s="26"/>
      <c r="Q133" s="26"/>
      <c r="R133" s="31"/>
      <c r="S133" s="26"/>
      <c r="T133" s="26"/>
      <c r="U133" s="31"/>
      <c r="V133" s="26"/>
      <c r="W133" s="26"/>
      <c r="X133" s="31"/>
      <c r="Y133" s="26"/>
      <c r="Z133" s="26"/>
      <c r="AA133" s="31"/>
      <c r="AB133" s="26"/>
      <c r="AC133" s="26"/>
      <c r="AD133" s="31"/>
      <c r="AE133" s="26"/>
      <c r="AF133" s="26"/>
      <c r="AG133" s="31"/>
      <c r="AH133" s="26"/>
      <c r="AI133" s="26"/>
      <c r="AJ133" s="31"/>
      <c r="AK133" s="26"/>
      <c r="AL133" s="26"/>
      <c r="AM133" s="31"/>
      <c r="AN133" s="26"/>
      <c r="AO133" s="26"/>
      <c r="AP133" s="31"/>
      <c r="AQ133" s="26"/>
      <c r="AR133" s="26"/>
      <c r="AS133" s="31"/>
      <c r="AT133" s="26"/>
      <c r="AU133" s="26"/>
      <c r="AV133" s="31"/>
      <c r="AW133" s="26"/>
      <c r="AX133" s="26"/>
      <c r="AY133" s="31"/>
      <c r="AZ133" s="26"/>
      <c r="BA133" s="26"/>
      <c r="BB133" s="31"/>
      <c r="BC133" s="26"/>
      <c r="BD133" s="26"/>
      <c r="BE133" s="31"/>
      <c r="BF133" s="26"/>
      <c r="BG133" s="26"/>
      <c r="BH133" s="31"/>
      <c r="BI133" s="26"/>
      <c r="BJ133" s="26"/>
      <c r="BK133" s="31"/>
      <c r="BL133" s="26"/>
      <c r="BM133" s="26"/>
      <c r="BN133" s="31"/>
      <c r="BO133" s="26"/>
      <c r="BP133" s="26"/>
      <c r="BQ133" s="31"/>
      <c r="BR133" s="26"/>
      <c r="BS133" s="26"/>
      <c r="BT133" s="31"/>
      <c r="BU133" s="26"/>
      <c r="BV133" s="26"/>
      <c r="BW133" s="31"/>
      <c r="BX133" s="26"/>
      <c r="BY133" s="26"/>
      <c r="BZ133" s="31"/>
      <c r="CA133" s="26"/>
      <c r="CB133" s="26"/>
      <c r="CC133" s="31"/>
      <c r="CD133" s="26"/>
      <c r="CE133" s="26"/>
      <c r="CF133" s="31"/>
      <c r="CG133" s="26"/>
      <c r="CH133" s="26"/>
      <c r="CI133" s="31"/>
      <c r="CJ133" s="26"/>
      <c r="CK133" s="26"/>
      <c r="CL133" s="31"/>
      <c r="CM133" s="26"/>
      <c r="CN133" s="26"/>
      <c r="CO133" s="31"/>
      <c r="CP133" s="26"/>
      <c r="CQ133" s="26"/>
      <c r="CR133" s="31"/>
      <c r="CS133" s="26"/>
      <c r="CT133" s="26"/>
      <c r="CU133" s="31"/>
      <c r="CV133" s="26"/>
      <c r="CW133" s="26"/>
      <c r="CX133" s="31"/>
      <c r="CY133" s="26"/>
      <c r="CZ133" s="26"/>
      <c r="DA133" s="31"/>
      <c r="DB133" s="26"/>
      <c r="DC133" s="26"/>
      <c r="DD133" s="31"/>
      <c r="DE133" s="153">
        <f t="shared" si="9"/>
        <v>0</v>
      </c>
      <c r="DF133" s="29">
        <f t="shared" si="10"/>
        <v>0</v>
      </c>
      <c r="DG133" s="30">
        <f t="shared" si="11"/>
        <v>0</v>
      </c>
    </row>
    <row r="134" ht="15.75" customHeight="1">
      <c r="B134" s="39">
        <v>20.0</v>
      </c>
      <c r="C134" s="144" t="str">
        <f>'дети 5-ти лет Ф'!C134</f>
        <v/>
      </c>
      <c r="D134" s="26"/>
      <c r="E134" s="26"/>
      <c r="F134" s="31"/>
      <c r="G134" s="26"/>
      <c r="H134" s="26"/>
      <c r="I134" s="31"/>
      <c r="J134" s="26"/>
      <c r="K134" s="26"/>
      <c r="L134" s="31"/>
      <c r="M134" s="26"/>
      <c r="N134" s="26"/>
      <c r="O134" s="31"/>
      <c r="P134" s="26"/>
      <c r="Q134" s="26"/>
      <c r="R134" s="31"/>
      <c r="S134" s="26"/>
      <c r="T134" s="26"/>
      <c r="U134" s="31"/>
      <c r="V134" s="26"/>
      <c r="W134" s="26"/>
      <c r="X134" s="31"/>
      <c r="Y134" s="26"/>
      <c r="Z134" s="26"/>
      <c r="AA134" s="31"/>
      <c r="AB134" s="26"/>
      <c r="AC134" s="26"/>
      <c r="AD134" s="31"/>
      <c r="AE134" s="26"/>
      <c r="AF134" s="26"/>
      <c r="AG134" s="31"/>
      <c r="AH134" s="26"/>
      <c r="AI134" s="26"/>
      <c r="AJ134" s="31"/>
      <c r="AK134" s="26"/>
      <c r="AL134" s="26"/>
      <c r="AM134" s="31"/>
      <c r="AN134" s="26"/>
      <c r="AO134" s="26"/>
      <c r="AP134" s="31"/>
      <c r="AQ134" s="26"/>
      <c r="AR134" s="26"/>
      <c r="AS134" s="31"/>
      <c r="AT134" s="26"/>
      <c r="AU134" s="26"/>
      <c r="AV134" s="31"/>
      <c r="AW134" s="26"/>
      <c r="AX134" s="26"/>
      <c r="AY134" s="31"/>
      <c r="AZ134" s="26"/>
      <c r="BA134" s="26"/>
      <c r="BB134" s="31"/>
      <c r="BC134" s="26"/>
      <c r="BD134" s="26"/>
      <c r="BE134" s="31"/>
      <c r="BF134" s="26"/>
      <c r="BG134" s="26"/>
      <c r="BH134" s="31"/>
      <c r="BI134" s="26"/>
      <c r="BJ134" s="26"/>
      <c r="BK134" s="31"/>
      <c r="BL134" s="26"/>
      <c r="BM134" s="26"/>
      <c r="BN134" s="31"/>
      <c r="BO134" s="26"/>
      <c r="BP134" s="26"/>
      <c r="BQ134" s="31"/>
      <c r="BR134" s="26"/>
      <c r="BS134" s="26"/>
      <c r="BT134" s="31"/>
      <c r="BU134" s="26"/>
      <c r="BV134" s="26"/>
      <c r="BW134" s="31"/>
      <c r="BX134" s="26"/>
      <c r="BY134" s="26"/>
      <c r="BZ134" s="31"/>
      <c r="CA134" s="26"/>
      <c r="CB134" s="26"/>
      <c r="CC134" s="31"/>
      <c r="CD134" s="26"/>
      <c r="CE134" s="26"/>
      <c r="CF134" s="31"/>
      <c r="CG134" s="26"/>
      <c r="CH134" s="26"/>
      <c r="CI134" s="31"/>
      <c r="CJ134" s="26"/>
      <c r="CK134" s="26"/>
      <c r="CL134" s="31"/>
      <c r="CM134" s="26"/>
      <c r="CN134" s="26"/>
      <c r="CO134" s="31"/>
      <c r="CP134" s="26"/>
      <c r="CQ134" s="26"/>
      <c r="CR134" s="31"/>
      <c r="CS134" s="26"/>
      <c r="CT134" s="26"/>
      <c r="CU134" s="31"/>
      <c r="CV134" s="26"/>
      <c r="CW134" s="26"/>
      <c r="CX134" s="31"/>
      <c r="CY134" s="26"/>
      <c r="CZ134" s="26"/>
      <c r="DA134" s="31"/>
      <c r="DB134" s="26"/>
      <c r="DC134" s="26"/>
      <c r="DD134" s="31"/>
      <c r="DE134" s="153">
        <f t="shared" si="9"/>
        <v>0</v>
      </c>
      <c r="DF134" s="29">
        <f t="shared" si="10"/>
        <v>0</v>
      </c>
      <c r="DG134" s="30">
        <f t="shared" si="11"/>
        <v>0</v>
      </c>
    </row>
    <row r="135" ht="15.75" customHeight="1">
      <c r="B135" s="39">
        <v>21.0</v>
      </c>
      <c r="C135" s="144" t="str">
        <f>'дети 5-ти лет Ф'!C135</f>
        <v/>
      </c>
      <c r="D135" s="26"/>
      <c r="E135" s="26"/>
      <c r="F135" s="31"/>
      <c r="G135" s="26"/>
      <c r="H135" s="26"/>
      <c r="I135" s="31"/>
      <c r="J135" s="26"/>
      <c r="K135" s="26"/>
      <c r="L135" s="31"/>
      <c r="M135" s="26"/>
      <c r="N135" s="26"/>
      <c r="O135" s="31"/>
      <c r="P135" s="26"/>
      <c r="Q135" s="26"/>
      <c r="R135" s="31"/>
      <c r="S135" s="26"/>
      <c r="T135" s="26"/>
      <c r="U135" s="31"/>
      <c r="V135" s="26"/>
      <c r="W135" s="26"/>
      <c r="X135" s="31"/>
      <c r="Y135" s="26"/>
      <c r="Z135" s="26"/>
      <c r="AA135" s="31"/>
      <c r="AB135" s="26"/>
      <c r="AC135" s="26"/>
      <c r="AD135" s="31"/>
      <c r="AE135" s="26"/>
      <c r="AF135" s="26"/>
      <c r="AG135" s="31"/>
      <c r="AH135" s="26"/>
      <c r="AI135" s="26"/>
      <c r="AJ135" s="31"/>
      <c r="AK135" s="26"/>
      <c r="AL135" s="26"/>
      <c r="AM135" s="31"/>
      <c r="AN135" s="26"/>
      <c r="AO135" s="26"/>
      <c r="AP135" s="31"/>
      <c r="AQ135" s="26"/>
      <c r="AR135" s="26"/>
      <c r="AS135" s="31"/>
      <c r="AT135" s="26"/>
      <c r="AU135" s="26"/>
      <c r="AV135" s="31"/>
      <c r="AW135" s="26"/>
      <c r="AX135" s="26"/>
      <c r="AY135" s="31"/>
      <c r="AZ135" s="26"/>
      <c r="BA135" s="26"/>
      <c r="BB135" s="31"/>
      <c r="BC135" s="26"/>
      <c r="BD135" s="26"/>
      <c r="BE135" s="31"/>
      <c r="BF135" s="26"/>
      <c r="BG135" s="26"/>
      <c r="BH135" s="31"/>
      <c r="BI135" s="26"/>
      <c r="BJ135" s="26"/>
      <c r="BK135" s="31"/>
      <c r="BL135" s="26"/>
      <c r="BM135" s="26"/>
      <c r="BN135" s="31"/>
      <c r="BO135" s="26"/>
      <c r="BP135" s="26"/>
      <c r="BQ135" s="31"/>
      <c r="BR135" s="26"/>
      <c r="BS135" s="26"/>
      <c r="BT135" s="31"/>
      <c r="BU135" s="26"/>
      <c r="BV135" s="26"/>
      <c r="BW135" s="31"/>
      <c r="BX135" s="26"/>
      <c r="BY135" s="26"/>
      <c r="BZ135" s="31"/>
      <c r="CA135" s="26"/>
      <c r="CB135" s="26"/>
      <c r="CC135" s="31"/>
      <c r="CD135" s="26"/>
      <c r="CE135" s="26"/>
      <c r="CF135" s="31"/>
      <c r="CG135" s="26"/>
      <c r="CH135" s="26"/>
      <c r="CI135" s="31"/>
      <c r="CJ135" s="26"/>
      <c r="CK135" s="26"/>
      <c r="CL135" s="31"/>
      <c r="CM135" s="26"/>
      <c r="CN135" s="26"/>
      <c r="CO135" s="31"/>
      <c r="CP135" s="26"/>
      <c r="CQ135" s="26"/>
      <c r="CR135" s="31"/>
      <c r="CS135" s="26"/>
      <c r="CT135" s="26"/>
      <c r="CU135" s="31"/>
      <c r="CV135" s="26"/>
      <c r="CW135" s="26"/>
      <c r="CX135" s="31"/>
      <c r="CY135" s="26"/>
      <c r="CZ135" s="26"/>
      <c r="DA135" s="31"/>
      <c r="DB135" s="26"/>
      <c r="DC135" s="26"/>
      <c r="DD135" s="31"/>
      <c r="DE135" s="153">
        <f t="shared" si="9"/>
        <v>0</v>
      </c>
      <c r="DF135" s="29">
        <f t="shared" si="10"/>
        <v>0</v>
      </c>
      <c r="DG135" s="30">
        <f t="shared" si="11"/>
        <v>0</v>
      </c>
    </row>
    <row r="136" ht="15.75" customHeight="1">
      <c r="B136" s="39">
        <v>22.0</v>
      </c>
      <c r="C136" s="144" t="str">
        <f>'дети 5-ти лет Ф'!C136</f>
        <v/>
      </c>
      <c r="D136" s="26"/>
      <c r="E136" s="26"/>
      <c r="F136" s="31"/>
      <c r="G136" s="26"/>
      <c r="H136" s="26"/>
      <c r="I136" s="31"/>
      <c r="J136" s="26"/>
      <c r="K136" s="26"/>
      <c r="L136" s="31"/>
      <c r="M136" s="26"/>
      <c r="N136" s="26"/>
      <c r="O136" s="31"/>
      <c r="P136" s="26"/>
      <c r="Q136" s="26"/>
      <c r="R136" s="31"/>
      <c r="S136" s="26"/>
      <c r="T136" s="26"/>
      <c r="U136" s="31"/>
      <c r="V136" s="26"/>
      <c r="W136" s="26"/>
      <c r="X136" s="31"/>
      <c r="Y136" s="26"/>
      <c r="Z136" s="26"/>
      <c r="AA136" s="31"/>
      <c r="AB136" s="26"/>
      <c r="AC136" s="26"/>
      <c r="AD136" s="31"/>
      <c r="AE136" s="26"/>
      <c r="AF136" s="26"/>
      <c r="AG136" s="31"/>
      <c r="AH136" s="26"/>
      <c r="AI136" s="26"/>
      <c r="AJ136" s="31"/>
      <c r="AK136" s="26"/>
      <c r="AL136" s="26"/>
      <c r="AM136" s="31"/>
      <c r="AN136" s="26"/>
      <c r="AO136" s="26"/>
      <c r="AP136" s="31"/>
      <c r="AQ136" s="26"/>
      <c r="AR136" s="26"/>
      <c r="AS136" s="31"/>
      <c r="AT136" s="26"/>
      <c r="AU136" s="26"/>
      <c r="AV136" s="31"/>
      <c r="AW136" s="26"/>
      <c r="AX136" s="26"/>
      <c r="AY136" s="31"/>
      <c r="AZ136" s="26"/>
      <c r="BA136" s="26"/>
      <c r="BB136" s="31"/>
      <c r="BC136" s="26"/>
      <c r="BD136" s="26"/>
      <c r="BE136" s="31"/>
      <c r="BF136" s="26"/>
      <c r="BG136" s="26"/>
      <c r="BH136" s="31"/>
      <c r="BI136" s="26"/>
      <c r="BJ136" s="26"/>
      <c r="BK136" s="31"/>
      <c r="BL136" s="26"/>
      <c r="BM136" s="26"/>
      <c r="BN136" s="31"/>
      <c r="BO136" s="26"/>
      <c r="BP136" s="26"/>
      <c r="BQ136" s="31"/>
      <c r="BR136" s="26"/>
      <c r="BS136" s="26"/>
      <c r="BT136" s="31"/>
      <c r="BU136" s="26"/>
      <c r="BV136" s="26"/>
      <c r="BW136" s="31"/>
      <c r="BX136" s="26"/>
      <c r="BY136" s="26"/>
      <c r="BZ136" s="31"/>
      <c r="CA136" s="26"/>
      <c r="CB136" s="26"/>
      <c r="CC136" s="31"/>
      <c r="CD136" s="26"/>
      <c r="CE136" s="26"/>
      <c r="CF136" s="31"/>
      <c r="CG136" s="26"/>
      <c r="CH136" s="26"/>
      <c r="CI136" s="31"/>
      <c r="CJ136" s="26"/>
      <c r="CK136" s="26"/>
      <c r="CL136" s="31"/>
      <c r="CM136" s="26"/>
      <c r="CN136" s="26"/>
      <c r="CO136" s="31"/>
      <c r="CP136" s="26"/>
      <c r="CQ136" s="26"/>
      <c r="CR136" s="31"/>
      <c r="CS136" s="26"/>
      <c r="CT136" s="26"/>
      <c r="CU136" s="31"/>
      <c r="CV136" s="26"/>
      <c r="CW136" s="26"/>
      <c r="CX136" s="31"/>
      <c r="CY136" s="26"/>
      <c r="CZ136" s="26"/>
      <c r="DA136" s="31"/>
      <c r="DB136" s="26"/>
      <c r="DC136" s="26"/>
      <c r="DD136" s="31"/>
      <c r="DE136" s="153">
        <f t="shared" si="9"/>
        <v>0</v>
      </c>
      <c r="DF136" s="29">
        <f t="shared" si="10"/>
        <v>0</v>
      </c>
      <c r="DG136" s="30">
        <f t="shared" si="11"/>
        <v>0</v>
      </c>
    </row>
    <row r="137" ht="15.75" customHeight="1">
      <c r="B137" s="39">
        <v>23.0</v>
      </c>
      <c r="C137" s="144" t="str">
        <f>'дети 5-ти лет Ф'!C137</f>
        <v/>
      </c>
      <c r="D137" s="26"/>
      <c r="E137" s="26"/>
      <c r="F137" s="31"/>
      <c r="G137" s="26"/>
      <c r="H137" s="26"/>
      <c r="I137" s="31"/>
      <c r="J137" s="26"/>
      <c r="K137" s="26"/>
      <c r="L137" s="31"/>
      <c r="M137" s="26"/>
      <c r="N137" s="26"/>
      <c r="O137" s="31"/>
      <c r="P137" s="26"/>
      <c r="Q137" s="26"/>
      <c r="R137" s="31"/>
      <c r="S137" s="26"/>
      <c r="T137" s="26"/>
      <c r="U137" s="31"/>
      <c r="V137" s="26"/>
      <c r="W137" s="26"/>
      <c r="X137" s="31"/>
      <c r="Y137" s="26"/>
      <c r="Z137" s="26"/>
      <c r="AA137" s="31"/>
      <c r="AB137" s="26"/>
      <c r="AC137" s="26"/>
      <c r="AD137" s="31"/>
      <c r="AE137" s="26"/>
      <c r="AF137" s="26"/>
      <c r="AG137" s="31"/>
      <c r="AH137" s="26"/>
      <c r="AI137" s="26"/>
      <c r="AJ137" s="31"/>
      <c r="AK137" s="26"/>
      <c r="AL137" s="26"/>
      <c r="AM137" s="31"/>
      <c r="AN137" s="26"/>
      <c r="AO137" s="26"/>
      <c r="AP137" s="31"/>
      <c r="AQ137" s="26"/>
      <c r="AR137" s="26"/>
      <c r="AS137" s="31"/>
      <c r="AT137" s="26"/>
      <c r="AU137" s="26"/>
      <c r="AV137" s="31"/>
      <c r="AW137" s="26"/>
      <c r="AX137" s="26"/>
      <c r="AY137" s="31"/>
      <c r="AZ137" s="26"/>
      <c r="BA137" s="26"/>
      <c r="BB137" s="31"/>
      <c r="BC137" s="26"/>
      <c r="BD137" s="26"/>
      <c r="BE137" s="31"/>
      <c r="BF137" s="26"/>
      <c r="BG137" s="26"/>
      <c r="BH137" s="31"/>
      <c r="BI137" s="26"/>
      <c r="BJ137" s="26"/>
      <c r="BK137" s="31"/>
      <c r="BL137" s="26"/>
      <c r="BM137" s="26"/>
      <c r="BN137" s="31"/>
      <c r="BO137" s="26"/>
      <c r="BP137" s="26"/>
      <c r="BQ137" s="31"/>
      <c r="BR137" s="26"/>
      <c r="BS137" s="26"/>
      <c r="BT137" s="31"/>
      <c r="BU137" s="26"/>
      <c r="BV137" s="26"/>
      <c r="BW137" s="31"/>
      <c r="BX137" s="26"/>
      <c r="BY137" s="26"/>
      <c r="BZ137" s="31"/>
      <c r="CA137" s="26"/>
      <c r="CB137" s="26"/>
      <c r="CC137" s="31"/>
      <c r="CD137" s="26"/>
      <c r="CE137" s="26"/>
      <c r="CF137" s="31"/>
      <c r="CG137" s="26"/>
      <c r="CH137" s="26"/>
      <c r="CI137" s="31"/>
      <c r="CJ137" s="26"/>
      <c r="CK137" s="26"/>
      <c r="CL137" s="31"/>
      <c r="CM137" s="26"/>
      <c r="CN137" s="26"/>
      <c r="CO137" s="31"/>
      <c r="CP137" s="26"/>
      <c r="CQ137" s="26"/>
      <c r="CR137" s="31"/>
      <c r="CS137" s="26"/>
      <c r="CT137" s="26"/>
      <c r="CU137" s="31"/>
      <c r="CV137" s="26"/>
      <c r="CW137" s="26"/>
      <c r="CX137" s="31"/>
      <c r="CY137" s="26"/>
      <c r="CZ137" s="26"/>
      <c r="DA137" s="31"/>
      <c r="DB137" s="26"/>
      <c r="DC137" s="26"/>
      <c r="DD137" s="31"/>
      <c r="DE137" s="153">
        <f t="shared" si="9"/>
        <v>0</v>
      </c>
      <c r="DF137" s="29">
        <f t="shared" si="10"/>
        <v>0</v>
      </c>
      <c r="DG137" s="30">
        <f t="shared" si="11"/>
        <v>0</v>
      </c>
    </row>
    <row r="138" ht="15.75" customHeight="1">
      <c r="B138" s="39">
        <v>24.0</v>
      </c>
      <c r="C138" s="144" t="str">
        <f>'дети 5-ти лет Ф'!C138</f>
        <v/>
      </c>
      <c r="D138" s="26"/>
      <c r="E138" s="26"/>
      <c r="F138" s="31"/>
      <c r="G138" s="26"/>
      <c r="H138" s="26"/>
      <c r="I138" s="31"/>
      <c r="J138" s="26"/>
      <c r="K138" s="26"/>
      <c r="L138" s="31"/>
      <c r="M138" s="26"/>
      <c r="N138" s="26"/>
      <c r="O138" s="31"/>
      <c r="P138" s="26"/>
      <c r="Q138" s="26"/>
      <c r="R138" s="31"/>
      <c r="S138" s="26"/>
      <c r="T138" s="26"/>
      <c r="U138" s="31"/>
      <c r="V138" s="26"/>
      <c r="W138" s="26"/>
      <c r="X138" s="31"/>
      <c r="Y138" s="26"/>
      <c r="Z138" s="26"/>
      <c r="AA138" s="31"/>
      <c r="AB138" s="26"/>
      <c r="AC138" s="26"/>
      <c r="AD138" s="31"/>
      <c r="AE138" s="26"/>
      <c r="AF138" s="26"/>
      <c r="AG138" s="31"/>
      <c r="AH138" s="26"/>
      <c r="AI138" s="26"/>
      <c r="AJ138" s="31"/>
      <c r="AK138" s="26"/>
      <c r="AL138" s="26"/>
      <c r="AM138" s="31"/>
      <c r="AN138" s="26"/>
      <c r="AO138" s="26"/>
      <c r="AP138" s="31"/>
      <c r="AQ138" s="26"/>
      <c r="AR138" s="26"/>
      <c r="AS138" s="31"/>
      <c r="AT138" s="26"/>
      <c r="AU138" s="26"/>
      <c r="AV138" s="31"/>
      <c r="AW138" s="26"/>
      <c r="AX138" s="26"/>
      <c r="AY138" s="31"/>
      <c r="AZ138" s="26"/>
      <c r="BA138" s="26"/>
      <c r="BB138" s="31"/>
      <c r="BC138" s="26"/>
      <c r="BD138" s="26"/>
      <c r="BE138" s="31"/>
      <c r="BF138" s="26"/>
      <c r="BG138" s="26"/>
      <c r="BH138" s="31"/>
      <c r="BI138" s="26"/>
      <c r="BJ138" s="26"/>
      <c r="BK138" s="31"/>
      <c r="BL138" s="26"/>
      <c r="BM138" s="26"/>
      <c r="BN138" s="31"/>
      <c r="BO138" s="26"/>
      <c r="BP138" s="26"/>
      <c r="BQ138" s="31"/>
      <c r="BR138" s="26"/>
      <c r="BS138" s="26"/>
      <c r="BT138" s="31"/>
      <c r="BU138" s="26"/>
      <c r="BV138" s="26"/>
      <c r="BW138" s="31"/>
      <c r="BX138" s="26"/>
      <c r="BY138" s="26"/>
      <c r="BZ138" s="31"/>
      <c r="CA138" s="26"/>
      <c r="CB138" s="26"/>
      <c r="CC138" s="31"/>
      <c r="CD138" s="26"/>
      <c r="CE138" s="26"/>
      <c r="CF138" s="31"/>
      <c r="CG138" s="26"/>
      <c r="CH138" s="26"/>
      <c r="CI138" s="31"/>
      <c r="CJ138" s="26"/>
      <c r="CK138" s="26"/>
      <c r="CL138" s="31"/>
      <c r="CM138" s="26"/>
      <c r="CN138" s="26"/>
      <c r="CO138" s="31"/>
      <c r="CP138" s="26"/>
      <c r="CQ138" s="26"/>
      <c r="CR138" s="31"/>
      <c r="CS138" s="26"/>
      <c r="CT138" s="26"/>
      <c r="CU138" s="31"/>
      <c r="CV138" s="26"/>
      <c r="CW138" s="26"/>
      <c r="CX138" s="31"/>
      <c r="CY138" s="26"/>
      <c r="CZ138" s="26"/>
      <c r="DA138" s="31"/>
      <c r="DB138" s="26"/>
      <c r="DC138" s="26"/>
      <c r="DD138" s="31"/>
      <c r="DE138" s="153">
        <f t="shared" si="9"/>
        <v>0</v>
      </c>
      <c r="DF138" s="29">
        <f t="shared" si="10"/>
        <v>0</v>
      </c>
      <c r="DG138" s="30">
        <f t="shared" si="11"/>
        <v>0</v>
      </c>
    </row>
    <row r="139" ht="15.75" customHeight="1">
      <c r="B139" s="39">
        <v>25.0</v>
      </c>
      <c r="C139" s="144" t="str">
        <f>'дети 5-ти лет Ф'!C139</f>
        <v/>
      </c>
      <c r="D139" s="26"/>
      <c r="E139" s="26"/>
      <c r="F139" s="31"/>
      <c r="G139" s="26"/>
      <c r="H139" s="26"/>
      <c r="I139" s="31"/>
      <c r="J139" s="26"/>
      <c r="K139" s="26"/>
      <c r="L139" s="31"/>
      <c r="M139" s="26"/>
      <c r="N139" s="26"/>
      <c r="O139" s="31"/>
      <c r="P139" s="26"/>
      <c r="Q139" s="26"/>
      <c r="R139" s="31"/>
      <c r="S139" s="26"/>
      <c r="T139" s="26"/>
      <c r="U139" s="31"/>
      <c r="V139" s="26"/>
      <c r="W139" s="26"/>
      <c r="X139" s="31"/>
      <c r="Y139" s="26"/>
      <c r="Z139" s="26"/>
      <c r="AA139" s="31"/>
      <c r="AB139" s="26"/>
      <c r="AC139" s="26"/>
      <c r="AD139" s="31"/>
      <c r="AE139" s="26"/>
      <c r="AF139" s="26"/>
      <c r="AG139" s="31"/>
      <c r="AH139" s="26"/>
      <c r="AI139" s="26"/>
      <c r="AJ139" s="31"/>
      <c r="AK139" s="26"/>
      <c r="AL139" s="26"/>
      <c r="AM139" s="31"/>
      <c r="AN139" s="26"/>
      <c r="AO139" s="26"/>
      <c r="AP139" s="31"/>
      <c r="AQ139" s="26"/>
      <c r="AR139" s="26"/>
      <c r="AS139" s="31"/>
      <c r="AT139" s="26"/>
      <c r="AU139" s="26"/>
      <c r="AV139" s="31"/>
      <c r="AW139" s="26"/>
      <c r="AX139" s="26"/>
      <c r="AY139" s="31"/>
      <c r="AZ139" s="26"/>
      <c r="BA139" s="26"/>
      <c r="BB139" s="31"/>
      <c r="BC139" s="26"/>
      <c r="BD139" s="26"/>
      <c r="BE139" s="31"/>
      <c r="BF139" s="26"/>
      <c r="BG139" s="26"/>
      <c r="BH139" s="31"/>
      <c r="BI139" s="26"/>
      <c r="BJ139" s="26"/>
      <c r="BK139" s="31"/>
      <c r="BL139" s="26"/>
      <c r="BM139" s="26"/>
      <c r="BN139" s="31"/>
      <c r="BO139" s="26"/>
      <c r="BP139" s="26"/>
      <c r="BQ139" s="31"/>
      <c r="BR139" s="26"/>
      <c r="BS139" s="26"/>
      <c r="BT139" s="31"/>
      <c r="BU139" s="26"/>
      <c r="BV139" s="26"/>
      <c r="BW139" s="31"/>
      <c r="BX139" s="26"/>
      <c r="BY139" s="26"/>
      <c r="BZ139" s="31"/>
      <c r="CA139" s="26"/>
      <c r="CB139" s="26"/>
      <c r="CC139" s="31"/>
      <c r="CD139" s="26"/>
      <c r="CE139" s="26"/>
      <c r="CF139" s="31"/>
      <c r="CG139" s="26"/>
      <c r="CH139" s="26"/>
      <c r="CI139" s="31"/>
      <c r="CJ139" s="26"/>
      <c r="CK139" s="26"/>
      <c r="CL139" s="31"/>
      <c r="CM139" s="26"/>
      <c r="CN139" s="26"/>
      <c r="CO139" s="31"/>
      <c r="CP139" s="26"/>
      <c r="CQ139" s="26"/>
      <c r="CR139" s="31"/>
      <c r="CS139" s="26"/>
      <c r="CT139" s="26"/>
      <c r="CU139" s="31"/>
      <c r="CV139" s="26"/>
      <c r="CW139" s="26"/>
      <c r="CX139" s="31"/>
      <c r="CY139" s="26"/>
      <c r="CZ139" s="26"/>
      <c r="DA139" s="31"/>
      <c r="DB139" s="26"/>
      <c r="DC139" s="26"/>
      <c r="DD139" s="31"/>
      <c r="DE139" s="153">
        <f t="shared" si="9"/>
        <v>0</v>
      </c>
      <c r="DF139" s="29">
        <f t="shared" si="10"/>
        <v>0</v>
      </c>
      <c r="DG139" s="30">
        <f t="shared" si="11"/>
        <v>0</v>
      </c>
    </row>
    <row r="140" ht="15.75" customHeight="1">
      <c r="B140" s="98">
        <v>26.0</v>
      </c>
      <c r="C140" s="144" t="str">
        <f>'дети 5-ти лет Ф'!C140</f>
        <v/>
      </c>
      <c r="D140" s="26"/>
      <c r="E140" s="26"/>
      <c r="F140" s="31"/>
      <c r="G140" s="26"/>
      <c r="H140" s="26"/>
      <c r="I140" s="31"/>
      <c r="J140" s="26"/>
      <c r="K140" s="26"/>
      <c r="L140" s="31"/>
      <c r="M140" s="26"/>
      <c r="N140" s="26"/>
      <c r="O140" s="31"/>
      <c r="P140" s="26"/>
      <c r="Q140" s="26"/>
      <c r="R140" s="31"/>
      <c r="S140" s="26"/>
      <c r="T140" s="26"/>
      <c r="U140" s="31"/>
      <c r="V140" s="26"/>
      <c r="W140" s="26"/>
      <c r="X140" s="31"/>
      <c r="Y140" s="26"/>
      <c r="Z140" s="26"/>
      <c r="AA140" s="31"/>
      <c r="AB140" s="26"/>
      <c r="AC140" s="26"/>
      <c r="AD140" s="31"/>
      <c r="AE140" s="26"/>
      <c r="AF140" s="26"/>
      <c r="AG140" s="31"/>
      <c r="AH140" s="26"/>
      <c r="AI140" s="26"/>
      <c r="AJ140" s="31"/>
      <c r="AK140" s="26"/>
      <c r="AL140" s="26"/>
      <c r="AM140" s="31"/>
      <c r="AN140" s="26"/>
      <c r="AO140" s="26"/>
      <c r="AP140" s="31"/>
      <c r="AQ140" s="26"/>
      <c r="AR140" s="26"/>
      <c r="AS140" s="31"/>
      <c r="AT140" s="26"/>
      <c r="AU140" s="26"/>
      <c r="AV140" s="31"/>
      <c r="AW140" s="26"/>
      <c r="AX140" s="26"/>
      <c r="AY140" s="31"/>
      <c r="AZ140" s="26"/>
      <c r="BA140" s="26"/>
      <c r="BB140" s="31"/>
      <c r="BC140" s="26"/>
      <c r="BD140" s="26"/>
      <c r="BE140" s="31"/>
      <c r="BF140" s="26"/>
      <c r="BG140" s="26"/>
      <c r="BH140" s="31"/>
      <c r="BI140" s="26"/>
      <c r="BJ140" s="26"/>
      <c r="BK140" s="31"/>
      <c r="BL140" s="26"/>
      <c r="BM140" s="26"/>
      <c r="BN140" s="31"/>
      <c r="BO140" s="26"/>
      <c r="BP140" s="26"/>
      <c r="BQ140" s="31"/>
      <c r="BR140" s="26"/>
      <c r="BS140" s="26"/>
      <c r="BT140" s="31"/>
      <c r="BU140" s="26"/>
      <c r="BV140" s="26"/>
      <c r="BW140" s="31"/>
      <c r="BX140" s="26"/>
      <c r="BY140" s="26"/>
      <c r="BZ140" s="31"/>
      <c r="CA140" s="26"/>
      <c r="CB140" s="26"/>
      <c r="CC140" s="31"/>
      <c r="CD140" s="26"/>
      <c r="CE140" s="26"/>
      <c r="CF140" s="31"/>
      <c r="CG140" s="26"/>
      <c r="CH140" s="26"/>
      <c r="CI140" s="31"/>
      <c r="CJ140" s="26"/>
      <c r="CK140" s="26"/>
      <c r="CL140" s="31"/>
      <c r="CM140" s="26"/>
      <c r="CN140" s="26"/>
      <c r="CO140" s="31"/>
      <c r="CP140" s="26"/>
      <c r="CQ140" s="26"/>
      <c r="CR140" s="31"/>
      <c r="CS140" s="26"/>
      <c r="CT140" s="26"/>
      <c r="CU140" s="31"/>
      <c r="CV140" s="26"/>
      <c r="CW140" s="26"/>
      <c r="CX140" s="31"/>
      <c r="CY140" s="26"/>
      <c r="CZ140" s="26"/>
      <c r="DA140" s="31"/>
      <c r="DB140" s="26"/>
      <c r="DC140" s="26"/>
      <c r="DD140" s="31"/>
      <c r="DE140" s="153">
        <f t="shared" si="9"/>
        <v>0</v>
      </c>
      <c r="DF140" s="29">
        <f t="shared" si="10"/>
        <v>0</v>
      </c>
      <c r="DG140" s="30">
        <f t="shared" si="11"/>
        <v>0</v>
      </c>
    </row>
    <row r="141" ht="15.75" customHeight="1">
      <c r="B141" s="98">
        <v>27.0</v>
      </c>
      <c r="C141" s="144" t="str">
        <f>'дети 5-ти лет Ф'!C141</f>
        <v/>
      </c>
      <c r="D141" s="26"/>
      <c r="E141" s="26"/>
      <c r="F141" s="31"/>
      <c r="G141" s="26"/>
      <c r="H141" s="26"/>
      <c r="I141" s="31"/>
      <c r="J141" s="26"/>
      <c r="K141" s="26"/>
      <c r="L141" s="31"/>
      <c r="M141" s="26"/>
      <c r="N141" s="26"/>
      <c r="O141" s="31"/>
      <c r="P141" s="26"/>
      <c r="Q141" s="26"/>
      <c r="R141" s="31"/>
      <c r="S141" s="26"/>
      <c r="T141" s="26"/>
      <c r="U141" s="31"/>
      <c r="V141" s="26"/>
      <c r="W141" s="26"/>
      <c r="X141" s="31"/>
      <c r="Y141" s="26"/>
      <c r="Z141" s="26"/>
      <c r="AA141" s="31"/>
      <c r="AB141" s="26"/>
      <c r="AC141" s="26"/>
      <c r="AD141" s="31"/>
      <c r="AE141" s="26"/>
      <c r="AF141" s="26"/>
      <c r="AG141" s="31"/>
      <c r="AH141" s="26"/>
      <c r="AI141" s="26"/>
      <c r="AJ141" s="31"/>
      <c r="AK141" s="26"/>
      <c r="AL141" s="26"/>
      <c r="AM141" s="31"/>
      <c r="AN141" s="26"/>
      <c r="AO141" s="26"/>
      <c r="AP141" s="31"/>
      <c r="AQ141" s="26"/>
      <c r="AR141" s="26"/>
      <c r="AS141" s="31"/>
      <c r="AT141" s="26"/>
      <c r="AU141" s="26"/>
      <c r="AV141" s="31"/>
      <c r="AW141" s="26"/>
      <c r="AX141" s="26"/>
      <c r="AY141" s="31"/>
      <c r="AZ141" s="26"/>
      <c r="BA141" s="26"/>
      <c r="BB141" s="31"/>
      <c r="BC141" s="26"/>
      <c r="BD141" s="26"/>
      <c r="BE141" s="31"/>
      <c r="BF141" s="26"/>
      <c r="BG141" s="26"/>
      <c r="BH141" s="31"/>
      <c r="BI141" s="26"/>
      <c r="BJ141" s="26"/>
      <c r="BK141" s="31"/>
      <c r="BL141" s="26"/>
      <c r="BM141" s="26"/>
      <c r="BN141" s="31"/>
      <c r="BO141" s="26"/>
      <c r="BP141" s="26"/>
      <c r="BQ141" s="31"/>
      <c r="BR141" s="26"/>
      <c r="BS141" s="26"/>
      <c r="BT141" s="31"/>
      <c r="BU141" s="26"/>
      <c r="BV141" s="26"/>
      <c r="BW141" s="31"/>
      <c r="BX141" s="26"/>
      <c r="BY141" s="26"/>
      <c r="BZ141" s="31"/>
      <c r="CA141" s="26"/>
      <c r="CB141" s="26"/>
      <c r="CC141" s="31"/>
      <c r="CD141" s="26"/>
      <c r="CE141" s="26"/>
      <c r="CF141" s="31"/>
      <c r="CG141" s="26"/>
      <c r="CH141" s="26"/>
      <c r="CI141" s="31"/>
      <c r="CJ141" s="26"/>
      <c r="CK141" s="26"/>
      <c r="CL141" s="31"/>
      <c r="CM141" s="26"/>
      <c r="CN141" s="26"/>
      <c r="CO141" s="31"/>
      <c r="CP141" s="26"/>
      <c r="CQ141" s="26"/>
      <c r="CR141" s="31"/>
      <c r="CS141" s="26"/>
      <c r="CT141" s="26"/>
      <c r="CU141" s="31"/>
      <c r="CV141" s="26"/>
      <c r="CW141" s="26"/>
      <c r="CX141" s="31"/>
      <c r="CY141" s="26"/>
      <c r="CZ141" s="26"/>
      <c r="DA141" s="31"/>
      <c r="DB141" s="26"/>
      <c r="DC141" s="26"/>
      <c r="DD141" s="31"/>
      <c r="DE141" s="153">
        <f t="shared" si="9"/>
        <v>0</v>
      </c>
      <c r="DF141" s="29">
        <f t="shared" si="10"/>
        <v>0</v>
      </c>
      <c r="DG141" s="30">
        <f t="shared" si="11"/>
        <v>0</v>
      </c>
    </row>
    <row r="142" ht="15.75" customHeight="1">
      <c r="B142" s="100">
        <v>28.0</v>
      </c>
      <c r="C142" s="154" t="str">
        <f>'дети 5-ти лет Ф'!C142</f>
        <v/>
      </c>
      <c r="D142" s="102"/>
      <c r="E142" s="102"/>
      <c r="F142" s="103"/>
      <c r="G142" s="102"/>
      <c r="H142" s="102"/>
      <c r="I142" s="103"/>
      <c r="J142" s="102"/>
      <c r="K142" s="102"/>
      <c r="L142" s="103"/>
      <c r="M142" s="102"/>
      <c r="N142" s="102"/>
      <c r="O142" s="103"/>
      <c r="P142" s="102"/>
      <c r="Q142" s="102"/>
      <c r="R142" s="103"/>
      <c r="S142" s="102"/>
      <c r="T142" s="102"/>
      <c r="U142" s="103"/>
      <c r="V142" s="102"/>
      <c r="W142" s="102"/>
      <c r="X142" s="103"/>
      <c r="Y142" s="102"/>
      <c r="Z142" s="102"/>
      <c r="AA142" s="103"/>
      <c r="AB142" s="102"/>
      <c r="AC142" s="102"/>
      <c r="AD142" s="103"/>
      <c r="AE142" s="102"/>
      <c r="AF142" s="102"/>
      <c r="AG142" s="103"/>
      <c r="AH142" s="102"/>
      <c r="AI142" s="102"/>
      <c r="AJ142" s="103"/>
      <c r="AK142" s="102"/>
      <c r="AL142" s="102"/>
      <c r="AM142" s="103"/>
      <c r="AN142" s="102"/>
      <c r="AO142" s="102"/>
      <c r="AP142" s="103"/>
      <c r="AQ142" s="102"/>
      <c r="AR142" s="102"/>
      <c r="AS142" s="103"/>
      <c r="AT142" s="102"/>
      <c r="AU142" s="102"/>
      <c r="AV142" s="103"/>
      <c r="AW142" s="102"/>
      <c r="AX142" s="102"/>
      <c r="AY142" s="103"/>
      <c r="AZ142" s="102"/>
      <c r="BA142" s="102"/>
      <c r="BB142" s="103"/>
      <c r="BC142" s="102"/>
      <c r="BD142" s="102"/>
      <c r="BE142" s="103"/>
      <c r="BF142" s="102"/>
      <c r="BG142" s="102"/>
      <c r="BH142" s="103"/>
      <c r="BI142" s="102"/>
      <c r="BJ142" s="102"/>
      <c r="BK142" s="103"/>
      <c r="BL142" s="102"/>
      <c r="BM142" s="102"/>
      <c r="BN142" s="103"/>
      <c r="BO142" s="102"/>
      <c r="BP142" s="102"/>
      <c r="BQ142" s="103"/>
      <c r="BR142" s="102"/>
      <c r="BS142" s="102"/>
      <c r="BT142" s="103"/>
      <c r="BU142" s="102"/>
      <c r="BV142" s="102"/>
      <c r="BW142" s="103"/>
      <c r="BX142" s="102"/>
      <c r="BY142" s="102"/>
      <c r="BZ142" s="103"/>
      <c r="CA142" s="102"/>
      <c r="CB142" s="102"/>
      <c r="CC142" s="103"/>
      <c r="CD142" s="102"/>
      <c r="CE142" s="102"/>
      <c r="CF142" s="103"/>
      <c r="CG142" s="102"/>
      <c r="CH142" s="102"/>
      <c r="CI142" s="103"/>
      <c r="CJ142" s="102"/>
      <c r="CK142" s="102"/>
      <c r="CL142" s="103"/>
      <c r="CM142" s="102"/>
      <c r="CN142" s="102"/>
      <c r="CO142" s="103"/>
      <c r="CP142" s="102"/>
      <c r="CQ142" s="102"/>
      <c r="CR142" s="103"/>
      <c r="CS142" s="102"/>
      <c r="CT142" s="102"/>
      <c r="CU142" s="103"/>
      <c r="CV142" s="102"/>
      <c r="CW142" s="102"/>
      <c r="CX142" s="103"/>
      <c r="CY142" s="102"/>
      <c r="CZ142" s="102"/>
      <c r="DA142" s="103"/>
      <c r="DB142" s="102"/>
      <c r="DC142" s="102"/>
      <c r="DD142" s="103"/>
      <c r="DE142" s="153">
        <f t="shared" si="9"/>
        <v>0</v>
      </c>
      <c r="DF142" s="29">
        <f t="shared" si="10"/>
        <v>0</v>
      </c>
      <c r="DG142" s="30">
        <f t="shared" si="11"/>
        <v>0</v>
      </c>
    </row>
    <row r="143" ht="15.75" customHeight="1">
      <c r="B143" s="100">
        <v>29.0</v>
      </c>
      <c r="C143" s="154" t="str">
        <f>'дети 5-ти лет Ф'!C143</f>
        <v/>
      </c>
      <c r="D143" s="102"/>
      <c r="E143" s="102"/>
      <c r="F143" s="103"/>
      <c r="G143" s="102"/>
      <c r="H143" s="102"/>
      <c r="I143" s="103"/>
      <c r="J143" s="102"/>
      <c r="K143" s="102"/>
      <c r="L143" s="103"/>
      <c r="M143" s="102"/>
      <c r="N143" s="102"/>
      <c r="O143" s="103"/>
      <c r="P143" s="102"/>
      <c r="Q143" s="102"/>
      <c r="R143" s="103"/>
      <c r="S143" s="102"/>
      <c r="T143" s="102"/>
      <c r="U143" s="103"/>
      <c r="V143" s="102"/>
      <c r="W143" s="102"/>
      <c r="X143" s="103"/>
      <c r="Y143" s="102"/>
      <c r="Z143" s="102"/>
      <c r="AA143" s="103"/>
      <c r="AB143" s="102"/>
      <c r="AC143" s="102"/>
      <c r="AD143" s="103"/>
      <c r="AE143" s="102"/>
      <c r="AF143" s="102"/>
      <c r="AG143" s="103"/>
      <c r="AH143" s="102"/>
      <c r="AI143" s="102"/>
      <c r="AJ143" s="103"/>
      <c r="AK143" s="102"/>
      <c r="AL143" s="102"/>
      <c r="AM143" s="103"/>
      <c r="AN143" s="102"/>
      <c r="AO143" s="102"/>
      <c r="AP143" s="103"/>
      <c r="AQ143" s="102"/>
      <c r="AR143" s="102"/>
      <c r="AS143" s="103"/>
      <c r="AT143" s="102"/>
      <c r="AU143" s="102"/>
      <c r="AV143" s="103"/>
      <c r="AW143" s="102"/>
      <c r="AX143" s="102"/>
      <c r="AY143" s="103"/>
      <c r="AZ143" s="102"/>
      <c r="BA143" s="102"/>
      <c r="BB143" s="103"/>
      <c r="BC143" s="102"/>
      <c r="BD143" s="102"/>
      <c r="BE143" s="103"/>
      <c r="BF143" s="102"/>
      <c r="BG143" s="102"/>
      <c r="BH143" s="103"/>
      <c r="BI143" s="102"/>
      <c r="BJ143" s="102"/>
      <c r="BK143" s="103"/>
      <c r="BL143" s="102"/>
      <c r="BM143" s="102"/>
      <c r="BN143" s="103"/>
      <c r="BO143" s="102"/>
      <c r="BP143" s="102"/>
      <c r="BQ143" s="103"/>
      <c r="BR143" s="102"/>
      <c r="BS143" s="102"/>
      <c r="BT143" s="103"/>
      <c r="BU143" s="102"/>
      <c r="BV143" s="102"/>
      <c r="BW143" s="103"/>
      <c r="BX143" s="102"/>
      <c r="BY143" s="102"/>
      <c r="BZ143" s="103"/>
      <c r="CA143" s="102"/>
      <c r="CB143" s="102"/>
      <c r="CC143" s="103"/>
      <c r="CD143" s="102"/>
      <c r="CE143" s="102"/>
      <c r="CF143" s="103"/>
      <c r="CG143" s="102"/>
      <c r="CH143" s="102"/>
      <c r="CI143" s="103"/>
      <c r="CJ143" s="102"/>
      <c r="CK143" s="102"/>
      <c r="CL143" s="103"/>
      <c r="CM143" s="102"/>
      <c r="CN143" s="102"/>
      <c r="CO143" s="103"/>
      <c r="CP143" s="102"/>
      <c r="CQ143" s="102"/>
      <c r="CR143" s="103"/>
      <c r="CS143" s="102"/>
      <c r="CT143" s="102"/>
      <c r="CU143" s="103"/>
      <c r="CV143" s="102"/>
      <c r="CW143" s="102"/>
      <c r="CX143" s="103"/>
      <c r="CY143" s="102"/>
      <c r="CZ143" s="102"/>
      <c r="DA143" s="103"/>
      <c r="DB143" s="102"/>
      <c r="DC143" s="102"/>
      <c r="DD143" s="103"/>
      <c r="DE143" s="153">
        <f t="shared" si="9"/>
        <v>0</v>
      </c>
      <c r="DF143" s="29">
        <f t="shared" si="10"/>
        <v>0</v>
      </c>
      <c r="DG143" s="30">
        <f t="shared" si="11"/>
        <v>0</v>
      </c>
    </row>
    <row r="144" ht="15.75" customHeight="1">
      <c r="B144" s="100">
        <v>30.0</v>
      </c>
      <c r="C144" s="154" t="str">
        <f>'дети 5-ти лет Ф'!C144</f>
        <v/>
      </c>
      <c r="D144" s="102"/>
      <c r="E144" s="102"/>
      <c r="F144" s="103"/>
      <c r="G144" s="102"/>
      <c r="H144" s="102"/>
      <c r="I144" s="103"/>
      <c r="J144" s="102"/>
      <c r="K144" s="102"/>
      <c r="L144" s="103"/>
      <c r="M144" s="102"/>
      <c r="N144" s="102"/>
      <c r="O144" s="103"/>
      <c r="P144" s="102"/>
      <c r="Q144" s="102"/>
      <c r="R144" s="103"/>
      <c r="S144" s="102"/>
      <c r="T144" s="102"/>
      <c r="U144" s="103"/>
      <c r="V144" s="102"/>
      <c r="W144" s="102"/>
      <c r="X144" s="103"/>
      <c r="Y144" s="102"/>
      <c r="Z144" s="102"/>
      <c r="AA144" s="103"/>
      <c r="AB144" s="102"/>
      <c r="AC144" s="102"/>
      <c r="AD144" s="103"/>
      <c r="AE144" s="102"/>
      <c r="AF144" s="102"/>
      <c r="AG144" s="103"/>
      <c r="AH144" s="102"/>
      <c r="AI144" s="102"/>
      <c r="AJ144" s="103"/>
      <c r="AK144" s="102"/>
      <c r="AL144" s="102"/>
      <c r="AM144" s="103"/>
      <c r="AN144" s="102"/>
      <c r="AO144" s="102"/>
      <c r="AP144" s="103"/>
      <c r="AQ144" s="102"/>
      <c r="AR144" s="102"/>
      <c r="AS144" s="103"/>
      <c r="AT144" s="102"/>
      <c r="AU144" s="102"/>
      <c r="AV144" s="103"/>
      <c r="AW144" s="102"/>
      <c r="AX144" s="102"/>
      <c r="AY144" s="103"/>
      <c r="AZ144" s="102"/>
      <c r="BA144" s="102"/>
      <c r="BB144" s="103"/>
      <c r="BC144" s="102"/>
      <c r="BD144" s="102"/>
      <c r="BE144" s="103"/>
      <c r="BF144" s="102"/>
      <c r="BG144" s="102"/>
      <c r="BH144" s="103"/>
      <c r="BI144" s="102"/>
      <c r="BJ144" s="102"/>
      <c r="BK144" s="103"/>
      <c r="BL144" s="102"/>
      <c r="BM144" s="102"/>
      <c r="BN144" s="103"/>
      <c r="BO144" s="102"/>
      <c r="BP144" s="102"/>
      <c r="BQ144" s="103"/>
      <c r="BR144" s="102"/>
      <c r="BS144" s="102"/>
      <c r="BT144" s="103"/>
      <c r="BU144" s="102"/>
      <c r="BV144" s="102"/>
      <c r="BW144" s="103"/>
      <c r="BX144" s="102"/>
      <c r="BY144" s="102"/>
      <c r="BZ144" s="103"/>
      <c r="CA144" s="102"/>
      <c r="CB144" s="102"/>
      <c r="CC144" s="103"/>
      <c r="CD144" s="102"/>
      <c r="CE144" s="102"/>
      <c r="CF144" s="103"/>
      <c r="CG144" s="102"/>
      <c r="CH144" s="102"/>
      <c r="CI144" s="103"/>
      <c r="CJ144" s="102"/>
      <c r="CK144" s="102"/>
      <c r="CL144" s="103"/>
      <c r="CM144" s="102"/>
      <c r="CN144" s="102"/>
      <c r="CO144" s="103"/>
      <c r="CP144" s="102"/>
      <c r="CQ144" s="102"/>
      <c r="CR144" s="103"/>
      <c r="CS144" s="102"/>
      <c r="CT144" s="102"/>
      <c r="CU144" s="103"/>
      <c r="CV144" s="102"/>
      <c r="CW144" s="102"/>
      <c r="CX144" s="103"/>
      <c r="CY144" s="102"/>
      <c r="CZ144" s="102"/>
      <c r="DA144" s="103"/>
      <c r="DB144" s="102"/>
      <c r="DC144" s="102"/>
      <c r="DD144" s="103"/>
      <c r="DE144" s="153">
        <f t="shared" si="9"/>
        <v>0</v>
      </c>
      <c r="DF144" s="29">
        <f t="shared" si="10"/>
        <v>0</v>
      </c>
      <c r="DG144" s="30">
        <f t="shared" si="11"/>
        <v>0</v>
      </c>
    </row>
    <row r="145" ht="15.75" customHeight="1">
      <c r="B145" s="100">
        <v>31.0</v>
      </c>
      <c r="C145" s="154" t="str">
        <f>'дети 5-ти лет Ф'!C145</f>
        <v/>
      </c>
      <c r="D145" s="102"/>
      <c r="E145" s="102"/>
      <c r="F145" s="103"/>
      <c r="G145" s="102"/>
      <c r="H145" s="102"/>
      <c r="I145" s="103"/>
      <c r="J145" s="102"/>
      <c r="K145" s="102"/>
      <c r="L145" s="103"/>
      <c r="M145" s="102"/>
      <c r="N145" s="102"/>
      <c r="O145" s="103"/>
      <c r="P145" s="102"/>
      <c r="Q145" s="102"/>
      <c r="R145" s="103"/>
      <c r="S145" s="102"/>
      <c r="T145" s="102"/>
      <c r="U145" s="103"/>
      <c r="V145" s="102"/>
      <c r="W145" s="102"/>
      <c r="X145" s="103"/>
      <c r="Y145" s="102"/>
      <c r="Z145" s="102"/>
      <c r="AA145" s="103"/>
      <c r="AB145" s="102"/>
      <c r="AC145" s="102"/>
      <c r="AD145" s="103"/>
      <c r="AE145" s="102"/>
      <c r="AF145" s="102"/>
      <c r="AG145" s="103"/>
      <c r="AH145" s="102"/>
      <c r="AI145" s="102"/>
      <c r="AJ145" s="103"/>
      <c r="AK145" s="102"/>
      <c r="AL145" s="102"/>
      <c r="AM145" s="103"/>
      <c r="AN145" s="102"/>
      <c r="AO145" s="102"/>
      <c r="AP145" s="103"/>
      <c r="AQ145" s="102"/>
      <c r="AR145" s="102"/>
      <c r="AS145" s="103"/>
      <c r="AT145" s="102"/>
      <c r="AU145" s="102"/>
      <c r="AV145" s="103"/>
      <c r="AW145" s="102"/>
      <c r="AX145" s="102"/>
      <c r="AY145" s="103"/>
      <c r="AZ145" s="102"/>
      <c r="BA145" s="102"/>
      <c r="BB145" s="103"/>
      <c r="BC145" s="102"/>
      <c r="BD145" s="102"/>
      <c r="BE145" s="103"/>
      <c r="BF145" s="102"/>
      <c r="BG145" s="102"/>
      <c r="BH145" s="103"/>
      <c r="BI145" s="102"/>
      <c r="BJ145" s="102"/>
      <c r="BK145" s="103"/>
      <c r="BL145" s="102"/>
      <c r="BM145" s="102"/>
      <c r="BN145" s="103"/>
      <c r="BO145" s="102"/>
      <c r="BP145" s="102"/>
      <c r="BQ145" s="103"/>
      <c r="BR145" s="102"/>
      <c r="BS145" s="102"/>
      <c r="BT145" s="103"/>
      <c r="BU145" s="102"/>
      <c r="BV145" s="102"/>
      <c r="BW145" s="103"/>
      <c r="BX145" s="102"/>
      <c r="BY145" s="102"/>
      <c r="BZ145" s="103"/>
      <c r="CA145" s="102"/>
      <c r="CB145" s="102"/>
      <c r="CC145" s="103"/>
      <c r="CD145" s="102"/>
      <c r="CE145" s="102"/>
      <c r="CF145" s="103"/>
      <c r="CG145" s="102"/>
      <c r="CH145" s="102"/>
      <c r="CI145" s="103"/>
      <c r="CJ145" s="102"/>
      <c r="CK145" s="102"/>
      <c r="CL145" s="103"/>
      <c r="CM145" s="102"/>
      <c r="CN145" s="102"/>
      <c r="CO145" s="103"/>
      <c r="CP145" s="102"/>
      <c r="CQ145" s="102"/>
      <c r="CR145" s="103"/>
      <c r="CS145" s="102"/>
      <c r="CT145" s="102"/>
      <c r="CU145" s="103"/>
      <c r="CV145" s="102"/>
      <c r="CW145" s="102"/>
      <c r="CX145" s="103"/>
      <c r="CY145" s="102"/>
      <c r="CZ145" s="102"/>
      <c r="DA145" s="103"/>
      <c r="DB145" s="102"/>
      <c r="DC145" s="102"/>
      <c r="DD145" s="103"/>
      <c r="DE145" s="153">
        <f t="shared" si="9"/>
        <v>0</v>
      </c>
      <c r="DF145" s="29">
        <f t="shared" si="10"/>
        <v>0</v>
      </c>
      <c r="DG145" s="30">
        <f t="shared" si="11"/>
        <v>0</v>
      </c>
    </row>
    <row r="146" ht="15.75" customHeight="1">
      <c r="B146" s="100">
        <v>32.0</v>
      </c>
      <c r="C146" s="154" t="str">
        <f>'дети 5-ти лет Ф'!C146</f>
        <v/>
      </c>
      <c r="D146" s="102"/>
      <c r="E146" s="102"/>
      <c r="F146" s="103"/>
      <c r="G146" s="102"/>
      <c r="H146" s="102"/>
      <c r="I146" s="103"/>
      <c r="J146" s="102"/>
      <c r="K146" s="102"/>
      <c r="L146" s="103"/>
      <c r="M146" s="102"/>
      <c r="N146" s="102"/>
      <c r="O146" s="103"/>
      <c r="P146" s="102"/>
      <c r="Q146" s="102"/>
      <c r="R146" s="103"/>
      <c r="S146" s="102"/>
      <c r="T146" s="102"/>
      <c r="U146" s="103"/>
      <c r="V146" s="102"/>
      <c r="W146" s="102"/>
      <c r="X146" s="103"/>
      <c r="Y146" s="102"/>
      <c r="Z146" s="102"/>
      <c r="AA146" s="103"/>
      <c r="AB146" s="102"/>
      <c r="AC146" s="102"/>
      <c r="AD146" s="103"/>
      <c r="AE146" s="102"/>
      <c r="AF146" s="102"/>
      <c r="AG146" s="103"/>
      <c r="AH146" s="102"/>
      <c r="AI146" s="102"/>
      <c r="AJ146" s="103"/>
      <c r="AK146" s="102"/>
      <c r="AL146" s="102"/>
      <c r="AM146" s="103"/>
      <c r="AN146" s="102"/>
      <c r="AO146" s="102"/>
      <c r="AP146" s="103"/>
      <c r="AQ146" s="102"/>
      <c r="AR146" s="102"/>
      <c r="AS146" s="103"/>
      <c r="AT146" s="102"/>
      <c r="AU146" s="102"/>
      <c r="AV146" s="103"/>
      <c r="AW146" s="102"/>
      <c r="AX146" s="102"/>
      <c r="AY146" s="103"/>
      <c r="AZ146" s="102"/>
      <c r="BA146" s="102"/>
      <c r="BB146" s="103"/>
      <c r="BC146" s="102"/>
      <c r="BD146" s="102"/>
      <c r="BE146" s="103"/>
      <c r="BF146" s="102"/>
      <c r="BG146" s="102"/>
      <c r="BH146" s="103"/>
      <c r="BI146" s="102"/>
      <c r="BJ146" s="102"/>
      <c r="BK146" s="103"/>
      <c r="BL146" s="102"/>
      <c r="BM146" s="102"/>
      <c r="BN146" s="103"/>
      <c r="BO146" s="102"/>
      <c r="BP146" s="102"/>
      <c r="BQ146" s="103"/>
      <c r="BR146" s="102"/>
      <c r="BS146" s="102"/>
      <c r="BT146" s="103"/>
      <c r="BU146" s="102"/>
      <c r="BV146" s="102"/>
      <c r="BW146" s="103"/>
      <c r="BX146" s="102"/>
      <c r="BY146" s="102"/>
      <c r="BZ146" s="103"/>
      <c r="CA146" s="102"/>
      <c r="CB146" s="102"/>
      <c r="CC146" s="103"/>
      <c r="CD146" s="102"/>
      <c r="CE146" s="102"/>
      <c r="CF146" s="103"/>
      <c r="CG146" s="102"/>
      <c r="CH146" s="102"/>
      <c r="CI146" s="103"/>
      <c r="CJ146" s="102"/>
      <c r="CK146" s="102"/>
      <c r="CL146" s="103"/>
      <c r="CM146" s="102"/>
      <c r="CN146" s="102"/>
      <c r="CO146" s="103"/>
      <c r="CP146" s="102"/>
      <c r="CQ146" s="102"/>
      <c r="CR146" s="103"/>
      <c r="CS146" s="102"/>
      <c r="CT146" s="102"/>
      <c r="CU146" s="103"/>
      <c r="CV146" s="102"/>
      <c r="CW146" s="102"/>
      <c r="CX146" s="103"/>
      <c r="CY146" s="102"/>
      <c r="CZ146" s="102"/>
      <c r="DA146" s="103"/>
      <c r="DB146" s="102"/>
      <c r="DC146" s="102"/>
      <c r="DD146" s="103"/>
      <c r="DE146" s="153">
        <f t="shared" si="9"/>
        <v>0</v>
      </c>
      <c r="DF146" s="29">
        <f t="shared" si="10"/>
        <v>0</v>
      </c>
      <c r="DG146" s="30">
        <f t="shared" si="11"/>
        <v>0</v>
      </c>
    </row>
    <row r="147" ht="15.75" customHeight="1">
      <c r="B147" s="100">
        <v>33.0</v>
      </c>
      <c r="C147" s="154" t="str">
        <f>'дети 5-ти лет Ф'!C147</f>
        <v/>
      </c>
      <c r="D147" s="102"/>
      <c r="E147" s="102"/>
      <c r="F147" s="103"/>
      <c r="G147" s="102"/>
      <c r="H147" s="102"/>
      <c r="I147" s="103"/>
      <c r="J147" s="102"/>
      <c r="K147" s="102"/>
      <c r="L147" s="103"/>
      <c r="M147" s="102"/>
      <c r="N147" s="102"/>
      <c r="O147" s="103"/>
      <c r="P147" s="102"/>
      <c r="Q147" s="102"/>
      <c r="R147" s="103"/>
      <c r="S147" s="102"/>
      <c r="T147" s="102"/>
      <c r="U147" s="103"/>
      <c r="V147" s="102"/>
      <c r="W147" s="102"/>
      <c r="X147" s="103"/>
      <c r="Y147" s="102"/>
      <c r="Z147" s="102"/>
      <c r="AA147" s="103"/>
      <c r="AB147" s="102"/>
      <c r="AC147" s="102"/>
      <c r="AD147" s="103"/>
      <c r="AE147" s="102"/>
      <c r="AF147" s="102"/>
      <c r="AG147" s="103"/>
      <c r="AH147" s="102"/>
      <c r="AI147" s="102"/>
      <c r="AJ147" s="103"/>
      <c r="AK147" s="102"/>
      <c r="AL147" s="102"/>
      <c r="AM147" s="103"/>
      <c r="AN147" s="102"/>
      <c r="AO147" s="102"/>
      <c r="AP147" s="103"/>
      <c r="AQ147" s="102"/>
      <c r="AR147" s="102"/>
      <c r="AS147" s="103"/>
      <c r="AT147" s="102"/>
      <c r="AU147" s="102"/>
      <c r="AV147" s="103"/>
      <c r="AW147" s="102"/>
      <c r="AX147" s="102"/>
      <c r="AY147" s="103"/>
      <c r="AZ147" s="102"/>
      <c r="BA147" s="102"/>
      <c r="BB147" s="103"/>
      <c r="BC147" s="102"/>
      <c r="BD147" s="102"/>
      <c r="BE147" s="103"/>
      <c r="BF147" s="102"/>
      <c r="BG147" s="102"/>
      <c r="BH147" s="103"/>
      <c r="BI147" s="102"/>
      <c r="BJ147" s="102"/>
      <c r="BK147" s="103"/>
      <c r="BL147" s="102"/>
      <c r="BM147" s="102"/>
      <c r="BN147" s="103"/>
      <c r="BO147" s="102"/>
      <c r="BP147" s="102"/>
      <c r="BQ147" s="103"/>
      <c r="BR147" s="102"/>
      <c r="BS147" s="102"/>
      <c r="BT147" s="103"/>
      <c r="BU147" s="102"/>
      <c r="BV147" s="102"/>
      <c r="BW147" s="103"/>
      <c r="BX147" s="102"/>
      <c r="BY147" s="102"/>
      <c r="BZ147" s="103"/>
      <c r="CA147" s="102"/>
      <c r="CB147" s="102"/>
      <c r="CC147" s="103"/>
      <c r="CD147" s="102"/>
      <c r="CE147" s="102"/>
      <c r="CF147" s="103"/>
      <c r="CG147" s="102"/>
      <c r="CH147" s="102"/>
      <c r="CI147" s="103"/>
      <c r="CJ147" s="102"/>
      <c r="CK147" s="102"/>
      <c r="CL147" s="103"/>
      <c r="CM147" s="102"/>
      <c r="CN147" s="102"/>
      <c r="CO147" s="103"/>
      <c r="CP147" s="102"/>
      <c r="CQ147" s="102"/>
      <c r="CR147" s="103"/>
      <c r="CS147" s="102"/>
      <c r="CT147" s="102"/>
      <c r="CU147" s="103"/>
      <c r="CV147" s="102"/>
      <c r="CW147" s="102"/>
      <c r="CX147" s="103"/>
      <c r="CY147" s="102"/>
      <c r="CZ147" s="102"/>
      <c r="DA147" s="103"/>
      <c r="DB147" s="102"/>
      <c r="DC147" s="102"/>
      <c r="DD147" s="103"/>
      <c r="DE147" s="153">
        <f t="shared" si="9"/>
        <v>0</v>
      </c>
      <c r="DF147" s="29">
        <f t="shared" si="10"/>
        <v>0</v>
      </c>
      <c r="DG147" s="30">
        <f t="shared" si="11"/>
        <v>0</v>
      </c>
    </row>
    <row r="148" ht="15.75" customHeight="1">
      <c r="B148" s="100">
        <v>34.0</v>
      </c>
      <c r="C148" s="154" t="str">
        <f>'дети 5-ти лет Ф'!C148</f>
        <v/>
      </c>
      <c r="D148" s="102"/>
      <c r="E148" s="102"/>
      <c r="F148" s="103"/>
      <c r="G148" s="102"/>
      <c r="H148" s="102"/>
      <c r="I148" s="103"/>
      <c r="J148" s="102"/>
      <c r="K148" s="102"/>
      <c r="L148" s="103"/>
      <c r="M148" s="102"/>
      <c r="N148" s="102"/>
      <c r="O148" s="103"/>
      <c r="P148" s="102"/>
      <c r="Q148" s="102"/>
      <c r="R148" s="103"/>
      <c r="S148" s="102"/>
      <c r="T148" s="102"/>
      <c r="U148" s="103"/>
      <c r="V148" s="102"/>
      <c r="W148" s="102"/>
      <c r="X148" s="103"/>
      <c r="Y148" s="102"/>
      <c r="Z148" s="102"/>
      <c r="AA148" s="103"/>
      <c r="AB148" s="102"/>
      <c r="AC148" s="102"/>
      <c r="AD148" s="103"/>
      <c r="AE148" s="102"/>
      <c r="AF148" s="102"/>
      <c r="AG148" s="103"/>
      <c r="AH148" s="102"/>
      <c r="AI148" s="102"/>
      <c r="AJ148" s="103"/>
      <c r="AK148" s="102"/>
      <c r="AL148" s="102"/>
      <c r="AM148" s="103"/>
      <c r="AN148" s="102"/>
      <c r="AO148" s="102"/>
      <c r="AP148" s="103"/>
      <c r="AQ148" s="102"/>
      <c r="AR148" s="102"/>
      <c r="AS148" s="103"/>
      <c r="AT148" s="102"/>
      <c r="AU148" s="102"/>
      <c r="AV148" s="103"/>
      <c r="AW148" s="102"/>
      <c r="AX148" s="102"/>
      <c r="AY148" s="103"/>
      <c r="AZ148" s="102"/>
      <c r="BA148" s="102"/>
      <c r="BB148" s="103"/>
      <c r="BC148" s="102"/>
      <c r="BD148" s="102"/>
      <c r="BE148" s="103"/>
      <c r="BF148" s="102"/>
      <c r="BG148" s="102"/>
      <c r="BH148" s="103"/>
      <c r="BI148" s="102"/>
      <c r="BJ148" s="102"/>
      <c r="BK148" s="103"/>
      <c r="BL148" s="102"/>
      <c r="BM148" s="102"/>
      <c r="BN148" s="103"/>
      <c r="BO148" s="102"/>
      <c r="BP148" s="102"/>
      <c r="BQ148" s="103"/>
      <c r="BR148" s="102"/>
      <c r="BS148" s="102"/>
      <c r="BT148" s="103"/>
      <c r="BU148" s="102"/>
      <c r="BV148" s="102"/>
      <c r="BW148" s="103"/>
      <c r="BX148" s="102"/>
      <c r="BY148" s="102"/>
      <c r="BZ148" s="103"/>
      <c r="CA148" s="102"/>
      <c r="CB148" s="102"/>
      <c r="CC148" s="103"/>
      <c r="CD148" s="102"/>
      <c r="CE148" s="102"/>
      <c r="CF148" s="103"/>
      <c r="CG148" s="102"/>
      <c r="CH148" s="102"/>
      <c r="CI148" s="103"/>
      <c r="CJ148" s="102"/>
      <c r="CK148" s="102"/>
      <c r="CL148" s="103"/>
      <c r="CM148" s="102"/>
      <c r="CN148" s="102"/>
      <c r="CO148" s="103"/>
      <c r="CP148" s="102"/>
      <c r="CQ148" s="102"/>
      <c r="CR148" s="103"/>
      <c r="CS148" s="102"/>
      <c r="CT148" s="102"/>
      <c r="CU148" s="103"/>
      <c r="CV148" s="102"/>
      <c r="CW148" s="102"/>
      <c r="CX148" s="103"/>
      <c r="CY148" s="102"/>
      <c r="CZ148" s="102"/>
      <c r="DA148" s="103"/>
      <c r="DB148" s="102"/>
      <c r="DC148" s="102"/>
      <c r="DD148" s="103"/>
      <c r="DE148" s="153">
        <f t="shared" si="9"/>
        <v>0</v>
      </c>
      <c r="DF148" s="29">
        <f t="shared" si="10"/>
        <v>0</v>
      </c>
      <c r="DG148" s="30">
        <f t="shared" si="11"/>
        <v>0</v>
      </c>
    </row>
    <row r="149" ht="15.75" customHeight="1">
      <c r="B149" s="100">
        <v>35.0</v>
      </c>
      <c r="C149" s="154" t="str">
        <f>'дети 5-ти лет Ф'!C149</f>
        <v/>
      </c>
      <c r="D149" s="102"/>
      <c r="E149" s="102"/>
      <c r="F149" s="103"/>
      <c r="G149" s="102"/>
      <c r="H149" s="102"/>
      <c r="I149" s="103"/>
      <c r="J149" s="102"/>
      <c r="K149" s="102"/>
      <c r="L149" s="103"/>
      <c r="M149" s="102"/>
      <c r="N149" s="102"/>
      <c r="O149" s="103"/>
      <c r="P149" s="102"/>
      <c r="Q149" s="102"/>
      <c r="R149" s="103"/>
      <c r="S149" s="102"/>
      <c r="T149" s="102"/>
      <c r="U149" s="103"/>
      <c r="V149" s="102"/>
      <c r="W149" s="102"/>
      <c r="X149" s="103"/>
      <c r="Y149" s="102"/>
      <c r="Z149" s="102"/>
      <c r="AA149" s="103"/>
      <c r="AB149" s="102"/>
      <c r="AC149" s="102"/>
      <c r="AD149" s="103"/>
      <c r="AE149" s="102"/>
      <c r="AF149" s="102"/>
      <c r="AG149" s="103"/>
      <c r="AH149" s="102"/>
      <c r="AI149" s="102"/>
      <c r="AJ149" s="103"/>
      <c r="AK149" s="102"/>
      <c r="AL149" s="102"/>
      <c r="AM149" s="103"/>
      <c r="AN149" s="102"/>
      <c r="AO149" s="102"/>
      <c r="AP149" s="103"/>
      <c r="AQ149" s="102"/>
      <c r="AR149" s="102"/>
      <c r="AS149" s="103"/>
      <c r="AT149" s="102"/>
      <c r="AU149" s="102"/>
      <c r="AV149" s="103"/>
      <c r="AW149" s="102"/>
      <c r="AX149" s="102"/>
      <c r="AY149" s="103"/>
      <c r="AZ149" s="102"/>
      <c r="BA149" s="102"/>
      <c r="BB149" s="103"/>
      <c r="BC149" s="102"/>
      <c r="BD149" s="102"/>
      <c r="BE149" s="103"/>
      <c r="BF149" s="102"/>
      <c r="BG149" s="102"/>
      <c r="BH149" s="103"/>
      <c r="BI149" s="102"/>
      <c r="BJ149" s="102"/>
      <c r="BK149" s="103"/>
      <c r="BL149" s="102"/>
      <c r="BM149" s="102"/>
      <c r="BN149" s="103"/>
      <c r="BO149" s="102"/>
      <c r="BP149" s="102"/>
      <c r="BQ149" s="103"/>
      <c r="BR149" s="102"/>
      <c r="BS149" s="102"/>
      <c r="BT149" s="103"/>
      <c r="BU149" s="102"/>
      <c r="BV149" s="102"/>
      <c r="BW149" s="103"/>
      <c r="BX149" s="102"/>
      <c r="BY149" s="102"/>
      <c r="BZ149" s="103"/>
      <c r="CA149" s="102"/>
      <c r="CB149" s="102"/>
      <c r="CC149" s="103"/>
      <c r="CD149" s="102"/>
      <c r="CE149" s="102"/>
      <c r="CF149" s="103"/>
      <c r="CG149" s="102"/>
      <c r="CH149" s="102"/>
      <c r="CI149" s="103"/>
      <c r="CJ149" s="102"/>
      <c r="CK149" s="102"/>
      <c r="CL149" s="103"/>
      <c r="CM149" s="102"/>
      <c r="CN149" s="102"/>
      <c r="CO149" s="103"/>
      <c r="CP149" s="102"/>
      <c r="CQ149" s="102"/>
      <c r="CR149" s="103"/>
      <c r="CS149" s="102"/>
      <c r="CT149" s="102"/>
      <c r="CU149" s="103"/>
      <c r="CV149" s="102"/>
      <c r="CW149" s="102"/>
      <c r="CX149" s="103"/>
      <c r="CY149" s="102"/>
      <c r="CZ149" s="102"/>
      <c r="DA149" s="103"/>
      <c r="DB149" s="102"/>
      <c r="DC149" s="102"/>
      <c r="DD149" s="103"/>
      <c r="DE149" s="153">
        <f t="shared" si="9"/>
        <v>0</v>
      </c>
      <c r="DF149" s="29">
        <f t="shared" si="10"/>
        <v>0</v>
      </c>
      <c r="DG149" s="30">
        <f t="shared" si="11"/>
        <v>0</v>
      </c>
    </row>
    <row r="150" ht="15.75" customHeight="1">
      <c r="B150" s="100">
        <v>36.0</v>
      </c>
      <c r="C150" s="154" t="str">
        <f>'дети 5-ти лет Ф'!C150</f>
        <v/>
      </c>
      <c r="D150" s="102"/>
      <c r="E150" s="102"/>
      <c r="F150" s="103"/>
      <c r="G150" s="102"/>
      <c r="H150" s="102"/>
      <c r="I150" s="103"/>
      <c r="J150" s="102"/>
      <c r="K150" s="102"/>
      <c r="L150" s="103"/>
      <c r="M150" s="102"/>
      <c r="N150" s="102"/>
      <c r="O150" s="103"/>
      <c r="P150" s="102"/>
      <c r="Q150" s="102"/>
      <c r="R150" s="103"/>
      <c r="S150" s="102"/>
      <c r="T150" s="102"/>
      <c r="U150" s="103"/>
      <c r="V150" s="102"/>
      <c r="W150" s="102"/>
      <c r="X150" s="103"/>
      <c r="Y150" s="102"/>
      <c r="Z150" s="102"/>
      <c r="AA150" s="103"/>
      <c r="AB150" s="102"/>
      <c r="AC150" s="102"/>
      <c r="AD150" s="103"/>
      <c r="AE150" s="102"/>
      <c r="AF150" s="102"/>
      <c r="AG150" s="103"/>
      <c r="AH150" s="102"/>
      <c r="AI150" s="102"/>
      <c r="AJ150" s="103"/>
      <c r="AK150" s="102"/>
      <c r="AL150" s="102"/>
      <c r="AM150" s="103"/>
      <c r="AN150" s="102"/>
      <c r="AO150" s="102"/>
      <c r="AP150" s="103"/>
      <c r="AQ150" s="102"/>
      <c r="AR150" s="102"/>
      <c r="AS150" s="103"/>
      <c r="AT150" s="102"/>
      <c r="AU150" s="102"/>
      <c r="AV150" s="103"/>
      <c r="AW150" s="102"/>
      <c r="AX150" s="102"/>
      <c r="AY150" s="103"/>
      <c r="AZ150" s="102"/>
      <c r="BA150" s="102"/>
      <c r="BB150" s="103"/>
      <c r="BC150" s="102"/>
      <c r="BD150" s="102"/>
      <c r="BE150" s="103"/>
      <c r="BF150" s="102"/>
      <c r="BG150" s="102"/>
      <c r="BH150" s="103"/>
      <c r="BI150" s="102"/>
      <c r="BJ150" s="102"/>
      <c r="BK150" s="103"/>
      <c r="BL150" s="102"/>
      <c r="BM150" s="102"/>
      <c r="BN150" s="103"/>
      <c r="BO150" s="102"/>
      <c r="BP150" s="102"/>
      <c r="BQ150" s="103"/>
      <c r="BR150" s="102"/>
      <c r="BS150" s="102"/>
      <c r="BT150" s="103"/>
      <c r="BU150" s="102"/>
      <c r="BV150" s="102"/>
      <c r="BW150" s="103"/>
      <c r="BX150" s="102"/>
      <c r="BY150" s="102"/>
      <c r="BZ150" s="103"/>
      <c r="CA150" s="102"/>
      <c r="CB150" s="102"/>
      <c r="CC150" s="103"/>
      <c r="CD150" s="102"/>
      <c r="CE150" s="102"/>
      <c r="CF150" s="103"/>
      <c r="CG150" s="102"/>
      <c r="CH150" s="102"/>
      <c r="CI150" s="103"/>
      <c r="CJ150" s="102"/>
      <c r="CK150" s="102"/>
      <c r="CL150" s="103"/>
      <c r="CM150" s="102"/>
      <c r="CN150" s="102"/>
      <c r="CO150" s="103"/>
      <c r="CP150" s="102"/>
      <c r="CQ150" s="102"/>
      <c r="CR150" s="103"/>
      <c r="CS150" s="102"/>
      <c r="CT150" s="102"/>
      <c r="CU150" s="103"/>
      <c r="CV150" s="102"/>
      <c r="CW150" s="102"/>
      <c r="CX150" s="103"/>
      <c r="CY150" s="102"/>
      <c r="CZ150" s="102"/>
      <c r="DA150" s="103"/>
      <c r="DB150" s="102"/>
      <c r="DC150" s="102"/>
      <c r="DD150" s="103"/>
      <c r="DE150" s="153">
        <f t="shared" si="9"/>
        <v>0</v>
      </c>
      <c r="DF150" s="29">
        <f t="shared" si="10"/>
        <v>0</v>
      </c>
      <c r="DG150" s="30">
        <f t="shared" si="11"/>
        <v>0</v>
      </c>
    </row>
    <row r="151" ht="15.75" customHeight="1">
      <c r="B151" s="100">
        <v>37.0</v>
      </c>
      <c r="C151" s="154" t="str">
        <f>'дети 5-ти лет Ф'!C151</f>
        <v/>
      </c>
      <c r="D151" s="102"/>
      <c r="E151" s="102"/>
      <c r="F151" s="103"/>
      <c r="G151" s="102"/>
      <c r="H151" s="102"/>
      <c r="I151" s="103"/>
      <c r="J151" s="102"/>
      <c r="K151" s="102"/>
      <c r="L151" s="103"/>
      <c r="M151" s="102"/>
      <c r="N151" s="102"/>
      <c r="O151" s="103"/>
      <c r="P151" s="102"/>
      <c r="Q151" s="102"/>
      <c r="R151" s="103"/>
      <c r="S151" s="102"/>
      <c r="T151" s="102"/>
      <c r="U151" s="103"/>
      <c r="V151" s="102"/>
      <c r="W151" s="102"/>
      <c r="X151" s="103"/>
      <c r="Y151" s="102"/>
      <c r="Z151" s="102"/>
      <c r="AA151" s="103"/>
      <c r="AB151" s="102"/>
      <c r="AC151" s="102"/>
      <c r="AD151" s="103"/>
      <c r="AE151" s="102"/>
      <c r="AF151" s="102"/>
      <c r="AG151" s="103"/>
      <c r="AH151" s="102"/>
      <c r="AI151" s="102"/>
      <c r="AJ151" s="103"/>
      <c r="AK151" s="102"/>
      <c r="AL151" s="102"/>
      <c r="AM151" s="103"/>
      <c r="AN151" s="102"/>
      <c r="AO151" s="102"/>
      <c r="AP151" s="103"/>
      <c r="AQ151" s="102"/>
      <c r="AR151" s="102"/>
      <c r="AS151" s="103"/>
      <c r="AT151" s="102"/>
      <c r="AU151" s="102"/>
      <c r="AV151" s="103"/>
      <c r="AW151" s="102"/>
      <c r="AX151" s="102"/>
      <c r="AY151" s="103"/>
      <c r="AZ151" s="102"/>
      <c r="BA151" s="102"/>
      <c r="BB151" s="103"/>
      <c r="BC151" s="102"/>
      <c r="BD151" s="102"/>
      <c r="BE151" s="103"/>
      <c r="BF151" s="102"/>
      <c r="BG151" s="102"/>
      <c r="BH151" s="103"/>
      <c r="BI151" s="102"/>
      <c r="BJ151" s="102"/>
      <c r="BK151" s="103"/>
      <c r="BL151" s="102"/>
      <c r="BM151" s="102"/>
      <c r="BN151" s="103"/>
      <c r="BO151" s="102"/>
      <c r="BP151" s="102"/>
      <c r="BQ151" s="103"/>
      <c r="BR151" s="102"/>
      <c r="BS151" s="102"/>
      <c r="BT151" s="103"/>
      <c r="BU151" s="102"/>
      <c r="BV151" s="102"/>
      <c r="BW151" s="103"/>
      <c r="BX151" s="102"/>
      <c r="BY151" s="102"/>
      <c r="BZ151" s="103"/>
      <c r="CA151" s="102"/>
      <c r="CB151" s="102"/>
      <c r="CC151" s="103"/>
      <c r="CD151" s="102"/>
      <c r="CE151" s="102"/>
      <c r="CF151" s="103"/>
      <c r="CG151" s="102"/>
      <c r="CH151" s="102"/>
      <c r="CI151" s="103"/>
      <c r="CJ151" s="102"/>
      <c r="CK151" s="102"/>
      <c r="CL151" s="103"/>
      <c r="CM151" s="102"/>
      <c r="CN151" s="102"/>
      <c r="CO151" s="103"/>
      <c r="CP151" s="102"/>
      <c r="CQ151" s="102"/>
      <c r="CR151" s="103"/>
      <c r="CS151" s="102"/>
      <c r="CT151" s="102"/>
      <c r="CU151" s="103"/>
      <c r="CV151" s="102"/>
      <c r="CW151" s="102"/>
      <c r="CX151" s="103"/>
      <c r="CY151" s="102"/>
      <c r="CZ151" s="102"/>
      <c r="DA151" s="103"/>
      <c r="DB151" s="102"/>
      <c r="DC151" s="102"/>
      <c r="DD151" s="103"/>
      <c r="DE151" s="153">
        <f t="shared" si="9"/>
        <v>0</v>
      </c>
      <c r="DF151" s="29">
        <f t="shared" si="10"/>
        <v>0</v>
      </c>
      <c r="DG151" s="30">
        <f t="shared" si="11"/>
        <v>0</v>
      </c>
    </row>
    <row r="152" ht="15.75" customHeight="1">
      <c r="B152" s="100">
        <v>38.0</v>
      </c>
      <c r="C152" s="154" t="str">
        <f>'дети 5-ти лет Ф'!C152</f>
        <v/>
      </c>
      <c r="D152" s="102"/>
      <c r="E152" s="102"/>
      <c r="F152" s="103"/>
      <c r="G152" s="102"/>
      <c r="H152" s="102"/>
      <c r="I152" s="103"/>
      <c r="J152" s="102"/>
      <c r="K152" s="102"/>
      <c r="L152" s="103"/>
      <c r="M152" s="102"/>
      <c r="N152" s="102"/>
      <c r="O152" s="103"/>
      <c r="P152" s="102"/>
      <c r="Q152" s="102"/>
      <c r="R152" s="103"/>
      <c r="S152" s="102"/>
      <c r="T152" s="102"/>
      <c r="U152" s="103"/>
      <c r="V152" s="102"/>
      <c r="W152" s="102"/>
      <c r="X152" s="103"/>
      <c r="Y152" s="102"/>
      <c r="Z152" s="102"/>
      <c r="AA152" s="103"/>
      <c r="AB152" s="102"/>
      <c r="AC152" s="102"/>
      <c r="AD152" s="103"/>
      <c r="AE152" s="102"/>
      <c r="AF152" s="102"/>
      <c r="AG152" s="103"/>
      <c r="AH152" s="102"/>
      <c r="AI152" s="102"/>
      <c r="AJ152" s="103"/>
      <c r="AK152" s="102"/>
      <c r="AL152" s="102"/>
      <c r="AM152" s="103"/>
      <c r="AN152" s="102"/>
      <c r="AO152" s="102"/>
      <c r="AP152" s="103"/>
      <c r="AQ152" s="102"/>
      <c r="AR152" s="102"/>
      <c r="AS152" s="103"/>
      <c r="AT152" s="102"/>
      <c r="AU152" s="102"/>
      <c r="AV152" s="103"/>
      <c r="AW152" s="102"/>
      <c r="AX152" s="102"/>
      <c r="AY152" s="103"/>
      <c r="AZ152" s="102"/>
      <c r="BA152" s="102"/>
      <c r="BB152" s="103"/>
      <c r="BC152" s="102"/>
      <c r="BD152" s="102"/>
      <c r="BE152" s="103"/>
      <c r="BF152" s="102"/>
      <c r="BG152" s="102"/>
      <c r="BH152" s="103"/>
      <c r="BI152" s="102"/>
      <c r="BJ152" s="102"/>
      <c r="BK152" s="103"/>
      <c r="BL152" s="102"/>
      <c r="BM152" s="102"/>
      <c r="BN152" s="103"/>
      <c r="BO152" s="102"/>
      <c r="BP152" s="102"/>
      <c r="BQ152" s="103"/>
      <c r="BR152" s="102"/>
      <c r="BS152" s="102"/>
      <c r="BT152" s="103"/>
      <c r="BU152" s="102"/>
      <c r="BV152" s="102"/>
      <c r="BW152" s="103"/>
      <c r="BX152" s="102"/>
      <c r="BY152" s="102"/>
      <c r="BZ152" s="103"/>
      <c r="CA152" s="102"/>
      <c r="CB152" s="102"/>
      <c r="CC152" s="103"/>
      <c r="CD152" s="102"/>
      <c r="CE152" s="102"/>
      <c r="CF152" s="103"/>
      <c r="CG152" s="102"/>
      <c r="CH152" s="102"/>
      <c r="CI152" s="103"/>
      <c r="CJ152" s="102"/>
      <c r="CK152" s="102"/>
      <c r="CL152" s="103"/>
      <c r="CM152" s="102"/>
      <c r="CN152" s="102"/>
      <c r="CO152" s="103"/>
      <c r="CP152" s="102"/>
      <c r="CQ152" s="102"/>
      <c r="CR152" s="103"/>
      <c r="CS152" s="102"/>
      <c r="CT152" s="102"/>
      <c r="CU152" s="103"/>
      <c r="CV152" s="102"/>
      <c r="CW152" s="102"/>
      <c r="CX152" s="103"/>
      <c r="CY152" s="102"/>
      <c r="CZ152" s="102"/>
      <c r="DA152" s="103"/>
      <c r="DB152" s="102"/>
      <c r="DC152" s="102"/>
      <c r="DD152" s="103"/>
      <c r="DE152" s="153">
        <f t="shared" si="9"/>
        <v>0</v>
      </c>
      <c r="DF152" s="29">
        <f t="shared" si="10"/>
        <v>0</v>
      </c>
      <c r="DG152" s="30">
        <f t="shared" si="11"/>
        <v>0</v>
      </c>
    </row>
    <row r="153" ht="15.75" customHeight="1">
      <c r="B153" s="100">
        <v>39.0</v>
      </c>
      <c r="C153" s="154" t="str">
        <f>'дети 5-ти лет Ф'!C153</f>
        <v/>
      </c>
      <c r="D153" s="102"/>
      <c r="E153" s="102"/>
      <c r="F153" s="103"/>
      <c r="G153" s="102"/>
      <c r="H153" s="102"/>
      <c r="I153" s="103"/>
      <c r="J153" s="102"/>
      <c r="K153" s="102"/>
      <c r="L153" s="103"/>
      <c r="M153" s="102"/>
      <c r="N153" s="102"/>
      <c r="O153" s="103"/>
      <c r="P153" s="102"/>
      <c r="Q153" s="102"/>
      <c r="R153" s="103"/>
      <c r="S153" s="102"/>
      <c r="T153" s="102"/>
      <c r="U153" s="103"/>
      <c r="V153" s="102"/>
      <c r="W153" s="102"/>
      <c r="X153" s="103"/>
      <c r="Y153" s="102"/>
      <c r="Z153" s="102"/>
      <c r="AA153" s="103"/>
      <c r="AB153" s="102"/>
      <c r="AC153" s="102"/>
      <c r="AD153" s="103"/>
      <c r="AE153" s="102"/>
      <c r="AF153" s="102"/>
      <c r="AG153" s="103"/>
      <c r="AH153" s="102"/>
      <c r="AI153" s="102"/>
      <c r="AJ153" s="103"/>
      <c r="AK153" s="102"/>
      <c r="AL153" s="102"/>
      <c r="AM153" s="103"/>
      <c r="AN153" s="102"/>
      <c r="AO153" s="102"/>
      <c r="AP153" s="103"/>
      <c r="AQ153" s="102"/>
      <c r="AR153" s="102"/>
      <c r="AS153" s="103"/>
      <c r="AT153" s="102"/>
      <c r="AU153" s="102"/>
      <c r="AV153" s="103"/>
      <c r="AW153" s="102"/>
      <c r="AX153" s="102"/>
      <c r="AY153" s="103"/>
      <c r="AZ153" s="102"/>
      <c r="BA153" s="102"/>
      <c r="BB153" s="103"/>
      <c r="BC153" s="102"/>
      <c r="BD153" s="102"/>
      <c r="BE153" s="103"/>
      <c r="BF153" s="102"/>
      <c r="BG153" s="102"/>
      <c r="BH153" s="103"/>
      <c r="BI153" s="102"/>
      <c r="BJ153" s="102"/>
      <c r="BK153" s="103"/>
      <c r="BL153" s="102"/>
      <c r="BM153" s="102"/>
      <c r="BN153" s="103"/>
      <c r="BO153" s="102"/>
      <c r="BP153" s="102"/>
      <c r="BQ153" s="103"/>
      <c r="BR153" s="102"/>
      <c r="BS153" s="102"/>
      <c r="BT153" s="103"/>
      <c r="BU153" s="102"/>
      <c r="BV153" s="102"/>
      <c r="BW153" s="103"/>
      <c r="BX153" s="102"/>
      <c r="BY153" s="102"/>
      <c r="BZ153" s="103"/>
      <c r="CA153" s="102"/>
      <c r="CB153" s="102"/>
      <c r="CC153" s="103"/>
      <c r="CD153" s="102"/>
      <c r="CE153" s="102"/>
      <c r="CF153" s="103"/>
      <c r="CG153" s="102"/>
      <c r="CH153" s="102"/>
      <c r="CI153" s="103"/>
      <c r="CJ153" s="102"/>
      <c r="CK153" s="102"/>
      <c r="CL153" s="103"/>
      <c r="CM153" s="102"/>
      <c r="CN153" s="102"/>
      <c r="CO153" s="103"/>
      <c r="CP153" s="102"/>
      <c r="CQ153" s="102"/>
      <c r="CR153" s="103"/>
      <c r="CS153" s="102"/>
      <c r="CT153" s="102"/>
      <c r="CU153" s="103"/>
      <c r="CV153" s="102"/>
      <c r="CW153" s="102"/>
      <c r="CX153" s="103"/>
      <c r="CY153" s="102"/>
      <c r="CZ153" s="102"/>
      <c r="DA153" s="103"/>
      <c r="DB153" s="102"/>
      <c r="DC153" s="102"/>
      <c r="DD153" s="103"/>
      <c r="DE153" s="153">
        <f t="shared" si="9"/>
        <v>0</v>
      </c>
      <c r="DF153" s="29">
        <f t="shared" si="10"/>
        <v>0</v>
      </c>
      <c r="DG153" s="30">
        <f t="shared" si="11"/>
        <v>0</v>
      </c>
    </row>
    <row r="154" ht="15.75" customHeight="1">
      <c r="B154" s="100">
        <v>40.0</v>
      </c>
      <c r="C154" s="154" t="str">
        <f>'дети 5-ти лет Ф'!C154</f>
        <v/>
      </c>
      <c r="D154" s="102"/>
      <c r="E154" s="102"/>
      <c r="F154" s="103"/>
      <c r="G154" s="102"/>
      <c r="H154" s="102"/>
      <c r="I154" s="103"/>
      <c r="J154" s="102"/>
      <c r="K154" s="102"/>
      <c r="L154" s="103"/>
      <c r="M154" s="102"/>
      <c r="N154" s="102"/>
      <c r="O154" s="103"/>
      <c r="P154" s="102"/>
      <c r="Q154" s="102"/>
      <c r="R154" s="103"/>
      <c r="S154" s="102"/>
      <c r="T154" s="102"/>
      <c r="U154" s="103"/>
      <c r="V154" s="102"/>
      <c r="W154" s="102"/>
      <c r="X154" s="103"/>
      <c r="Y154" s="102"/>
      <c r="Z154" s="102"/>
      <c r="AA154" s="103"/>
      <c r="AB154" s="102"/>
      <c r="AC154" s="102"/>
      <c r="AD154" s="103"/>
      <c r="AE154" s="102"/>
      <c r="AF154" s="102"/>
      <c r="AG154" s="103"/>
      <c r="AH154" s="102"/>
      <c r="AI154" s="102"/>
      <c r="AJ154" s="103"/>
      <c r="AK154" s="102"/>
      <c r="AL154" s="102"/>
      <c r="AM154" s="103"/>
      <c r="AN154" s="102"/>
      <c r="AO154" s="102"/>
      <c r="AP154" s="103"/>
      <c r="AQ154" s="102"/>
      <c r="AR154" s="102"/>
      <c r="AS154" s="103"/>
      <c r="AT154" s="102"/>
      <c r="AU154" s="102"/>
      <c r="AV154" s="103"/>
      <c r="AW154" s="102"/>
      <c r="AX154" s="102"/>
      <c r="AY154" s="103"/>
      <c r="AZ154" s="102"/>
      <c r="BA154" s="102"/>
      <c r="BB154" s="103"/>
      <c r="BC154" s="102"/>
      <c r="BD154" s="102"/>
      <c r="BE154" s="103"/>
      <c r="BF154" s="102"/>
      <c r="BG154" s="102"/>
      <c r="BH154" s="103"/>
      <c r="BI154" s="102"/>
      <c r="BJ154" s="102"/>
      <c r="BK154" s="103"/>
      <c r="BL154" s="102"/>
      <c r="BM154" s="102"/>
      <c r="BN154" s="103"/>
      <c r="BO154" s="102"/>
      <c r="BP154" s="102"/>
      <c r="BQ154" s="103"/>
      <c r="BR154" s="102"/>
      <c r="BS154" s="102"/>
      <c r="BT154" s="103"/>
      <c r="BU154" s="102"/>
      <c r="BV154" s="102"/>
      <c r="BW154" s="103"/>
      <c r="BX154" s="102"/>
      <c r="BY154" s="102"/>
      <c r="BZ154" s="103"/>
      <c r="CA154" s="102"/>
      <c r="CB154" s="102"/>
      <c r="CC154" s="103"/>
      <c r="CD154" s="102"/>
      <c r="CE154" s="102"/>
      <c r="CF154" s="103"/>
      <c r="CG154" s="102"/>
      <c r="CH154" s="102"/>
      <c r="CI154" s="103"/>
      <c r="CJ154" s="102"/>
      <c r="CK154" s="102"/>
      <c r="CL154" s="103"/>
      <c r="CM154" s="102"/>
      <c r="CN154" s="102"/>
      <c r="CO154" s="103"/>
      <c r="CP154" s="102"/>
      <c r="CQ154" s="102"/>
      <c r="CR154" s="103"/>
      <c r="CS154" s="102"/>
      <c r="CT154" s="102"/>
      <c r="CU154" s="103"/>
      <c r="CV154" s="102"/>
      <c r="CW154" s="102"/>
      <c r="CX154" s="103"/>
      <c r="CY154" s="102"/>
      <c r="CZ154" s="102"/>
      <c r="DA154" s="103"/>
      <c r="DB154" s="102"/>
      <c r="DC154" s="102"/>
      <c r="DD154" s="103"/>
      <c r="DE154" s="153">
        <f t="shared" si="9"/>
        <v>0</v>
      </c>
      <c r="DF154" s="29">
        <f t="shared" si="10"/>
        <v>0</v>
      </c>
      <c r="DG154" s="30">
        <f t="shared" si="11"/>
        <v>0</v>
      </c>
    </row>
    <row r="155" ht="15.75" customHeight="1">
      <c r="B155" s="100">
        <v>41.0</v>
      </c>
      <c r="C155" s="154" t="str">
        <f>'дети 5-ти лет Ф'!C155</f>
        <v/>
      </c>
      <c r="D155" s="102"/>
      <c r="E155" s="102"/>
      <c r="F155" s="103"/>
      <c r="G155" s="102"/>
      <c r="H155" s="102"/>
      <c r="I155" s="103"/>
      <c r="J155" s="102"/>
      <c r="K155" s="102"/>
      <c r="L155" s="103"/>
      <c r="M155" s="102"/>
      <c r="N155" s="102"/>
      <c r="O155" s="103"/>
      <c r="P155" s="102"/>
      <c r="Q155" s="102"/>
      <c r="R155" s="103"/>
      <c r="S155" s="102"/>
      <c r="T155" s="102"/>
      <c r="U155" s="103"/>
      <c r="V155" s="102"/>
      <c r="W155" s="102"/>
      <c r="X155" s="103"/>
      <c r="Y155" s="102"/>
      <c r="Z155" s="102"/>
      <c r="AA155" s="103"/>
      <c r="AB155" s="102"/>
      <c r="AC155" s="102"/>
      <c r="AD155" s="103"/>
      <c r="AE155" s="102"/>
      <c r="AF155" s="102"/>
      <c r="AG155" s="103"/>
      <c r="AH155" s="102"/>
      <c r="AI155" s="102"/>
      <c r="AJ155" s="103"/>
      <c r="AK155" s="102"/>
      <c r="AL155" s="102"/>
      <c r="AM155" s="103"/>
      <c r="AN155" s="102"/>
      <c r="AO155" s="102"/>
      <c r="AP155" s="103"/>
      <c r="AQ155" s="102"/>
      <c r="AR155" s="102"/>
      <c r="AS155" s="103"/>
      <c r="AT155" s="102"/>
      <c r="AU155" s="102"/>
      <c r="AV155" s="103"/>
      <c r="AW155" s="102"/>
      <c r="AX155" s="102"/>
      <c r="AY155" s="103"/>
      <c r="AZ155" s="102"/>
      <c r="BA155" s="102"/>
      <c r="BB155" s="103"/>
      <c r="BC155" s="102"/>
      <c r="BD155" s="102"/>
      <c r="BE155" s="103"/>
      <c r="BF155" s="102"/>
      <c r="BG155" s="102"/>
      <c r="BH155" s="103"/>
      <c r="BI155" s="102"/>
      <c r="BJ155" s="102"/>
      <c r="BK155" s="103"/>
      <c r="BL155" s="102"/>
      <c r="BM155" s="102"/>
      <c r="BN155" s="103"/>
      <c r="BO155" s="102"/>
      <c r="BP155" s="102"/>
      <c r="BQ155" s="103"/>
      <c r="BR155" s="102"/>
      <c r="BS155" s="102"/>
      <c r="BT155" s="103"/>
      <c r="BU155" s="102"/>
      <c r="BV155" s="102"/>
      <c r="BW155" s="103"/>
      <c r="BX155" s="102"/>
      <c r="BY155" s="102"/>
      <c r="BZ155" s="103"/>
      <c r="CA155" s="102"/>
      <c r="CB155" s="102"/>
      <c r="CC155" s="103"/>
      <c r="CD155" s="102"/>
      <c r="CE155" s="102"/>
      <c r="CF155" s="103"/>
      <c r="CG155" s="102"/>
      <c r="CH155" s="102"/>
      <c r="CI155" s="103"/>
      <c r="CJ155" s="102"/>
      <c r="CK155" s="102"/>
      <c r="CL155" s="103"/>
      <c r="CM155" s="102"/>
      <c r="CN155" s="102"/>
      <c r="CO155" s="103"/>
      <c r="CP155" s="102"/>
      <c r="CQ155" s="102"/>
      <c r="CR155" s="103"/>
      <c r="CS155" s="102"/>
      <c r="CT155" s="102"/>
      <c r="CU155" s="103"/>
      <c r="CV155" s="102"/>
      <c r="CW155" s="102"/>
      <c r="CX155" s="103"/>
      <c r="CY155" s="102"/>
      <c r="CZ155" s="102"/>
      <c r="DA155" s="103"/>
      <c r="DB155" s="102"/>
      <c r="DC155" s="102"/>
      <c r="DD155" s="103"/>
      <c r="DE155" s="153">
        <f t="shared" si="9"/>
        <v>0</v>
      </c>
      <c r="DF155" s="29">
        <f t="shared" si="10"/>
        <v>0</v>
      </c>
      <c r="DG155" s="30">
        <f t="shared" si="11"/>
        <v>0</v>
      </c>
    </row>
    <row r="156" ht="15.75" customHeight="1">
      <c r="B156" s="100">
        <v>42.0</v>
      </c>
      <c r="C156" s="154" t="str">
        <f>'дети 5-ти лет Ф'!C156</f>
        <v/>
      </c>
      <c r="D156" s="102"/>
      <c r="E156" s="102"/>
      <c r="F156" s="103"/>
      <c r="G156" s="102"/>
      <c r="H156" s="102"/>
      <c r="I156" s="103"/>
      <c r="J156" s="102"/>
      <c r="K156" s="102"/>
      <c r="L156" s="103"/>
      <c r="M156" s="102"/>
      <c r="N156" s="102"/>
      <c r="O156" s="103"/>
      <c r="P156" s="102"/>
      <c r="Q156" s="102"/>
      <c r="R156" s="103"/>
      <c r="S156" s="102"/>
      <c r="T156" s="102"/>
      <c r="U156" s="103"/>
      <c r="V156" s="102"/>
      <c r="W156" s="102"/>
      <c r="X156" s="103"/>
      <c r="Y156" s="102"/>
      <c r="Z156" s="102"/>
      <c r="AA156" s="103"/>
      <c r="AB156" s="102"/>
      <c r="AC156" s="102"/>
      <c r="AD156" s="103"/>
      <c r="AE156" s="102"/>
      <c r="AF156" s="102"/>
      <c r="AG156" s="103"/>
      <c r="AH156" s="102"/>
      <c r="AI156" s="102"/>
      <c r="AJ156" s="103"/>
      <c r="AK156" s="102"/>
      <c r="AL156" s="102"/>
      <c r="AM156" s="103"/>
      <c r="AN156" s="102"/>
      <c r="AO156" s="102"/>
      <c r="AP156" s="103"/>
      <c r="AQ156" s="102"/>
      <c r="AR156" s="102"/>
      <c r="AS156" s="103"/>
      <c r="AT156" s="102"/>
      <c r="AU156" s="102"/>
      <c r="AV156" s="103"/>
      <c r="AW156" s="102"/>
      <c r="AX156" s="102"/>
      <c r="AY156" s="103"/>
      <c r="AZ156" s="102"/>
      <c r="BA156" s="102"/>
      <c r="BB156" s="103"/>
      <c r="BC156" s="102"/>
      <c r="BD156" s="102"/>
      <c r="BE156" s="103"/>
      <c r="BF156" s="102"/>
      <c r="BG156" s="102"/>
      <c r="BH156" s="103"/>
      <c r="BI156" s="102"/>
      <c r="BJ156" s="102"/>
      <c r="BK156" s="103"/>
      <c r="BL156" s="102"/>
      <c r="BM156" s="102"/>
      <c r="BN156" s="103"/>
      <c r="BO156" s="102"/>
      <c r="BP156" s="102"/>
      <c r="BQ156" s="103"/>
      <c r="BR156" s="102"/>
      <c r="BS156" s="102"/>
      <c r="BT156" s="103"/>
      <c r="BU156" s="102"/>
      <c r="BV156" s="102"/>
      <c r="BW156" s="103"/>
      <c r="BX156" s="102"/>
      <c r="BY156" s="102"/>
      <c r="BZ156" s="103"/>
      <c r="CA156" s="102"/>
      <c r="CB156" s="102"/>
      <c r="CC156" s="103"/>
      <c r="CD156" s="102"/>
      <c r="CE156" s="102"/>
      <c r="CF156" s="103"/>
      <c r="CG156" s="102"/>
      <c r="CH156" s="102"/>
      <c r="CI156" s="103"/>
      <c r="CJ156" s="102"/>
      <c r="CK156" s="102"/>
      <c r="CL156" s="103"/>
      <c r="CM156" s="102"/>
      <c r="CN156" s="102"/>
      <c r="CO156" s="103"/>
      <c r="CP156" s="102"/>
      <c r="CQ156" s="102"/>
      <c r="CR156" s="103"/>
      <c r="CS156" s="102"/>
      <c r="CT156" s="102"/>
      <c r="CU156" s="103"/>
      <c r="CV156" s="102"/>
      <c r="CW156" s="102"/>
      <c r="CX156" s="103"/>
      <c r="CY156" s="102"/>
      <c r="CZ156" s="102"/>
      <c r="DA156" s="103"/>
      <c r="DB156" s="102"/>
      <c r="DC156" s="102"/>
      <c r="DD156" s="103"/>
      <c r="DE156" s="153">
        <f t="shared" si="9"/>
        <v>0</v>
      </c>
      <c r="DF156" s="29">
        <f t="shared" si="10"/>
        <v>0</v>
      </c>
      <c r="DG156" s="30">
        <f t="shared" si="11"/>
        <v>0</v>
      </c>
    </row>
    <row r="157" ht="15.75" customHeight="1">
      <c r="B157" s="122">
        <v>43.0</v>
      </c>
      <c r="C157" s="165" t="str">
        <f>'дети 5-ти лет Ф'!C157</f>
        <v/>
      </c>
      <c r="D157" s="124"/>
      <c r="E157" s="125"/>
      <c r="F157" s="126"/>
      <c r="G157" s="124"/>
      <c r="H157" s="125"/>
      <c r="I157" s="126"/>
      <c r="J157" s="124"/>
      <c r="K157" s="125"/>
      <c r="L157" s="126"/>
      <c r="M157" s="124"/>
      <c r="N157" s="125"/>
      <c r="O157" s="126"/>
      <c r="P157" s="124"/>
      <c r="Q157" s="125"/>
      <c r="R157" s="126"/>
      <c r="S157" s="124"/>
      <c r="T157" s="125"/>
      <c r="U157" s="126"/>
      <c r="V157" s="124"/>
      <c r="W157" s="125"/>
      <c r="X157" s="126"/>
      <c r="Y157" s="124"/>
      <c r="Z157" s="125"/>
      <c r="AA157" s="126"/>
      <c r="AB157" s="124"/>
      <c r="AC157" s="125"/>
      <c r="AD157" s="126"/>
      <c r="AE157" s="124"/>
      <c r="AF157" s="125"/>
      <c r="AG157" s="126"/>
      <c r="AH157" s="124"/>
      <c r="AI157" s="125"/>
      <c r="AJ157" s="126"/>
      <c r="AK157" s="124"/>
      <c r="AL157" s="125"/>
      <c r="AM157" s="126"/>
      <c r="AN157" s="124"/>
      <c r="AO157" s="125"/>
      <c r="AP157" s="126"/>
      <c r="AQ157" s="124"/>
      <c r="AR157" s="125"/>
      <c r="AS157" s="126"/>
      <c r="AT157" s="124"/>
      <c r="AU157" s="125"/>
      <c r="AV157" s="126"/>
      <c r="AW157" s="124"/>
      <c r="AX157" s="125"/>
      <c r="AY157" s="126"/>
      <c r="AZ157" s="124"/>
      <c r="BA157" s="125"/>
      <c r="BB157" s="126"/>
      <c r="BC157" s="124"/>
      <c r="BD157" s="125"/>
      <c r="BE157" s="126"/>
      <c r="BF157" s="124"/>
      <c r="BG157" s="125"/>
      <c r="BH157" s="126"/>
      <c r="BI157" s="124"/>
      <c r="BJ157" s="125"/>
      <c r="BK157" s="126"/>
      <c r="BL157" s="124"/>
      <c r="BM157" s="125"/>
      <c r="BN157" s="126"/>
      <c r="BO157" s="124"/>
      <c r="BP157" s="125"/>
      <c r="BQ157" s="126"/>
      <c r="BR157" s="124"/>
      <c r="BS157" s="125"/>
      <c r="BT157" s="126"/>
      <c r="BU157" s="124"/>
      <c r="BV157" s="125"/>
      <c r="BW157" s="126"/>
      <c r="BX157" s="124"/>
      <c r="BY157" s="125"/>
      <c r="BZ157" s="126"/>
      <c r="CA157" s="124"/>
      <c r="CB157" s="125"/>
      <c r="CC157" s="126"/>
      <c r="CD157" s="124"/>
      <c r="CE157" s="125"/>
      <c r="CF157" s="126"/>
      <c r="CG157" s="124"/>
      <c r="CH157" s="125"/>
      <c r="CI157" s="126"/>
      <c r="CJ157" s="124"/>
      <c r="CK157" s="125"/>
      <c r="CL157" s="126"/>
      <c r="CM157" s="124"/>
      <c r="CN157" s="125"/>
      <c r="CO157" s="126"/>
      <c r="CP157" s="124"/>
      <c r="CQ157" s="125"/>
      <c r="CR157" s="126"/>
      <c r="CS157" s="124"/>
      <c r="CT157" s="125"/>
      <c r="CU157" s="126"/>
      <c r="CV157" s="124"/>
      <c r="CW157" s="125"/>
      <c r="CX157" s="126"/>
      <c r="CY157" s="124"/>
      <c r="CZ157" s="125"/>
      <c r="DA157" s="126"/>
      <c r="DB157" s="124"/>
      <c r="DC157" s="125"/>
      <c r="DD157" s="126"/>
      <c r="DE157" s="153">
        <f t="shared" si="9"/>
        <v>0</v>
      </c>
      <c r="DF157" s="29">
        <f t="shared" si="10"/>
        <v>0</v>
      </c>
      <c r="DG157" s="30">
        <f t="shared" si="11"/>
        <v>0</v>
      </c>
    </row>
    <row r="158" ht="15.75" customHeight="1">
      <c r="B158" s="122">
        <v>44.0</v>
      </c>
      <c r="C158" s="165" t="str">
        <f>'дети 5-ти лет Ф'!C158</f>
        <v/>
      </c>
      <c r="D158" s="127"/>
      <c r="E158" s="127"/>
      <c r="F158" s="128"/>
      <c r="G158" s="127"/>
      <c r="H158" s="127"/>
      <c r="I158" s="128"/>
      <c r="J158" s="127"/>
      <c r="K158" s="127"/>
      <c r="L158" s="128"/>
      <c r="M158" s="127"/>
      <c r="N158" s="127"/>
      <c r="O158" s="128"/>
      <c r="P158" s="127"/>
      <c r="Q158" s="127"/>
      <c r="R158" s="128"/>
      <c r="S158" s="127"/>
      <c r="T158" s="127"/>
      <c r="U158" s="128"/>
      <c r="V158" s="127"/>
      <c r="W158" s="127"/>
      <c r="X158" s="128"/>
      <c r="Y158" s="127"/>
      <c r="Z158" s="127"/>
      <c r="AA158" s="128"/>
      <c r="AB158" s="127"/>
      <c r="AC158" s="127"/>
      <c r="AD158" s="128"/>
      <c r="AE158" s="127"/>
      <c r="AF158" s="127"/>
      <c r="AG158" s="128"/>
      <c r="AH158" s="127"/>
      <c r="AI158" s="127"/>
      <c r="AJ158" s="128"/>
      <c r="AK158" s="127"/>
      <c r="AL158" s="127"/>
      <c r="AM158" s="128"/>
      <c r="AN158" s="127"/>
      <c r="AO158" s="127"/>
      <c r="AP158" s="128"/>
      <c r="AQ158" s="127"/>
      <c r="AR158" s="127"/>
      <c r="AS158" s="128"/>
      <c r="AT158" s="127"/>
      <c r="AU158" s="127"/>
      <c r="AV158" s="128"/>
      <c r="AW158" s="127"/>
      <c r="AX158" s="127"/>
      <c r="AY158" s="128"/>
      <c r="AZ158" s="127"/>
      <c r="BA158" s="127"/>
      <c r="BB158" s="128"/>
      <c r="BC158" s="127"/>
      <c r="BD158" s="127"/>
      <c r="BE158" s="128"/>
      <c r="BF158" s="127"/>
      <c r="BG158" s="127"/>
      <c r="BH158" s="128"/>
      <c r="BI158" s="127"/>
      <c r="BJ158" s="127"/>
      <c r="BK158" s="128"/>
      <c r="BL158" s="127"/>
      <c r="BM158" s="127"/>
      <c r="BN158" s="128"/>
      <c r="BO158" s="127"/>
      <c r="BP158" s="127"/>
      <c r="BQ158" s="128"/>
      <c r="BR158" s="127"/>
      <c r="BS158" s="127"/>
      <c r="BT158" s="128"/>
      <c r="BU158" s="127"/>
      <c r="BV158" s="127"/>
      <c r="BW158" s="128"/>
      <c r="BX158" s="127"/>
      <c r="BY158" s="127"/>
      <c r="BZ158" s="128"/>
      <c r="CA158" s="127"/>
      <c r="CB158" s="127"/>
      <c r="CC158" s="128"/>
      <c r="CD158" s="127"/>
      <c r="CE158" s="127"/>
      <c r="CF158" s="128"/>
      <c r="CG158" s="127"/>
      <c r="CH158" s="127"/>
      <c r="CI158" s="128"/>
      <c r="CJ158" s="127"/>
      <c r="CK158" s="127"/>
      <c r="CL158" s="128"/>
      <c r="CM158" s="127"/>
      <c r="CN158" s="127"/>
      <c r="CO158" s="128"/>
      <c r="CP158" s="127"/>
      <c r="CQ158" s="127"/>
      <c r="CR158" s="128"/>
      <c r="CS158" s="127"/>
      <c r="CT158" s="127"/>
      <c r="CU158" s="128"/>
      <c r="CV158" s="127"/>
      <c r="CW158" s="127"/>
      <c r="CX158" s="128"/>
      <c r="CY158" s="127"/>
      <c r="CZ158" s="127"/>
      <c r="DA158" s="128"/>
      <c r="DB158" s="127"/>
      <c r="DC158" s="127"/>
      <c r="DD158" s="128"/>
      <c r="DE158" s="153">
        <f t="shared" si="9"/>
        <v>0</v>
      </c>
      <c r="DF158" s="29">
        <f t="shared" si="10"/>
        <v>0</v>
      </c>
      <c r="DG158" s="30">
        <f t="shared" si="11"/>
        <v>0</v>
      </c>
    </row>
    <row r="159" ht="15.75" customHeight="1">
      <c r="B159" s="122">
        <v>45.0</v>
      </c>
      <c r="C159" s="165" t="str">
        <f>'дети 5-ти лет Ф'!C159</f>
        <v/>
      </c>
      <c r="D159" s="127"/>
      <c r="E159" s="127"/>
      <c r="F159" s="128"/>
      <c r="G159" s="127"/>
      <c r="H159" s="127"/>
      <c r="I159" s="128"/>
      <c r="J159" s="127"/>
      <c r="K159" s="127"/>
      <c r="L159" s="128"/>
      <c r="M159" s="127"/>
      <c r="N159" s="127"/>
      <c r="O159" s="128"/>
      <c r="P159" s="127"/>
      <c r="Q159" s="127"/>
      <c r="R159" s="128"/>
      <c r="S159" s="127"/>
      <c r="T159" s="127"/>
      <c r="U159" s="128"/>
      <c r="V159" s="127"/>
      <c r="W159" s="127"/>
      <c r="X159" s="128"/>
      <c r="Y159" s="127"/>
      <c r="Z159" s="127"/>
      <c r="AA159" s="128"/>
      <c r="AB159" s="127"/>
      <c r="AC159" s="127"/>
      <c r="AD159" s="128"/>
      <c r="AE159" s="127"/>
      <c r="AF159" s="127"/>
      <c r="AG159" s="128"/>
      <c r="AH159" s="127"/>
      <c r="AI159" s="127"/>
      <c r="AJ159" s="128"/>
      <c r="AK159" s="127"/>
      <c r="AL159" s="127"/>
      <c r="AM159" s="128"/>
      <c r="AN159" s="127"/>
      <c r="AO159" s="127"/>
      <c r="AP159" s="128"/>
      <c r="AQ159" s="127"/>
      <c r="AR159" s="127"/>
      <c r="AS159" s="128"/>
      <c r="AT159" s="127"/>
      <c r="AU159" s="127"/>
      <c r="AV159" s="128"/>
      <c r="AW159" s="127"/>
      <c r="AX159" s="127"/>
      <c r="AY159" s="128"/>
      <c r="AZ159" s="127"/>
      <c r="BA159" s="127"/>
      <c r="BB159" s="128"/>
      <c r="BC159" s="127"/>
      <c r="BD159" s="127"/>
      <c r="BE159" s="128"/>
      <c r="BF159" s="127"/>
      <c r="BG159" s="127"/>
      <c r="BH159" s="128"/>
      <c r="BI159" s="127"/>
      <c r="BJ159" s="127"/>
      <c r="BK159" s="128"/>
      <c r="BL159" s="127"/>
      <c r="BM159" s="127"/>
      <c r="BN159" s="128"/>
      <c r="BO159" s="127"/>
      <c r="BP159" s="127"/>
      <c r="BQ159" s="128"/>
      <c r="BR159" s="127"/>
      <c r="BS159" s="127"/>
      <c r="BT159" s="128"/>
      <c r="BU159" s="127"/>
      <c r="BV159" s="127"/>
      <c r="BW159" s="128"/>
      <c r="BX159" s="127"/>
      <c r="BY159" s="127"/>
      <c r="BZ159" s="128"/>
      <c r="CA159" s="127"/>
      <c r="CB159" s="127"/>
      <c r="CC159" s="128"/>
      <c r="CD159" s="127"/>
      <c r="CE159" s="127"/>
      <c r="CF159" s="128"/>
      <c r="CG159" s="127"/>
      <c r="CH159" s="127"/>
      <c r="CI159" s="128"/>
      <c r="CJ159" s="127"/>
      <c r="CK159" s="127"/>
      <c r="CL159" s="128"/>
      <c r="CM159" s="127"/>
      <c r="CN159" s="127"/>
      <c r="CO159" s="128"/>
      <c r="CP159" s="127"/>
      <c r="CQ159" s="127"/>
      <c r="CR159" s="128"/>
      <c r="CS159" s="127"/>
      <c r="CT159" s="127"/>
      <c r="CU159" s="128"/>
      <c r="CV159" s="127"/>
      <c r="CW159" s="127"/>
      <c r="CX159" s="128"/>
      <c r="CY159" s="127"/>
      <c r="CZ159" s="127"/>
      <c r="DA159" s="128"/>
      <c r="DB159" s="127"/>
      <c r="DC159" s="127"/>
      <c r="DD159" s="128"/>
      <c r="DE159" s="153">
        <f t="shared" si="9"/>
        <v>0</v>
      </c>
      <c r="DF159" s="29">
        <f t="shared" si="10"/>
        <v>0</v>
      </c>
      <c r="DG159" s="30">
        <f t="shared" si="11"/>
        <v>0</v>
      </c>
    </row>
    <row r="160" ht="15.75" customHeight="1">
      <c r="B160" s="122">
        <v>46.0</v>
      </c>
      <c r="C160" s="165" t="str">
        <f>'дети 5-ти лет Ф'!C160</f>
        <v/>
      </c>
      <c r="D160" s="127"/>
      <c r="E160" s="127"/>
      <c r="F160" s="128"/>
      <c r="G160" s="127"/>
      <c r="H160" s="127"/>
      <c r="I160" s="128"/>
      <c r="J160" s="127"/>
      <c r="K160" s="127"/>
      <c r="L160" s="128"/>
      <c r="M160" s="127"/>
      <c r="N160" s="127"/>
      <c r="O160" s="128"/>
      <c r="P160" s="127"/>
      <c r="Q160" s="127"/>
      <c r="R160" s="128"/>
      <c r="S160" s="127"/>
      <c r="T160" s="127"/>
      <c r="U160" s="128"/>
      <c r="V160" s="127"/>
      <c r="W160" s="127"/>
      <c r="X160" s="128"/>
      <c r="Y160" s="127"/>
      <c r="Z160" s="127"/>
      <c r="AA160" s="128"/>
      <c r="AB160" s="127"/>
      <c r="AC160" s="127"/>
      <c r="AD160" s="128"/>
      <c r="AE160" s="127"/>
      <c r="AF160" s="127"/>
      <c r="AG160" s="128"/>
      <c r="AH160" s="127"/>
      <c r="AI160" s="127"/>
      <c r="AJ160" s="128"/>
      <c r="AK160" s="127"/>
      <c r="AL160" s="127"/>
      <c r="AM160" s="128"/>
      <c r="AN160" s="127"/>
      <c r="AO160" s="127"/>
      <c r="AP160" s="128"/>
      <c r="AQ160" s="127"/>
      <c r="AR160" s="127"/>
      <c r="AS160" s="128"/>
      <c r="AT160" s="127"/>
      <c r="AU160" s="127"/>
      <c r="AV160" s="128"/>
      <c r="AW160" s="127"/>
      <c r="AX160" s="127"/>
      <c r="AY160" s="128"/>
      <c r="AZ160" s="127"/>
      <c r="BA160" s="127"/>
      <c r="BB160" s="128"/>
      <c r="BC160" s="127"/>
      <c r="BD160" s="127"/>
      <c r="BE160" s="128"/>
      <c r="BF160" s="127"/>
      <c r="BG160" s="127"/>
      <c r="BH160" s="128"/>
      <c r="BI160" s="127"/>
      <c r="BJ160" s="127"/>
      <c r="BK160" s="128"/>
      <c r="BL160" s="127"/>
      <c r="BM160" s="127"/>
      <c r="BN160" s="128"/>
      <c r="BO160" s="127"/>
      <c r="BP160" s="127"/>
      <c r="BQ160" s="128"/>
      <c r="BR160" s="127"/>
      <c r="BS160" s="127"/>
      <c r="BT160" s="128"/>
      <c r="BU160" s="127"/>
      <c r="BV160" s="127"/>
      <c r="BW160" s="128"/>
      <c r="BX160" s="127"/>
      <c r="BY160" s="127"/>
      <c r="BZ160" s="128"/>
      <c r="CA160" s="127"/>
      <c r="CB160" s="127"/>
      <c r="CC160" s="128"/>
      <c r="CD160" s="127"/>
      <c r="CE160" s="127"/>
      <c r="CF160" s="128"/>
      <c r="CG160" s="127"/>
      <c r="CH160" s="127"/>
      <c r="CI160" s="128"/>
      <c r="CJ160" s="127"/>
      <c r="CK160" s="127"/>
      <c r="CL160" s="128"/>
      <c r="CM160" s="127"/>
      <c r="CN160" s="127"/>
      <c r="CO160" s="128"/>
      <c r="CP160" s="127"/>
      <c r="CQ160" s="127"/>
      <c r="CR160" s="128"/>
      <c r="CS160" s="127"/>
      <c r="CT160" s="127"/>
      <c r="CU160" s="128"/>
      <c r="CV160" s="127"/>
      <c r="CW160" s="127"/>
      <c r="CX160" s="128"/>
      <c r="CY160" s="127"/>
      <c r="CZ160" s="127"/>
      <c r="DA160" s="128"/>
      <c r="DB160" s="127"/>
      <c r="DC160" s="127"/>
      <c r="DD160" s="128"/>
      <c r="DE160" s="153">
        <f t="shared" si="9"/>
        <v>0</v>
      </c>
      <c r="DF160" s="29">
        <f t="shared" si="10"/>
        <v>0</v>
      </c>
      <c r="DG160" s="30">
        <f t="shared" si="11"/>
        <v>0</v>
      </c>
    </row>
    <row r="161" ht="15.75" customHeight="1">
      <c r="B161" s="122">
        <v>47.0</v>
      </c>
      <c r="C161" s="165" t="str">
        <f>'дети 5-ти лет Ф'!C161</f>
        <v/>
      </c>
      <c r="D161" s="127"/>
      <c r="E161" s="127"/>
      <c r="F161" s="128"/>
      <c r="G161" s="127"/>
      <c r="H161" s="127"/>
      <c r="I161" s="128"/>
      <c r="J161" s="127"/>
      <c r="K161" s="127"/>
      <c r="L161" s="128"/>
      <c r="M161" s="127"/>
      <c r="N161" s="127"/>
      <c r="O161" s="128"/>
      <c r="P161" s="127"/>
      <c r="Q161" s="127"/>
      <c r="R161" s="128"/>
      <c r="S161" s="127"/>
      <c r="T161" s="127"/>
      <c r="U161" s="128"/>
      <c r="V161" s="127"/>
      <c r="W161" s="127"/>
      <c r="X161" s="128"/>
      <c r="Y161" s="127"/>
      <c r="Z161" s="127"/>
      <c r="AA161" s="128"/>
      <c r="AB161" s="127"/>
      <c r="AC161" s="127"/>
      <c r="AD161" s="128"/>
      <c r="AE161" s="127"/>
      <c r="AF161" s="127"/>
      <c r="AG161" s="128"/>
      <c r="AH161" s="127"/>
      <c r="AI161" s="127"/>
      <c r="AJ161" s="128"/>
      <c r="AK161" s="127"/>
      <c r="AL161" s="127"/>
      <c r="AM161" s="128"/>
      <c r="AN161" s="127"/>
      <c r="AO161" s="127"/>
      <c r="AP161" s="128"/>
      <c r="AQ161" s="127"/>
      <c r="AR161" s="127"/>
      <c r="AS161" s="128"/>
      <c r="AT161" s="127"/>
      <c r="AU161" s="127"/>
      <c r="AV161" s="128"/>
      <c r="AW161" s="127"/>
      <c r="AX161" s="127"/>
      <c r="AY161" s="128"/>
      <c r="AZ161" s="127"/>
      <c r="BA161" s="127"/>
      <c r="BB161" s="128"/>
      <c r="BC161" s="127"/>
      <c r="BD161" s="127"/>
      <c r="BE161" s="128"/>
      <c r="BF161" s="127"/>
      <c r="BG161" s="127"/>
      <c r="BH161" s="128"/>
      <c r="BI161" s="127"/>
      <c r="BJ161" s="127"/>
      <c r="BK161" s="128"/>
      <c r="BL161" s="127"/>
      <c r="BM161" s="127"/>
      <c r="BN161" s="128"/>
      <c r="BO161" s="127"/>
      <c r="BP161" s="127"/>
      <c r="BQ161" s="128"/>
      <c r="BR161" s="127"/>
      <c r="BS161" s="127"/>
      <c r="BT161" s="128"/>
      <c r="BU161" s="127"/>
      <c r="BV161" s="127"/>
      <c r="BW161" s="128"/>
      <c r="BX161" s="127"/>
      <c r="BY161" s="127"/>
      <c r="BZ161" s="128"/>
      <c r="CA161" s="127"/>
      <c r="CB161" s="127"/>
      <c r="CC161" s="128"/>
      <c r="CD161" s="127"/>
      <c r="CE161" s="127"/>
      <c r="CF161" s="128"/>
      <c r="CG161" s="127"/>
      <c r="CH161" s="127"/>
      <c r="CI161" s="128"/>
      <c r="CJ161" s="127"/>
      <c r="CK161" s="127"/>
      <c r="CL161" s="128"/>
      <c r="CM161" s="127"/>
      <c r="CN161" s="127"/>
      <c r="CO161" s="128"/>
      <c r="CP161" s="127"/>
      <c r="CQ161" s="127"/>
      <c r="CR161" s="128"/>
      <c r="CS161" s="127"/>
      <c r="CT161" s="127"/>
      <c r="CU161" s="128"/>
      <c r="CV161" s="127"/>
      <c r="CW161" s="127"/>
      <c r="CX161" s="128"/>
      <c r="CY161" s="127"/>
      <c r="CZ161" s="127"/>
      <c r="DA161" s="128"/>
      <c r="DB161" s="127"/>
      <c r="DC161" s="127"/>
      <c r="DD161" s="128"/>
      <c r="DE161" s="153">
        <f t="shared" si="9"/>
        <v>0</v>
      </c>
      <c r="DF161" s="29">
        <f t="shared" si="10"/>
        <v>0</v>
      </c>
      <c r="DG161" s="30">
        <f t="shared" si="11"/>
        <v>0</v>
      </c>
    </row>
    <row r="162" ht="15.75" customHeight="1">
      <c r="B162" s="122">
        <v>48.0</v>
      </c>
      <c r="C162" s="165" t="str">
        <f>'дети 5-ти лет Ф'!C162</f>
        <v/>
      </c>
      <c r="D162" s="127"/>
      <c r="E162" s="127"/>
      <c r="F162" s="128"/>
      <c r="G162" s="127"/>
      <c r="H162" s="127"/>
      <c r="I162" s="128"/>
      <c r="J162" s="127"/>
      <c r="K162" s="127"/>
      <c r="L162" s="128"/>
      <c r="M162" s="127"/>
      <c r="N162" s="127"/>
      <c r="O162" s="128"/>
      <c r="P162" s="127"/>
      <c r="Q162" s="127"/>
      <c r="R162" s="128"/>
      <c r="S162" s="127"/>
      <c r="T162" s="127"/>
      <c r="U162" s="128"/>
      <c r="V162" s="127"/>
      <c r="W162" s="127"/>
      <c r="X162" s="128"/>
      <c r="Y162" s="127"/>
      <c r="Z162" s="127"/>
      <c r="AA162" s="128"/>
      <c r="AB162" s="127"/>
      <c r="AC162" s="127"/>
      <c r="AD162" s="128"/>
      <c r="AE162" s="127"/>
      <c r="AF162" s="127"/>
      <c r="AG162" s="128"/>
      <c r="AH162" s="127"/>
      <c r="AI162" s="127"/>
      <c r="AJ162" s="128"/>
      <c r="AK162" s="127"/>
      <c r="AL162" s="127"/>
      <c r="AM162" s="128"/>
      <c r="AN162" s="127"/>
      <c r="AO162" s="127"/>
      <c r="AP162" s="128"/>
      <c r="AQ162" s="127"/>
      <c r="AR162" s="127"/>
      <c r="AS162" s="128"/>
      <c r="AT162" s="127"/>
      <c r="AU162" s="127"/>
      <c r="AV162" s="128"/>
      <c r="AW162" s="127"/>
      <c r="AX162" s="127"/>
      <c r="AY162" s="128"/>
      <c r="AZ162" s="127"/>
      <c r="BA162" s="127"/>
      <c r="BB162" s="128"/>
      <c r="BC162" s="127"/>
      <c r="BD162" s="127"/>
      <c r="BE162" s="128"/>
      <c r="BF162" s="127"/>
      <c r="BG162" s="127"/>
      <c r="BH162" s="128"/>
      <c r="BI162" s="127"/>
      <c r="BJ162" s="127"/>
      <c r="BK162" s="128"/>
      <c r="BL162" s="127"/>
      <c r="BM162" s="127"/>
      <c r="BN162" s="128"/>
      <c r="BO162" s="127"/>
      <c r="BP162" s="127"/>
      <c r="BQ162" s="128"/>
      <c r="BR162" s="127"/>
      <c r="BS162" s="127"/>
      <c r="BT162" s="128"/>
      <c r="BU162" s="127"/>
      <c r="BV162" s="127"/>
      <c r="BW162" s="128"/>
      <c r="BX162" s="127"/>
      <c r="BY162" s="127"/>
      <c r="BZ162" s="128"/>
      <c r="CA162" s="127"/>
      <c r="CB162" s="127"/>
      <c r="CC162" s="128"/>
      <c r="CD162" s="127"/>
      <c r="CE162" s="127"/>
      <c r="CF162" s="128"/>
      <c r="CG162" s="127"/>
      <c r="CH162" s="127"/>
      <c r="CI162" s="128"/>
      <c r="CJ162" s="127"/>
      <c r="CK162" s="127"/>
      <c r="CL162" s="128"/>
      <c r="CM162" s="127"/>
      <c r="CN162" s="127"/>
      <c r="CO162" s="128"/>
      <c r="CP162" s="127"/>
      <c r="CQ162" s="127"/>
      <c r="CR162" s="128"/>
      <c r="CS162" s="127"/>
      <c r="CT162" s="127"/>
      <c r="CU162" s="128"/>
      <c r="CV162" s="127"/>
      <c r="CW162" s="127"/>
      <c r="CX162" s="128"/>
      <c r="CY162" s="127"/>
      <c r="CZ162" s="127"/>
      <c r="DA162" s="128"/>
      <c r="DB162" s="127"/>
      <c r="DC162" s="127"/>
      <c r="DD162" s="128"/>
      <c r="DE162" s="153">
        <f t="shared" si="9"/>
        <v>0</v>
      </c>
      <c r="DF162" s="29">
        <f t="shared" si="10"/>
        <v>0</v>
      </c>
      <c r="DG162" s="30">
        <f t="shared" si="11"/>
        <v>0</v>
      </c>
    </row>
    <row r="163" ht="15.75" customHeight="1">
      <c r="B163" s="122">
        <v>49.0</v>
      </c>
      <c r="C163" s="165" t="str">
        <f>'дети 5-ти лет Ф'!C163</f>
        <v/>
      </c>
      <c r="D163" s="127"/>
      <c r="E163" s="127"/>
      <c r="F163" s="128"/>
      <c r="G163" s="127"/>
      <c r="H163" s="127"/>
      <c r="I163" s="128"/>
      <c r="J163" s="127"/>
      <c r="K163" s="127"/>
      <c r="L163" s="128"/>
      <c r="M163" s="127"/>
      <c r="N163" s="127"/>
      <c r="O163" s="128"/>
      <c r="P163" s="127"/>
      <c r="Q163" s="127"/>
      <c r="R163" s="128"/>
      <c r="S163" s="127"/>
      <c r="T163" s="127"/>
      <c r="U163" s="128"/>
      <c r="V163" s="127"/>
      <c r="W163" s="127"/>
      <c r="X163" s="128"/>
      <c r="Y163" s="127"/>
      <c r="Z163" s="127"/>
      <c r="AA163" s="128"/>
      <c r="AB163" s="127"/>
      <c r="AC163" s="127"/>
      <c r="AD163" s="128"/>
      <c r="AE163" s="127"/>
      <c r="AF163" s="127"/>
      <c r="AG163" s="128"/>
      <c r="AH163" s="127"/>
      <c r="AI163" s="127"/>
      <c r="AJ163" s="128"/>
      <c r="AK163" s="127"/>
      <c r="AL163" s="127"/>
      <c r="AM163" s="128"/>
      <c r="AN163" s="127"/>
      <c r="AO163" s="127"/>
      <c r="AP163" s="128"/>
      <c r="AQ163" s="127"/>
      <c r="AR163" s="127"/>
      <c r="AS163" s="128"/>
      <c r="AT163" s="127"/>
      <c r="AU163" s="127"/>
      <c r="AV163" s="128"/>
      <c r="AW163" s="127"/>
      <c r="AX163" s="127"/>
      <c r="AY163" s="128"/>
      <c r="AZ163" s="127"/>
      <c r="BA163" s="127"/>
      <c r="BB163" s="128"/>
      <c r="BC163" s="127"/>
      <c r="BD163" s="127"/>
      <c r="BE163" s="128"/>
      <c r="BF163" s="127"/>
      <c r="BG163" s="127"/>
      <c r="BH163" s="128"/>
      <c r="BI163" s="127"/>
      <c r="BJ163" s="127"/>
      <c r="BK163" s="128"/>
      <c r="BL163" s="127"/>
      <c r="BM163" s="127"/>
      <c r="BN163" s="128"/>
      <c r="BO163" s="127"/>
      <c r="BP163" s="127"/>
      <c r="BQ163" s="128"/>
      <c r="BR163" s="127"/>
      <c r="BS163" s="127"/>
      <c r="BT163" s="128"/>
      <c r="BU163" s="127"/>
      <c r="BV163" s="127"/>
      <c r="BW163" s="128"/>
      <c r="BX163" s="127"/>
      <c r="BY163" s="127"/>
      <c r="BZ163" s="128"/>
      <c r="CA163" s="127"/>
      <c r="CB163" s="127"/>
      <c r="CC163" s="128"/>
      <c r="CD163" s="127"/>
      <c r="CE163" s="127"/>
      <c r="CF163" s="128"/>
      <c r="CG163" s="127"/>
      <c r="CH163" s="127"/>
      <c r="CI163" s="128"/>
      <c r="CJ163" s="127"/>
      <c r="CK163" s="127"/>
      <c r="CL163" s="128"/>
      <c r="CM163" s="127"/>
      <c r="CN163" s="127"/>
      <c r="CO163" s="128"/>
      <c r="CP163" s="127"/>
      <c r="CQ163" s="127"/>
      <c r="CR163" s="128"/>
      <c r="CS163" s="127"/>
      <c r="CT163" s="127"/>
      <c r="CU163" s="128"/>
      <c r="CV163" s="127"/>
      <c r="CW163" s="127"/>
      <c r="CX163" s="128"/>
      <c r="CY163" s="127"/>
      <c r="CZ163" s="127"/>
      <c r="DA163" s="128"/>
      <c r="DB163" s="127"/>
      <c r="DC163" s="127"/>
      <c r="DD163" s="128"/>
      <c r="DE163" s="153">
        <f t="shared" si="9"/>
        <v>0</v>
      </c>
      <c r="DF163" s="29">
        <f t="shared" si="10"/>
        <v>0</v>
      </c>
      <c r="DG163" s="30">
        <f t="shared" si="11"/>
        <v>0</v>
      </c>
    </row>
    <row r="164" ht="15.0" customHeight="1">
      <c r="B164" s="41" t="s">
        <v>59</v>
      </c>
      <c r="C164" s="42"/>
      <c r="D164" s="43">
        <f t="shared" ref="D164:DD164" si="12">SUM(D115:D163)</f>
        <v>7</v>
      </c>
      <c r="E164" s="43">
        <f t="shared" si="12"/>
        <v>1</v>
      </c>
      <c r="F164" s="46">
        <f t="shared" si="12"/>
        <v>3</v>
      </c>
      <c r="G164" s="212">
        <f t="shared" si="12"/>
        <v>8</v>
      </c>
      <c r="H164" s="43">
        <f t="shared" si="12"/>
        <v>0</v>
      </c>
      <c r="I164" s="46">
        <f t="shared" si="12"/>
        <v>3</v>
      </c>
      <c r="J164" s="212">
        <f t="shared" si="12"/>
        <v>7</v>
      </c>
      <c r="K164" s="43">
        <f t="shared" si="12"/>
        <v>1</v>
      </c>
      <c r="L164" s="46">
        <f t="shared" si="12"/>
        <v>3</v>
      </c>
      <c r="M164" s="212">
        <f t="shared" si="12"/>
        <v>7</v>
      </c>
      <c r="N164" s="43">
        <f t="shared" si="12"/>
        <v>1</v>
      </c>
      <c r="O164" s="44">
        <f t="shared" si="12"/>
        <v>3</v>
      </c>
      <c r="P164" s="45">
        <f t="shared" si="12"/>
        <v>7</v>
      </c>
      <c r="Q164" s="43">
        <f t="shared" si="12"/>
        <v>1</v>
      </c>
      <c r="R164" s="46">
        <f t="shared" si="12"/>
        <v>3</v>
      </c>
      <c r="S164" s="212">
        <f t="shared" si="12"/>
        <v>7</v>
      </c>
      <c r="T164" s="43">
        <f t="shared" si="12"/>
        <v>1</v>
      </c>
      <c r="U164" s="46">
        <f t="shared" si="12"/>
        <v>3</v>
      </c>
      <c r="V164" s="212">
        <f t="shared" si="12"/>
        <v>7</v>
      </c>
      <c r="W164" s="43">
        <f t="shared" si="12"/>
        <v>1</v>
      </c>
      <c r="X164" s="46">
        <f t="shared" si="12"/>
        <v>3</v>
      </c>
      <c r="Y164" s="212">
        <f t="shared" si="12"/>
        <v>7</v>
      </c>
      <c r="Z164" s="43">
        <f t="shared" si="12"/>
        <v>0</v>
      </c>
      <c r="AA164" s="46">
        <f t="shared" si="12"/>
        <v>4</v>
      </c>
      <c r="AB164" s="212">
        <f t="shared" si="12"/>
        <v>7</v>
      </c>
      <c r="AC164" s="43">
        <f t="shared" si="12"/>
        <v>1</v>
      </c>
      <c r="AD164" s="46">
        <f t="shared" si="12"/>
        <v>3</v>
      </c>
      <c r="AE164" s="212">
        <f t="shared" si="12"/>
        <v>7</v>
      </c>
      <c r="AF164" s="43">
        <f t="shared" si="12"/>
        <v>1</v>
      </c>
      <c r="AG164" s="46">
        <f t="shared" si="12"/>
        <v>3</v>
      </c>
      <c r="AH164" s="43">
        <f t="shared" si="12"/>
        <v>7</v>
      </c>
      <c r="AI164" s="43">
        <f t="shared" si="12"/>
        <v>1</v>
      </c>
      <c r="AJ164" s="46">
        <f t="shared" si="12"/>
        <v>3</v>
      </c>
      <c r="AK164" s="212">
        <f t="shared" si="12"/>
        <v>7</v>
      </c>
      <c r="AL164" s="43">
        <f t="shared" si="12"/>
        <v>1</v>
      </c>
      <c r="AM164" s="46">
        <f t="shared" si="12"/>
        <v>3</v>
      </c>
      <c r="AN164" s="212">
        <f t="shared" si="12"/>
        <v>7</v>
      </c>
      <c r="AO164" s="43">
        <f t="shared" si="12"/>
        <v>1</v>
      </c>
      <c r="AP164" s="46">
        <f t="shared" si="12"/>
        <v>3</v>
      </c>
      <c r="AQ164" s="212">
        <f t="shared" si="12"/>
        <v>7</v>
      </c>
      <c r="AR164" s="43">
        <f t="shared" si="12"/>
        <v>1</v>
      </c>
      <c r="AS164" s="44">
        <f t="shared" si="12"/>
        <v>3</v>
      </c>
      <c r="AT164" s="45">
        <f t="shared" si="12"/>
        <v>7</v>
      </c>
      <c r="AU164" s="43">
        <f t="shared" si="12"/>
        <v>1</v>
      </c>
      <c r="AV164" s="46">
        <f t="shared" si="12"/>
        <v>3</v>
      </c>
      <c r="AW164" s="212">
        <f t="shared" si="12"/>
        <v>7</v>
      </c>
      <c r="AX164" s="43">
        <f t="shared" si="12"/>
        <v>1</v>
      </c>
      <c r="AY164" s="46">
        <f t="shared" si="12"/>
        <v>3</v>
      </c>
      <c r="AZ164" s="212">
        <f t="shared" si="12"/>
        <v>7</v>
      </c>
      <c r="BA164" s="43">
        <f t="shared" si="12"/>
        <v>1</v>
      </c>
      <c r="BB164" s="46">
        <f t="shared" si="12"/>
        <v>3</v>
      </c>
      <c r="BC164" s="212">
        <f t="shared" si="12"/>
        <v>7</v>
      </c>
      <c r="BD164" s="43">
        <f t="shared" si="12"/>
        <v>2</v>
      </c>
      <c r="BE164" s="46">
        <f t="shared" si="12"/>
        <v>2</v>
      </c>
      <c r="BF164" s="212">
        <f t="shared" si="12"/>
        <v>7</v>
      </c>
      <c r="BG164" s="43">
        <f t="shared" si="12"/>
        <v>1</v>
      </c>
      <c r="BH164" s="46">
        <f t="shared" si="12"/>
        <v>3</v>
      </c>
      <c r="BI164" s="212">
        <f t="shared" si="12"/>
        <v>7</v>
      </c>
      <c r="BJ164" s="43">
        <f t="shared" si="12"/>
        <v>1</v>
      </c>
      <c r="BK164" s="46">
        <f t="shared" si="12"/>
        <v>3</v>
      </c>
      <c r="BL164" s="212">
        <f t="shared" si="12"/>
        <v>7</v>
      </c>
      <c r="BM164" s="43">
        <f t="shared" si="12"/>
        <v>1</v>
      </c>
      <c r="BN164" s="46">
        <f t="shared" si="12"/>
        <v>3</v>
      </c>
      <c r="BO164" s="212">
        <f t="shared" si="12"/>
        <v>7</v>
      </c>
      <c r="BP164" s="43">
        <f t="shared" si="12"/>
        <v>1</v>
      </c>
      <c r="BQ164" s="46">
        <f t="shared" si="12"/>
        <v>3</v>
      </c>
      <c r="BR164" s="212">
        <f t="shared" si="12"/>
        <v>7</v>
      </c>
      <c r="BS164" s="43">
        <f t="shared" si="12"/>
        <v>1</v>
      </c>
      <c r="BT164" s="46">
        <f t="shared" si="12"/>
        <v>3</v>
      </c>
      <c r="BU164" s="212">
        <f t="shared" si="12"/>
        <v>7</v>
      </c>
      <c r="BV164" s="43">
        <f t="shared" si="12"/>
        <v>1</v>
      </c>
      <c r="BW164" s="46">
        <f t="shared" si="12"/>
        <v>3</v>
      </c>
      <c r="BX164" s="212">
        <f t="shared" si="12"/>
        <v>7</v>
      </c>
      <c r="BY164" s="43">
        <f t="shared" si="12"/>
        <v>1</v>
      </c>
      <c r="BZ164" s="46">
        <f t="shared" si="12"/>
        <v>3</v>
      </c>
      <c r="CA164" s="212">
        <f t="shared" si="12"/>
        <v>7</v>
      </c>
      <c r="CB164" s="43">
        <f t="shared" si="12"/>
        <v>1</v>
      </c>
      <c r="CC164" s="44">
        <f t="shared" si="12"/>
        <v>3</v>
      </c>
      <c r="CD164" s="45">
        <f t="shared" si="12"/>
        <v>6</v>
      </c>
      <c r="CE164" s="43">
        <f t="shared" si="12"/>
        <v>2</v>
      </c>
      <c r="CF164" s="46">
        <f t="shared" si="12"/>
        <v>3</v>
      </c>
      <c r="CG164" s="212">
        <f t="shared" si="12"/>
        <v>7</v>
      </c>
      <c r="CH164" s="43">
        <f t="shared" si="12"/>
        <v>1</v>
      </c>
      <c r="CI164" s="46">
        <f t="shared" si="12"/>
        <v>3</v>
      </c>
      <c r="CJ164" s="212">
        <f t="shared" si="12"/>
        <v>7</v>
      </c>
      <c r="CK164" s="43">
        <f t="shared" si="12"/>
        <v>1</v>
      </c>
      <c r="CL164" s="46">
        <f t="shared" si="12"/>
        <v>3</v>
      </c>
      <c r="CM164" s="212">
        <f t="shared" si="12"/>
        <v>7</v>
      </c>
      <c r="CN164" s="43">
        <f t="shared" si="12"/>
        <v>1</v>
      </c>
      <c r="CO164" s="46">
        <f t="shared" si="12"/>
        <v>3</v>
      </c>
      <c r="CP164" s="212">
        <f t="shared" si="12"/>
        <v>7</v>
      </c>
      <c r="CQ164" s="43">
        <f t="shared" si="12"/>
        <v>1</v>
      </c>
      <c r="CR164" s="46">
        <f t="shared" si="12"/>
        <v>3</v>
      </c>
      <c r="CS164" s="212">
        <f t="shared" si="12"/>
        <v>7</v>
      </c>
      <c r="CT164" s="43">
        <f t="shared" si="12"/>
        <v>1</v>
      </c>
      <c r="CU164" s="44">
        <f t="shared" si="12"/>
        <v>3</v>
      </c>
      <c r="CV164" s="45">
        <f t="shared" si="12"/>
        <v>6</v>
      </c>
      <c r="CW164" s="43">
        <f t="shared" si="12"/>
        <v>1</v>
      </c>
      <c r="CX164" s="44">
        <f t="shared" si="12"/>
        <v>4</v>
      </c>
      <c r="CY164" s="45">
        <f t="shared" si="12"/>
        <v>6</v>
      </c>
      <c r="CZ164" s="43">
        <f t="shared" si="12"/>
        <v>1</v>
      </c>
      <c r="DA164" s="44">
        <f t="shared" si="12"/>
        <v>4</v>
      </c>
      <c r="DB164" s="45">
        <f t="shared" si="12"/>
        <v>7</v>
      </c>
      <c r="DC164" s="43">
        <f t="shared" si="12"/>
        <v>1</v>
      </c>
      <c r="DD164" s="44">
        <f t="shared" si="12"/>
        <v>3</v>
      </c>
      <c r="DE164" s="59"/>
      <c r="DF164" s="60"/>
      <c r="DG164" s="60"/>
    </row>
    <row r="165" ht="46.5" customHeight="1">
      <c r="B165" s="41" t="s">
        <v>60</v>
      </c>
      <c r="C165" s="42"/>
      <c r="D165" s="51">
        <f>D164*100/DF167</f>
        <v>41.17647059</v>
      </c>
      <c r="E165" s="51">
        <f>E164*100/DF167</f>
        <v>5.882352941</v>
      </c>
      <c r="F165" s="145">
        <f>F164*100/DF167</f>
        <v>17.64705882</v>
      </c>
      <c r="G165" s="146">
        <f>G164*100/DF167</f>
        <v>47.05882353</v>
      </c>
      <c r="H165" s="51">
        <f>H164*100/DF167</f>
        <v>0</v>
      </c>
      <c r="I165" s="145">
        <f>I164*100/DF167</f>
        <v>17.64705882</v>
      </c>
      <c r="J165" s="146">
        <f>J164*100/DF167</f>
        <v>41.17647059</v>
      </c>
      <c r="K165" s="51">
        <f>K164*100/DF167</f>
        <v>5.882352941</v>
      </c>
      <c r="L165" s="145">
        <f>L164*100/DF167</f>
        <v>17.64705882</v>
      </c>
      <c r="M165" s="146">
        <f>M164*100/DF167</f>
        <v>41.17647059</v>
      </c>
      <c r="N165" s="51">
        <f>N164*100/DF167</f>
        <v>5.882352941</v>
      </c>
      <c r="O165" s="145">
        <f>O164*100/DF167</f>
        <v>17.64705882</v>
      </c>
      <c r="P165" s="146">
        <f>P164*100/DF167</f>
        <v>41.17647059</v>
      </c>
      <c r="Q165" s="51">
        <f>Q164*100/DF167</f>
        <v>5.882352941</v>
      </c>
      <c r="R165" s="145">
        <f>R164*100/DF167</f>
        <v>17.64705882</v>
      </c>
      <c r="S165" s="146">
        <f>S164*100/DF167</f>
        <v>41.17647059</v>
      </c>
      <c r="T165" s="51">
        <f>T164*100/DF167</f>
        <v>5.882352941</v>
      </c>
      <c r="U165" s="145">
        <f>U164*100/DF167</f>
        <v>17.64705882</v>
      </c>
      <c r="V165" s="146">
        <f>V164*100/DF167</f>
        <v>41.17647059</v>
      </c>
      <c r="W165" s="51">
        <f>W164*100/DF167</f>
        <v>5.882352941</v>
      </c>
      <c r="X165" s="145">
        <f>X164*100/DF167</f>
        <v>17.64705882</v>
      </c>
      <c r="Y165" s="146">
        <f>Y164*100/DF167</f>
        <v>41.17647059</v>
      </c>
      <c r="Z165" s="51">
        <f>Z164*100/DF167</f>
        <v>0</v>
      </c>
      <c r="AA165" s="145">
        <f>AA164*100/DF167</f>
        <v>23.52941176</v>
      </c>
      <c r="AB165" s="146">
        <f>AB164*100/DF167</f>
        <v>41.17647059</v>
      </c>
      <c r="AC165" s="51">
        <f>AC164*100/DF167</f>
        <v>5.882352941</v>
      </c>
      <c r="AD165" s="145">
        <f>AD164*100/DF167</f>
        <v>17.64705882</v>
      </c>
      <c r="AE165" s="146">
        <f>AE164*100/DF167</f>
        <v>41.17647059</v>
      </c>
      <c r="AF165" s="51">
        <f>AF164*100/DF167</f>
        <v>5.882352941</v>
      </c>
      <c r="AG165" s="145">
        <f>AG164*100/DF167</f>
        <v>17.64705882</v>
      </c>
      <c r="AH165" s="51">
        <f>AH164*100/DF167</f>
        <v>41.17647059</v>
      </c>
      <c r="AI165" s="51">
        <f>AI164*100/DF167</f>
        <v>5.882352941</v>
      </c>
      <c r="AJ165" s="145">
        <f>AJ164*100/DF167</f>
        <v>17.64705882</v>
      </c>
      <c r="AK165" s="146">
        <f>AK164*100/DF167</f>
        <v>41.17647059</v>
      </c>
      <c r="AL165" s="51">
        <f>AL164*100/DF167</f>
        <v>5.882352941</v>
      </c>
      <c r="AM165" s="145">
        <f>AM164*100/DF167</f>
        <v>17.64705882</v>
      </c>
      <c r="AN165" s="146">
        <f>AN164*100/DF167</f>
        <v>41.17647059</v>
      </c>
      <c r="AO165" s="51">
        <f>AO164*100/DF167</f>
        <v>5.882352941</v>
      </c>
      <c r="AP165" s="145">
        <f>AP164*100/DF167</f>
        <v>17.64705882</v>
      </c>
      <c r="AQ165" s="146">
        <f>AQ164*100/DF167</f>
        <v>41.17647059</v>
      </c>
      <c r="AR165" s="51">
        <f>AR164*100/DF167</f>
        <v>5.882352941</v>
      </c>
      <c r="AS165" s="145">
        <f>AS164*100/DF167</f>
        <v>17.64705882</v>
      </c>
      <c r="AT165" s="146">
        <f>AT164*100/DF167</f>
        <v>41.17647059</v>
      </c>
      <c r="AU165" s="51">
        <f>AU164*100/DF167</f>
        <v>5.882352941</v>
      </c>
      <c r="AV165" s="145">
        <f>AV164*100/DF167</f>
        <v>17.64705882</v>
      </c>
      <c r="AW165" s="146">
        <f>AW164*100/DF167</f>
        <v>41.17647059</v>
      </c>
      <c r="AX165" s="51">
        <f>AX164*100/DF167</f>
        <v>5.882352941</v>
      </c>
      <c r="AY165" s="145">
        <f>AY164*100/DF167</f>
        <v>17.64705882</v>
      </c>
      <c r="AZ165" s="146">
        <f>AZ164*100/DF167</f>
        <v>41.17647059</v>
      </c>
      <c r="BA165" s="51">
        <f>BA164*100/DF167</f>
        <v>5.882352941</v>
      </c>
      <c r="BB165" s="145">
        <f>BB164*100/DF167</f>
        <v>17.64705882</v>
      </c>
      <c r="BC165" s="146">
        <f>BC164*100/DF167</f>
        <v>41.17647059</v>
      </c>
      <c r="BD165" s="51">
        <f>BD164*100/DF167</f>
        <v>11.76470588</v>
      </c>
      <c r="BE165" s="145">
        <f>BE164*100/DF167</f>
        <v>11.76470588</v>
      </c>
      <c r="BF165" s="146">
        <f>BF164*100/DF167</f>
        <v>41.17647059</v>
      </c>
      <c r="BG165" s="51">
        <f>BG164*100/DF167</f>
        <v>5.882352941</v>
      </c>
      <c r="BH165" s="145">
        <f>BH164*100/DF167</f>
        <v>17.64705882</v>
      </c>
      <c r="BI165" s="146">
        <f>BI164*100/DF167</f>
        <v>41.17647059</v>
      </c>
      <c r="BJ165" s="51">
        <f>BJ164*100/DF167</f>
        <v>5.882352941</v>
      </c>
      <c r="BK165" s="145">
        <f>BK164*100/DF167</f>
        <v>17.64705882</v>
      </c>
      <c r="BL165" s="146">
        <f>BL164*100/DF167</f>
        <v>41.17647059</v>
      </c>
      <c r="BM165" s="51">
        <f>BM164*100/DF167</f>
        <v>5.882352941</v>
      </c>
      <c r="BN165" s="145">
        <f>BN164*100/DF167</f>
        <v>17.64705882</v>
      </c>
      <c r="BO165" s="146">
        <f>BO164*100/DF167</f>
        <v>41.17647059</v>
      </c>
      <c r="BP165" s="51">
        <f>BP164*100/DF167</f>
        <v>5.882352941</v>
      </c>
      <c r="BQ165" s="145">
        <f>BQ164*100/DF167</f>
        <v>17.64705882</v>
      </c>
      <c r="BR165" s="146">
        <f>BR164*100/DF167</f>
        <v>41.17647059</v>
      </c>
      <c r="BS165" s="51">
        <f>BS164*100/DF167</f>
        <v>5.882352941</v>
      </c>
      <c r="BT165" s="145">
        <f>BT164*100/DF167</f>
        <v>17.64705882</v>
      </c>
      <c r="BU165" s="146">
        <f>BU164*100/DF167</f>
        <v>41.17647059</v>
      </c>
      <c r="BV165" s="51">
        <f>BV164*100/DF167</f>
        <v>5.882352941</v>
      </c>
      <c r="BW165" s="145">
        <f>BW164*100/DF167</f>
        <v>17.64705882</v>
      </c>
      <c r="BX165" s="146">
        <f>BX164*100/DF167</f>
        <v>41.17647059</v>
      </c>
      <c r="BY165" s="51">
        <f>BY164*100/DF167</f>
        <v>5.882352941</v>
      </c>
      <c r="BZ165" s="208">
        <f>BZ164*100/DF167</f>
        <v>17.64705882</v>
      </c>
      <c r="CA165" s="209">
        <f>CA164*100/DF167</f>
        <v>41.17647059</v>
      </c>
      <c r="CB165" s="210">
        <f>CB164*100/DF167</f>
        <v>5.882352941</v>
      </c>
      <c r="CC165" s="208">
        <f>CC164*100/DF167</f>
        <v>17.64705882</v>
      </c>
      <c r="CD165" s="209">
        <f>CD164*100/DF167</f>
        <v>35.29411765</v>
      </c>
      <c r="CE165" s="210">
        <f>CE164*100/DF167</f>
        <v>11.76470588</v>
      </c>
      <c r="CF165" s="208">
        <f>CF164*100/DF167</f>
        <v>17.64705882</v>
      </c>
      <c r="CG165" s="209">
        <f>CG164*100/DF167</f>
        <v>41.17647059</v>
      </c>
      <c r="CH165" s="210">
        <f>CH164*100/DF167</f>
        <v>5.882352941</v>
      </c>
      <c r="CI165" s="208">
        <f>CI164*100/DF167</f>
        <v>17.64705882</v>
      </c>
      <c r="CJ165" s="209">
        <f>CJ164*100/DF167</f>
        <v>41.17647059</v>
      </c>
      <c r="CK165" s="210">
        <f>CK164*100/DF167</f>
        <v>5.882352941</v>
      </c>
      <c r="CL165" s="208">
        <f>CL164*100/DF167</f>
        <v>17.64705882</v>
      </c>
      <c r="CM165" s="209">
        <f>CM164*100/DF167</f>
        <v>41.17647059</v>
      </c>
      <c r="CN165" s="210">
        <f>CN164*100/DF167</f>
        <v>5.882352941</v>
      </c>
      <c r="CO165" s="208">
        <f>CO164*100/DF167</f>
        <v>17.64705882</v>
      </c>
      <c r="CP165" s="54">
        <f>CP164*100/DF167</f>
        <v>41.17647059</v>
      </c>
      <c r="CQ165" s="55">
        <f>CQ164*100/DF167</f>
        <v>5.882352941</v>
      </c>
      <c r="CR165" s="56">
        <f>CR164*100/DF167</f>
        <v>17.64705882</v>
      </c>
      <c r="CS165" s="54">
        <f>CS164*100/DF167</f>
        <v>41.17647059</v>
      </c>
      <c r="CT165" s="55">
        <f>CT164*100/DF167</f>
        <v>5.882352941</v>
      </c>
      <c r="CU165" s="56">
        <f>CU164*100/DF167</f>
        <v>17.64705882</v>
      </c>
      <c r="CV165" s="54">
        <f>CV164*100/DF167</f>
        <v>35.29411765</v>
      </c>
      <c r="CW165" s="55">
        <f>CW164*100/DF167</f>
        <v>5.882352941</v>
      </c>
      <c r="CX165" s="56">
        <f>CX164*100/DF167</f>
        <v>23.52941176</v>
      </c>
      <c r="CY165" s="54">
        <f>CY164*100/DF167</f>
        <v>35.29411765</v>
      </c>
      <c r="CZ165" s="55">
        <f>CZ164*100/DF167</f>
        <v>5.882352941</v>
      </c>
      <c r="DA165" s="56">
        <f>DA164*100/DF167</f>
        <v>23.52941176</v>
      </c>
      <c r="DB165" s="54">
        <f>DB164*100/DF167</f>
        <v>41.17647059</v>
      </c>
      <c r="DC165" s="55">
        <f>DC164*100/DF167</f>
        <v>5.882352941</v>
      </c>
      <c r="DD165" s="56">
        <f>DD164*100/DF167</f>
        <v>17.64705882</v>
      </c>
      <c r="DE165" s="59"/>
      <c r="DF165" s="60"/>
      <c r="DG165" s="60"/>
    </row>
    <row r="166" ht="15.75" customHeight="1">
      <c r="B166" s="110"/>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62"/>
      <c r="AI166" s="62"/>
      <c r="AJ166" s="62"/>
      <c r="AK166" s="62"/>
      <c r="AL166" s="62"/>
      <c r="AM166" s="62"/>
      <c r="AN166" s="62"/>
      <c r="AO166" s="62"/>
      <c r="AP166" s="62"/>
      <c r="AQ166" s="62"/>
      <c r="AR166" s="62"/>
      <c r="AS166" s="62"/>
      <c r="AT166" s="62"/>
      <c r="AU166" s="62"/>
      <c r="AV166" s="62"/>
      <c r="AW166" s="62"/>
      <c r="AX166" s="62"/>
      <c r="AY166" s="62"/>
      <c r="AZ166" s="62"/>
      <c r="BA166" s="62"/>
      <c r="BB166" s="62"/>
      <c r="BC166" s="62"/>
      <c r="BD166" s="62"/>
      <c r="BE166" s="62"/>
      <c r="BF166" s="62"/>
      <c r="BG166" s="62"/>
      <c r="BH166" s="62"/>
      <c r="BI166" s="62"/>
      <c r="BJ166" s="62"/>
      <c r="BK166" s="62"/>
      <c r="BL166" s="62"/>
      <c r="BM166" s="62"/>
      <c r="BN166" s="62"/>
      <c r="BO166" s="62"/>
      <c r="BP166" s="62"/>
      <c r="BQ166" s="62"/>
      <c r="BR166" s="62"/>
      <c r="BS166" s="62"/>
      <c r="BT166" s="62"/>
      <c r="BU166" s="62"/>
      <c r="BV166" s="62"/>
      <c r="BW166" s="62"/>
      <c r="BX166" s="62"/>
      <c r="BY166" s="62"/>
      <c r="BZ166" s="62"/>
      <c r="CA166" s="62"/>
      <c r="CB166" s="62"/>
      <c r="CC166" s="62"/>
      <c r="CD166" s="62"/>
      <c r="CE166" s="62"/>
      <c r="CF166" s="62"/>
      <c r="CG166" s="62"/>
      <c r="CH166" s="62"/>
      <c r="CI166" s="62"/>
      <c r="CJ166" s="62"/>
      <c r="CK166" s="62"/>
      <c r="CL166" s="62"/>
      <c r="CM166" s="62"/>
      <c r="CN166" s="62"/>
      <c r="CO166" s="62"/>
      <c r="CP166" s="62"/>
      <c r="CQ166" s="62"/>
      <c r="CR166" s="62"/>
      <c r="CS166" s="62"/>
      <c r="CT166" s="62"/>
      <c r="CU166" s="62"/>
      <c r="CV166" s="147"/>
      <c r="CW166" s="7"/>
      <c r="CX166" s="7"/>
      <c r="CY166" s="7"/>
      <c r="CZ166" s="7"/>
      <c r="DA166" s="7"/>
      <c r="DB166" s="7"/>
      <c r="DC166" s="7"/>
      <c r="DD166" s="7"/>
      <c r="DE166" s="8"/>
      <c r="DF166" s="148" t="s">
        <v>366</v>
      </c>
      <c r="DG166" s="148" t="s">
        <v>62</v>
      </c>
    </row>
    <row r="167" ht="15.75" customHeight="1">
      <c r="B167" s="68"/>
      <c r="CV167" s="70" t="s">
        <v>59</v>
      </c>
      <c r="CW167" s="7"/>
      <c r="CX167" s="7"/>
      <c r="CY167" s="7"/>
      <c r="CZ167" s="7"/>
      <c r="DA167" s="7"/>
      <c r="DB167" s="7"/>
      <c r="DC167" s="7"/>
      <c r="DD167" s="7"/>
      <c r="DE167" s="8"/>
      <c r="DF167" s="148">
        <f>'дети 5-ти лет Ф'!Z167</f>
        <v>17</v>
      </c>
      <c r="DG167" s="148">
        <v>100.0</v>
      </c>
    </row>
    <row r="168" ht="15.75" customHeight="1">
      <c r="B168" s="68"/>
      <c r="CV168" s="134" t="s">
        <v>6</v>
      </c>
      <c r="CW168" s="7"/>
      <c r="CX168" s="7"/>
      <c r="CY168" s="7"/>
      <c r="CZ168" s="7"/>
      <c r="DA168" s="7"/>
      <c r="DB168" s="7"/>
      <c r="DC168" s="7"/>
      <c r="DD168" s="7"/>
      <c r="DE168" s="8"/>
      <c r="DF168" s="149">
        <f>COUNTIF(DE115:DE163,"&gt;0")</f>
        <v>8</v>
      </c>
      <c r="DG168" s="79">
        <f>(BI165+BF165+BC165+AZ165+AW165+AT165+AQ165+AN165+AK165+AH165+D165+G165+J165+M165+P165+S165+V165+Y165+CG165+CJ165+CM165+CP165+CS165+CV165+CY165+DB165+AE165+AB165+BL165+BO165+BR165+BU165+BX165+CA165+CD165)/35</f>
        <v>40.84033613</v>
      </c>
    </row>
    <row r="169" ht="15.75" customHeight="1">
      <c r="B169" s="68"/>
      <c r="CV169" s="135" t="s">
        <v>7</v>
      </c>
      <c r="CW169" s="7"/>
      <c r="CX169" s="7"/>
      <c r="CY169" s="7"/>
      <c r="CZ169" s="7"/>
      <c r="DA169" s="7"/>
      <c r="DB169" s="7"/>
      <c r="DC169" s="7"/>
      <c r="DD169" s="7"/>
      <c r="DE169" s="8"/>
      <c r="DF169" s="149">
        <f>COUNTIF(DF115:DF163,"&gt;0")</f>
        <v>4</v>
      </c>
      <c r="DG169" s="79">
        <f>(BJ165+BG165+BD165+BA165+AX165+AU165+AR165+AO165+AL165+AI165+E165+H165+K165+N165+Q165+T165+W165+Z165+CT165+CH165+CK165+CN165+CQ165+CW165+CZ165+DC165+AF165+AC165+BM165+BP165+BS165+BV165+BY165+CB165+CE165)/35</f>
        <v>5.882352941</v>
      </c>
    </row>
    <row r="170" ht="15.75" customHeight="1">
      <c r="B170" s="83"/>
      <c r="C170" s="84"/>
      <c r="D170" s="84"/>
      <c r="E170" s="84"/>
      <c r="F170" s="84"/>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84"/>
      <c r="AO170" s="84"/>
      <c r="AP170" s="84"/>
      <c r="AQ170" s="84"/>
      <c r="AR170" s="84"/>
      <c r="AS170" s="84"/>
      <c r="AT170" s="84"/>
      <c r="AU170" s="84"/>
      <c r="AV170" s="84"/>
      <c r="AW170" s="84"/>
      <c r="AX170" s="84"/>
      <c r="AY170" s="84"/>
      <c r="AZ170" s="84"/>
      <c r="BA170" s="84"/>
      <c r="BB170" s="84"/>
      <c r="BC170" s="84"/>
      <c r="BD170" s="84"/>
      <c r="BE170" s="84"/>
      <c r="BF170" s="84"/>
      <c r="BG170" s="84"/>
      <c r="BH170" s="84"/>
      <c r="BI170" s="84"/>
      <c r="BJ170" s="84"/>
      <c r="BK170" s="84"/>
      <c r="BL170" s="84"/>
      <c r="BM170" s="84"/>
      <c r="BN170" s="84"/>
      <c r="BO170" s="84"/>
      <c r="BP170" s="84"/>
      <c r="BQ170" s="84"/>
      <c r="BR170" s="84"/>
      <c r="BS170" s="84"/>
      <c r="BT170" s="84"/>
      <c r="BU170" s="84"/>
      <c r="BV170" s="84"/>
      <c r="BW170" s="84"/>
      <c r="BX170" s="84"/>
      <c r="BY170" s="84"/>
      <c r="BZ170" s="84"/>
      <c r="CA170" s="84"/>
      <c r="CB170" s="84"/>
      <c r="CC170" s="84"/>
      <c r="CD170" s="84"/>
      <c r="CE170" s="84"/>
      <c r="CF170" s="84"/>
      <c r="CG170" s="84"/>
      <c r="CH170" s="84"/>
      <c r="CI170" s="84"/>
      <c r="CJ170" s="84"/>
      <c r="CK170" s="84"/>
      <c r="CL170" s="84"/>
      <c r="CM170" s="84"/>
      <c r="CN170" s="84"/>
      <c r="CO170" s="84"/>
      <c r="CP170" s="84"/>
      <c r="CQ170" s="84"/>
      <c r="CR170" s="84"/>
      <c r="CS170" s="84"/>
      <c r="CT170" s="84"/>
      <c r="CU170" s="84"/>
      <c r="CV170" s="137" t="s">
        <v>8</v>
      </c>
      <c r="CW170" s="7"/>
      <c r="CX170" s="7"/>
      <c r="CY170" s="7"/>
      <c r="CZ170" s="7"/>
      <c r="DA170" s="7"/>
      <c r="DB170" s="7"/>
      <c r="DC170" s="7"/>
      <c r="DD170" s="7"/>
      <c r="DE170" s="8"/>
      <c r="DF170" s="149">
        <f>COUNTIF(DG115:DG163,"&gt;0")</f>
        <v>4</v>
      </c>
      <c r="DG170" s="79">
        <f>(BK165+BH165+BE165+BB165+AY165+AV165+AS165+AP165+AM165+AJ165+F165+I165+L165+O165+R165+U165+X165+AA165+CI165+CL165+CO165+CR165+CU165+CX165+DA165+DD165+AG165+AD165+BN165+BQ165+BT165+BW165+BZ165+CC165+CF165)/35</f>
        <v>17.98319328</v>
      </c>
    </row>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c r="H181" s="191"/>
      <c r="T181" s="213"/>
    </row>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c r="D314" s="214">
        <f t="shared" ref="D314:D337" si="13">COUNTA(D10,G10,J10,M10,P10,S10,V10,Y10,AB10,AE10,BL10,BO10,BR10,BU10,BX10,CA10,CD10,#REF!,#REF!)</f>
        <v>5</v>
      </c>
      <c r="E314" s="214">
        <f t="shared" ref="E314:E337" si="14">COUNTA(#REF!,#REF!,#REF!,#REF!,#REF!,#REF!,#REF!,#REF!,#REF!,#REF!,#REF!,#REF!,#REF!,#REF!,#REF!,CG10,CJ10,CM10)</f>
        <v>15</v>
      </c>
      <c r="F314" s="214">
        <f t="shared" ref="F314:F337" si="15">COUNTA(F10,I10,L10,O10,R10,U10,X10,AA10,AD10,AG10,BN10,BQ10,BT10,BW10,BZ10,CC10,CF10,#REF!,#REF!)</f>
        <v>2</v>
      </c>
      <c r="G314" s="214">
        <f t="shared" ref="G314:G337" si="16">COUNTA(#REF!,#REF!,#REF!,#REF!,#REF!,#REF!,#REF!,#REF!,#REF!,#REF!,#REF!,#REF!,#REF!,#REF!,#REF!,CI10,CL10,CO10)</f>
        <v>16</v>
      </c>
      <c r="H314" s="214">
        <f t="shared" ref="H314:H337" si="17">COUNTA(E10,H10,K10,N10,Q10,T10,W10,Z10,AC10,AF10,BM10,BP10,BS10,BV10,BY10,CB10,CE10,#REF!,#REF!,#REF!)</f>
        <v>17</v>
      </c>
      <c r="I314" s="214">
        <f t="shared" ref="I314:I337" si="18">COUNTA(#REF!,#REF!,#REF!,#REF!,#REF!,#REF!,#REF!,#REF!,#REF!,#REF!,#REF!,#REF!,#REF!,#REF!,CH10,CK10,CN10)</f>
        <v>16</v>
      </c>
      <c r="K314" s="214">
        <f t="shared" ref="K314:K337" si="19">COUNTA(#REF!,#REF!,#REF!,D56,G56,J56,M56,P56,S56,V56,Y56,AB56,AE56,BL56,BO56,BR56,BU56,BX56,CA56,CD56,#REF!,#REF!)</f>
        <v>5</v>
      </c>
      <c r="L314" s="214">
        <f t="shared" ref="L314:L337" si="20">COUNTA(CP56,CS56,#REF!,#REF!,#REF!,CV56,CY56,DB56,#REF!,#REF!,#REF!,#REF!,#REF!,#REF!,#REF!,#REF!,#REF!,#REF!,#REF!,#REF!,CG56,CJ56,CM56)</f>
        <v>15</v>
      </c>
      <c r="M314" s="214">
        <f t="shared" ref="M314:M337" si="21">COUNTA(#REF!,#REF!,#REF!,F56,I56,L56,O56,R56,U56,X56,AA56,AD56,AG56,BN56,BQ56,BT56,BW56,BZ56,CC56,CF56,#REF!,#REF!)</f>
        <v>5</v>
      </c>
      <c r="N314" s="214">
        <f t="shared" ref="N314:N337" si="22">COUNTA(CR56,CU56,#REF!,#REF!,#REF!,CX56,DA56,DD56,#REF!,#REF!,#REF!,#REF!,#REF!,#REF!,#REF!,#REF!,#REF!,#REF!,#REF!,#REF!,CI56,CL56,CO56)</f>
        <v>16</v>
      </c>
      <c r="O314" s="214">
        <f t="shared" ref="O314:O337" si="23">COUNTA(#REF!,#REF!,E56,H56,K56,N56,Q56,T56,W56,Z56,AC56,AF56,BM56,BP56,BS56,BV56,BY56,CB56,CE56,#REF!,#REF!,#REF!)</f>
        <v>22</v>
      </c>
      <c r="P314" s="214">
        <f t="shared" ref="P314:P337" si="24">COUNTA(CQ56,CT56,#REF!,#REF!,#REF!,CW56,CZ56,DC56,#REF!,#REF!,#REF!,#REF!,#REF!,#REF!,#REF!,#REF!,#REF!,#REF!,#REF!,#REF!,CH56,CK56,CN56)</f>
        <v>22</v>
      </c>
      <c r="R314" s="214">
        <f t="shared" ref="R314:R337" si="25">COUNTA(E115,H115,#REF!,K115,N115,Q115,T115,W115,Z115,AC115,AF115,BM115,BP115,BS115,BV115,BY115,CB115,CE115,#REF!,#REF!,#REF!,#REF!)</f>
        <v>5</v>
      </c>
      <c r="S314" s="214">
        <f t="shared" ref="S314:S337" si="26">COUNTA(#REF!,#REF!,#REF!,CW115,CZ115,DC115,#REF!,#REF!,#REF!,#REF!,#REF!,#REF!,#REF!,#REF!,#REF!,#REF!,#REF!,#REF!,CH115,CK115,CN115,CQ115,CT115)</f>
        <v>15</v>
      </c>
      <c r="T314" s="214">
        <f t="shared" ref="T314:T337" si="27">COUNTA(D115,G115,J115,M115,P115,S115,V115,Y115,AB115,AE115,BL115,BO115,BR115,BU115,BX115,CA115,CD115,#REF!,#REF!,#REF!,#REF!,#REF!)</f>
        <v>22</v>
      </c>
      <c r="U314" s="214">
        <f t="shared" ref="U314:U337" si="28">COUNTA(#REF!,#REF!,CV115,CY115,DB115,#REF!,#REF!,#REF!,#REF!,#REF!,#REF!,#REF!,#REF!,#REF!,#REF!,#REF!,#REF!,CG115,CJ115,CM115,CP115,CS115,#REF!)</f>
        <v>23</v>
      </c>
      <c r="V314" s="214">
        <f t="shared" ref="V314:V337" si="29">COUNTA(F115,I115,L115,O115,R115,U115,X115,AA115,AD115,AG115,BN115,BQ115,BT115,BW115,BZ115,CC115,CF115,#REF!,#REF!,#REF!,#REF!,#REF!)</f>
        <v>5</v>
      </c>
      <c r="W314" s="214">
        <f t="shared" ref="W314:W337" si="30">COUNTA(#REF!,#REF!,#REF!,CX115,DA115,DD115,#REF!,#REF!,#REF!,#REF!,#REF!,#REF!,#REF!,#REF!,#REF!,#REF!,#REF!,#REF!,CI115,CL115,CO115,CR115,CU115)</f>
        <v>15</v>
      </c>
    </row>
    <row r="315" ht="15.75" customHeight="1">
      <c r="D315" s="214">
        <f t="shared" si="13"/>
        <v>12</v>
      </c>
      <c r="E315" s="214">
        <f t="shared" si="14"/>
        <v>15</v>
      </c>
      <c r="F315" s="214">
        <f t="shared" si="15"/>
        <v>2</v>
      </c>
      <c r="G315" s="214">
        <f t="shared" si="16"/>
        <v>15</v>
      </c>
      <c r="H315" s="214">
        <f t="shared" si="17"/>
        <v>10</v>
      </c>
      <c r="I315" s="214">
        <f t="shared" si="18"/>
        <v>17</v>
      </c>
      <c r="K315" s="214">
        <f t="shared" si="19"/>
        <v>5</v>
      </c>
      <c r="L315" s="214">
        <f t="shared" si="20"/>
        <v>15</v>
      </c>
      <c r="M315" s="214">
        <f t="shared" si="21"/>
        <v>5</v>
      </c>
      <c r="N315" s="214">
        <f t="shared" si="22"/>
        <v>17</v>
      </c>
      <c r="O315" s="214">
        <f t="shared" si="23"/>
        <v>22</v>
      </c>
      <c r="P315" s="214">
        <f t="shared" si="24"/>
        <v>21</v>
      </c>
      <c r="R315" s="214">
        <f t="shared" si="25"/>
        <v>6</v>
      </c>
      <c r="S315" s="214">
        <f t="shared" si="26"/>
        <v>16</v>
      </c>
      <c r="T315" s="214">
        <f t="shared" si="27"/>
        <v>21</v>
      </c>
      <c r="U315" s="214">
        <f t="shared" si="28"/>
        <v>22</v>
      </c>
      <c r="V315" s="214">
        <f t="shared" si="29"/>
        <v>5</v>
      </c>
      <c r="W315" s="214">
        <f t="shared" si="30"/>
        <v>15</v>
      </c>
    </row>
    <row r="316" ht="15.75" customHeight="1">
      <c r="D316" s="214">
        <f t="shared" si="13"/>
        <v>8</v>
      </c>
      <c r="E316" s="214">
        <f t="shared" si="14"/>
        <v>15</v>
      </c>
      <c r="F316" s="214">
        <f t="shared" si="15"/>
        <v>2</v>
      </c>
      <c r="G316" s="214">
        <f t="shared" si="16"/>
        <v>16</v>
      </c>
      <c r="H316" s="214">
        <f t="shared" si="17"/>
        <v>11</v>
      </c>
      <c r="I316" s="214">
        <f t="shared" si="18"/>
        <v>16</v>
      </c>
      <c r="K316" s="214">
        <f t="shared" si="19"/>
        <v>5</v>
      </c>
      <c r="L316" s="214">
        <f t="shared" si="20"/>
        <v>15</v>
      </c>
      <c r="M316" s="214">
        <f t="shared" si="21"/>
        <v>5</v>
      </c>
      <c r="N316" s="214">
        <f t="shared" si="22"/>
        <v>15</v>
      </c>
      <c r="O316" s="214">
        <f t="shared" si="23"/>
        <v>5</v>
      </c>
      <c r="P316" s="214">
        <f t="shared" si="24"/>
        <v>15</v>
      </c>
      <c r="R316" s="214">
        <f t="shared" si="25"/>
        <v>5</v>
      </c>
      <c r="S316" s="214">
        <f t="shared" si="26"/>
        <v>15</v>
      </c>
      <c r="T316" s="214">
        <f t="shared" si="27"/>
        <v>5</v>
      </c>
      <c r="U316" s="214">
        <f t="shared" si="28"/>
        <v>15</v>
      </c>
      <c r="V316" s="214">
        <f t="shared" si="29"/>
        <v>5</v>
      </c>
      <c r="W316" s="214">
        <f t="shared" si="30"/>
        <v>15</v>
      </c>
    </row>
    <row r="317" ht="15.75" customHeight="1">
      <c r="D317" s="214">
        <f t="shared" si="13"/>
        <v>3</v>
      </c>
      <c r="E317" s="214">
        <f t="shared" si="14"/>
        <v>15</v>
      </c>
      <c r="F317" s="214">
        <f t="shared" si="15"/>
        <v>2</v>
      </c>
      <c r="G317" s="214">
        <f t="shared" si="16"/>
        <v>16</v>
      </c>
      <c r="H317" s="214">
        <f t="shared" si="17"/>
        <v>16</v>
      </c>
      <c r="I317" s="214">
        <f t="shared" si="18"/>
        <v>16</v>
      </c>
      <c r="K317" s="214">
        <f t="shared" si="19"/>
        <v>5</v>
      </c>
      <c r="L317" s="214">
        <f t="shared" si="20"/>
        <v>15</v>
      </c>
      <c r="M317" s="214">
        <f t="shared" si="21"/>
        <v>5</v>
      </c>
      <c r="N317" s="214">
        <f t="shared" si="22"/>
        <v>15</v>
      </c>
      <c r="O317" s="214">
        <f t="shared" si="23"/>
        <v>5</v>
      </c>
      <c r="P317" s="214">
        <f t="shared" si="24"/>
        <v>15</v>
      </c>
      <c r="R317" s="214">
        <f t="shared" si="25"/>
        <v>5</v>
      </c>
      <c r="S317" s="214">
        <f t="shared" si="26"/>
        <v>15</v>
      </c>
      <c r="T317" s="214">
        <f t="shared" si="27"/>
        <v>5</v>
      </c>
      <c r="U317" s="214">
        <f t="shared" si="28"/>
        <v>15</v>
      </c>
      <c r="V317" s="214">
        <f t="shared" si="29"/>
        <v>5</v>
      </c>
      <c r="W317" s="214">
        <f t="shared" si="30"/>
        <v>15</v>
      </c>
    </row>
    <row r="318" ht="15.75" customHeight="1">
      <c r="D318" s="214">
        <f t="shared" si="13"/>
        <v>4</v>
      </c>
      <c r="E318" s="214">
        <f t="shared" si="14"/>
        <v>15</v>
      </c>
      <c r="F318" s="214">
        <f t="shared" si="15"/>
        <v>4</v>
      </c>
      <c r="G318" s="214">
        <f t="shared" si="16"/>
        <v>17</v>
      </c>
      <c r="H318" s="214">
        <f t="shared" si="17"/>
        <v>16</v>
      </c>
      <c r="I318" s="214">
        <f t="shared" si="18"/>
        <v>15</v>
      </c>
      <c r="K318" s="214">
        <f t="shared" si="19"/>
        <v>5</v>
      </c>
      <c r="L318" s="214">
        <f t="shared" si="20"/>
        <v>15</v>
      </c>
      <c r="M318" s="214">
        <f t="shared" si="21"/>
        <v>8</v>
      </c>
      <c r="N318" s="214">
        <f t="shared" si="22"/>
        <v>18</v>
      </c>
      <c r="O318" s="214">
        <f t="shared" si="23"/>
        <v>19</v>
      </c>
      <c r="P318" s="214">
        <f t="shared" si="24"/>
        <v>20</v>
      </c>
      <c r="R318" s="214">
        <f t="shared" si="25"/>
        <v>5</v>
      </c>
      <c r="S318" s="214">
        <f t="shared" si="26"/>
        <v>16</v>
      </c>
      <c r="T318" s="214">
        <f t="shared" si="27"/>
        <v>22</v>
      </c>
      <c r="U318" s="214">
        <f t="shared" si="28"/>
        <v>22</v>
      </c>
      <c r="V318" s="214">
        <f t="shared" si="29"/>
        <v>5</v>
      </c>
      <c r="W318" s="214">
        <f t="shared" si="30"/>
        <v>15</v>
      </c>
    </row>
    <row r="319" ht="15.75" customHeight="1">
      <c r="D319" s="214">
        <f t="shared" si="13"/>
        <v>7</v>
      </c>
      <c r="E319" s="214">
        <f t="shared" si="14"/>
        <v>15</v>
      </c>
      <c r="F319" s="214">
        <f t="shared" si="15"/>
        <v>7</v>
      </c>
      <c r="G319" s="214">
        <f t="shared" si="16"/>
        <v>18</v>
      </c>
      <c r="H319" s="214">
        <f t="shared" si="17"/>
        <v>10</v>
      </c>
      <c r="I319" s="214">
        <f t="shared" si="18"/>
        <v>14</v>
      </c>
      <c r="K319" s="214">
        <f t="shared" si="19"/>
        <v>5</v>
      </c>
      <c r="L319" s="214">
        <f t="shared" si="20"/>
        <v>15</v>
      </c>
      <c r="M319" s="214">
        <f t="shared" si="21"/>
        <v>10</v>
      </c>
      <c r="N319" s="214">
        <f t="shared" si="22"/>
        <v>19</v>
      </c>
      <c r="O319" s="214">
        <f t="shared" si="23"/>
        <v>17</v>
      </c>
      <c r="P319" s="214">
        <f t="shared" si="24"/>
        <v>19</v>
      </c>
      <c r="R319" s="214">
        <f t="shared" si="25"/>
        <v>20</v>
      </c>
      <c r="S319" s="214">
        <f t="shared" si="26"/>
        <v>21</v>
      </c>
      <c r="T319" s="214">
        <f t="shared" si="27"/>
        <v>6</v>
      </c>
      <c r="U319" s="214">
        <f t="shared" si="28"/>
        <v>15</v>
      </c>
      <c r="V319" s="214">
        <f t="shared" si="29"/>
        <v>6</v>
      </c>
      <c r="W319" s="214">
        <f t="shared" si="30"/>
        <v>17</v>
      </c>
    </row>
    <row r="320" ht="15.75" customHeight="1">
      <c r="D320" s="214">
        <f t="shared" si="13"/>
        <v>13</v>
      </c>
      <c r="E320" s="214">
        <f t="shared" si="14"/>
        <v>16</v>
      </c>
      <c r="F320" s="214">
        <f t="shared" si="15"/>
        <v>3</v>
      </c>
      <c r="G320" s="214">
        <f t="shared" si="16"/>
        <v>15</v>
      </c>
      <c r="H320" s="214">
        <f t="shared" si="17"/>
        <v>8</v>
      </c>
      <c r="I320" s="214">
        <f t="shared" si="18"/>
        <v>16</v>
      </c>
      <c r="K320" s="214">
        <f t="shared" si="19"/>
        <v>5</v>
      </c>
      <c r="L320" s="214">
        <f t="shared" si="20"/>
        <v>15</v>
      </c>
      <c r="M320" s="214">
        <f t="shared" si="21"/>
        <v>10</v>
      </c>
      <c r="N320" s="214">
        <f t="shared" si="22"/>
        <v>19</v>
      </c>
      <c r="O320" s="214">
        <f t="shared" si="23"/>
        <v>17</v>
      </c>
      <c r="P320" s="214">
        <f t="shared" si="24"/>
        <v>19</v>
      </c>
      <c r="R320" s="214">
        <f t="shared" si="25"/>
        <v>5</v>
      </c>
      <c r="S320" s="214">
        <f t="shared" si="26"/>
        <v>15</v>
      </c>
      <c r="T320" s="214">
        <f t="shared" si="27"/>
        <v>22</v>
      </c>
      <c r="U320" s="214">
        <f t="shared" si="28"/>
        <v>23</v>
      </c>
      <c r="V320" s="214">
        <f t="shared" si="29"/>
        <v>5</v>
      </c>
      <c r="W320" s="214">
        <f t="shared" si="30"/>
        <v>15</v>
      </c>
    </row>
    <row r="321" ht="15.75" customHeight="1">
      <c r="D321" s="214">
        <f t="shared" si="13"/>
        <v>2</v>
      </c>
      <c r="E321" s="214">
        <f t="shared" si="14"/>
        <v>15</v>
      </c>
      <c r="F321" s="214">
        <f t="shared" si="15"/>
        <v>13</v>
      </c>
      <c r="G321" s="214">
        <f t="shared" si="16"/>
        <v>18</v>
      </c>
      <c r="H321" s="214">
        <f t="shared" si="17"/>
        <v>9</v>
      </c>
      <c r="I321" s="214">
        <f t="shared" si="18"/>
        <v>14</v>
      </c>
      <c r="K321" s="214">
        <f t="shared" si="19"/>
        <v>5</v>
      </c>
      <c r="L321" s="214">
        <f t="shared" si="20"/>
        <v>15</v>
      </c>
      <c r="M321" s="214">
        <f t="shared" si="21"/>
        <v>8</v>
      </c>
      <c r="N321" s="214">
        <f t="shared" si="22"/>
        <v>19</v>
      </c>
      <c r="O321" s="214">
        <f t="shared" si="23"/>
        <v>19</v>
      </c>
      <c r="P321" s="214">
        <f t="shared" si="24"/>
        <v>19</v>
      </c>
      <c r="R321" s="214">
        <f t="shared" si="25"/>
        <v>5</v>
      </c>
      <c r="S321" s="214">
        <f t="shared" si="26"/>
        <v>15</v>
      </c>
      <c r="T321" s="214">
        <f t="shared" si="27"/>
        <v>5</v>
      </c>
      <c r="U321" s="214">
        <f t="shared" si="28"/>
        <v>15</v>
      </c>
      <c r="V321" s="214">
        <f t="shared" si="29"/>
        <v>22</v>
      </c>
      <c r="W321" s="214">
        <f t="shared" si="30"/>
        <v>23</v>
      </c>
    </row>
    <row r="322" ht="15.75" customHeight="1">
      <c r="D322" s="214">
        <f t="shared" si="13"/>
        <v>7</v>
      </c>
      <c r="E322" s="214">
        <f t="shared" si="14"/>
        <v>15</v>
      </c>
      <c r="F322" s="214">
        <f t="shared" si="15"/>
        <v>2</v>
      </c>
      <c r="G322" s="214">
        <f t="shared" si="16"/>
        <v>15</v>
      </c>
      <c r="H322" s="214">
        <f t="shared" si="17"/>
        <v>15</v>
      </c>
      <c r="I322" s="214">
        <f t="shared" si="18"/>
        <v>17</v>
      </c>
      <c r="K322" s="214">
        <f t="shared" si="19"/>
        <v>5</v>
      </c>
      <c r="L322" s="214">
        <f t="shared" si="20"/>
        <v>15</v>
      </c>
      <c r="M322" s="214">
        <f t="shared" si="21"/>
        <v>8</v>
      </c>
      <c r="N322" s="214">
        <f t="shared" si="22"/>
        <v>19</v>
      </c>
      <c r="O322" s="214">
        <f t="shared" si="23"/>
        <v>19</v>
      </c>
      <c r="P322" s="214">
        <f t="shared" si="24"/>
        <v>19</v>
      </c>
      <c r="R322" s="214">
        <f t="shared" si="25"/>
        <v>5</v>
      </c>
      <c r="S322" s="214">
        <f t="shared" si="26"/>
        <v>15</v>
      </c>
      <c r="T322" s="214">
        <f t="shared" si="27"/>
        <v>22</v>
      </c>
      <c r="U322" s="214">
        <f t="shared" si="28"/>
        <v>23</v>
      </c>
      <c r="V322" s="214">
        <f t="shared" si="29"/>
        <v>5</v>
      </c>
      <c r="W322" s="214">
        <f t="shared" si="30"/>
        <v>15</v>
      </c>
    </row>
    <row r="323" ht="15.75" customHeight="1">
      <c r="D323" s="214">
        <f t="shared" si="13"/>
        <v>8</v>
      </c>
      <c r="E323" s="214">
        <f t="shared" si="14"/>
        <v>15</v>
      </c>
      <c r="F323" s="214">
        <f t="shared" si="15"/>
        <v>2</v>
      </c>
      <c r="G323" s="214">
        <f t="shared" si="16"/>
        <v>15</v>
      </c>
      <c r="H323" s="214">
        <f t="shared" si="17"/>
        <v>14</v>
      </c>
      <c r="I323" s="214">
        <f t="shared" si="18"/>
        <v>17</v>
      </c>
      <c r="K323" s="214">
        <f t="shared" si="19"/>
        <v>6</v>
      </c>
      <c r="L323" s="214">
        <f t="shared" si="20"/>
        <v>15</v>
      </c>
      <c r="M323" s="214">
        <f t="shared" si="21"/>
        <v>8</v>
      </c>
      <c r="N323" s="214">
        <f t="shared" si="22"/>
        <v>19</v>
      </c>
      <c r="O323" s="214">
        <f t="shared" si="23"/>
        <v>18</v>
      </c>
      <c r="P323" s="214">
        <f t="shared" si="24"/>
        <v>19</v>
      </c>
      <c r="R323" s="214">
        <f t="shared" si="25"/>
        <v>5</v>
      </c>
      <c r="S323" s="214">
        <f t="shared" si="26"/>
        <v>15</v>
      </c>
      <c r="T323" s="214">
        <f t="shared" si="27"/>
        <v>5</v>
      </c>
      <c r="U323" s="214">
        <f t="shared" si="28"/>
        <v>15</v>
      </c>
      <c r="V323" s="214">
        <f t="shared" si="29"/>
        <v>5</v>
      </c>
      <c r="W323" s="214">
        <f t="shared" si="30"/>
        <v>15</v>
      </c>
    </row>
    <row r="324" ht="15.75" customHeight="1">
      <c r="D324" s="214">
        <f t="shared" si="13"/>
        <v>13</v>
      </c>
      <c r="E324" s="214">
        <f t="shared" si="14"/>
        <v>16</v>
      </c>
      <c r="F324" s="214">
        <f t="shared" si="15"/>
        <v>2</v>
      </c>
      <c r="G324" s="214">
        <f t="shared" si="16"/>
        <v>15</v>
      </c>
      <c r="H324" s="214">
        <f t="shared" si="17"/>
        <v>9</v>
      </c>
      <c r="I324" s="214">
        <f t="shared" si="18"/>
        <v>16</v>
      </c>
      <c r="K324" s="214">
        <f t="shared" si="19"/>
        <v>6</v>
      </c>
      <c r="L324" s="214">
        <f t="shared" si="20"/>
        <v>15</v>
      </c>
      <c r="M324" s="214">
        <f t="shared" si="21"/>
        <v>8</v>
      </c>
      <c r="N324" s="214">
        <f t="shared" si="22"/>
        <v>19</v>
      </c>
      <c r="O324" s="214">
        <f t="shared" si="23"/>
        <v>18</v>
      </c>
      <c r="P324" s="214">
        <f t="shared" si="24"/>
        <v>19</v>
      </c>
      <c r="R324" s="214">
        <f t="shared" si="25"/>
        <v>5</v>
      </c>
      <c r="S324" s="214">
        <f t="shared" si="26"/>
        <v>15</v>
      </c>
      <c r="T324" s="214">
        <f t="shared" si="27"/>
        <v>5</v>
      </c>
      <c r="U324" s="214">
        <f t="shared" si="28"/>
        <v>15</v>
      </c>
      <c r="V324" s="214">
        <f t="shared" si="29"/>
        <v>5</v>
      </c>
      <c r="W324" s="214">
        <f t="shared" si="30"/>
        <v>15</v>
      </c>
    </row>
    <row r="325" ht="15.75" customHeight="1">
      <c r="D325" s="214">
        <f t="shared" si="13"/>
        <v>12</v>
      </c>
      <c r="E325" s="214">
        <f t="shared" si="14"/>
        <v>16</v>
      </c>
      <c r="F325" s="214">
        <f t="shared" si="15"/>
        <v>2</v>
      </c>
      <c r="G325" s="214">
        <f t="shared" si="16"/>
        <v>15</v>
      </c>
      <c r="H325" s="214">
        <f t="shared" si="17"/>
        <v>10</v>
      </c>
      <c r="I325" s="214">
        <f t="shared" si="18"/>
        <v>16</v>
      </c>
      <c r="K325" s="214">
        <f t="shared" si="19"/>
        <v>6</v>
      </c>
      <c r="L325" s="214">
        <f t="shared" si="20"/>
        <v>15</v>
      </c>
      <c r="M325" s="214">
        <f t="shared" si="21"/>
        <v>8</v>
      </c>
      <c r="N325" s="214">
        <f t="shared" si="22"/>
        <v>18</v>
      </c>
      <c r="O325" s="214">
        <f t="shared" si="23"/>
        <v>18</v>
      </c>
      <c r="P325" s="214">
        <f t="shared" si="24"/>
        <v>20</v>
      </c>
      <c r="R325" s="214">
        <f t="shared" si="25"/>
        <v>5</v>
      </c>
      <c r="S325" s="214">
        <f t="shared" si="26"/>
        <v>15</v>
      </c>
      <c r="T325" s="214">
        <f t="shared" si="27"/>
        <v>22</v>
      </c>
      <c r="U325" s="214">
        <f t="shared" si="28"/>
        <v>23</v>
      </c>
      <c r="V325" s="214">
        <f t="shared" si="29"/>
        <v>5</v>
      </c>
      <c r="W325" s="214">
        <f t="shared" si="30"/>
        <v>15</v>
      </c>
    </row>
    <row r="326" ht="15.75" customHeight="1">
      <c r="D326" s="214">
        <f t="shared" si="13"/>
        <v>3</v>
      </c>
      <c r="E326" s="214">
        <f t="shared" si="14"/>
        <v>15</v>
      </c>
      <c r="F326" s="214">
        <f t="shared" si="15"/>
        <v>2</v>
      </c>
      <c r="G326" s="214">
        <f t="shared" si="16"/>
        <v>16</v>
      </c>
      <c r="H326" s="214">
        <f t="shared" si="17"/>
        <v>16</v>
      </c>
      <c r="I326" s="214">
        <f t="shared" si="18"/>
        <v>16</v>
      </c>
      <c r="K326" s="214">
        <f t="shared" si="19"/>
        <v>5</v>
      </c>
      <c r="L326" s="214">
        <f t="shared" si="20"/>
        <v>15</v>
      </c>
      <c r="M326" s="214">
        <f t="shared" si="21"/>
        <v>5</v>
      </c>
      <c r="N326" s="214">
        <f t="shared" si="22"/>
        <v>15</v>
      </c>
      <c r="O326" s="214">
        <f t="shared" si="23"/>
        <v>5</v>
      </c>
      <c r="P326" s="214">
        <f t="shared" si="24"/>
        <v>15</v>
      </c>
      <c r="R326" s="214">
        <f t="shared" si="25"/>
        <v>5</v>
      </c>
      <c r="S326" s="214">
        <f t="shared" si="26"/>
        <v>15</v>
      </c>
      <c r="T326" s="214">
        <f t="shared" si="27"/>
        <v>5</v>
      </c>
      <c r="U326" s="214">
        <f t="shared" si="28"/>
        <v>15</v>
      </c>
      <c r="V326" s="214">
        <f t="shared" si="29"/>
        <v>5</v>
      </c>
      <c r="W326" s="214">
        <f t="shared" si="30"/>
        <v>15</v>
      </c>
    </row>
    <row r="327" ht="15.75" customHeight="1">
      <c r="D327" s="214">
        <f t="shared" si="13"/>
        <v>12</v>
      </c>
      <c r="E327" s="214">
        <f t="shared" si="14"/>
        <v>15</v>
      </c>
      <c r="F327" s="214">
        <f t="shared" si="15"/>
        <v>2</v>
      </c>
      <c r="G327" s="214">
        <f t="shared" si="16"/>
        <v>15</v>
      </c>
      <c r="H327" s="214">
        <f t="shared" si="17"/>
        <v>10</v>
      </c>
      <c r="I327" s="214">
        <f t="shared" si="18"/>
        <v>17</v>
      </c>
      <c r="K327" s="214">
        <f t="shared" si="19"/>
        <v>5</v>
      </c>
      <c r="L327" s="214">
        <f t="shared" si="20"/>
        <v>15</v>
      </c>
      <c r="M327" s="214">
        <f t="shared" si="21"/>
        <v>5</v>
      </c>
      <c r="N327" s="214">
        <f t="shared" si="22"/>
        <v>18</v>
      </c>
      <c r="O327" s="214">
        <f t="shared" si="23"/>
        <v>22</v>
      </c>
      <c r="P327" s="214">
        <f t="shared" si="24"/>
        <v>20</v>
      </c>
      <c r="R327" s="214">
        <f t="shared" si="25"/>
        <v>5</v>
      </c>
      <c r="S327" s="214">
        <f t="shared" si="26"/>
        <v>15</v>
      </c>
      <c r="T327" s="214">
        <f t="shared" si="27"/>
        <v>5</v>
      </c>
      <c r="U327" s="214">
        <f t="shared" si="28"/>
        <v>15</v>
      </c>
      <c r="V327" s="214">
        <f t="shared" si="29"/>
        <v>5</v>
      </c>
      <c r="W327" s="214">
        <f t="shared" si="30"/>
        <v>15</v>
      </c>
    </row>
    <row r="328" ht="15.75" customHeight="1">
      <c r="D328" s="214">
        <f t="shared" si="13"/>
        <v>2</v>
      </c>
      <c r="E328" s="214">
        <f t="shared" si="14"/>
        <v>15</v>
      </c>
      <c r="F328" s="214">
        <f t="shared" si="15"/>
        <v>2</v>
      </c>
      <c r="G328" s="214">
        <f t="shared" si="16"/>
        <v>15</v>
      </c>
      <c r="H328" s="214">
        <f t="shared" si="17"/>
        <v>3</v>
      </c>
      <c r="I328" s="214">
        <f t="shared" si="18"/>
        <v>14</v>
      </c>
      <c r="K328" s="214">
        <f t="shared" si="19"/>
        <v>5</v>
      </c>
      <c r="L328" s="214">
        <f t="shared" si="20"/>
        <v>15</v>
      </c>
      <c r="M328" s="214">
        <f t="shared" si="21"/>
        <v>5</v>
      </c>
      <c r="N328" s="214">
        <f t="shared" si="22"/>
        <v>18</v>
      </c>
      <c r="O328" s="214">
        <f t="shared" si="23"/>
        <v>22</v>
      </c>
      <c r="P328" s="214">
        <f t="shared" si="24"/>
        <v>20</v>
      </c>
      <c r="R328" s="214">
        <f t="shared" si="25"/>
        <v>5</v>
      </c>
      <c r="S328" s="214">
        <f t="shared" si="26"/>
        <v>15</v>
      </c>
      <c r="T328" s="214">
        <f t="shared" si="27"/>
        <v>22</v>
      </c>
      <c r="U328" s="214">
        <f t="shared" si="28"/>
        <v>23</v>
      </c>
      <c r="V328" s="214">
        <f t="shared" si="29"/>
        <v>5</v>
      </c>
      <c r="W328" s="214">
        <f t="shared" si="30"/>
        <v>15</v>
      </c>
    </row>
    <row r="329" ht="15.75" customHeight="1">
      <c r="D329" s="214">
        <f t="shared" si="13"/>
        <v>2</v>
      </c>
      <c r="E329" s="214">
        <f t="shared" si="14"/>
        <v>15</v>
      </c>
      <c r="F329" s="214">
        <f t="shared" si="15"/>
        <v>2</v>
      </c>
      <c r="G329" s="214">
        <f t="shared" si="16"/>
        <v>15</v>
      </c>
      <c r="H329" s="214">
        <f t="shared" si="17"/>
        <v>3</v>
      </c>
      <c r="I329" s="214">
        <f t="shared" si="18"/>
        <v>14</v>
      </c>
      <c r="K329" s="214">
        <f t="shared" si="19"/>
        <v>5</v>
      </c>
      <c r="L329" s="214">
        <f t="shared" si="20"/>
        <v>15</v>
      </c>
      <c r="M329" s="214">
        <f t="shared" si="21"/>
        <v>15</v>
      </c>
      <c r="N329" s="214">
        <f t="shared" si="22"/>
        <v>15</v>
      </c>
      <c r="O329" s="214">
        <f t="shared" si="23"/>
        <v>5</v>
      </c>
      <c r="P329" s="214">
        <f t="shared" si="24"/>
        <v>15</v>
      </c>
      <c r="R329" s="214">
        <f t="shared" si="25"/>
        <v>5</v>
      </c>
      <c r="S329" s="214">
        <f t="shared" si="26"/>
        <v>15</v>
      </c>
      <c r="T329" s="214">
        <f t="shared" si="27"/>
        <v>5</v>
      </c>
      <c r="U329" s="214">
        <f t="shared" si="28"/>
        <v>15</v>
      </c>
      <c r="V329" s="214">
        <f t="shared" si="29"/>
        <v>22</v>
      </c>
      <c r="W329" s="214">
        <f t="shared" si="30"/>
        <v>23</v>
      </c>
    </row>
    <row r="330" ht="15.75" customHeight="1">
      <c r="D330" s="214">
        <f t="shared" si="13"/>
        <v>2</v>
      </c>
      <c r="E330" s="214">
        <f t="shared" si="14"/>
        <v>15</v>
      </c>
      <c r="F330" s="214">
        <f t="shared" si="15"/>
        <v>2</v>
      </c>
      <c r="G330" s="214">
        <f t="shared" si="16"/>
        <v>15</v>
      </c>
      <c r="H330" s="214">
        <f t="shared" si="17"/>
        <v>3</v>
      </c>
      <c r="I330" s="214">
        <f t="shared" si="18"/>
        <v>14</v>
      </c>
      <c r="K330" s="214">
        <f t="shared" si="19"/>
        <v>5</v>
      </c>
      <c r="L330" s="214">
        <f t="shared" si="20"/>
        <v>15</v>
      </c>
      <c r="M330" s="214">
        <f t="shared" si="21"/>
        <v>15</v>
      </c>
      <c r="N330" s="214">
        <f t="shared" si="22"/>
        <v>15</v>
      </c>
      <c r="O330" s="214">
        <f t="shared" si="23"/>
        <v>5</v>
      </c>
      <c r="P330" s="214">
        <f t="shared" si="24"/>
        <v>15</v>
      </c>
      <c r="R330" s="214">
        <f t="shared" si="25"/>
        <v>5</v>
      </c>
      <c r="S330" s="214">
        <f t="shared" si="26"/>
        <v>15</v>
      </c>
      <c r="T330" s="214">
        <f t="shared" si="27"/>
        <v>5</v>
      </c>
      <c r="U330" s="214">
        <f t="shared" si="28"/>
        <v>15</v>
      </c>
      <c r="V330" s="214">
        <f t="shared" si="29"/>
        <v>22</v>
      </c>
      <c r="W330" s="214">
        <f t="shared" si="30"/>
        <v>23</v>
      </c>
    </row>
    <row r="331" ht="15.75" customHeight="1">
      <c r="D331" s="214">
        <f t="shared" si="13"/>
        <v>2</v>
      </c>
      <c r="E331" s="214">
        <f t="shared" si="14"/>
        <v>15</v>
      </c>
      <c r="F331" s="214">
        <f t="shared" si="15"/>
        <v>2</v>
      </c>
      <c r="G331" s="214">
        <f t="shared" si="16"/>
        <v>15</v>
      </c>
      <c r="H331" s="214">
        <f t="shared" si="17"/>
        <v>3</v>
      </c>
      <c r="I331" s="214">
        <f t="shared" si="18"/>
        <v>14</v>
      </c>
      <c r="K331" s="214">
        <f t="shared" si="19"/>
        <v>5</v>
      </c>
      <c r="L331" s="214">
        <f t="shared" si="20"/>
        <v>15</v>
      </c>
      <c r="M331" s="214">
        <f t="shared" si="21"/>
        <v>5</v>
      </c>
      <c r="N331" s="214">
        <f t="shared" si="22"/>
        <v>15</v>
      </c>
      <c r="O331" s="214">
        <f t="shared" si="23"/>
        <v>5</v>
      </c>
      <c r="P331" s="214">
        <f t="shared" si="24"/>
        <v>15</v>
      </c>
      <c r="R331" s="214">
        <f t="shared" si="25"/>
        <v>5</v>
      </c>
      <c r="S331" s="214">
        <f t="shared" si="26"/>
        <v>15</v>
      </c>
      <c r="T331" s="214">
        <f t="shared" si="27"/>
        <v>5</v>
      </c>
      <c r="U331" s="214">
        <f t="shared" si="28"/>
        <v>15</v>
      </c>
      <c r="V331" s="214">
        <f t="shared" si="29"/>
        <v>5</v>
      </c>
      <c r="W331" s="214">
        <f t="shared" si="30"/>
        <v>15</v>
      </c>
    </row>
    <row r="332" ht="15.75" customHeight="1">
      <c r="D332" s="214">
        <f t="shared" si="13"/>
        <v>2</v>
      </c>
      <c r="E332" s="214">
        <f t="shared" si="14"/>
        <v>15</v>
      </c>
      <c r="F332" s="214">
        <f t="shared" si="15"/>
        <v>2</v>
      </c>
      <c r="G332" s="214">
        <f t="shared" si="16"/>
        <v>15</v>
      </c>
      <c r="H332" s="214">
        <f t="shared" si="17"/>
        <v>3</v>
      </c>
      <c r="I332" s="214">
        <f t="shared" si="18"/>
        <v>14</v>
      </c>
      <c r="K332" s="214">
        <f t="shared" si="19"/>
        <v>5</v>
      </c>
      <c r="L332" s="214">
        <f t="shared" si="20"/>
        <v>15</v>
      </c>
      <c r="M332" s="214">
        <f t="shared" si="21"/>
        <v>5</v>
      </c>
      <c r="N332" s="214">
        <f t="shared" si="22"/>
        <v>15</v>
      </c>
      <c r="O332" s="214">
        <f t="shared" si="23"/>
        <v>5</v>
      </c>
      <c r="P332" s="214">
        <f t="shared" si="24"/>
        <v>15</v>
      </c>
      <c r="R332" s="214">
        <f t="shared" si="25"/>
        <v>5</v>
      </c>
      <c r="S332" s="214">
        <f t="shared" si="26"/>
        <v>15</v>
      </c>
      <c r="T332" s="214">
        <f t="shared" si="27"/>
        <v>5</v>
      </c>
      <c r="U332" s="214">
        <f t="shared" si="28"/>
        <v>15</v>
      </c>
      <c r="V332" s="214">
        <f t="shared" si="29"/>
        <v>5</v>
      </c>
      <c r="W332" s="214">
        <f t="shared" si="30"/>
        <v>15</v>
      </c>
    </row>
    <row r="333" ht="15.75" customHeight="1">
      <c r="D333" s="214">
        <f t="shared" si="13"/>
        <v>2</v>
      </c>
      <c r="E333" s="214">
        <f t="shared" si="14"/>
        <v>15</v>
      </c>
      <c r="F333" s="214">
        <f t="shared" si="15"/>
        <v>2</v>
      </c>
      <c r="G333" s="214">
        <f t="shared" si="16"/>
        <v>15</v>
      </c>
      <c r="H333" s="214">
        <f t="shared" si="17"/>
        <v>3</v>
      </c>
      <c r="I333" s="214">
        <f t="shared" si="18"/>
        <v>14</v>
      </c>
      <c r="K333" s="214">
        <f t="shared" si="19"/>
        <v>5</v>
      </c>
      <c r="L333" s="214">
        <f t="shared" si="20"/>
        <v>15</v>
      </c>
      <c r="M333" s="214">
        <f t="shared" si="21"/>
        <v>5</v>
      </c>
      <c r="N333" s="214">
        <f t="shared" si="22"/>
        <v>15</v>
      </c>
      <c r="O333" s="214">
        <f t="shared" si="23"/>
        <v>5</v>
      </c>
      <c r="P333" s="214">
        <f t="shared" si="24"/>
        <v>15</v>
      </c>
      <c r="R333" s="214">
        <f t="shared" si="25"/>
        <v>5</v>
      </c>
      <c r="S333" s="214">
        <f t="shared" si="26"/>
        <v>15</v>
      </c>
      <c r="T333" s="214">
        <f t="shared" si="27"/>
        <v>5</v>
      </c>
      <c r="U333" s="214">
        <f t="shared" si="28"/>
        <v>15</v>
      </c>
      <c r="V333" s="214">
        <f t="shared" si="29"/>
        <v>5</v>
      </c>
      <c r="W333" s="214">
        <f t="shared" si="30"/>
        <v>15</v>
      </c>
    </row>
    <row r="334" ht="15.75" customHeight="1">
      <c r="D334" s="214">
        <f t="shared" si="13"/>
        <v>2</v>
      </c>
      <c r="E334" s="214">
        <f t="shared" si="14"/>
        <v>15</v>
      </c>
      <c r="F334" s="214">
        <f t="shared" si="15"/>
        <v>2</v>
      </c>
      <c r="G334" s="214">
        <f t="shared" si="16"/>
        <v>15</v>
      </c>
      <c r="H334" s="214">
        <f t="shared" si="17"/>
        <v>3</v>
      </c>
      <c r="I334" s="214">
        <f t="shared" si="18"/>
        <v>14</v>
      </c>
      <c r="K334" s="214">
        <f t="shared" si="19"/>
        <v>5</v>
      </c>
      <c r="L334" s="214">
        <f t="shared" si="20"/>
        <v>15</v>
      </c>
      <c r="M334" s="214">
        <f t="shared" si="21"/>
        <v>5</v>
      </c>
      <c r="N334" s="214">
        <f t="shared" si="22"/>
        <v>15</v>
      </c>
      <c r="O334" s="214">
        <f t="shared" si="23"/>
        <v>5</v>
      </c>
      <c r="P334" s="214">
        <f t="shared" si="24"/>
        <v>15</v>
      </c>
      <c r="R334" s="214">
        <f t="shared" si="25"/>
        <v>5</v>
      </c>
      <c r="S334" s="214">
        <f t="shared" si="26"/>
        <v>15</v>
      </c>
      <c r="T334" s="214">
        <f t="shared" si="27"/>
        <v>5</v>
      </c>
      <c r="U334" s="214">
        <f t="shared" si="28"/>
        <v>15</v>
      </c>
      <c r="V334" s="214">
        <f t="shared" si="29"/>
        <v>5</v>
      </c>
      <c r="W334" s="214">
        <f t="shared" si="30"/>
        <v>15</v>
      </c>
    </row>
    <row r="335" ht="15.75" customHeight="1">
      <c r="D335" s="214">
        <f t="shared" si="13"/>
        <v>2</v>
      </c>
      <c r="E335" s="214">
        <f t="shared" si="14"/>
        <v>15</v>
      </c>
      <c r="F335" s="214">
        <f t="shared" si="15"/>
        <v>2</v>
      </c>
      <c r="G335" s="214">
        <f t="shared" si="16"/>
        <v>15</v>
      </c>
      <c r="H335" s="214">
        <f t="shared" si="17"/>
        <v>3</v>
      </c>
      <c r="I335" s="214">
        <f t="shared" si="18"/>
        <v>14</v>
      </c>
      <c r="K335" s="214">
        <f t="shared" si="19"/>
        <v>5</v>
      </c>
      <c r="L335" s="214">
        <f t="shared" si="20"/>
        <v>15</v>
      </c>
      <c r="M335" s="214">
        <f t="shared" si="21"/>
        <v>5</v>
      </c>
      <c r="N335" s="214">
        <f t="shared" si="22"/>
        <v>15</v>
      </c>
      <c r="O335" s="214">
        <f t="shared" si="23"/>
        <v>5</v>
      </c>
      <c r="P335" s="214">
        <f t="shared" si="24"/>
        <v>15</v>
      </c>
      <c r="R335" s="214">
        <f t="shared" si="25"/>
        <v>5</v>
      </c>
      <c r="S335" s="214">
        <f t="shared" si="26"/>
        <v>15</v>
      </c>
      <c r="T335" s="214">
        <f t="shared" si="27"/>
        <v>5</v>
      </c>
      <c r="U335" s="214">
        <f t="shared" si="28"/>
        <v>15</v>
      </c>
      <c r="V335" s="214">
        <f t="shared" si="29"/>
        <v>5</v>
      </c>
      <c r="W335" s="214">
        <f t="shared" si="30"/>
        <v>15</v>
      </c>
    </row>
    <row r="336" ht="15.75" customHeight="1">
      <c r="D336" s="214">
        <f t="shared" si="13"/>
        <v>2</v>
      </c>
      <c r="E336" s="214">
        <f t="shared" si="14"/>
        <v>15</v>
      </c>
      <c r="F336" s="214">
        <f t="shared" si="15"/>
        <v>2</v>
      </c>
      <c r="G336" s="214">
        <f t="shared" si="16"/>
        <v>15</v>
      </c>
      <c r="H336" s="214">
        <f t="shared" si="17"/>
        <v>3</v>
      </c>
      <c r="I336" s="214">
        <f t="shared" si="18"/>
        <v>14</v>
      </c>
      <c r="K336" s="214">
        <f t="shared" si="19"/>
        <v>5</v>
      </c>
      <c r="L336" s="214">
        <f t="shared" si="20"/>
        <v>15</v>
      </c>
      <c r="M336" s="214">
        <f t="shared" si="21"/>
        <v>5</v>
      </c>
      <c r="N336" s="214">
        <f t="shared" si="22"/>
        <v>15</v>
      </c>
      <c r="O336" s="214">
        <f t="shared" si="23"/>
        <v>5</v>
      </c>
      <c r="P336" s="214">
        <f t="shared" si="24"/>
        <v>15</v>
      </c>
      <c r="R336" s="214">
        <f t="shared" si="25"/>
        <v>5</v>
      </c>
      <c r="S336" s="214">
        <f t="shared" si="26"/>
        <v>15</v>
      </c>
      <c r="T336" s="214">
        <f t="shared" si="27"/>
        <v>5</v>
      </c>
      <c r="U336" s="214">
        <f t="shared" si="28"/>
        <v>15</v>
      </c>
      <c r="V336" s="214">
        <f t="shared" si="29"/>
        <v>5</v>
      </c>
      <c r="W336" s="214">
        <f t="shared" si="30"/>
        <v>15</v>
      </c>
    </row>
    <row r="337" ht="15.75" customHeight="1">
      <c r="D337" s="214">
        <f t="shared" si="13"/>
        <v>2</v>
      </c>
      <c r="E337" s="214">
        <f t="shared" si="14"/>
        <v>15</v>
      </c>
      <c r="F337" s="214">
        <f t="shared" si="15"/>
        <v>2</v>
      </c>
      <c r="G337" s="214">
        <f t="shared" si="16"/>
        <v>15</v>
      </c>
      <c r="H337" s="214">
        <f t="shared" si="17"/>
        <v>3</v>
      </c>
      <c r="I337" s="214">
        <f t="shared" si="18"/>
        <v>14</v>
      </c>
      <c r="K337" s="214">
        <f t="shared" si="19"/>
        <v>5</v>
      </c>
      <c r="L337" s="214">
        <f t="shared" si="20"/>
        <v>15</v>
      </c>
      <c r="M337" s="214">
        <f t="shared" si="21"/>
        <v>5</v>
      </c>
      <c r="N337" s="214">
        <f t="shared" si="22"/>
        <v>15</v>
      </c>
      <c r="O337" s="214">
        <f t="shared" si="23"/>
        <v>5</v>
      </c>
      <c r="P337" s="214">
        <f t="shared" si="24"/>
        <v>15</v>
      </c>
      <c r="R337" s="214">
        <f t="shared" si="25"/>
        <v>5</v>
      </c>
      <c r="S337" s="214">
        <f t="shared" si="26"/>
        <v>15</v>
      </c>
      <c r="T337" s="214">
        <f t="shared" si="27"/>
        <v>5</v>
      </c>
      <c r="U337" s="214">
        <f t="shared" si="28"/>
        <v>15</v>
      </c>
      <c r="V337" s="214">
        <f t="shared" si="29"/>
        <v>5</v>
      </c>
      <c r="W337" s="214">
        <f t="shared" si="30"/>
        <v>15</v>
      </c>
    </row>
    <row r="338" ht="15.75" customHeight="1">
      <c r="D338" s="214">
        <f>COUNTA(D36,G36,J36,M36,P36,S36,V36,Y36,AB36,AE36,BL36,BO36,BR36,BU36,BX36,CA36,CD36,#REF!,#REF!)</f>
        <v>2</v>
      </c>
      <c r="E338" s="214">
        <f>COUNTA(#REF!,#REF!,#REF!,#REF!,#REF!,#REF!,#REF!,#REF!,#REF!,#REF!,#REF!,#REF!,#REF!,#REF!,#REF!,CG36,CJ36,CM36)</f>
        <v>15</v>
      </c>
      <c r="F338" s="214">
        <f>COUNTA(F36,I36,L36,O36,R36,U36,X36,AA36,AD36,AG36,BN36,BQ36,BT36,BW36,BZ36,CC36,CF36,#REF!,#REF!)</f>
        <v>2</v>
      </c>
      <c r="G338" s="214">
        <f>COUNTA(#REF!,#REF!,#REF!,#REF!,#REF!,#REF!,#REF!,#REF!,#REF!,#REF!,#REF!,#REF!,#REF!,#REF!,#REF!,CI36,CL36,CO36)</f>
        <v>15</v>
      </c>
      <c r="H338" s="214">
        <f>COUNTA(E36,H36,K36,N36,Q36,T36,W36,Z36,AC36,AF36,BM36,BP36,BS36,BV36,BY36,CB36,CE36,#REF!,#REF!,#REF!)</f>
        <v>3</v>
      </c>
      <c r="I338" s="214">
        <f>COUNTA(#REF!,#REF!,#REF!,#REF!,#REF!,#REF!,#REF!,#REF!,#REF!,#REF!,#REF!,#REF!,#REF!,#REF!,CH36,CK36,CN36)</f>
        <v>14</v>
      </c>
      <c r="K338" s="214">
        <f t="shared" ref="K338:K343" si="31">COUNTA(#REF!,#REF!,#REF!,D82,G82,J82,M82,P82,S82,V82,Y82,AB82,AE82,BL82,BO82,BR82,BU82,BX82,CA82,CD82,#REF!,#REF!)</f>
        <v>5</v>
      </c>
      <c r="L338" s="214">
        <f t="shared" ref="L338:L343" si="32">COUNTA(CP82,CS82,#REF!,#REF!,#REF!,CV82,CY82,DB82,#REF!,#REF!,#REF!,#REF!,#REF!,#REF!,#REF!,#REF!,#REF!,#REF!,#REF!,#REF!,CG82,CJ82,CM82)</f>
        <v>15</v>
      </c>
      <c r="M338" s="214">
        <f t="shared" ref="M338:M343" si="33">COUNTA(#REF!,#REF!,#REF!,F82,I82,L82,O82,R82,U82,X82,AA82,AD82,AG82,BN82,BQ82,BT82,BW82,BZ82,CC82,CF82,#REF!,#REF!)</f>
        <v>5</v>
      </c>
      <c r="N338" s="214">
        <f t="shared" ref="N338:N343" si="34">COUNTA(CR82,CU82,#REF!,#REF!,#REF!,CX82,DA82,DD82,#REF!,#REF!,#REF!,#REF!,#REF!,#REF!,#REF!,#REF!,#REF!,#REF!,#REF!,#REF!,CI82,CL82,CO82)</f>
        <v>15</v>
      </c>
      <c r="O338" s="214">
        <f t="shared" ref="O338:O343" si="35">COUNTA(#REF!,#REF!,E82,H82,K82,N82,Q82,T82,W82,Z82,AC82,AF82,BM82,BP82,BS82,BV82,BY82,CB82,CE82,#REF!,#REF!,#REF!)</f>
        <v>5</v>
      </c>
      <c r="P338" s="214">
        <f t="shared" ref="P338:P343" si="36">COUNTA(CQ82,CT82,#REF!,#REF!,#REF!,CW82,CZ82,DC82,#REF!,#REF!,#REF!,#REF!,#REF!,#REF!,#REF!,#REF!,#REF!,#REF!,#REF!,#REF!,CH82,CK82,CN82)</f>
        <v>15</v>
      </c>
      <c r="R338" s="214">
        <f t="shared" ref="R338:R348" si="37">COUNTA(E141,H141,#REF!,K141,N141,Q141,T141,W141,Z141,AC141,AF141,BM141,BP141,BS141,BV141,BY141,CB141,CE141,#REF!,#REF!,#REF!,#REF!)</f>
        <v>5</v>
      </c>
      <c r="S338" s="214">
        <f t="shared" ref="S338:S348" si="38">COUNTA(#REF!,#REF!,#REF!,CW141,CZ141,DC141,#REF!,#REF!,#REF!,#REF!,#REF!,#REF!,#REF!,#REF!,#REF!,#REF!,#REF!,#REF!,CH141,CK141,CN141,CQ141,CT141)</f>
        <v>15</v>
      </c>
      <c r="T338" s="214">
        <f t="shared" ref="T338:T348" si="39">COUNTA(D141,G141,J141,M141,P141,S141,V141,Y141,AB141,AE141,BL141,BO141,BR141,BU141,BX141,CA141,CD141,#REF!,#REF!,#REF!,#REF!,#REF!)</f>
        <v>5</v>
      </c>
      <c r="U338" s="214">
        <f t="shared" ref="U338:U348" si="40">COUNTA(#REF!,#REF!,CV141,CY141,DB141,#REF!,#REF!,#REF!,#REF!,#REF!,#REF!,#REF!,#REF!,#REF!,#REF!,#REF!,#REF!,CG141,CJ141,CM141,CP141,CS141,#REF!)</f>
        <v>15</v>
      </c>
      <c r="V338" s="214">
        <f t="shared" ref="V338:V348" si="41">COUNTA(F141,I141,L141,O141,R141,U141,X141,AA141,AD141,AG141,BN141,BQ141,BT141,BW141,BZ141,CC141,CF141,#REF!,#REF!,#REF!,#REF!,#REF!)</f>
        <v>5</v>
      </c>
      <c r="W338" s="214">
        <f t="shared" ref="W338:W348" si="42">COUNTA(#REF!,#REF!,#REF!,CX141,DA141,DD141,#REF!,#REF!,#REF!,#REF!,#REF!,#REF!,#REF!,#REF!,#REF!,#REF!,#REF!,#REF!,CI141,CL141,CO141,CR141,CU141)</f>
        <v>15</v>
      </c>
    </row>
    <row r="339" ht="15.75" customHeight="1">
      <c r="D339" s="214">
        <f t="shared" ref="D339:D343" si="43">COUNTA(#REF!,#REF!,#REF!,#REF!,#REF!,#REF!,#REF!,#REF!,#REF!,#REF!,#REF!,#REF!,#REF!,#REF!,#REF!,#REF!,#REF!,#REF!,#REF!)</f>
        <v>19</v>
      </c>
      <c r="E339" s="214">
        <f t="shared" ref="E339:E343" si="44">COUNTA(#REF!,#REF!,#REF!,#REF!,#REF!,#REF!,#REF!,#REF!,#REF!,#REF!,#REF!,#REF!,#REF!,#REF!,#REF!,#REF!,#REF!,#REF!)</f>
        <v>18</v>
      </c>
      <c r="F339" s="214">
        <f t="shared" ref="F339:F343" si="45">COUNTA(#REF!,#REF!,#REF!,#REF!,#REF!,#REF!,#REF!,#REF!,#REF!,#REF!,#REF!,#REF!,#REF!,#REF!,#REF!,#REF!,#REF!,#REF!,#REF!)</f>
        <v>19</v>
      </c>
      <c r="G339" s="214">
        <f t="shared" ref="G339:G343" si="46">COUNTA(#REF!,#REF!,#REF!,#REF!,#REF!,#REF!,#REF!,#REF!,#REF!,#REF!,#REF!,#REF!,#REF!,#REF!,#REF!,#REF!,#REF!,#REF!)</f>
        <v>18</v>
      </c>
      <c r="H339" s="214">
        <f t="shared" ref="H339:H343" si="47">COUNTA(#REF!,#REF!,#REF!,#REF!,#REF!,#REF!,#REF!,#REF!,#REF!,#REF!,#REF!,#REF!,#REF!,#REF!,#REF!,#REF!,#REF!,#REF!,#REF!,#REF!)</f>
        <v>20</v>
      </c>
      <c r="I339" s="214">
        <f t="shared" ref="I339:I343" si="48">COUNTA(#REF!,#REF!,#REF!,#REF!,#REF!,#REF!,#REF!,#REF!,#REF!,#REF!,#REF!,#REF!,#REF!,#REF!,#REF!,#REF!,#REF!)</f>
        <v>17</v>
      </c>
      <c r="K339" s="214">
        <f t="shared" si="31"/>
        <v>5</v>
      </c>
      <c r="L339" s="214">
        <f t="shared" si="32"/>
        <v>15</v>
      </c>
      <c r="M339" s="214">
        <f t="shared" si="33"/>
        <v>5</v>
      </c>
      <c r="N339" s="214">
        <f t="shared" si="34"/>
        <v>15</v>
      </c>
      <c r="O339" s="214">
        <f t="shared" si="35"/>
        <v>5</v>
      </c>
      <c r="P339" s="214">
        <f t="shared" si="36"/>
        <v>15</v>
      </c>
      <c r="R339" s="214">
        <f t="shared" si="37"/>
        <v>5</v>
      </c>
      <c r="S339" s="214">
        <f t="shared" si="38"/>
        <v>15</v>
      </c>
      <c r="T339" s="214">
        <f t="shared" si="39"/>
        <v>5</v>
      </c>
      <c r="U339" s="214">
        <f t="shared" si="40"/>
        <v>15</v>
      </c>
      <c r="V339" s="214">
        <f t="shared" si="41"/>
        <v>5</v>
      </c>
      <c r="W339" s="214">
        <f t="shared" si="42"/>
        <v>15</v>
      </c>
    </row>
    <row r="340" ht="15.75" customHeight="1">
      <c r="D340" s="214">
        <f t="shared" si="43"/>
        <v>19</v>
      </c>
      <c r="E340" s="214">
        <f t="shared" si="44"/>
        <v>18</v>
      </c>
      <c r="F340" s="214">
        <f t="shared" si="45"/>
        <v>19</v>
      </c>
      <c r="G340" s="214">
        <f t="shared" si="46"/>
        <v>18</v>
      </c>
      <c r="H340" s="214">
        <f t="shared" si="47"/>
        <v>20</v>
      </c>
      <c r="I340" s="214">
        <f t="shared" si="48"/>
        <v>17</v>
      </c>
      <c r="K340" s="214">
        <f t="shared" si="31"/>
        <v>5</v>
      </c>
      <c r="L340" s="214">
        <f t="shared" si="32"/>
        <v>15</v>
      </c>
      <c r="M340" s="214">
        <f t="shared" si="33"/>
        <v>5</v>
      </c>
      <c r="N340" s="214">
        <f t="shared" si="34"/>
        <v>15</v>
      </c>
      <c r="O340" s="214">
        <f t="shared" si="35"/>
        <v>5</v>
      </c>
      <c r="P340" s="214">
        <f t="shared" si="36"/>
        <v>15</v>
      </c>
      <c r="R340" s="214">
        <f t="shared" si="37"/>
        <v>5</v>
      </c>
      <c r="S340" s="214">
        <f t="shared" si="38"/>
        <v>15</v>
      </c>
      <c r="T340" s="214">
        <f t="shared" si="39"/>
        <v>5</v>
      </c>
      <c r="U340" s="214">
        <f t="shared" si="40"/>
        <v>15</v>
      </c>
      <c r="V340" s="214">
        <f t="shared" si="41"/>
        <v>5</v>
      </c>
      <c r="W340" s="214">
        <f t="shared" si="42"/>
        <v>15</v>
      </c>
    </row>
    <row r="341" ht="15.75" customHeight="1">
      <c r="D341" s="214">
        <f t="shared" si="43"/>
        <v>19</v>
      </c>
      <c r="E341" s="214">
        <f t="shared" si="44"/>
        <v>18</v>
      </c>
      <c r="F341" s="214">
        <f t="shared" si="45"/>
        <v>19</v>
      </c>
      <c r="G341" s="214">
        <f t="shared" si="46"/>
        <v>18</v>
      </c>
      <c r="H341" s="214">
        <f t="shared" si="47"/>
        <v>20</v>
      </c>
      <c r="I341" s="214">
        <f t="shared" si="48"/>
        <v>17</v>
      </c>
      <c r="K341" s="214">
        <f t="shared" si="31"/>
        <v>5</v>
      </c>
      <c r="L341" s="214">
        <f t="shared" si="32"/>
        <v>15</v>
      </c>
      <c r="M341" s="214">
        <f t="shared" si="33"/>
        <v>5</v>
      </c>
      <c r="N341" s="214">
        <f t="shared" si="34"/>
        <v>15</v>
      </c>
      <c r="O341" s="214">
        <f t="shared" si="35"/>
        <v>5</v>
      </c>
      <c r="P341" s="214">
        <f t="shared" si="36"/>
        <v>15</v>
      </c>
      <c r="R341" s="214">
        <f t="shared" si="37"/>
        <v>5</v>
      </c>
      <c r="S341" s="214">
        <f t="shared" si="38"/>
        <v>15</v>
      </c>
      <c r="T341" s="214">
        <f t="shared" si="39"/>
        <v>5</v>
      </c>
      <c r="U341" s="214">
        <f t="shared" si="40"/>
        <v>15</v>
      </c>
      <c r="V341" s="214">
        <f t="shared" si="41"/>
        <v>5</v>
      </c>
      <c r="W341" s="214">
        <f t="shared" si="42"/>
        <v>15</v>
      </c>
    </row>
    <row r="342" ht="15.75" customHeight="1">
      <c r="D342" s="214">
        <f t="shared" si="43"/>
        <v>19</v>
      </c>
      <c r="E342" s="214">
        <f t="shared" si="44"/>
        <v>18</v>
      </c>
      <c r="F342" s="214">
        <f t="shared" si="45"/>
        <v>19</v>
      </c>
      <c r="G342" s="214">
        <f t="shared" si="46"/>
        <v>18</v>
      </c>
      <c r="H342" s="214">
        <f t="shared" si="47"/>
        <v>20</v>
      </c>
      <c r="I342" s="214">
        <f t="shared" si="48"/>
        <v>17</v>
      </c>
      <c r="K342" s="214">
        <f t="shared" si="31"/>
        <v>5</v>
      </c>
      <c r="L342" s="214">
        <f t="shared" si="32"/>
        <v>15</v>
      </c>
      <c r="M342" s="214">
        <f t="shared" si="33"/>
        <v>5</v>
      </c>
      <c r="N342" s="214">
        <f t="shared" si="34"/>
        <v>15</v>
      </c>
      <c r="O342" s="214">
        <f t="shared" si="35"/>
        <v>5</v>
      </c>
      <c r="P342" s="214">
        <f t="shared" si="36"/>
        <v>15</v>
      </c>
      <c r="R342" s="214">
        <f t="shared" si="37"/>
        <v>5</v>
      </c>
      <c r="S342" s="214">
        <f t="shared" si="38"/>
        <v>15</v>
      </c>
      <c r="T342" s="214">
        <f t="shared" si="39"/>
        <v>5</v>
      </c>
      <c r="U342" s="214">
        <f t="shared" si="40"/>
        <v>15</v>
      </c>
      <c r="V342" s="214">
        <f t="shared" si="41"/>
        <v>5</v>
      </c>
      <c r="W342" s="214">
        <f t="shared" si="42"/>
        <v>15</v>
      </c>
    </row>
    <row r="343" ht="15.75" customHeight="1">
      <c r="D343" s="214">
        <f t="shared" si="43"/>
        <v>19</v>
      </c>
      <c r="E343" s="214">
        <f t="shared" si="44"/>
        <v>18</v>
      </c>
      <c r="F343" s="214">
        <f t="shared" si="45"/>
        <v>19</v>
      </c>
      <c r="G343" s="214">
        <f t="shared" si="46"/>
        <v>18</v>
      </c>
      <c r="H343" s="214">
        <f t="shared" si="47"/>
        <v>20</v>
      </c>
      <c r="I343" s="214">
        <f t="shared" si="48"/>
        <v>17</v>
      </c>
      <c r="K343" s="214">
        <f t="shared" si="31"/>
        <v>5</v>
      </c>
      <c r="L343" s="214">
        <f t="shared" si="32"/>
        <v>15</v>
      </c>
      <c r="M343" s="214">
        <f t="shared" si="33"/>
        <v>5</v>
      </c>
      <c r="N343" s="214">
        <f t="shared" si="34"/>
        <v>15</v>
      </c>
      <c r="O343" s="214">
        <f t="shared" si="35"/>
        <v>5</v>
      </c>
      <c r="P343" s="214">
        <f t="shared" si="36"/>
        <v>15</v>
      </c>
      <c r="R343" s="214">
        <f t="shared" si="37"/>
        <v>5</v>
      </c>
      <c r="S343" s="214">
        <f t="shared" si="38"/>
        <v>15</v>
      </c>
      <c r="T343" s="214">
        <f t="shared" si="39"/>
        <v>5</v>
      </c>
      <c r="U343" s="214">
        <f t="shared" si="40"/>
        <v>15</v>
      </c>
      <c r="V343" s="214">
        <f t="shared" si="41"/>
        <v>5</v>
      </c>
      <c r="W343" s="214">
        <f t="shared" si="42"/>
        <v>15</v>
      </c>
    </row>
    <row r="344" ht="15.75" customHeight="1">
      <c r="K344" s="214">
        <f t="shared" ref="K344:K348" si="49">COUNTA(#REF!,#REF!,#REF!,D93,G93,J93,M93,P93,S93,V93,Y93,AB93,AE93,BL93,BO93,BR93,BU93,BX93,CA93,CD93,#REF!,#REF!)</f>
        <v>5</v>
      </c>
      <c r="L344" s="214">
        <f t="shared" ref="L344:L348" si="50">COUNTA(CP93,CS93,#REF!,#REF!,#REF!,CV93,CY93,DB93,#REF!,#REF!,#REF!,#REF!,#REF!,#REF!,#REF!,#REF!,#REF!,#REF!,#REF!,#REF!,CG93,CJ93,CM93)</f>
        <v>15</v>
      </c>
      <c r="M344" s="214">
        <f t="shared" ref="M344:M348" si="51">COUNTA(#REF!,#REF!,#REF!,F93,I93,L93,O93,R93,U93,X93,AA93,AD93,AG93,BN93,BQ93,BT93,BW93,BZ93,CC93,CF93,#REF!,#REF!)</f>
        <v>5</v>
      </c>
      <c r="N344" s="214">
        <f t="shared" ref="N344:N348" si="52">COUNTA(CR93,CU93,#REF!,#REF!,#REF!,CX93,DA93,DD93,#REF!,#REF!,#REF!,#REF!,#REF!,#REF!,#REF!,#REF!,#REF!,#REF!,#REF!,#REF!,CI93,CL93,CO93)</f>
        <v>15</v>
      </c>
      <c r="O344" s="214">
        <f t="shared" ref="O344:O348" si="53">COUNTA(#REF!,#REF!,E93,H93,K93,N93,Q93,T93,W93,Z93,AC93,AF93,BM93,BP93,BS93,BV93,BY93,CB93,CE93,#REF!,#REF!,#REF!)</f>
        <v>5</v>
      </c>
      <c r="P344" s="214">
        <f t="shared" ref="P344:P348" si="54">COUNTA(CQ93,CT93,#REF!,#REF!,#REF!,CW93,CZ93,DC93,#REF!,#REF!,#REF!,#REF!,#REF!,#REF!,#REF!,#REF!,#REF!,#REF!,#REF!,#REF!,CH93,CK93,CN93)</f>
        <v>15</v>
      </c>
      <c r="R344" s="214">
        <f t="shared" si="37"/>
        <v>5</v>
      </c>
      <c r="S344" s="214">
        <f t="shared" si="38"/>
        <v>15</v>
      </c>
      <c r="T344" s="214">
        <f t="shared" si="39"/>
        <v>5</v>
      </c>
      <c r="U344" s="214">
        <f t="shared" si="40"/>
        <v>15</v>
      </c>
      <c r="V344" s="214">
        <f t="shared" si="41"/>
        <v>5</v>
      </c>
      <c r="W344" s="214">
        <f t="shared" si="42"/>
        <v>15</v>
      </c>
    </row>
    <row r="345" ht="15.75" customHeight="1">
      <c r="K345" s="214">
        <f t="shared" si="49"/>
        <v>5</v>
      </c>
      <c r="L345" s="214">
        <f t="shared" si="50"/>
        <v>15</v>
      </c>
      <c r="M345" s="214">
        <f t="shared" si="51"/>
        <v>5</v>
      </c>
      <c r="N345" s="214">
        <f t="shared" si="52"/>
        <v>15</v>
      </c>
      <c r="O345" s="214">
        <f t="shared" si="53"/>
        <v>5</v>
      </c>
      <c r="P345" s="214">
        <f t="shared" si="54"/>
        <v>15</v>
      </c>
      <c r="R345" s="214">
        <f t="shared" si="37"/>
        <v>5</v>
      </c>
      <c r="S345" s="214">
        <f t="shared" si="38"/>
        <v>15</v>
      </c>
      <c r="T345" s="214">
        <f t="shared" si="39"/>
        <v>5</v>
      </c>
      <c r="U345" s="214">
        <f t="shared" si="40"/>
        <v>15</v>
      </c>
      <c r="V345" s="214">
        <f t="shared" si="41"/>
        <v>5</v>
      </c>
      <c r="W345" s="214">
        <f t="shared" si="42"/>
        <v>15</v>
      </c>
    </row>
    <row r="346" ht="15.75" customHeight="1">
      <c r="K346" s="214">
        <f t="shared" si="49"/>
        <v>5</v>
      </c>
      <c r="L346" s="214">
        <f t="shared" si="50"/>
        <v>15</v>
      </c>
      <c r="M346" s="214">
        <f t="shared" si="51"/>
        <v>5</v>
      </c>
      <c r="N346" s="214">
        <f t="shared" si="52"/>
        <v>15</v>
      </c>
      <c r="O346" s="214">
        <f t="shared" si="53"/>
        <v>5</v>
      </c>
      <c r="P346" s="214">
        <f t="shared" si="54"/>
        <v>15</v>
      </c>
      <c r="R346" s="214">
        <f t="shared" si="37"/>
        <v>5</v>
      </c>
      <c r="S346" s="214">
        <f t="shared" si="38"/>
        <v>15</v>
      </c>
      <c r="T346" s="214">
        <f t="shared" si="39"/>
        <v>5</v>
      </c>
      <c r="U346" s="214">
        <f t="shared" si="40"/>
        <v>15</v>
      </c>
      <c r="V346" s="214">
        <f t="shared" si="41"/>
        <v>5</v>
      </c>
      <c r="W346" s="214">
        <f t="shared" si="42"/>
        <v>15</v>
      </c>
    </row>
    <row r="347" ht="15.75" customHeight="1">
      <c r="K347" s="214">
        <f t="shared" si="49"/>
        <v>5</v>
      </c>
      <c r="L347" s="214">
        <f t="shared" si="50"/>
        <v>15</v>
      </c>
      <c r="M347" s="214">
        <f t="shared" si="51"/>
        <v>5</v>
      </c>
      <c r="N347" s="214">
        <f t="shared" si="52"/>
        <v>15</v>
      </c>
      <c r="O347" s="214">
        <f t="shared" si="53"/>
        <v>5</v>
      </c>
      <c r="P347" s="214">
        <f t="shared" si="54"/>
        <v>15</v>
      </c>
      <c r="R347" s="214">
        <f t="shared" si="37"/>
        <v>5</v>
      </c>
      <c r="S347" s="214">
        <f t="shared" si="38"/>
        <v>15</v>
      </c>
      <c r="T347" s="214">
        <f t="shared" si="39"/>
        <v>5</v>
      </c>
      <c r="U347" s="214">
        <f t="shared" si="40"/>
        <v>15</v>
      </c>
      <c r="V347" s="214">
        <f t="shared" si="41"/>
        <v>5</v>
      </c>
      <c r="W347" s="214">
        <f t="shared" si="42"/>
        <v>15</v>
      </c>
    </row>
    <row r="348" ht="15.75" customHeight="1">
      <c r="K348" s="214">
        <f t="shared" si="49"/>
        <v>5</v>
      </c>
      <c r="L348" s="214">
        <f t="shared" si="50"/>
        <v>15</v>
      </c>
      <c r="M348" s="214">
        <f t="shared" si="51"/>
        <v>5</v>
      </c>
      <c r="N348" s="214">
        <f t="shared" si="52"/>
        <v>15</v>
      </c>
      <c r="O348" s="214">
        <f t="shared" si="53"/>
        <v>5</v>
      </c>
      <c r="P348" s="214">
        <f t="shared" si="54"/>
        <v>15</v>
      </c>
      <c r="R348" s="214">
        <f t="shared" si="37"/>
        <v>5</v>
      </c>
      <c r="S348" s="214">
        <f t="shared" si="38"/>
        <v>15</v>
      </c>
      <c r="T348" s="214">
        <f t="shared" si="39"/>
        <v>5</v>
      </c>
      <c r="U348" s="214">
        <f t="shared" si="40"/>
        <v>15</v>
      </c>
      <c r="V348" s="214">
        <f t="shared" si="41"/>
        <v>5</v>
      </c>
      <c r="W348" s="214">
        <f t="shared" si="42"/>
        <v>15</v>
      </c>
    </row>
    <row r="349" ht="15.75" customHeight="1">
      <c r="R349" s="214">
        <f t="shared" ref="R349:R350" si="55">COUNTA(E157,H157,#REF!,K157,N157,Q157,T157,W157,Z157,AC157,AF157,BM157,BP157,BS157,BV157,BY157,CB157,CE157,#REF!,#REF!,#REF!,#REF!)</f>
        <v>5</v>
      </c>
      <c r="S349" s="214">
        <f t="shared" ref="S349:S350" si="56">COUNTA(#REF!,#REF!,#REF!,CW157,CZ157,DC157,#REF!,#REF!,#REF!,#REF!,#REF!,#REF!,#REF!,#REF!,#REF!,#REF!,#REF!,#REF!,CH157,CK157,CN157,CQ157,CT157)</f>
        <v>15</v>
      </c>
      <c r="T349" s="214">
        <f t="shared" ref="T349:T350" si="57">COUNTA(D157,G157,J157,M157,P157,S157,V157,Y157,AB157,AE157,BL157,BO157,BR157,BU157,BX157,CA157,CD157,#REF!,#REF!,#REF!,#REF!,#REF!)</f>
        <v>5</v>
      </c>
      <c r="U349" s="214">
        <f t="shared" ref="U349:U350" si="58">COUNTA(#REF!,#REF!,CV157,CY157,DB157,#REF!,#REF!,#REF!,#REF!,#REF!,#REF!,#REF!,#REF!,#REF!,#REF!,#REF!,#REF!,CG157,CJ157,CM157,CP157,CS157,#REF!)</f>
        <v>15</v>
      </c>
      <c r="V349" s="214">
        <f t="shared" ref="V349:V350" si="59">COUNTA(F157,I157,L157,O157,R157,U157,X157,AA157,AD157,AG157,BN157,BQ157,BT157,BW157,BZ157,CC157,CF157,#REF!,#REF!,#REF!,#REF!,#REF!)</f>
        <v>5</v>
      </c>
      <c r="W349" s="214">
        <f t="shared" ref="W349:W350" si="60">COUNTA(#REF!,#REF!,#REF!,CX157,DA157,DD157,#REF!,#REF!,#REF!,#REF!,#REF!,#REF!,#REF!,#REF!,#REF!,#REF!,#REF!,#REF!,CI157,CL157,CO157,CR157,CU157)</f>
        <v>15</v>
      </c>
    </row>
    <row r="350" ht="15.75" customHeight="1">
      <c r="R350" s="214">
        <f t="shared" si="55"/>
        <v>5</v>
      </c>
      <c r="S350" s="214">
        <f t="shared" si="56"/>
        <v>15</v>
      </c>
      <c r="T350" s="214">
        <f t="shared" si="57"/>
        <v>5</v>
      </c>
      <c r="U350" s="214">
        <f t="shared" si="58"/>
        <v>15</v>
      </c>
      <c r="V350" s="214">
        <f t="shared" si="59"/>
        <v>5</v>
      </c>
      <c r="W350" s="214">
        <f t="shared" si="60"/>
        <v>15</v>
      </c>
    </row>
    <row r="351" ht="15.75" customHeight="1">
      <c r="R351" s="214">
        <f t="shared" ref="R351:R353" si="61">COUNTA(E161,H161,#REF!,K161,N161,Q161,T161,W161,Z161,AC161,AF161,BM161,BP161,BS161,BV161,BY161,CB161,CE161,#REF!,#REF!,#REF!,#REF!)</f>
        <v>5</v>
      </c>
      <c r="S351" s="214">
        <f t="shared" ref="S351:S353" si="62">COUNTA(#REF!,#REF!,#REF!,CW161,CZ161,DC161,#REF!,#REF!,#REF!,#REF!,#REF!,#REF!,#REF!,#REF!,#REF!,#REF!,#REF!,#REF!,CH161,CK161,CN161,CQ161,CT161)</f>
        <v>15</v>
      </c>
      <c r="T351" s="214">
        <f t="shared" ref="T351:T353" si="63">COUNTA(D161,G161,J161,M161,P161,S161,V161,Y161,AB161,AE161,BL161,BO161,BR161,BU161,BX161,CA161,CD161,#REF!,#REF!,#REF!,#REF!,#REF!)</f>
        <v>5</v>
      </c>
      <c r="U351" s="214">
        <f t="shared" ref="U351:U353" si="64">COUNTA(#REF!,#REF!,CV161,CY161,DB161,#REF!,#REF!,#REF!,#REF!,#REF!,#REF!,#REF!,#REF!,#REF!,#REF!,#REF!,#REF!,CG161,CJ161,CM161,CP161,CS161,#REF!)</f>
        <v>15</v>
      </c>
      <c r="V351" s="214">
        <f t="shared" ref="V351:V353" si="65">COUNTA(F161,I161,L161,O161,R161,U161,X161,AA161,AD161,AG161,BN161,BQ161,BT161,BW161,BZ161,CC161,CF161,#REF!,#REF!,#REF!,#REF!,#REF!)</f>
        <v>5</v>
      </c>
      <c r="W351" s="214">
        <f t="shared" ref="W351:W353" si="66">COUNTA(#REF!,#REF!,#REF!,CX161,DA161,DD161,#REF!,#REF!,#REF!,#REF!,#REF!,#REF!,#REF!,#REF!,#REF!,#REF!,#REF!,#REF!,CI161,CL161,CO161,CR161,CU161)</f>
        <v>15</v>
      </c>
    </row>
    <row r="352" ht="15.75" customHeight="1">
      <c r="R352" s="214">
        <f t="shared" si="61"/>
        <v>5</v>
      </c>
      <c r="S352" s="214">
        <f t="shared" si="62"/>
        <v>15</v>
      </c>
      <c r="T352" s="214">
        <f t="shared" si="63"/>
        <v>5</v>
      </c>
      <c r="U352" s="214">
        <f t="shared" si="64"/>
        <v>15</v>
      </c>
      <c r="V352" s="214">
        <f t="shared" si="65"/>
        <v>5</v>
      </c>
      <c r="W352" s="214">
        <f t="shared" si="66"/>
        <v>15</v>
      </c>
    </row>
    <row r="353" ht="15.75" customHeight="1">
      <c r="R353" s="214">
        <f t="shared" si="61"/>
        <v>5</v>
      </c>
      <c r="S353" s="214">
        <f t="shared" si="62"/>
        <v>15</v>
      </c>
      <c r="T353" s="214">
        <f t="shared" si="63"/>
        <v>5</v>
      </c>
      <c r="U353" s="214">
        <f t="shared" si="64"/>
        <v>15</v>
      </c>
      <c r="V353" s="214">
        <f t="shared" si="65"/>
        <v>5</v>
      </c>
      <c r="W353" s="214">
        <f t="shared" si="66"/>
        <v>15</v>
      </c>
    </row>
  </sheetData>
  <mergeCells count="263">
    <mergeCell ref="V6:AM6"/>
    <mergeCell ref="AN6:BE6"/>
    <mergeCell ref="BF6:BW6"/>
    <mergeCell ref="BX6:CO6"/>
    <mergeCell ref="BX7:BZ7"/>
    <mergeCell ref="CA7:CC7"/>
    <mergeCell ref="CD7:CF7"/>
    <mergeCell ref="CG7:CI7"/>
    <mergeCell ref="CJ7:CL7"/>
    <mergeCell ref="CM7:CO7"/>
    <mergeCell ref="D7:F7"/>
    <mergeCell ref="G7:I7"/>
    <mergeCell ref="J7:L7"/>
    <mergeCell ref="M7:O7"/>
    <mergeCell ref="P7:R7"/>
    <mergeCell ref="S7:U7"/>
    <mergeCell ref="V7:X7"/>
    <mergeCell ref="Y7:AA7"/>
    <mergeCell ref="AB7:AD7"/>
    <mergeCell ref="AE7:AG7"/>
    <mergeCell ref="AH7:AJ7"/>
    <mergeCell ref="AK7:AM7"/>
    <mergeCell ref="AN7:AP7"/>
    <mergeCell ref="AQ7:AS7"/>
    <mergeCell ref="AT7:AV7"/>
    <mergeCell ref="AW7:AY7"/>
    <mergeCell ref="AZ7:BB7"/>
    <mergeCell ref="BC7:BE7"/>
    <mergeCell ref="BF7:BH7"/>
    <mergeCell ref="BI7:BK7"/>
    <mergeCell ref="BL7:BN7"/>
    <mergeCell ref="BO7:BQ7"/>
    <mergeCell ref="BR7:BT7"/>
    <mergeCell ref="BU7:BW7"/>
    <mergeCell ref="C3:Q3"/>
    <mergeCell ref="D6:U6"/>
    <mergeCell ref="CJ8:CL8"/>
    <mergeCell ref="CM8:CO8"/>
    <mergeCell ref="C2:Q2"/>
    <mergeCell ref="D5:CO5"/>
    <mergeCell ref="CP5:CP9"/>
    <mergeCell ref="CQ5:CQ9"/>
    <mergeCell ref="CR5:CR9"/>
    <mergeCell ref="B6:B9"/>
    <mergeCell ref="C6:C9"/>
    <mergeCell ref="AT8:AV8"/>
    <mergeCell ref="AW8:AY8"/>
    <mergeCell ref="AZ8:BB8"/>
    <mergeCell ref="BC8:BE8"/>
    <mergeCell ref="BF8:BH8"/>
    <mergeCell ref="BI8:BK8"/>
    <mergeCell ref="BL8:BN8"/>
    <mergeCell ref="BO8:BQ8"/>
    <mergeCell ref="BR8:BT8"/>
    <mergeCell ref="BU8:BW8"/>
    <mergeCell ref="BX8:BZ8"/>
    <mergeCell ref="CA8:CC8"/>
    <mergeCell ref="CD8:CF8"/>
    <mergeCell ref="CG8:CI8"/>
    <mergeCell ref="J8:L8"/>
    <mergeCell ref="M8:O8"/>
    <mergeCell ref="P8:R8"/>
    <mergeCell ref="S8:U8"/>
    <mergeCell ref="V8:X8"/>
    <mergeCell ref="Y8:AA8"/>
    <mergeCell ref="AB8:AD8"/>
    <mergeCell ref="AE8:AG8"/>
    <mergeCell ref="AH8:AJ8"/>
    <mergeCell ref="AK8:AM8"/>
    <mergeCell ref="AN8:AP8"/>
    <mergeCell ref="AQ8:AS8"/>
    <mergeCell ref="B38:C38"/>
    <mergeCell ref="C48:Q48"/>
    <mergeCell ref="C49:Q49"/>
    <mergeCell ref="D8:F8"/>
    <mergeCell ref="G8:I8"/>
    <mergeCell ref="B37:C37"/>
    <mergeCell ref="B39:CF43"/>
    <mergeCell ref="CG39:CP39"/>
    <mergeCell ref="CG40:CP40"/>
    <mergeCell ref="CG43:CP43"/>
    <mergeCell ref="Y52:AS52"/>
    <mergeCell ref="AT52:BN52"/>
    <mergeCell ref="S53:U53"/>
    <mergeCell ref="V53:X53"/>
    <mergeCell ref="Y53:AA53"/>
    <mergeCell ref="AB53:AD53"/>
    <mergeCell ref="AE53:AG53"/>
    <mergeCell ref="AH53:AJ53"/>
    <mergeCell ref="AK53:AM53"/>
    <mergeCell ref="AN53:AP53"/>
    <mergeCell ref="CV53:CX53"/>
    <mergeCell ref="CY53:DA53"/>
    <mergeCell ref="BO52:CI52"/>
    <mergeCell ref="CJ52:DD52"/>
    <mergeCell ref="CG53:CI53"/>
    <mergeCell ref="CJ53:CL53"/>
    <mergeCell ref="CM53:CO53"/>
    <mergeCell ref="CP53:CR53"/>
    <mergeCell ref="CS53:CU53"/>
    <mergeCell ref="DB53:DD53"/>
    <mergeCell ref="AQ53:AS53"/>
    <mergeCell ref="AT53:AV53"/>
    <mergeCell ref="AW53:AY53"/>
    <mergeCell ref="AZ53:BB53"/>
    <mergeCell ref="BC53:BE53"/>
    <mergeCell ref="BF53:BH53"/>
    <mergeCell ref="BI53:BK53"/>
    <mergeCell ref="BL53:BN53"/>
    <mergeCell ref="BO53:BQ53"/>
    <mergeCell ref="BR53:BT53"/>
    <mergeCell ref="BU53:BW53"/>
    <mergeCell ref="BX53:BZ53"/>
    <mergeCell ref="CA53:CC53"/>
    <mergeCell ref="CD53:CF53"/>
    <mergeCell ref="J54:L54"/>
    <mergeCell ref="M54:O54"/>
    <mergeCell ref="P54:R54"/>
    <mergeCell ref="S54:U54"/>
    <mergeCell ref="V54:X54"/>
    <mergeCell ref="Y54:AA54"/>
    <mergeCell ref="AB54:AD54"/>
    <mergeCell ref="AE54:AG54"/>
    <mergeCell ref="AH54:AJ54"/>
    <mergeCell ref="AK54:AM54"/>
    <mergeCell ref="AN54:AP54"/>
    <mergeCell ref="AQ54:AS54"/>
    <mergeCell ref="B99:C99"/>
    <mergeCell ref="C107:Q107"/>
    <mergeCell ref="C108:Q108"/>
    <mergeCell ref="D111:X111"/>
    <mergeCell ref="Y111:AS111"/>
    <mergeCell ref="AT111:BN111"/>
    <mergeCell ref="BO111:CI111"/>
    <mergeCell ref="CJ111:DD111"/>
    <mergeCell ref="D54:F54"/>
    <mergeCell ref="G54:I54"/>
    <mergeCell ref="B100:CU104"/>
    <mergeCell ref="CV100:DE100"/>
    <mergeCell ref="CV101:DE101"/>
    <mergeCell ref="CV104:DE104"/>
    <mergeCell ref="D110:DD110"/>
    <mergeCell ref="CA112:CC112"/>
    <mergeCell ref="CD112:CF112"/>
    <mergeCell ref="CG112:CI112"/>
    <mergeCell ref="CJ112:CL112"/>
    <mergeCell ref="CM112:CO112"/>
    <mergeCell ref="CP112:CR112"/>
    <mergeCell ref="CS112:CU112"/>
    <mergeCell ref="CS113:CU113"/>
    <mergeCell ref="P112:R112"/>
    <mergeCell ref="S112:U112"/>
    <mergeCell ref="V112:X112"/>
    <mergeCell ref="Y112:AA112"/>
    <mergeCell ref="AB112:AD112"/>
    <mergeCell ref="AE112:AG112"/>
    <mergeCell ref="AH112:AJ112"/>
    <mergeCell ref="AK112:AM112"/>
    <mergeCell ref="AN112:AP112"/>
    <mergeCell ref="AQ112:AS112"/>
    <mergeCell ref="AT112:AV112"/>
    <mergeCell ref="AW112:AY112"/>
    <mergeCell ref="AZ112:BB112"/>
    <mergeCell ref="BC112:BE112"/>
    <mergeCell ref="BF112:BH112"/>
    <mergeCell ref="BI112:BK112"/>
    <mergeCell ref="BL112:BN112"/>
    <mergeCell ref="BO112:BQ112"/>
    <mergeCell ref="BR112:BT112"/>
    <mergeCell ref="BU112:BW112"/>
    <mergeCell ref="BX112:BZ112"/>
    <mergeCell ref="CV112:CX112"/>
    <mergeCell ref="CV113:CX113"/>
    <mergeCell ref="C52:C55"/>
    <mergeCell ref="D52:X52"/>
    <mergeCell ref="D53:F53"/>
    <mergeCell ref="G53:I53"/>
    <mergeCell ref="J53:L53"/>
    <mergeCell ref="M53:O53"/>
    <mergeCell ref="P53:R53"/>
    <mergeCell ref="CJ54:CL54"/>
    <mergeCell ref="CM54:CO54"/>
    <mergeCell ref="CP54:CR54"/>
    <mergeCell ref="CS54:CU54"/>
    <mergeCell ref="CV54:CX54"/>
    <mergeCell ref="CY54:DA54"/>
    <mergeCell ref="CG41:CP41"/>
    <mergeCell ref="CG42:CP42"/>
    <mergeCell ref="D51:DD51"/>
    <mergeCell ref="DE51:DE55"/>
    <mergeCell ref="DF51:DF55"/>
    <mergeCell ref="DG51:DG55"/>
    <mergeCell ref="B52:B55"/>
    <mergeCell ref="DB54:DD54"/>
    <mergeCell ref="AT54:AV54"/>
    <mergeCell ref="AW54:AY54"/>
    <mergeCell ref="AZ54:BB54"/>
    <mergeCell ref="BC54:BE54"/>
    <mergeCell ref="BF54:BH54"/>
    <mergeCell ref="BI54:BK54"/>
    <mergeCell ref="BL54:BN54"/>
    <mergeCell ref="BO54:BQ54"/>
    <mergeCell ref="BR54:BT54"/>
    <mergeCell ref="BU54:BW54"/>
    <mergeCell ref="BX54:BZ54"/>
    <mergeCell ref="CA54:CC54"/>
    <mergeCell ref="CD54:CF54"/>
    <mergeCell ref="CG54:CI54"/>
    <mergeCell ref="D113:F113"/>
    <mergeCell ref="G113:I113"/>
    <mergeCell ref="B164:C164"/>
    <mergeCell ref="B165:C165"/>
    <mergeCell ref="J113:L113"/>
    <mergeCell ref="M113:O113"/>
    <mergeCell ref="B98:C98"/>
    <mergeCell ref="B111:B114"/>
    <mergeCell ref="C111:C114"/>
    <mergeCell ref="D112:F112"/>
    <mergeCell ref="G112:I112"/>
    <mergeCell ref="J112:L112"/>
    <mergeCell ref="M112:O112"/>
    <mergeCell ref="AK113:AM113"/>
    <mergeCell ref="AN113:AP113"/>
    <mergeCell ref="P113:R113"/>
    <mergeCell ref="S113:U113"/>
    <mergeCell ref="V113:X113"/>
    <mergeCell ref="Y113:AA113"/>
    <mergeCell ref="AB113:AD113"/>
    <mergeCell ref="AE113:AG113"/>
    <mergeCell ref="AH113:AJ113"/>
    <mergeCell ref="BL113:BN113"/>
    <mergeCell ref="BO113:BQ113"/>
    <mergeCell ref="AQ113:AS113"/>
    <mergeCell ref="AT113:AV113"/>
    <mergeCell ref="AW113:AY113"/>
    <mergeCell ref="AZ113:BB113"/>
    <mergeCell ref="BC113:BE113"/>
    <mergeCell ref="BF113:BH113"/>
    <mergeCell ref="BI113:BK113"/>
    <mergeCell ref="CM113:CO113"/>
    <mergeCell ref="CP113:CR113"/>
    <mergeCell ref="B166:CU170"/>
    <mergeCell ref="CV166:DE166"/>
    <mergeCell ref="CV167:DE167"/>
    <mergeCell ref="CV168:DE168"/>
    <mergeCell ref="CV169:DE169"/>
    <mergeCell ref="CV170:DE170"/>
    <mergeCell ref="BR113:BT113"/>
    <mergeCell ref="BU113:BW113"/>
    <mergeCell ref="BX113:BZ113"/>
    <mergeCell ref="CA113:CC113"/>
    <mergeCell ref="CD113:CF113"/>
    <mergeCell ref="CG113:CI113"/>
    <mergeCell ref="CJ113:CL113"/>
    <mergeCell ref="CY113:DA113"/>
    <mergeCell ref="DB113:DD113"/>
    <mergeCell ref="CV102:DE102"/>
    <mergeCell ref="CV103:DE103"/>
    <mergeCell ref="DE110:DE114"/>
    <mergeCell ref="DF110:DF114"/>
    <mergeCell ref="DG110:DG114"/>
    <mergeCell ref="CY112:DA112"/>
    <mergeCell ref="DB112:DD112"/>
  </mergeCells>
  <printOptions/>
  <pageMargins bottom="0.75" footer="0.0" header="0.0" left="0.7" right="0.7" top="0.75"/>
  <pageSetup paperSize="9" orientation="portrait"/>
  <drawing r:id="rId1"/>
</worksheet>
</file>

<file path=xl/worksheets/sheet4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D4B4"/>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2.75" customHeight="1">
      <c r="B4" s="294" t="s">
        <v>829</v>
      </c>
      <c r="D4" s="295" t="str">
        <f>'дети 5-ти лет Ф'!C87</f>
        <v/>
      </c>
      <c r="E4" s="296"/>
      <c r="F4" s="296"/>
      <c r="G4" s="291"/>
      <c r="H4" s="291"/>
    </row>
    <row r="5">
      <c r="B5" s="297" t="s">
        <v>830</v>
      </c>
      <c r="D5" s="298" t="str">
        <f>'дети 5-ти лет Ф'!A87</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68"/>
      <c r="E12" s="69"/>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68"/>
      <c r="E13" s="69"/>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68"/>
      <c r="E14" s="69"/>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68"/>
      <c r="E15" s="69"/>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68"/>
      <c r="E16" s="69"/>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68"/>
      <c r="E17" s="69"/>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68"/>
      <c r="E18" s="69"/>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68"/>
      <c r="E19" s="69"/>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68"/>
      <c r="E20" s="69"/>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68"/>
      <c r="E21" s="69"/>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68"/>
      <c r="E22" s="69"/>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68"/>
      <c r="E23" s="69"/>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68"/>
      <c r="E24" s="69"/>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68"/>
      <c r="E25" s="69"/>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68"/>
      <c r="E26" s="69"/>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68"/>
      <c r="E27" s="69"/>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68"/>
      <c r="E28" s="69"/>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68"/>
      <c r="E29" s="69"/>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68"/>
      <c r="E30" s="69"/>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68"/>
      <c r="E31" s="69"/>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68"/>
      <c r="E32" s="69"/>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68"/>
      <c r="E33" s="69"/>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68"/>
      <c r="E34" s="69"/>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68"/>
      <c r="E35" s="69"/>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68"/>
      <c r="E44" s="69"/>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68"/>
      <c r="E45" s="69"/>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68"/>
      <c r="E46" s="69"/>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68"/>
      <c r="E47" s="69"/>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68"/>
      <c r="E48" s="69"/>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68"/>
      <c r="E49" s="69"/>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68"/>
      <c r="E50" s="69"/>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68"/>
      <c r="E51" s="69"/>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68"/>
      <c r="E52" s="69"/>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68"/>
      <c r="E53" s="69"/>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68"/>
      <c r="E54" s="69"/>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68"/>
      <c r="E55" s="69"/>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68"/>
      <c r="E56" s="69"/>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68"/>
      <c r="E57" s="69"/>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68"/>
      <c r="E58" s="69"/>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68"/>
      <c r="E59" s="69"/>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68"/>
      <c r="E60" s="69"/>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68"/>
      <c r="E61" s="69"/>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68"/>
      <c r="E62" s="69"/>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68"/>
      <c r="E63" s="69"/>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68"/>
      <c r="E64" s="69"/>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68"/>
      <c r="E65" s="69"/>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68"/>
      <c r="E66" s="69"/>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68"/>
      <c r="E67" s="69"/>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68"/>
      <c r="E68" s="69"/>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68"/>
      <c r="E69" s="69"/>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68"/>
      <c r="E70" s="69"/>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68"/>
      <c r="E71" s="69"/>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68"/>
      <c r="E72" s="69"/>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68"/>
      <c r="E73" s="69"/>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68"/>
      <c r="E74" s="69"/>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68"/>
      <c r="E75" s="69"/>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68"/>
      <c r="E76" s="69"/>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68"/>
      <c r="E77" s="69"/>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68"/>
      <c r="E78" s="69"/>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68"/>
      <c r="E79" s="69"/>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68"/>
      <c r="E80" s="69"/>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68"/>
      <c r="E81" s="69"/>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68"/>
      <c r="E82" s="69"/>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68"/>
      <c r="E86" s="69"/>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68"/>
      <c r="E87" s="69"/>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68"/>
      <c r="E88" s="69"/>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68"/>
      <c r="E89" s="69"/>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68"/>
      <c r="E90" s="69"/>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68"/>
      <c r="E91" s="69"/>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68"/>
      <c r="E92" s="69"/>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83"/>
      <c r="D93" s="84"/>
      <c r="E93" s="85"/>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9.75" customHeight="1">
      <c r="B97" s="314"/>
      <c r="C97" s="315" t="s">
        <v>5</v>
      </c>
      <c r="D97" s="315" t="s">
        <v>107</v>
      </c>
      <c r="E97" s="315" t="s">
        <v>335</v>
      </c>
      <c r="F97" s="315" t="s">
        <v>398</v>
      </c>
      <c r="G97" s="178" t="s">
        <v>724</v>
      </c>
    </row>
    <row r="98" ht="15.0" customHeight="1">
      <c r="B98" s="5">
        <v>1.0</v>
      </c>
      <c r="C98" s="148"/>
      <c r="D98" s="148"/>
      <c r="E98" s="148"/>
      <c r="F98" s="148"/>
      <c r="G98" s="148"/>
    </row>
    <row r="99" ht="15.0" customHeight="1">
      <c r="B99" s="12"/>
      <c r="C99" s="148"/>
      <c r="D99" s="148"/>
      <c r="E99" s="148"/>
      <c r="F99" s="148"/>
      <c r="G99" s="148"/>
    </row>
    <row r="100" ht="15.0" customHeight="1">
      <c r="B100" s="19"/>
      <c r="C100" s="148"/>
      <c r="D100" s="148"/>
      <c r="E100" s="148"/>
      <c r="F100" s="148"/>
      <c r="G100" s="148"/>
    </row>
    <row r="101" ht="15.0" customHeight="1">
      <c r="B101" s="5">
        <v>2.0</v>
      </c>
      <c r="C101" s="148"/>
      <c r="D101" s="148"/>
      <c r="E101" s="148"/>
      <c r="F101" s="148"/>
      <c r="G101" s="148"/>
    </row>
    <row r="102" ht="15.0" customHeight="1">
      <c r="B102" s="12"/>
      <c r="C102" s="148"/>
      <c r="D102" s="148"/>
      <c r="E102" s="148"/>
      <c r="F102" s="148"/>
      <c r="G102" s="148"/>
    </row>
    <row r="103" ht="15.0" customHeight="1">
      <c r="B103" s="19"/>
      <c r="C103" s="148"/>
      <c r="D103" s="148"/>
      <c r="E103" s="148"/>
      <c r="F103" s="148"/>
      <c r="G103" s="148"/>
    </row>
    <row r="104" ht="15.0" customHeight="1">
      <c r="B104" s="5">
        <v>3.0</v>
      </c>
      <c r="C104" s="148"/>
      <c r="D104" s="148"/>
      <c r="E104" s="148"/>
      <c r="F104" s="148"/>
      <c r="G104" s="148"/>
    </row>
    <row r="105" ht="15.0" customHeight="1">
      <c r="B105" s="12"/>
      <c r="C105" s="148"/>
      <c r="D105" s="148"/>
      <c r="E105" s="148"/>
      <c r="F105" s="148"/>
      <c r="G105" s="148"/>
    </row>
    <row r="106" ht="15.0" customHeight="1">
      <c r="B106" s="19"/>
      <c r="C106" s="148"/>
      <c r="D106" s="148"/>
      <c r="E106" s="148"/>
      <c r="F106" s="148"/>
      <c r="G106" s="148"/>
    </row>
    <row r="107" ht="15.0" customHeight="1">
      <c r="B107" s="5">
        <v>4.0</v>
      </c>
      <c r="C107" s="148"/>
      <c r="D107" s="148"/>
      <c r="E107" s="148"/>
      <c r="F107" s="148"/>
      <c r="G107" s="148"/>
    </row>
    <row r="108" ht="15.0" customHeight="1">
      <c r="B108" s="12"/>
      <c r="C108" s="148"/>
      <c r="D108" s="148"/>
      <c r="E108" s="148"/>
      <c r="F108" s="148"/>
      <c r="G108" s="148"/>
    </row>
    <row r="109" ht="15.0" customHeight="1">
      <c r="B109" s="19"/>
      <c r="C109" s="148"/>
      <c r="D109" s="148"/>
      <c r="E109" s="148"/>
      <c r="F109" s="148"/>
      <c r="G109" s="148"/>
    </row>
    <row r="110" ht="15.0" customHeight="1">
      <c r="B110" s="5">
        <v>5.0</v>
      </c>
      <c r="C110" s="148"/>
      <c r="D110" s="148"/>
      <c r="E110" s="148"/>
      <c r="F110" s="148"/>
      <c r="G110" s="148"/>
    </row>
    <row r="111" ht="15.0" customHeight="1">
      <c r="B111" s="12"/>
      <c r="C111" s="148"/>
      <c r="D111" s="148"/>
      <c r="E111" s="148"/>
      <c r="F111" s="148"/>
      <c r="G111" s="148"/>
    </row>
    <row r="112" ht="15.0" customHeight="1">
      <c r="B112" s="19"/>
      <c r="C112" s="148"/>
      <c r="D112" s="148"/>
      <c r="E112" s="148"/>
      <c r="F112" s="148"/>
      <c r="G112" s="148"/>
    </row>
    <row r="113" ht="15.0" customHeight="1">
      <c r="B113" s="5">
        <v>6.0</v>
      </c>
      <c r="C113" s="148"/>
      <c r="D113" s="148"/>
      <c r="E113" s="148"/>
      <c r="F113" s="148"/>
      <c r="G113" s="148"/>
    </row>
    <row r="114" ht="15.0" customHeight="1">
      <c r="B114" s="12"/>
      <c r="C114" s="148"/>
      <c r="D114" s="148"/>
      <c r="E114" s="148"/>
      <c r="F114" s="148"/>
      <c r="G114" s="148"/>
    </row>
    <row r="115" ht="15.0" customHeight="1">
      <c r="B115" s="19"/>
      <c r="C115" s="148"/>
      <c r="D115" s="148"/>
      <c r="E115" s="148"/>
      <c r="F115" s="148"/>
      <c r="G115" s="148"/>
    </row>
    <row r="116" ht="15.0" customHeight="1">
      <c r="B116" s="5">
        <v>7.0</v>
      </c>
      <c r="C116" s="317"/>
      <c r="D116" s="148"/>
      <c r="E116" s="317"/>
      <c r="F116" s="148"/>
      <c r="G116" s="317"/>
    </row>
    <row r="117" ht="15.0" customHeight="1">
      <c r="B117" s="12"/>
      <c r="C117" s="12"/>
      <c r="D117" s="148"/>
      <c r="E117" s="12"/>
      <c r="F117" s="148"/>
      <c r="G117" s="12"/>
    </row>
    <row r="118" ht="15.0" customHeight="1">
      <c r="B118" s="19"/>
      <c r="C118" s="12"/>
      <c r="D118" s="148"/>
      <c r="E118" s="12"/>
      <c r="F118" s="148"/>
      <c r="G118" s="12"/>
    </row>
    <row r="119" ht="15.0" customHeight="1">
      <c r="B119" s="5">
        <v>8.0</v>
      </c>
      <c r="C119" s="12"/>
      <c r="D119" s="148"/>
      <c r="E119" s="12"/>
      <c r="F119" s="148"/>
      <c r="G119" s="12"/>
    </row>
    <row r="120" ht="15.0" customHeight="1">
      <c r="B120" s="12"/>
      <c r="C120" s="12"/>
      <c r="D120" s="148"/>
      <c r="E120" s="12"/>
      <c r="F120" s="148"/>
      <c r="G120" s="12"/>
    </row>
    <row r="121" ht="15.0" customHeight="1">
      <c r="B121" s="19"/>
      <c r="C121" s="12"/>
      <c r="D121" s="148"/>
      <c r="E121" s="12"/>
      <c r="F121" s="148"/>
      <c r="G121" s="12"/>
    </row>
    <row r="122" ht="15.0" customHeight="1">
      <c r="B122" s="5">
        <v>9.0</v>
      </c>
      <c r="C122" s="12"/>
      <c r="D122" s="148"/>
      <c r="E122" s="12"/>
      <c r="F122" s="148"/>
      <c r="G122" s="12"/>
    </row>
    <row r="123" ht="15.0" customHeight="1">
      <c r="B123" s="12"/>
      <c r="C123" s="12"/>
      <c r="D123" s="148"/>
      <c r="E123" s="12"/>
      <c r="F123" s="148"/>
      <c r="G123" s="12"/>
    </row>
    <row r="124" ht="15.0" customHeight="1">
      <c r="B124" s="19"/>
      <c r="C124" s="12"/>
      <c r="D124" s="148"/>
      <c r="E124" s="12"/>
      <c r="F124" s="148"/>
      <c r="G124" s="12"/>
    </row>
    <row r="125" ht="15.0" customHeight="1">
      <c r="B125" s="5">
        <v>10.0</v>
      </c>
      <c r="C125" s="12"/>
      <c r="D125" s="148"/>
      <c r="E125" s="12"/>
      <c r="F125" s="148"/>
      <c r="G125" s="12"/>
    </row>
    <row r="126" ht="15.0" customHeight="1">
      <c r="B126" s="12"/>
      <c r="C126" s="12"/>
      <c r="D126" s="148"/>
      <c r="E126" s="12"/>
      <c r="F126" s="148"/>
      <c r="G126" s="12"/>
    </row>
    <row r="127" ht="15.0" customHeight="1">
      <c r="B127" s="19"/>
      <c r="C127" s="12"/>
      <c r="D127" s="148"/>
      <c r="E127" s="12"/>
      <c r="F127" s="148"/>
      <c r="G127" s="12"/>
    </row>
    <row r="128" ht="15.0" customHeight="1">
      <c r="B128" s="5">
        <v>11.0</v>
      </c>
      <c r="C128" s="12"/>
      <c r="D128" s="148"/>
      <c r="E128" s="12"/>
      <c r="F128" s="148"/>
      <c r="G128" s="12"/>
    </row>
    <row r="129" ht="15.0" customHeight="1">
      <c r="B129" s="12"/>
      <c r="C129" s="12"/>
      <c r="D129" s="148"/>
      <c r="E129" s="12"/>
      <c r="F129" s="148"/>
      <c r="G129" s="12"/>
    </row>
    <row r="130" ht="15.75" customHeight="1">
      <c r="B130" s="19"/>
      <c r="C130" s="12"/>
      <c r="D130" s="148"/>
      <c r="E130" s="12"/>
      <c r="F130" s="148"/>
      <c r="G130" s="12"/>
    </row>
    <row r="131" ht="15.75" customHeight="1">
      <c r="B131" s="5">
        <v>12.0</v>
      </c>
      <c r="C131" s="12"/>
      <c r="D131" s="148"/>
      <c r="E131" s="12"/>
      <c r="F131" s="148"/>
      <c r="G131" s="12"/>
    </row>
    <row r="132" ht="15.75" customHeight="1">
      <c r="B132" s="12"/>
      <c r="C132" s="12"/>
      <c r="D132" s="148"/>
      <c r="E132" s="12"/>
      <c r="F132" s="148"/>
      <c r="G132" s="12"/>
    </row>
    <row r="133" ht="15.75" customHeight="1">
      <c r="B133" s="19"/>
      <c r="C133" s="12"/>
      <c r="D133" s="148"/>
      <c r="E133" s="12"/>
      <c r="F133" s="148"/>
      <c r="G133" s="12"/>
    </row>
    <row r="134" ht="15.75" customHeight="1">
      <c r="B134" s="5">
        <v>13.0</v>
      </c>
      <c r="C134" s="12"/>
      <c r="D134" s="148"/>
      <c r="E134" s="12"/>
      <c r="F134" s="148"/>
      <c r="G134" s="12"/>
    </row>
    <row r="135" ht="15.75" customHeight="1">
      <c r="B135" s="12"/>
      <c r="C135" s="12"/>
      <c r="D135" s="148"/>
      <c r="E135" s="12"/>
      <c r="F135" s="148"/>
      <c r="G135" s="12"/>
    </row>
    <row r="136" ht="15.75" customHeight="1">
      <c r="B136" s="19"/>
      <c r="C136" s="12"/>
      <c r="D136" s="148"/>
      <c r="E136" s="12"/>
      <c r="F136" s="148"/>
      <c r="G136" s="12"/>
    </row>
    <row r="137" ht="15.75" customHeight="1">
      <c r="B137" s="5">
        <v>14.0</v>
      </c>
      <c r="C137" s="12"/>
      <c r="D137" s="148"/>
      <c r="E137" s="12"/>
      <c r="F137" s="148"/>
      <c r="G137" s="12"/>
    </row>
    <row r="138" ht="15.75" customHeight="1">
      <c r="B138" s="12"/>
      <c r="C138" s="12"/>
      <c r="D138" s="148"/>
      <c r="E138" s="12"/>
      <c r="F138" s="148"/>
      <c r="G138" s="12"/>
    </row>
    <row r="139" ht="15.75" customHeight="1">
      <c r="B139" s="19"/>
      <c r="C139" s="12"/>
      <c r="D139" s="148"/>
      <c r="E139" s="12"/>
      <c r="F139" s="148"/>
      <c r="G139" s="12"/>
    </row>
    <row r="140" ht="15.75" customHeight="1">
      <c r="B140" s="5">
        <v>15.0</v>
      </c>
      <c r="C140" s="12"/>
      <c r="D140" s="148"/>
      <c r="E140" s="12"/>
      <c r="F140" s="148"/>
      <c r="G140" s="12"/>
    </row>
    <row r="141" ht="15.75" customHeight="1">
      <c r="B141" s="12"/>
      <c r="C141" s="12"/>
      <c r="D141" s="148"/>
      <c r="E141" s="12"/>
      <c r="F141" s="148"/>
      <c r="G141" s="12"/>
    </row>
    <row r="142" ht="15.75" customHeight="1">
      <c r="B142" s="19"/>
      <c r="C142" s="12"/>
      <c r="D142" s="148"/>
      <c r="E142" s="12"/>
      <c r="F142" s="148"/>
      <c r="G142" s="12"/>
    </row>
    <row r="143" ht="15.75" customHeight="1">
      <c r="B143" s="5">
        <v>16.0</v>
      </c>
      <c r="C143" s="12"/>
      <c r="D143" s="148"/>
      <c r="E143" s="12"/>
      <c r="F143" s="148"/>
      <c r="G143" s="12"/>
    </row>
    <row r="144" ht="15.75" customHeight="1">
      <c r="B144" s="12"/>
      <c r="C144" s="12"/>
      <c r="D144" s="148"/>
      <c r="E144" s="12"/>
      <c r="F144" s="148"/>
      <c r="G144" s="12"/>
    </row>
    <row r="145" ht="15.75" customHeight="1">
      <c r="B145" s="19"/>
      <c r="C145" s="12"/>
      <c r="D145" s="148"/>
      <c r="E145" s="12"/>
      <c r="F145" s="148"/>
      <c r="G145" s="12"/>
    </row>
    <row r="146" ht="15.75" customHeight="1">
      <c r="B146" s="5">
        <v>17.0</v>
      </c>
      <c r="C146" s="12"/>
      <c r="D146" s="148"/>
      <c r="E146" s="12"/>
      <c r="F146" s="148"/>
      <c r="G146" s="12"/>
    </row>
    <row r="147" ht="15.75" customHeight="1">
      <c r="B147" s="12"/>
      <c r="C147" s="12"/>
      <c r="D147" s="148"/>
      <c r="E147" s="12"/>
      <c r="F147" s="148"/>
      <c r="G147" s="12"/>
    </row>
    <row r="148" ht="15.75" customHeight="1">
      <c r="B148" s="19"/>
      <c r="C148" s="12"/>
      <c r="D148" s="148"/>
      <c r="E148" s="12"/>
      <c r="F148" s="148"/>
      <c r="G148" s="12"/>
    </row>
    <row r="149" ht="15.75" customHeight="1">
      <c r="B149" s="5">
        <v>18.0</v>
      </c>
      <c r="C149" s="12"/>
      <c r="D149" s="148"/>
      <c r="E149" s="12"/>
      <c r="F149" s="148"/>
      <c r="G149" s="12"/>
    </row>
    <row r="150" ht="15.75" customHeight="1">
      <c r="B150" s="12"/>
      <c r="C150" s="12"/>
      <c r="D150" s="148"/>
      <c r="E150" s="12"/>
      <c r="F150" s="148"/>
      <c r="G150" s="12"/>
    </row>
    <row r="151" ht="15.75" customHeight="1">
      <c r="B151" s="19"/>
      <c r="C151" s="12"/>
      <c r="D151" s="148"/>
      <c r="E151" s="12"/>
      <c r="F151" s="148"/>
      <c r="G151" s="12"/>
    </row>
    <row r="152" ht="15.75" customHeight="1">
      <c r="B152" s="5">
        <v>19.0</v>
      </c>
      <c r="C152" s="12"/>
      <c r="D152" s="317"/>
      <c r="E152" s="12"/>
      <c r="F152" s="148"/>
      <c r="G152" s="12"/>
    </row>
    <row r="153" ht="15.75" customHeight="1">
      <c r="B153" s="12"/>
      <c r="C153" s="12"/>
      <c r="D153" s="12"/>
      <c r="E153" s="12"/>
      <c r="F153" s="148"/>
      <c r="G153" s="12"/>
    </row>
    <row r="154" ht="15.75" customHeight="1">
      <c r="B154" s="19"/>
      <c r="C154" s="12"/>
      <c r="D154" s="12"/>
      <c r="E154" s="12"/>
      <c r="F154" s="148"/>
      <c r="G154" s="12"/>
    </row>
    <row r="155" ht="15.75" customHeight="1">
      <c r="B155" s="5">
        <v>20.0</v>
      </c>
      <c r="C155" s="12"/>
      <c r="D155" s="12"/>
      <c r="E155" s="12"/>
      <c r="F155" s="148"/>
      <c r="G155" s="12"/>
    </row>
    <row r="156" ht="15.75" customHeight="1">
      <c r="B156" s="12"/>
      <c r="C156" s="12"/>
      <c r="D156" s="12"/>
      <c r="E156" s="12"/>
      <c r="F156" s="148"/>
      <c r="G156" s="12"/>
    </row>
    <row r="157" ht="15.75" customHeight="1">
      <c r="B157" s="19"/>
      <c r="C157" s="12"/>
      <c r="D157" s="12"/>
      <c r="E157" s="12"/>
      <c r="F157" s="148"/>
      <c r="G157" s="12"/>
    </row>
    <row r="158" ht="15.75" customHeight="1">
      <c r="B158" s="5">
        <v>21.0</v>
      </c>
      <c r="C158" s="12"/>
      <c r="D158" s="12"/>
      <c r="E158" s="12"/>
      <c r="F158" s="148"/>
      <c r="G158" s="12"/>
    </row>
    <row r="159" ht="15.75" customHeight="1">
      <c r="B159" s="12"/>
      <c r="C159" s="12"/>
      <c r="D159" s="12"/>
      <c r="E159" s="12"/>
      <c r="F159" s="148"/>
      <c r="G159" s="12"/>
    </row>
    <row r="160" ht="15.75" customHeight="1">
      <c r="B160" s="19"/>
      <c r="C160" s="12"/>
      <c r="D160" s="12"/>
      <c r="E160" s="12"/>
      <c r="F160" s="148"/>
      <c r="G160" s="12"/>
    </row>
    <row r="161" ht="15.75" customHeight="1">
      <c r="B161" s="5">
        <v>22.0</v>
      </c>
      <c r="C161" s="12"/>
      <c r="D161" s="12"/>
      <c r="E161" s="12"/>
      <c r="F161" s="148"/>
      <c r="G161" s="12"/>
    </row>
    <row r="162" ht="15.75" customHeight="1">
      <c r="B162" s="12"/>
      <c r="C162" s="12"/>
      <c r="D162" s="12"/>
      <c r="E162" s="12"/>
      <c r="F162" s="148"/>
      <c r="G162" s="12"/>
    </row>
    <row r="163" ht="15.75" customHeight="1">
      <c r="B163" s="19"/>
      <c r="C163" s="12"/>
      <c r="D163" s="12"/>
      <c r="E163" s="12"/>
      <c r="F163" s="148"/>
      <c r="G163" s="12"/>
    </row>
    <row r="164" ht="15.75" customHeight="1">
      <c r="B164" s="5">
        <v>23.0</v>
      </c>
      <c r="C164" s="12"/>
      <c r="D164" s="12"/>
      <c r="E164" s="12"/>
      <c r="F164" s="148"/>
      <c r="G164" s="12"/>
    </row>
    <row r="165" ht="15.75" customHeight="1">
      <c r="B165" s="12"/>
      <c r="C165" s="12"/>
      <c r="D165" s="12"/>
      <c r="E165" s="12"/>
      <c r="F165" s="148"/>
      <c r="G165" s="12"/>
    </row>
    <row r="166" ht="15.75" customHeight="1">
      <c r="B166" s="19"/>
      <c r="C166" s="12"/>
      <c r="D166" s="12"/>
      <c r="E166" s="12"/>
      <c r="F166" s="148"/>
      <c r="G166" s="12"/>
    </row>
    <row r="167" ht="15.75" customHeight="1">
      <c r="B167" s="5">
        <v>24.0</v>
      </c>
      <c r="C167" s="12"/>
      <c r="D167" s="12"/>
      <c r="E167" s="12"/>
      <c r="F167" s="148"/>
      <c r="G167" s="12"/>
    </row>
    <row r="168" ht="15.75" customHeight="1">
      <c r="B168" s="12"/>
      <c r="C168" s="12"/>
      <c r="D168" s="12"/>
      <c r="E168" s="12"/>
      <c r="F168" s="148"/>
      <c r="G168" s="12"/>
    </row>
    <row r="169" ht="15.75" customHeight="1">
      <c r="B169" s="19"/>
      <c r="C169" s="12"/>
      <c r="D169" s="12"/>
      <c r="E169" s="12"/>
      <c r="F169" s="148"/>
      <c r="G169" s="12"/>
    </row>
    <row r="170" ht="15.75" customHeight="1">
      <c r="B170" s="5">
        <v>25.0</v>
      </c>
      <c r="C170" s="12"/>
      <c r="D170" s="12"/>
      <c r="E170" s="12"/>
      <c r="F170" s="148"/>
      <c r="G170" s="12"/>
    </row>
    <row r="171" ht="15.75" customHeight="1">
      <c r="B171" s="12"/>
      <c r="C171" s="12"/>
      <c r="D171" s="12"/>
      <c r="E171" s="12"/>
      <c r="F171" s="148"/>
      <c r="G171" s="12"/>
    </row>
    <row r="172" ht="15.75" customHeight="1">
      <c r="B172" s="19"/>
      <c r="C172" s="12"/>
      <c r="D172" s="12"/>
      <c r="E172" s="12"/>
      <c r="F172" s="148"/>
      <c r="G172" s="12"/>
    </row>
    <row r="173" ht="15.75" customHeight="1">
      <c r="B173" s="5">
        <v>26.0</v>
      </c>
      <c r="C173" s="12"/>
      <c r="D173" s="12"/>
      <c r="E173" s="12"/>
      <c r="F173" s="148"/>
      <c r="G173" s="12"/>
    </row>
    <row r="174" ht="15.75" customHeight="1">
      <c r="B174" s="12"/>
      <c r="C174" s="12"/>
      <c r="D174" s="12"/>
      <c r="E174" s="12"/>
      <c r="F174" s="148"/>
      <c r="G174" s="12"/>
    </row>
    <row r="175" ht="15.75" customHeight="1">
      <c r="B175" s="19"/>
      <c r="C175" s="12"/>
      <c r="D175" s="12"/>
      <c r="E175" s="12"/>
      <c r="F175" s="148"/>
      <c r="G175" s="12"/>
    </row>
    <row r="176" ht="15.75" customHeight="1">
      <c r="B176" s="5">
        <v>27.0</v>
      </c>
      <c r="C176" s="12"/>
      <c r="D176" s="12"/>
      <c r="E176" s="12"/>
      <c r="F176" s="148"/>
      <c r="G176" s="12"/>
    </row>
    <row r="177" ht="15.75" customHeight="1">
      <c r="B177" s="12"/>
      <c r="C177" s="12"/>
      <c r="D177" s="12"/>
      <c r="E177" s="12"/>
      <c r="F177" s="148"/>
      <c r="G177" s="12"/>
    </row>
    <row r="178" ht="15.75" customHeight="1">
      <c r="B178" s="19"/>
      <c r="C178" s="12"/>
      <c r="D178" s="12"/>
      <c r="E178" s="12"/>
      <c r="F178" s="148"/>
      <c r="G178" s="12"/>
    </row>
    <row r="179" ht="15.75" customHeight="1">
      <c r="B179" s="5">
        <v>28.0</v>
      </c>
      <c r="C179" s="12"/>
      <c r="D179" s="12"/>
      <c r="E179" s="12"/>
      <c r="F179" s="148"/>
      <c r="G179" s="12"/>
    </row>
    <row r="180" ht="15.75" customHeight="1">
      <c r="B180" s="12"/>
      <c r="C180" s="12"/>
      <c r="D180" s="12"/>
      <c r="E180" s="12"/>
      <c r="F180" s="148"/>
      <c r="G180" s="12"/>
    </row>
    <row r="181" ht="15.75" customHeight="1">
      <c r="B181" s="19"/>
      <c r="C181" s="12"/>
      <c r="D181" s="12"/>
      <c r="E181" s="12"/>
      <c r="F181" s="148"/>
      <c r="G181" s="12"/>
    </row>
    <row r="182" ht="15.75" customHeight="1">
      <c r="B182" s="5">
        <v>29.0</v>
      </c>
      <c r="C182" s="12"/>
      <c r="D182" s="12"/>
      <c r="E182" s="12"/>
      <c r="F182" s="148"/>
      <c r="G182" s="12"/>
    </row>
    <row r="183" ht="15.75" customHeight="1">
      <c r="B183" s="12"/>
      <c r="C183" s="12"/>
      <c r="D183" s="12"/>
      <c r="E183" s="12"/>
      <c r="F183" s="148"/>
      <c r="G183" s="12"/>
    </row>
    <row r="184" ht="15.75" customHeight="1">
      <c r="B184" s="19"/>
      <c r="C184" s="12"/>
      <c r="D184" s="12"/>
      <c r="E184" s="12"/>
      <c r="F184" s="148"/>
      <c r="G184" s="12"/>
    </row>
    <row r="185" ht="15.75" customHeight="1">
      <c r="B185" s="5">
        <v>30.0</v>
      </c>
      <c r="C185" s="12"/>
      <c r="D185" s="12"/>
      <c r="E185" s="12"/>
      <c r="F185" s="148"/>
      <c r="G185" s="12"/>
    </row>
    <row r="186" ht="15.75" customHeight="1">
      <c r="B186" s="12"/>
      <c r="C186" s="12"/>
      <c r="D186" s="12"/>
      <c r="E186" s="12"/>
      <c r="F186" s="148"/>
      <c r="G186" s="12"/>
    </row>
    <row r="187" ht="15.75" customHeight="1">
      <c r="B187" s="19"/>
      <c r="C187" s="19"/>
      <c r="D187" s="19"/>
      <c r="E187" s="19"/>
      <c r="F187" s="148"/>
      <c r="G187" s="19"/>
    </row>
    <row r="188" ht="15.75" customHeight="1"/>
    <row r="189" ht="15.75" customHeight="1">
      <c r="B189" s="237" t="s">
        <v>922</v>
      </c>
      <c r="C189" s="7"/>
      <c r="D189" s="7"/>
      <c r="E189" s="7"/>
      <c r="F189" s="7"/>
      <c r="G189" s="8"/>
    </row>
    <row r="190" ht="15.75" customHeight="1">
      <c r="B190" s="314"/>
      <c r="C190" s="315" t="s">
        <v>5</v>
      </c>
      <c r="D190" s="315" t="s">
        <v>107</v>
      </c>
      <c r="E190" s="315" t="s">
        <v>335</v>
      </c>
      <c r="F190" s="315" t="s">
        <v>398</v>
      </c>
      <c r="G190" s="178" t="s">
        <v>724</v>
      </c>
    </row>
    <row r="191" ht="15.75" customHeight="1">
      <c r="B191" s="5">
        <v>1.0</v>
      </c>
      <c r="C191" s="392" t="str">
        <f>'дети 5-ти лет Ф'!D87</f>
        <v/>
      </c>
      <c r="D191" s="392" t="str">
        <f>'дети 5-ти лет К'!D87</f>
        <v/>
      </c>
      <c r="E191" s="392" t="str">
        <f>'дети 5-ти лет П'!D87</f>
        <v/>
      </c>
      <c r="F191" s="392" t="str">
        <f>'дети 5-ти лет Т'!D87</f>
        <v/>
      </c>
      <c r="G191" s="392" t="str">
        <f>'дети 5-ти лет С'!D87</f>
        <v/>
      </c>
    </row>
    <row r="192" ht="15.75" customHeight="1">
      <c r="B192" s="12"/>
      <c r="C192" s="392" t="str">
        <f>'дети 5-ти лет Ф'!E87</f>
        <v/>
      </c>
      <c r="D192" s="392" t="str">
        <f>'дети 5-ти лет К'!E87</f>
        <v/>
      </c>
      <c r="E192" s="392" t="str">
        <f>'дети 5-ти лет П'!E87</f>
        <v/>
      </c>
      <c r="F192" s="392" t="str">
        <f>'дети 5-ти лет Т'!E87</f>
        <v/>
      </c>
      <c r="G192" s="392" t="str">
        <f>'дети 5-ти лет С'!E87</f>
        <v/>
      </c>
    </row>
    <row r="193" ht="15.75" customHeight="1">
      <c r="B193" s="19"/>
      <c r="C193" s="392" t="str">
        <f>'дети 5-ти лет Ф'!F87</f>
        <v/>
      </c>
      <c r="D193" s="392" t="str">
        <f>'дети 5-ти лет К'!F87</f>
        <v/>
      </c>
      <c r="E193" s="392" t="str">
        <f>'дети 5-ти лет П'!F87</f>
        <v/>
      </c>
      <c r="F193" s="392" t="str">
        <f>'дети 5-ти лет Т'!F87</f>
        <v/>
      </c>
      <c r="G193" s="392" t="str">
        <f>'дети 5-ти лет С'!F87</f>
        <v/>
      </c>
    </row>
    <row r="194" ht="15.75" customHeight="1">
      <c r="B194" s="5">
        <v>2.0</v>
      </c>
      <c r="C194" s="392" t="str">
        <f>'дети 5-ти лет Ф'!G87</f>
        <v/>
      </c>
      <c r="D194" s="392" t="str">
        <f>'дети 5-ти лет К'!G87</f>
        <v/>
      </c>
      <c r="E194" s="392" t="str">
        <f>'дети 5-ти лет П'!G87</f>
        <v/>
      </c>
      <c r="F194" s="392" t="str">
        <f>'дети 5-ти лет Т'!G87</f>
        <v/>
      </c>
      <c r="G194" s="392" t="str">
        <f>'дети 5-ти лет С'!G87</f>
        <v/>
      </c>
    </row>
    <row r="195" ht="15.75" customHeight="1">
      <c r="B195" s="12"/>
      <c r="C195" s="392" t="str">
        <f>'дети 5-ти лет Ф'!H87</f>
        <v/>
      </c>
      <c r="D195" s="392" t="str">
        <f>'дети 5-ти лет К'!H87</f>
        <v/>
      </c>
      <c r="E195" s="392" t="str">
        <f>'дети 5-ти лет П'!H87</f>
        <v/>
      </c>
      <c r="F195" s="392" t="str">
        <f>'дети 5-ти лет Т'!H87</f>
        <v/>
      </c>
      <c r="G195" s="392" t="str">
        <f>'дети 5-ти лет С'!H87</f>
        <v/>
      </c>
    </row>
    <row r="196" ht="15.75" customHeight="1">
      <c r="B196" s="19"/>
      <c r="C196" s="392" t="str">
        <f>'дети 5-ти лет Ф'!I87</f>
        <v/>
      </c>
      <c r="D196" s="392" t="str">
        <f>'дети 5-ти лет К'!I87</f>
        <v/>
      </c>
      <c r="E196" s="392" t="str">
        <f>'дети 5-ти лет П'!I87</f>
        <v/>
      </c>
      <c r="F196" s="392" t="str">
        <f>'дети 5-ти лет Т'!I87</f>
        <v/>
      </c>
      <c r="G196" s="392" t="str">
        <f>'дети 5-ти лет С'!I87</f>
        <v/>
      </c>
    </row>
    <row r="197" ht="15.75" customHeight="1">
      <c r="B197" s="5">
        <v>3.0</v>
      </c>
      <c r="C197" s="392" t="str">
        <f>'дети 5-ти лет Ф'!J87</f>
        <v/>
      </c>
      <c r="D197" s="392" t="str">
        <f>'дети 5-ти лет К'!J87</f>
        <v/>
      </c>
      <c r="E197" s="392" t="str">
        <f>'дети 5-ти лет П'!J87</f>
        <v/>
      </c>
      <c r="F197" s="392" t="str">
        <f>'дети 5-ти лет Т'!J87</f>
        <v/>
      </c>
      <c r="G197" s="392" t="str">
        <f>'дети 5-ти лет С'!J87</f>
        <v/>
      </c>
    </row>
    <row r="198" ht="15.75" customHeight="1">
      <c r="B198" s="12"/>
      <c r="C198" s="392" t="str">
        <f>'дети 5-ти лет Ф'!K87</f>
        <v/>
      </c>
      <c r="D198" s="392" t="str">
        <f>'дети 5-ти лет К'!K87</f>
        <v/>
      </c>
      <c r="E198" s="392" t="str">
        <f>'дети 5-ти лет П'!K87</f>
        <v/>
      </c>
      <c r="F198" s="392" t="str">
        <f>'дети 5-ти лет Т'!K87</f>
        <v/>
      </c>
      <c r="G198" s="392" t="str">
        <f>'дети 5-ти лет С'!K87</f>
        <v/>
      </c>
    </row>
    <row r="199" ht="15.75" customHeight="1">
      <c r="B199" s="19"/>
      <c r="C199" s="392" t="str">
        <f>'дети 5-ти лет Ф'!L87</f>
        <v/>
      </c>
      <c r="D199" s="392" t="str">
        <f>'дети 5-ти лет К'!L87</f>
        <v/>
      </c>
      <c r="E199" s="392" t="str">
        <f>'дети 5-ти лет П'!L87</f>
        <v/>
      </c>
      <c r="F199" s="392" t="str">
        <f>'дети 5-ти лет Т'!L87</f>
        <v/>
      </c>
      <c r="G199" s="392" t="str">
        <f>'дети 5-ти лет С'!L87</f>
        <v/>
      </c>
    </row>
    <row r="200" ht="15.75" customHeight="1">
      <c r="B200" s="5">
        <v>4.0</v>
      </c>
      <c r="C200" s="392" t="str">
        <f>'дети 5-ти лет Ф'!M87</f>
        <v/>
      </c>
      <c r="D200" s="392" t="str">
        <f>'дети 5-ти лет К'!M87</f>
        <v/>
      </c>
      <c r="E200" s="392" t="str">
        <f>'дети 5-ти лет П'!M87</f>
        <v/>
      </c>
      <c r="F200" s="392" t="str">
        <f>'дети 5-ти лет Т'!M87</f>
        <v/>
      </c>
      <c r="G200" s="392" t="str">
        <f>'дети 5-ти лет С'!M87</f>
        <v/>
      </c>
    </row>
    <row r="201" ht="15.75" customHeight="1">
      <c r="B201" s="12"/>
      <c r="C201" s="392" t="str">
        <f>'дети 5-ти лет Ф'!N87</f>
        <v/>
      </c>
      <c r="D201" s="392" t="str">
        <f>'дети 5-ти лет К'!N87</f>
        <v/>
      </c>
      <c r="E201" s="392" t="str">
        <f>'дети 5-ти лет П'!N87</f>
        <v/>
      </c>
      <c r="F201" s="392" t="str">
        <f>'дети 5-ти лет Т'!N87</f>
        <v/>
      </c>
      <c r="G201" s="392" t="str">
        <f>'дети 5-ти лет С'!N87</f>
        <v/>
      </c>
    </row>
    <row r="202" ht="15.75" customHeight="1">
      <c r="B202" s="19"/>
      <c r="C202" s="392" t="str">
        <f>'дети 5-ти лет Ф'!O87</f>
        <v/>
      </c>
      <c r="D202" s="392" t="str">
        <f>'дети 5-ти лет К'!O87</f>
        <v/>
      </c>
      <c r="E202" s="392" t="str">
        <f>'дети 5-ти лет П'!O87</f>
        <v/>
      </c>
      <c r="F202" s="392" t="str">
        <f>'дети 5-ти лет Т'!O87</f>
        <v/>
      </c>
      <c r="G202" s="392" t="str">
        <f>'дети 5-ти лет С'!O87</f>
        <v/>
      </c>
    </row>
    <row r="203" ht="15.75" customHeight="1">
      <c r="B203" s="5">
        <v>5.0</v>
      </c>
      <c r="C203" s="392" t="str">
        <f>'дети 5-ти лет Ф'!P87</f>
        <v/>
      </c>
      <c r="D203" s="392" t="str">
        <f>'дети 5-ти лет К'!P87</f>
        <v/>
      </c>
      <c r="E203" s="392" t="str">
        <f>'дети 5-ти лет П'!P87</f>
        <v/>
      </c>
      <c r="F203" s="392" t="str">
        <f>'дети 5-ти лет Т'!P87</f>
        <v/>
      </c>
      <c r="G203" s="392" t="str">
        <f>'дети 5-ти лет С'!P87</f>
        <v/>
      </c>
    </row>
    <row r="204" ht="15.75" customHeight="1">
      <c r="B204" s="12"/>
      <c r="C204" s="392" t="str">
        <f>'дети 5-ти лет Ф'!Q87</f>
        <v/>
      </c>
      <c r="D204" s="392" t="str">
        <f>'дети 5-ти лет К'!Q87</f>
        <v/>
      </c>
      <c r="E204" s="392" t="str">
        <f>'дети 5-ти лет П'!Q87</f>
        <v/>
      </c>
      <c r="F204" s="392" t="str">
        <f>'дети 5-ти лет Т'!Q87</f>
        <v/>
      </c>
      <c r="G204" s="392" t="str">
        <f>'дети 5-ти лет С'!Q87</f>
        <v/>
      </c>
    </row>
    <row r="205" ht="15.75" customHeight="1">
      <c r="B205" s="19"/>
      <c r="C205" s="392" t="str">
        <f>'дети 5-ти лет Ф'!R87</f>
        <v/>
      </c>
      <c r="D205" s="392" t="str">
        <f>'дети 5-ти лет К'!R87</f>
        <v/>
      </c>
      <c r="E205" s="392" t="str">
        <f>'дети 5-ти лет П'!R87</f>
        <v/>
      </c>
      <c r="F205" s="392" t="str">
        <f>'дети 5-ти лет Т'!R87</f>
        <v/>
      </c>
      <c r="G205" s="392" t="str">
        <f>'дети 5-ти лет С'!R87</f>
        <v/>
      </c>
    </row>
    <row r="206" ht="15.75" customHeight="1">
      <c r="B206" s="5">
        <v>6.0</v>
      </c>
      <c r="C206" s="392" t="str">
        <f>'дети 5-ти лет Ф'!S87</f>
        <v/>
      </c>
      <c r="D206" s="392" t="str">
        <f>'дети 5-ти лет К'!S87</f>
        <v/>
      </c>
      <c r="E206" s="392" t="str">
        <f>'дети 5-ти лет П'!S87</f>
        <v/>
      </c>
      <c r="F206" s="392" t="str">
        <f>'дети 5-ти лет Т'!S87</f>
        <v/>
      </c>
      <c r="G206" s="392" t="str">
        <f>'дети 5-ти лет С'!S87</f>
        <v/>
      </c>
    </row>
    <row r="207" ht="15.75" customHeight="1">
      <c r="B207" s="12"/>
      <c r="C207" s="392" t="str">
        <f>'дети 5-ти лет Ф'!T87</f>
        <v/>
      </c>
      <c r="D207" s="392" t="str">
        <f>'дети 5-ти лет К'!T87</f>
        <v/>
      </c>
      <c r="E207" s="392" t="str">
        <f>'дети 5-ти лет П'!T87</f>
        <v/>
      </c>
      <c r="F207" s="392" t="str">
        <f>'дети 5-ти лет Т'!T87</f>
        <v/>
      </c>
      <c r="G207" s="392" t="str">
        <f>'дети 5-ти лет С'!T87</f>
        <v/>
      </c>
    </row>
    <row r="208" ht="15.75" customHeight="1">
      <c r="B208" s="19"/>
      <c r="C208" s="392" t="str">
        <f>'дети 5-ти лет Ф'!U87</f>
        <v/>
      </c>
      <c r="D208" s="392" t="str">
        <f>'дети 5-ти лет К'!U87</f>
        <v/>
      </c>
      <c r="E208" s="392" t="str">
        <f>'дети 5-ти лет П'!U87</f>
        <v/>
      </c>
      <c r="F208" s="392" t="str">
        <f>'дети 5-ти лет Т'!U87</f>
        <v/>
      </c>
      <c r="G208" s="392" t="str">
        <f>'дети 5-ти лет С'!U87</f>
        <v/>
      </c>
    </row>
    <row r="209" ht="15.75" customHeight="1">
      <c r="B209" s="5">
        <v>7.0</v>
      </c>
      <c r="C209" s="392" t="str">
        <f>'дети 5-ти лет Ф'!V87</f>
        <v/>
      </c>
      <c r="D209" s="392" t="str">
        <f>'дети 5-ти лет К'!V87</f>
        <v/>
      </c>
      <c r="E209" s="392" t="str">
        <f>'дети 5-ти лет П'!V87</f>
        <v/>
      </c>
      <c r="F209" s="392" t="str">
        <f>'дети 5-ти лет Т'!V87</f>
        <v/>
      </c>
      <c r="G209" s="392" t="str">
        <f>'дети 5-ти лет С'!V87</f>
        <v/>
      </c>
    </row>
    <row r="210" ht="15.75" customHeight="1">
      <c r="B210" s="12"/>
      <c r="C210" s="392" t="str">
        <f>'дети 5-ти лет Ф'!W87</f>
        <v/>
      </c>
      <c r="D210" s="392" t="str">
        <f>'дети 5-ти лет Т'!W87</f>
        <v/>
      </c>
      <c r="E210" s="392" t="str">
        <f>'дети 5-ти лет П'!W87</f>
        <v/>
      </c>
      <c r="F210" s="392" t="str">
        <f>'дети 5-ти лет Т'!W87</f>
        <v/>
      </c>
      <c r="G210" s="392" t="str">
        <f>'дети 5-ти лет С'!W87</f>
        <v/>
      </c>
    </row>
    <row r="211" ht="15.75" customHeight="1">
      <c r="B211" s="19"/>
      <c r="C211" s="392" t="str">
        <f>'дети 5-ти лет Ф'!X87</f>
        <v/>
      </c>
      <c r="D211" s="392" t="str">
        <f>'дети 5-ти лет К'!X87</f>
        <v/>
      </c>
      <c r="E211" s="392" t="str">
        <f>'дети 5-ти лет П'!X87</f>
        <v/>
      </c>
      <c r="F211" s="392" t="str">
        <f>'дети 5-ти лет Т'!X87</f>
        <v/>
      </c>
      <c r="G211" s="392" t="str">
        <f>'дети 5-ти лет С'!X87</f>
        <v/>
      </c>
    </row>
    <row r="212" ht="15.75" customHeight="1">
      <c r="B212" s="5">
        <v>8.0</v>
      </c>
      <c r="C212" s="318"/>
      <c r="D212" s="392" t="str">
        <f>'дети 5-ти лет К'!Y87</f>
        <v/>
      </c>
      <c r="E212" s="317"/>
      <c r="F212" s="392" t="str">
        <f>'дети 5-ти лет Т'!Y87</f>
        <v/>
      </c>
      <c r="G212" s="317"/>
    </row>
    <row r="213" ht="15.75" customHeight="1">
      <c r="B213" s="12"/>
      <c r="C213" s="319"/>
      <c r="D213" s="392" t="str">
        <f>'дети 5-ти лет К'!Z87</f>
        <v/>
      </c>
      <c r="E213" s="12"/>
      <c r="F213" s="392" t="str">
        <f>'дети 5-ти лет Т'!Z87</f>
        <v/>
      </c>
      <c r="G213" s="12"/>
    </row>
    <row r="214" ht="15.75" customHeight="1">
      <c r="B214" s="19"/>
      <c r="C214" s="319"/>
      <c r="D214" s="392" t="str">
        <f>'дети 5-ти лет К'!AA87</f>
        <v/>
      </c>
      <c r="E214" s="12"/>
      <c r="F214" s="392" t="str">
        <f>'дети 5-ти лет Т'!AA87</f>
        <v/>
      </c>
      <c r="G214" s="12"/>
    </row>
    <row r="215" ht="15.75" customHeight="1">
      <c r="B215" s="5">
        <v>9.0</v>
      </c>
      <c r="C215" s="319"/>
      <c r="D215" s="392" t="str">
        <f>'дети 5-ти лет К'!AB87</f>
        <v/>
      </c>
      <c r="E215" s="12"/>
      <c r="F215" s="392" t="str">
        <f>'дети 5-ти лет Т'!AB87</f>
        <v/>
      </c>
      <c r="G215" s="12"/>
    </row>
    <row r="216" ht="15.0" customHeight="1">
      <c r="B216" s="12"/>
      <c r="C216" s="319"/>
      <c r="D216" s="392" t="str">
        <f>'дети 5-ти лет К'!AC87</f>
        <v/>
      </c>
      <c r="E216" s="12"/>
      <c r="F216" s="392" t="str">
        <f>'дети 5-ти лет Т'!AC87</f>
        <v/>
      </c>
      <c r="G216" s="12"/>
    </row>
    <row r="217" ht="15.0" customHeight="1">
      <c r="B217" s="19"/>
      <c r="C217" s="319"/>
      <c r="D217" s="392" t="str">
        <f>'дети 5-ти лет К'!AD87</f>
        <v/>
      </c>
      <c r="E217" s="12"/>
      <c r="F217" s="392" t="str">
        <f>'дети 5-ти лет Т'!AD87</f>
        <v/>
      </c>
      <c r="G217" s="12"/>
    </row>
    <row r="218" ht="15.0" customHeight="1">
      <c r="B218" s="5">
        <v>10.0</v>
      </c>
      <c r="C218" s="319"/>
      <c r="D218" s="392" t="str">
        <f>'дети 5-ти лет К'!AE87</f>
        <v/>
      </c>
      <c r="E218" s="12"/>
      <c r="F218" s="392" t="str">
        <f>'дети 5-ти лет Т'!AE87</f>
        <v/>
      </c>
      <c r="G218" s="12"/>
    </row>
    <row r="219" ht="15.75" customHeight="1">
      <c r="B219" s="12"/>
      <c r="C219" s="319"/>
      <c r="D219" s="392" t="str">
        <f>'дети 5-ти лет К'!AF87</f>
        <v/>
      </c>
      <c r="E219" s="12"/>
      <c r="F219" s="392" t="str">
        <f>'дети 5-ти лет Т'!AF87</f>
        <v/>
      </c>
      <c r="G219" s="12"/>
    </row>
    <row r="220" ht="15.75" customHeight="1">
      <c r="B220" s="19"/>
      <c r="C220" s="319"/>
      <c r="D220" s="392" t="str">
        <f>'дети 5-ти лет К'!AG87</f>
        <v/>
      </c>
      <c r="E220" s="12"/>
      <c r="F220" s="392" t="str">
        <f>'дети 5-ти лет Т'!AG87</f>
        <v/>
      </c>
      <c r="G220" s="12"/>
    </row>
    <row r="221" ht="15.75" customHeight="1">
      <c r="B221" s="5">
        <v>11.0</v>
      </c>
      <c r="C221" s="319"/>
      <c r="D221" s="392" t="str">
        <f>'дети 5-ти лет К'!AH87</f>
        <v/>
      </c>
      <c r="E221" s="12"/>
      <c r="F221" s="392" t="str">
        <f>'дети 5-ти лет Т'!AH87</f>
        <v/>
      </c>
      <c r="G221" s="12"/>
    </row>
    <row r="222" ht="15.75" customHeight="1">
      <c r="B222" s="12"/>
      <c r="C222" s="319"/>
      <c r="D222" s="392" t="str">
        <f>'дети 5-ти лет К'!AI87</f>
        <v/>
      </c>
      <c r="E222" s="12"/>
      <c r="F222" s="392" t="str">
        <f>'дети 5-ти лет Т'!AI87</f>
        <v/>
      </c>
      <c r="G222" s="12"/>
    </row>
    <row r="223" ht="15.75" customHeight="1">
      <c r="B223" s="19"/>
      <c r="C223" s="319"/>
      <c r="D223" s="392" t="str">
        <f>'дети 5-ти лет К'!AJ87</f>
        <v/>
      </c>
      <c r="E223" s="12"/>
      <c r="F223" s="392" t="str">
        <f>'дети 5-ти лет Т'!AJ87</f>
        <v/>
      </c>
      <c r="G223" s="12"/>
    </row>
    <row r="224" ht="15.75" customHeight="1">
      <c r="B224" s="5">
        <v>12.0</v>
      </c>
      <c r="C224" s="319"/>
      <c r="D224" s="392" t="str">
        <f>'дети 5-ти лет К'!AK87</f>
        <v/>
      </c>
      <c r="E224" s="12"/>
      <c r="F224" s="392" t="str">
        <f>'дети 5-ти лет Т'!AK87</f>
        <v/>
      </c>
      <c r="G224" s="12"/>
    </row>
    <row r="225" ht="15.75" customHeight="1">
      <c r="B225" s="12"/>
      <c r="C225" s="319"/>
      <c r="D225" s="392" t="str">
        <f>'дети 5-ти лет К'!AL87</f>
        <v/>
      </c>
      <c r="E225" s="12"/>
      <c r="F225" s="392" t="str">
        <f>'дети 5-ти лет Т'!AL87</f>
        <v/>
      </c>
      <c r="G225" s="12"/>
    </row>
    <row r="226" ht="15.75" customHeight="1">
      <c r="B226" s="19"/>
      <c r="C226" s="319"/>
      <c r="D226" s="392" t="str">
        <f>'дети 5-ти лет К'!AM87</f>
        <v/>
      </c>
      <c r="E226" s="12"/>
      <c r="F226" s="392" t="str">
        <f>'дети 5-ти лет Т'!AM87</f>
        <v/>
      </c>
      <c r="G226" s="12"/>
    </row>
    <row r="227" ht="15.75" customHeight="1">
      <c r="B227" s="5">
        <v>13.0</v>
      </c>
      <c r="C227" s="319"/>
      <c r="D227" s="392" t="str">
        <f>'дети 5-ти лет К'!AN87</f>
        <v/>
      </c>
      <c r="E227" s="12"/>
      <c r="F227" s="392" t="str">
        <f>'дети 5-ти лет Т'!AN87</f>
        <v/>
      </c>
      <c r="G227" s="12"/>
    </row>
    <row r="228" ht="15.75" customHeight="1">
      <c r="B228" s="12"/>
      <c r="C228" s="319"/>
      <c r="D228" s="392" t="str">
        <f>'дети 5-ти лет К'!AO87</f>
        <v/>
      </c>
      <c r="E228" s="12"/>
      <c r="F228" s="392" t="str">
        <f>'дети 5-ти лет Т'!AO87</f>
        <v/>
      </c>
      <c r="G228" s="12"/>
    </row>
    <row r="229" ht="15.75" customHeight="1">
      <c r="B229" s="19"/>
      <c r="C229" s="319"/>
      <c r="D229" s="392" t="str">
        <f>'дети 5-ти лет К'!AP87</f>
        <v/>
      </c>
      <c r="E229" s="12"/>
      <c r="F229" s="392" t="str">
        <f>'дети 5-ти лет Т'!AP87</f>
        <v/>
      </c>
      <c r="G229" s="12"/>
    </row>
    <row r="230" ht="15.75" customHeight="1">
      <c r="B230" s="5">
        <v>14.0</v>
      </c>
      <c r="C230" s="319"/>
      <c r="D230" s="392" t="str">
        <f>'дети 5-ти лет К'!AQ87</f>
        <v/>
      </c>
      <c r="E230" s="12"/>
      <c r="F230" s="392" t="str">
        <f>'дети 5-ти лет Т'!AQ87</f>
        <v/>
      </c>
      <c r="G230" s="12"/>
    </row>
    <row r="231" ht="15.75" customHeight="1">
      <c r="B231" s="12"/>
      <c r="C231" s="319"/>
      <c r="D231" s="392" t="str">
        <f>'дети 5-ти лет К'!AR87</f>
        <v/>
      </c>
      <c r="E231" s="12"/>
      <c r="F231" s="392" t="str">
        <f>'дети 5-ти лет Т'!AR87</f>
        <v/>
      </c>
      <c r="G231" s="12"/>
    </row>
    <row r="232" ht="15.75" customHeight="1">
      <c r="B232" s="19"/>
      <c r="C232" s="319"/>
      <c r="D232" s="392" t="str">
        <f>'дети 5-ти лет К'!AS87</f>
        <v/>
      </c>
      <c r="E232" s="12"/>
      <c r="F232" s="392" t="str">
        <f>'дети 5-ти лет Т'!AS87</f>
        <v/>
      </c>
      <c r="G232" s="12"/>
    </row>
    <row r="233" ht="15.75" customHeight="1">
      <c r="B233" s="5">
        <v>15.0</v>
      </c>
      <c r="C233" s="319"/>
      <c r="D233" s="392" t="str">
        <f>'дети 5-ти лет К'!AT87</f>
        <v/>
      </c>
      <c r="E233" s="12"/>
      <c r="F233" s="392" t="str">
        <f>'дети 5-ти лет Т'!AT87</f>
        <v/>
      </c>
      <c r="G233" s="12"/>
    </row>
    <row r="234" ht="15.75" customHeight="1">
      <c r="B234" s="12"/>
      <c r="C234" s="319"/>
      <c r="D234" s="392" t="str">
        <f>'дети 5-ти лет К'!AU87</f>
        <v/>
      </c>
      <c r="E234" s="12"/>
      <c r="F234" s="392" t="str">
        <f>'дети 5-ти лет Т'!AU87</f>
        <v/>
      </c>
      <c r="G234" s="12"/>
    </row>
    <row r="235" ht="15.75" customHeight="1">
      <c r="B235" s="19"/>
      <c r="C235" s="319"/>
      <c r="D235" s="392" t="str">
        <f>'дети 5-ти лет К'!AV87</f>
        <v/>
      </c>
      <c r="E235" s="12"/>
      <c r="F235" s="392" t="str">
        <f>'дети 5-ти лет Т'!AV87</f>
        <v/>
      </c>
      <c r="G235" s="12"/>
    </row>
    <row r="236" ht="15.75" customHeight="1">
      <c r="B236" s="5">
        <v>16.0</v>
      </c>
      <c r="C236" s="319"/>
      <c r="D236" s="392" t="str">
        <f>'дети 5-ти лет К'!AW87</f>
        <v/>
      </c>
      <c r="E236" s="12"/>
      <c r="F236" s="392" t="str">
        <f>'дети 5-ти лет Т'!AW87</f>
        <v/>
      </c>
      <c r="G236" s="12"/>
    </row>
    <row r="237" ht="15.75" customHeight="1">
      <c r="B237" s="12"/>
      <c r="C237" s="319"/>
      <c r="D237" s="392" t="str">
        <f>'дети 5-ти лет К'!AX87</f>
        <v/>
      </c>
      <c r="E237" s="12"/>
      <c r="F237" s="392" t="str">
        <f>'дети 5-ти лет Т'!AX87</f>
        <v/>
      </c>
      <c r="G237" s="12"/>
    </row>
    <row r="238" ht="15.75" customHeight="1">
      <c r="B238" s="19"/>
      <c r="C238" s="319"/>
      <c r="D238" s="392" t="str">
        <f>'дети 5-ти лет К'!AY87</f>
        <v/>
      </c>
      <c r="E238" s="12"/>
      <c r="F238" s="392" t="str">
        <f>'дети 5-ти лет Т'!AY87</f>
        <v/>
      </c>
      <c r="G238" s="12"/>
    </row>
    <row r="239" ht="15.75" customHeight="1">
      <c r="B239" s="5">
        <v>17.0</v>
      </c>
      <c r="C239" s="319"/>
      <c r="D239" s="392" t="str">
        <f>'дети 5-ти лет К'!AZ87</f>
        <v/>
      </c>
      <c r="E239" s="12"/>
      <c r="F239" s="392" t="str">
        <f>'дети 5-ти лет Т'!AZ87</f>
        <v/>
      </c>
      <c r="G239" s="12"/>
    </row>
    <row r="240" ht="15.75" customHeight="1">
      <c r="B240" s="12"/>
      <c r="C240" s="319"/>
      <c r="D240" s="392" t="str">
        <f>'дети 5-ти лет К'!BA87</f>
        <v/>
      </c>
      <c r="E240" s="12"/>
      <c r="F240" s="392" t="str">
        <f>'дети 5-ти лет Т'!BA87</f>
        <v/>
      </c>
      <c r="G240" s="12"/>
    </row>
    <row r="241" ht="15.75" customHeight="1">
      <c r="B241" s="19"/>
      <c r="C241" s="319"/>
      <c r="D241" s="392" t="str">
        <f>'дети 5-ти лет К'!BB87</f>
        <v/>
      </c>
      <c r="E241" s="12"/>
      <c r="F241" s="392" t="str">
        <f>'дети 5-ти лет Т'!BB87</f>
        <v/>
      </c>
      <c r="G241" s="12"/>
    </row>
    <row r="242" ht="15.75" customHeight="1">
      <c r="B242" s="5">
        <v>18.0</v>
      </c>
      <c r="C242" s="319"/>
      <c r="D242" s="392" t="str">
        <f>'дети 5-ти лет К'!BC87</f>
        <v/>
      </c>
      <c r="E242" s="12"/>
      <c r="F242" s="392" t="str">
        <f>'дети 5-ти лет Т'!BC87</f>
        <v/>
      </c>
      <c r="G242" s="12"/>
    </row>
    <row r="243" ht="15.75" customHeight="1">
      <c r="B243" s="12"/>
      <c r="C243" s="319"/>
      <c r="D243" s="392" t="str">
        <f>'дети 5-ти лет К'!BD87</f>
        <v/>
      </c>
      <c r="E243" s="12"/>
      <c r="F243" s="392" t="str">
        <f>'дети 5-ти лет Т'!BD87</f>
        <v/>
      </c>
      <c r="G243" s="12"/>
    </row>
    <row r="244" ht="15.75" customHeight="1">
      <c r="B244" s="19"/>
      <c r="C244" s="319"/>
      <c r="D244" s="392" t="str">
        <f>'дети 5-ти лет К'!BE87</f>
        <v/>
      </c>
      <c r="E244" s="12"/>
      <c r="F244" s="392" t="str">
        <f>'дети 5-ти лет Т'!BE87</f>
        <v/>
      </c>
      <c r="G244" s="12"/>
    </row>
    <row r="245" ht="15.75" customHeight="1">
      <c r="B245" s="5">
        <v>19.0</v>
      </c>
      <c r="C245" s="319"/>
      <c r="D245" s="392" t="str">
        <f>'дети 5-ти лет К'!BF87</f>
        <v/>
      </c>
      <c r="E245" s="12"/>
      <c r="F245" s="392" t="str">
        <f>'дети 5-ти лет Т'!BF87</f>
        <v/>
      </c>
      <c r="G245" s="12"/>
    </row>
    <row r="246" ht="15.75" customHeight="1">
      <c r="B246" s="12"/>
      <c r="C246" s="319"/>
      <c r="D246" s="392" t="str">
        <f>'дети 5-ти лет К'!BG87</f>
        <v/>
      </c>
      <c r="E246" s="12"/>
      <c r="F246" s="392" t="str">
        <f>'дети 5-ти лет Т'!BG87</f>
        <v/>
      </c>
      <c r="G246" s="12"/>
    </row>
    <row r="247" ht="15.75" customHeight="1">
      <c r="B247" s="19"/>
      <c r="C247" s="319"/>
      <c r="D247" s="392" t="str">
        <f>'дети 5-ти лет К'!BH87</f>
        <v/>
      </c>
      <c r="E247" s="12"/>
      <c r="F247" s="392" t="str">
        <f>'дети 5-ти лет Т'!BH87</f>
        <v/>
      </c>
      <c r="G247" s="12"/>
    </row>
    <row r="248" ht="15.75" customHeight="1">
      <c r="B248" s="5">
        <v>20.0</v>
      </c>
      <c r="C248" s="319"/>
      <c r="D248" s="392" t="str">
        <f>'дети 5-ти лет К'!BI87</f>
        <v/>
      </c>
      <c r="E248" s="12"/>
      <c r="F248" s="392" t="str">
        <f>'дети 5-ти лет Т'!BI87</f>
        <v/>
      </c>
      <c r="G248" s="12"/>
    </row>
    <row r="249" ht="15.75" customHeight="1">
      <c r="B249" s="12"/>
      <c r="C249" s="319"/>
      <c r="D249" s="392" t="str">
        <f>'дети 5-ти лет К'!BJ87</f>
        <v/>
      </c>
      <c r="E249" s="12"/>
      <c r="F249" s="392" t="str">
        <f>'дети 5-ти лет Т'!BJ87</f>
        <v/>
      </c>
      <c r="G249" s="12"/>
    </row>
    <row r="250" ht="15.75" customHeight="1">
      <c r="B250" s="19"/>
      <c r="C250" s="319"/>
      <c r="D250" s="392" t="str">
        <f>'дети 5-ти лет К'!BK87</f>
        <v/>
      </c>
      <c r="E250" s="12"/>
      <c r="F250" s="392" t="str">
        <f>'дети 5-ти лет Т'!BK87</f>
        <v/>
      </c>
      <c r="G250" s="12"/>
    </row>
    <row r="251" ht="15.75" customHeight="1">
      <c r="B251" s="5">
        <v>21.0</v>
      </c>
      <c r="C251" s="319"/>
      <c r="D251" s="392" t="str">
        <f>'дети 5-ти лет К'!BL87</f>
        <v/>
      </c>
      <c r="E251" s="12"/>
      <c r="F251" s="392" t="str">
        <f>'дети 5-ти лет Т'!BL87</f>
        <v/>
      </c>
      <c r="G251" s="12"/>
    </row>
    <row r="252" ht="15.75" customHeight="1">
      <c r="B252" s="12"/>
      <c r="C252" s="319"/>
      <c r="D252" s="392" t="str">
        <f>'дети 5-ти лет К'!BM87</f>
        <v/>
      </c>
      <c r="E252" s="12"/>
      <c r="F252" s="392" t="str">
        <f>'дети 5-ти лет Т'!BM87</f>
        <v/>
      </c>
      <c r="G252" s="12"/>
    </row>
    <row r="253" ht="15.75" customHeight="1">
      <c r="B253" s="19"/>
      <c r="C253" s="319"/>
      <c r="D253" s="392" t="str">
        <f>'дети 5-ти лет К'!BN87</f>
        <v/>
      </c>
      <c r="E253" s="12"/>
      <c r="F253" s="392" t="str">
        <f>'дети 5-ти лет Т'!BN87</f>
        <v/>
      </c>
      <c r="G253" s="12"/>
    </row>
    <row r="254" ht="15.75" customHeight="1">
      <c r="B254" s="5">
        <v>22.0</v>
      </c>
      <c r="C254" s="319"/>
      <c r="D254" s="392" t="str">
        <f>'дети 5-ти лет К'!BO87</f>
        <v/>
      </c>
      <c r="E254" s="12"/>
      <c r="F254" s="392" t="str">
        <f>'дети 5-ти лет Т'!BO87</f>
        <v/>
      </c>
      <c r="G254" s="12"/>
    </row>
    <row r="255" ht="15.75" customHeight="1">
      <c r="B255" s="12"/>
      <c r="C255" s="319"/>
      <c r="D255" s="392" t="str">
        <f>'дети 5-ти лет К'!BP87</f>
        <v/>
      </c>
      <c r="E255" s="12"/>
      <c r="F255" s="392" t="str">
        <f>'дети 5-ти лет Т'!BP87</f>
        <v/>
      </c>
      <c r="G255" s="12"/>
    </row>
    <row r="256" ht="15.75" customHeight="1">
      <c r="B256" s="19"/>
      <c r="C256" s="319"/>
      <c r="D256" s="392" t="str">
        <f>'дети 5-ти лет К'!BQ87</f>
        <v/>
      </c>
      <c r="E256" s="12"/>
      <c r="F256" s="392" t="str">
        <f>'дети 5-ти лет Т'!BQ87</f>
        <v/>
      </c>
      <c r="G256" s="12"/>
    </row>
    <row r="257" ht="15.75" customHeight="1">
      <c r="B257" s="5">
        <v>23.0</v>
      </c>
      <c r="C257" s="319"/>
      <c r="D257" s="392" t="str">
        <f>'дети 5-ти лет К'!BR87</f>
        <v/>
      </c>
      <c r="E257" s="12"/>
      <c r="F257" s="392" t="str">
        <f>'дети 5-ти лет Т'!BR87</f>
        <v/>
      </c>
      <c r="G257" s="12"/>
    </row>
    <row r="258" ht="15.75" customHeight="1">
      <c r="B258" s="12"/>
      <c r="C258" s="319"/>
      <c r="D258" s="392" t="str">
        <f>'дети 5-ти лет К'!BS87</f>
        <v/>
      </c>
      <c r="E258" s="12"/>
      <c r="F258" s="392" t="str">
        <f>'дети 5-ти лет Т'!BS87</f>
        <v/>
      </c>
      <c r="G258" s="12"/>
    </row>
    <row r="259" ht="15.75" customHeight="1">
      <c r="B259" s="19"/>
      <c r="C259" s="319"/>
      <c r="D259" s="392" t="str">
        <f>'дети 5-ти лет К'!BT87</f>
        <v/>
      </c>
      <c r="E259" s="12"/>
      <c r="F259" s="392" t="str">
        <f>'дети 5-ти лет Т'!BT87</f>
        <v/>
      </c>
      <c r="G259" s="12"/>
    </row>
    <row r="260" ht="15.75" customHeight="1">
      <c r="B260" s="5">
        <v>24.0</v>
      </c>
      <c r="C260" s="319"/>
      <c r="D260" s="392" t="str">
        <f>'дети 5-ти лет К'!BU87</f>
        <v/>
      </c>
      <c r="E260" s="12"/>
      <c r="F260" s="392" t="str">
        <f>'дети 5-ти лет Т'!BU87</f>
        <v/>
      </c>
      <c r="G260" s="12"/>
    </row>
    <row r="261" ht="15.75" customHeight="1">
      <c r="B261" s="12"/>
      <c r="C261" s="319"/>
      <c r="D261" s="392" t="str">
        <f>'дети 5-ти лет К'!BV87</f>
        <v/>
      </c>
      <c r="E261" s="12"/>
      <c r="F261" s="392" t="str">
        <f>'дети 5-ти лет Т'!BV87</f>
        <v/>
      </c>
      <c r="G261" s="12"/>
    </row>
    <row r="262" ht="15.75" customHeight="1">
      <c r="B262" s="19"/>
      <c r="C262" s="319"/>
      <c r="D262" s="392" t="str">
        <f>'дети 5-ти лет К'!BW87</f>
        <v/>
      </c>
      <c r="E262" s="12"/>
      <c r="F262" s="392" t="str">
        <f>'дети 5-ти лет Т'!BW87</f>
        <v/>
      </c>
      <c r="G262" s="12"/>
    </row>
    <row r="263" ht="15.75" customHeight="1">
      <c r="B263" s="5">
        <v>25.0</v>
      </c>
      <c r="C263" s="319"/>
      <c r="D263" s="392" t="str">
        <f>'дети 5-ти лет К'!BX87</f>
        <v/>
      </c>
      <c r="E263" s="12"/>
      <c r="F263" s="392" t="str">
        <f>'дети 5-ти лет Т'!BX87</f>
        <v/>
      </c>
      <c r="G263" s="12"/>
    </row>
    <row r="264" ht="15.75" customHeight="1">
      <c r="B264" s="12"/>
      <c r="C264" s="319"/>
      <c r="D264" s="392" t="str">
        <f>'дети 5-ти лет К'!BY87</f>
        <v/>
      </c>
      <c r="E264" s="12"/>
      <c r="F264" s="392" t="str">
        <f>'дети 5-ти лет Т'!BY87</f>
        <v/>
      </c>
      <c r="G264" s="12"/>
    </row>
    <row r="265" ht="15.75" customHeight="1">
      <c r="B265" s="19"/>
      <c r="C265" s="319"/>
      <c r="D265" s="392" t="str">
        <f>'дети 5-ти лет К'!BZ87</f>
        <v/>
      </c>
      <c r="E265" s="12"/>
      <c r="F265" s="392" t="str">
        <f>'дети 5-ти лет Т'!BZ87</f>
        <v/>
      </c>
      <c r="G265" s="12"/>
    </row>
    <row r="266" ht="15.75" customHeight="1">
      <c r="B266" s="5">
        <v>26.0</v>
      </c>
      <c r="C266" s="319"/>
      <c r="D266" s="392" t="str">
        <f>'дети 5-ти лет К'!CA87</f>
        <v/>
      </c>
      <c r="E266" s="12"/>
      <c r="F266" s="392" t="str">
        <f>'дети 5-ти лет Т'!CA87</f>
        <v/>
      </c>
      <c r="G266" s="12"/>
    </row>
    <row r="267" ht="15.75" customHeight="1">
      <c r="B267" s="12"/>
      <c r="C267" s="319"/>
      <c r="D267" s="392" t="str">
        <f>'дети 5-ти лет К'!CB87</f>
        <v/>
      </c>
      <c r="E267" s="12"/>
      <c r="F267" s="392" t="str">
        <f>'дети 5-ти лет Т'!CB87</f>
        <v/>
      </c>
      <c r="G267" s="12"/>
    </row>
    <row r="268" ht="15.75" customHeight="1">
      <c r="B268" s="19"/>
      <c r="C268" s="319"/>
      <c r="D268" s="392" t="str">
        <f>'дети 5-ти лет К'!CC87</f>
        <v/>
      </c>
      <c r="E268" s="12"/>
      <c r="F268" s="392" t="str">
        <f>'дети 5-ти лет Т'!CC87</f>
        <v/>
      </c>
      <c r="G268" s="12"/>
    </row>
    <row r="269" ht="15.75" customHeight="1">
      <c r="B269" s="5">
        <v>27.0</v>
      </c>
      <c r="C269" s="319"/>
      <c r="D269" s="392" t="str">
        <f>'дети 5-ти лет К'!CD87</f>
        <v/>
      </c>
      <c r="E269" s="12"/>
      <c r="F269" s="392" t="str">
        <f>'дети 5-ти лет Т'!CD87</f>
        <v/>
      </c>
      <c r="G269" s="12"/>
    </row>
    <row r="270" ht="15.75" customHeight="1">
      <c r="B270" s="12"/>
      <c r="C270" s="319"/>
      <c r="D270" s="392" t="str">
        <f>'дети 5-ти лет К'!CE87</f>
        <v/>
      </c>
      <c r="E270" s="12"/>
      <c r="F270" s="392" t="str">
        <f>'дети 5-ти лет Т'!CE87</f>
        <v/>
      </c>
      <c r="G270" s="12"/>
    </row>
    <row r="271" ht="15.75" customHeight="1">
      <c r="B271" s="19"/>
      <c r="C271" s="319"/>
      <c r="D271" s="392" t="str">
        <f>'дети 5-ти лет К'!CF87</f>
        <v/>
      </c>
      <c r="E271" s="12"/>
      <c r="F271" s="392" t="str">
        <f>'дети 5-ти лет Т'!CF87</f>
        <v/>
      </c>
      <c r="G271" s="12"/>
    </row>
    <row r="272" ht="15.75" customHeight="1">
      <c r="B272" s="5">
        <v>28.0</v>
      </c>
      <c r="C272" s="319"/>
      <c r="D272" s="392" t="str">
        <f>'дети 5-ти лет К'!CG87</f>
        <v/>
      </c>
      <c r="E272" s="12"/>
      <c r="F272" s="392" t="str">
        <f>'дети 5-ти лет Т'!CG87</f>
        <v/>
      </c>
      <c r="G272" s="12"/>
    </row>
    <row r="273" ht="15.75" customHeight="1">
      <c r="B273" s="12"/>
      <c r="C273" s="319"/>
      <c r="D273" s="392" t="str">
        <f>'дети 5-ти лет К'!CH87</f>
        <v/>
      </c>
      <c r="E273" s="12"/>
      <c r="F273" s="392" t="str">
        <f>'дети 5-ти лет Т'!CH87</f>
        <v/>
      </c>
      <c r="G273" s="12"/>
    </row>
    <row r="274" ht="15.75" customHeight="1">
      <c r="B274" s="19"/>
      <c r="C274" s="319"/>
      <c r="D274" s="392" t="str">
        <f>'дети 5-ти лет К'!CI87</f>
        <v/>
      </c>
      <c r="E274" s="12"/>
      <c r="F274" s="392" t="str">
        <f>'дети 5-ти лет Т'!CI87</f>
        <v/>
      </c>
      <c r="G274" s="12"/>
    </row>
    <row r="275" ht="15.75" customHeight="1">
      <c r="B275" s="5">
        <v>29.0</v>
      </c>
      <c r="C275" s="319"/>
      <c r="D275" s="317"/>
      <c r="E275" s="12"/>
      <c r="F275" s="392" t="str">
        <f>'дети 5-ти лет Т'!CJ87</f>
        <v/>
      </c>
      <c r="G275" s="12"/>
    </row>
    <row r="276" ht="15.75" customHeight="1">
      <c r="B276" s="12"/>
      <c r="C276" s="319"/>
      <c r="D276" s="12"/>
      <c r="E276" s="12"/>
      <c r="F276" s="392" t="str">
        <f>'дети 5-ти лет Т'!CK87</f>
        <v/>
      </c>
      <c r="G276" s="12"/>
    </row>
    <row r="277" ht="15.75" customHeight="1">
      <c r="B277" s="19"/>
      <c r="C277" s="319"/>
      <c r="D277" s="12"/>
      <c r="E277" s="12"/>
      <c r="F277" s="392" t="str">
        <f>'дети 5-ти лет Т'!CL87</f>
        <v/>
      </c>
      <c r="G277" s="12"/>
    </row>
    <row r="278" ht="15.75" customHeight="1">
      <c r="B278" s="5">
        <v>30.0</v>
      </c>
      <c r="C278" s="319"/>
      <c r="D278" s="12"/>
      <c r="E278" s="12"/>
      <c r="F278" s="392" t="str">
        <f>'дети 5-ти лет Т'!CM87</f>
        <v/>
      </c>
      <c r="G278" s="12"/>
    </row>
    <row r="279" ht="15.75" customHeight="1">
      <c r="B279" s="12"/>
      <c r="C279" s="319"/>
      <c r="D279" s="12"/>
      <c r="E279" s="12"/>
      <c r="F279" s="392" t="str">
        <f>'дети 5-ти лет Т'!CN87</f>
        <v/>
      </c>
      <c r="G279" s="12"/>
    </row>
    <row r="280" ht="15.75" customHeight="1">
      <c r="B280" s="19"/>
      <c r="C280" s="319"/>
      <c r="D280" s="12"/>
      <c r="E280" s="12"/>
      <c r="F280" s="392" t="str">
        <f>'дети 5-ти лет Т'!CO87</f>
        <v/>
      </c>
      <c r="G280" s="12"/>
    </row>
    <row r="281" ht="15.75" customHeight="1">
      <c r="B281" s="5">
        <v>31.0</v>
      </c>
      <c r="C281" s="319"/>
      <c r="D281" s="12"/>
      <c r="E281" s="12"/>
      <c r="F281" s="392" t="str">
        <f>'дети 5-ти лет Т'!CP87</f>
        <v/>
      </c>
      <c r="G281" s="12"/>
    </row>
    <row r="282" ht="15.75" customHeight="1">
      <c r="B282" s="12"/>
      <c r="C282" s="319"/>
      <c r="D282" s="12"/>
      <c r="E282" s="12"/>
      <c r="F282" s="392" t="str">
        <f>'дети 5-ти лет Т'!CQ87</f>
        <v/>
      </c>
      <c r="G282" s="12"/>
    </row>
    <row r="283" ht="15.75" customHeight="1">
      <c r="B283" s="19"/>
      <c r="C283" s="319"/>
      <c r="D283" s="12"/>
      <c r="E283" s="12"/>
      <c r="F283" s="392" t="str">
        <f>'дети 5-ти лет Т'!CR87</f>
        <v/>
      </c>
      <c r="G283" s="12"/>
    </row>
    <row r="284" ht="15.75" customHeight="1">
      <c r="B284" s="5">
        <v>32.0</v>
      </c>
      <c r="C284" s="319"/>
      <c r="D284" s="12"/>
      <c r="E284" s="12"/>
      <c r="F284" s="392" t="str">
        <f>'дети 5-ти лет Т'!CS87</f>
        <v/>
      </c>
      <c r="G284" s="12"/>
    </row>
    <row r="285" ht="15.75" customHeight="1">
      <c r="B285" s="12"/>
      <c r="C285" s="319"/>
      <c r="D285" s="12"/>
      <c r="E285" s="12"/>
      <c r="F285" s="392" t="str">
        <f>'дети 5-ти лет Т'!CT87</f>
        <v/>
      </c>
      <c r="G285" s="12"/>
    </row>
    <row r="286" ht="15.75" customHeight="1">
      <c r="B286" s="19"/>
      <c r="C286" s="319"/>
      <c r="D286" s="12"/>
      <c r="E286" s="12"/>
      <c r="F286" s="392" t="str">
        <f>'дети 5-ти лет Т'!CU87</f>
        <v/>
      </c>
      <c r="G286" s="12"/>
    </row>
    <row r="287" ht="15.75" customHeight="1">
      <c r="B287" s="5">
        <v>33.0</v>
      </c>
      <c r="C287" s="319"/>
      <c r="D287" s="12"/>
      <c r="E287" s="12"/>
      <c r="F287" s="392" t="str">
        <f>'дети 5-ти лет Т'!CV87</f>
        <v/>
      </c>
      <c r="G287" s="12"/>
    </row>
    <row r="288" ht="15.75" customHeight="1">
      <c r="B288" s="12"/>
      <c r="C288" s="319"/>
      <c r="D288" s="12"/>
      <c r="E288" s="12"/>
      <c r="F288" s="392" t="str">
        <f>'дети 5-ти лет Т'!CW87</f>
        <v/>
      </c>
      <c r="G288" s="12"/>
    </row>
    <row r="289" ht="15.75" customHeight="1">
      <c r="B289" s="19"/>
      <c r="C289" s="319"/>
      <c r="D289" s="12"/>
      <c r="E289" s="12"/>
      <c r="F289" s="392" t="str">
        <f>'дети 5-ти лет Т'!CX87</f>
        <v/>
      </c>
      <c r="G289" s="12"/>
    </row>
    <row r="290" ht="15.75" customHeight="1">
      <c r="B290" s="5">
        <v>34.0</v>
      </c>
      <c r="C290" s="319"/>
      <c r="D290" s="12"/>
      <c r="E290" s="12"/>
      <c r="F290" s="392" t="str">
        <f>'дети 5-ти лет Т'!CY87</f>
        <v/>
      </c>
      <c r="G290" s="12"/>
    </row>
    <row r="291" ht="15.75" customHeight="1">
      <c r="B291" s="12"/>
      <c r="C291" s="319"/>
      <c r="D291" s="12"/>
      <c r="E291" s="12"/>
      <c r="F291" s="392" t="str">
        <f>'дети 5-ти лет Т'!CZ87</f>
        <v/>
      </c>
      <c r="G291" s="12"/>
    </row>
    <row r="292" ht="15.75" customHeight="1">
      <c r="B292" s="19"/>
      <c r="C292" s="319"/>
      <c r="D292" s="12"/>
      <c r="E292" s="12"/>
      <c r="F292" s="392" t="str">
        <f>'дети 5-ти лет Т'!DA87</f>
        <v/>
      </c>
      <c r="G292" s="12"/>
    </row>
    <row r="293" ht="15.75" customHeight="1">
      <c r="B293" s="5">
        <v>35.0</v>
      </c>
      <c r="C293" s="319"/>
      <c r="D293" s="12"/>
      <c r="E293" s="12"/>
      <c r="F293" s="392" t="str">
        <f>'дети 5-ти лет Т'!DB87</f>
        <v/>
      </c>
      <c r="G293" s="12"/>
    </row>
    <row r="294" ht="15.75" customHeight="1">
      <c r="B294" s="12"/>
      <c r="C294" s="319"/>
      <c r="D294" s="12"/>
      <c r="E294" s="12"/>
      <c r="F294" s="392" t="str">
        <f>'дети 5-ти лет Т'!DC87</f>
        <v/>
      </c>
      <c r="G294" s="12"/>
    </row>
    <row r="295" ht="15.75" customHeight="1">
      <c r="B295" s="19"/>
      <c r="C295" s="320"/>
      <c r="D295" s="19"/>
      <c r="E295" s="19"/>
      <c r="F295" s="392" t="str">
        <f>'дети 5-ти лет Т'!DD87</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Ф'!D146</f>
        <v/>
      </c>
      <c r="D300" s="391" t="str">
        <f>'дети 5-ти лет К'!D146</f>
        <v/>
      </c>
      <c r="E300" s="391" t="str">
        <f>'дети 5-ти лет П'!D146</f>
        <v/>
      </c>
      <c r="F300" s="391" t="str">
        <f>'дети 5-ти лет Т'!D146</f>
        <v/>
      </c>
      <c r="G300" s="391" t="str">
        <f>'дети 5-ти лет С'!D146</f>
        <v/>
      </c>
    </row>
    <row r="301" ht="15.75" customHeight="1">
      <c r="B301" s="12"/>
      <c r="C301" s="391" t="str">
        <f>'дети 5-ти лет Ф'!E146</f>
        <v/>
      </c>
      <c r="D301" s="391" t="str">
        <f>'дети 5-ти лет К'!E146</f>
        <v/>
      </c>
      <c r="E301" s="391" t="str">
        <f>'дети 5-ти лет П'!E146</f>
        <v/>
      </c>
      <c r="F301" s="391" t="str">
        <f>'дети 5-ти лет Т'!E146</f>
        <v/>
      </c>
      <c r="G301" s="391" t="str">
        <f>'дети 5-ти лет С'!E146</f>
        <v/>
      </c>
    </row>
    <row r="302" ht="15.75" customHeight="1">
      <c r="B302" s="19"/>
      <c r="C302" s="391" t="str">
        <f>'дети 5-ти лет Ф'!F146</f>
        <v/>
      </c>
      <c r="D302" s="391" t="str">
        <f>'дети 5-ти лет К'!F146</f>
        <v/>
      </c>
      <c r="E302" s="391" t="str">
        <f>'дети 5-ти лет П'!F146</f>
        <v/>
      </c>
      <c r="F302" s="391" t="str">
        <f>'дети 5-ти лет Т'!F146</f>
        <v/>
      </c>
      <c r="G302" s="391" t="str">
        <f>'дети 5-ти лет С'!F146</f>
        <v/>
      </c>
    </row>
    <row r="303" ht="15.75" customHeight="1">
      <c r="B303" s="5">
        <v>2.0</v>
      </c>
      <c r="C303" s="391" t="str">
        <f>'дети 5-ти лет Ф'!G146</f>
        <v/>
      </c>
      <c r="D303" s="391" t="str">
        <f>'дети 5-ти лет К'!G146</f>
        <v/>
      </c>
      <c r="E303" s="391" t="str">
        <f>'дети 5-ти лет П'!G146</f>
        <v/>
      </c>
      <c r="F303" s="391" t="str">
        <f>'дети 5-ти лет Т'!G146</f>
        <v/>
      </c>
      <c r="G303" s="391" t="str">
        <f>'дети 5-ти лет С'!G146</f>
        <v/>
      </c>
    </row>
    <row r="304" ht="15.75" customHeight="1">
      <c r="B304" s="12"/>
      <c r="C304" s="391" t="str">
        <f>'дети 5-ти лет Ф'!H146</f>
        <v/>
      </c>
      <c r="D304" s="391" t="str">
        <f>'дети 5-ти лет К'!H146</f>
        <v/>
      </c>
      <c r="E304" s="391" t="str">
        <f>'дети 5-ти лет П'!H146</f>
        <v/>
      </c>
      <c r="F304" s="391" t="str">
        <f>'дети 5-ти лет Т'!H146</f>
        <v/>
      </c>
      <c r="G304" s="391" t="str">
        <f>'дети 5-ти лет С'!H146</f>
        <v/>
      </c>
    </row>
    <row r="305" ht="15.75" customHeight="1">
      <c r="B305" s="19"/>
      <c r="C305" s="391" t="str">
        <f>'дети 5-ти лет Ф'!I146</f>
        <v/>
      </c>
      <c r="D305" s="391" t="str">
        <f>'дети 5-ти лет К'!I146</f>
        <v/>
      </c>
      <c r="E305" s="391" t="str">
        <f>'дети 5-ти лет П'!I146</f>
        <v/>
      </c>
      <c r="F305" s="391" t="str">
        <f>'дети 5-ти лет Т'!I146</f>
        <v/>
      </c>
      <c r="G305" s="391" t="str">
        <f>'дети 5-ти лет С'!I146</f>
        <v/>
      </c>
    </row>
    <row r="306" ht="15.75" customHeight="1">
      <c r="B306" s="5">
        <v>3.0</v>
      </c>
      <c r="C306" s="391" t="str">
        <f>'дети 5-ти лет Ф'!J146</f>
        <v/>
      </c>
      <c r="D306" s="391" t="str">
        <f>'дети 5-ти лет К'!J146</f>
        <v/>
      </c>
      <c r="E306" s="391" t="str">
        <f>'дети 5-ти лет П'!J146</f>
        <v/>
      </c>
      <c r="F306" s="391" t="str">
        <f>'дети 5-ти лет Т'!J146</f>
        <v/>
      </c>
      <c r="G306" s="391" t="str">
        <f>'дети 5-ти лет С'!J146</f>
        <v/>
      </c>
    </row>
    <row r="307" ht="15.75" customHeight="1">
      <c r="B307" s="12"/>
      <c r="C307" s="391" t="str">
        <f>'дети 5-ти лет Ф'!K146</f>
        <v/>
      </c>
      <c r="D307" s="391" t="str">
        <f>'дети 5-ти лет К'!K146</f>
        <v/>
      </c>
      <c r="E307" s="391" t="str">
        <f>'дети 5-ти лет П'!K146</f>
        <v/>
      </c>
      <c r="F307" s="391" t="str">
        <f>'дети 5-ти лет Т'!K146</f>
        <v/>
      </c>
      <c r="G307" s="391" t="str">
        <f>'дети 5-ти лет С'!K146</f>
        <v/>
      </c>
    </row>
    <row r="308" ht="15.75" customHeight="1">
      <c r="B308" s="19"/>
      <c r="C308" s="391" t="str">
        <f>'дети 5-ти лет Ф'!L146</f>
        <v/>
      </c>
      <c r="D308" s="391" t="str">
        <f>'дети 5-ти лет К'!L146</f>
        <v/>
      </c>
      <c r="E308" s="391" t="str">
        <f>'дети 5-ти лет П'!L146</f>
        <v/>
      </c>
      <c r="F308" s="391" t="str">
        <f>'дети 5-ти лет Т'!L146</f>
        <v/>
      </c>
      <c r="G308" s="391" t="str">
        <f>'дети 5-ти лет С'!L146</f>
        <v/>
      </c>
    </row>
    <row r="309" ht="15.75" customHeight="1">
      <c r="B309" s="5">
        <v>4.0</v>
      </c>
      <c r="C309" s="391" t="str">
        <f>'дети 5-ти лет Ф'!M146</f>
        <v/>
      </c>
      <c r="D309" s="391" t="str">
        <f>'дети 5-ти лет К'!M146</f>
        <v/>
      </c>
      <c r="E309" s="391" t="str">
        <f>'дети 5-ти лет П'!M146</f>
        <v/>
      </c>
      <c r="F309" s="391" t="str">
        <f>'дети 5-ти лет Т'!M146</f>
        <v/>
      </c>
      <c r="G309" s="391" t="str">
        <f>'дети 5-ти лет С'!M146</f>
        <v/>
      </c>
    </row>
    <row r="310" ht="15.75" customHeight="1">
      <c r="B310" s="12"/>
      <c r="C310" s="391" t="str">
        <f>'дети 5-ти лет Ф'!N146</f>
        <v/>
      </c>
      <c r="D310" s="391" t="str">
        <f>'дети 5-ти лет К'!N146</f>
        <v/>
      </c>
      <c r="E310" s="391" t="str">
        <f>'дети 5-ти лет П'!N146</f>
        <v/>
      </c>
      <c r="F310" s="391" t="str">
        <f>'дети 5-ти лет Т'!N146</f>
        <v/>
      </c>
      <c r="G310" s="391" t="str">
        <f>'дети 5-ти лет С'!N146</f>
        <v/>
      </c>
    </row>
    <row r="311" ht="15.75" customHeight="1">
      <c r="B311" s="19"/>
      <c r="C311" s="391" t="str">
        <f>'дети 5-ти лет Ф'!O146</f>
        <v/>
      </c>
      <c r="D311" s="391" t="str">
        <f>'дети 5-ти лет К'!O146</f>
        <v/>
      </c>
      <c r="E311" s="391" t="str">
        <f>'дети 5-ти лет П'!O146</f>
        <v/>
      </c>
      <c r="F311" s="391" t="str">
        <f>'дети 5-ти лет Т'!O146</f>
        <v/>
      </c>
      <c r="G311" s="391" t="str">
        <f>'дети 5-ти лет С'!O146</f>
        <v/>
      </c>
    </row>
    <row r="312" ht="15.75" customHeight="1">
      <c r="B312" s="5">
        <v>5.0</v>
      </c>
      <c r="C312" s="391" t="str">
        <f>'дети 5-ти лет Ф'!P146</f>
        <v/>
      </c>
      <c r="D312" s="391" t="str">
        <f>'дети 5-ти лет К'!P146</f>
        <v/>
      </c>
      <c r="E312" s="391" t="str">
        <f>'дети 5-ти лет П'!P146</f>
        <v/>
      </c>
      <c r="F312" s="391" t="str">
        <f>'дети 5-ти лет Т'!P146</f>
        <v/>
      </c>
      <c r="G312" s="391" t="str">
        <f>'дети 5-ти лет С'!P146</f>
        <v/>
      </c>
    </row>
    <row r="313" ht="15.75" customHeight="1">
      <c r="B313" s="12"/>
      <c r="C313" s="391" t="str">
        <f>'дети 5-ти лет Ф'!Q146</f>
        <v/>
      </c>
      <c r="D313" s="391" t="str">
        <f>'дети 5-ти лет К'!Q146</f>
        <v/>
      </c>
      <c r="E313" s="391" t="str">
        <f>'дети 5-ти лет П'!Q146</f>
        <v/>
      </c>
      <c r="F313" s="391" t="str">
        <f>'дети 5-ти лет Т'!Q146</f>
        <v/>
      </c>
      <c r="G313" s="391" t="str">
        <f>'дети 5-ти лет С'!Q146</f>
        <v/>
      </c>
    </row>
    <row r="314" ht="15.75" customHeight="1">
      <c r="B314" s="19"/>
      <c r="C314" s="391" t="str">
        <f>'дети 5-ти лет Ф'!R146</f>
        <v/>
      </c>
      <c r="D314" s="391" t="str">
        <f>'дети 5-ти лет К'!R146</f>
        <v/>
      </c>
      <c r="E314" s="391" t="str">
        <f>'дети 5-ти лет П'!R146</f>
        <v/>
      </c>
      <c r="F314" s="391" t="str">
        <f>'дети 5-ти лет Т'!R146</f>
        <v/>
      </c>
      <c r="G314" s="391" t="str">
        <f>'дети 5-ти лет С'!R146</f>
        <v/>
      </c>
    </row>
    <row r="315" ht="15.75" customHeight="1">
      <c r="B315" s="5">
        <v>6.0</v>
      </c>
      <c r="C315" s="391" t="str">
        <f>'дети 5-ти лет Ф'!S146</f>
        <v/>
      </c>
      <c r="D315" s="391" t="str">
        <f>'дети 5-ти лет К'!S146</f>
        <v/>
      </c>
      <c r="E315" s="391" t="str">
        <f>'дети 5-ти лет П'!S146</f>
        <v/>
      </c>
      <c r="F315" s="391" t="str">
        <f>'дети 5-ти лет Т'!S146</f>
        <v/>
      </c>
      <c r="G315" s="391" t="str">
        <f>'дети 5-ти лет С'!S146</f>
        <v/>
      </c>
    </row>
    <row r="316" ht="15.75" customHeight="1">
      <c r="B316" s="12"/>
      <c r="C316" s="391" t="str">
        <f>'дети 5-ти лет Ф'!T146</f>
        <v/>
      </c>
      <c r="D316" s="391" t="str">
        <f>'дети 5-ти лет К'!T146</f>
        <v/>
      </c>
      <c r="E316" s="391" t="str">
        <f>'дети 5-ти лет П'!T146</f>
        <v/>
      </c>
      <c r="F316" s="391" t="str">
        <f>'дети 5-ти лет Т'!T146</f>
        <v/>
      </c>
      <c r="G316" s="391" t="str">
        <f>'дети 5-ти лет С'!T146</f>
        <v/>
      </c>
    </row>
    <row r="317" ht="15.75" customHeight="1">
      <c r="B317" s="19"/>
      <c r="C317" s="391" t="str">
        <f>'дети 5-ти лет Ф'!U146</f>
        <v/>
      </c>
      <c r="D317" s="391" t="str">
        <f>'дети 5-ти лет К'!U146</f>
        <v/>
      </c>
      <c r="E317" s="391" t="str">
        <f>'дети 5-ти лет П'!U146</f>
        <v/>
      </c>
      <c r="F317" s="391" t="str">
        <f>'дети 5-ти лет Т'!U146</f>
        <v/>
      </c>
      <c r="G317" s="391" t="str">
        <f>'дети 5-ти лет С'!U146</f>
        <v/>
      </c>
    </row>
    <row r="318" ht="15.75" customHeight="1">
      <c r="B318" s="5">
        <v>7.0</v>
      </c>
      <c r="C318" s="391" t="str">
        <f>'дети 5-ти лет Ф'!V146</f>
        <v/>
      </c>
      <c r="D318" s="391" t="str">
        <f>'дети 5-ти лет К'!V146</f>
        <v/>
      </c>
      <c r="E318" s="391" t="str">
        <f>'дети 5-ти лет П'!V146</f>
        <v/>
      </c>
      <c r="F318" s="391" t="str">
        <f>'дети 5-ти лет Т'!V146</f>
        <v/>
      </c>
      <c r="G318" s="391" t="str">
        <f>'дети 5-ти лет С'!V146</f>
        <v/>
      </c>
    </row>
    <row r="319" ht="15.75" customHeight="1">
      <c r="B319" s="12"/>
      <c r="C319" s="391" t="str">
        <f>'дети 5-ти лет Ф'!W146</f>
        <v/>
      </c>
      <c r="D319" s="391" t="str">
        <f>'дети 5-ти лет Т'!W146</f>
        <v/>
      </c>
      <c r="E319" s="391" t="str">
        <f>'дети 5-ти лет П'!W146</f>
        <v/>
      </c>
      <c r="F319" s="391" t="str">
        <f>'дети 5-ти лет Т'!W146</f>
        <v/>
      </c>
      <c r="G319" s="391" t="str">
        <f>'дети 5-ти лет С'!W146</f>
        <v/>
      </c>
    </row>
    <row r="320" ht="15.75" customHeight="1">
      <c r="B320" s="19"/>
      <c r="C320" s="391" t="str">
        <f>'дети 5-ти лет Ф'!X146</f>
        <v/>
      </c>
      <c r="D320" s="391" t="str">
        <f>'дети 5-ти лет К'!X146</f>
        <v/>
      </c>
      <c r="E320" s="391" t="str">
        <f>'дети 5-ти лет П'!X146</f>
        <v/>
      </c>
      <c r="F320" s="391" t="str">
        <f>'дети 5-ти лет Т'!X146</f>
        <v/>
      </c>
      <c r="G320" s="391" t="str">
        <f>'дети 5-ти лет С'!X146</f>
        <v/>
      </c>
    </row>
    <row r="321" ht="15.75" customHeight="1">
      <c r="B321" s="5">
        <v>8.0</v>
      </c>
      <c r="C321" s="318"/>
      <c r="D321" s="391" t="str">
        <f>'дети 5-ти лет К'!Y146</f>
        <v/>
      </c>
      <c r="E321" s="317"/>
      <c r="F321" s="391" t="str">
        <f>'дети 5-ти лет Т'!Y146</f>
        <v/>
      </c>
      <c r="G321" s="317"/>
    </row>
    <row r="322" ht="15.75" customHeight="1">
      <c r="B322" s="12"/>
      <c r="C322" s="319"/>
      <c r="D322" s="391" t="str">
        <f>'дети 5-ти лет К'!Z146</f>
        <v/>
      </c>
      <c r="E322" s="12"/>
      <c r="F322" s="391" t="str">
        <f>'дети 5-ти лет Т'!Z146</f>
        <v/>
      </c>
      <c r="G322" s="12"/>
    </row>
    <row r="323" ht="15.75" customHeight="1">
      <c r="B323" s="19"/>
      <c r="C323" s="319"/>
      <c r="D323" s="391" t="str">
        <f>'дети 5-ти лет К'!AA146</f>
        <v/>
      </c>
      <c r="E323" s="12"/>
      <c r="F323" s="391" t="str">
        <f>'дети 5-ти лет Т'!AA146</f>
        <v/>
      </c>
      <c r="G323" s="12"/>
    </row>
    <row r="324" ht="15.75" customHeight="1">
      <c r="B324" s="5">
        <v>9.0</v>
      </c>
      <c r="C324" s="319"/>
      <c r="D324" s="391" t="str">
        <f>'дети 5-ти лет К'!AB146</f>
        <v/>
      </c>
      <c r="E324" s="12"/>
      <c r="F324" s="391" t="str">
        <f>'дети 5-ти лет Т'!AB146</f>
        <v/>
      </c>
      <c r="G324" s="12"/>
    </row>
    <row r="325" ht="15.75" customHeight="1">
      <c r="B325" s="12"/>
      <c r="C325" s="319"/>
      <c r="D325" s="391" t="str">
        <f>'дети 5-ти лет К'!AC146</f>
        <v/>
      </c>
      <c r="E325" s="12"/>
      <c r="F325" s="391" t="str">
        <f>'дети 5-ти лет Т'!AC146</f>
        <v/>
      </c>
      <c r="G325" s="12"/>
    </row>
    <row r="326" ht="15.75" customHeight="1">
      <c r="B326" s="19"/>
      <c r="C326" s="319"/>
      <c r="D326" s="391" t="str">
        <f>'дети 5-ти лет К'!AD146</f>
        <v/>
      </c>
      <c r="E326" s="12"/>
      <c r="F326" s="391" t="str">
        <f>'дети 5-ти лет Т'!AD146</f>
        <v/>
      </c>
      <c r="G326" s="12"/>
    </row>
    <row r="327" ht="15.75" customHeight="1">
      <c r="B327" s="5">
        <v>10.0</v>
      </c>
      <c r="C327" s="319"/>
      <c r="D327" s="391" t="str">
        <f>'дети 5-ти лет К'!AE146</f>
        <v/>
      </c>
      <c r="E327" s="12"/>
      <c r="F327" s="391" t="str">
        <f>'дети 5-ти лет Т'!AE146</f>
        <v/>
      </c>
      <c r="G327" s="12"/>
    </row>
    <row r="328" ht="15.75" customHeight="1">
      <c r="B328" s="12"/>
      <c r="C328" s="319"/>
      <c r="D328" s="391" t="str">
        <f>'дети 5-ти лет К'!AF146</f>
        <v/>
      </c>
      <c r="E328" s="12"/>
      <c r="F328" s="391" t="str">
        <f>'дети 5-ти лет Т'!AF146</f>
        <v/>
      </c>
      <c r="G328" s="12"/>
    </row>
    <row r="329" ht="15.75" customHeight="1">
      <c r="B329" s="19"/>
      <c r="C329" s="319"/>
      <c r="D329" s="391" t="str">
        <f>'дети 5-ти лет К'!AG146</f>
        <v/>
      </c>
      <c r="E329" s="12"/>
      <c r="F329" s="391" t="str">
        <f>'дети 5-ти лет Т'!AG146</f>
        <v/>
      </c>
      <c r="G329" s="12"/>
    </row>
    <row r="330" ht="15.75" customHeight="1">
      <c r="B330" s="5">
        <v>11.0</v>
      </c>
      <c r="C330" s="319"/>
      <c r="D330" s="391" t="str">
        <f>'дети 5-ти лет К'!AH146</f>
        <v/>
      </c>
      <c r="E330" s="12"/>
      <c r="F330" s="391" t="str">
        <f>'дети 5-ти лет Т'!AH146</f>
        <v/>
      </c>
      <c r="G330" s="12"/>
    </row>
    <row r="331" ht="15.75" customHeight="1">
      <c r="B331" s="12"/>
      <c r="C331" s="319"/>
      <c r="D331" s="391" t="str">
        <f>'дети 5-ти лет К'!AI146</f>
        <v/>
      </c>
      <c r="E331" s="12"/>
      <c r="F331" s="391" t="str">
        <f>'дети 5-ти лет Т'!AI146</f>
        <v/>
      </c>
      <c r="G331" s="12"/>
    </row>
    <row r="332" ht="15.75" customHeight="1">
      <c r="B332" s="19"/>
      <c r="C332" s="319"/>
      <c r="D332" s="391" t="str">
        <f>'дети 5-ти лет К'!AJ146</f>
        <v/>
      </c>
      <c r="E332" s="12"/>
      <c r="F332" s="391" t="str">
        <f>'дети 5-ти лет Т'!AJ146</f>
        <v/>
      </c>
      <c r="G332" s="12"/>
    </row>
    <row r="333" ht="15.75" customHeight="1">
      <c r="B333" s="5">
        <v>12.0</v>
      </c>
      <c r="C333" s="319"/>
      <c r="D333" s="391" t="str">
        <f>'дети 5-ти лет К'!AK146</f>
        <v/>
      </c>
      <c r="E333" s="12"/>
      <c r="F333" s="391" t="str">
        <f>'дети 5-ти лет Т'!AK146</f>
        <v/>
      </c>
      <c r="G333" s="12"/>
    </row>
    <row r="334" ht="15.75" customHeight="1">
      <c r="B334" s="12"/>
      <c r="C334" s="319"/>
      <c r="D334" s="391" t="str">
        <f>'дети 5-ти лет К'!AL146</f>
        <v/>
      </c>
      <c r="E334" s="12"/>
      <c r="F334" s="391" t="str">
        <f>'дети 5-ти лет Т'!AL146</f>
        <v/>
      </c>
      <c r="G334" s="12"/>
    </row>
    <row r="335" ht="15.75" customHeight="1">
      <c r="B335" s="19"/>
      <c r="C335" s="319"/>
      <c r="D335" s="391" t="str">
        <f>'дети 5-ти лет К'!AM146</f>
        <v/>
      </c>
      <c r="E335" s="12"/>
      <c r="F335" s="391" t="str">
        <f>'дети 5-ти лет Т'!AM146</f>
        <v/>
      </c>
      <c r="G335" s="12"/>
    </row>
    <row r="336" ht="15.75" customHeight="1">
      <c r="B336" s="5">
        <v>13.0</v>
      </c>
      <c r="C336" s="319"/>
      <c r="D336" s="391" t="str">
        <f>'дети 5-ти лет К'!AN146</f>
        <v/>
      </c>
      <c r="E336" s="12"/>
      <c r="F336" s="391" t="str">
        <f>'дети 5-ти лет Т'!AN146</f>
        <v/>
      </c>
      <c r="G336" s="12"/>
    </row>
    <row r="337" ht="15.75" customHeight="1">
      <c r="B337" s="12"/>
      <c r="C337" s="319"/>
      <c r="D337" s="391" t="str">
        <f>'дети 5-ти лет К'!AO146</f>
        <v/>
      </c>
      <c r="E337" s="12"/>
      <c r="F337" s="391" t="str">
        <f>'дети 5-ти лет Т'!AO146</f>
        <v/>
      </c>
      <c r="G337" s="12"/>
    </row>
    <row r="338" ht="15.75" customHeight="1">
      <c r="B338" s="19"/>
      <c r="C338" s="319"/>
      <c r="D338" s="391" t="str">
        <f>'дети 5-ти лет К'!AP146</f>
        <v/>
      </c>
      <c r="E338" s="12"/>
      <c r="F338" s="391" t="str">
        <f>'дети 5-ти лет Т'!AP146</f>
        <v/>
      </c>
      <c r="G338" s="12"/>
    </row>
    <row r="339" ht="15.75" customHeight="1">
      <c r="B339" s="5">
        <v>14.0</v>
      </c>
      <c r="C339" s="319"/>
      <c r="D339" s="391" t="str">
        <f>'дети 5-ти лет К'!AQ146</f>
        <v/>
      </c>
      <c r="E339" s="12"/>
      <c r="F339" s="391" t="str">
        <f>'дети 5-ти лет Т'!AQ146</f>
        <v/>
      </c>
      <c r="G339" s="12"/>
    </row>
    <row r="340" ht="15.75" customHeight="1">
      <c r="B340" s="12"/>
      <c r="C340" s="319"/>
      <c r="D340" s="391" t="str">
        <f>'дети 5-ти лет К'!AR146</f>
        <v/>
      </c>
      <c r="E340" s="12"/>
      <c r="F340" s="391" t="str">
        <f>'дети 5-ти лет Т'!AR146</f>
        <v/>
      </c>
      <c r="G340" s="12"/>
    </row>
    <row r="341" ht="15.75" customHeight="1">
      <c r="B341" s="19"/>
      <c r="C341" s="319"/>
      <c r="D341" s="391" t="str">
        <f>'дети 5-ти лет К'!AS146</f>
        <v/>
      </c>
      <c r="E341" s="12"/>
      <c r="F341" s="391" t="str">
        <f>'дети 5-ти лет Т'!AS146</f>
        <v/>
      </c>
      <c r="G341" s="12"/>
    </row>
    <row r="342" ht="15.75" customHeight="1">
      <c r="B342" s="5">
        <v>15.0</v>
      </c>
      <c r="C342" s="319"/>
      <c r="D342" s="391" t="str">
        <f>'дети 5-ти лет К'!AT146</f>
        <v/>
      </c>
      <c r="E342" s="12"/>
      <c r="F342" s="391" t="str">
        <f>'дети 5-ти лет Т'!AT146</f>
        <v/>
      </c>
      <c r="G342" s="12"/>
    </row>
    <row r="343" ht="15.75" customHeight="1">
      <c r="B343" s="12"/>
      <c r="C343" s="319"/>
      <c r="D343" s="391" t="str">
        <f>'дети 5-ти лет К'!AU146</f>
        <v/>
      </c>
      <c r="E343" s="12"/>
      <c r="F343" s="391" t="str">
        <f>'дети 5-ти лет Т'!AU146</f>
        <v/>
      </c>
      <c r="G343" s="12"/>
    </row>
    <row r="344" ht="15.75" customHeight="1">
      <c r="B344" s="19"/>
      <c r="C344" s="319"/>
      <c r="D344" s="391" t="str">
        <f>'дети 5-ти лет К'!AV146</f>
        <v/>
      </c>
      <c r="E344" s="12"/>
      <c r="F344" s="391" t="str">
        <f>'дети 5-ти лет Т'!AV146</f>
        <v/>
      </c>
      <c r="G344" s="12"/>
    </row>
    <row r="345" ht="15.75" customHeight="1">
      <c r="B345" s="5">
        <v>16.0</v>
      </c>
      <c r="C345" s="319"/>
      <c r="D345" s="391" t="str">
        <f>'дети 5-ти лет К'!AW146</f>
        <v/>
      </c>
      <c r="E345" s="12"/>
      <c r="F345" s="391" t="str">
        <f>'дети 5-ти лет Т'!AW146</f>
        <v/>
      </c>
      <c r="G345" s="12"/>
    </row>
    <row r="346" ht="15.75" customHeight="1">
      <c r="B346" s="12"/>
      <c r="C346" s="319"/>
      <c r="D346" s="391" t="str">
        <f>'дети 5-ти лет К'!AX146</f>
        <v/>
      </c>
      <c r="E346" s="12"/>
      <c r="F346" s="391" t="str">
        <f>'дети 5-ти лет Т'!AX146</f>
        <v/>
      </c>
      <c r="G346" s="12"/>
    </row>
    <row r="347" ht="15.75" customHeight="1">
      <c r="B347" s="19"/>
      <c r="C347" s="319"/>
      <c r="D347" s="391" t="str">
        <f>'дети 5-ти лет К'!AY146</f>
        <v/>
      </c>
      <c r="E347" s="12"/>
      <c r="F347" s="391" t="str">
        <f>'дети 5-ти лет Т'!AY146</f>
        <v/>
      </c>
      <c r="G347" s="12"/>
    </row>
    <row r="348" ht="15.75" customHeight="1">
      <c r="B348" s="5">
        <v>17.0</v>
      </c>
      <c r="C348" s="319"/>
      <c r="D348" s="391" t="str">
        <f>'дети 5-ти лет К'!AZ146</f>
        <v/>
      </c>
      <c r="E348" s="12"/>
      <c r="F348" s="391" t="str">
        <f>'дети 5-ти лет Т'!AZ146</f>
        <v/>
      </c>
      <c r="G348" s="12"/>
    </row>
    <row r="349" ht="15.75" customHeight="1">
      <c r="B349" s="12"/>
      <c r="C349" s="319"/>
      <c r="D349" s="391" t="str">
        <f>'дети 5-ти лет К'!BA146</f>
        <v/>
      </c>
      <c r="E349" s="12"/>
      <c r="F349" s="391" t="str">
        <f>'дети 5-ти лет Т'!BA146</f>
        <v/>
      </c>
      <c r="G349" s="12"/>
    </row>
    <row r="350" ht="15.75" customHeight="1">
      <c r="B350" s="19"/>
      <c r="C350" s="319"/>
      <c r="D350" s="391" t="str">
        <f>'дети 5-ти лет К'!BB146</f>
        <v/>
      </c>
      <c r="E350" s="12"/>
      <c r="F350" s="391" t="str">
        <f>'дети 5-ти лет Т'!BB146</f>
        <v/>
      </c>
      <c r="G350" s="12"/>
    </row>
    <row r="351" ht="15.75" customHeight="1">
      <c r="B351" s="5">
        <v>18.0</v>
      </c>
      <c r="C351" s="319"/>
      <c r="D351" s="391" t="str">
        <f>'дети 5-ти лет К'!BC146</f>
        <v/>
      </c>
      <c r="E351" s="12"/>
      <c r="F351" s="391" t="str">
        <f>'дети 5-ти лет Т'!BC146</f>
        <v/>
      </c>
      <c r="G351" s="12"/>
    </row>
    <row r="352" ht="15.75" customHeight="1">
      <c r="B352" s="12"/>
      <c r="C352" s="319"/>
      <c r="D352" s="391" t="str">
        <f>'дети 5-ти лет К'!BD146</f>
        <v/>
      </c>
      <c r="E352" s="12"/>
      <c r="F352" s="391" t="str">
        <f>'дети 5-ти лет Т'!BD146</f>
        <v/>
      </c>
      <c r="G352" s="12"/>
    </row>
    <row r="353" ht="15.75" customHeight="1">
      <c r="B353" s="19"/>
      <c r="C353" s="319"/>
      <c r="D353" s="391" t="str">
        <f>'дети 5-ти лет К'!BE146</f>
        <v/>
      </c>
      <c r="E353" s="12"/>
      <c r="F353" s="391" t="str">
        <f>'дети 5-ти лет Т'!BE146</f>
        <v/>
      </c>
      <c r="G353" s="12"/>
    </row>
    <row r="354" ht="15.75" customHeight="1">
      <c r="B354" s="5">
        <v>19.0</v>
      </c>
      <c r="C354" s="319"/>
      <c r="D354" s="391" t="str">
        <f>'дети 5-ти лет К'!BF146</f>
        <v/>
      </c>
      <c r="E354" s="12"/>
      <c r="F354" s="391" t="str">
        <f>'дети 5-ти лет Т'!BF146</f>
        <v/>
      </c>
      <c r="G354" s="12"/>
    </row>
    <row r="355" ht="15.75" customHeight="1">
      <c r="B355" s="12"/>
      <c r="C355" s="319"/>
      <c r="D355" s="391" t="str">
        <f>'дети 5-ти лет К'!BG146</f>
        <v/>
      </c>
      <c r="E355" s="12"/>
      <c r="F355" s="391" t="str">
        <f>'дети 5-ти лет Т'!BG146</f>
        <v/>
      </c>
      <c r="G355" s="12"/>
    </row>
    <row r="356" ht="15.75" customHeight="1">
      <c r="B356" s="19"/>
      <c r="C356" s="319"/>
      <c r="D356" s="391" t="str">
        <f>'дети 5-ти лет К'!BH146</f>
        <v/>
      </c>
      <c r="E356" s="12"/>
      <c r="F356" s="391" t="str">
        <f>'дети 5-ти лет Т'!BH146</f>
        <v/>
      </c>
      <c r="G356" s="12"/>
    </row>
    <row r="357" ht="15.75" customHeight="1">
      <c r="B357" s="5">
        <v>20.0</v>
      </c>
      <c r="C357" s="319"/>
      <c r="D357" s="391" t="str">
        <f>'дети 5-ти лет К'!BI146</f>
        <v/>
      </c>
      <c r="E357" s="12"/>
      <c r="F357" s="391" t="str">
        <f>'дети 5-ти лет Т'!BI146</f>
        <v/>
      </c>
      <c r="G357" s="12"/>
    </row>
    <row r="358" ht="15.75" customHeight="1">
      <c r="B358" s="12"/>
      <c r="C358" s="319"/>
      <c r="D358" s="391" t="str">
        <f>'дети 5-ти лет К'!BJ146</f>
        <v/>
      </c>
      <c r="E358" s="12"/>
      <c r="F358" s="391" t="str">
        <f>'дети 5-ти лет Т'!BJ146</f>
        <v/>
      </c>
      <c r="G358" s="12"/>
    </row>
    <row r="359" ht="15.75" customHeight="1">
      <c r="B359" s="19"/>
      <c r="C359" s="319"/>
      <c r="D359" s="391" t="str">
        <f>'дети 5-ти лет К'!BK146</f>
        <v/>
      </c>
      <c r="E359" s="12"/>
      <c r="F359" s="391" t="str">
        <f>'дети 5-ти лет Т'!BK146</f>
        <v/>
      </c>
      <c r="G359" s="12"/>
    </row>
    <row r="360" ht="15.75" customHeight="1">
      <c r="B360" s="5">
        <v>21.0</v>
      </c>
      <c r="C360" s="319"/>
      <c r="D360" s="391" t="str">
        <f>'дети 5-ти лет К'!BL146</f>
        <v/>
      </c>
      <c r="E360" s="12"/>
      <c r="F360" s="391" t="str">
        <f>'дети 5-ти лет Т'!BL146</f>
        <v/>
      </c>
      <c r="G360" s="12"/>
    </row>
    <row r="361" ht="15.75" customHeight="1">
      <c r="B361" s="12"/>
      <c r="C361" s="319"/>
      <c r="D361" s="391" t="str">
        <f>'дети 5-ти лет К'!BM146</f>
        <v/>
      </c>
      <c r="E361" s="12"/>
      <c r="F361" s="391" t="str">
        <f>'дети 5-ти лет Т'!BM146</f>
        <v/>
      </c>
      <c r="G361" s="12"/>
    </row>
    <row r="362" ht="15.75" customHeight="1">
      <c r="B362" s="19"/>
      <c r="C362" s="319"/>
      <c r="D362" s="391" t="str">
        <f>'дети 5-ти лет К'!BN146</f>
        <v/>
      </c>
      <c r="E362" s="12"/>
      <c r="F362" s="391" t="str">
        <f>'дети 5-ти лет Т'!BN146</f>
        <v/>
      </c>
      <c r="G362" s="12"/>
    </row>
    <row r="363" ht="15.75" customHeight="1">
      <c r="B363" s="5">
        <v>22.0</v>
      </c>
      <c r="C363" s="319"/>
      <c r="D363" s="391" t="str">
        <f>'дети 5-ти лет К'!BO146</f>
        <v/>
      </c>
      <c r="E363" s="12"/>
      <c r="F363" s="391" t="str">
        <f>'дети 5-ти лет Т'!BO146</f>
        <v/>
      </c>
      <c r="G363" s="12"/>
    </row>
    <row r="364" ht="15.75" customHeight="1">
      <c r="B364" s="12"/>
      <c r="C364" s="319"/>
      <c r="D364" s="391" t="str">
        <f>'дети 5-ти лет К'!BP146</f>
        <v/>
      </c>
      <c r="E364" s="12"/>
      <c r="F364" s="391" t="str">
        <f>'дети 5-ти лет Т'!BP146</f>
        <v/>
      </c>
      <c r="G364" s="12"/>
    </row>
    <row r="365" ht="15.75" customHeight="1">
      <c r="B365" s="19"/>
      <c r="C365" s="319"/>
      <c r="D365" s="391" t="str">
        <f>'дети 5-ти лет К'!BQ146</f>
        <v/>
      </c>
      <c r="E365" s="12"/>
      <c r="F365" s="391" t="str">
        <f>'дети 5-ти лет Т'!BQ146</f>
        <v/>
      </c>
      <c r="G365" s="12"/>
    </row>
    <row r="366" ht="15.75" customHeight="1">
      <c r="B366" s="5">
        <v>23.0</v>
      </c>
      <c r="C366" s="319"/>
      <c r="D366" s="391" t="str">
        <f>'дети 5-ти лет К'!BR146</f>
        <v/>
      </c>
      <c r="E366" s="12"/>
      <c r="F366" s="391" t="str">
        <f>'дети 5-ти лет Т'!BR146</f>
        <v/>
      </c>
      <c r="G366" s="12"/>
    </row>
    <row r="367" ht="15.75" customHeight="1">
      <c r="B367" s="12"/>
      <c r="C367" s="319"/>
      <c r="D367" s="391" t="str">
        <f>'дети 5-ти лет К'!BS146</f>
        <v/>
      </c>
      <c r="E367" s="12"/>
      <c r="F367" s="391" t="str">
        <f>'дети 5-ти лет Т'!BS146</f>
        <v/>
      </c>
      <c r="G367" s="12"/>
    </row>
    <row r="368" ht="15.75" customHeight="1">
      <c r="B368" s="19"/>
      <c r="C368" s="319"/>
      <c r="D368" s="391" t="str">
        <f>'дети 5-ти лет К'!BT146</f>
        <v/>
      </c>
      <c r="E368" s="12"/>
      <c r="F368" s="391" t="str">
        <f>'дети 5-ти лет Т'!BT146</f>
        <v/>
      </c>
      <c r="G368" s="12"/>
    </row>
    <row r="369" ht="15.75" customHeight="1">
      <c r="B369" s="5">
        <v>24.0</v>
      </c>
      <c r="C369" s="319"/>
      <c r="D369" s="391" t="str">
        <f>'дети 5-ти лет К'!BU146</f>
        <v/>
      </c>
      <c r="E369" s="12"/>
      <c r="F369" s="391" t="str">
        <f>'дети 5-ти лет Т'!BU146</f>
        <v/>
      </c>
      <c r="G369" s="12"/>
    </row>
    <row r="370" ht="15.75" customHeight="1">
      <c r="B370" s="12"/>
      <c r="C370" s="319"/>
      <c r="D370" s="391" t="str">
        <f>'дети 5-ти лет К'!BV146</f>
        <v/>
      </c>
      <c r="E370" s="12"/>
      <c r="F370" s="391" t="str">
        <f>'дети 5-ти лет Т'!BV146</f>
        <v/>
      </c>
      <c r="G370" s="12"/>
    </row>
    <row r="371" ht="15.75" customHeight="1">
      <c r="B371" s="19"/>
      <c r="C371" s="319"/>
      <c r="D371" s="391" t="str">
        <f>'дети 5-ти лет К'!BW146</f>
        <v/>
      </c>
      <c r="E371" s="12"/>
      <c r="F371" s="391" t="str">
        <f>'дети 5-ти лет Т'!BW146</f>
        <v/>
      </c>
      <c r="G371" s="12"/>
    </row>
    <row r="372" ht="15.75" customHeight="1">
      <c r="B372" s="5">
        <v>25.0</v>
      </c>
      <c r="C372" s="319"/>
      <c r="D372" s="391" t="str">
        <f>'дети 5-ти лет К'!BX146</f>
        <v/>
      </c>
      <c r="E372" s="12"/>
      <c r="F372" s="391" t="str">
        <f>'дети 5-ти лет Т'!BX146</f>
        <v/>
      </c>
      <c r="G372" s="12"/>
    </row>
    <row r="373" ht="15.75" customHeight="1">
      <c r="B373" s="12"/>
      <c r="C373" s="319"/>
      <c r="D373" s="391" t="str">
        <f>'дети 5-ти лет К'!BY146</f>
        <v/>
      </c>
      <c r="E373" s="12"/>
      <c r="F373" s="391" t="str">
        <f>'дети 5-ти лет Т'!BY146</f>
        <v/>
      </c>
      <c r="G373" s="12"/>
    </row>
    <row r="374" ht="15.75" customHeight="1">
      <c r="B374" s="19"/>
      <c r="C374" s="319"/>
      <c r="D374" s="391" t="str">
        <f>'дети 5-ти лет К'!BZ146</f>
        <v/>
      </c>
      <c r="E374" s="12"/>
      <c r="F374" s="391" t="str">
        <f>'дети 5-ти лет Т'!BZ146</f>
        <v/>
      </c>
      <c r="G374" s="12"/>
    </row>
    <row r="375" ht="15.75" customHeight="1">
      <c r="B375" s="5">
        <v>26.0</v>
      </c>
      <c r="C375" s="319"/>
      <c r="D375" s="391" t="str">
        <f>'дети 5-ти лет К'!CA146</f>
        <v/>
      </c>
      <c r="E375" s="12"/>
      <c r="F375" s="391" t="str">
        <f>'дети 5-ти лет Т'!CA146</f>
        <v/>
      </c>
      <c r="G375" s="12"/>
    </row>
    <row r="376" ht="15.75" customHeight="1">
      <c r="B376" s="12"/>
      <c r="C376" s="319"/>
      <c r="D376" s="391" t="str">
        <f>'дети 5-ти лет К'!CB146</f>
        <v/>
      </c>
      <c r="E376" s="12"/>
      <c r="F376" s="391" t="str">
        <f>'дети 5-ти лет Т'!CB146</f>
        <v/>
      </c>
      <c r="G376" s="12"/>
    </row>
    <row r="377" ht="15.75" customHeight="1">
      <c r="B377" s="19"/>
      <c r="C377" s="319"/>
      <c r="D377" s="391" t="str">
        <f>'дети 5-ти лет К'!CC146</f>
        <v/>
      </c>
      <c r="E377" s="12"/>
      <c r="F377" s="391" t="str">
        <f>'дети 5-ти лет Т'!CC146</f>
        <v/>
      </c>
      <c r="G377" s="12"/>
    </row>
    <row r="378" ht="15.75" customHeight="1">
      <c r="B378" s="5">
        <v>27.0</v>
      </c>
      <c r="C378" s="319"/>
      <c r="D378" s="391" t="str">
        <f>'дети 5-ти лет К'!CD146</f>
        <v/>
      </c>
      <c r="E378" s="12"/>
      <c r="F378" s="391" t="str">
        <f>'дети 5-ти лет Т'!CD146</f>
        <v/>
      </c>
      <c r="G378" s="12"/>
    </row>
    <row r="379" ht="15.75" customHeight="1">
      <c r="B379" s="12"/>
      <c r="C379" s="319"/>
      <c r="D379" s="391" t="str">
        <f>'дети 5-ти лет К'!CE146</f>
        <v/>
      </c>
      <c r="E379" s="12"/>
      <c r="F379" s="391" t="str">
        <f>'дети 5-ти лет Т'!CE146</f>
        <v/>
      </c>
      <c r="G379" s="12"/>
    </row>
    <row r="380" ht="15.75" customHeight="1">
      <c r="B380" s="19"/>
      <c r="C380" s="319"/>
      <c r="D380" s="391" t="str">
        <f>'дети 5-ти лет К'!CF146</f>
        <v/>
      </c>
      <c r="E380" s="12"/>
      <c r="F380" s="391" t="str">
        <f>'дети 5-ти лет Т'!CF146</f>
        <v/>
      </c>
      <c r="G380" s="12"/>
    </row>
    <row r="381" ht="15.75" customHeight="1">
      <c r="B381" s="5">
        <v>28.0</v>
      </c>
      <c r="C381" s="319"/>
      <c r="D381" s="391" t="str">
        <f>'дети 5-ти лет К'!CG146</f>
        <v/>
      </c>
      <c r="E381" s="12"/>
      <c r="F381" s="391" t="str">
        <f>'дети 5-ти лет Т'!CG146</f>
        <v/>
      </c>
      <c r="G381" s="12"/>
    </row>
    <row r="382" ht="15.75" customHeight="1">
      <c r="B382" s="12"/>
      <c r="C382" s="319"/>
      <c r="D382" s="391" t="str">
        <f>'дети 5-ти лет К'!CH146</f>
        <v/>
      </c>
      <c r="E382" s="12"/>
      <c r="F382" s="391" t="str">
        <f>'дети 5-ти лет Т'!CH146</f>
        <v/>
      </c>
      <c r="G382" s="12"/>
    </row>
    <row r="383" ht="15.75" customHeight="1">
      <c r="B383" s="19"/>
      <c r="C383" s="319"/>
      <c r="D383" s="391" t="str">
        <f>'дети 5-ти лет К'!CI146</f>
        <v/>
      </c>
      <c r="E383" s="12"/>
      <c r="F383" s="391" t="str">
        <f>'дети 5-ти лет Т'!CI146</f>
        <v/>
      </c>
      <c r="G383" s="12"/>
    </row>
    <row r="384" ht="15.75" customHeight="1">
      <c r="B384" s="5">
        <v>29.0</v>
      </c>
      <c r="C384" s="319"/>
      <c r="D384" s="317"/>
      <c r="E384" s="12"/>
      <c r="F384" s="391" t="str">
        <f>'дети 5-ти лет Т'!CJ146</f>
        <v/>
      </c>
      <c r="G384" s="12"/>
    </row>
    <row r="385" ht="15.75" customHeight="1">
      <c r="B385" s="12"/>
      <c r="C385" s="319"/>
      <c r="D385" s="12"/>
      <c r="E385" s="12"/>
      <c r="F385" s="391" t="str">
        <f>'дети 5-ти лет Т'!CK146</f>
        <v/>
      </c>
      <c r="G385" s="12"/>
    </row>
    <row r="386" ht="15.75" customHeight="1">
      <c r="B386" s="19"/>
      <c r="C386" s="319"/>
      <c r="D386" s="12"/>
      <c r="E386" s="12"/>
      <c r="F386" s="391" t="str">
        <f>'дети 5-ти лет Т'!CL146</f>
        <v/>
      </c>
      <c r="G386" s="12"/>
    </row>
    <row r="387" ht="15.75" customHeight="1">
      <c r="B387" s="5">
        <v>30.0</v>
      </c>
      <c r="C387" s="319"/>
      <c r="D387" s="12"/>
      <c r="E387" s="12"/>
      <c r="F387" s="391" t="str">
        <f>'дети 5-ти лет Т'!CM146</f>
        <v/>
      </c>
      <c r="G387" s="12"/>
    </row>
    <row r="388" ht="15.75" customHeight="1">
      <c r="B388" s="12"/>
      <c r="C388" s="319"/>
      <c r="D388" s="12"/>
      <c r="E388" s="12"/>
      <c r="F388" s="391" t="str">
        <f>'дети 5-ти лет Т'!CN146</f>
        <v/>
      </c>
      <c r="G388" s="12"/>
    </row>
    <row r="389" ht="15.75" customHeight="1">
      <c r="B389" s="19"/>
      <c r="C389" s="319"/>
      <c r="D389" s="12"/>
      <c r="E389" s="12"/>
      <c r="F389" s="391" t="str">
        <f>'дети 5-ти лет Т'!CO146</f>
        <v/>
      </c>
      <c r="G389" s="12"/>
    </row>
    <row r="390" ht="15.75" customHeight="1">
      <c r="B390" s="5">
        <v>31.0</v>
      </c>
      <c r="C390" s="319"/>
      <c r="D390" s="12"/>
      <c r="E390" s="12"/>
      <c r="F390" s="391" t="str">
        <f>'дети 5-ти лет Т'!CP146</f>
        <v/>
      </c>
      <c r="G390" s="12"/>
    </row>
    <row r="391" ht="15.75" customHeight="1">
      <c r="B391" s="12"/>
      <c r="C391" s="319"/>
      <c r="D391" s="12"/>
      <c r="E391" s="12"/>
      <c r="F391" s="391" t="str">
        <f>'дети 5-ти лет Т'!CQ146</f>
        <v/>
      </c>
      <c r="G391" s="12"/>
    </row>
    <row r="392" ht="15.75" customHeight="1">
      <c r="B392" s="19"/>
      <c r="C392" s="319"/>
      <c r="D392" s="12"/>
      <c r="E392" s="12"/>
      <c r="F392" s="391" t="str">
        <f>'дети 5-ти лет Т'!CR146</f>
        <v/>
      </c>
      <c r="G392" s="12"/>
    </row>
    <row r="393" ht="15.75" customHeight="1">
      <c r="B393" s="5">
        <v>32.0</v>
      </c>
      <c r="C393" s="319"/>
      <c r="D393" s="12"/>
      <c r="E393" s="12"/>
      <c r="F393" s="391" t="str">
        <f>'дети 5-ти лет Т'!CS146</f>
        <v/>
      </c>
      <c r="G393" s="12"/>
    </row>
    <row r="394" ht="15.75" customHeight="1">
      <c r="B394" s="12"/>
      <c r="C394" s="319"/>
      <c r="D394" s="12"/>
      <c r="E394" s="12"/>
      <c r="F394" s="391" t="str">
        <f>'дети 5-ти лет Т'!CT146</f>
        <v/>
      </c>
      <c r="G394" s="12"/>
    </row>
    <row r="395" ht="15.75" customHeight="1">
      <c r="B395" s="19"/>
      <c r="C395" s="319"/>
      <c r="D395" s="12"/>
      <c r="E395" s="12"/>
      <c r="F395" s="391" t="str">
        <f>'дети 5-ти лет Т'!CU146</f>
        <v/>
      </c>
      <c r="G395" s="12"/>
    </row>
    <row r="396" ht="15.75" customHeight="1">
      <c r="B396" s="5">
        <v>33.0</v>
      </c>
      <c r="C396" s="319"/>
      <c r="D396" s="12"/>
      <c r="E396" s="12"/>
      <c r="F396" s="391" t="str">
        <f>'дети 5-ти лет Т'!CV146</f>
        <v/>
      </c>
      <c r="G396" s="12"/>
    </row>
    <row r="397" ht="15.75" customHeight="1">
      <c r="B397" s="12"/>
      <c r="C397" s="319"/>
      <c r="D397" s="12"/>
      <c r="E397" s="12"/>
      <c r="F397" s="391" t="str">
        <f>'дети 5-ти лет Т'!CW146</f>
        <v/>
      </c>
      <c r="G397" s="12"/>
    </row>
    <row r="398" ht="15.75" customHeight="1">
      <c r="B398" s="19"/>
      <c r="C398" s="319"/>
      <c r="D398" s="12"/>
      <c r="E398" s="12"/>
      <c r="F398" s="391" t="str">
        <f>'дети 5-ти лет Т'!CX146</f>
        <v/>
      </c>
      <c r="G398" s="12"/>
    </row>
    <row r="399" ht="15.75" customHeight="1">
      <c r="B399" s="5">
        <v>34.0</v>
      </c>
      <c r="C399" s="319"/>
      <c r="D399" s="12"/>
      <c r="E399" s="12"/>
      <c r="F399" s="391" t="str">
        <f>'дети 5-ти лет Т'!CY146</f>
        <v/>
      </c>
      <c r="G399" s="12"/>
    </row>
    <row r="400" ht="15.75" customHeight="1">
      <c r="B400" s="12"/>
      <c r="C400" s="319"/>
      <c r="D400" s="12"/>
      <c r="E400" s="12"/>
      <c r="F400" s="391" t="str">
        <f>'дети 5-ти лет Т'!CZ146</f>
        <v/>
      </c>
      <c r="G400" s="12"/>
    </row>
    <row r="401" ht="15.75" customHeight="1">
      <c r="B401" s="19"/>
      <c r="C401" s="319"/>
      <c r="D401" s="12"/>
      <c r="E401" s="12"/>
      <c r="F401" s="391" t="str">
        <f>'дети 5-ти лет Т'!DA146</f>
        <v/>
      </c>
      <c r="G401" s="12"/>
    </row>
    <row r="402" ht="15.75" customHeight="1">
      <c r="B402" s="5">
        <v>35.0</v>
      </c>
      <c r="C402" s="319"/>
      <c r="D402" s="12"/>
      <c r="E402" s="12"/>
      <c r="F402" s="391" t="str">
        <f>'дети 5-ти лет Т'!DB146</f>
        <v/>
      </c>
      <c r="G402" s="12"/>
    </row>
    <row r="403" ht="15.75" customHeight="1">
      <c r="B403" s="12"/>
      <c r="C403" s="319"/>
      <c r="D403" s="12"/>
      <c r="E403" s="12"/>
      <c r="F403" s="391" t="str">
        <f>'дети 5-ти лет Т'!DC146</f>
        <v/>
      </c>
      <c r="G403" s="12"/>
    </row>
    <row r="404" ht="15.75" customHeight="1">
      <c r="B404" s="19"/>
      <c r="C404" s="320"/>
      <c r="D404" s="19"/>
      <c r="E404" s="19"/>
      <c r="F404" s="391" t="str">
        <f>'дети 5-ти лет Т'!DD146</f>
        <v/>
      </c>
      <c r="G404" s="19"/>
    </row>
    <row r="405" ht="15.75" customHeight="1">
      <c r="B405" s="321" t="str">
        <f>'СВОД3'!V41</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0"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4">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189:G189"/>
    <mergeCell ref="B116:B118"/>
    <mergeCell ref="C116:C187"/>
    <mergeCell ref="G116:G187"/>
    <mergeCell ref="B119:B121"/>
    <mergeCell ref="B122:B124"/>
    <mergeCell ref="B125:B127"/>
    <mergeCell ref="B152:B154"/>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4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D4B4"/>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5.75" customHeight="1">
      <c r="B4" s="294" t="s">
        <v>829</v>
      </c>
      <c r="D4" s="295" t="str">
        <f>'дети 5-ти лет Ф'!C88</f>
        <v/>
      </c>
      <c r="E4" s="296"/>
      <c r="F4" s="296"/>
      <c r="G4" s="291"/>
      <c r="H4" s="291"/>
    </row>
    <row r="5">
      <c r="B5" s="297" t="s">
        <v>830</v>
      </c>
      <c r="D5" s="298" t="str">
        <f>'дети 5-ти лет Ф'!A88</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68"/>
      <c r="E12" s="69"/>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68"/>
      <c r="E13" s="69"/>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68"/>
      <c r="E14" s="69"/>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68"/>
      <c r="E15" s="69"/>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68"/>
      <c r="E16" s="69"/>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68"/>
      <c r="E17" s="69"/>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68"/>
      <c r="E18" s="69"/>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68"/>
      <c r="E19" s="69"/>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68"/>
      <c r="E20" s="69"/>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68"/>
      <c r="E21" s="69"/>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68"/>
      <c r="E22" s="69"/>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68"/>
      <c r="E23" s="69"/>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68"/>
      <c r="E24" s="69"/>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68"/>
      <c r="E25" s="69"/>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68"/>
      <c r="E26" s="69"/>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68"/>
      <c r="E27" s="69"/>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68"/>
      <c r="E28" s="69"/>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68"/>
      <c r="E29" s="69"/>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68"/>
      <c r="E30" s="69"/>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68"/>
      <c r="E31" s="69"/>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68"/>
      <c r="E32" s="69"/>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68"/>
      <c r="E33" s="69"/>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68"/>
      <c r="E34" s="69"/>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68"/>
      <c r="E35" s="69"/>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68"/>
      <c r="E44" s="69"/>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68"/>
      <c r="E45" s="69"/>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68"/>
      <c r="E46" s="69"/>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68"/>
      <c r="E47" s="69"/>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68"/>
      <c r="E48" s="69"/>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68"/>
      <c r="E49" s="69"/>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68"/>
      <c r="E50" s="69"/>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68"/>
      <c r="E51" s="69"/>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68"/>
      <c r="E52" s="69"/>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68"/>
      <c r="E53" s="69"/>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68"/>
      <c r="E54" s="69"/>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68"/>
      <c r="E55" s="69"/>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68"/>
      <c r="E56" s="69"/>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68"/>
      <c r="E57" s="69"/>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68"/>
      <c r="E58" s="69"/>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68"/>
      <c r="E59" s="69"/>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68"/>
      <c r="E60" s="69"/>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68"/>
      <c r="E61" s="69"/>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68"/>
      <c r="E62" s="69"/>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68"/>
      <c r="E63" s="69"/>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68"/>
      <c r="E64" s="69"/>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68"/>
      <c r="E65" s="69"/>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68"/>
      <c r="E66" s="69"/>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68"/>
      <c r="E67" s="69"/>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68"/>
      <c r="E68" s="69"/>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68"/>
      <c r="E69" s="69"/>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68"/>
      <c r="E70" s="69"/>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68"/>
      <c r="E71" s="69"/>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68"/>
      <c r="E72" s="69"/>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68"/>
      <c r="E73" s="69"/>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68"/>
      <c r="E74" s="69"/>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68"/>
      <c r="E75" s="69"/>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68"/>
      <c r="E76" s="69"/>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68"/>
      <c r="E77" s="69"/>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68"/>
      <c r="E78" s="69"/>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68"/>
      <c r="E79" s="69"/>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68"/>
      <c r="E80" s="69"/>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68"/>
      <c r="E81" s="69"/>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68"/>
      <c r="E82" s="69"/>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68"/>
      <c r="E86" s="69"/>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68"/>
      <c r="E87" s="69"/>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68"/>
      <c r="E88" s="69"/>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68"/>
      <c r="E89" s="69"/>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68"/>
      <c r="E90" s="69"/>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68"/>
      <c r="E91" s="69"/>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68"/>
      <c r="E92" s="69"/>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83"/>
      <c r="D93" s="84"/>
      <c r="E93" s="85"/>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7.5" customHeight="1">
      <c r="B97" s="314"/>
      <c r="C97" s="315" t="s">
        <v>5</v>
      </c>
      <c r="D97" s="315" t="s">
        <v>107</v>
      </c>
      <c r="E97" s="315" t="s">
        <v>335</v>
      </c>
      <c r="F97" s="315" t="s">
        <v>398</v>
      </c>
      <c r="G97" s="178" t="s">
        <v>724</v>
      </c>
    </row>
    <row r="98" ht="15.0" customHeight="1">
      <c r="B98" s="5">
        <v>1.0</v>
      </c>
      <c r="C98" s="148"/>
      <c r="D98" s="148"/>
      <c r="E98" s="148"/>
      <c r="F98" s="148"/>
      <c r="G98" s="148"/>
    </row>
    <row r="99" ht="15.0" customHeight="1">
      <c r="B99" s="12"/>
      <c r="C99" s="148"/>
      <c r="D99" s="148"/>
      <c r="E99" s="148"/>
      <c r="F99" s="148"/>
      <c r="G99" s="148"/>
    </row>
    <row r="100" ht="15.0" customHeight="1">
      <c r="B100" s="19"/>
      <c r="C100" s="148"/>
      <c r="D100" s="148"/>
      <c r="E100" s="148"/>
      <c r="F100" s="148"/>
      <c r="G100" s="148"/>
    </row>
    <row r="101" ht="15.0" customHeight="1">
      <c r="B101" s="5">
        <v>2.0</v>
      </c>
      <c r="C101" s="148"/>
      <c r="D101" s="148"/>
      <c r="E101" s="148"/>
      <c r="F101" s="148"/>
      <c r="G101" s="148"/>
    </row>
    <row r="102" ht="15.0" customHeight="1">
      <c r="B102" s="12"/>
      <c r="C102" s="148"/>
      <c r="D102" s="148"/>
      <c r="E102" s="148"/>
      <c r="F102" s="148"/>
      <c r="G102" s="148"/>
    </row>
    <row r="103" ht="15.0" customHeight="1">
      <c r="B103" s="19"/>
      <c r="C103" s="148"/>
      <c r="D103" s="148"/>
      <c r="E103" s="148"/>
      <c r="F103" s="148"/>
      <c r="G103" s="148"/>
    </row>
    <row r="104" ht="15.0" customHeight="1">
      <c r="B104" s="5">
        <v>3.0</v>
      </c>
      <c r="C104" s="148"/>
      <c r="D104" s="148"/>
      <c r="E104" s="148"/>
      <c r="F104" s="148"/>
      <c r="G104" s="148"/>
    </row>
    <row r="105" ht="15.0" customHeight="1">
      <c r="B105" s="12"/>
      <c r="C105" s="148"/>
      <c r="D105" s="148"/>
      <c r="E105" s="148"/>
      <c r="F105" s="148"/>
      <c r="G105" s="148"/>
    </row>
    <row r="106" ht="15.0" customHeight="1">
      <c r="B106" s="19"/>
      <c r="C106" s="148"/>
      <c r="D106" s="148"/>
      <c r="E106" s="148"/>
      <c r="F106" s="148"/>
      <c r="G106" s="148"/>
    </row>
    <row r="107" ht="15.0" customHeight="1">
      <c r="B107" s="5">
        <v>4.0</v>
      </c>
      <c r="C107" s="148"/>
      <c r="D107" s="148"/>
      <c r="E107" s="148"/>
      <c r="F107" s="148"/>
      <c r="G107" s="148"/>
    </row>
    <row r="108" ht="15.0" customHeight="1">
      <c r="B108" s="12"/>
      <c r="C108" s="148"/>
      <c r="D108" s="148"/>
      <c r="E108" s="148"/>
      <c r="F108" s="148"/>
      <c r="G108" s="148"/>
    </row>
    <row r="109" ht="15.0" customHeight="1">
      <c r="B109" s="19"/>
      <c r="C109" s="148"/>
      <c r="D109" s="148"/>
      <c r="E109" s="148"/>
      <c r="F109" s="148"/>
      <c r="G109" s="148"/>
    </row>
    <row r="110" ht="15.0" customHeight="1">
      <c r="B110" s="5">
        <v>5.0</v>
      </c>
      <c r="C110" s="148"/>
      <c r="D110" s="148"/>
      <c r="E110" s="148"/>
      <c r="F110" s="148"/>
      <c r="G110" s="148"/>
    </row>
    <row r="111" ht="15.0" customHeight="1">
      <c r="B111" s="12"/>
      <c r="C111" s="148"/>
      <c r="D111" s="148"/>
      <c r="E111" s="148"/>
      <c r="F111" s="148"/>
      <c r="G111" s="148"/>
    </row>
    <row r="112" ht="15.0" customHeight="1">
      <c r="B112" s="19"/>
      <c r="C112" s="148"/>
      <c r="D112" s="148"/>
      <c r="E112" s="148"/>
      <c r="F112" s="148"/>
      <c r="G112" s="148"/>
    </row>
    <row r="113" ht="15.0" customHeight="1">
      <c r="B113" s="5">
        <v>6.0</v>
      </c>
      <c r="C113" s="148"/>
      <c r="D113" s="148"/>
      <c r="E113" s="148"/>
      <c r="F113" s="148"/>
      <c r="G113" s="148"/>
    </row>
    <row r="114" ht="15.0" customHeight="1">
      <c r="B114" s="12"/>
      <c r="C114" s="148"/>
      <c r="D114" s="148"/>
      <c r="E114" s="148"/>
      <c r="F114" s="148"/>
      <c r="G114" s="148"/>
    </row>
    <row r="115" ht="15.0" customHeight="1">
      <c r="B115" s="19"/>
      <c r="C115" s="148"/>
      <c r="D115" s="148"/>
      <c r="E115" s="148"/>
      <c r="F115" s="148"/>
      <c r="G115" s="148"/>
    </row>
    <row r="116" ht="15.0" customHeight="1">
      <c r="B116" s="5">
        <v>7.0</v>
      </c>
      <c r="C116" s="317"/>
      <c r="D116" s="148"/>
      <c r="E116" s="317"/>
      <c r="F116" s="148"/>
      <c r="G116" s="317"/>
    </row>
    <row r="117" ht="15.0" customHeight="1">
      <c r="B117" s="12"/>
      <c r="C117" s="12"/>
      <c r="D117" s="148"/>
      <c r="E117" s="12"/>
      <c r="F117" s="148"/>
      <c r="G117" s="12"/>
    </row>
    <row r="118" ht="15.0" customHeight="1">
      <c r="B118" s="19"/>
      <c r="C118" s="12"/>
      <c r="D118" s="148"/>
      <c r="E118" s="12"/>
      <c r="F118" s="148"/>
      <c r="G118" s="12"/>
    </row>
    <row r="119" ht="15.0" customHeight="1">
      <c r="B119" s="5">
        <v>8.0</v>
      </c>
      <c r="C119" s="12"/>
      <c r="D119" s="148"/>
      <c r="E119" s="12"/>
      <c r="F119" s="148"/>
      <c r="G119" s="12"/>
    </row>
    <row r="120" ht="15.0" customHeight="1">
      <c r="B120" s="12"/>
      <c r="C120" s="12"/>
      <c r="D120" s="148"/>
      <c r="E120" s="12"/>
      <c r="F120" s="148"/>
      <c r="G120" s="12"/>
    </row>
    <row r="121" ht="15.0" customHeight="1">
      <c r="B121" s="19"/>
      <c r="C121" s="12"/>
      <c r="D121" s="148"/>
      <c r="E121" s="12"/>
      <c r="F121" s="148"/>
      <c r="G121" s="12"/>
    </row>
    <row r="122" ht="15.0" customHeight="1">
      <c r="B122" s="5">
        <v>9.0</v>
      </c>
      <c r="C122" s="12"/>
      <c r="D122" s="148"/>
      <c r="E122" s="12"/>
      <c r="F122" s="148"/>
      <c r="G122" s="12"/>
    </row>
    <row r="123" ht="15.0" customHeight="1">
      <c r="B123" s="12"/>
      <c r="C123" s="12"/>
      <c r="D123" s="148"/>
      <c r="E123" s="12"/>
      <c r="F123" s="148"/>
      <c r="G123" s="12"/>
    </row>
    <row r="124" ht="15.0" customHeight="1">
      <c r="B124" s="19"/>
      <c r="C124" s="12"/>
      <c r="D124" s="148"/>
      <c r="E124" s="12"/>
      <c r="F124" s="148"/>
      <c r="G124" s="12"/>
    </row>
    <row r="125" ht="15.0" customHeight="1">
      <c r="B125" s="5">
        <v>10.0</v>
      </c>
      <c r="C125" s="12"/>
      <c r="D125" s="148"/>
      <c r="E125" s="12"/>
      <c r="F125" s="148"/>
      <c r="G125" s="12"/>
    </row>
    <row r="126" ht="15.0" customHeight="1">
      <c r="B126" s="12"/>
      <c r="C126" s="12"/>
      <c r="D126" s="148"/>
      <c r="E126" s="12"/>
      <c r="F126" s="148"/>
      <c r="G126" s="12"/>
    </row>
    <row r="127" ht="15.0" customHeight="1">
      <c r="B127" s="19"/>
      <c r="C127" s="12"/>
      <c r="D127" s="148"/>
      <c r="E127" s="12"/>
      <c r="F127" s="148"/>
      <c r="G127" s="12"/>
    </row>
    <row r="128" ht="15.0" customHeight="1">
      <c r="B128" s="5">
        <v>11.0</v>
      </c>
      <c r="C128" s="12"/>
      <c r="D128" s="148"/>
      <c r="E128" s="12"/>
      <c r="F128" s="148"/>
      <c r="G128" s="12"/>
    </row>
    <row r="129" ht="15.0" customHeight="1">
      <c r="B129" s="12"/>
      <c r="C129" s="12"/>
      <c r="D129" s="148"/>
      <c r="E129" s="12"/>
      <c r="F129" s="148"/>
      <c r="G129" s="12"/>
    </row>
    <row r="130" ht="15.75" customHeight="1">
      <c r="B130" s="19"/>
      <c r="C130" s="12"/>
      <c r="D130" s="148"/>
      <c r="E130" s="12"/>
      <c r="F130" s="148"/>
      <c r="G130" s="12"/>
    </row>
    <row r="131" ht="15.75" customHeight="1">
      <c r="B131" s="5">
        <v>12.0</v>
      </c>
      <c r="C131" s="12"/>
      <c r="D131" s="148"/>
      <c r="E131" s="12"/>
      <c r="F131" s="148"/>
      <c r="G131" s="12"/>
    </row>
    <row r="132" ht="15.75" customHeight="1">
      <c r="B132" s="12"/>
      <c r="C132" s="12"/>
      <c r="D132" s="148"/>
      <c r="E132" s="12"/>
      <c r="F132" s="148"/>
      <c r="G132" s="12"/>
    </row>
    <row r="133" ht="15.75" customHeight="1">
      <c r="B133" s="19"/>
      <c r="C133" s="12"/>
      <c r="D133" s="148"/>
      <c r="E133" s="12"/>
      <c r="F133" s="148"/>
      <c r="G133" s="12"/>
    </row>
    <row r="134" ht="15.75" customHeight="1">
      <c r="B134" s="5">
        <v>13.0</v>
      </c>
      <c r="C134" s="12"/>
      <c r="D134" s="148"/>
      <c r="E134" s="12"/>
      <c r="F134" s="148"/>
      <c r="G134" s="12"/>
    </row>
    <row r="135" ht="15.75" customHeight="1">
      <c r="B135" s="12"/>
      <c r="C135" s="12"/>
      <c r="D135" s="148"/>
      <c r="E135" s="12"/>
      <c r="F135" s="148"/>
      <c r="G135" s="12"/>
    </row>
    <row r="136" ht="15.75" customHeight="1">
      <c r="B136" s="19"/>
      <c r="C136" s="12"/>
      <c r="D136" s="148"/>
      <c r="E136" s="12"/>
      <c r="F136" s="148"/>
      <c r="G136" s="12"/>
    </row>
    <row r="137" ht="15.75" customHeight="1">
      <c r="B137" s="5">
        <v>14.0</v>
      </c>
      <c r="C137" s="12"/>
      <c r="D137" s="148"/>
      <c r="E137" s="12"/>
      <c r="F137" s="148"/>
      <c r="G137" s="12"/>
    </row>
    <row r="138" ht="15.75" customHeight="1">
      <c r="B138" s="12"/>
      <c r="C138" s="12"/>
      <c r="D138" s="148"/>
      <c r="E138" s="12"/>
      <c r="F138" s="148"/>
      <c r="G138" s="12"/>
    </row>
    <row r="139" ht="15.75" customHeight="1">
      <c r="B139" s="19"/>
      <c r="C139" s="12"/>
      <c r="D139" s="148"/>
      <c r="E139" s="12"/>
      <c r="F139" s="148"/>
      <c r="G139" s="12"/>
    </row>
    <row r="140" ht="15.75" customHeight="1">
      <c r="B140" s="5">
        <v>15.0</v>
      </c>
      <c r="C140" s="12"/>
      <c r="D140" s="148"/>
      <c r="E140" s="12"/>
      <c r="F140" s="148"/>
      <c r="G140" s="12"/>
    </row>
    <row r="141" ht="15.75" customHeight="1">
      <c r="B141" s="12"/>
      <c r="C141" s="12"/>
      <c r="D141" s="148"/>
      <c r="E141" s="12"/>
      <c r="F141" s="148"/>
      <c r="G141" s="12"/>
    </row>
    <row r="142" ht="15.75" customHeight="1">
      <c r="B142" s="19"/>
      <c r="C142" s="12"/>
      <c r="D142" s="148"/>
      <c r="E142" s="12"/>
      <c r="F142" s="148"/>
      <c r="G142" s="12"/>
    </row>
    <row r="143" ht="15.75" customHeight="1">
      <c r="B143" s="5">
        <v>16.0</v>
      </c>
      <c r="C143" s="12"/>
      <c r="D143" s="148"/>
      <c r="E143" s="12"/>
      <c r="F143" s="148"/>
      <c r="G143" s="12"/>
    </row>
    <row r="144" ht="15.75" customHeight="1">
      <c r="B144" s="12"/>
      <c r="C144" s="12"/>
      <c r="D144" s="148"/>
      <c r="E144" s="12"/>
      <c r="F144" s="148"/>
      <c r="G144" s="12"/>
    </row>
    <row r="145" ht="15.75" customHeight="1">
      <c r="B145" s="19"/>
      <c r="C145" s="12"/>
      <c r="D145" s="148"/>
      <c r="E145" s="12"/>
      <c r="F145" s="148"/>
      <c r="G145" s="12"/>
    </row>
    <row r="146" ht="15.75" customHeight="1">
      <c r="B146" s="5">
        <v>17.0</v>
      </c>
      <c r="C146" s="12"/>
      <c r="D146" s="148"/>
      <c r="E146" s="12"/>
      <c r="F146" s="148"/>
      <c r="G146" s="12"/>
    </row>
    <row r="147" ht="15.75" customHeight="1">
      <c r="B147" s="12"/>
      <c r="C147" s="12"/>
      <c r="D147" s="148"/>
      <c r="E147" s="12"/>
      <c r="F147" s="148"/>
      <c r="G147" s="12"/>
    </row>
    <row r="148" ht="15.75" customHeight="1">
      <c r="B148" s="19"/>
      <c r="C148" s="12"/>
      <c r="D148" s="148"/>
      <c r="E148" s="12"/>
      <c r="F148" s="148"/>
      <c r="G148" s="12"/>
    </row>
    <row r="149" ht="15.75" customHeight="1">
      <c r="B149" s="5">
        <v>18.0</v>
      </c>
      <c r="C149" s="12"/>
      <c r="D149" s="148"/>
      <c r="E149" s="12"/>
      <c r="F149" s="148"/>
      <c r="G149" s="12"/>
    </row>
    <row r="150" ht="15.75" customHeight="1">
      <c r="B150" s="12"/>
      <c r="C150" s="12"/>
      <c r="D150" s="148"/>
      <c r="E150" s="12"/>
      <c r="F150" s="148"/>
      <c r="G150" s="12"/>
    </row>
    <row r="151" ht="15.75" customHeight="1">
      <c r="B151" s="19"/>
      <c r="C151" s="12"/>
      <c r="D151" s="148"/>
      <c r="E151" s="12"/>
      <c r="F151" s="148"/>
      <c r="G151" s="12"/>
    </row>
    <row r="152" ht="15.75" customHeight="1">
      <c r="B152" s="5">
        <v>19.0</v>
      </c>
      <c r="C152" s="12"/>
      <c r="D152" s="317"/>
      <c r="E152" s="12"/>
      <c r="F152" s="148"/>
      <c r="G152" s="12"/>
    </row>
    <row r="153" ht="15.75" customHeight="1">
      <c r="B153" s="12"/>
      <c r="C153" s="12"/>
      <c r="D153" s="12"/>
      <c r="E153" s="12"/>
      <c r="F153" s="148"/>
      <c r="G153" s="12"/>
    </row>
    <row r="154" ht="15.75" customHeight="1">
      <c r="B154" s="19"/>
      <c r="C154" s="12"/>
      <c r="D154" s="12"/>
      <c r="E154" s="12"/>
      <c r="F154" s="148"/>
      <c r="G154" s="12"/>
    </row>
    <row r="155" ht="15.75" customHeight="1">
      <c r="B155" s="5">
        <v>20.0</v>
      </c>
      <c r="C155" s="12"/>
      <c r="D155" s="12"/>
      <c r="E155" s="12"/>
      <c r="F155" s="148"/>
      <c r="G155" s="12"/>
    </row>
    <row r="156" ht="15.75" customHeight="1">
      <c r="B156" s="12"/>
      <c r="C156" s="12"/>
      <c r="D156" s="12"/>
      <c r="E156" s="12"/>
      <c r="F156" s="148"/>
      <c r="G156" s="12"/>
    </row>
    <row r="157" ht="15.75" customHeight="1">
      <c r="B157" s="19"/>
      <c r="C157" s="12"/>
      <c r="D157" s="12"/>
      <c r="E157" s="12"/>
      <c r="F157" s="148"/>
      <c r="G157" s="12"/>
    </row>
    <row r="158" ht="15.75" customHeight="1">
      <c r="B158" s="5">
        <v>21.0</v>
      </c>
      <c r="C158" s="12"/>
      <c r="D158" s="12"/>
      <c r="E158" s="12"/>
      <c r="F158" s="148"/>
      <c r="G158" s="12"/>
    </row>
    <row r="159" ht="15.75" customHeight="1">
      <c r="B159" s="12"/>
      <c r="C159" s="12"/>
      <c r="D159" s="12"/>
      <c r="E159" s="12"/>
      <c r="F159" s="148"/>
      <c r="G159" s="12"/>
    </row>
    <row r="160" ht="15.75" customHeight="1">
      <c r="B160" s="19"/>
      <c r="C160" s="12"/>
      <c r="D160" s="12"/>
      <c r="E160" s="12"/>
      <c r="F160" s="148"/>
      <c r="G160" s="12"/>
    </row>
    <row r="161" ht="15.75" customHeight="1">
      <c r="B161" s="5">
        <v>22.0</v>
      </c>
      <c r="C161" s="12"/>
      <c r="D161" s="12"/>
      <c r="E161" s="12"/>
      <c r="F161" s="148"/>
      <c r="G161" s="12"/>
    </row>
    <row r="162" ht="15.75" customHeight="1">
      <c r="B162" s="12"/>
      <c r="C162" s="12"/>
      <c r="D162" s="12"/>
      <c r="E162" s="12"/>
      <c r="F162" s="148"/>
      <c r="G162" s="12"/>
    </row>
    <row r="163" ht="15.75" customHeight="1">
      <c r="B163" s="19"/>
      <c r="C163" s="12"/>
      <c r="D163" s="12"/>
      <c r="E163" s="12"/>
      <c r="F163" s="148"/>
      <c r="G163" s="12"/>
    </row>
    <row r="164" ht="15.75" customHeight="1">
      <c r="B164" s="5">
        <v>23.0</v>
      </c>
      <c r="C164" s="12"/>
      <c r="D164" s="12"/>
      <c r="E164" s="12"/>
      <c r="F164" s="148"/>
      <c r="G164" s="12"/>
    </row>
    <row r="165" ht="15.75" customHeight="1">
      <c r="B165" s="12"/>
      <c r="C165" s="12"/>
      <c r="D165" s="12"/>
      <c r="E165" s="12"/>
      <c r="F165" s="148"/>
      <c r="G165" s="12"/>
    </row>
    <row r="166" ht="15.75" customHeight="1">
      <c r="B166" s="19"/>
      <c r="C166" s="12"/>
      <c r="D166" s="12"/>
      <c r="E166" s="12"/>
      <c r="F166" s="148"/>
      <c r="G166" s="12"/>
    </row>
    <row r="167" ht="15.75" customHeight="1">
      <c r="B167" s="5">
        <v>24.0</v>
      </c>
      <c r="C167" s="12"/>
      <c r="D167" s="12"/>
      <c r="E167" s="12"/>
      <c r="F167" s="148"/>
      <c r="G167" s="12"/>
    </row>
    <row r="168" ht="15.75" customHeight="1">
      <c r="B168" s="12"/>
      <c r="C168" s="12"/>
      <c r="D168" s="12"/>
      <c r="E168" s="12"/>
      <c r="F168" s="148"/>
      <c r="G168" s="12"/>
    </row>
    <row r="169" ht="15.75" customHeight="1">
      <c r="B169" s="19"/>
      <c r="C169" s="12"/>
      <c r="D169" s="12"/>
      <c r="E169" s="12"/>
      <c r="F169" s="148"/>
      <c r="G169" s="12"/>
    </row>
    <row r="170" ht="15.75" customHeight="1">
      <c r="B170" s="5">
        <v>25.0</v>
      </c>
      <c r="C170" s="12"/>
      <c r="D170" s="12"/>
      <c r="E170" s="12"/>
      <c r="F170" s="148"/>
      <c r="G170" s="12"/>
    </row>
    <row r="171" ht="15.75" customHeight="1">
      <c r="B171" s="12"/>
      <c r="C171" s="12"/>
      <c r="D171" s="12"/>
      <c r="E171" s="12"/>
      <c r="F171" s="148"/>
      <c r="G171" s="12"/>
    </row>
    <row r="172" ht="15.75" customHeight="1">
      <c r="B172" s="19"/>
      <c r="C172" s="12"/>
      <c r="D172" s="12"/>
      <c r="E172" s="12"/>
      <c r="F172" s="148"/>
      <c r="G172" s="12"/>
    </row>
    <row r="173" ht="15.75" customHeight="1">
      <c r="B173" s="5">
        <v>26.0</v>
      </c>
      <c r="C173" s="12"/>
      <c r="D173" s="12"/>
      <c r="E173" s="12"/>
      <c r="F173" s="148"/>
      <c r="G173" s="12"/>
    </row>
    <row r="174" ht="15.75" customHeight="1">
      <c r="B174" s="12"/>
      <c r="C174" s="12"/>
      <c r="D174" s="12"/>
      <c r="E174" s="12"/>
      <c r="F174" s="148"/>
      <c r="G174" s="12"/>
    </row>
    <row r="175" ht="15.75" customHeight="1">
      <c r="B175" s="19"/>
      <c r="C175" s="12"/>
      <c r="D175" s="12"/>
      <c r="E175" s="12"/>
      <c r="F175" s="148"/>
      <c r="G175" s="12"/>
    </row>
    <row r="176" ht="15.75" customHeight="1">
      <c r="B176" s="5">
        <v>27.0</v>
      </c>
      <c r="C176" s="12"/>
      <c r="D176" s="12"/>
      <c r="E176" s="12"/>
      <c r="F176" s="148"/>
      <c r="G176" s="12"/>
    </row>
    <row r="177" ht="15.75" customHeight="1">
      <c r="B177" s="12"/>
      <c r="C177" s="12"/>
      <c r="D177" s="12"/>
      <c r="E177" s="12"/>
      <c r="F177" s="148"/>
      <c r="G177" s="12"/>
    </row>
    <row r="178" ht="15.75" customHeight="1">
      <c r="B178" s="19"/>
      <c r="C178" s="12"/>
      <c r="D178" s="12"/>
      <c r="E178" s="12"/>
      <c r="F178" s="148"/>
      <c r="G178" s="12"/>
    </row>
    <row r="179" ht="15.75" customHeight="1">
      <c r="B179" s="5">
        <v>28.0</v>
      </c>
      <c r="C179" s="12"/>
      <c r="D179" s="12"/>
      <c r="E179" s="12"/>
      <c r="F179" s="148"/>
      <c r="G179" s="12"/>
    </row>
    <row r="180" ht="15.75" customHeight="1">
      <c r="B180" s="12"/>
      <c r="C180" s="12"/>
      <c r="D180" s="12"/>
      <c r="E180" s="12"/>
      <c r="F180" s="148"/>
      <c r="G180" s="12"/>
    </row>
    <row r="181" ht="15.75" customHeight="1">
      <c r="B181" s="19"/>
      <c r="C181" s="12"/>
      <c r="D181" s="12"/>
      <c r="E181" s="12"/>
      <c r="F181" s="148"/>
      <c r="G181" s="12"/>
    </row>
    <row r="182" ht="15.75" customHeight="1">
      <c r="B182" s="5">
        <v>29.0</v>
      </c>
      <c r="C182" s="12"/>
      <c r="D182" s="12"/>
      <c r="E182" s="12"/>
      <c r="F182" s="148"/>
      <c r="G182" s="12"/>
    </row>
    <row r="183" ht="15.75" customHeight="1">
      <c r="B183" s="12"/>
      <c r="C183" s="12"/>
      <c r="D183" s="12"/>
      <c r="E183" s="12"/>
      <c r="F183" s="148"/>
      <c r="G183" s="12"/>
    </row>
    <row r="184" ht="15.75" customHeight="1">
      <c r="B184" s="19"/>
      <c r="C184" s="12"/>
      <c r="D184" s="12"/>
      <c r="E184" s="12"/>
      <c r="F184" s="148"/>
      <c r="G184" s="12"/>
    </row>
    <row r="185" ht="15.75" customHeight="1">
      <c r="B185" s="5">
        <v>30.0</v>
      </c>
      <c r="C185" s="12"/>
      <c r="D185" s="12"/>
      <c r="E185" s="12"/>
      <c r="F185" s="148"/>
      <c r="G185" s="12"/>
    </row>
    <row r="186" ht="15.75" customHeight="1">
      <c r="B186" s="12"/>
      <c r="C186" s="12"/>
      <c r="D186" s="12"/>
      <c r="E186" s="12"/>
      <c r="F186" s="148"/>
      <c r="G186" s="12"/>
    </row>
    <row r="187" ht="15.75" customHeight="1">
      <c r="B187" s="19"/>
      <c r="C187" s="19"/>
      <c r="D187" s="19"/>
      <c r="E187" s="19"/>
      <c r="F187" s="148"/>
      <c r="G187" s="19"/>
    </row>
    <row r="188" ht="15.75" customHeight="1"/>
    <row r="189" ht="15.75" customHeight="1">
      <c r="B189" s="237" t="s">
        <v>922</v>
      </c>
      <c r="C189" s="7"/>
      <c r="D189" s="7"/>
      <c r="E189" s="7"/>
      <c r="F189" s="7"/>
      <c r="G189" s="8"/>
    </row>
    <row r="190" ht="15.75" customHeight="1">
      <c r="B190" s="314"/>
      <c r="C190" s="315" t="s">
        <v>5</v>
      </c>
      <c r="D190" s="315" t="s">
        <v>107</v>
      </c>
      <c r="E190" s="315" t="s">
        <v>335</v>
      </c>
      <c r="F190" s="315" t="s">
        <v>398</v>
      </c>
      <c r="G190" s="178" t="s">
        <v>724</v>
      </c>
    </row>
    <row r="191" ht="15.75" customHeight="1">
      <c r="B191" s="5">
        <v>1.0</v>
      </c>
      <c r="C191" s="392" t="str">
        <f>'дети 5-ти лет Ф'!D88</f>
        <v/>
      </c>
      <c r="D191" s="392" t="str">
        <f>'дети 5-ти лет К'!D88</f>
        <v/>
      </c>
      <c r="E191" s="392" t="str">
        <f>'дети 5-ти лет П'!D88</f>
        <v/>
      </c>
      <c r="F191" s="392" t="str">
        <f>'дети 5-ти лет Т'!D88</f>
        <v/>
      </c>
      <c r="G191" s="392" t="str">
        <f>'дети 5-ти лет С'!D88</f>
        <v/>
      </c>
    </row>
    <row r="192" ht="15.75" customHeight="1">
      <c r="B192" s="12"/>
      <c r="C192" s="392" t="str">
        <f>'дети 5-ти лет Ф'!E88</f>
        <v/>
      </c>
      <c r="D192" s="392" t="str">
        <f>'дети 5-ти лет К'!E88</f>
        <v/>
      </c>
      <c r="E192" s="392" t="str">
        <f>'дети 5-ти лет П'!E88</f>
        <v/>
      </c>
      <c r="F192" s="392" t="str">
        <f>'дети 5-ти лет Т'!E88</f>
        <v/>
      </c>
      <c r="G192" s="392" t="str">
        <f>'дети 5-ти лет С'!E88</f>
        <v/>
      </c>
    </row>
    <row r="193" ht="15.75" customHeight="1">
      <c r="B193" s="19"/>
      <c r="C193" s="392" t="str">
        <f>'дети 5-ти лет Ф'!F88</f>
        <v/>
      </c>
      <c r="D193" s="392" t="str">
        <f>'дети 5-ти лет К'!F88</f>
        <v/>
      </c>
      <c r="E193" s="392" t="str">
        <f>'дети 5-ти лет П'!F88</f>
        <v/>
      </c>
      <c r="F193" s="392" t="str">
        <f>'дети 5-ти лет Т'!F88</f>
        <v/>
      </c>
      <c r="G193" s="392" t="str">
        <f>'дети 5-ти лет С'!F88</f>
        <v/>
      </c>
    </row>
    <row r="194" ht="15.75" customHeight="1">
      <c r="B194" s="5">
        <v>2.0</v>
      </c>
      <c r="C194" s="392" t="str">
        <f>'дети 5-ти лет Ф'!G88</f>
        <v/>
      </c>
      <c r="D194" s="392" t="str">
        <f>'дети 5-ти лет К'!G88</f>
        <v/>
      </c>
      <c r="E194" s="392" t="str">
        <f>'дети 5-ти лет П'!G88</f>
        <v/>
      </c>
      <c r="F194" s="392" t="str">
        <f>'дети 5-ти лет Т'!G88</f>
        <v/>
      </c>
      <c r="G194" s="392" t="str">
        <f>'дети 5-ти лет С'!G88</f>
        <v/>
      </c>
    </row>
    <row r="195" ht="15.75" customHeight="1">
      <c r="B195" s="12"/>
      <c r="C195" s="392" t="str">
        <f>'дети 5-ти лет Ф'!H88</f>
        <v/>
      </c>
      <c r="D195" s="392" t="str">
        <f>'дети 5-ти лет К'!H88</f>
        <v/>
      </c>
      <c r="E195" s="392" t="str">
        <f>'дети 5-ти лет П'!H88</f>
        <v/>
      </c>
      <c r="F195" s="392" t="str">
        <f>'дети 5-ти лет Т'!H88</f>
        <v/>
      </c>
      <c r="G195" s="392" t="str">
        <f>'дети 5-ти лет С'!H88</f>
        <v/>
      </c>
    </row>
    <row r="196" ht="15.75" customHeight="1">
      <c r="B196" s="19"/>
      <c r="C196" s="392" t="str">
        <f>'дети 5-ти лет Ф'!I88</f>
        <v/>
      </c>
      <c r="D196" s="392" t="str">
        <f>'дети 5-ти лет К'!I88</f>
        <v/>
      </c>
      <c r="E196" s="392" t="str">
        <f>'дети 5-ти лет П'!I88</f>
        <v/>
      </c>
      <c r="F196" s="392" t="str">
        <f>'дети 5-ти лет Т'!I88</f>
        <v/>
      </c>
      <c r="G196" s="392" t="str">
        <f>'дети 5-ти лет С'!I88</f>
        <v/>
      </c>
    </row>
    <row r="197" ht="15.75" customHeight="1">
      <c r="B197" s="5">
        <v>3.0</v>
      </c>
      <c r="C197" s="392" t="str">
        <f>'дети 5-ти лет Ф'!J88</f>
        <v/>
      </c>
      <c r="D197" s="392" t="str">
        <f>'дети 5-ти лет К'!J88</f>
        <v/>
      </c>
      <c r="E197" s="392" t="str">
        <f>'дети 5-ти лет П'!J88</f>
        <v/>
      </c>
      <c r="F197" s="392" t="str">
        <f>'дети 5-ти лет Т'!J88</f>
        <v/>
      </c>
      <c r="G197" s="392" t="str">
        <f>'дети 5-ти лет С'!J88</f>
        <v/>
      </c>
    </row>
    <row r="198" ht="15.75" customHeight="1">
      <c r="B198" s="12"/>
      <c r="C198" s="392" t="str">
        <f>'дети 5-ти лет Ф'!K88</f>
        <v/>
      </c>
      <c r="D198" s="392" t="str">
        <f>'дети 5-ти лет К'!K88</f>
        <v/>
      </c>
      <c r="E198" s="392" t="str">
        <f>'дети 5-ти лет П'!K88</f>
        <v/>
      </c>
      <c r="F198" s="392" t="str">
        <f>'дети 5-ти лет Т'!K88</f>
        <v/>
      </c>
      <c r="G198" s="392" t="str">
        <f>'дети 5-ти лет С'!K88</f>
        <v/>
      </c>
    </row>
    <row r="199" ht="15.75" customHeight="1">
      <c r="B199" s="19"/>
      <c r="C199" s="392" t="str">
        <f>'дети 5-ти лет Ф'!L88</f>
        <v/>
      </c>
      <c r="D199" s="392" t="str">
        <f>'дети 5-ти лет К'!L88</f>
        <v/>
      </c>
      <c r="E199" s="392" t="str">
        <f>'дети 5-ти лет П'!L88</f>
        <v/>
      </c>
      <c r="F199" s="392" t="str">
        <f>'дети 5-ти лет Т'!L88</f>
        <v/>
      </c>
      <c r="G199" s="392" t="str">
        <f>'дети 5-ти лет С'!L88</f>
        <v/>
      </c>
    </row>
    <row r="200" ht="15.75" customHeight="1">
      <c r="B200" s="5">
        <v>4.0</v>
      </c>
      <c r="C200" s="392" t="str">
        <f>'дети 5-ти лет Ф'!M88</f>
        <v/>
      </c>
      <c r="D200" s="392" t="str">
        <f>'дети 5-ти лет К'!M88</f>
        <v/>
      </c>
      <c r="E200" s="392" t="str">
        <f>'дети 5-ти лет П'!M88</f>
        <v/>
      </c>
      <c r="F200" s="392" t="str">
        <f>'дети 5-ти лет Т'!M88</f>
        <v/>
      </c>
      <c r="G200" s="392" t="str">
        <f>'дети 5-ти лет С'!M88</f>
        <v/>
      </c>
    </row>
    <row r="201" ht="15.75" customHeight="1">
      <c r="B201" s="12"/>
      <c r="C201" s="392" t="str">
        <f>'дети 5-ти лет Ф'!N88</f>
        <v/>
      </c>
      <c r="D201" s="392" t="str">
        <f>'дети 5-ти лет К'!N88</f>
        <v/>
      </c>
      <c r="E201" s="392" t="str">
        <f>'дети 5-ти лет П'!N88</f>
        <v/>
      </c>
      <c r="F201" s="392" t="str">
        <f>'дети 5-ти лет Т'!N88</f>
        <v/>
      </c>
      <c r="G201" s="392" t="str">
        <f>'дети 5-ти лет С'!N88</f>
        <v/>
      </c>
    </row>
    <row r="202" ht="15.75" customHeight="1">
      <c r="B202" s="19"/>
      <c r="C202" s="392" t="str">
        <f>'дети 5-ти лет Ф'!O88</f>
        <v/>
      </c>
      <c r="D202" s="392" t="str">
        <f>'дети 5-ти лет К'!O88</f>
        <v/>
      </c>
      <c r="E202" s="392" t="str">
        <f>'дети 5-ти лет П'!O88</f>
        <v/>
      </c>
      <c r="F202" s="392" t="str">
        <f>'дети 5-ти лет Т'!O88</f>
        <v/>
      </c>
      <c r="G202" s="392" t="str">
        <f>'дети 5-ти лет С'!O88</f>
        <v/>
      </c>
    </row>
    <row r="203" ht="15.75" customHeight="1">
      <c r="B203" s="5">
        <v>5.0</v>
      </c>
      <c r="C203" s="392" t="str">
        <f>'дети 5-ти лет Ф'!P88</f>
        <v/>
      </c>
      <c r="D203" s="392" t="str">
        <f>'дети 5-ти лет К'!P88</f>
        <v/>
      </c>
      <c r="E203" s="392" t="str">
        <f>'дети 5-ти лет П'!P88</f>
        <v/>
      </c>
      <c r="F203" s="392" t="str">
        <f>'дети 5-ти лет Т'!P88</f>
        <v/>
      </c>
      <c r="G203" s="392" t="str">
        <f>'дети 5-ти лет С'!P88</f>
        <v/>
      </c>
    </row>
    <row r="204" ht="15.75" customHeight="1">
      <c r="B204" s="12"/>
      <c r="C204" s="392" t="str">
        <f>'дети 5-ти лет Ф'!Q88</f>
        <v/>
      </c>
      <c r="D204" s="392" t="str">
        <f>'дети 5-ти лет К'!Q88</f>
        <v/>
      </c>
      <c r="E204" s="392" t="str">
        <f>'дети 5-ти лет П'!Q88</f>
        <v/>
      </c>
      <c r="F204" s="392" t="str">
        <f>'дети 5-ти лет Т'!Q88</f>
        <v/>
      </c>
      <c r="G204" s="392" t="str">
        <f>'дети 5-ти лет С'!Q88</f>
        <v/>
      </c>
    </row>
    <row r="205" ht="15.75" customHeight="1">
      <c r="B205" s="19"/>
      <c r="C205" s="392" t="str">
        <f>'дети 5-ти лет Ф'!R88</f>
        <v/>
      </c>
      <c r="D205" s="392" t="str">
        <f>'дети 5-ти лет К'!R88</f>
        <v/>
      </c>
      <c r="E205" s="392" t="str">
        <f>'дети 5-ти лет П'!R88</f>
        <v/>
      </c>
      <c r="F205" s="392" t="str">
        <f>'дети 5-ти лет Т'!R88</f>
        <v/>
      </c>
      <c r="G205" s="392" t="str">
        <f>'дети 5-ти лет С'!R88</f>
        <v/>
      </c>
    </row>
    <row r="206" ht="15.75" customHeight="1">
      <c r="B206" s="5">
        <v>6.0</v>
      </c>
      <c r="C206" s="392" t="str">
        <f>'дети 5-ти лет Ф'!S88</f>
        <v/>
      </c>
      <c r="D206" s="392" t="str">
        <f>'дети 5-ти лет К'!S88</f>
        <v/>
      </c>
      <c r="E206" s="392" t="str">
        <f>'дети 5-ти лет П'!S88</f>
        <v/>
      </c>
      <c r="F206" s="392" t="str">
        <f>'дети 5-ти лет Т'!S88</f>
        <v/>
      </c>
      <c r="G206" s="392" t="str">
        <f>'дети 5-ти лет С'!S88</f>
        <v/>
      </c>
    </row>
    <row r="207" ht="15.75" customHeight="1">
      <c r="B207" s="12"/>
      <c r="C207" s="392" t="str">
        <f>'дети 5-ти лет Ф'!T88</f>
        <v/>
      </c>
      <c r="D207" s="392" t="str">
        <f>'дети 5-ти лет К'!T88</f>
        <v/>
      </c>
      <c r="E207" s="392" t="str">
        <f>'дети 5-ти лет П'!T88</f>
        <v/>
      </c>
      <c r="F207" s="392" t="str">
        <f>'дети 5-ти лет Т'!T88</f>
        <v/>
      </c>
      <c r="G207" s="392" t="str">
        <f>'дети 5-ти лет С'!T88</f>
        <v/>
      </c>
    </row>
    <row r="208" ht="15.75" customHeight="1">
      <c r="B208" s="19"/>
      <c r="C208" s="392" t="str">
        <f>'дети 5-ти лет Ф'!U88</f>
        <v/>
      </c>
      <c r="D208" s="392" t="str">
        <f>'дети 5-ти лет К'!U88</f>
        <v/>
      </c>
      <c r="E208" s="392" t="str">
        <f>'дети 5-ти лет П'!U88</f>
        <v/>
      </c>
      <c r="F208" s="392" t="str">
        <f>'дети 5-ти лет Т'!U88</f>
        <v/>
      </c>
      <c r="G208" s="392" t="str">
        <f>'дети 5-ти лет С'!U88</f>
        <v/>
      </c>
    </row>
    <row r="209" ht="15.75" customHeight="1">
      <c r="B209" s="5">
        <v>7.0</v>
      </c>
      <c r="C209" s="392" t="str">
        <f>'дети 5-ти лет Ф'!V88</f>
        <v/>
      </c>
      <c r="D209" s="392" t="str">
        <f>'дети 5-ти лет К'!V88</f>
        <v/>
      </c>
      <c r="E209" s="392" t="str">
        <f>'дети 5-ти лет П'!V88</f>
        <v/>
      </c>
      <c r="F209" s="392" t="str">
        <f>'дети 5-ти лет Т'!V88</f>
        <v/>
      </c>
      <c r="G209" s="392" t="str">
        <f>'дети 5-ти лет С'!V88</f>
        <v/>
      </c>
    </row>
    <row r="210" ht="15.75" customHeight="1">
      <c r="B210" s="12"/>
      <c r="C210" s="392" t="str">
        <f>'дети 5-ти лет Ф'!W88</f>
        <v/>
      </c>
      <c r="D210" s="392" t="str">
        <f>'дети 5-ти лет Т'!W88</f>
        <v/>
      </c>
      <c r="E210" s="392" t="str">
        <f>'дети 5-ти лет П'!W88</f>
        <v/>
      </c>
      <c r="F210" s="392" t="str">
        <f>'дети 5-ти лет Т'!W88</f>
        <v/>
      </c>
      <c r="G210" s="392" t="str">
        <f>'дети 5-ти лет С'!W88</f>
        <v/>
      </c>
    </row>
    <row r="211" ht="15.75" customHeight="1">
      <c r="B211" s="19"/>
      <c r="C211" s="392" t="str">
        <f>'дети 5-ти лет Ф'!X88</f>
        <v/>
      </c>
      <c r="D211" s="392" t="str">
        <f>'дети 5-ти лет К'!X88</f>
        <v/>
      </c>
      <c r="E211" s="392" t="str">
        <f>'дети 5-ти лет П'!X88</f>
        <v/>
      </c>
      <c r="F211" s="392" t="str">
        <f>'дети 5-ти лет Т'!X88</f>
        <v/>
      </c>
      <c r="G211" s="392" t="str">
        <f>'дети 5-ти лет С'!X88</f>
        <v/>
      </c>
    </row>
    <row r="212" ht="15.75" customHeight="1">
      <c r="B212" s="5">
        <v>8.0</v>
      </c>
      <c r="C212" s="318"/>
      <c r="D212" s="392" t="str">
        <f>'дети 5-ти лет К'!Y88</f>
        <v/>
      </c>
      <c r="E212" s="317"/>
      <c r="F212" s="392" t="str">
        <f>'дети 5-ти лет Т'!Y88</f>
        <v/>
      </c>
      <c r="G212" s="317"/>
    </row>
    <row r="213" ht="15.75" customHeight="1">
      <c r="B213" s="12"/>
      <c r="C213" s="319"/>
      <c r="D213" s="392" t="str">
        <f>'дети 5-ти лет К'!Z88</f>
        <v/>
      </c>
      <c r="E213" s="12"/>
      <c r="F213" s="392" t="str">
        <f>'дети 5-ти лет Т'!Z88</f>
        <v/>
      </c>
      <c r="G213" s="12"/>
    </row>
    <row r="214" ht="15.75" customHeight="1">
      <c r="B214" s="19"/>
      <c r="C214" s="319"/>
      <c r="D214" s="392" t="str">
        <f>'дети 5-ти лет К'!AA88</f>
        <v/>
      </c>
      <c r="E214" s="12"/>
      <c r="F214" s="392" t="str">
        <f>'дети 5-ти лет Т'!AA88</f>
        <v/>
      </c>
      <c r="G214" s="12"/>
    </row>
    <row r="215" ht="15.75" customHeight="1">
      <c r="B215" s="5">
        <v>9.0</v>
      </c>
      <c r="C215" s="319"/>
      <c r="D215" s="392" t="str">
        <f>'дети 5-ти лет К'!AB88</f>
        <v/>
      </c>
      <c r="E215" s="12"/>
      <c r="F215" s="392" t="str">
        <f>'дети 5-ти лет Т'!AB88</f>
        <v/>
      </c>
      <c r="G215" s="12"/>
    </row>
    <row r="216" ht="15.0" customHeight="1">
      <c r="B216" s="12"/>
      <c r="C216" s="319"/>
      <c r="D216" s="392" t="str">
        <f>'дети 5-ти лет К'!AC88</f>
        <v/>
      </c>
      <c r="E216" s="12"/>
      <c r="F216" s="392" t="str">
        <f>'дети 5-ти лет Т'!AC88</f>
        <v/>
      </c>
      <c r="G216" s="12"/>
    </row>
    <row r="217" ht="15.0" customHeight="1">
      <c r="B217" s="19"/>
      <c r="C217" s="319"/>
      <c r="D217" s="392" t="str">
        <f>'дети 5-ти лет К'!AD88</f>
        <v/>
      </c>
      <c r="E217" s="12"/>
      <c r="F217" s="392" t="str">
        <f>'дети 5-ти лет Т'!AD88</f>
        <v/>
      </c>
      <c r="G217" s="12"/>
    </row>
    <row r="218" ht="15.0" customHeight="1">
      <c r="B218" s="5">
        <v>10.0</v>
      </c>
      <c r="C218" s="319"/>
      <c r="D218" s="392" t="str">
        <f>'дети 5-ти лет К'!AE88</f>
        <v/>
      </c>
      <c r="E218" s="12"/>
      <c r="F218" s="392" t="str">
        <f>'дети 5-ти лет Т'!AE88</f>
        <v/>
      </c>
      <c r="G218" s="12"/>
    </row>
    <row r="219" ht="15.75" customHeight="1">
      <c r="B219" s="12"/>
      <c r="C219" s="319"/>
      <c r="D219" s="392" t="str">
        <f>'дети 5-ти лет К'!AF88</f>
        <v/>
      </c>
      <c r="E219" s="12"/>
      <c r="F219" s="392" t="str">
        <f>'дети 5-ти лет Т'!AF88</f>
        <v/>
      </c>
      <c r="G219" s="12"/>
    </row>
    <row r="220" ht="15.75" customHeight="1">
      <c r="B220" s="19"/>
      <c r="C220" s="319"/>
      <c r="D220" s="392" t="str">
        <f>'дети 5-ти лет К'!AG88</f>
        <v/>
      </c>
      <c r="E220" s="12"/>
      <c r="F220" s="392" t="str">
        <f>'дети 5-ти лет Т'!AG88</f>
        <v/>
      </c>
      <c r="G220" s="12"/>
    </row>
    <row r="221" ht="15.75" customHeight="1">
      <c r="B221" s="5">
        <v>11.0</v>
      </c>
      <c r="C221" s="319"/>
      <c r="D221" s="392" t="str">
        <f>'дети 5-ти лет К'!AH88</f>
        <v/>
      </c>
      <c r="E221" s="12"/>
      <c r="F221" s="392" t="str">
        <f>'дети 5-ти лет Т'!AH88</f>
        <v/>
      </c>
      <c r="G221" s="12"/>
    </row>
    <row r="222" ht="15.75" customHeight="1">
      <c r="B222" s="12"/>
      <c r="C222" s="319"/>
      <c r="D222" s="392" t="str">
        <f>'дети 5-ти лет К'!AI88</f>
        <v/>
      </c>
      <c r="E222" s="12"/>
      <c r="F222" s="392" t="str">
        <f>'дети 5-ти лет Т'!AI88</f>
        <v/>
      </c>
      <c r="G222" s="12"/>
    </row>
    <row r="223" ht="15.75" customHeight="1">
      <c r="B223" s="19"/>
      <c r="C223" s="319"/>
      <c r="D223" s="392" t="str">
        <f>'дети 5-ти лет К'!AJ88</f>
        <v/>
      </c>
      <c r="E223" s="12"/>
      <c r="F223" s="392" t="str">
        <f>'дети 5-ти лет Т'!AJ88</f>
        <v/>
      </c>
      <c r="G223" s="12"/>
    </row>
    <row r="224" ht="15.75" customHeight="1">
      <c r="B224" s="5">
        <v>12.0</v>
      </c>
      <c r="C224" s="319"/>
      <c r="D224" s="392" t="str">
        <f>'дети 5-ти лет К'!AK88</f>
        <v/>
      </c>
      <c r="E224" s="12"/>
      <c r="F224" s="392" t="str">
        <f>'дети 5-ти лет Т'!AK88</f>
        <v/>
      </c>
      <c r="G224" s="12"/>
    </row>
    <row r="225" ht="15.75" customHeight="1">
      <c r="B225" s="12"/>
      <c r="C225" s="319"/>
      <c r="D225" s="392" t="str">
        <f>'дети 5-ти лет К'!AL88</f>
        <v/>
      </c>
      <c r="E225" s="12"/>
      <c r="F225" s="392" t="str">
        <f>'дети 5-ти лет Т'!AL88</f>
        <v/>
      </c>
      <c r="G225" s="12"/>
    </row>
    <row r="226" ht="15.75" customHeight="1">
      <c r="B226" s="19"/>
      <c r="C226" s="319"/>
      <c r="D226" s="392" t="str">
        <f>'дети 5-ти лет К'!AM88</f>
        <v/>
      </c>
      <c r="E226" s="12"/>
      <c r="F226" s="392" t="str">
        <f>'дети 5-ти лет Т'!AM88</f>
        <v/>
      </c>
      <c r="G226" s="12"/>
    </row>
    <row r="227" ht="15.75" customHeight="1">
      <c r="B227" s="5">
        <v>13.0</v>
      </c>
      <c r="C227" s="319"/>
      <c r="D227" s="392" t="str">
        <f>'дети 5-ти лет К'!AN88</f>
        <v/>
      </c>
      <c r="E227" s="12"/>
      <c r="F227" s="392" t="str">
        <f>'дети 5-ти лет Т'!AN88</f>
        <v/>
      </c>
      <c r="G227" s="12"/>
    </row>
    <row r="228" ht="15.75" customHeight="1">
      <c r="B228" s="12"/>
      <c r="C228" s="319"/>
      <c r="D228" s="392" t="str">
        <f>'дети 5-ти лет К'!AO88</f>
        <v/>
      </c>
      <c r="E228" s="12"/>
      <c r="F228" s="392" t="str">
        <f>'дети 5-ти лет Т'!AO88</f>
        <v/>
      </c>
      <c r="G228" s="12"/>
    </row>
    <row r="229" ht="15.75" customHeight="1">
      <c r="B229" s="19"/>
      <c r="C229" s="319"/>
      <c r="D229" s="392" t="str">
        <f>'дети 5-ти лет К'!AP88</f>
        <v/>
      </c>
      <c r="E229" s="12"/>
      <c r="F229" s="392" t="str">
        <f>'дети 5-ти лет Т'!AP88</f>
        <v/>
      </c>
      <c r="G229" s="12"/>
    </row>
    <row r="230" ht="15.75" customHeight="1">
      <c r="B230" s="5">
        <v>14.0</v>
      </c>
      <c r="C230" s="319"/>
      <c r="D230" s="392" t="str">
        <f>'дети 5-ти лет К'!AQ88</f>
        <v/>
      </c>
      <c r="E230" s="12"/>
      <c r="F230" s="392" t="str">
        <f>'дети 5-ти лет Т'!AQ88</f>
        <v/>
      </c>
      <c r="G230" s="12"/>
    </row>
    <row r="231" ht="15.75" customHeight="1">
      <c r="B231" s="12"/>
      <c r="C231" s="319"/>
      <c r="D231" s="392" t="str">
        <f>'дети 5-ти лет К'!AR88</f>
        <v/>
      </c>
      <c r="E231" s="12"/>
      <c r="F231" s="392" t="str">
        <f>'дети 5-ти лет Т'!AR88</f>
        <v/>
      </c>
      <c r="G231" s="12"/>
    </row>
    <row r="232" ht="15.75" customHeight="1">
      <c r="B232" s="19"/>
      <c r="C232" s="319"/>
      <c r="D232" s="392" t="str">
        <f>'дети 5-ти лет К'!AS88</f>
        <v/>
      </c>
      <c r="E232" s="12"/>
      <c r="F232" s="392" t="str">
        <f>'дети 5-ти лет Т'!AS88</f>
        <v/>
      </c>
      <c r="G232" s="12"/>
    </row>
    <row r="233" ht="15.75" customHeight="1">
      <c r="B233" s="5">
        <v>15.0</v>
      </c>
      <c r="C233" s="319"/>
      <c r="D233" s="392" t="str">
        <f>'дети 5-ти лет К'!AT88</f>
        <v/>
      </c>
      <c r="E233" s="12"/>
      <c r="F233" s="392" t="str">
        <f>'дети 5-ти лет Т'!AT88</f>
        <v/>
      </c>
      <c r="G233" s="12"/>
    </row>
    <row r="234" ht="15.75" customHeight="1">
      <c r="B234" s="12"/>
      <c r="C234" s="319"/>
      <c r="D234" s="392" t="str">
        <f>'дети 5-ти лет К'!AU88</f>
        <v/>
      </c>
      <c r="E234" s="12"/>
      <c r="F234" s="392" t="str">
        <f>'дети 5-ти лет Т'!AU88</f>
        <v/>
      </c>
      <c r="G234" s="12"/>
    </row>
    <row r="235" ht="15.75" customHeight="1">
      <c r="B235" s="19"/>
      <c r="C235" s="319"/>
      <c r="D235" s="392" t="str">
        <f>'дети 5-ти лет К'!AV88</f>
        <v/>
      </c>
      <c r="E235" s="12"/>
      <c r="F235" s="392" t="str">
        <f>'дети 5-ти лет Т'!AV88</f>
        <v/>
      </c>
      <c r="G235" s="12"/>
    </row>
    <row r="236" ht="15.75" customHeight="1">
      <c r="B236" s="5">
        <v>16.0</v>
      </c>
      <c r="C236" s="319"/>
      <c r="D236" s="392" t="str">
        <f>'дети 5-ти лет К'!AW88</f>
        <v/>
      </c>
      <c r="E236" s="12"/>
      <c r="F236" s="392" t="str">
        <f>'дети 5-ти лет Т'!AW88</f>
        <v/>
      </c>
      <c r="G236" s="12"/>
    </row>
    <row r="237" ht="15.75" customHeight="1">
      <c r="B237" s="12"/>
      <c r="C237" s="319"/>
      <c r="D237" s="392" t="str">
        <f>'дети 5-ти лет К'!AX88</f>
        <v/>
      </c>
      <c r="E237" s="12"/>
      <c r="F237" s="392" t="str">
        <f>'дети 5-ти лет Т'!AX88</f>
        <v/>
      </c>
      <c r="G237" s="12"/>
    </row>
    <row r="238" ht="15.75" customHeight="1">
      <c r="B238" s="19"/>
      <c r="C238" s="319"/>
      <c r="D238" s="392" t="str">
        <f>'дети 5-ти лет К'!AY88</f>
        <v/>
      </c>
      <c r="E238" s="12"/>
      <c r="F238" s="392" t="str">
        <f>'дети 5-ти лет Т'!AY88</f>
        <v/>
      </c>
      <c r="G238" s="12"/>
    </row>
    <row r="239" ht="15.75" customHeight="1">
      <c r="B239" s="5">
        <v>17.0</v>
      </c>
      <c r="C239" s="319"/>
      <c r="D239" s="392" t="str">
        <f>'дети 5-ти лет К'!AZ88</f>
        <v/>
      </c>
      <c r="E239" s="12"/>
      <c r="F239" s="392" t="str">
        <f>'дети 5-ти лет Т'!AZ88</f>
        <v/>
      </c>
      <c r="G239" s="12"/>
    </row>
    <row r="240" ht="15.75" customHeight="1">
      <c r="B240" s="12"/>
      <c r="C240" s="319"/>
      <c r="D240" s="392" t="str">
        <f>'дети 5-ти лет К'!BA88</f>
        <v/>
      </c>
      <c r="E240" s="12"/>
      <c r="F240" s="392" t="str">
        <f>'дети 5-ти лет Т'!BA88</f>
        <v/>
      </c>
      <c r="G240" s="12"/>
    </row>
    <row r="241" ht="15.75" customHeight="1">
      <c r="B241" s="19"/>
      <c r="C241" s="319"/>
      <c r="D241" s="392" t="str">
        <f>'дети 5-ти лет К'!BB88</f>
        <v/>
      </c>
      <c r="E241" s="12"/>
      <c r="F241" s="392" t="str">
        <f>'дети 5-ти лет Т'!BB88</f>
        <v/>
      </c>
      <c r="G241" s="12"/>
    </row>
    <row r="242" ht="15.75" customHeight="1">
      <c r="B242" s="5">
        <v>18.0</v>
      </c>
      <c r="C242" s="319"/>
      <c r="D242" s="392" t="str">
        <f>'дети 5-ти лет К'!BC88</f>
        <v/>
      </c>
      <c r="E242" s="12"/>
      <c r="F242" s="392" t="str">
        <f>'дети 5-ти лет Т'!BC88</f>
        <v/>
      </c>
      <c r="G242" s="12"/>
    </row>
    <row r="243" ht="15.75" customHeight="1">
      <c r="B243" s="12"/>
      <c r="C243" s="319"/>
      <c r="D243" s="392" t="str">
        <f>'дети 5-ти лет К'!BD88</f>
        <v/>
      </c>
      <c r="E243" s="12"/>
      <c r="F243" s="392" t="str">
        <f>'дети 5-ти лет Т'!BD88</f>
        <v/>
      </c>
      <c r="G243" s="12"/>
    </row>
    <row r="244" ht="15.75" customHeight="1">
      <c r="B244" s="19"/>
      <c r="C244" s="319"/>
      <c r="D244" s="392" t="str">
        <f>'дети 5-ти лет К'!BE88</f>
        <v/>
      </c>
      <c r="E244" s="12"/>
      <c r="F244" s="392" t="str">
        <f>'дети 5-ти лет Т'!BE88</f>
        <v/>
      </c>
      <c r="G244" s="12"/>
    </row>
    <row r="245" ht="15.75" customHeight="1">
      <c r="B245" s="5">
        <v>19.0</v>
      </c>
      <c r="C245" s="319"/>
      <c r="D245" s="392" t="str">
        <f>'дети 5-ти лет К'!BF88</f>
        <v/>
      </c>
      <c r="E245" s="12"/>
      <c r="F245" s="392" t="str">
        <f>'дети 5-ти лет Т'!BF88</f>
        <v/>
      </c>
      <c r="G245" s="12"/>
    </row>
    <row r="246" ht="15.75" customHeight="1">
      <c r="B246" s="12"/>
      <c r="C246" s="319"/>
      <c r="D246" s="392" t="str">
        <f>'дети 5-ти лет К'!BG88</f>
        <v/>
      </c>
      <c r="E246" s="12"/>
      <c r="F246" s="392" t="str">
        <f>'дети 5-ти лет Т'!BG88</f>
        <v/>
      </c>
      <c r="G246" s="12"/>
    </row>
    <row r="247" ht="15.75" customHeight="1">
      <c r="B247" s="19"/>
      <c r="C247" s="319"/>
      <c r="D247" s="392" t="str">
        <f>'дети 5-ти лет К'!BH88</f>
        <v/>
      </c>
      <c r="E247" s="12"/>
      <c r="F247" s="392" t="str">
        <f>'дети 5-ти лет Т'!BH88</f>
        <v/>
      </c>
      <c r="G247" s="12"/>
    </row>
    <row r="248" ht="15.75" customHeight="1">
      <c r="B248" s="5">
        <v>20.0</v>
      </c>
      <c r="C248" s="319"/>
      <c r="D248" s="392" t="str">
        <f>'дети 5-ти лет К'!BI88</f>
        <v/>
      </c>
      <c r="E248" s="12"/>
      <c r="F248" s="392" t="str">
        <f>'дети 5-ти лет Т'!BI88</f>
        <v/>
      </c>
      <c r="G248" s="12"/>
    </row>
    <row r="249" ht="15.75" customHeight="1">
      <c r="B249" s="12"/>
      <c r="C249" s="319"/>
      <c r="D249" s="392" t="str">
        <f>'дети 5-ти лет К'!BJ88</f>
        <v/>
      </c>
      <c r="E249" s="12"/>
      <c r="F249" s="392" t="str">
        <f>'дети 5-ти лет Т'!BJ88</f>
        <v/>
      </c>
      <c r="G249" s="12"/>
    </row>
    <row r="250" ht="15.75" customHeight="1">
      <c r="B250" s="19"/>
      <c r="C250" s="319"/>
      <c r="D250" s="392" t="str">
        <f>'дети 5-ти лет К'!BK88</f>
        <v/>
      </c>
      <c r="E250" s="12"/>
      <c r="F250" s="392" t="str">
        <f>'дети 5-ти лет Т'!BK88</f>
        <v/>
      </c>
      <c r="G250" s="12"/>
    </row>
    <row r="251" ht="15.75" customHeight="1">
      <c r="B251" s="5">
        <v>21.0</v>
      </c>
      <c r="C251" s="319"/>
      <c r="D251" s="392" t="str">
        <f>'дети 5-ти лет К'!BL88</f>
        <v/>
      </c>
      <c r="E251" s="12"/>
      <c r="F251" s="392" t="str">
        <f>'дети 5-ти лет Т'!BL88</f>
        <v/>
      </c>
      <c r="G251" s="12"/>
    </row>
    <row r="252" ht="15.75" customHeight="1">
      <c r="B252" s="12"/>
      <c r="C252" s="319"/>
      <c r="D252" s="392" t="str">
        <f>'дети 5-ти лет К'!BM88</f>
        <v/>
      </c>
      <c r="E252" s="12"/>
      <c r="F252" s="392" t="str">
        <f>'дети 5-ти лет Т'!BM88</f>
        <v/>
      </c>
      <c r="G252" s="12"/>
    </row>
    <row r="253" ht="15.75" customHeight="1">
      <c r="B253" s="19"/>
      <c r="C253" s="319"/>
      <c r="D253" s="392" t="str">
        <f>'дети 5-ти лет К'!BN88</f>
        <v/>
      </c>
      <c r="E253" s="12"/>
      <c r="F253" s="392" t="str">
        <f>'дети 5-ти лет Т'!BN88</f>
        <v/>
      </c>
      <c r="G253" s="12"/>
    </row>
    <row r="254" ht="15.75" customHeight="1">
      <c r="B254" s="5">
        <v>22.0</v>
      </c>
      <c r="C254" s="319"/>
      <c r="D254" s="392" t="str">
        <f>'дети 5-ти лет К'!BO88</f>
        <v/>
      </c>
      <c r="E254" s="12"/>
      <c r="F254" s="392" t="str">
        <f>'дети 5-ти лет Т'!BO88</f>
        <v/>
      </c>
      <c r="G254" s="12"/>
    </row>
    <row r="255" ht="15.75" customHeight="1">
      <c r="B255" s="12"/>
      <c r="C255" s="319"/>
      <c r="D255" s="392" t="str">
        <f>'дети 5-ти лет К'!BP88</f>
        <v/>
      </c>
      <c r="E255" s="12"/>
      <c r="F255" s="392" t="str">
        <f>'дети 5-ти лет Т'!BP88</f>
        <v/>
      </c>
      <c r="G255" s="12"/>
    </row>
    <row r="256" ht="15.75" customHeight="1">
      <c r="B256" s="19"/>
      <c r="C256" s="319"/>
      <c r="D256" s="392" t="str">
        <f>'дети 5-ти лет К'!BQ88</f>
        <v/>
      </c>
      <c r="E256" s="12"/>
      <c r="F256" s="392" t="str">
        <f>'дети 5-ти лет Т'!BQ88</f>
        <v/>
      </c>
      <c r="G256" s="12"/>
    </row>
    <row r="257" ht="15.75" customHeight="1">
      <c r="B257" s="5">
        <v>23.0</v>
      </c>
      <c r="C257" s="319"/>
      <c r="D257" s="392" t="str">
        <f>'дети 5-ти лет К'!BR88</f>
        <v/>
      </c>
      <c r="E257" s="12"/>
      <c r="F257" s="392" t="str">
        <f>'дети 5-ти лет Т'!BR88</f>
        <v/>
      </c>
      <c r="G257" s="12"/>
    </row>
    <row r="258" ht="15.75" customHeight="1">
      <c r="B258" s="12"/>
      <c r="C258" s="319"/>
      <c r="D258" s="392" t="str">
        <f>'дети 5-ти лет К'!BS88</f>
        <v/>
      </c>
      <c r="E258" s="12"/>
      <c r="F258" s="392" t="str">
        <f>'дети 5-ти лет Т'!BS88</f>
        <v/>
      </c>
      <c r="G258" s="12"/>
    </row>
    <row r="259" ht="15.75" customHeight="1">
      <c r="B259" s="19"/>
      <c r="C259" s="319"/>
      <c r="D259" s="392" t="str">
        <f>'дети 5-ти лет К'!BT88</f>
        <v/>
      </c>
      <c r="E259" s="12"/>
      <c r="F259" s="392" t="str">
        <f>'дети 5-ти лет Т'!BT88</f>
        <v/>
      </c>
      <c r="G259" s="12"/>
    </row>
    <row r="260" ht="15.75" customHeight="1">
      <c r="B260" s="5">
        <v>24.0</v>
      </c>
      <c r="C260" s="319"/>
      <c r="D260" s="392" t="str">
        <f>'дети 5-ти лет К'!BU88</f>
        <v/>
      </c>
      <c r="E260" s="12"/>
      <c r="F260" s="392" t="str">
        <f>'дети 5-ти лет Т'!BU88</f>
        <v/>
      </c>
      <c r="G260" s="12"/>
    </row>
    <row r="261" ht="15.75" customHeight="1">
      <c r="B261" s="12"/>
      <c r="C261" s="319"/>
      <c r="D261" s="392" t="str">
        <f>'дети 5-ти лет К'!BV88</f>
        <v/>
      </c>
      <c r="E261" s="12"/>
      <c r="F261" s="392" t="str">
        <f>'дети 5-ти лет Т'!BV88</f>
        <v/>
      </c>
      <c r="G261" s="12"/>
    </row>
    <row r="262" ht="15.75" customHeight="1">
      <c r="B262" s="19"/>
      <c r="C262" s="319"/>
      <c r="D262" s="392" t="str">
        <f>'дети 5-ти лет К'!BW88</f>
        <v/>
      </c>
      <c r="E262" s="12"/>
      <c r="F262" s="392" t="str">
        <f>'дети 5-ти лет Т'!BW88</f>
        <v/>
      </c>
      <c r="G262" s="12"/>
    </row>
    <row r="263" ht="15.75" customHeight="1">
      <c r="B263" s="5">
        <v>25.0</v>
      </c>
      <c r="C263" s="319"/>
      <c r="D263" s="392" t="str">
        <f>'дети 5-ти лет К'!BX88</f>
        <v/>
      </c>
      <c r="E263" s="12"/>
      <c r="F263" s="392" t="str">
        <f>'дети 5-ти лет Т'!BX88</f>
        <v/>
      </c>
      <c r="G263" s="12"/>
    </row>
    <row r="264" ht="15.75" customHeight="1">
      <c r="B264" s="12"/>
      <c r="C264" s="319"/>
      <c r="D264" s="392" t="str">
        <f>'дети 5-ти лет К'!BY88</f>
        <v/>
      </c>
      <c r="E264" s="12"/>
      <c r="F264" s="392" t="str">
        <f>'дети 5-ти лет Т'!BY88</f>
        <v/>
      </c>
      <c r="G264" s="12"/>
    </row>
    <row r="265" ht="15.75" customHeight="1">
      <c r="B265" s="19"/>
      <c r="C265" s="319"/>
      <c r="D265" s="392" t="str">
        <f>'дети 5-ти лет К'!BZ88</f>
        <v/>
      </c>
      <c r="E265" s="12"/>
      <c r="F265" s="392" t="str">
        <f>'дети 5-ти лет Т'!BZ88</f>
        <v/>
      </c>
      <c r="G265" s="12"/>
    </row>
    <row r="266" ht="15.75" customHeight="1">
      <c r="B266" s="5">
        <v>26.0</v>
      </c>
      <c r="C266" s="319"/>
      <c r="D266" s="392" t="str">
        <f>'дети 5-ти лет К'!CA88</f>
        <v/>
      </c>
      <c r="E266" s="12"/>
      <c r="F266" s="392" t="str">
        <f>'дети 5-ти лет Т'!CA88</f>
        <v/>
      </c>
      <c r="G266" s="12"/>
    </row>
    <row r="267" ht="15.75" customHeight="1">
      <c r="B267" s="12"/>
      <c r="C267" s="319"/>
      <c r="D267" s="392" t="str">
        <f>'дети 5-ти лет К'!CB88</f>
        <v/>
      </c>
      <c r="E267" s="12"/>
      <c r="F267" s="392" t="str">
        <f>'дети 5-ти лет Т'!CB88</f>
        <v/>
      </c>
      <c r="G267" s="12"/>
    </row>
    <row r="268" ht="15.75" customHeight="1">
      <c r="B268" s="19"/>
      <c r="C268" s="319"/>
      <c r="D268" s="392" t="str">
        <f>'дети 5-ти лет К'!CC88</f>
        <v/>
      </c>
      <c r="E268" s="12"/>
      <c r="F268" s="392" t="str">
        <f>'дети 5-ти лет Т'!CC88</f>
        <v/>
      </c>
      <c r="G268" s="12"/>
    </row>
    <row r="269" ht="15.75" customHeight="1">
      <c r="B269" s="5">
        <v>27.0</v>
      </c>
      <c r="C269" s="319"/>
      <c r="D269" s="392" t="str">
        <f>'дети 5-ти лет К'!CD88</f>
        <v/>
      </c>
      <c r="E269" s="12"/>
      <c r="F269" s="392" t="str">
        <f>'дети 5-ти лет Т'!CD88</f>
        <v/>
      </c>
      <c r="G269" s="12"/>
    </row>
    <row r="270" ht="15.75" customHeight="1">
      <c r="B270" s="12"/>
      <c r="C270" s="319"/>
      <c r="D270" s="392" t="str">
        <f>'дети 5-ти лет К'!CE88</f>
        <v/>
      </c>
      <c r="E270" s="12"/>
      <c r="F270" s="392" t="str">
        <f>'дети 5-ти лет Т'!CE88</f>
        <v/>
      </c>
      <c r="G270" s="12"/>
    </row>
    <row r="271" ht="15.75" customHeight="1">
      <c r="B271" s="19"/>
      <c r="C271" s="319"/>
      <c r="D271" s="392" t="str">
        <f>'дети 5-ти лет К'!CF88</f>
        <v/>
      </c>
      <c r="E271" s="12"/>
      <c r="F271" s="392" t="str">
        <f>'дети 5-ти лет Т'!CF88</f>
        <v/>
      </c>
      <c r="G271" s="12"/>
    </row>
    <row r="272" ht="15.75" customHeight="1">
      <c r="B272" s="5">
        <v>28.0</v>
      </c>
      <c r="C272" s="319"/>
      <c r="D272" s="392" t="str">
        <f>'дети 5-ти лет К'!CG88</f>
        <v/>
      </c>
      <c r="E272" s="12"/>
      <c r="F272" s="392" t="str">
        <f>'дети 5-ти лет Т'!CG88</f>
        <v/>
      </c>
      <c r="G272" s="12"/>
    </row>
    <row r="273" ht="15.75" customHeight="1">
      <c r="B273" s="12"/>
      <c r="C273" s="319"/>
      <c r="D273" s="392" t="str">
        <f>'дети 5-ти лет К'!CH88</f>
        <v/>
      </c>
      <c r="E273" s="12"/>
      <c r="F273" s="392" t="str">
        <f>'дети 5-ти лет Т'!CH88</f>
        <v/>
      </c>
      <c r="G273" s="12"/>
    </row>
    <row r="274" ht="15.75" customHeight="1">
      <c r="B274" s="19"/>
      <c r="C274" s="319"/>
      <c r="D274" s="392" t="str">
        <f>'дети 5-ти лет К'!CI88</f>
        <v/>
      </c>
      <c r="E274" s="12"/>
      <c r="F274" s="392" t="str">
        <f>'дети 5-ти лет Т'!CI88</f>
        <v/>
      </c>
      <c r="G274" s="12"/>
    </row>
    <row r="275" ht="15.75" customHeight="1">
      <c r="B275" s="5">
        <v>29.0</v>
      </c>
      <c r="C275" s="319"/>
      <c r="D275" s="317"/>
      <c r="E275" s="12"/>
      <c r="F275" s="392" t="str">
        <f>'дети 5-ти лет Т'!CJ88</f>
        <v/>
      </c>
      <c r="G275" s="12"/>
    </row>
    <row r="276" ht="15.75" customHeight="1">
      <c r="B276" s="12"/>
      <c r="C276" s="319"/>
      <c r="D276" s="12"/>
      <c r="E276" s="12"/>
      <c r="F276" s="392" t="str">
        <f>'дети 5-ти лет Т'!CK88</f>
        <v/>
      </c>
      <c r="G276" s="12"/>
    </row>
    <row r="277" ht="15.75" customHeight="1">
      <c r="B277" s="19"/>
      <c r="C277" s="319"/>
      <c r="D277" s="12"/>
      <c r="E277" s="12"/>
      <c r="F277" s="392" t="str">
        <f>'дети 5-ти лет Т'!CL88</f>
        <v/>
      </c>
      <c r="G277" s="12"/>
    </row>
    <row r="278" ht="15.75" customHeight="1">
      <c r="B278" s="5">
        <v>30.0</v>
      </c>
      <c r="C278" s="319"/>
      <c r="D278" s="12"/>
      <c r="E278" s="12"/>
      <c r="F278" s="392" t="str">
        <f>'дети 5-ти лет Т'!CM88</f>
        <v/>
      </c>
      <c r="G278" s="12"/>
    </row>
    <row r="279" ht="15.75" customHeight="1">
      <c r="B279" s="12"/>
      <c r="C279" s="319"/>
      <c r="D279" s="12"/>
      <c r="E279" s="12"/>
      <c r="F279" s="392" t="str">
        <f>'дети 5-ти лет Т'!CN88</f>
        <v/>
      </c>
      <c r="G279" s="12"/>
    </row>
    <row r="280" ht="15.75" customHeight="1">
      <c r="B280" s="19"/>
      <c r="C280" s="319"/>
      <c r="D280" s="12"/>
      <c r="E280" s="12"/>
      <c r="F280" s="392" t="str">
        <f>'дети 5-ти лет Т'!CO88</f>
        <v/>
      </c>
      <c r="G280" s="12"/>
    </row>
    <row r="281" ht="15.75" customHeight="1">
      <c r="B281" s="5">
        <v>31.0</v>
      </c>
      <c r="C281" s="319"/>
      <c r="D281" s="12"/>
      <c r="E281" s="12"/>
      <c r="F281" s="392" t="str">
        <f>'дети 5-ти лет Т'!CP88</f>
        <v/>
      </c>
      <c r="G281" s="12"/>
    </row>
    <row r="282" ht="15.75" customHeight="1">
      <c r="B282" s="12"/>
      <c r="C282" s="319"/>
      <c r="D282" s="12"/>
      <c r="E282" s="12"/>
      <c r="F282" s="392" t="str">
        <f>'дети 5-ти лет Т'!CQ88</f>
        <v/>
      </c>
      <c r="G282" s="12"/>
    </row>
    <row r="283" ht="15.75" customHeight="1">
      <c r="B283" s="19"/>
      <c r="C283" s="319"/>
      <c r="D283" s="12"/>
      <c r="E283" s="12"/>
      <c r="F283" s="392" t="str">
        <f>'дети 5-ти лет Т'!CR88</f>
        <v/>
      </c>
      <c r="G283" s="12"/>
    </row>
    <row r="284" ht="15.75" customHeight="1">
      <c r="B284" s="5">
        <v>32.0</v>
      </c>
      <c r="C284" s="319"/>
      <c r="D284" s="12"/>
      <c r="E284" s="12"/>
      <c r="F284" s="392" t="str">
        <f>'дети 5-ти лет Т'!CS88</f>
        <v/>
      </c>
      <c r="G284" s="12"/>
    </row>
    <row r="285" ht="15.75" customHeight="1">
      <c r="B285" s="12"/>
      <c r="C285" s="319"/>
      <c r="D285" s="12"/>
      <c r="E285" s="12"/>
      <c r="F285" s="392" t="str">
        <f>'дети 5-ти лет Т'!CT88</f>
        <v/>
      </c>
      <c r="G285" s="12"/>
    </row>
    <row r="286" ht="15.75" customHeight="1">
      <c r="B286" s="19"/>
      <c r="C286" s="319"/>
      <c r="D286" s="12"/>
      <c r="E286" s="12"/>
      <c r="F286" s="392" t="str">
        <f>'дети 5-ти лет Т'!CU88</f>
        <v/>
      </c>
      <c r="G286" s="12"/>
    </row>
    <row r="287" ht="15.75" customHeight="1">
      <c r="B287" s="5">
        <v>33.0</v>
      </c>
      <c r="C287" s="319"/>
      <c r="D287" s="12"/>
      <c r="E287" s="12"/>
      <c r="F287" s="392" t="str">
        <f>'дети 5-ти лет Т'!CV88</f>
        <v/>
      </c>
      <c r="G287" s="12"/>
    </row>
    <row r="288" ht="15.75" customHeight="1">
      <c r="B288" s="12"/>
      <c r="C288" s="319"/>
      <c r="D288" s="12"/>
      <c r="E288" s="12"/>
      <c r="F288" s="392" t="str">
        <f>'дети 5-ти лет Т'!CW88</f>
        <v/>
      </c>
      <c r="G288" s="12"/>
    </row>
    <row r="289" ht="15.75" customHeight="1">
      <c r="B289" s="19"/>
      <c r="C289" s="319"/>
      <c r="D289" s="12"/>
      <c r="E289" s="12"/>
      <c r="F289" s="392" t="str">
        <f>'дети 5-ти лет Т'!CX88</f>
        <v/>
      </c>
      <c r="G289" s="12"/>
    </row>
    <row r="290" ht="15.75" customHeight="1">
      <c r="B290" s="5">
        <v>34.0</v>
      </c>
      <c r="C290" s="319"/>
      <c r="D290" s="12"/>
      <c r="E290" s="12"/>
      <c r="F290" s="392" t="str">
        <f>'дети 5-ти лет Т'!CY88</f>
        <v/>
      </c>
      <c r="G290" s="12"/>
    </row>
    <row r="291" ht="15.75" customHeight="1">
      <c r="B291" s="12"/>
      <c r="C291" s="319"/>
      <c r="D291" s="12"/>
      <c r="E291" s="12"/>
      <c r="F291" s="392" t="str">
        <f>'дети 5-ти лет Т'!CZ88</f>
        <v/>
      </c>
      <c r="G291" s="12"/>
    </row>
    <row r="292" ht="15.75" customHeight="1">
      <c r="B292" s="19"/>
      <c r="C292" s="319"/>
      <c r="D292" s="12"/>
      <c r="E292" s="12"/>
      <c r="F292" s="392" t="str">
        <f>'дети 5-ти лет Т'!DA88</f>
        <v/>
      </c>
      <c r="G292" s="12"/>
    </row>
    <row r="293" ht="15.75" customHeight="1">
      <c r="B293" s="5">
        <v>35.0</v>
      </c>
      <c r="C293" s="319"/>
      <c r="D293" s="12"/>
      <c r="E293" s="12"/>
      <c r="F293" s="392" t="str">
        <f>'дети 5-ти лет Т'!DB88</f>
        <v/>
      </c>
      <c r="G293" s="12"/>
    </row>
    <row r="294" ht="15.75" customHeight="1">
      <c r="B294" s="12"/>
      <c r="C294" s="319"/>
      <c r="D294" s="12"/>
      <c r="E294" s="12"/>
      <c r="F294" s="392" t="str">
        <f>'дети 5-ти лет Т'!DC88</f>
        <v/>
      </c>
      <c r="G294" s="12"/>
    </row>
    <row r="295" ht="15.75" customHeight="1">
      <c r="B295" s="19"/>
      <c r="C295" s="320"/>
      <c r="D295" s="19"/>
      <c r="E295" s="19"/>
      <c r="F295" s="392" t="str">
        <f>'дети 5-ти лет Т'!DD88</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Ф'!D147</f>
        <v/>
      </c>
      <c r="D300" s="391" t="str">
        <f>'дети 5-ти лет К'!D147</f>
        <v/>
      </c>
      <c r="E300" s="391" t="str">
        <f>'дети 5-ти лет П'!D147</f>
        <v/>
      </c>
      <c r="F300" s="391" t="str">
        <f>'дети 5-ти лет Т'!D147</f>
        <v/>
      </c>
      <c r="G300" s="391" t="str">
        <f>'дети 5-ти лет С'!D147</f>
        <v/>
      </c>
    </row>
    <row r="301" ht="15.75" customHeight="1">
      <c r="B301" s="12"/>
      <c r="C301" s="391" t="str">
        <f>'дети 5-ти лет Ф'!E147</f>
        <v/>
      </c>
      <c r="D301" s="391" t="str">
        <f>'дети 5-ти лет К'!E147</f>
        <v/>
      </c>
      <c r="E301" s="391" t="str">
        <f>'дети 5-ти лет П'!E147</f>
        <v/>
      </c>
      <c r="F301" s="391" t="str">
        <f>'дети 5-ти лет Т'!E147</f>
        <v/>
      </c>
      <c r="G301" s="391" t="str">
        <f>'дети 5-ти лет С'!E147</f>
        <v/>
      </c>
    </row>
    <row r="302" ht="15.75" customHeight="1">
      <c r="B302" s="19"/>
      <c r="C302" s="391" t="str">
        <f>'дети 5-ти лет Ф'!F147</f>
        <v/>
      </c>
      <c r="D302" s="391" t="str">
        <f>'дети 5-ти лет К'!F147</f>
        <v/>
      </c>
      <c r="E302" s="391" t="str">
        <f>'дети 5-ти лет П'!F147</f>
        <v/>
      </c>
      <c r="F302" s="391" t="str">
        <f>'дети 5-ти лет Т'!F147</f>
        <v/>
      </c>
      <c r="G302" s="391" t="str">
        <f>'дети 5-ти лет С'!F147</f>
        <v/>
      </c>
    </row>
    <row r="303" ht="15.75" customHeight="1">
      <c r="B303" s="5">
        <v>2.0</v>
      </c>
      <c r="C303" s="391" t="str">
        <f>'дети 5-ти лет Ф'!G147</f>
        <v/>
      </c>
      <c r="D303" s="391" t="str">
        <f>'дети 5-ти лет К'!G147</f>
        <v/>
      </c>
      <c r="E303" s="391" t="str">
        <f>'дети 5-ти лет П'!G147</f>
        <v/>
      </c>
      <c r="F303" s="391" t="str">
        <f>'дети 5-ти лет Т'!G147</f>
        <v/>
      </c>
      <c r="G303" s="391" t="str">
        <f>'дети 5-ти лет С'!G147</f>
        <v/>
      </c>
    </row>
    <row r="304" ht="15.75" customHeight="1">
      <c r="B304" s="12"/>
      <c r="C304" s="391" t="str">
        <f>'дети 5-ти лет Ф'!H147</f>
        <v/>
      </c>
      <c r="D304" s="391" t="str">
        <f>'дети 5-ти лет К'!H147</f>
        <v/>
      </c>
      <c r="E304" s="391" t="str">
        <f>'дети 5-ти лет П'!H147</f>
        <v/>
      </c>
      <c r="F304" s="391" t="str">
        <f>'дети 5-ти лет Т'!H147</f>
        <v/>
      </c>
      <c r="G304" s="391" t="str">
        <f>'дети 5-ти лет С'!H147</f>
        <v/>
      </c>
    </row>
    <row r="305" ht="15.75" customHeight="1">
      <c r="B305" s="19"/>
      <c r="C305" s="391" t="str">
        <f>'дети 5-ти лет Ф'!I147</f>
        <v/>
      </c>
      <c r="D305" s="391" t="str">
        <f>'дети 5-ти лет К'!I147</f>
        <v/>
      </c>
      <c r="E305" s="391" t="str">
        <f>'дети 5-ти лет П'!I147</f>
        <v/>
      </c>
      <c r="F305" s="391" t="str">
        <f>'дети 5-ти лет Т'!I147</f>
        <v/>
      </c>
      <c r="G305" s="391" t="str">
        <f>'дети 5-ти лет С'!I147</f>
        <v/>
      </c>
    </row>
    <row r="306" ht="15.75" customHeight="1">
      <c r="B306" s="5">
        <v>3.0</v>
      </c>
      <c r="C306" s="391" t="str">
        <f>'дети 5-ти лет Ф'!J147</f>
        <v/>
      </c>
      <c r="D306" s="391" t="str">
        <f>'дети 5-ти лет К'!J147</f>
        <v/>
      </c>
      <c r="E306" s="391" t="str">
        <f>'дети 5-ти лет П'!J147</f>
        <v/>
      </c>
      <c r="F306" s="391" t="str">
        <f>'дети 5-ти лет Т'!J147</f>
        <v/>
      </c>
      <c r="G306" s="391" t="str">
        <f>'дети 5-ти лет С'!J147</f>
        <v/>
      </c>
    </row>
    <row r="307" ht="15.75" customHeight="1">
      <c r="B307" s="12"/>
      <c r="C307" s="391" t="str">
        <f>'дети 5-ти лет Ф'!K147</f>
        <v/>
      </c>
      <c r="D307" s="391" t="str">
        <f>'дети 5-ти лет К'!K147</f>
        <v/>
      </c>
      <c r="E307" s="391" t="str">
        <f>'дети 5-ти лет П'!K147</f>
        <v/>
      </c>
      <c r="F307" s="391" t="str">
        <f>'дети 5-ти лет Т'!K147</f>
        <v/>
      </c>
      <c r="G307" s="391" t="str">
        <f>'дети 5-ти лет С'!K147</f>
        <v/>
      </c>
    </row>
    <row r="308" ht="15.75" customHeight="1">
      <c r="B308" s="19"/>
      <c r="C308" s="391" t="str">
        <f>'дети 5-ти лет Ф'!L147</f>
        <v/>
      </c>
      <c r="D308" s="391" t="str">
        <f>'дети 5-ти лет К'!L147</f>
        <v/>
      </c>
      <c r="E308" s="391" t="str">
        <f>'дети 5-ти лет П'!L147</f>
        <v/>
      </c>
      <c r="F308" s="391" t="str">
        <f>'дети 5-ти лет Т'!L147</f>
        <v/>
      </c>
      <c r="G308" s="391" t="str">
        <f>'дети 5-ти лет С'!L147</f>
        <v/>
      </c>
    </row>
    <row r="309" ht="15.75" customHeight="1">
      <c r="B309" s="5">
        <v>4.0</v>
      </c>
      <c r="C309" s="391" t="str">
        <f>'дети 5-ти лет Ф'!M147</f>
        <v/>
      </c>
      <c r="D309" s="391" t="str">
        <f>'дети 5-ти лет К'!M147</f>
        <v/>
      </c>
      <c r="E309" s="391" t="str">
        <f>'дети 5-ти лет П'!M147</f>
        <v/>
      </c>
      <c r="F309" s="391" t="str">
        <f>'дети 5-ти лет Т'!M147</f>
        <v/>
      </c>
      <c r="G309" s="391" t="str">
        <f>'дети 5-ти лет С'!M147</f>
        <v/>
      </c>
    </row>
    <row r="310" ht="15.75" customHeight="1">
      <c r="B310" s="12"/>
      <c r="C310" s="391" t="str">
        <f>'дети 5-ти лет Ф'!N147</f>
        <v/>
      </c>
      <c r="D310" s="391" t="str">
        <f>'дети 5-ти лет К'!N147</f>
        <v/>
      </c>
      <c r="E310" s="391" t="str">
        <f>'дети 5-ти лет П'!N147</f>
        <v/>
      </c>
      <c r="F310" s="391" t="str">
        <f>'дети 5-ти лет Т'!N147</f>
        <v/>
      </c>
      <c r="G310" s="391" t="str">
        <f>'дети 5-ти лет С'!N147</f>
        <v/>
      </c>
    </row>
    <row r="311" ht="15.75" customHeight="1">
      <c r="B311" s="19"/>
      <c r="C311" s="391" t="str">
        <f>'дети 5-ти лет Ф'!O147</f>
        <v/>
      </c>
      <c r="D311" s="391" t="str">
        <f>'дети 5-ти лет К'!O147</f>
        <v/>
      </c>
      <c r="E311" s="391" t="str">
        <f>'дети 5-ти лет П'!O147</f>
        <v/>
      </c>
      <c r="F311" s="391" t="str">
        <f>'дети 5-ти лет Т'!O147</f>
        <v/>
      </c>
      <c r="G311" s="391" t="str">
        <f>'дети 5-ти лет С'!O147</f>
        <v/>
      </c>
    </row>
    <row r="312" ht="15.75" customHeight="1">
      <c r="B312" s="5">
        <v>5.0</v>
      </c>
      <c r="C312" s="391" t="str">
        <f>'дети 5-ти лет Ф'!P147</f>
        <v/>
      </c>
      <c r="D312" s="391" t="str">
        <f>'дети 5-ти лет К'!P147</f>
        <v/>
      </c>
      <c r="E312" s="391" t="str">
        <f>'дети 5-ти лет П'!P147</f>
        <v/>
      </c>
      <c r="F312" s="391" t="str">
        <f>'дети 5-ти лет Т'!P147</f>
        <v/>
      </c>
      <c r="G312" s="391" t="str">
        <f>'дети 5-ти лет С'!P147</f>
        <v/>
      </c>
    </row>
    <row r="313" ht="15.75" customHeight="1">
      <c r="B313" s="12"/>
      <c r="C313" s="391" t="str">
        <f>'дети 5-ти лет Ф'!Q147</f>
        <v/>
      </c>
      <c r="D313" s="391" t="str">
        <f>'дети 5-ти лет К'!Q147</f>
        <v/>
      </c>
      <c r="E313" s="391" t="str">
        <f>'дети 5-ти лет П'!Q147</f>
        <v/>
      </c>
      <c r="F313" s="391" t="str">
        <f>'дети 5-ти лет Т'!Q147</f>
        <v/>
      </c>
      <c r="G313" s="391" t="str">
        <f>'дети 5-ти лет С'!Q147</f>
        <v/>
      </c>
    </row>
    <row r="314" ht="15.75" customHeight="1">
      <c r="B314" s="19"/>
      <c r="C314" s="391" t="str">
        <f>'дети 5-ти лет Ф'!R147</f>
        <v/>
      </c>
      <c r="D314" s="391" t="str">
        <f>'дети 5-ти лет К'!R147</f>
        <v/>
      </c>
      <c r="E314" s="391" t="str">
        <f>'дети 5-ти лет П'!R147</f>
        <v/>
      </c>
      <c r="F314" s="391" t="str">
        <f>'дети 5-ти лет Т'!R147</f>
        <v/>
      </c>
      <c r="G314" s="391" t="str">
        <f>'дети 5-ти лет С'!R147</f>
        <v/>
      </c>
    </row>
    <row r="315" ht="15.75" customHeight="1">
      <c r="B315" s="5">
        <v>6.0</v>
      </c>
      <c r="C315" s="391" t="str">
        <f>'дети 5-ти лет Ф'!S147</f>
        <v/>
      </c>
      <c r="D315" s="391" t="str">
        <f>'дети 5-ти лет К'!S147</f>
        <v/>
      </c>
      <c r="E315" s="391" t="str">
        <f>'дети 5-ти лет П'!S147</f>
        <v/>
      </c>
      <c r="F315" s="391" t="str">
        <f>'дети 5-ти лет Т'!S147</f>
        <v/>
      </c>
      <c r="G315" s="391" t="str">
        <f>'дети 5-ти лет С'!S147</f>
        <v/>
      </c>
    </row>
    <row r="316" ht="15.75" customHeight="1">
      <c r="B316" s="12"/>
      <c r="C316" s="391" t="str">
        <f>'дети 5-ти лет Ф'!T147</f>
        <v/>
      </c>
      <c r="D316" s="391" t="str">
        <f>'дети 5-ти лет К'!T147</f>
        <v/>
      </c>
      <c r="E316" s="391" t="str">
        <f>'дети 5-ти лет П'!T147</f>
        <v/>
      </c>
      <c r="F316" s="391" t="str">
        <f>'дети 5-ти лет Т'!T147</f>
        <v/>
      </c>
      <c r="G316" s="391" t="str">
        <f>'дети 5-ти лет С'!T147</f>
        <v/>
      </c>
    </row>
    <row r="317" ht="15.75" customHeight="1">
      <c r="B317" s="19"/>
      <c r="C317" s="391" t="str">
        <f>'дети 5-ти лет Ф'!U147</f>
        <v/>
      </c>
      <c r="D317" s="391" t="str">
        <f>'дети 5-ти лет К'!U147</f>
        <v/>
      </c>
      <c r="E317" s="391" t="str">
        <f>'дети 5-ти лет П'!U147</f>
        <v/>
      </c>
      <c r="F317" s="391" t="str">
        <f>'дети 5-ти лет Т'!U147</f>
        <v/>
      </c>
      <c r="G317" s="391" t="str">
        <f>'дети 5-ти лет С'!U147</f>
        <v/>
      </c>
    </row>
    <row r="318" ht="15.75" customHeight="1">
      <c r="B318" s="5">
        <v>7.0</v>
      </c>
      <c r="C318" s="391" t="str">
        <f>'дети 5-ти лет Ф'!V147</f>
        <v/>
      </c>
      <c r="D318" s="391" t="str">
        <f>'дети 5-ти лет К'!V147</f>
        <v/>
      </c>
      <c r="E318" s="391" t="str">
        <f>'дети 5-ти лет П'!V147</f>
        <v/>
      </c>
      <c r="F318" s="391" t="str">
        <f>'дети 5-ти лет Т'!V147</f>
        <v/>
      </c>
      <c r="G318" s="391" t="str">
        <f>'дети 5-ти лет С'!V147</f>
        <v/>
      </c>
    </row>
    <row r="319" ht="15.75" customHeight="1">
      <c r="B319" s="12"/>
      <c r="C319" s="391" t="str">
        <f>'дети 5-ти лет Ф'!W147</f>
        <v/>
      </c>
      <c r="D319" s="391" t="str">
        <f>'дети 5-ти лет Т'!W147</f>
        <v/>
      </c>
      <c r="E319" s="391" t="str">
        <f>'дети 5-ти лет П'!W147</f>
        <v/>
      </c>
      <c r="F319" s="391" t="str">
        <f>'дети 5-ти лет Т'!W147</f>
        <v/>
      </c>
      <c r="G319" s="391" t="str">
        <f>'дети 5-ти лет С'!W147</f>
        <v/>
      </c>
    </row>
    <row r="320" ht="15.75" customHeight="1">
      <c r="B320" s="19"/>
      <c r="C320" s="391" t="str">
        <f>'дети 5-ти лет Ф'!X147</f>
        <v/>
      </c>
      <c r="D320" s="391" t="str">
        <f>'дети 5-ти лет К'!X147</f>
        <v/>
      </c>
      <c r="E320" s="391" t="str">
        <f>'дети 5-ти лет П'!X147</f>
        <v/>
      </c>
      <c r="F320" s="391" t="str">
        <f>'дети 5-ти лет Т'!X147</f>
        <v/>
      </c>
      <c r="G320" s="391" t="str">
        <f>'дети 5-ти лет С'!X147</f>
        <v/>
      </c>
    </row>
    <row r="321" ht="15.75" customHeight="1">
      <c r="B321" s="5">
        <v>8.0</v>
      </c>
      <c r="C321" s="318"/>
      <c r="D321" s="391" t="str">
        <f>'дети 5-ти лет К'!Y147</f>
        <v/>
      </c>
      <c r="E321" s="317"/>
      <c r="F321" s="391" t="str">
        <f>'дети 5-ти лет Т'!Y147</f>
        <v/>
      </c>
      <c r="G321" s="317"/>
    </row>
    <row r="322" ht="15.75" customHeight="1">
      <c r="B322" s="12"/>
      <c r="C322" s="319"/>
      <c r="D322" s="391" t="str">
        <f>'дети 5-ти лет К'!Z147</f>
        <v/>
      </c>
      <c r="E322" s="12"/>
      <c r="F322" s="391" t="str">
        <f>'дети 5-ти лет Т'!Z147</f>
        <v/>
      </c>
      <c r="G322" s="12"/>
    </row>
    <row r="323" ht="15.75" customHeight="1">
      <c r="B323" s="19"/>
      <c r="C323" s="319"/>
      <c r="D323" s="391" t="str">
        <f>'дети 5-ти лет К'!AA147</f>
        <v/>
      </c>
      <c r="E323" s="12"/>
      <c r="F323" s="391" t="str">
        <f>'дети 5-ти лет Т'!AA147</f>
        <v/>
      </c>
      <c r="G323" s="12"/>
    </row>
    <row r="324" ht="15.75" customHeight="1">
      <c r="B324" s="5">
        <v>9.0</v>
      </c>
      <c r="C324" s="319"/>
      <c r="D324" s="391" t="str">
        <f>'дети 5-ти лет К'!AB147</f>
        <v/>
      </c>
      <c r="E324" s="12"/>
      <c r="F324" s="391" t="str">
        <f>'дети 5-ти лет Т'!AB147</f>
        <v/>
      </c>
      <c r="G324" s="12"/>
    </row>
    <row r="325" ht="15.75" customHeight="1">
      <c r="B325" s="12"/>
      <c r="C325" s="319"/>
      <c r="D325" s="391" t="str">
        <f>'дети 5-ти лет К'!AC147</f>
        <v/>
      </c>
      <c r="E325" s="12"/>
      <c r="F325" s="391" t="str">
        <f>'дети 5-ти лет Т'!AC147</f>
        <v/>
      </c>
      <c r="G325" s="12"/>
    </row>
    <row r="326" ht="15.75" customHeight="1">
      <c r="B326" s="19"/>
      <c r="C326" s="319"/>
      <c r="D326" s="391" t="str">
        <f>'дети 5-ти лет К'!AD147</f>
        <v/>
      </c>
      <c r="E326" s="12"/>
      <c r="F326" s="391" t="str">
        <f>'дети 5-ти лет Т'!AD147</f>
        <v/>
      </c>
      <c r="G326" s="12"/>
    </row>
    <row r="327" ht="15.75" customHeight="1">
      <c r="B327" s="5">
        <v>10.0</v>
      </c>
      <c r="C327" s="319"/>
      <c r="D327" s="391" t="str">
        <f>'дети 5-ти лет К'!AE147</f>
        <v/>
      </c>
      <c r="E327" s="12"/>
      <c r="F327" s="391" t="str">
        <f>'дети 5-ти лет Т'!AE147</f>
        <v/>
      </c>
      <c r="G327" s="12"/>
    </row>
    <row r="328" ht="15.75" customHeight="1">
      <c r="B328" s="12"/>
      <c r="C328" s="319"/>
      <c r="D328" s="391" t="str">
        <f>'дети 5-ти лет К'!AF147</f>
        <v/>
      </c>
      <c r="E328" s="12"/>
      <c r="F328" s="391" t="str">
        <f>'дети 5-ти лет Т'!AF147</f>
        <v/>
      </c>
      <c r="G328" s="12"/>
    </row>
    <row r="329" ht="15.75" customHeight="1">
      <c r="B329" s="19"/>
      <c r="C329" s="319"/>
      <c r="D329" s="391" t="str">
        <f>'дети 5-ти лет К'!AG147</f>
        <v/>
      </c>
      <c r="E329" s="12"/>
      <c r="F329" s="391" t="str">
        <f>'дети 5-ти лет Т'!AG147</f>
        <v/>
      </c>
      <c r="G329" s="12"/>
    </row>
    <row r="330" ht="15.75" customHeight="1">
      <c r="B330" s="5">
        <v>11.0</v>
      </c>
      <c r="C330" s="319"/>
      <c r="D330" s="391" t="str">
        <f>'дети 5-ти лет К'!AH147</f>
        <v/>
      </c>
      <c r="E330" s="12"/>
      <c r="F330" s="391" t="str">
        <f>'дети 5-ти лет Т'!AH147</f>
        <v/>
      </c>
      <c r="G330" s="12"/>
    </row>
    <row r="331" ht="15.75" customHeight="1">
      <c r="B331" s="12"/>
      <c r="C331" s="319"/>
      <c r="D331" s="391" t="str">
        <f>'дети 5-ти лет К'!AI147</f>
        <v/>
      </c>
      <c r="E331" s="12"/>
      <c r="F331" s="391" t="str">
        <f>'дети 5-ти лет Т'!AI147</f>
        <v/>
      </c>
      <c r="G331" s="12"/>
    </row>
    <row r="332" ht="15.75" customHeight="1">
      <c r="B332" s="19"/>
      <c r="C332" s="319"/>
      <c r="D332" s="391" t="str">
        <f>'дети 5-ти лет К'!AJ147</f>
        <v/>
      </c>
      <c r="E332" s="12"/>
      <c r="F332" s="391" t="str">
        <f>'дети 5-ти лет Т'!AJ147</f>
        <v/>
      </c>
      <c r="G332" s="12"/>
    </row>
    <row r="333" ht="15.75" customHeight="1">
      <c r="B333" s="5">
        <v>12.0</v>
      </c>
      <c r="C333" s="319"/>
      <c r="D333" s="391" t="str">
        <f>'дети 5-ти лет К'!AK147</f>
        <v/>
      </c>
      <c r="E333" s="12"/>
      <c r="F333" s="391" t="str">
        <f>'дети 5-ти лет Т'!AK147</f>
        <v/>
      </c>
      <c r="G333" s="12"/>
    </row>
    <row r="334" ht="15.75" customHeight="1">
      <c r="B334" s="12"/>
      <c r="C334" s="319"/>
      <c r="D334" s="391" t="str">
        <f>'дети 5-ти лет К'!AL147</f>
        <v/>
      </c>
      <c r="E334" s="12"/>
      <c r="F334" s="391" t="str">
        <f>'дети 5-ти лет Т'!AL147</f>
        <v/>
      </c>
      <c r="G334" s="12"/>
    </row>
    <row r="335" ht="15.75" customHeight="1">
      <c r="B335" s="19"/>
      <c r="C335" s="319"/>
      <c r="D335" s="391" t="str">
        <f>'дети 5-ти лет К'!AM147</f>
        <v/>
      </c>
      <c r="E335" s="12"/>
      <c r="F335" s="391" t="str">
        <f>'дети 5-ти лет Т'!AM147</f>
        <v/>
      </c>
      <c r="G335" s="12"/>
    </row>
    <row r="336" ht="15.75" customHeight="1">
      <c r="B336" s="5">
        <v>13.0</v>
      </c>
      <c r="C336" s="319"/>
      <c r="D336" s="391" t="str">
        <f>'дети 5-ти лет К'!AN147</f>
        <v/>
      </c>
      <c r="E336" s="12"/>
      <c r="F336" s="391" t="str">
        <f>'дети 5-ти лет Т'!AN147</f>
        <v/>
      </c>
      <c r="G336" s="12"/>
    </row>
    <row r="337" ht="15.75" customHeight="1">
      <c r="B337" s="12"/>
      <c r="C337" s="319"/>
      <c r="D337" s="391" t="str">
        <f>'дети 5-ти лет К'!AO147</f>
        <v/>
      </c>
      <c r="E337" s="12"/>
      <c r="F337" s="391" t="str">
        <f>'дети 5-ти лет Т'!AO147</f>
        <v/>
      </c>
      <c r="G337" s="12"/>
    </row>
    <row r="338" ht="15.75" customHeight="1">
      <c r="B338" s="19"/>
      <c r="C338" s="319"/>
      <c r="D338" s="391" t="str">
        <f>'дети 5-ти лет К'!AP147</f>
        <v/>
      </c>
      <c r="E338" s="12"/>
      <c r="F338" s="391" t="str">
        <f>'дети 5-ти лет Т'!AP147</f>
        <v/>
      </c>
      <c r="G338" s="12"/>
    </row>
    <row r="339" ht="15.75" customHeight="1">
      <c r="B339" s="5">
        <v>14.0</v>
      </c>
      <c r="C339" s="319"/>
      <c r="D339" s="391" t="str">
        <f>'дети 5-ти лет К'!AQ147</f>
        <v/>
      </c>
      <c r="E339" s="12"/>
      <c r="F339" s="391" t="str">
        <f>'дети 5-ти лет Т'!AQ147</f>
        <v/>
      </c>
      <c r="G339" s="12"/>
    </row>
    <row r="340" ht="15.75" customHeight="1">
      <c r="B340" s="12"/>
      <c r="C340" s="319"/>
      <c r="D340" s="391" t="str">
        <f>'дети 5-ти лет К'!AR147</f>
        <v/>
      </c>
      <c r="E340" s="12"/>
      <c r="F340" s="391" t="str">
        <f>'дети 5-ти лет Т'!AR147</f>
        <v/>
      </c>
      <c r="G340" s="12"/>
    </row>
    <row r="341" ht="15.75" customHeight="1">
      <c r="B341" s="19"/>
      <c r="C341" s="319"/>
      <c r="D341" s="391" t="str">
        <f>'дети 5-ти лет К'!AS147</f>
        <v/>
      </c>
      <c r="E341" s="12"/>
      <c r="F341" s="391" t="str">
        <f>'дети 5-ти лет Т'!AS147</f>
        <v/>
      </c>
      <c r="G341" s="12"/>
    </row>
    <row r="342" ht="15.75" customHeight="1">
      <c r="B342" s="5">
        <v>15.0</v>
      </c>
      <c r="C342" s="319"/>
      <c r="D342" s="391" t="str">
        <f>'дети 5-ти лет К'!AT147</f>
        <v/>
      </c>
      <c r="E342" s="12"/>
      <c r="F342" s="391" t="str">
        <f>'дети 5-ти лет Т'!AT147</f>
        <v/>
      </c>
      <c r="G342" s="12"/>
    </row>
    <row r="343" ht="15.75" customHeight="1">
      <c r="B343" s="12"/>
      <c r="C343" s="319"/>
      <c r="D343" s="391" t="str">
        <f>'дети 5-ти лет К'!AU147</f>
        <v/>
      </c>
      <c r="E343" s="12"/>
      <c r="F343" s="391" t="str">
        <f>'дети 5-ти лет Т'!AU147</f>
        <v/>
      </c>
      <c r="G343" s="12"/>
    </row>
    <row r="344" ht="15.75" customHeight="1">
      <c r="B344" s="19"/>
      <c r="C344" s="319"/>
      <c r="D344" s="391" t="str">
        <f>'дети 5-ти лет К'!AV147</f>
        <v/>
      </c>
      <c r="E344" s="12"/>
      <c r="F344" s="391" t="str">
        <f>'дети 5-ти лет Т'!AV147</f>
        <v/>
      </c>
      <c r="G344" s="12"/>
    </row>
    <row r="345" ht="15.75" customHeight="1">
      <c r="B345" s="5">
        <v>16.0</v>
      </c>
      <c r="C345" s="319"/>
      <c r="D345" s="391" t="str">
        <f>'дети 5-ти лет К'!AW147</f>
        <v/>
      </c>
      <c r="E345" s="12"/>
      <c r="F345" s="391" t="str">
        <f>'дети 5-ти лет Т'!AW147</f>
        <v/>
      </c>
      <c r="G345" s="12"/>
    </row>
    <row r="346" ht="15.75" customHeight="1">
      <c r="B346" s="12"/>
      <c r="C346" s="319"/>
      <c r="D346" s="391" t="str">
        <f>'дети 5-ти лет К'!AX147</f>
        <v/>
      </c>
      <c r="E346" s="12"/>
      <c r="F346" s="391" t="str">
        <f>'дети 5-ти лет Т'!AX147</f>
        <v/>
      </c>
      <c r="G346" s="12"/>
    </row>
    <row r="347" ht="15.75" customHeight="1">
      <c r="B347" s="19"/>
      <c r="C347" s="319"/>
      <c r="D347" s="391" t="str">
        <f>'дети 5-ти лет К'!AY147</f>
        <v/>
      </c>
      <c r="E347" s="12"/>
      <c r="F347" s="391" t="str">
        <f>'дети 5-ти лет Т'!AY147</f>
        <v/>
      </c>
      <c r="G347" s="12"/>
    </row>
    <row r="348" ht="15.75" customHeight="1">
      <c r="B348" s="5">
        <v>17.0</v>
      </c>
      <c r="C348" s="319"/>
      <c r="D348" s="391" t="str">
        <f>'дети 5-ти лет К'!AZ147</f>
        <v/>
      </c>
      <c r="E348" s="12"/>
      <c r="F348" s="391" t="str">
        <f>'дети 5-ти лет Т'!AZ147</f>
        <v/>
      </c>
      <c r="G348" s="12"/>
    </row>
    <row r="349" ht="15.75" customHeight="1">
      <c r="B349" s="12"/>
      <c r="C349" s="319"/>
      <c r="D349" s="391" t="str">
        <f>'дети 5-ти лет К'!BA147</f>
        <v/>
      </c>
      <c r="E349" s="12"/>
      <c r="F349" s="391" t="str">
        <f>'дети 5-ти лет Т'!BA147</f>
        <v/>
      </c>
      <c r="G349" s="12"/>
    </row>
    <row r="350" ht="15.75" customHeight="1">
      <c r="B350" s="19"/>
      <c r="C350" s="319"/>
      <c r="D350" s="391" t="str">
        <f>'дети 5-ти лет К'!BB147</f>
        <v/>
      </c>
      <c r="E350" s="12"/>
      <c r="F350" s="391" t="str">
        <f>'дети 5-ти лет Т'!BB147</f>
        <v/>
      </c>
      <c r="G350" s="12"/>
    </row>
    <row r="351" ht="15.75" customHeight="1">
      <c r="B351" s="5">
        <v>18.0</v>
      </c>
      <c r="C351" s="319"/>
      <c r="D351" s="391" t="str">
        <f>'дети 5-ти лет К'!BC147</f>
        <v/>
      </c>
      <c r="E351" s="12"/>
      <c r="F351" s="391" t="str">
        <f>'дети 5-ти лет Т'!BC147</f>
        <v/>
      </c>
      <c r="G351" s="12"/>
    </row>
    <row r="352" ht="15.75" customHeight="1">
      <c r="B352" s="12"/>
      <c r="C352" s="319"/>
      <c r="D352" s="391" t="str">
        <f>'дети 5-ти лет К'!BD147</f>
        <v/>
      </c>
      <c r="E352" s="12"/>
      <c r="F352" s="391" t="str">
        <f>'дети 5-ти лет Т'!BD147</f>
        <v/>
      </c>
      <c r="G352" s="12"/>
    </row>
    <row r="353" ht="15.75" customHeight="1">
      <c r="B353" s="19"/>
      <c r="C353" s="319"/>
      <c r="D353" s="391" t="str">
        <f>'дети 5-ти лет К'!BE147</f>
        <v/>
      </c>
      <c r="E353" s="12"/>
      <c r="F353" s="391" t="str">
        <f>'дети 5-ти лет Т'!BE147</f>
        <v/>
      </c>
      <c r="G353" s="12"/>
    </row>
    <row r="354" ht="15.75" customHeight="1">
      <c r="B354" s="5">
        <v>19.0</v>
      </c>
      <c r="C354" s="319"/>
      <c r="D354" s="391" t="str">
        <f>'дети 5-ти лет К'!BF147</f>
        <v/>
      </c>
      <c r="E354" s="12"/>
      <c r="F354" s="391" t="str">
        <f>'дети 5-ти лет Т'!BF147</f>
        <v/>
      </c>
      <c r="G354" s="12"/>
    </row>
    <row r="355" ht="15.75" customHeight="1">
      <c r="B355" s="12"/>
      <c r="C355" s="319"/>
      <c r="D355" s="391" t="str">
        <f>'дети 5-ти лет К'!BG147</f>
        <v/>
      </c>
      <c r="E355" s="12"/>
      <c r="F355" s="391" t="str">
        <f>'дети 5-ти лет Т'!BG147</f>
        <v/>
      </c>
      <c r="G355" s="12"/>
    </row>
    <row r="356" ht="15.75" customHeight="1">
      <c r="B356" s="19"/>
      <c r="C356" s="319"/>
      <c r="D356" s="391" t="str">
        <f>'дети 5-ти лет К'!BH147</f>
        <v/>
      </c>
      <c r="E356" s="12"/>
      <c r="F356" s="391" t="str">
        <f>'дети 5-ти лет Т'!BH147</f>
        <v/>
      </c>
      <c r="G356" s="12"/>
    </row>
    <row r="357" ht="15.75" customHeight="1">
      <c r="B357" s="5">
        <v>20.0</v>
      </c>
      <c r="C357" s="319"/>
      <c r="D357" s="391" t="str">
        <f>'дети 5-ти лет К'!BI147</f>
        <v/>
      </c>
      <c r="E357" s="12"/>
      <c r="F357" s="391" t="str">
        <f>'дети 5-ти лет Т'!BI147</f>
        <v/>
      </c>
      <c r="G357" s="12"/>
    </row>
    <row r="358" ht="15.75" customHeight="1">
      <c r="B358" s="12"/>
      <c r="C358" s="319"/>
      <c r="D358" s="391" t="str">
        <f>'дети 5-ти лет К'!BJ147</f>
        <v/>
      </c>
      <c r="E358" s="12"/>
      <c r="F358" s="391" t="str">
        <f>'дети 5-ти лет Т'!BJ147</f>
        <v/>
      </c>
      <c r="G358" s="12"/>
    </row>
    <row r="359" ht="15.75" customHeight="1">
      <c r="B359" s="19"/>
      <c r="C359" s="319"/>
      <c r="D359" s="391" t="str">
        <f>'дети 5-ти лет К'!BK147</f>
        <v/>
      </c>
      <c r="E359" s="12"/>
      <c r="F359" s="391" t="str">
        <f>'дети 5-ти лет Т'!BK147</f>
        <v/>
      </c>
      <c r="G359" s="12"/>
    </row>
    <row r="360" ht="15.75" customHeight="1">
      <c r="B360" s="5">
        <v>21.0</v>
      </c>
      <c r="C360" s="319"/>
      <c r="D360" s="391" t="str">
        <f>'дети 5-ти лет К'!BL147</f>
        <v/>
      </c>
      <c r="E360" s="12"/>
      <c r="F360" s="391" t="str">
        <f>'дети 5-ти лет Т'!BL147</f>
        <v/>
      </c>
      <c r="G360" s="12"/>
    </row>
    <row r="361" ht="15.75" customHeight="1">
      <c r="B361" s="12"/>
      <c r="C361" s="319"/>
      <c r="D361" s="391" t="str">
        <f>'дети 5-ти лет К'!BM147</f>
        <v/>
      </c>
      <c r="E361" s="12"/>
      <c r="F361" s="391" t="str">
        <f>'дети 5-ти лет Т'!BM147</f>
        <v/>
      </c>
      <c r="G361" s="12"/>
    </row>
    <row r="362" ht="15.75" customHeight="1">
      <c r="B362" s="19"/>
      <c r="C362" s="319"/>
      <c r="D362" s="391" t="str">
        <f>'дети 5-ти лет К'!BN147</f>
        <v/>
      </c>
      <c r="E362" s="12"/>
      <c r="F362" s="391" t="str">
        <f>'дети 5-ти лет Т'!BN147</f>
        <v/>
      </c>
      <c r="G362" s="12"/>
    </row>
    <row r="363" ht="15.75" customHeight="1">
      <c r="B363" s="5">
        <v>22.0</v>
      </c>
      <c r="C363" s="319"/>
      <c r="D363" s="391" t="str">
        <f>'дети 5-ти лет К'!BO147</f>
        <v/>
      </c>
      <c r="E363" s="12"/>
      <c r="F363" s="391" t="str">
        <f>'дети 5-ти лет Т'!BO147</f>
        <v/>
      </c>
      <c r="G363" s="12"/>
    </row>
    <row r="364" ht="15.75" customHeight="1">
      <c r="B364" s="12"/>
      <c r="C364" s="319"/>
      <c r="D364" s="391" t="str">
        <f>'дети 5-ти лет К'!BP147</f>
        <v/>
      </c>
      <c r="E364" s="12"/>
      <c r="F364" s="391" t="str">
        <f>'дети 5-ти лет Т'!BP147</f>
        <v/>
      </c>
      <c r="G364" s="12"/>
    </row>
    <row r="365" ht="15.75" customHeight="1">
      <c r="B365" s="19"/>
      <c r="C365" s="319"/>
      <c r="D365" s="391" t="str">
        <f>'дети 5-ти лет К'!BQ147</f>
        <v/>
      </c>
      <c r="E365" s="12"/>
      <c r="F365" s="391" t="str">
        <f>'дети 5-ти лет Т'!BQ147</f>
        <v/>
      </c>
      <c r="G365" s="12"/>
    </row>
    <row r="366" ht="15.75" customHeight="1">
      <c r="B366" s="5">
        <v>23.0</v>
      </c>
      <c r="C366" s="319"/>
      <c r="D366" s="391" t="str">
        <f>'дети 5-ти лет К'!BR147</f>
        <v/>
      </c>
      <c r="E366" s="12"/>
      <c r="F366" s="391" t="str">
        <f>'дети 5-ти лет Т'!BR147</f>
        <v/>
      </c>
      <c r="G366" s="12"/>
    </row>
    <row r="367" ht="15.75" customHeight="1">
      <c r="B367" s="12"/>
      <c r="C367" s="319"/>
      <c r="D367" s="391" t="str">
        <f>'дети 5-ти лет К'!BS147</f>
        <v/>
      </c>
      <c r="E367" s="12"/>
      <c r="F367" s="391" t="str">
        <f>'дети 5-ти лет Т'!BS147</f>
        <v/>
      </c>
      <c r="G367" s="12"/>
    </row>
    <row r="368" ht="15.75" customHeight="1">
      <c r="B368" s="19"/>
      <c r="C368" s="319"/>
      <c r="D368" s="391" t="str">
        <f>'дети 5-ти лет К'!BT147</f>
        <v/>
      </c>
      <c r="E368" s="12"/>
      <c r="F368" s="391" t="str">
        <f>'дети 5-ти лет Т'!BT147</f>
        <v/>
      </c>
      <c r="G368" s="12"/>
    </row>
    <row r="369" ht="15.75" customHeight="1">
      <c r="B369" s="5">
        <v>24.0</v>
      </c>
      <c r="C369" s="319"/>
      <c r="D369" s="391" t="str">
        <f>'дети 5-ти лет К'!BU147</f>
        <v/>
      </c>
      <c r="E369" s="12"/>
      <c r="F369" s="391" t="str">
        <f>'дети 5-ти лет Т'!BU147</f>
        <v/>
      </c>
      <c r="G369" s="12"/>
    </row>
    <row r="370" ht="15.75" customHeight="1">
      <c r="B370" s="12"/>
      <c r="C370" s="319"/>
      <c r="D370" s="391" t="str">
        <f>'дети 5-ти лет К'!BV147</f>
        <v/>
      </c>
      <c r="E370" s="12"/>
      <c r="F370" s="391" t="str">
        <f>'дети 5-ти лет Т'!BV147</f>
        <v/>
      </c>
      <c r="G370" s="12"/>
    </row>
    <row r="371" ht="15.75" customHeight="1">
      <c r="B371" s="19"/>
      <c r="C371" s="319"/>
      <c r="D371" s="391" t="str">
        <f>'дети 5-ти лет К'!BW147</f>
        <v/>
      </c>
      <c r="E371" s="12"/>
      <c r="F371" s="391" t="str">
        <f>'дети 5-ти лет Т'!BW147</f>
        <v/>
      </c>
      <c r="G371" s="12"/>
    </row>
    <row r="372" ht="15.75" customHeight="1">
      <c r="B372" s="5">
        <v>25.0</v>
      </c>
      <c r="C372" s="319"/>
      <c r="D372" s="391" t="str">
        <f>'дети 5-ти лет К'!BX147</f>
        <v/>
      </c>
      <c r="E372" s="12"/>
      <c r="F372" s="391" t="str">
        <f>'дети 5-ти лет Т'!BX147</f>
        <v/>
      </c>
      <c r="G372" s="12"/>
    </row>
    <row r="373" ht="15.75" customHeight="1">
      <c r="B373" s="12"/>
      <c r="C373" s="319"/>
      <c r="D373" s="391" t="str">
        <f>'дети 5-ти лет К'!BY147</f>
        <v/>
      </c>
      <c r="E373" s="12"/>
      <c r="F373" s="391" t="str">
        <f>'дети 5-ти лет Т'!BY147</f>
        <v/>
      </c>
      <c r="G373" s="12"/>
    </row>
    <row r="374" ht="15.75" customHeight="1">
      <c r="B374" s="19"/>
      <c r="C374" s="319"/>
      <c r="D374" s="391" t="str">
        <f>'дети 5-ти лет К'!BZ147</f>
        <v/>
      </c>
      <c r="E374" s="12"/>
      <c r="F374" s="391" t="str">
        <f>'дети 5-ти лет Т'!BZ147</f>
        <v/>
      </c>
      <c r="G374" s="12"/>
    </row>
    <row r="375" ht="15.75" customHeight="1">
      <c r="B375" s="5">
        <v>26.0</v>
      </c>
      <c r="C375" s="319"/>
      <c r="D375" s="391" t="str">
        <f>'дети 5-ти лет К'!CA147</f>
        <v/>
      </c>
      <c r="E375" s="12"/>
      <c r="F375" s="391" t="str">
        <f>'дети 5-ти лет Т'!CA147</f>
        <v/>
      </c>
      <c r="G375" s="12"/>
    </row>
    <row r="376" ht="15.75" customHeight="1">
      <c r="B376" s="12"/>
      <c r="C376" s="319"/>
      <c r="D376" s="391" t="str">
        <f>'дети 5-ти лет К'!CB147</f>
        <v/>
      </c>
      <c r="E376" s="12"/>
      <c r="F376" s="391" t="str">
        <f>'дети 5-ти лет Т'!CB147</f>
        <v/>
      </c>
      <c r="G376" s="12"/>
    </row>
    <row r="377" ht="15.75" customHeight="1">
      <c r="B377" s="19"/>
      <c r="C377" s="319"/>
      <c r="D377" s="391" t="str">
        <f>'дети 5-ти лет К'!CC147</f>
        <v/>
      </c>
      <c r="E377" s="12"/>
      <c r="F377" s="391" t="str">
        <f>'дети 5-ти лет Т'!CC147</f>
        <v/>
      </c>
      <c r="G377" s="12"/>
    </row>
    <row r="378" ht="15.75" customHeight="1">
      <c r="B378" s="5">
        <v>27.0</v>
      </c>
      <c r="C378" s="319"/>
      <c r="D378" s="391" t="str">
        <f>'дети 5-ти лет К'!CD147</f>
        <v/>
      </c>
      <c r="E378" s="12"/>
      <c r="F378" s="391" t="str">
        <f>'дети 5-ти лет Т'!CD147</f>
        <v/>
      </c>
      <c r="G378" s="12"/>
    </row>
    <row r="379" ht="15.75" customHeight="1">
      <c r="B379" s="12"/>
      <c r="C379" s="319"/>
      <c r="D379" s="391" t="str">
        <f>'дети 5-ти лет К'!CE147</f>
        <v/>
      </c>
      <c r="E379" s="12"/>
      <c r="F379" s="391" t="str">
        <f>'дети 5-ти лет Т'!CE147</f>
        <v/>
      </c>
      <c r="G379" s="12"/>
    </row>
    <row r="380" ht="15.75" customHeight="1">
      <c r="B380" s="19"/>
      <c r="C380" s="319"/>
      <c r="D380" s="391" t="str">
        <f>'дети 5-ти лет К'!CF147</f>
        <v/>
      </c>
      <c r="E380" s="12"/>
      <c r="F380" s="391" t="str">
        <f>'дети 5-ти лет Т'!CF147</f>
        <v/>
      </c>
      <c r="G380" s="12"/>
    </row>
    <row r="381" ht="15.75" customHeight="1">
      <c r="B381" s="5">
        <v>28.0</v>
      </c>
      <c r="C381" s="319"/>
      <c r="D381" s="391" t="str">
        <f>'дети 5-ти лет К'!CG147</f>
        <v/>
      </c>
      <c r="E381" s="12"/>
      <c r="F381" s="391" t="str">
        <f>'дети 5-ти лет Т'!CG147</f>
        <v/>
      </c>
      <c r="G381" s="12"/>
    </row>
    <row r="382" ht="15.75" customHeight="1">
      <c r="B382" s="12"/>
      <c r="C382" s="319"/>
      <c r="D382" s="391" t="str">
        <f>'дети 5-ти лет К'!CH147</f>
        <v/>
      </c>
      <c r="E382" s="12"/>
      <c r="F382" s="391" t="str">
        <f>'дети 5-ти лет Т'!CH147</f>
        <v/>
      </c>
      <c r="G382" s="12"/>
    </row>
    <row r="383" ht="15.75" customHeight="1">
      <c r="B383" s="19"/>
      <c r="C383" s="319"/>
      <c r="D383" s="391" t="str">
        <f>'дети 5-ти лет К'!CI147</f>
        <v/>
      </c>
      <c r="E383" s="12"/>
      <c r="F383" s="391" t="str">
        <f>'дети 5-ти лет Т'!CI147</f>
        <v/>
      </c>
      <c r="G383" s="12"/>
    </row>
    <row r="384" ht="15.75" customHeight="1">
      <c r="B384" s="5">
        <v>29.0</v>
      </c>
      <c r="C384" s="319"/>
      <c r="D384" s="317"/>
      <c r="E384" s="12"/>
      <c r="F384" s="391" t="str">
        <f>'дети 5-ти лет Т'!CJ147</f>
        <v/>
      </c>
      <c r="G384" s="12"/>
    </row>
    <row r="385" ht="15.75" customHeight="1">
      <c r="B385" s="12"/>
      <c r="C385" s="319"/>
      <c r="D385" s="12"/>
      <c r="E385" s="12"/>
      <c r="F385" s="391" t="str">
        <f>'дети 5-ти лет Т'!CK147</f>
        <v/>
      </c>
      <c r="G385" s="12"/>
    </row>
    <row r="386" ht="15.75" customHeight="1">
      <c r="B386" s="19"/>
      <c r="C386" s="319"/>
      <c r="D386" s="12"/>
      <c r="E386" s="12"/>
      <c r="F386" s="391" t="str">
        <f>'дети 5-ти лет Т'!CL147</f>
        <v/>
      </c>
      <c r="G386" s="12"/>
    </row>
    <row r="387" ht="15.75" customHeight="1">
      <c r="B387" s="5">
        <v>30.0</v>
      </c>
      <c r="C387" s="319"/>
      <c r="D387" s="12"/>
      <c r="E387" s="12"/>
      <c r="F387" s="391" t="str">
        <f>'дети 5-ти лет Т'!CM147</f>
        <v/>
      </c>
      <c r="G387" s="12"/>
    </row>
    <row r="388" ht="15.75" customHeight="1">
      <c r="B388" s="12"/>
      <c r="C388" s="319"/>
      <c r="D388" s="12"/>
      <c r="E388" s="12"/>
      <c r="F388" s="391" t="str">
        <f>'дети 5-ти лет Т'!CN147</f>
        <v/>
      </c>
      <c r="G388" s="12"/>
    </row>
    <row r="389" ht="15.75" customHeight="1">
      <c r="B389" s="19"/>
      <c r="C389" s="319"/>
      <c r="D389" s="12"/>
      <c r="E389" s="12"/>
      <c r="F389" s="391" t="str">
        <f>'дети 5-ти лет Т'!CO147</f>
        <v/>
      </c>
      <c r="G389" s="12"/>
    </row>
    <row r="390" ht="15.75" customHeight="1">
      <c r="B390" s="5">
        <v>31.0</v>
      </c>
      <c r="C390" s="319"/>
      <c r="D390" s="12"/>
      <c r="E390" s="12"/>
      <c r="F390" s="391" t="str">
        <f>'дети 5-ти лет Т'!CP147</f>
        <v/>
      </c>
      <c r="G390" s="12"/>
    </row>
    <row r="391" ht="15.75" customHeight="1">
      <c r="B391" s="12"/>
      <c r="C391" s="319"/>
      <c r="D391" s="12"/>
      <c r="E391" s="12"/>
      <c r="F391" s="391" t="str">
        <f>'дети 5-ти лет Т'!CQ147</f>
        <v/>
      </c>
      <c r="G391" s="12"/>
    </row>
    <row r="392" ht="15.75" customHeight="1">
      <c r="B392" s="19"/>
      <c r="C392" s="319"/>
      <c r="D392" s="12"/>
      <c r="E392" s="12"/>
      <c r="F392" s="391" t="str">
        <f>'дети 5-ти лет Т'!CR147</f>
        <v/>
      </c>
      <c r="G392" s="12"/>
    </row>
    <row r="393" ht="15.75" customHeight="1">
      <c r="B393" s="5">
        <v>32.0</v>
      </c>
      <c r="C393" s="319"/>
      <c r="D393" s="12"/>
      <c r="E393" s="12"/>
      <c r="F393" s="391" t="str">
        <f>'дети 5-ти лет Т'!CS147</f>
        <v/>
      </c>
      <c r="G393" s="12"/>
    </row>
    <row r="394" ht="15.75" customHeight="1">
      <c r="B394" s="12"/>
      <c r="C394" s="319"/>
      <c r="D394" s="12"/>
      <c r="E394" s="12"/>
      <c r="F394" s="391" t="str">
        <f>'дети 5-ти лет Т'!CT147</f>
        <v/>
      </c>
      <c r="G394" s="12"/>
    </row>
    <row r="395" ht="15.75" customHeight="1">
      <c r="B395" s="19"/>
      <c r="C395" s="319"/>
      <c r="D395" s="12"/>
      <c r="E395" s="12"/>
      <c r="F395" s="391" t="str">
        <f>'дети 5-ти лет Т'!CU147</f>
        <v/>
      </c>
      <c r="G395" s="12"/>
    </row>
    <row r="396" ht="15.75" customHeight="1">
      <c r="B396" s="5">
        <v>33.0</v>
      </c>
      <c r="C396" s="319"/>
      <c r="D396" s="12"/>
      <c r="E396" s="12"/>
      <c r="F396" s="391" t="str">
        <f>'дети 5-ти лет Т'!CV147</f>
        <v/>
      </c>
      <c r="G396" s="12"/>
    </row>
    <row r="397" ht="15.75" customHeight="1">
      <c r="B397" s="12"/>
      <c r="C397" s="319"/>
      <c r="D397" s="12"/>
      <c r="E397" s="12"/>
      <c r="F397" s="391" t="str">
        <f>'дети 5-ти лет Т'!CW147</f>
        <v/>
      </c>
      <c r="G397" s="12"/>
    </row>
    <row r="398" ht="15.75" customHeight="1">
      <c r="B398" s="19"/>
      <c r="C398" s="319"/>
      <c r="D398" s="12"/>
      <c r="E398" s="12"/>
      <c r="F398" s="391" t="str">
        <f>'дети 5-ти лет Т'!CX147</f>
        <v/>
      </c>
      <c r="G398" s="12"/>
    </row>
    <row r="399" ht="15.75" customHeight="1">
      <c r="B399" s="5">
        <v>34.0</v>
      </c>
      <c r="C399" s="319"/>
      <c r="D399" s="12"/>
      <c r="E399" s="12"/>
      <c r="F399" s="391" t="str">
        <f>'дети 5-ти лет Т'!CY147</f>
        <v/>
      </c>
      <c r="G399" s="12"/>
    </row>
    <row r="400" ht="15.75" customHeight="1">
      <c r="B400" s="12"/>
      <c r="C400" s="319"/>
      <c r="D400" s="12"/>
      <c r="E400" s="12"/>
      <c r="F400" s="391" t="str">
        <f>'дети 5-ти лет Т'!CZ147</f>
        <v/>
      </c>
      <c r="G400" s="12"/>
    </row>
    <row r="401" ht="15.75" customHeight="1">
      <c r="B401" s="19"/>
      <c r="C401" s="319"/>
      <c r="D401" s="12"/>
      <c r="E401" s="12"/>
      <c r="F401" s="391" t="str">
        <f>'дети 5-ти лет Т'!DA147</f>
        <v/>
      </c>
      <c r="G401" s="12"/>
    </row>
    <row r="402" ht="15.75" customHeight="1">
      <c r="B402" s="5">
        <v>35.0</v>
      </c>
      <c r="C402" s="319"/>
      <c r="D402" s="12"/>
      <c r="E402" s="12"/>
      <c r="F402" s="391" t="str">
        <f>'дети 5-ти лет Т'!DB147</f>
        <v/>
      </c>
      <c r="G402" s="12"/>
    </row>
    <row r="403" ht="15.75" customHeight="1">
      <c r="B403" s="12"/>
      <c r="C403" s="319"/>
      <c r="D403" s="12"/>
      <c r="E403" s="12"/>
      <c r="F403" s="391" t="str">
        <f>'дети 5-ти лет Т'!DC147</f>
        <v/>
      </c>
      <c r="G403" s="12"/>
    </row>
    <row r="404" ht="15.75" customHeight="1">
      <c r="B404" s="19"/>
      <c r="C404" s="320"/>
      <c r="D404" s="19"/>
      <c r="E404" s="19"/>
      <c r="F404" s="391" t="str">
        <f>'дети 5-ти лет Т'!DD147</f>
        <v/>
      </c>
      <c r="G404" s="19"/>
    </row>
    <row r="405" ht="15.75" customHeight="1">
      <c r="B405" s="321" t="str">
        <f>'СВОД3'!V42</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4">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189:G189"/>
    <mergeCell ref="B116:B118"/>
    <mergeCell ref="C116:C187"/>
    <mergeCell ref="G116:G187"/>
    <mergeCell ref="B119:B121"/>
    <mergeCell ref="B122:B124"/>
    <mergeCell ref="B125:B127"/>
    <mergeCell ref="B152:B154"/>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4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D4B4"/>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4.25" customHeight="1">
      <c r="B4" s="294" t="s">
        <v>829</v>
      </c>
      <c r="D4" s="295" t="str">
        <f>'дети 5-ти лет Ф'!C89</f>
        <v/>
      </c>
      <c r="E4" s="296"/>
      <c r="F4" s="296"/>
      <c r="G4" s="291"/>
      <c r="H4" s="291"/>
    </row>
    <row r="5">
      <c r="B5" s="297" t="s">
        <v>830</v>
      </c>
      <c r="D5" s="298" t="str">
        <f>'дети 5-ти лет Ф'!A89</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68"/>
      <c r="E12" s="69"/>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68"/>
      <c r="E13" s="69"/>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68"/>
      <c r="E14" s="69"/>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68"/>
      <c r="E15" s="69"/>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68"/>
      <c r="E16" s="69"/>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68"/>
      <c r="E17" s="69"/>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68"/>
      <c r="E18" s="69"/>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68"/>
      <c r="E19" s="69"/>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68"/>
      <c r="E20" s="69"/>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68"/>
      <c r="E21" s="69"/>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68"/>
      <c r="E22" s="69"/>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68"/>
      <c r="E23" s="69"/>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68"/>
      <c r="E24" s="69"/>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68"/>
      <c r="E25" s="69"/>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68"/>
      <c r="E26" s="69"/>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68"/>
      <c r="E27" s="69"/>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68"/>
      <c r="E28" s="69"/>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68"/>
      <c r="E29" s="69"/>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68"/>
      <c r="E30" s="69"/>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68"/>
      <c r="E31" s="69"/>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68"/>
      <c r="E32" s="69"/>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68"/>
      <c r="E33" s="69"/>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68"/>
      <c r="E34" s="69"/>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68"/>
      <c r="E35" s="69"/>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68"/>
      <c r="E44" s="69"/>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68"/>
      <c r="E45" s="69"/>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68"/>
      <c r="E46" s="69"/>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68"/>
      <c r="E47" s="69"/>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68"/>
      <c r="E48" s="69"/>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68"/>
      <c r="E49" s="69"/>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68"/>
      <c r="E50" s="69"/>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68"/>
      <c r="E51" s="69"/>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68"/>
      <c r="E52" s="69"/>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68"/>
      <c r="E53" s="69"/>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68"/>
      <c r="E54" s="69"/>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68"/>
      <c r="E55" s="69"/>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68"/>
      <c r="E56" s="69"/>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68"/>
      <c r="E57" s="69"/>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68"/>
      <c r="E58" s="69"/>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68"/>
      <c r="E59" s="69"/>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68"/>
      <c r="E60" s="69"/>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68"/>
      <c r="E61" s="69"/>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68"/>
      <c r="E62" s="69"/>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68"/>
      <c r="E63" s="69"/>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68"/>
      <c r="E64" s="69"/>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68"/>
      <c r="E65" s="69"/>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68"/>
      <c r="E66" s="69"/>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68"/>
      <c r="E67" s="69"/>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68"/>
      <c r="E68" s="69"/>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68"/>
      <c r="E69" s="69"/>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68"/>
      <c r="E70" s="69"/>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68"/>
      <c r="E71" s="69"/>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68"/>
      <c r="E72" s="69"/>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68"/>
      <c r="E73" s="69"/>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68"/>
      <c r="E74" s="69"/>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68"/>
      <c r="E75" s="69"/>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68"/>
      <c r="E76" s="69"/>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68"/>
      <c r="E77" s="69"/>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68"/>
      <c r="E78" s="69"/>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68"/>
      <c r="E79" s="69"/>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68"/>
      <c r="E80" s="69"/>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68"/>
      <c r="E81" s="69"/>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68"/>
      <c r="E82" s="69"/>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68"/>
      <c r="E86" s="69"/>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68"/>
      <c r="E87" s="69"/>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68"/>
      <c r="E88" s="69"/>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68"/>
      <c r="E89" s="69"/>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68"/>
      <c r="E90" s="69"/>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68"/>
      <c r="E91" s="69"/>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68"/>
      <c r="E92" s="69"/>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83"/>
      <c r="D93" s="84"/>
      <c r="E93" s="85"/>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3.75" customHeight="1">
      <c r="B97" s="314"/>
      <c r="C97" s="315" t="s">
        <v>5</v>
      </c>
      <c r="D97" s="315" t="s">
        <v>107</v>
      </c>
      <c r="E97" s="315" t="s">
        <v>335</v>
      </c>
      <c r="F97" s="315" t="s">
        <v>398</v>
      </c>
      <c r="G97" s="178" t="s">
        <v>724</v>
      </c>
    </row>
    <row r="98" ht="15.0" customHeight="1">
      <c r="B98" s="5">
        <v>1.0</v>
      </c>
      <c r="C98" s="148"/>
      <c r="D98" s="148"/>
      <c r="E98" s="148"/>
      <c r="F98" s="148"/>
      <c r="G98" s="148"/>
    </row>
    <row r="99" ht="15.0" customHeight="1">
      <c r="B99" s="12"/>
      <c r="C99" s="148"/>
      <c r="D99" s="148"/>
      <c r="E99" s="148"/>
      <c r="F99" s="148"/>
      <c r="G99" s="148"/>
    </row>
    <row r="100" ht="15.0" customHeight="1">
      <c r="B100" s="19"/>
      <c r="C100" s="148"/>
      <c r="D100" s="148"/>
      <c r="E100" s="148"/>
      <c r="F100" s="148"/>
      <c r="G100" s="148"/>
    </row>
    <row r="101" ht="15.0" customHeight="1">
      <c r="B101" s="5">
        <v>2.0</v>
      </c>
      <c r="C101" s="148"/>
      <c r="D101" s="148"/>
      <c r="E101" s="148"/>
      <c r="F101" s="148"/>
      <c r="G101" s="148"/>
    </row>
    <row r="102" ht="15.0" customHeight="1">
      <c r="B102" s="12"/>
      <c r="C102" s="148"/>
      <c r="D102" s="148"/>
      <c r="E102" s="148"/>
      <c r="F102" s="148"/>
      <c r="G102" s="148"/>
    </row>
    <row r="103" ht="15.0" customHeight="1">
      <c r="B103" s="19"/>
      <c r="C103" s="148"/>
      <c r="D103" s="148"/>
      <c r="E103" s="148"/>
      <c r="F103" s="148"/>
      <c r="G103" s="148"/>
    </row>
    <row r="104" ht="15.0" customHeight="1">
      <c r="B104" s="5">
        <v>3.0</v>
      </c>
      <c r="C104" s="148"/>
      <c r="D104" s="148"/>
      <c r="E104" s="148"/>
      <c r="F104" s="148"/>
      <c r="G104" s="148"/>
    </row>
    <row r="105" ht="15.0" customHeight="1">
      <c r="B105" s="12"/>
      <c r="C105" s="148"/>
      <c r="D105" s="148"/>
      <c r="E105" s="148"/>
      <c r="F105" s="148"/>
      <c r="G105" s="148"/>
    </row>
    <row r="106" ht="15.0" customHeight="1">
      <c r="B106" s="19"/>
      <c r="C106" s="148"/>
      <c r="D106" s="148"/>
      <c r="E106" s="148"/>
      <c r="F106" s="148"/>
      <c r="G106" s="148"/>
    </row>
    <row r="107" ht="15.0" customHeight="1">
      <c r="B107" s="5">
        <v>4.0</v>
      </c>
      <c r="C107" s="148"/>
      <c r="D107" s="148"/>
      <c r="E107" s="148"/>
      <c r="F107" s="148"/>
      <c r="G107" s="148"/>
    </row>
    <row r="108" ht="15.0" customHeight="1">
      <c r="B108" s="12"/>
      <c r="C108" s="148"/>
      <c r="D108" s="148"/>
      <c r="E108" s="148"/>
      <c r="F108" s="148"/>
      <c r="G108" s="148"/>
    </row>
    <row r="109" ht="15.0" customHeight="1">
      <c r="B109" s="19"/>
      <c r="C109" s="148"/>
      <c r="D109" s="148"/>
      <c r="E109" s="148"/>
      <c r="F109" s="148"/>
      <c r="G109" s="148"/>
    </row>
    <row r="110" ht="15.0" customHeight="1">
      <c r="B110" s="5">
        <v>5.0</v>
      </c>
      <c r="C110" s="148"/>
      <c r="D110" s="148"/>
      <c r="E110" s="148"/>
      <c r="F110" s="148"/>
      <c r="G110" s="148"/>
    </row>
    <row r="111" ht="15.0" customHeight="1">
      <c r="B111" s="12"/>
      <c r="C111" s="148"/>
      <c r="D111" s="148"/>
      <c r="E111" s="148"/>
      <c r="F111" s="148"/>
      <c r="G111" s="148"/>
    </row>
    <row r="112" ht="15.0" customHeight="1">
      <c r="B112" s="19"/>
      <c r="C112" s="148"/>
      <c r="D112" s="148"/>
      <c r="E112" s="148"/>
      <c r="F112" s="148"/>
      <c r="G112" s="148"/>
    </row>
    <row r="113" ht="15.0" customHeight="1">
      <c r="B113" s="5">
        <v>6.0</v>
      </c>
      <c r="C113" s="148"/>
      <c r="D113" s="148"/>
      <c r="E113" s="148"/>
      <c r="F113" s="148"/>
      <c r="G113" s="148"/>
    </row>
    <row r="114" ht="15.0" customHeight="1">
      <c r="B114" s="12"/>
      <c r="C114" s="148"/>
      <c r="D114" s="148"/>
      <c r="E114" s="148"/>
      <c r="F114" s="148"/>
      <c r="G114" s="148"/>
    </row>
    <row r="115" ht="15.0" customHeight="1">
      <c r="B115" s="19"/>
      <c r="C115" s="148"/>
      <c r="D115" s="148"/>
      <c r="E115" s="148"/>
      <c r="F115" s="148"/>
      <c r="G115" s="148"/>
    </row>
    <row r="116" ht="15.0" customHeight="1">
      <c r="B116" s="5">
        <v>7.0</v>
      </c>
      <c r="C116" s="317"/>
      <c r="D116" s="148"/>
      <c r="E116" s="317"/>
      <c r="F116" s="148"/>
      <c r="G116" s="317"/>
    </row>
    <row r="117" ht="15.0" customHeight="1">
      <c r="B117" s="12"/>
      <c r="C117" s="12"/>
      <c r="D117" s="148"/>
      <c r="E117" s="12"/>
      <c r="F117" s="148"/>
      <c r="G117" s="12"/>
    </row>
    <row r="118" ht="15.0" customHeight="1">
      <c r="B118" s="19"/>
      <c r="C118" s="12"/>
      <c r="D118" s="148"/>
      <c r="E118" s="12"/>
      <c r="F118" s="148"/>
      <c r="G118" s="12"/>
    </row>
    <row r="119" ht="15.0" customHeight="1">
      <c r="B119" s="5">
        <v>8.0</v>
      </c>
      <c r="C119" s="12"/>
      <c r="D119" s="148"/>
      <c r="E119" s="12"/>
      <c r="F119" s="148"/>
      <c r="G119" s="12"/>
    </row>
    <row r="120" ht="15.0" customHeight="1">
      <c r="B120" s="12"/>
      <c r="C120" s="12"/>
      <c r="D120" s="148"/>
      <c r="E120" s="12"/>
      <c r="F120" s="148"/>
      <c r="G120" s="12"/>
    </row>
    <row r="121" ht="15.0" customHeight="1">
      <c r="B121" s="19"/>
      <c r="C121" s="12"/>
      <c r="D121" s="148"/>
      <c r="E121" s="12"/>
      <c r="F121" s="148"/>
      <c r="G121" s="12"/>
    </row>
    <row r="122" ht="15.0" customHeight="1">
      <c r="B122" s="5">
        <v>9.0</v>
      </c>
      <c r="C122" s="12"/>
      <c r="D122" s="148"/>
      <c r="E122" s="12"/>
      <c r="F122" s="148"/>
      <c r="G122" s="12"/>
    </row>
    <row r="123" ht="15.0" customHeight="1">
      <c r="B123" s="12"/>
      <c r="C123" s="12"/>
      <c r="D123" s="148"/>
      <c r="E123" s="12"/>
      <c r="F123" s="148"/>
      <c r="G123" s="12"/>
    </row>
    <row r="124" ht="15.0" customHeight="1">
      <c r="B124" s="19"/>
      <c r="C124" s="12"/>
      <c r="D124" s="148"/>
      <c r="E124" s="12"/>
      <c r="F124" s="148"/>
      <c r="G124" s="12"/>
    </row>
    <row r="125" ht="15.0" customHeight="1">
      <c r="B125" s="5">
        <v>10.0</v>
      </c>
      <c r="C125" s="12"/>
      <c r="D125" s="148"/>
      <c r="E125" s="12"/>
      <c r="F125" s="148"/>
      <c r="G125" s="12"/>
    </row>
    <row r="126" ht="15.0" customHeight="1">
      <c r="B126" s="12"/>
      <c r="C126" s="12"/>
      <c r="D126" s="148"/>
      <c r="E126" s="12"/>
      <c r="F126" s="148"/>
      <c r="G126" s="12"/>
    </row>
    <row r="127" ht="15.0" customHeight="1">
      <c r="B127" s="19"/>
      <c r="C127" s="12"/>
      <c r="D127" s="148"/>
      <c r="E127" s="12"/>
      <c r="F127" s="148"/>
      <c r="G127" s="12"/>
    </row>
    <row r="128" ht="15.0" customHeight="1">
      <c r="B128" s="5">
        <v>11.0</v>
      </c>
      <c r="C128" s="12"/>
      <c r="D128" s="148"/>
      <c r="E128" s="12"/>
      <c r="F128" s="148"/>
      <c r="G128" s="12"/>
    </row>
    <row r="129" ht="15.0" customHeight="1">
      <c r="B129" s="12"/>
      <c r="C129" s="12"/>
      <c r="D129" s="148"/>
      <c r="E129" s="12"/>
      <c r="F129" s="148"/>
      <c r="G129" s="12"/>
    </row>
    <row r="130" ht="15.75" customHeight="1">
      <c r="B130" s="19"/>
      <c r="C130" s="12"/>
      <c r="D130" s="148"/>
      <c r="E130" s="12"/>
      <c r="F130" s="148"/>
      <c r="G130" s="12"/>
    </row>
    <row r="131" ht="15.75" customHeight="1">
      <c r="B131" s="5">
        <v>12.0</v>
      </c>
      <c r="C131" s="12"/>
      <c r="D131" s="148"/>
      <c r="E131" s="12"/>
      <c r="F131" s="148"/>
      <c r="G131" s="12"/>
    </row>
    <row r="132" ht="15.75" customHeight="1">
      <c r="B132" s="12"/>
      <c r="C132" s="12"/>
      <c r="D132" s="148"/>
      <c r="E132" s="12"/>
      <c r="F132" s="148"/>
      <c r="G132" s="12"/>
    </row>
    <row r="133" ht="15.75" customHeight="1">
      <c r="B133" s="19"/>
      <c r="C133" s="12"/>
      <c r="D133" s="148"/>
      <c r="E133" s="12"/>
      <c r="F133" s="148"/>
      <c r="G133" s="12"/>
    </row>
    <row r="134" ht="15.75" customHeight="1">
      <c r="B134" s="5">
        <v>13.0</v>
      </c>
      <c r="C134" s="12"/>
      <c r="D134" s="148"/>
      <c r="E134" s="12"/>
      <c r="F134" s="148"/>
      <c r="G134" s="12"/>
    </row>
    <row r="135" ht="15.75" customHeight="1">
      <c r="B135" s="12"/>
      <c r="C135" s="12"/>
      <c r="D135" s="148"/>
      <c r="E135" s="12"/>
      <c r="F135" s="148"/>
      <c r="G135" s="12"/>
    </row>
    <row r="136" ht="15.75" customHeight="1">
      <c r="B136" s="19"/>
      <c r="C136" s="12"/>
      <c r="D136" s="148"/>
      <c r="E136" s="12"/>
      <c r="F136" s="148"/>
      <c r="G136" s="12"/>
    </row>
    <row r="137" ht="15.75" customHeight="1">
      <c r="B137" s="5">
        <v>14.0</v>
      </c>
      <c r="C137" s="12"/>
      <c r="D137" s="148"/>
      <c r="E137" s="12"/>
      <c r="F137" s="148"/>
      <c r="G137" s="12"/>
    </row>
    <row r="138" ht="15.75" customHeight="1">
      <c r="B138" s="12"/>
      <c r="C138" s="12"/>
      <c r="D138" s="148"/>
      <c r="E138" s="12"/>
      <c r="F138" s="148"/>
      <c r="G138" s="12"/>
    </row>
    <row r="139" ht="15.75" customHeight="1">
      <c r="B139" s="19"/>
      <c r="C139" s="12"/>
      <c r="D139" s="148"/>
      <c r="E139" s="12"/>
      <c r="F139" s="148"/>
      <c r="G139" s="12"/>
    </row>
    <row r="140" ht="15.75" customHeight="1">
      <c r="B140" s="5">
        <v>15.0</v>
      </c>
      <c r="C140" s="12"/>
      <c r="D140" s="148"/>
      <c r="E140" s="12"/>
      <c r="F140" s="148"/>
      <c r="G140" s="12"/>
    </row>
    <row r="141" ht="15.75" customHeight="1">
      <c r="B141" s="12"/>
      <c r="C141" s="12"/>
      <c r="D141" s="148"/>
      <c r="E141" s="12"/>
      <c r="F141" s="148"/>
      <c r="G141" s="12"/>
    </row>
    <row r="142" ht="15.75" customHeight="1">
      <c r="B142" s="19"/>
      <c r="C142" s="12"/>
      <c r="D142" s="148"/>
      <c r="E142" s="12"/>
      <c r="F142" s="148"/>
      <c r="G142" s="12"/>
    </row>
    <row r="143" ht="15.75" customHeight="1">
      <c r="B143" s="5">
        <v>16.0</v>
      </c>
      <c r="C143" s="12"/>
      <c r="D143" s="148"/>
      <c r="E143" s="12"/>
      <c r="F143" s="148"/>
      <c r="G143" s="12"/>
    </row>
    <row r="144" ht="15.75" customHeight="1">
      <c r="B144" s="12"/>
      <c r="C144" s="12"/>
      <c r="D144" s="148"/>
      <c r="E144" s="12"/>
      <c r="F144" s="148"/>
      <c r="G144" s="12"/>
    </row>
    <row r="145" ht="15.75" customHeight="1">
      <c r="B145" s="19"/>
      <c r="C145" s="12"/>
      <c r="D145" s="148"/>
      <c r="E145" s="12"/>
      <c r="F145" s="148"/>
      <c r="G145" s="12"/>
    </row>
    <row r="146" ht="15.75" customHeight="1">
      <c r="B146" s="5">
        <v>17.0</v>
      </c>
      <c r="C146" s="12"/>
      <c r="D146" s="148"/>
      <c r="E146" s="12"/>
      <c r="F146" s="148"/>
      <c r="G146" s="12"/>
    </row>
    <row r="147" ht="15.75" customHeight="1">
      <c r="B147" s="12"/>
      <c r="C147" s="12"/>
      <c r="D147" s="148"/>
      <c r="E147" s="12"/>
      <c r="F147" s="148"/>
      <c r="G147" s="12"/>
    </row>
    <row r="148" ht="15.75" customHeight="1">
      <c r="B148" s="19"/>
      <c r="C148" s="12"/>
      <c r="D148" s="148"/>
      <c r="E148" s="12"/>
      <c r="F148" s="148"/>
      <c r="G148" s="12"/>
    </row>
    <row r="149" ht="15.75" customHeight="1">
      <c r="B149" s="5">
        <v>18.0</v>
      </c>
      <c r="C149" s="12"/>
      <c r="D149" s="148"/>
      <c r="E149" s="12"/>
      <c r="F149" s="148"/>
      <c r="G149" s="12"/>
    </row>
    <row r="150" ht="15.75" customHeight="1">
      <c r="B150" s="12"/>
      <c r="C150" s="12"/>
      <c r="D150" s="148"/>
      <c r="E150" s="12"/>
      <c r="F150" s="148"/>
      <c r="G150" s="12"/>
    </row>
    <row r="151" ht="15.75" customHeight="1">
      <c r="B151" s="19"/>
      <c r="C151" s="12"/>
      <c r="D151" s="148"/>
      <c r="E151" s="12"/>
      <c r="F151" s="148"/>
      <c r="G151" s="12"/>
    </row>
    <row r="152" ht="15.75" customHeight="1">
      <c r="B152" s="5">
        <v>19.0</v>
      </c>
      <c r="C152" s="12"/>
      <c r="D152" s="317"/>
      <c r="E152" s="12"/>
      <c r="F152" s="148"/>
      <c r="G152" s="12"/>
    </row>
    <row r="153" ht="15.75" customHeight="1">
      <c r="B153" s="12"/>
      <c r="C153" s="12"/>
      <c r="D153" s="12"/>
      <c r="E153" s="12"/>
      <c r="F153" s="148"/>
      <c r="G153" s="12"/>
    </row>
    <row r="154" ht="15.75" customHeight="1">
      <c r="B154" s="19"/>
      <c r="C154" s="12"/>
      <c r="D154" s="12"/>
      <c r="E154" s="12"/>
      <c r="F154" s="148"/>
      <c r="G154" s="12"/>
    </row>
    <row r="155" ht="15.75" customHeight="1">
      <c r="B155" s="5">
        <v>20.0</v>
      </c>
      <c r="C155" s="12"/>
      <c r="D155" s="12"/>
      <c r="E155" s="12"/>
      <c r="F155" s="148"/>
      <c r="G155" s="12"/>
    </row>
    <row r="156" ht="15.75" customHeight="1">
      <c r="B156" s="12"/>
      <c r="C156" s="12"/>
      <c r="D156" s="12"/>
      <c r="E156" s="12"/>
      <c r="F156" s="148"/>
      <c r="G156" s="12"/>
    </row>
    <row r="157" ht="15.75" customHeight="1">
      <c r="B157" s="19"/>
      <c r="C157" s="12"/>
      <c r="D157" s="12"/>
      <c r="E157" s="12"/>
      <c r="F157" s="148"/>
      <c r="G157" s="12"/>
    </row>
    <row r="158" ht="15.75" customHeight="1">
      <c r="B158" s="5">
        <v>21.0</v>
      </c>
      <c r="C158" s="12"/>
      <c r="D158" s="12"/>
      <c r="E158" s="12"/>
      <c r="F158" s="148"/>
      <c r="G158" s="12"/>
    </row>
    <row r="159" ht="15.75" customHeight="1">
      <c r="B159" s="12"/>
      <c r="C159" s="12"/>
      <c r="D159" s="12"/>
      <c r="E159" s="12"/>
      <c r="F159" s="148"/>
      <c r="G159" s="12"/>
    </row>
    <row r="160" ht="15.75" customHeight="1">
      <c r="B160" s="19"/>
      <c r="C160" s="12"/>
      <c r="D160" s="12"/>
      <c r="E160" s="12"/>
      <c r="F160" s="148"/>
      <c r="G160" s="12"/>
    </row>
    <row r="161" ht="15.75" customHeight="1">
      <c r="B161" s="5">
        <v>22.0</v>
      </c>
      <c r="C161" s="12"/>
      <c r="D161" s="12"/>
      <c r="E161" s="12"/>
      <c r="F161" s="148"/>
      <c r="G161" s="12"/>
    </row>
    <row r="162" ht="15.75" customHeight="1">
      <c r="B162" s="12"/>
      <c r="C162" s="12"/>
      <c r="D162" s="12"/>
      <c r="E162" s="12"/>
      <c r="F162" s="148"/>
      <c r="G162" s="12"/>
    </row>
    <row r="163" ht="15.75" customHeight="1">
      <c r="B163" s="19"/>
      <c r="C163" s="12"/>
      <c r="D163" s="12"/>
      <c r="E163" s="12"/>
      <c r="F163" s="148"/>
      <c r="G163" s="12"/>
    </row>
    <row r="164" ht="15.75" customHeight="1">
      <c r="B164" s="5">
        <v>23.0</v>
      </c>
      <c r="C164" s="12"/>
      <c r="D164" s="12"/>
      <c r="E164" s="12"/>
      <c r="F164" s="148"/>
      <c r="G164" s="12"/>
    </row>
    <row r="165" ht="15.75" customHeight="1">
      <c r="B165" s="12"/>
      <c r="C165" s="12"/>
      <c r="D165" s="12"/>
      <c r="E165" s="12"/>
      <c r="F165" s="148"/>
      <c r="G165" s="12"/>
    </row>
    <row r="166" ht="15.75" customHeight="1">
      <c r="B166" s="19"/>
      <c r="C166" s="12"/>
      <c r="D166" s="12"/>
      <c r="E166" s="12"/>
      <c r="F166" s="148"/>
      <c r="G166" s="12"/>
    </row>
    <row r="167" ht="15.75" customHeight="1">
      <c r="B167" s="5">
        <v>24.0</v>
      </c>
      <c r="C167" s="12"/>
      <c r="D167" s="12"/>
      <c r="E167" s="12"/>
      <c r="F167" s="148"/>
      <c r="G167" s="12"/>
    </row>
    <row r="168" ht="15.75" customHeight="1">
      <c r="B168" s="12"/>
      <c r="C168" s="12"/>
      <c r="D168" s="12"/>
      <c r="E168" s="12"/>
      <c r="F168" s="148"/>
      <c r="G168" s="12"/>
    </row>
    <row r="169" ht="15.75" customHeight="1">
      <c r="B169" s="19"/>
      <c r="C169" s="12"/>
      <c r="D169" s="12"/>
      <c r="E169" s="12"/>
      <c r="F169" s="148"/>
      <c r="G169" s="12"/>
    </row>
    <row r="170" ht="15.75" customHeight="1">
      <c r="B170" s="5">
        <v>25.0</v>
      </c>
      <c r="C170" s="12"/>
      <c r="D170" s="12"/>
      <c r="E170" s="12"/>
      <c r="F170" s="148"/>
      <c r="G170" s="12"/>
    </row>
    <row r="171" ht="15.75" customHeight="1">
      <c r="B171" s="12"/>
      <c r="C171" s="12"/>
      <c r="D171" s="12"/>
      <c r="E171" s="12"/>
      <c r="F171" s="148"/>
      <c r="G171" s="12"/>
    </row>
    <row r="172" ht="15.75" customHeight="1">
      <c r="B172" s="19"/>
      <c r="C172" s="12"/>
      <c r="D172" s="12"/>
      <c r="E172" s="12"/>
      <c r="F172" s="148"/>
      <c r="G172" s="12"/>
    </row>
    <row r="173" ht="15.75" customHeight="1">
      <c r="B173" s="5">
        <v>26.0</v>
      </c>
      <c r="C173" s="12"/>
      <c r="D173" s="12"/>
      <c r="E173" s="12"/>
      <c r="F173" s="148"/>
      <c r="G173" s="12"/>
    </row>
    <row r="174" ht="15.75" customHeight="1">
      <c r="B174" s="12"/>
      <c r="C174" s="12"/>
      <c r="D174" s="12"/>
      <c r="E174" s="12"/>
      <c r="F174" s="148"/>
      <c r="G174" s="12"/>
    </row>
    <row r="175" ht="15.75" customHeight="1">
      <c r="B175" s="19"/>
      <c r="C175" s="12"/>
      <c r="D175" s="12"/>
      <c r="E175" s="12"/>
      <c r="F175" s="148"/>
      <c r="G175" s="12"/>
    </row>
    <row r="176" ht="15.75" customHeight="1">
      <c r="B176" s="5">
        <v>27.0</v>
      </c>
      <c r="C176" s="12"/>
      <c r="D176" s="12"/>
      <c r="E176" s="12"/>
      <c r="F176" s="148"/>
      <c r="G176" s="12"/>
    </row>
    <row r="177" ht="15.75" customHeight="1">
      <c r="B177" s="12"/>
      <c r="C177" s="12"/>
      <c r="D177" s="12"/>
      <c r="E177" s="12"/>
      <c r="F177" s="148"/>
      <c r="G177" s="12"/>
    </row>
    <row r="178" ht="15.75" customHeight="1">
      <c r="B178" s="19"/>
      <c r="C178" s="12"/>
      <c r="D178" s="12"/>
      <c r="E178" s="12"/>
      <c r="F178" s="148"/>
      <c r="G178" s="12"/>
    </row>
    <row r="179" ht="15.75" customHeight="1">
      <c r="B179" s="5">
        <v>28.0</v>
      </c>
      <c r="C179" s="12"/>
      <c r="D179" s="12"/>
      <c r="E179" s="12"/>
      <c r="F179" s="148"/>
      <c r="G179" s="12"/>
    </row>
    <row r="180" ht="15.75" customHeight="1">
      <c r="B180" s="12"/>
      <c r="C180" s="12"/>
      <c r="D180" s="12"/>
      <c r="E180" s="12"/>
      <c r="F180" s="148"/>
      <c r="G180" s="12"/>
    </row>
    <row r="181" ht="15.75" customHeight="1">
      <c r="B181" s="19"/>
      <c r="C181" s="12"/>
      <c r="D181" s="12"/>
      <c r="E181" s="12"/>
      <c r="F181" s="148"/>
      <c r="G181" s="12"/>
    </row>
    <row r="182" ht="15.75" customHeight="1">
      <c r="B182" s="5">
        <v>29.0</v>
      </c>
      <c r="C182" s="12"/>
      <c r="D182" s="12"/>
      <c r="E182" s="12"/>
      <c r="F182" s="148"/>
      <c r="G182" s="12"/>
    </row>
    <row r="183" ht="15.75" customHeight="1">
      <c r="B183" s="12"/>
      <c r="C183" s="12"/>
      <c r="D183" s="12"/>
      <c r="E183" s="12"/>
      <c r="F183" s="148"/>
      <c r="G183" s="12"/>
    </row>
    <row r="184" ht="15.75" customHeight="1">
      <c r="B184" s="19"/>
      <c r="C184" s="12"/>
      <c r="D184" s="12"/>
      <c r="E184" s="12"/>
      <c r="F184" s="148"/>
      <c r="G184" s="12"/>
    </row>
    <row r="185" ht="15.75" customHeight="1">
      <c r="B185" s="5">
        <v>30.0</v>
      </c>
      <c r="C185" s="12"/>
      <c r="D185" s="12"/>
      <c r="E185" s="12"/>
      <c r="F185" s="148"/>
      <c r="G185" s="12"/>
    </row>
    <row r="186" ht="15.75" customHeight="1">
      <c r="B186" s="12"/>
      <c r="C186" s="12"/>
      <c r="D186" s="12"/>
      <c r="E186" s="12"/>
      <c r="F186" s="148"/>
      <c r="G186" s="12"/>
    </row>
    <row r="187" ht="15.75" customHeight="1">
      <c r="B187" s="19"/>
      <c r="C187" s="19"/>
      <c r="D187" s="19"/>
      <c r="E187" s="19"/>
      <c r="F187" s="148"/>
      <c r="G187" s="19"/>
    </row>
    <row r="188" ht="15.75" customHeight="1"/>
    <row r="189" ht="15.75" customHeight="1">
      <c r="B189" s="237" t="s">
        <v>922</v>
      </c>
      <c r="C189" s="7"/>
      <c r="D189" s="7"/>
      <c r="E189" s="7"/>
      <c r="F189" s="7"/>
      <c r="G189" s="8"/>
    </row>
    <row r="190" ht="15.75" customHeight="1">
      <c r="B190" s="314"/>
      <c r="C190" s="315" t="s">
        <v>5</v>
      </c>
      <c r="D190" s="315" t="s">
        <v>107</v>
      </c>
      <c r="E190" s="315" t="s">
        <v>335</v>
      </c>
      <c r="F190" s="315" t="s">
        <v>398</v>
      </c>
      <c r="G190" s="178" t="s">
        <v>724</v>
      </c>
    </row>
    <row r="191" ht="15.75" customHeight="1">
      <c r="B191" s="5">
        <v>1.0</v>
      </c>
      <c r="C191" s="392" t="str">
        <f>'дети 5-ти лет Ф'!D89</f>
        <v/>
      </c>
      <c r="D191" s="392" t="str">
        <f>'дети 5-ти лет К'!D89</f>
        <v/>
      </c>
      <c r="E191" s="392" t="str">
        <f>'дети 5-ти лет П'!D89</f>
        <v/>
      </c>
      <c r="F191" s="392" t="str">
        <f>'дети 5-ти лет Т'!D89</f>
        <v/>
      </c>
      <c r="G191" s="392" t="str">
        <f>'дети 5-ти лет С'!D89</f>
        <v/>
      </c>
    </row>
    <row r="192" ht="15.75" customHeight="1">
      <c r="B192" s="12"/>
      <c r="C192" s="392" t="str">
        <f>'дети 5-ти лет Ф'!E89</f>
        <v/>
      </c>
      <c r="D192" s="392" t="str">
        <f>'дети 5-ти лет К'!E89</f>
        <v/>
      </c>
      <c r="E192" s="392" t="str">
        <f>'дети 5-ти лет П'!E89</f>
        <v/>
      </c>
      <c r="F192" s="392" t="str">
        <f>'дети 5-ти лет Т'!E89</f>
        <v/>
      </c>
      <c r="G192" s="392" t="str">
        <f>'дети 5-ти лет С'!E89</f>
        <v/>
      </c>
    </row>
    <row r="193" ht="15.75" customHeight="1">
      <c r="B193" s="19"/>
      <c r="C193" s="392" t="str">
        <f>'дети 5-ти лет Ф'!F89</f>
        <v/>
      </c>
      <c r="D193" s="392" t="str">
        <f>'дети 5-ти лет К'!F89</f>
        <v/>
      </c>
      <c r="E193" s="392" t="str">
        <f>'дети 5-ти лет П'!F89</f>
        <v/>
      </c>
      <c r="F193" s="392" t="str">
        <f>'дети 5-ти лет Т'!F89</f>
        <v/>
      </c>
      <c r="G193" s="392" t="str">
        <f>'дети 5-ти лет С'!F89</f>
        <v/>
      </c>
    </row>
    <row r="194" ht="15.75" customHeight="1">
      <c r="B194" s="5">
        <v>2.0</v>
      </c>
      <c r="C194" s="392" t="str">
        <f>'дети 5-ти лет Ф'!G89</f>
        <v/>
      </c>
      <c r="D194" s="392" t="str">
        <f>'дети 5-ти лет К'!G89</f>
        <v/>
      </c>
      <c r="E194" s="392" t="str">
        <f>'дети 5-ти лет П'!G89</f>
        <v/>
      </c>
      <c r="F194" s="392" t="str">
        <f>'дети 5-ти лет Т'!G89</f>
        <v/>
      </c>
      <c r="G194" s="392" t="str">
        <f>'дети 5-ти лет С'!G89</f>
        <v/>
      </c>
    </row>
    <row r="195" ht="15.75" customHeight="1">
      <c r="B195" s="12"/>
      <c r="C195" s="392" t="str">
        <f>'дети 5-ти лет Ф'!H89</f>
        <v/>
      </c>
      <c r="D195" s="392" t="str">
        <f>'дети 5-ти лет К'!H89</f>
        <v/>
      </c>
      <c r="E195" s="392" t="str">
        <f>'дети 5-ти лет П'!H89</f>
        <v/>
      </c>
      <c r="F195" s="392" t="str">
        <f>'дети 5-ти лет Т'!H89</f>
        <v/>
      </c>
      <c r="G195" s="392" t="str">
        <f>'дети 5-ти лет С'!H89</f>
        <v/>
      </c>
    </row>
    <row r="196" ht="15.75" customHeight="1">
      <c r="B196" s="19"/>
      <c r="C196" s="392" t="str">
        <f>'дети 5-ти лет Ф'!I89</f>
        <v/>
      </c>
      <c r="D196" s="392" t="str">
        <f>'дети 5-ти лет К'!I89</f>
        <v/>
      </c>
      <c r="E196" s="392" t="str">
        <f>'дети 5-ти лет П'!I89</f>
        <v/>
      </c>
      <c r="F196" s="392" t="str">
        <f>'дети 5-ти лет Т'!I89</f>
        <v/>
      </c>
      <c r="G196" s="392" t="str">
        <f>'дети 5-ти лет С'!I89</f>
        <v/>
      </c>
    </row>
    <row r="197" ht="15.75" customHeight="1">
      <c r="B197" s="5">
        <v>3.0</v>
      </c>
      <c r="C197" s="392" t="str">
        <f>'дети 5-ти лет Ф'!J89</f>
        <v/>
      </c>
      <c r="D197" s="392" t="str">
        <f>'дети 5-ти лет К'!J89</f>
        <v/>
      </c>
      <c r="E197" s="392" t="str">
        <f>'дети 5-ти лет П'!J89</f>
        <v/>
      </c>
      <c r="F197" s="392" t="str">
        <f>'дети 5-ти лет Т'!J89</f>
        <v/>
      </c>
      <c r="G197" s="392" t="str">
        <f>'дети 5-ти лет С'!J89</f>
        <v/>
      </c>
    </row>
    <row r="198" ht="15.75" customHeight="1">
      <c r="B198" s="12"/>
      <c r="C198" s="392" t="str">
        <f>'дети 5-ти лет Ф'!K89</f>
        <v/>
      </c>
      <c r="D198" s="392" t="str">
        <f>'дети 5-ти лет К'!K89</f>
        <v/>
      </c>
      <c r="E198" s="392" t="str">
        <f>'дети 5-ти лет П'!K89</f>
        <v/>
      </c>
      <c r="F198" s="392" t="str">
        <f>'дети 5-ти лет Т'!K89</f>
        <v/>
      </c>
      <c r="G198" s="392" t="str">
        <f>'дети 5-ти лет С'!K89</f>
        <v/>
      </c>
    </row>
    <row r="199" ht="15.75" customHeight="1">
      <c r="B199" s="19"/>
      <c r="C199" s="392" t="str">
        <f>'дети 5-ти лет Ф'!L89</f>
        <v/>
      </c>
      <c r="D199" s="392" t="str">
        <f>'дети 5-ти лет К'!L89</f>
        <v/>
      </c>
      <c r="E199" s="392" t="str">
        <f>'дети 5-ти лет П'!L89</f>
        <v/>
      </c>
      <c r="F199" s="392" t="str">
        <f>'дети 5-ти лет Т'!L89</f>
        <v/>
      </c>
      <c r="G199" s="392" t="str">
        <f>'дети 5-ти лет С'!L89</f>
        <v/>
      </c>
    </row>
    <row r="200" ht="15.75" customHeight="1">
      <c r="B200" s="5">
        <v>4.0</v>
      </c>
      <c r="C200" s="392" t="str">
        <f>'дети 5-ти лет Ф'!M89</f>
        <v/>
      </c>
      <c r="D200" s="392" t="str">
        <f>'дети 5-ти лет К'!M89</f>
        <v/>
      </c>
      <c r="E200" s="392" t="str">
        <f>'дети 5-ти лет П'!M89</f>
        <v/>
      </c>
      <c r="F200" s="392" t="str">
        <f>'дети 5-ти лет Т'!M89</f>
        <v/>
      </c>
      <c r="G200" s="392" t="str">
        <f>'дети 5-ти лет С'!M89</f>
        <v/>
      </c>
    </row>
    <row r="201" ht="15.75" customHeight="1">
      <c r="B201" s="12"/>
      <c r="C201" s="392" t="str">
        <f>'дети 5-ти лет Ф'!N89</f>
        <v/>
      </c>
      <c r="D201" s="392" t="str">
        <f>'дети 5-ти лет К'!N89</f>
        <v/>
      </c>
      <c r="E201" s="392" t="str">
        <f>'дети 5-ти лет П'!N89</f>
        <v/>
      </c>
      <c r="F201" s="392" t="str">
        <f>'дети 5-ти лет Т'!N89</f>
        <v/>
      </c>
      <c r="G201" s="392" t="str">
        <f>'дети 5-ти лет С'!N89</f>
        <v/>
      </c>
    </row>
    <row r="202" ht="15.75" customHeight="1">
      <c r="B202" s="19"/>
      <c r="C202" s="392" t="str">
        <f>'дети 5-ти лет Ф'!O89</f>
        <v/>
      </c>
      <c r="D202" s="392" t="str">
        <f>'дети 5-ти лет К'!O89</f>
        <v/>
      </c>
      <c r="E202" s="392" t="str">
        <f>'дети 5-ти лет П'!O89</f>
        <v/>
      </c>
      <c r="F202" s="392" t="str">
        <f>'дети 5-ти лет Т'!O89</f>
        <v/>
      </c>
      <c r="G202" s="392" t="str">
        <f>'дети 5-ти лет С'!O89</f>
        <v/>
      </c>
    </row>
    <row r="203" ht="15.75" customHeight="1">
      <c r="B203" s="5">
        <v>5.0</v>
      </c>
      <c r="C203" s="392" t="str">
        <f>'дети 5-ти лет Ф'!P89</f>
        <v/>
      </c>
      <c r="D203" s="392" t="str">
        <f>'дети 5-ти лет К'!P89</f>
        <v/>
      </c>
      <c r="E203" s="392" t="str">
        <f>'дети 5-ти лет П'!P89</f>
        <v/>
      </c>
      <c r="F203" s="392" t="str">
        <f>'дети 5-ти лет Т'!P89</f>
        <v/>
      </c>
      <c r="G203" s="392" t="str">
        <f>'дети 5-ти лет С'!P89</f>
        <v/>
      </c>
    </row>
    <row r="204" ht="15.75" customHeight="1">
      <c r="B204" s="12"/>
      <c r="C204" s="392" t="str">
        <f>'дети 5-ти лет Ф'!Q89</f>
        <v/>
      </c>
      <c r="D204" s="392" t="str">
        <f>'дети 5-ти лет К'!Q89</f>
        <v/>
      </c>
      <c r="E204" s="392" t="str">
        <f>'дети 5-ти лет П'!Q89</f>
        <v/>
      </c>
      <c r="F204" s="392" t="str">
        <f>'дети 5-ти лет Т'!Q89</f>
        <v/>
      </c>
      <c r="G204" s="392" t="str">
        <f>'дети 5-ти лет С'!Q89</f>
        <v/>
      </c>
    </row>
    <row r="205" ht="15.75" customHeight="1">
      <c r="B205" s="19"/>
      <c r="C205" s="392" t="str">
        <f>'дети 5-ти лет Ф'!R89</f>
        <v/>
      </c>
      <c r="D205" s="392" t="str">
        <f>'дети 5-ти лет К'!R89</f>
        <v/>
      </c>
      <c r="E205" s="392" t="str">
        <f>'дети 5-ти лет П'!R89</f>
        <v/>
      </c>
      <c r="F205" s="392" t="str">
        <f>'дети 5-ти лет Т'!R89</f>
        <v/>
      </c>
      <c r="G205" s="392" t="str">
        <f>'дети 5-ти лет С'!R89</f>
        <v/>
      </c>
    </row>
    <row r="206" ht="15.75" customHeight="1">
      <c r="B206" s="5">
        <v>6.0</v>
      </c>
      <c r="C206" s="392" t="str">
        <f>'дети 5-ти лет Ф'!S89</f>
        <v/>
      </c>
      <c r="D206" s="392" t="str">
        <f>'дети 5-ти лет К'!S89</f>
        <v/>
      </c>
      <c r="E206" s="392" t="str">
        <f>'дети 5-ти лет П'!S89</f>
        <v/>
      </c>
      <c r="F206" s="392" t="str">
        <f>'дети 5-ти лет Т'!S89</f>
        <v/>
      </c>
      <c r="G206" s="392" t="str">
        <f>'дети 5-ти лет С'!S89</f>
        <v/>
      </c>
    </row>
    <row r="207" ht="15.75" customHeight="1">
      <c r="B207" s="12"/>
      <c r="C207" s="392" t="str">
        <f>'дети 5-ти лет Ф'!T89</f>
        <v/>
      </c>
      <c r="D207" s="392" t="str">
        <f>'дети 5-ти лет К'!T89</f>
        <v/>
      </c>
      <c r="E207" s="392" t="str">
        <f>'дети 5-ти лет П'!T89</f>
        <v/>
      </c>
      <c r="F207" s="392" t="str">
        <f>'дети 5-ти лет Т'!T89</f>
        <v/>
      </c>
      <c r="G207" s="392" t="str">
        <f>'дети 5-ти лет С'!T89</f>
        <v/>
      </c>
    </row>
    <row r="208" ht="15.75" customHeight="1">
      <c r="B208" s="19"/>
      <c r="C208" s="392" t="str">
        <f>'дети 5-ти лет Ф'!U89</f>
        <v/>
      </c>
      <c r="D208" s="392" t="str">
        <f>'дети 5-ти лет К'!U89</f>
        <v/>
      </c>
      <c r="E208" s="392" t="str">
        <f>'дети 5-ти лет П'!U89</f>
        <v/>
      </c>
      <c r="F208" s="392" t="str">
        <f>'дети 5-ти лет Т'!U89</f>
        <v/>
      </c>
      <c r="G208" s="392" t="str">
        <f>'дети 5-ти лет С'!U89</f>
        <v/>
      </c>
    </row>
    <row r="209" ht="15.75" customHeight="1">
      <c r="B209" s="5">
        <v>7.0</v>
      </c>
      <c r="C209" s="392" t="str">
        <f>'дети 5-ти лет Ф'!V89</f>
        <v/>
      </c>
      <c r="D209" s="392" t="str">
        <f>'дети 5-ти лет К'!V89</f>
        <v/>
      </c>
      <c r="E209" s="392" t="str">
        <f>'дети 5-ти лет П'!V89</f>
        <v/>
      </c>
      <c r="F209" s="392" t="str">
        <f>'дети 5-ти лет Т'!V89</f>
        <v/>
      </c>
      <c r="G209" s="392" t="str">
        <f>'дети 5-ти лет С'!V89</f>
        <v/>
      </c>
    </row>
    <row r="210" ht="15.75" customHeight="1">
      <c r="B210" s="12"/>
      <c r="C210" s="392" t="str">
        <f>'дети 5-ти лет Ф'!W89</f>
        <v/>
      </c>
      <c r="D210" s="392" t="str">
        <f>'дети 5-ти лет Т'!W89</f>
        <v/>
      </c>
      <c r="E210" s="392" t="str">
        <f>'дети 5-ти лет П'!W89</f>
        <v/>
      </c>
      <c r="F210" s="392" t="str">
        <f>'дети 5-ти лет Т'!W89</f>
        <v/>
      </c>
      <c r="G210" s="392" t="str">
        <f>'дети 5-ти лет С'!W89</f>
        <v/>
      </c>
    </row>
    <row r="211" ht="15.75" customHeight="1">
      <c r="B211" s="19"/>
      <c r="C211" s="392" t="str">
        <f>'дети 5-ти лет Ф'!X89</f>
        <v/>
      </c>
      <c r="D211" s="392" t="str">
        <f>'дети 5-ти лет К'!X89</f>
        <v/>
      </c>
      <c r="E211" s="392" t="str">
        <f>'дети 5-ти лет П'!X89</f>
        <v/>
      </c>
      <c r="F211" s="392" t="str">
        <f>'дети 5-ти лет Т'!X89</f>
        <v/>
      </c>
      <c r="G211" s="392" t="str">
        <f>'дети 5-ти лет С'!X89</f>
        <v/>
      </c>
    </row>
    <row r="212" ht="15.75" customHeight="1">
      <c r="B212" s="5">
        <v>8.0</v>
      </c>
      <c r="C212" s="318"/>
      <c r="D212" s="392" t="str">
        <f>'дети 5-ти лет К'!Y89</f>
        <v/>
      </c>
      <c r="E212" s="317"/>
      <c r="F212" s="392" t="str">
        <f>'дети 5-ти лет Т'!Y89</f>
        <v/>
      </c>
      <c r="G212" s="317"/>
    </row>
    <row r="213" ht="15.75" customHeight="1">
      <c r="B213" s="12"/>
      <c r="C213" s="319"/>
      <c r="D213" s="392" t="str">
        <f>'дети 5-ти лет К'!Z89</f>
        <v/>
      </c>
      <c r="E213" s="12"/>
      <c r="F213" s="392" t="str">
        <f>'дети 5-ти лет Т'!Z89</f>
        <v/>
      </c>
      <c r="G213" s="12"/>
    </row>
    <row r="214" ht="15.75" customHeight="1">
      <c r="B214" s="19"/>
      <c r="C214" s="319"/>
      <c r="D214" s="392" t="str">
        <f>'дети 5-ти лет К'!AA89</f>
        <v/>
      </c>
      <c r="E214" s="12"/>
      <c r="F214" s="392" t="str">
        <f>'дети 5-ти лет Т'!AA89</f>
        <v/>
      </c>
      <c r="G214" s="12"/>
    </row>
    <row r="215" ht="15.75" customHeight="1">
      <c r="B215" s="5">
        <v>9.0</v>
      </c>
      <c r="C215" s="319"/>
      <c r="D215" s="392" t="str">
        <f>'дети 5-ти лет К'!AB89</f>
        <v/>
      </c>
      <c r="E215" s="12"/>
      <c r="F215" s="392" t="str">
        <f>'дети 5-ти лет Т'!AB89</f>
        <v/>
      </c>
      <c r="G215" s="12"/>
    </row>
    <row r="216" ht="15.0" customHeight="1">
      <c r="B216" s="12"/>
      <c r="C216" s="319"/>
      <c r="D216" s="392" t="str">
        <f>'дети 5-ти лет К'!AC89</f>
        <v/>
      </c>
      <c r="E216" s="12"/>
      <c r="F216" s="392" t="str">
        <f>'дети 5-ти лет Т'!AC89</f>
        <v/>
      </c>
      <c r="G216" s="12"/>
    </row>
    <row r="217" ht="15.0" customHeight="1">
      <c r="B217" s="19"/>
      <c r="C217" s="319"/>
      <c r="D217" s="392" t="str">
        <f>'дети 5-ти лет К'!AD89</f>
        <v/>
      </c>
      <c r="E217" s="12"/>
      <c r="F217" s="392" t="str">
        <f>'дети 5-ти лет Т'!AD89</f>
        <v/>
      </c>
      <c r="G217" s="12"/>
    </row>
    <row r="218" ht="15.0" customHeight="1">
      <c r="B218" s="5">
        <v>10.0</v>
      </c>
      <c r="C218" s="319"/>
      <c r="D218" s="392" t="str">
        <f>'дети 5-ти лет К'!AE89</f>
        <v/>
      </c>
      <c r="E218" s="12"/>
      <c r="F218" s="392" t="str">
        <f>'дети 5-ти лет Т'!AE89</f>
        <v/>
      </c>
      <c r="G218" s="12"/>
    </row>
    <row r="219" ht="15.75" customHeight="1">
      <c r="B219" s="12"/>
      <c r="C219" s="319"/>
      <c r="D219" s="392" t="str">
        <f>'дети 5-ти лет К'!AF89</f>
        <v/>
      </c>
      <c r="E219" s="12"/>
      <c r="F219" s="392" t="str">
        <f>'дети 5-ти лет Т'!AF89</f>
        <v/>
      </c>
      <c r="G219" s="12"/>
    </row>
    <row r="220" ht="15.75" customHeight="1">
      <c r="B220" s="19"/>
      <c r="C220" s="319"/>
      <c r="D220" s="392" t="str">
        <f>'дети 5-ти лет К'!AG89</f>
        <v/>
      </c>
      <c r="E220" s="12"/>
      <c r="F220" s="392" t="str">
        <f>'дети 5-ти лет Т'!AG89</f>
        <v/>
      </c>
      <c r="G220" s="12"/>
    </row>
    <row r="221" ht="15.75" customHeight="1">
      <c r="B221" s="5">
        <v>11.0</v>
      </c>
      <c r="C221" s="319"/>
      <c r="D221" s="392" t="str">
        <f>'дети 5-ти лет К'!AH89</f>
        <v/>
      </c>
      <c r="E221" s="12"/>
      <c r="F221" s="392" t="str">
        <f>'дети 5-ти лет Т'!AH89</f>
        <v/>
      </c>
      <c r="G221" s="12"/>
    </row>
    <row r="222" ht="15.75" customHeight="1">
      <c r="B222" s="12"/>
      <c r="C222" s="319"/>
      <c r="D222" s="392" t="str">
        <f>'дети 5-ти лет К'!AI89</f>
        <v/>
      </c>
      <c r="E222" s="12"/>
      <c r="F222" s="392" t="str">
        <f>'дети 5-ти лет Т'!AI89</f>
        <v/>
      </c>
      <c r="G222" s="12"/>
    </row>
    <row r="223" ht="15.75" customHeight="1">
      <c r="B223" s="19"/>
      <c r="C223" s="319"/>
      <c r="D223" s="392" t="str">
        <f>'дети 5-ти лет К'!AJ89</f>
        <v/>
      </c>
      <c r="E223" s="12"/>
      <c r="F223" s="392" t="str">
        <f>'дети 5-ти лет Т'!AJ89</f>
        <v/>
      </c>
      <c r="G223" s="12"/>
    </row>
    <row r="224" ht="15.75" customHeight="1">
      <c r="B224" s="5">
        <v>12.0</v>
      </c>
      <c r="C224" s="319"/>
      <c r="D224" s="392" t="str">
        <f>'дети 5-ти лет К'!AK89</f>
        <v/>
      </c>
      <c r="E224" s="12"/>
      <c r="F224" s="392" t="str">
        <f>'дети 5-ти лет Т'!AK89</f>
        <v/>
      </c>
      <c r="G224" s="12"/>
    </row>
    <row r="225" ht="15.75" customHeight="1">
      <c r="B225" s="12"/>
      <c r="C225" s="319"/>
      <c r="D225" s="392" t="str">
        <f>'дети 5-ти лет К'!AL89</f>
        <v/>
      </c>
      <c r="E225" s="12"/>
      <c r="F225" s="392" t="str">
        <f>'дети 5-ти лет Т'!AL89</f>
        <v/>
      </c>
      <c r="G225" s="12"/>
    </row>
    <row r="226" ht="15.75" customHeight="1">
      <c r="B226" s="19"/>
      <c r="C226" s="319"/>
      <c r="D226" s="392" t="str">
        <f>'дети 5-ти лет К'!AM89</f>
        <v/>
      </c>
      <c r="E226" s="12"/>
      <c r="F226" s="392" t="str">
        <f>'дети 5-ти лет Т'!AM89</f>
        <v/>
      </c>
      <c r="G226" s="12"/>
    </row>
    <row r="227" ht="15.75" customHeight="1">
      <c r="B227" s="5">
        <v>13.0</v>
      </c>
      <c r="C227" s="319"/>
      <c r="D227" s="392" t="str">
        <f>'дети 5-ти лет К'!AN89</f>
        <v/>
      </c>
      <c r="E227" s="12"/>
      <c r="F227" s="392" t="str">
        <f>'дети 5-ти лет Т'!AN89</f>
        <v/>
      </c>
      <c r="G227" s="12"/>
    </row>
    <row r="228" ht="15.75" customHeight="1">
      <c r="B228" s="12"/>
      <c r="C228" s="319"/>
      <c r="D228" s="392" t="str">
        <f>'дети 5-ти лет К'!AO89</f>
        <v/>
      </c>
      <c r="E228" s="12"/>
      <c r="F228" s="392" t="str">
        <f>'дети 5-ти лет Т'!AO89</f>
        <v/>
      </c>
      <c r="G228" s="12"/>
    </row>
    <row r="229" ht="15.75" customHeight="1">
      <c r="B229" s="19"/>
      <c r="C229" s="319"/>
      <c r="D229" s="392" t="str">
        <f>'дети 5-ти лет К'!AP89</f>
        <v/>
      </c>
      <c r="E229" s="12"/>
      <c r="F229" s="392" t="str">
        <f>'дети 5-ти лет Т'!AP89</f>
        <v/>
      </c>
      <c r="G229" s="12"/>
    </row>
    <row r="230" ht="15.75" customHeight="1">
      <c r="B230" s="5">
        <v>14.0</v>
      </c>
      <c r="C230" s="319"/>
      <c r="D230" s="392" t="str">
        <f>'дети 5-ти лет К'!AQ89</f>
        <v/>
      </c>
      <c r="E230" s="12"/>
      <c r="F230" s="392" t="str">
        <f>'дети 5-ти лет Т'!AQ89</f>
        <v/>
      </c>
      <c r="G230" s="12"/>
    </row>
    <row r="231" ht="15.75" customHeight="1">
      <c r="B231" s="12"/>
      <c r="C231" s="319"/>
      <c r="D231" s="392" t="str">
        <f>'дети 5-ти лет К'!AR89</f>
        <v/>
      </c>
      <c r="E231" s="12"/>
      <c r="F231" s="392" t="str">
        <f>'дети 5-ти лет Т'!AR89</f>
        <v/>
      </c>
      <c r="G231" s="12"/>
    </row>
    <row r="232" ht="15.75" customHeight="1">
      <c r="B232" s="19"/>
      <c r="C232" s="319"/>
      <c r="D232" s="392" t="str">
        <f>'дети 5-ти лет К'!AS89</f>
        <v/>
      </c>
      <c r="E232" s="12"/>
      <c r="F232" s="392" t="str">
        <f>'дети 5-ти лет Т'!AS89</f>
        <v/>
      </c>
      <c r="G232" s="12"/>
    </row>
    <row r="233" ht="15.75" customHeight="1">
      <c r="B233" s="5">
        <v>15.0</v>
      </c>
      <c r="C233" s="319"/>
      <c r="D233" s="392" t="str">
        <f>'дети 5-ти лет К'!AT89</f>
        <v/>
      </c>
      <c r="E233" s="12"/>
      <c r="F233" s="392" t="str">
        <f>'дети 5-ти лет Т'!AT89</f>
        <v/>
      </c>
      <c r="G233" s="12"/>
    </row>
    <row r="234" ht="15.75" customHeight="1">
      <c r="B234" s="12"/>
      <c r="C234" s="319"/>
      <c r="D234" s="392" t="str">
        <f>'дети 5-ти лет К'!AU89</f>
        <v/>
      </c>
      <c r="E234" s="12"/>
      <c r="F234" s="392" t="str">
        <f>'дети 5-ти лет Т'!AU89</f>
        <v/>
      </c>
      <c r="G234" s="12"/>
    </row>
    <row r="235" ht="15.75" customHeight="1">
      <c r="B235" s="19"/>
      <c r="C235" s="319"/>
      <c r="D235" s="392" t="str">
        <f>'дети 5-ти лет К'!AV89</f>
        <v/>
      </c>
      <c r="E235" s="12"/>
      <c r="F235" s="392" t="str">
        <f>'дети 5-ти лет Т'!AV89</f>
        <v/>
      </c>
      <c r="G235" s="12"/>
    </row>
    <row r="236" ht="15.75" customHeight="1">
      <c r="B236" s="5">
        <v>16.0</v>
      </c>
      <c r="C236" s="319"/>
      <c r="D236" s="392" t="str">
        <f>'дети 5-ти лет К'!AW89</f>
        <v/>
      </c>
      <c r="E236" s="12"/>
      <c r="F236" s="392" t="str">
        <f>'дети 5-ти лет Т'!AW89</f>
        <v/>
      </c>
      <c r="G236" s="12"/>
    </row>
    <row r="237" ht="15.75" customHeight="1">
      <c r="B237" s="12"/>
      <c r="C237" s="319"/>
      <c r="D237" s="392" t="str">
        <f>'дети 5-ти лет К'!AX89</f>
        <v/>
      </c>
      <c r="E237" s="12"/>
      <c r="F237" s="392" t="str">
        <f>'дети 5-ти лет Т'!AX89</f>
        <v/>
      </c>
      <c r="G237" s="12"/>
    </row>
    <row r="238" ht="15.75" customHeight="1">
      <c r="B238" s="19"/>
      <c r="C238" s="319"/>
      <c r="D238" s="392" t="str">
        <f>'дети 5-ти лет К'!AY89</f>
        <v/>
      </c>
      <c r="E238" s="12"/>
      <c r="F238" s="392" t="str">
        <f>'дети 5-ти лет Т'!AY89</f>
        <v/>
      </c>
      <c r="G238" s="12"/>
    </row>
    <row r="239" ht="15.75" customHeight="1">
      <c r="B239" s="5">
        <v>17.0</v>
      </c>
      <c r="C239" s="319"/>
      <c r="D239" s="392" t="str">
        <f>'дети 5-ти лет К'!AZ89</f>
        <v/>
      </c>
      <c r="E239" s="12"/>
      <c r="F239" s="392" t="str">
        <f>'дети 5-ти лет Т'!AZ89</f>
        <v/>
      </c>
      <c r="G239" s="12"/>
    </row>
    <row r="240" ht="15.75" customHeight="1">
      <c r="B240" s="12"/>
      <c r="C240" s="319"/>
      <c r="D240" s="392" t="str">
        <f>'дети 5-ти лет К'!BA89</f>
        <v/>
      </c>
      <c r="E240" s="12"/>
      <c r="F240" s="392" t="str">
        <f>'дети 5-ти лет Т'!BA89</f>
        <v/>
      </c>
      <c r="G240" s="12"/>
    </row>
    <row r="241" ht="15.75" customHeight="1">
      <c r="B241" s="19"/>
      <c r="C241" s="319"/>
      <c r="D241" s="392" t="str">
        <f>'дети 5-ти лет К'!BB89</f>
        <v/>
      </c>
      <c r="E241" s="12"/>
      <c r="F241" s="392" t="str">
        <f>'дети 5-ти лет Т'!BB89</f>
        <v/>
      </c>
      <c r="G241" s="12"/>
    </row>
    <row r="242" ht="15.75" customHeight="1">
      <c r="B242" s="5">
        <v>18.0</v>
      </c>
      <c r="C242" s="319"/>
      <c r="D242" s="392" t="str">
        <f>'дети 5-ти лет К'!BC89</f>
        <v/>
      </c>
      <c r="E242" s="12"/>
      <c r="F242" s="392" t="str">
        <f>'дети 5-ти лет Т'!BC89</f>
        <v/>
      </c>
      <c r="G242" s="12"/>
    </row>
    <row r="243" ht="15.75" customHeight="1">
      <c r="B243" s="12"/>
      <c r="C243" s="319"/>
      <c r="D243" s="392" t="str">
        <f>'дети 5-ти лет К'!BD89</f>
        <v/>
      </c>
      <c r="E243" s="12"/>
      <c r="F243" s="392" t="str">
        <f>'дети 5-ти лет Т'!BD89</f>
        <v/>
      </c>
      <c r="G243" s="12"/>
    </row>
    <row r="244" ht="15.75" customHeight="1">
      <c r="B244" s="19"/>
      <c r="C244" s="319"/>
      <c r="D244" s="392" t="str">
        <f>'дети 5-ти лет К'!BE89</f>
        <v/>
      </c>
      <c r="E244" s="12"/>
      <c r="F244" s="392" t="str">
        <f>'дети 5-ти лет Т'!BE89</f>
        <v/>
      </c>
      <c r="G244" s="12"/>
    </row>
    <row r="245" ht="15.75" customHeight="1">
      <c r="B245" s="5">
        <v>19.0</v>
      </c>
      <c r="C245" s="319"/>
      <c r="D245" s="392" t="str">
        <f>'дети 5-ти лет К'!BF89</f>
        <v/>
      </c>
      <c r="E245" s="12"/>
      <c r="F245" s="392" t="str">
        <f>'дети 5-ти лет Т'!BF89</f>
        <v/>
      </c>
      <c r="G245" s="12"/>
    </row>
    <row r="246" ht="15.75" customHeight="1">
      <c r="B246" s="12"/>
      <c r="C246" s="319"/>
      <c r="D246" s="392" t="str">
        <f>'дети 5-ти лет К'!BG89</f>
        <v/>
      </c>
      <c r="E246" s="12"/>
      <c r="F246" s="392" t="str">
        <f>'дети 5-ти лет Т'!BG89</f>
        <v/>
      </c>
      <c r="G246" s="12"/>
    </row>
    <row r="247" ht="15.75" customHeight="1">
      <c r="B247" s="19"/>
      <c r="C247" s="319"/>
      <c r="D247" s="392" t="str">
        <f>'дети 5-ти лет К'!BH89</f>
        <v/>
      </c>
      <c r="E247" s="12"/>
      <c r="F247" s="392" t="str">
        <f>'дети 5-ти лет Т'!BH89</f>
        <v/>
      </c>
      <c r="G247" s="12"/>
    </row>
    <row r="248" ht="15.75" customHeight="1">
      <c r="B248" s="5">
        <v>20.0</v>
      </c>
      <c r="C248" s="319"/>
      <c r="D248" s="392" t="str">
        <f>'дети 5-ти лет К'!BI89</f>
        <v/>
      </c>
      <c r="E248" s="12"/>
      <c r="F248" s="392" t="str">
        <f>'дети 5-ти лет Т'!BI89</f>
        <v/>
      </c>
      <c r="G248" s="12"/>
    </row>
    <row r="249" ht="15.75" customHeight="1">
      <c r="B249" s="12"/>
      <c r="C249" s="319"/>
      <c r="D249" s="392" t="str">
        <f>'дети 5-ти лет К'!BJ89</f>
        <v/>
      </c>
      <c r="E249" s="12"/>
      <c r="F249" s="392" t="str">
        <f>'дети 5-ти лет Т'!BJ89</f>
        <v/>
      </c>
      <c r="G249" s="12"/>
    </row>
    <row r="250" ht="15.75" customHeight="1">
      <c r="B250" s="19"/>
      <c r="C250" s="319"/>
      <c r="D250" s="392" t="str">
        <f>'дети 5-ти лет К'!BK89</f>
        <v/>
      </c>
      <c r="E250" s="12"/>
      <c r="F250" s="392" t="str">
        <f>'дети 5-ти лет Т'!BK89</f>
        <v/>
      </c>
      <c r="G250" s="12"/>
    </row>
    <row r="251" ht="15.75" customHeight="1">
      <c r="B251" s="5">
        <v>21.0</v>
      </c>
      <c r="C251" s="319"/>
      <c r="D251" s="392" t="str">
        <f>'дети 5-ти лет К'!BL89</f>
        <v/>
      </c>
      <c r="E251" s="12"/>
      <c r="F251" s="392" t="str">
        <f>'дети 5-ти лет Т'!BL89</f>
        <v/>
      </c>
      <c r="G251" s="12"/>
    </row>
    <row r="252" ht="15.75" customHeight="1">
      <c r="B252" s="12"/>
      <c r="C252" s="319"/>
      <c r="D252" s="392" t="str">
        <f>'дети 5-ти лет К'!BM89</f>
        <v/>
      </c>
      <c r="E252" s="12"/>
      <c r="F252" s="392" t="str">
        <f>'дети 5-ти лет Т'!BM89</f>
        <v/>
      </c>
      <c r="G252" s="12"/>
    </row>
    <row r="253" ht="15.75" customHeight="1">
      <c r="B253" s="19"/>
      <c r="C253" s="319"/>
      <c r="D253" s="392" t="str">
        <f>'дети 5-ти лет К'!BN89</f>
        <v/>
      </c>
      <c r="E253" s="12"/>
      <c r="F253" s="392" t="str">
        <f>'дети 5-ти лет Т'!BN89</f>
        <v/>
      </c>
      <c r="G253" s="12"/>
    </row>
    <row r="254" ht="15.75" customHeight="1">
      <c r="B254" s="5">
        <v>22.0</v>
      </c>
      <c r="C254" s="319"/>
      <c r="D254" s="392" t="str">
        <f>'дети 5-ти лет К'!BO89</f>
        <v/>
      </c>
      <c r="E254" s="12"/>
      <c r="F254" s="392" t="str">
        <f>'дети 5-ти лет Т'!BO89</f>
        <v/>
      </c>
      <c r="G254" s="12"/>
    </row>
    <row r="255" ht="15.75" customHeight="1">
      <c r="B255" s="12"/>
      <c r="C255" s="319"/>
      <c r="D255" s="392" t="str">
        <f>'дети 5-ти лет К'!BP89</f>
        <v/>
      </c>
      <c r="E255" s="12"/>
      <c r="F255" s="392" t="str">
        <f>'дети 5-ти лет Т'!BP89</f>
        <v/>
      </c>
      <c r="G255" s="12"/>
    </row>
    <row r="256" ht="15.75" customHeight="1">
      <c r="B256" s="19"/>
      <c r="C256" s="319"/>
      <c r="D256" s="392" t="str">
        <f>'дети 5-ти лет К'!BQ89</f>
        <v/>
      </c>
      <c r="E256" s="12"/>
      <c r="F256" s="392" t="str">
        <f>'дети 5-ти лет Т'!BQ89</f>
        <v/>
      </c>
      <c r="G256" s="12"/>
    </row>
    <row r="257" ht="15.75" customHeight="1">
      <c r="B257" s="5">
        <v>23.0</v>
      </c>
      <c r="C257" s="319"/>
      <c r="D257" s="392" t="str">
        <f>'дети 5-ти лет К'!BR89</f>
        <v/>
      </c>
      <c r="E257" s="12"/>
      <c r="F257" s="392" t="str">
        <f>'дети 5-ти лет Т'!BR89</f>
        <v/>
      </c>
      <c r="G257" s="12"/>
    </row>
    <row r="258" ht="15.75" customHeight="1">
      <c r="B258" s="12"/>
      <c r="C258" s="319"/>
      <c r="D258" s="392" t="str">
        <f>'дети 5-ти лет К'!BS89</f>
        <v/>
      </c>
      <c r="E258" s="12"/>
      <c r="F258" s="392" t="str">
        <f>'дети 5-ти лет Т'!BS89</f>
        <v/>
      </c>
      <c r="G258" s="12"/>
    </row>
    <row r="259" ht="15.75" customHeight="1">
      <c r="B259" s="19"/>
      <c r="C259" s="319"/>
      <c r="D259" s="392" t="str">
        <f>'дети 5-ти лет К'!BT89</f>
        <v/>
      </c>
      <c r="E259" s="12"/>
      <c r="F259" s="392" t="str">
        <f>'дети 5-ти лет Т'!BT89</f>
        <v/>
      </c>
      <c r="G259" s="12"/>
    </row>
    <row r="260" ht="15.75" customHeight="1">
      <c r="B260" s="5">
        <v>24.0</v>
      </c>
      <c r="C260" s="319"/>
      <c r="D260" s="392" t="str">
        <f>'дети 5-ти лет К'!BU89</f>
        <v/>
      </c>
      <c r="E260" s="12"/>
      <c r="F260" s="392" t="str">
        <f>'дети 5-ти лет Т'!BU89</f>
        <v/>
      </c>
      <c r="G260" s="12"/>
    </row>
    <row r="261" ht="15.75" customHeight="1">
      <c r="B261" s="12"/>
      <c r="C261" s="319"/>
      <c r="D261" s="392" t="str">
        <f>'дети 5-ти лет К'!BV89</f>
        <v/>
      </c>
      <c r="E261" s="12"/>
      <c r="F261" s="392" t="str">
        <f>'дети 5-ти лет Т'!BV89</f>
        <v/>
      </c>
      <c r="G261" s="12"/>
    </row>
    <row r="262" ht="15.75" customHeight="1">
      <c r="B262" s="19"/>
      <c r="C262" s="319"/>
      <c r="D262" s="392" t="str">
        <f>'дети 5-ти лет К'!BW89</f>
        <v/>
      </c>
      <c r="E262" s="12"/>
      <c r="F262" s="392" t="str">
        <f>'дети 5-ти лет Т'!BW89</f>
        <v/>
      </c>
      <c r="G262" s="12"/>
    </row>
    <row r="263" ht="15.75" customHeight="1">
      <c r="B263" s="5">
        <v>25.0</v>
      </c>
      <c r="C263" s="319"/>
      <c r="D263" s="392" t="str">
        <f>'дети 5-ти лет К'!BX89</f>
        <v/>
      </c>
      <c r="E263" s="12"/>
      <c r="F263" s="392" t="str">
        <f>'дети 5-ти лет Т'!BX89</f>
        <v/>
      </c>
      <c r="G263" s="12"/>
    </row>
    <row r="264" ht="15.75" customHeight="1">
      <c r="B264" s="12"/>
      <c r="C264" s="319"/>
      <c r="D264" s="392" t="str">
        <f>'дети 5-ти лет К'!BY89</f>
        <v/>
      </c>
      <c r="E264" s="12"/>
      <c r="F264" s="392" t="str">
        <f>'дети 5-ти лет Т'!BY89</f>
        <v/>
      </c>
      <c r="G264" s="12"/>
    </row>
    <row r="265" ht="15.75" customHeight="1">
      <c r="B265" s="19"/>
      <c r="C265" s="319"/>
      <c r="D265" s="392" t="str">
        <f>'дети 5-ти лет К'!BZ89</f>
        <v/>
      </c>
      <c r="E265" s="12"/>
      <c r="F265" s="392" t="str">
        <f>'дети 5-ти лет Т'!BZ89</f>
        <v/>
      </c>
      <c r="G265" s="12"/>
    </row>
    <row r="266" ht="15.75" customHeight="1">
      <c r="B266" s="5">
        <v>26.0</v>
      </c>
      <c r="C266" s="319"/>
      <c r="D266" s="392" t="str">
        <f>'дети 5-ти лет К'!CA89</f>
        <v/>
      </c>
      <c r="E266" s="12"/>
      <c r="F266" s="392" t="str">
        <f>'дети 5-ти лет Т'!CA89</f>
        <v/>
      </c>
      <c r="G266" s="12"/>
    </row>
    <row r="267" ht="15.75" customHeight="1">
      <c r="B267" s="12"/>
      <c r="C267" s="319"/>
      <c r="D267" s="392" t="str">
        <f>'дети 5-ти лет К'!CB89</f>
        <v/>
      </c>
      <c r="E267" s="12"/>
      <c r="F267" s="392" t="str">
        <f>'дети 5-ти лет Т'!CB89</f>
        <v/>
      </c>
      <c r="G267" s="12"/>
    </row>
    <row r="268" ht="15.75" customHeight="1">
      <c r="B268" s="19"/>
      <c r="C268" s="319"/>
      <c r="D268" s="392" t="str">
        <f>'дети 5-ти лет К'!CC89</f>
        <v/>
      </c>
      <c r="E268" s="12"/>
      <c r="F268" s="392" t="str">
        <f>'дети 5-ти лет Т'!CC89</f>
        <v/>
      </c>
      <c r="G268" s="12"/>
    </row>
    <row r="269" ht="15.75" customHeight="1">
      <c r="B269" s="5">
        <v>27.0</v>
      </c>
      <c r="C269" s="319"/>
      <c r="D269" s="392" t="str">
        <f>'дети 5-ти лет К'!CD89</f>
        <v/>
      </c>
      <c r="E269" s="12"/>
      <c r="F269" s="392" t="str">
        <f>'дети 5-ти лет Т'!CD89</f>
        <v/>
      </c>
      <c r="G269" s="12"/>
    </row>
    <row r="270" ht="15.75" customHeight="1">
      <c r="B270" s="12"/>
      <c r="C270" s="319"/>
      <c r="D270" s="392" t="str">
        <f>'дети 5-ти лет К'!CE89</f>
        <v/>
      </c>
      <c r="E270" s="12"/>
      <c r="F270" s="392" t="str">
        <f>'дети 5-ти лет Т'!CE89</f>
        <v/>
      </c>
      <c r="G270" s="12"/>
    </row>
    <row r="271" ht="15.75" customHeight="1">
      <c r="B271" s="19"/>
      <c r="C271" s="319"/>
      <c r="D271" s="392" t="str">
        <f>'дети 5-ти лет К'!CF89</f>
        <v/>
      </c>
      <c r="E271" s="12"/>
      <c r="F271" s="392" t="str">
        <f>'дети 5-ти лет Т'!CF89</f>
        <v/>
      </c>
      <c r="G271" s="12"/>
    </row>
    <row r="272" ht="15.75" customHeight="1">
      <c r="B272" s="5">
        <v>28.0</v>
      </c>
      <c r="C272" s="319"/>
      <c r="D272" s="392" t="str">
        <f>'дети 5-ти лет К'!CG89</f>
        <v/>
      </c>
      <c r="E272" s="12"/>
      <c r="F272" s="392" t="str">
        <f>'дети 5-ти лет Т'!CG89</f>
        <v/>
      </c>
      <c r="G272" s="12"/>
    </row>
    <row r="273" ht="15.75" customHeight="1">
      <c r="B273" s="12"/>
      <c r="C273" s="319"/>
      <c r="D273" s="392" t="str">
        <f>'дети 5-ти лет К'!CH89</f>
        <v/>
      </c>
      <c r="E273" s="12"/>
      <c r="F273" s="392" t="str">
        <f>'дети 5-ти лет Т'!CH89</f>
        <v/>
      </c>
      <c r="G273" s="12"/>
    </row>
    <row r="274" ht="15.75" customHeight="1">
      <c r="B274" s="19"/>
      <c r="C274" s="319"/>
      <c r="D274" s="392" t="str">
        <f>'дети 5-ти лет К'!CI89</f>
        <v/>
      </c>
      <c r="E274" s="12"/>
      <c r="F274" s="392" t="str">
        <f>'дети 5-ти лет Т'!CI89</f>
        <v/>
      </c>
      <c r="G274" s="12"/>
    </row>
    <row r="275" ht="15.75" customHeight="1">
      <c r="B275" s="5">
        <v>29.0</v>
      </c>
      <c r="C275" s="319"/>
      <c r="D275" s="317"/>
      <c r="E275" s="12"/>
      <c r="F275" s="392" t="str">
        <f>'дети 5-ти лет Т'!CJ89</f>
        <v/>
      </c>
      <c r="G275" s="12"/>
    </row>
    <row r="276" ht="15.75" customHeight="1">
      <c r="B276" s="12"/>
      <c r="C276" s="319"/>
      <c r="D276" s="12"/>
      <c r="E276" s="12"/>
      <c r="F276" s="392" t="str">
        <f>'дети 5-ти лет Т'!CK89</f>
        <v/>
      </c>
      <c r="G276" s="12"/>
    </row>
    <row r="277" ht="15.75" customHeight="1">
      <c r="B277" s="19"/>
      <c r="C277" s="319"/>
      <c r="D277" s="12"/>
      <c r="E277" s="12"/>
      <c r="F277" s="392" t="str">
        <f>'дети 5-ти лет Т'!CL89</f>
        <v/>
      </c>
      <c r="G277" s="12"/>
    </row>
    <row r="278" ht="15.75" customHeight="1">
      <c r="B278" s="5">
        <v>30.0</v>
      </c>
      <c r="C278" s="319"/>
      <c r="D278" s="12"/>
      <c r="E278" s="12"/>
      <c r="F278" s="392" t="str">
        <f>'дети 5-ти лет Т'!CM89</f>
        <v/>
      </c>
      <c r="G278" s="12"/>
    </row>
    <row r="279" ht="15.75" customHeight="1">
      <c r="B279" s="12"/>
      <c r="C279" s="319"/>
      <c r="D279" s="12"/>
      <c r="E279" s="12"/>
      <c r="F279" s="392" t="str">
        <f>'дети 5-ти лет Т'!CN89</f>
        <v/>
      </c>
      <c r="G279" s="12"/>
    </row>
    <row r="280" ht="15.75" customHeight="1">
      <c r="B280" s="19"/>
      <c r="C280" s="319"/>
      <c r="D280" s="12"/>
      <c r="E280" s="12"/>
      <c r="F280" s="392" t="str">
        <f>'дети 5-ти лет Т'!CO89</f>
        <v/>
      </c>
      <c r="G280" s="12"/>
    </row>
    <row r="281" ht="15.75" customHeight="1">
      <c r="B281" s="5">
        <v>31.0</v>
      </c>
      <c r="C281" s="319"/>
      <c r="D281" s="12"/>
      <c r="E281" s="12"/>
      <c r="F281" s="392" t="str">
        <f>'дети 5-ти лет Т'!CP89</f>
        <v/>
      </c>
      <c r="G281" s="12"/>
    </row>
    <row r="282" ht="15.75" customHeight="1">
      <c r="B282" s="12"/>
      <c r="C282" s="319"/>
      <c r="D282" s="12"/>
      <c r="E282" s="12"/>
      <c r="F282" s="392" t="str">
        <f>'дети 5-ти лет Т'!CQ89</f>
        <v/>
      </c>
      <c r="G282" s="12"/>
    </row>
    <row r="283" ht="15.75" customHeight="1">
      <c r="B283" s="19"/>
      <c r="C283" s="319"/>
      <c r="D283" s="12"/>
      <c r="E283" s="12"/>
      <c r="F283" s="392" t="str">
        <f>'дети 5-ти лет Т'!CR89</f>
        <v/>
      </c>
      <c r="G283" s="12"/>
    </row>
    <row r="284" ht="15.75" customHeight="1">
      <c r="B284" s="5">
        <v>32.0</v>
      </c>
      <c r="C284" s="319"/>
      <c r="D284" s="12"/>
      <c r="E284" s="12"/>
      <c r="F284" s="392" t="str">
        <f>'дети 5-ти лет Т'!CS89</f>
        <v/>
      </c>
      <c r="G284" s="12"/>
    </row>
    <row r="285" ht="15.75" customHeight="1">
      <c r="B285" s="12"/>
      <c r="C285" s="319"/>
      <c r="D285" s="12"/>
      <c r="E285" s="12"/>
      <c r="F285" s="392" t="str">
        <f>'дети 5-ти лет Т'!CT89</f>
        <v/>
      </c>
      <c r="G285" s="12"/>
    </row>
    <row r="286" ht="15.75" customHeight="1">
      <c r="B286" s="19"/>
      <c r="C286" s="319"/>
      <c r="D286" s="12"/>
      <c r="E286" s="12"/>
      <c r="F286" s="392" t="str">
        <f>'дети 5-ти лет Т'!CU89</f>
        <v/>
      </c>
      <c r="G286" s="12"/>
    </row>
    <row r="287" ht="15.75" customHeight="1">
      <c r="B287" s="5">
        <v>33.0</v>
      </c>
      <c r="C287" s="319"/>
      <c r="D287" s="12"/>
      <c r="E287" s="12"/>
      <c r="F287" s="392" t="str">
        <f>'дети 5-ти лет Т'!CV89</f>
        <v/>
      </c>
      <c r="G287" s="12"/>
    </row>
    <row r="288" ht="15.75" customHeight="1">
      <c r="B288" s="12"/>
      <c r="C288" s="319"/>
      <c r="D288" s="12"/>
      <c r="E288" s="12"/>
      <c r="F288" s="392" t="str">
        <f>'дети 5-ти лет Т'!CW89</f>
        <v/>
      </c>
      <c r="G288" s="12"/>
    </row>
    <row r="289" ht="15.75" customHeight="1">
      <c r="B289" s="19"/>
      <c r="C289" s="319"/>
      <c r="D289" s="12"/>
      <c r="E289" s="12"/>
      <c r="F289" s="392" t="str">
        <f>'дети 5-ти лет Т'!CX89</f>
        <v/>
      </c>
      <c r="G289" s="12"/>
    </row>
    <row r="290" ht="15.75" customHeight="1">
      <c r="B290" s="5">
        <v>34.0</v>
      </c>
      <c r="C290" s="319"/>
      <c r="D290" s="12"/>
      <c r="E290" s="12"/>
      <c r="F290" s="392" t="str">
        <f>'дети 5-ти лет Т'!CY89</f>
        <v/>
      </c>
      <c r="G290" s="12"/>
    </row>
    <row r="291" ht="15.75" customHeight="1">
      <c r="B291" s="12"/>
      <c r="C291" s="319"/>
      <c r="D291" s="12"/>
      <c r="E291" s="12"/>
      <c r="F291" s="392" t="str">
        <f>'дети 5-ти лет Т'!CZ89</f>
        <v/>
      </c>
      <c r="G291" s="12"/>
    </row>
    <row r="292" ht="15.75" customHeight="1">
      <c r="B292" s="19"/>
      <c r="C292" s="319"/>
      <c r="D292" s="12"/>
      <c r="E292" s="12"/>
      <c r="F292" s="392" t="str">
        <f>'дети 5-ти лет Т'!DA89</f>
        <v/>
      </c>
      <c r="G292" s="12"/>
    </row>
    <row r="293" ht="15.75" customHeight="1">
      <c r="B293" s="5">
        <v>35.0</v>
      </c>
      <c r="C293" s="319"/>
      <c r="D293" s="12"/>
      <c r="E293" s="12"/>
      <c r="F293" s="392" t="str">
        <f>'дети 5-ти лет Т'!DB89</f>
        <v/>
      </c>
      <c r="G293" s="12"/>
    </row>
    <row r="294" ht="15.75" customHeight="1">
      <c r="B294" s="12"/>
      <c r="C294" s="319"/>
      <c r="D294" s="12"/>
      <c r="E294" s="12"/>
      <c r="F294" s="392" t="str">
        <f>'дети 5-ти лет Т'!DC89</f>
        <v/>
      </c>
      <c r="G294" s="12"/>
    </row>
    <row r="295" ht="15.75" customHeight="1">
      <c r="B295" s="19"/>
      <c r="C295" s="320"/>
      <c r="D295" s="19"/>
      <c r="E295" s="19"/>
      <c r="F295" s="392" t="str">
        <f>'дети 5-ти лет Т'!DD89</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Ф'!D148</f>
        <v/>
      </c>
      <c r="D300" s="391" t="str">
        <f>'дети 5-ти лет К'!D148</f>
        <v/>
      </c>
      <c r="E300" s="391" t="str">
        <f>'дети 5-ти лет П'!D148</f>
        <v/>
      </c>
      <c r="F300" s="391" t="str">
        <f>'дети 5-ти лет Т'!D148</f>
        <v/>
      </c>
      <c r="G300" s="391" t="str">
        <f>'дети 5-ти лет С'!D148</f>
        <v/>
      </c>
    </row>
    <row r="301" ht="15.75" customHeight="1">
      <c r="B301" s="12"/>
      <c r="C301" s="391" t="str">
        <f>'дети 5-ти лет Ф'!E148</f>
        <v/>
      </c>
      <c r="D301" s="391" t="str">
        <f>'дети 5-ти лет К'!E148</f>
        <v/>
      </c>
      <c r="E301" s="391" t="str">
        <f>'дети 5-ти лет П'!E148</f>
        <v/>
      </c>
      <c r="F301" s="391" t="str">
        <f>'дети 5-ти лет Т'!E148</f>
        <v/>
      </c>
      <c r="G301" s="391" t="str">
        <f>'дети 5-ти лет С'!E148</f>
        <v/>
      </c>
    </row>
    <row r="302" ht="15.75" customHeight="1">
      <c r="B302" s="19"/>
      <c r="C302" s="391" t="str">
        <f>'дети 5-ти лет Ф'!F148</f>
        <v/>
      </c>
      <c r="D302" s="391" t="str">
        <f>'дети 5-ти лет К'!F148</f>
        <v/>
      </c>
      <c r="E302" s="391" t="str">
        <f>'дети 5-ти лет П'!F148</f>
        <v/>
      </c>
      <c r="F302" s="391" t="str">
        <f>'дети 5-ти лет Т'!F148</f>
        <v/>
      </c>
      <c r="G302" s="391" t="str">
        <f>'дети 5-ти лет С'!F148</f>
        <v/>
      </c>
    </row>
    <row r="303" ht="15.75" customHeight="1">
      <c r="B303" s="5">
        <v>2.0</v>
      </c>
      <c r="C303" s="391" t="str">
        <f>'дети 5-ти лет Ф'!G148</f>
        <v/>
      </c>
      <c r="D303" s="391" t="str">
        <f>'дети 5-ти лет К'!G148</f>
        <v/>
      </c>
      <c r="E303" s="391" t="str">
        <f>'дети 5-ти лет П'!G148</f>
        <v/>
      </c>
      <c r="F303" s="391" t="str">
        <f>'дети 5-ти лет Т'!G148</f>
        <v/>
      </c>
      <c r="G303" s="391" t="str">
        <f>'дети 5-ти лет С'!G148</f>
        <v/>
      </c>
    </row>
    <row r="304" ht="15.75" customHeight="1">
      <c r="B304" s="12"/>
      <c r="C304" s="391" t="str">
        <f>'дети 5-ти лет Ф'!H148</f>
        <v/>
      </c>
      <c r="D304" s="391" t="str">
        <f>'дети 5-ти лет К'!H148</f>
        <v/>
      </c>
      <c r="E304" s="391" t="str">
        <f>'дети 5-ти лет П'!H148</f>
        <v/>
      </c>
      <c r="F304" s="391" t="str">
        <f>'дети 5-ти лет Т'!H148</f>
        <v/>
      </c>
      <c r="G304" s="391" t="str">
        <f>'дети 5-ти лет С'!H148</f>
        <v/>
      </c>
    </row>
    <row r="305" ht="15.75" customHeight="1">
      <c r="B305" s="19"/>
      <c r="C305" s="391" t="str">
        <f>'дети 5-ти лет Ф'!I148</f>
        <v/>
      </c>
      <c r="D305" s="391" t="str">
        <f>'дети 5-ти лет К'!I148</f>
        <v/>
      </c>
      <c r="E305" s="391" t="str">
        <f>'дети 5-ти лет П'!I148</f>
        <v/>
      </c>
      <c r="F305" s="391" t="str">
        <f>'дети 5-ти лет Т'!I148</f>
        <v/>
      </c>
      <c r="G305" s="391" t="str">
        <f>'дети 5-ти лет С'!I148</f>
        <v/>
      </c>
    </row>
    <row r="306" ht="15.75" customHeight="1">
      <c r="B306" s="5">
        <v>3.0</v>
      </c>
      <c r="C306" s="391" t="str">
        <f>'дети 5-ти лет Ф'!J148</f>
        <v/>
      </c>
      <c r="D306" s="391" t="str">
        <f>'дети 5-ти лет К'!J148</f>
        <v/>
      </c>
      <c r="E306" s="391" t="str">
        <f>'дети 5-ти лет П'!J148</f>
        <v/>
      </c>
      <c r="F306" s="391" t="str">
        <f>'дети 5-ти лет Т'!J148</f>
        <v/>
      </c>
      <c r="G306" s="391" t="str">
        <f>'дети 5-ти лет С'!J148</f>
        <v/>
      </c>
    </row>
    <row r="307" ht="15.75" customHeight="1">
      <c r="B307" s="12"/>
      <c r="C307" s="391" t="str">
        <f>'дети 5-ти лет Ф'!K148</f>
        <v/>
      </c>
      <c r="D307" s="391" t="str">
        <f>'дети 5-ти лет К'!K148</f>
        <v/>
      </c>
      <c r="E307" s="391" t="str">
        <f>'дети 5-ти лет П'!K148</f>
        <v/>
      </c>
      <c r="F307" s="391" t="str">
        <f>'дети 5-ти лет Т'!K148</f>
        <v/>
      </c>
      <c r="G307" s="391" t="str">
        <f>'дети 5-ти лет С'!K148</f>
        <v/>
      </c>
    </row>
    <row r="308" ht="15.75" customHeight="1">
      <c r="B308" s="19"/>
      <c r="C308" s="391" t="str">
        <f>'дети 5-ти лет Ф'!L148</f>
        <v/>
      </c>
      <c r="D308" s="391" t="str">
        <f>'дети 5-ти лет К'!L148</f>
        <v/>
      </c>
      <c r="E308" s="391" t="str">
        <f>'дети 5-ти лет П'!L148</f>
        <v/>
      </c>
      <c r="F308" s="391" t="str">
        <f>'дети 5-ти лет Т'!L148</f>
        <v/>
      </c>
      <c r="G308" s="391" t="str">
        <f>'дети 5-ти лет С'!L148</f>
        <v/>
      </c>
    </row>
    <row r="309" ht="15.75" customHeight="1">
      <c r="B309" s="5">
        <v>4.0</v>
      </c>
      <c r="C309" s="391" t="str">
        <f>'дети 5-ти лет Ф'!M148</f>
        <v/>
      </c>
      <c r="D309" s="391" t="str">
        <f>'дети 5-ти лет К'!M148</f>
        <v/>
      </c>
      <c r="E309" s="391" t="str">
        <f>'дети 5-ти лет П'!M148</f>
        <v/>
      </c>
      <c r="F309" s="391" t="str">
        <f>'дети 5-ти лет Т'!M148</f>
        <v/>
      </c>
      <c r="G309" s="391" t="str">
        <f>'дети 5-ти лет С'!M148</f>
        <v/>
      </c>
    </row>
    <row r="310" ht="15.75" customHeight="1">
      <c r="B310" s="12"/>
      <c r="C310" s="391" t="str">
        <f>'дети 5-ти лет Ф'!N148</f>
        <v/>
      </c>
      <c r="D310" s="391" t="str">
        <f>'дети 5-ти лет К'!N148</f>
        <v/>
      </c>
      <c r="E310" s="391" t="str">
        <f>'дети 5-ти лет П'!N148</f>
        <v/>
      </c>
      <c r="F310" s="391" t="str">
        <f>'дети 5-ти лет Т'!N148</f>
        <v/>
      </c>
      <c r="G310" s="391" t="str">
        <f>'дети 5-ти лет С'!N148</f>
        <v/>
      </c>
    </row>
    <row r="311" ht="15.75" customHeight="1">
      <c r="B311" s="19"/>
      <c r="C311" s="391" t="str">
        <f>'дети 5-ти лет Ф'!O148</f>
        <v/>
      </c>
      <c r="D311" s="391" t="str">
        <f>'дети 5-ти лет К'!O148</f>
        <v/>
      </c>
      <c r="E311" s="391" t="str">
        <f>'дети 5-ти лет П'!O148</f>
        <v/>
      </c>
      <c r="F311" s="391" t="str">
        <f>'дети 5-ти лет Т'!O148</f>
        <v/>
      </c>
      <c r="G311" s="391" t="str">
        <f>'дети 5-ти лет С'!O148</f>
        <v/>
      </c>
    </row>
    <row r="312" ht="15.75" customHeight="1">
      <c r="B312" s="5">
        <v>5.0</v>
      </c>
      <c r="C312" s="391" t="str">
        <f>'дети 5-ти лет Ф'!P148</f>
        <v/>
      </c>
      <c r="D312" s="391" t="str">
        <f>'дети 5-ти лет К'!P148</f>
        <v/>
      </c>
      <c r="E312" s="391" t="str">
        <f>'дети 5-ти лет П'!P148</f>
        <v/>
      </c>
      <c r="F312" s="391" t="str">
        <f>'дети 5-ти лет Т'!P148</f>
        <v/>
      </c>
      <c r="G312" s="391" t="str">
        <f>'дети 5-ти лет С'!P148</f>
        <v/>
      </c>
    </row>
    <row r="313" ht="15.75" customHeight="1">
      <c r="B313" s="12"/>
      <c r="C313" s="391" t="str">
        <f>'дети 5-ти лет Ф'!Q148</f>
        <v/>
      </c>
      <c r="D313" s="391" t="str">
        <f>'дети 5-ти лет К'!Q148</f>
        <v/>
      </c>
      <c r="E313" s="391" t="str">
        <f>'дети 5-ти лет П'!Q148</f>
        <v/>
      </c>
      <c r="F313" s="391" t="str">
        <f>'дети 5-ти лет Т'!Q148</f>
        <v/>
      </c>
      <c r="G313" s="391" t="str">
        <f>'дети 5-ти лет С'!Q148</f>
        <v/>
      </c>
    </row>
    <row r="314" ht="15.75" customHeight="1">
      <c r="B314" s="19"/>
      <c r="C314" s="391" t="str">
        <f>'дети 5-ти лет Ф'!R148</f>
        <v/>
      </c>
      <c r="D314" s="391" t="str">
        <f>'дети 5-ти лет К'!R148</f>
        <v/>
      </c>
      <c r="E314" s="391" t="str">
        <f>'дети 5-ти лет П'!R148</f>
        <v/>
      </c>
      <c r="F314" s="391" t="str">
        <f>'дети 5-ти лет Т'!R148</f>
        <v/>
      </c>
      <c r="G314" s="391" t="str">
        <f>'дети 5-ти лет С'!R148</f>
        <v/>
      </c>
    </row>
    <row r="315" ht="15.75" customHeight="1">
      <c r="B315" s="5">
        <v>6.0</v>
      </c>
      <c r="C315" s="391" t="str">
        <f>'дети 5-ти лет Ф'!S148</f>
        <v/>
      </c>
      <c r="D315" s="391" t="str">
        <f>'дети 5-ти лет К'!S148</f>
        <v/>
      </c>
      <c r="E315" s="391" t="str">
        <f>'дети 5-ти лет П'!S148</f>
        <v/>
      </c>
      <c r="F315" s="391" t="str">
        <f>'дети 5-ти лет Т'!S148</f>
        <v/>
      </c>
      <c r="G315" s="391" t="str">
        <f>'дети 5-ти лет С'!S148</f>
        <v/>
      </c>
    </row>
    <row r="316" ht="15.75" customHeight="1">
      <c r="B316" s="12"/>
      <c r="C316" s="391" t="str">
        <f>'дети 5-ти лет Ф'!T148</f>
        <v/>
      </c>
      <c r="D316" s="391" t="str">
        <f>'дети 5-ти лет К'!T148</f>
        <v/>
      </c>
      <c r="E316" s="391" t="str">
        <f>'дети 5-ти лет П'!T148</f>
        <v/>
      </c>
      <c r="F316" s="391" t="str">
        <f>'дети 5-ти лет Т'!T148</f>
        <v/>
      </c>
      <c r="G316" s="391" t="str">
        <f>'дети 5-ти лет С'!T148</f>
        <v/>
      </c>
    </row>
    <row r="317" ht="15.75" customHeight="1">
      <c r="B317" s="19"/>
      <c r="C317" s="391" t="str">
        <f>'дети 5-ти лет Ф'!U148</f>
        <v/>
      </c>
      <c r="D317" s="391" t="str">
        <f>'дети 5-ти лет К'!U148</f>
        <v/>
      </c>
      <c r="E317" s="391" t="str">
        <f>'дети 5-ти лет П'!U148</f>
        <v/>
      </c>
      <c r="F317" s="391" t="str">
        <f>'дети 5-ти лет Т'!U148</f>
        <v/>
      </c>
      <c r="G317" s="391" t="str">
        <f>'дети 5-ти лет С'!U148</f>
        <v/>
      </c>
    </row>
    <row r="318" ht="15.75" customHeight="1">
      <c r="B318" s="5">
        <v>7.0</v>
      </c>
      <c r="C318" s="391" t="str">
        <f>'дети 5-ти лет Ф'!V148</f>
        <v/>
      </c>
      <c r="D318" s="391" t="str">
        <f>'дети 5-ти лет К'!V148</f>
        <v/>
      </c>
      <c r="E318" s="391" t="str">
        <f>'дети 5-ти лет П'!V148</f>
        <v/>
      </c>
      <c r="F318" s="391" t="str">
        <f>'дети 5-ти лет Т'!V148</f>
        <v/>
      </c>
      <c r="G318" s="391" t="str">
        <f>'дети 5-ти лет С'!V148</f>
        <v/>
      </c>
    </row>
    <row r="319" ht="15.75" customHeight="1">
      <c r="B319" s="12"/>
      <c r="C319" s="391" t="str">
        <f>'дети 5-ти лет Ф'!W148</f>
        <v/>
      </c>
      <c r="D319" s="391" t="str">
        <f>'дети 5-ти лет Т'!W148</f>
        <v/>
      </c>
      <c r="E319" s="391" t="str">
        <f>'дети 5-ти лет П'!W148</f>
        <v/>
      </c>
      <c r="F319" s="391" t="str">
        <f>'дети 5-ти лет Т'!W148</f>
        <v/>
      </c>
      <c r="G319" s="391" t="str">
        <f>'дети 5-ти лет С'!W148</f>
        <v/>
      </c>
    </row>
    <row r="320" ht="15.75" customHeight="1">
      <c r="B320" s="19"/>
      <c r="C320" s="391" t="str">
        <f>'дети 5-ти лет Ф'!X148</f>
        <v/>
      </c>
      <c r="D320" s="391" t="str">
        <f>'дети 5-ти лет К'!X148</f>
        <v/>
      </c>
      <c r="E320" s="391" t="str">
        <f>'дети 5-ти лет П'!X148</f>
        <v/>
      </c>
      <c r="F320" s="391" t="str">
        <f>'дети 5-ти лет Т'!X148</f>
        <v/>
      </c>
      <c r="G320" s="391" t="str">
        <f>'дети 5-ти лет С'!X148</f>
        <v/>
      </c>
    </row>
    <row r="321" ht="15.75" customHeight="1">
      <c r="B321" s="5">
        <v>8.0</v>
      </c>
      <c r="C321" s="318"/>
      <c r="D321" s="391" t="str">
        <f>'дети 5-ти лет К'!Y148</f>
        <v/>
      </c>
      <c r="E321" s="317"/>
      <c r="F321" s="391" t="str">
        <f>'дети 5-ти лет Т'!Y148</f>
        <v/>
      </c>
      <c r="G321" s="317"/>
    </row>
    <row r="322" ht="15.75" customHeight="1">
      <c r="B322" s="12"/>
      <c r="C322" s="319"/>
      <c r="D322" s="391" t="str">
        <f>'дети 5-ти лет К'!Z148</f>
        <v/>
      </c>
      <c r="E322" s="12"/>
      <c r="F322" s="391" t="str">
        <f>'дети 5-ти лет Т'!Z148</f>
        <v/>
      </c>
      <c r="G322" s="12"/>
    </row>
    <row r="323" ht="15.75" customHeight="1">
      <c r="B323" s="19"/>
      <c r="C323" s="319"/>
      <c r="D323" s="391" t="str">
        <f>'дети 5-ти лет К'!AA148</f>
        <v/>
      </c>
      <c r="E323" s="12"/>
      <c r="F323" s="391" t="str">
        <f>'дети 5-ти лет Т'!AA148</f>
        <v/>
      </c>
      <c r="G323" s="12"/>
    </row>
    <row r="324" ht="15.75" customHeight="1">
      <c r="B324" s="5">
        <v>9.0</v>
      </c>
      <c r="C324" s="319"/>
      <c r="D324" s="391" t="str">
        <f>'дети 5-ти лет К'!AB148</f>
        <v/>
      </c>
      <c r="E324" s="12"/>
      <c r="F324" s="391" t="str">
        <f>'дети 5-ти лет Т'!AB148</f>
        <v/>
      </c>
      <c r="G324" s="12"/>
    </row>
    <row r="325" ht="15.75" customHeight="1">
      <c r="B325" s="12"/>
      <c r="C325" s="319"/>
      <c r="D325" s="391" t="str">
        <f>'дети 5-ти лет К'!AC148</f>
        <v/>
      </c>
      <c r="E325" s="12"/>
      <c r="F325" s="391" t="str">
        <f>'дети 5-ти лет Т'!AC148</f>
        <v/>
      </c>
      <c r="G325" s="12"/>
    </row>
    <row r="326" ht="15.75" customHeight="1">
      <c r="B326" s="19"/>
      <c r="C326" s="319"/>
      <c r="D326" s="391" t="str">
        <f>'дети 5-ти лет К'!AD148</f>
        <v/>
      </c>
      <c r="E326" s="12"/>
      <c r="F326" s="391" t="str">
        <f>'дети 5-ти лет Т'!AD148</f>
        <v/>
      </c>
      <c r="G326" s="12"/>
    </row>
    <row r="327" ht="15.75" customHeight="1">
      <c r="B327" s="5">
        <v>10.0</v>
      </c>
      <c r="C327" s="319"/>
      <c r="D327" s="391" t="str">
        <f>'дети 5-ти лет К'!AE148</f>
        <v/>
      </c>
      <c r="E327" s="12"/>
      <c r="F327" s="391" t="str">
        <f>'дети 5-ти лет Т'!AE148</f>
        <v/>
      </c>
      <c r="G327" s="12"/>
    </row>
    <row r="328" ht="15.75" customHeight="1">
      <c r="B328" s="12"/>
      <c r="C328" s="319"/>
      <c r="D328" s="391" t="str">
        <f>'дети 5-ти лет К'!AF148</f>
        <v/>
      </c>
      <c r="E328" s="12"/>
      <c r="F328" s="391" t="str">
        <f>'дети 5-ти лет Т'!AF148</f>
        <v/>
      </c>
      <c r="G328" s="12"/>
    </row>
    <row r="329" ht="15.75" customHeight="1">
      <c r="B329" s="19"/>
      <c r="C329" s="319"/>
      <c r="D329" s="391" t="str">
        <f>'дети 5-ти лет К'!AG148</f>
        <v/>
      </c>
      <c r="E329" s="12"/>
      <c r="F329" s="391" t="str">
        <f>'дети 5-ти лет Т'!AG148</f>
        <v/>
      </c>
      <c r="G329" s="12"/>
    </row>
    <row r="330" ht="15.75" customHeight="1">
      <c r="B330" s="5">
        <v>11.0</v>
      </c>
      <c r="C330" s="319"/>
      <c r="D330" s="391" t="str">
        <f>'дети 5-ти лет К'!AH148</f>
        <v/>
      </c>
      <c r="E330" s="12"/>
      <c r="F330" s="391" t="str">
        <f>'дети 5-ти лет Т'!AH148</f>
        <v/>
      </c>
      <c r="G330" s="12"/>
    </row>
    <row r="331" ht="15.75" customHeight="1">
      <c r="B331" s="12"/>
      <c r="C331" s="319"/>
      <c r="D331" s="391" t="str">
        <f>'дети 5-ти лет К'!AI148</f>
        <v/>
      </c>
      <c r="E331" s="12"/>
      <c r="F331" s="391" t="str">
        <f>'дети 5-ти лет Т'!AI148</f>
        <v/>
      </c>
      <c r="G331" s="12"/>
    </row>
    <row r="332" ht="15.75" customHeight="1">
      <c r="B332" s="19"/>
      <c r="C332" s="319"/>
      <c r="D332" s="391" t="str">
        <f>'дети 5-ти лет К'!AJ148</f>
        <v/>
      </c>
      <c r="E332" s="12"/>
      <c r="F332" s="391" t="str">
        <f>'дети 5-ти лет Т'!AJ148</f>
        <v/>
      </c>
      <c r="G332" s="12"/>
    </row>
    <row r="333" ht="15.75" customHeight="1">
      <c r="B333" s="5">
        <v>12.0</v>
      </c>
      <c r="C333" s="319"/>
      <c r="D333" s="391" t="str">
        <f>'дети 5-ти лет К'!AK148</f>
        <v/>
      </c>
      <c r="E333" s="12"/>
      <c r="F333" s="391" t="str">
        <f>'дети 5-ти лет Т'!AK148</f>
        <v/>
      </c>
      <c r="G333" s="12"/>
    </row>
    <row r="334" ht="15.75" customHeight="1">
      <c r="B334" s="12"/>
      <c r="C334" s="319"/>
      <c r="D334" s="391" t="str">
        <f>'дети 5-ти лет К'!AL148</f>
        <v/>
      </c>
      <c r="E334" s="12"/>
      <c r="F334" s="391" t="str">
        <f>'дети 5-ти лет Т'!AL148</f>
        <v/>
      </c>
      <c r="G334" s="12"/>
    </row>
    <row r="335" ht="15.75" customHeight="1">
      <c r="B335" s="19"/>
      <c r="C335" s="319"/>
      <c r="D335" s="391" t="str">
        <f>'дети 5-ти лет К'!AM148</f>
        <v/>
      </c>
      <c r="E335" s="12"/>
      <c r="F335" s="391" t="str">
        <f>'дети 5-ти лет Т'!AM148</f>
        <v/>
      </c>
      <c r="G335" s="12"/>
    </row>
    <row r="336" ht="15.75" customHeight="1">
      <c r="B336" s="5">
        <v>13.0</v>
      </c>
      <c r="C336" s="319"/>
      <c r="D336" s="391" t="str">
        <f>'дети 5-ти лет К'!AN148</f>
        <v/>
      </c>
      <c r="E336" s="12"/>
      <c r="F336" s="391" t="str">
        <f>'дети 5-ти лет Т'!AN148</f>
        <v/>
      </c>
      <c r="G336" s="12"/>
    </row>
    <row r="337" ht="15.75" customHeight="1">
      <c r="B337" s="12"/>
      <c r="C337" s="319"/>
      <c r="D337" s="391" t="str">
        <f>'дети 5-ти лет К'!AO148</f>
        <v/>
      </c>
      <c r="E337" s="12"/>
      <c r="F337" s="391" t="str">
        <f>'дети 5-ти лет Т'!AO148</f>
        <v/>
      </c>
      <c r="G337" s="12"/>
    </row>
    <row r="338" ht="15.75" customHeight="1">
      <c r="B338" s="19"/>
      <c r="C338" s="319"/>
      <c r="D338" s="391" t="str">
        <f>'дети 5-ти лет К'!AP148</f>
        <v/>
      </c>
      <c r="E338" s="12"/>
      <c r="F338" s="391" t="str">
        <f>'дети 5-ти лет Т'!AP148</f>
        <v/>
      </c>
      <c r="G338" s="12"/>
    </row>
    <row r="339" ht="15.75" customHeight="1">
      <c r="B339" s="5">
        <v>14.0</v>
      </c>
      <c r="C339" s="319"/>
      <c r="D339" s="391" t="str">
        <f>'дети 5-ти лет К'!AQ148</f>
        <v/>
      </c>
      <c r="E339" s="12"/>
      <c r="F339" s="391" t="str">
        <f>'дети 5-ти лет Т'!AQ148</f>
        <v/>
      </c>
      <c r="G339" s="12"/>
    </row>
    <row r="340" ht="15.75" customHeight="1">
      <c r="B340" s="12"/>
      <c r="C340" s="319"/>
      <c r="D340" s="391" t="str">
        <f>'дети 5-ти лет К'!AR148</f>
        <v/>
      </c>
      <c r="E340" s="12"/>
      <c r="F340" s="391" t="str">
        <f>'дети 5-ти лет Т'!AR148</f>
        <v/>
      </c>
      <c r="G340" s="12"/>
    </row>
    <row r="341" ht="15.75" customHeight="1">
      <c r="B341" s="19"/>
      <c r="C341" s="319"/>
      <c r="D341" s="391" t="str">
        <f>'дети 5-ти лет К'!AS148</f>
        <v/>
      </c>
      <c r="E341" s="12"/>
      <c r="F341" s="391" t="str">
        <f>'дети 5-ти лет Т'!AS148</f>
        <v/>
      </c>
      <c r="G341" s="12"/>
    </row>
    <row r="342" ht="15.75" customHeight="1">
      <c r="B342" s="5">
        <v>15.0</v>
      </c>
      <c r="C342" s="319"/>
      <c r="D342" s="391" t="str">
        <f>'дети 5-ти лет К'!AT148</f>
        <v/>
      </c>
      <c r="E342" s="12"/>
      <c r="F342" s="391" t="str">
        <f>'дети 5-ти лет Т'!AT148</f>
        <v/>
      </c>
      <c r="G342" s="12"/>
    </row>
    <row r="343" ht="15.75" customHeight="1">
      <c r="B343" s="12"/>
      <c r="C343" s="319"/>
      <c r="D343" s="391" t="str">
        <f>'дети 5-ти лет К'!AU148</f>
        <v/>
      </c>
      <c r="E343" s="12"/>
      <c r="F343" s="391" t="str">
        <f>'дети 5-ти лет Т'!AU148</f>
        <v/>
      </c>
      <c r="G343" s="12"/>
    </row>
    <row r="344" ht="15.75" customHeight="1">
      <c r="B344" s="19"/>
      <c r="C344" s="319"/>
      <c r="D344" s="391" t="str">
        <f>'дети 5-ти лет К'!AV148</f>
        <v/>
      </c>
      <c r="E344" s="12"/>
      <c r="F344" s="391" t="str">
        <f>'дети 5-ти лет Т'!AV148</f>
        <v/>
      </c>
      <c r="G344" s="12"/>
    </row>
    <row r="345" ht="15.75" customHeight="1">
      <c r="B345" s="5">
        <v>16.0</v>
      </c>
      <c r="C345" s="319"/>
      <c r="D345" s="391" t="str">
        <f>'дети 5-ти лет К'!AW148</f>
        <v/>
      </c>
      <c r="E345" s="12"/>
      <c r="F345" s="391" t="str">
        <f>'дети 5-ти лет Т'!AW148</f>
        <v/>
      </c>
      <c r="G345" s="12"/>
    </row>
    <row r="346" ht="15.75" customHeight="1">
      <c r="B346" s="12"/>
      <c r="C346" s="319"/>
      <c r="D346" s="391" t="str">
        <f>'дети 5-ти лет К'!AX148</f>
        <v/>
      </c>
      <c r="E346" s="12"/>
      <c r="F346" s="391" t="str">
        <f>'дети 5-ти лет Т'!AX148</f>
        <v/>
      </c>
      <c r="G346" s="12"/>
    </row>
    <row r="347" ht="15.75" customHeight="1">
      <c r="B347" s="19"/>
      <c r="C347" s="319"/>
      <c r="D347" s="391" t="str">
        <f>'дети 5-ти лет К'!AY148</f>
        <v/>
      </c>
      <c r="E347" s="12"/>
      <c r="F347" s="391" t="str">
        <f>'дети 5-ти лет Т'!AY148</f>
        <v/>
      </c>
      <c r="G347" s="12"/>
    </row>
    <row r="348" ht="15.75" customHeight="1">
      <c r="B348" s="5">
        <v>17.0</v>
      </c>
      <c r="C348" s="319"/>
      <c r="D348" s="391" t="str">
        <f>'дети 5-ти лет К'!AZ148</f>
        <v/>
      </c>
      <c r="E348" s="12"/>
      <c r="F348" s="391" t="str">
        <f>'дети 5-ти лет Т'!AZ148</f>
        <v/>
      </c>
      <c r="G348" s="12"/>
    </row>
    <row r="349" ht="15.75" customHeight="1">
      <c r="B349" s="12"/>
      <c r="C349" s="319"/>
      <c r="D349" s="391" t="str">
        <f>'дети 5-ти лет К'!BA148</f>
        <v/>
      </c>
      <c r="E349" s="12"/>
      <c r="F349" s="391" t="str">
        <f>'дети 5-ти лет Т'!BA148</f>
        <v/>
      </c>
      <c r="G349" s="12"/>
    </row>
    <row r="350" ht="15.75" customHeight="1">
      <c r="B350" s="19"/>
      <c r="C350" s="319"/>
      <c r="D350" s="391" t="str">
        <f>'дети 5-ти лет К'!BB148</f>
        <v/>
      </c>
      <c r="E350" s="12"/>
      <c r="F350" s="391" t="str">
        <f>'дети 5-ти лет Т'!BB148</f>
        <v/>
      </c>
      <c r="G350" s="12"/>
    </row>
    <row r="351" ht="15.75" customHeight="1">
      <c r="B351" s="5">
        <v>18.0</v>
      </c>
      <c r="C351" s="319"/>
      <c r="D351" s="391" t="str">
        <f>'дети 5-ти лет К'!BC148</f>
        <v/>
      </c>
      <c r="E351" s="12"/>
      <c r="F351" s="391" t="str">
        <f>'дети 5-ти лет Т'!BC148</f>
        <v/>
      </c>
      <c r="G351" s="12"/>
    </row>
    <row r="352" ht="15.75" customHeight="1">
      <c r="B352" s="12"/>
      <c r="C352" s="319"/>
      <c r="D352" s="391" t="str">
        <f>'дети 5-ти лет К'!BD148</f>
        <v/>
      </c>
      <c r="E352" s="12"/>
      <c r="F352" s="391" t="str">
        <f>'дети 5-ти лет Т'!BD148</f>
        <v/>
      </c>
      <c r="G352" s="12"/>
    </row>
    <row r="353" ht="15.75" customHeight="1">
      <c r="B353" s="19"/>
      <c r="C353" s="319"/>
      <c r="D353" s="391" t="str">
        <f>'дети 5-ти лет К'!BE148</f>
        <v/>
      </c>
      <c r="E353" s="12"/>
      <c r="F353" s="391" t="str">
        <f>'дети 5-ти лет Т'!BE148</f>
        <v/>
      </c>
      <c r="G353" s="12"/>
    </row>
    <row r="354" ht="15.75" customHeight="1">
      <c r="B354" s="5">
        <v>19.0</v>
      </c>
      <c r="C354" s="319"/>
      <c r="D354" s="391" t="str">
        <f>'дети 5-ти лет К'!BF148</f>
        <v/>
      </c>
      <c r="E354" s="12"/>
      <c r="F354" s="391" t="str">
        <f>'дети 5-ти лет Т'!BF148</f>
        <v/>
      </c>
      <c r="G354" s="12"/>
    </row>
    <row r="355" ht="15.75" customHeight="1">
      <c r="B355" s="12"/>
      <c r="C355" s="319"/>
      <c r="D355" s="391" t="str">
        <f>'дети 5-ти лет К'!BG148</f>
        <v/>
      </c>
      <c r="E355" s="12"/>
      <c r="F355" s="391" t="str">
        <f>'дети 5-ти лет Т'!BG148</f>
        <v/>
      </c>
      <c r="G355" s="12"/>
    </row>
    <row r="356" ht="15.75" customHeight="1">
      <c r="B356" s="19"/>
      <c r="C356" s="319"/>
      <c r="D356" s="391" t="str">
        <f>'дети 5-ти лет К'!BH148</f>
        <v/>
      </c>
      <c r="E356" s="12"/>
      <c r="F356" s="391" t="str">
        <f>'дети 5-ти лет Т'!BH148</f>
        <v/>
      </c>
      <c r="G356" s="12"/>
    </row>
    <row r="357" ht="15.75" customHeight="1">
      <c r="B357" s="5">
        <v>20.0</v>
      </c>
      <c r="C357" s="319"/>
      <c r="D357" s="391" t="str">
        <f>'дети 5-ти лет К'!BI148</f>
        <v/>
      </c>
      <c r="E357" s="12"/>
      <c r="F357" s="391" t="str">
        <f>'дети 5-ти лет Т'!BI148</f>
        <v/>
      </c>
      <c r="G357" s="12"/>
    </row>
    <row r="358" ht="15.75" customHeight="1">
      <c r="B358" s="12"/>
      <c r="C358" s="319"/>
      <c r="D358" s="391" t="str">
        <f>'дети 5-ти лет К'!BJ148</f>
        <v/>
      </c>
      <c r="E358" s="12"/>
      <c r="F358" s="391" t="str">
        <f>'дети 5-ти лет Т'!BJ148</f>
        <v/>
      </c>
      <c r="G358" s="12"/>
    </row>
    <row r="359" ht="15.75" customHeight="1">
      <c r="B359" s="19"/>
      <c r="C359" s="319"/>
      <c r="D359" s="391" t="str">
        <f>'дети 5-ти лет К'!BK148</f>
        <v/>
      </c>
      <c r="E359" s="12"/>
      <c r="F359" s="391" t="str">
        <f>'дети 5-ти лет Т'!BK148</f>
        <v/>
      </c>
      <c r="G359" s="12"/>
    </row>
    <row r="360" ht="15.75" customHeight="1">
      <c r="B360" s="5">
        <v>21.0</v>
      </c>
      <c r="C360" s="319"/>
      <c r="D360" s="391" t="str">
        <f>'дети 5-ти лет К'!BL148</f>
        <v/>
      </c>
      <c r="E360" s="12"/>
      <c r="F360" s="391" t="str">
        <f>'дети 5-ти лет Т'!BL148</f>
        <v/>
      </c>
      <c r="G360" s="12"/>
    </row>
    <row r="361" ht="15.75" customHeight="1">
      <c r="B361" s="12"/>
      <c r="C361" s="319"/>
      <c r="D361" s="391" t="str">
        <f>'дети 5-ти лет К'!BM148</f>
        <v/>
      </c>
      <c r="E361" s="12"/>
      <c r="F361" s="391" t="str">
        <f>'дети 5-ти лет Т'!BM148</f>
        <v/>
      </c>
      <c r="G361" s="12"/>
    </row>
    <row r="362" ht="15.75" customHeight="1">
      <c r="B362" s="19"/>
      <c r="C362" s="319"/>
      <c r="D362" s="391" t="str">
        <f>'дети 5-ти лет К'!BN148</f>
        <v/>
      </c>
      <c r="E362" s="12"/>
      <c r="F362" s="391" t="str">
        <f>'дети 5-ти лет Т'!BN148</f>
        <v/>
      </c>
      <c r="G362" s="12"/>
    </row>
    <row r="363" ht="15.75" customHeight="1">
      <c r="B363" s="5">
        <v>22.0</v>
      </c>
      <c r="C363" s="319"/>
      <c r="D363" s="391" t="str">
        <f>'дети 5-ти лет К'!BO148</f>
        <v/>
      </c>
      <c r="E363" s="12"/>
      <c r="F363" s="391" t="str">
        <f>'дети 5-ти лет Т'!BO148</f>
        <v/>
      </c>
      <c r="G363" s="12"/>
    </row>
    <row r="364" ht="15.75" customHeight="1">
      <c r="B364" s="12"/>
      <c r="C364" s="319"/>
      <c r="D364" s="391" t="str">
        <f>'дети 5-ти лет К'!BP148</f>
        <v/>
      </c>
      <c r="E364" s="12"/>
      <c r="F364" s="391" t="str">
        <f>'дети 5-ти лет Т'!BP148</f>
        <v/>
      </c>
      <c r="G364" s="12"/>
    </row>
    <row r="365" ht="15.75" customHeight="1">
      <c r="B365" s="19"/>
      <c r="C365" s="319"/>
      <c r="D365" s="391" t="str">
        <f>'дети 5-ти лет К'!BQ148</f>
        <v/>
      </c>
      <c r="E365" s="12"/>
      <c r="F365" s="391" t="str">
        <f>'дети 5-ти лет Т'!BQ148</f>
        <v/>
      </c>
      <c r="G365" s="12"/>
    </row>
    <row r="366" ht="15.75" customHeight="1">
      <c r="B366" s="5">
        <v>23.0</v>
      </c>
      <c r="C366" s="319"/>
      <c r="D366" s="391" t="str">
        <f>'дети 5-ти лет К'!BR148</f>
        <v/>
      </c>
      <c r="E366" s="12"/>
      <c r="F366" s="391" t="str">
        <f>'дети 5-ти лет Т'!BR148</f>
        <v/>
      </c>
      <c r="G366" s="12"/>
    </row>
    <row r="367" ht="15.75" customHeight="1">
      <c r="B367" s="12"/>
      <c r="C367" s="319"/>
      <c r="D367" s="391" t="str">
        <f>'дети 5-ти лет К'!BS148</f>
        <v/>
      </c>
      <c r="E367" s="12"/>
      <c r="F367" s="391" t="str">
        <f>'дети 5-ти лет Т'!BS148</f>
        <v/>
      </c>
      <c r="G367" s="12"/>
    </row>
    <row r="368" ht="15.75" customHeight="1">
      <c r="B368" s="19"/>
      <c r="C368" s="319"/>
      <c r="D368" s="391" t="str">
        <f>'дети 5-ти лет К'!BT148</f>
        <v/>
      </c>
      <c r="E368" s="12"/>
      <c r="F368" s="391" t="str">
        <f>'дети 5-ти лет Т'!BT148</f>
        <v/>
      </c>
      <c r="G368" s="12"/>
    </row>
    <row r="369" ht="15.75" customHeight="1">
      <c r="B369" s="5">
        <v>24.0</v>
      </c>
      <c r="C369" s="319"/>
      <c r="D369" s="391" t="str">
        <f>'дети 5-ти лет К'!BU148</f>
        <v/>
      </c>
      <c r="E369" s="12"/>
      <c r="F369" s="391" t="str">
        <f>'дети 5-ти лет Т'!BU148</f>
        <v/>
      </c>
      <c r="G369" s="12"/>
    </row>
    <row r="370" ht="15.75" customHeight="1">
      <c r="B370" s="12"/>
      <c r="C370" s="319"/>
      <c r="D370" s="391" t="str">
        <f>'дети 5-ти лет К'!BV148</f>
        <v/>
      </c>
      <c r="E370" s="12"/>
      <c r="F370" s="391" t="str">
        <f>'дети 5-ти лет Т'!BV148</f>
        <v/>
      </c>
      <c r="G370" s="12"/>
    </row>
    <row r="371" ht="15.75" customHeight="1">
      <c r="B371" s="19"/>
      <c r="C371" s="319"/>
      <c r="D371" s="391" t="str">
        <f>'дети 5-ти лет К'!BW148</f>
        <v/>
      </c>
      <c r="E371" s="12"/>
      <c r="F371" s="391" t="str">
        <f>'дети 5-ти лет Т'!BW148</f>
        <v/>
      </c>
      <c r="G371" s="12"/>
    </row>
    <row r="372" ht="15.75" customHeight="1">
      <c r="B372" s="5">
        <v>25.0</v>
      </c>
      <c r="C372" s="319"/>
      <c r="D372" s="391" t="str">
        <f>'дети 5-ти лет К'!BX148</f>
        <v/>
      </c>
      <c r="E372" s="12"/>
      <c r="F372" s="391" t="str">
        <f>'дети 5-ти лет Т'!BX148</f>
        <v/>
      </c>
      <c r="G372" s="12"/>
    </row>
    <row r="373" ht="15.75" customHeight="1">
      <c r="B373" s="12"/>
      <c r="C373" s="319"/>
      <c r="D373" s="391" t="str">
        <f>'дети 5-ти лет К'!BY148</f>
        <v/>
      </c>
      <c r="E373" s="12"/>
      <c r="F373" s="391" t="str">
        <f>'дети 5-ти лет Т'!BY148</f>
        <v/>
      </c>
      <c r="G373" s="12"/>
    </row>
    <row r="374" ht="15.75" customHeight="1">
      <c r="B374" s="19"/>
      <c r="C374" s="319"/>
      <c r="D374" s="391" t="str">
        <f>'дети 5-ти лет К'!BZ148</f>
        <v/>
      </c>
      <c r="E374" s="12"/>
      <c r="F374" s="391" t="str">
        <f>'дети 5-ти лет Т'!BZ148</f>
        <v/>
      </c>
      <c r="G374" s="12"/>
    </row>
    <row r="375" ht="15.75" customHeight="1">
      <c r="B375" s="5">
        <v>26.0</v>
      </c>
      <c r="C375" s="319"/>
      <c r="D375" s="391" t="str">
        <f>'дети 5-ти лет К'!CA148</f>
        <v/>
      </c>
      <c r="E375" s="12"/>
      <c r="F375" s="391" t="str">
        <f>'дети 5-ти лет Т'!CA148</f>
        <v/>
      </c>
      <c r="G375" s="12"/>
    </row>
    <row r="376" ht="15.75" customHeight="1">
      <c r="B376" s="12"/>
      <c r="C376" s="319"/>
      <c r="D376" s="391" t="str">
        <f>'дети 5-ти лет К'!CB148</f>
        <v/>
      </c>
      <c r="E376" s="12"/>
      <c r="F376" s="391" t="str">
        <f>'дети 5-ти лет Т'!CB148</f>
        <v/>
      </c>
      <c r="G376" s="12"/>
    </row>
    <row r="377" ht="15.75" customHeight="1">
      <c r="B377" s="19"/>
      <c r="C377" s="319"/>
      <c r="D377" s="391" t="str">
        <f>'дети 5-ти лет К'!CC148</f>
        <v/>
      </c>
      <c r="E377" s="12"/>
      <c r="F377" s="391" t="str">
        <f>'дети 5-ти лет Т'!CC148</f>
        <v/>
      </c>
      <c r="G377" s="12"/>
    </row>
    <row r="378" ht="15.75" customHeight="1">
      <c r="B378" s="5">
        <v>27.0</v>
      </c>
      <c r="C378" s="319"/>
      <c r="D378" s="391" t="str">
        <f>'дети 5-ти лет К'!CD148</f>
        <v/>
      </c>
      <c r="E378" s="12"/>
      <c r="F378" s="391" t="str">
        <f>'дети 5-ти лет Т'!CD148</f>
        <v/>
      </c>
      <c r="G378" s="12"/>
    </row>
    <row r="379" ht="15.75" customHeight="1">
      <c r="B379" s="12"/>
      <c r="C379" s="319"/>
      <c r="D379" s="391" t="str">
        <f>'дети 5-ти лет К'!CE148</f>
        <v/>
      </c>
      <c r="E379" s="12"/>
      <c r="F379" s="391" t="str">
        <f>'дети 5-ти лет Т'!CE148</f>
        <v/>
      </c>
      <c r="G379" s="12"/>
    </row>
    <row r="380" ht="15.75" customHeight="1">
      <c r="B380" s="19"/>
      <c r="C380" s="319"/>
      <c r="D380" s="391" t="str">
        <f>'дети 5-ти лет К'!CF148</f>
        <v/>
      </c>
      <c r="E380" s="12"/>
      <c r="F380" s="391" t="str">
        <f>'дети 5-ти лет Т'!CF148</f>
        <v/>
      </c>
      <c r="G380" s="12"/>
    </row>
    <row r="381" ht="15.75" customHeight="1">
      <c r="B381" s="5">
        <v>28.0</v>
      </c>
      <c r="C381" s="319"/>
      <c r="D381" s="391" t="str">
        <f>'дети 5-ти лет К'!CG148</f>
        <v/>
      </c>
      <c r="E381" s="12"/>
      <c r="F381" s="391" t="str">
        <f>'дети 5-ти лет Т'!CG148</f>
        <v/>
      </c>
      <c r="G381" s="12"/>
    </row>
    <row r="382" ht="15.75" customHeight="1">
      <c r="B382" s="12"/>
      <c r="C382" s="319"/>
      <c r="D382" s="391" t="str">
        <f>'дети 5-ти лет К'!CH148</f>
        <v/>
      </c>
      <c r="E382" s="12"/>
      <c r="F382" s="391" t="str">
        <f>'дети 5-ти лет Т'!CH148</f>
        <v/>
      </c>
      <c r="G382" s="12"/>
    </row>
    <row r="383" ht="15.75" customHeight="1">
      <c r="B383" s="19"/>
      <c r="C383" s="319"/>
      <c r="D383" s="391" t="str">
        <f>'дети 5-ти лет К'!CI148</f>
        <v/>
      </c>
      <c r="E383" s="12"/>
      <c r="F383" s="391" t="str">
        <f>'дети 5-ти лет Т'!CI148</f>
        <v/>
      </c>
      <c r="G383" s="12"/>
    </row>
    <row r="384" ht="15.75" customHeight="1">
      <c r="B384" s="5">
        <v>29.0</v>
      </c>
      <c r="C384" s="319"/>
      <c r="D384" s="317"/>
      <c r="E384" s="12"/>
      <c r="F384" s="391" t="str">
        <f>'дети 5-ти лет Т'!CJ148</f>
        <v/>
      </c>
      <c r="G384" s="12"/>
    </row>
    <row r="385" ht="15.75" customHeight="1">
      <c r="B385" s="12"/>
      <c r="C385" s="319"/>
      <c r="D385" s="12"/>
      <c r="E385" s="12"/>
      <c r="F385" s="391" t="str">
        <f>'дети 5-ти лет Т'!CK148</f>
        <v/>
      </c>
      <c r="G385" s="12"/>
    </row>
    <row r="386" ht="15.75" customHeight="1">
      <c r="B386" s="19"/>
      <c r="C386" s="319"/>
      <c r="D386" s="12"/>
      <c r="E386" s="12"/>
      <c r="F386" s="391" t="str">
        <f>'дети 5-ти лет Т'!CL148</f>
        <v/>
      </c>
      <c r="G386" s="12"/>
    </row>
    <row r="387" ht="15.75" customHeight="1">
      <c r="B387" s="5">
        <v>30.0</v>
      </c>
      <c r="C387" s="319"/>
      <c r="D387" s="12"/>
      <c r="E387" s="12"/>
      <c r="F387" s="391" t="str">
        <f>'дети 5-ти лет Т'!CM148</f>
        <v/>
      </c>
      <c r="G387" s="12"/>
    </row>
    <row r="388" ht="15.75" customHeight="1">
      <c r="B388" s="12"/>
      <c r="C388" s="319"/>
      <c r="D388" s="12"/>
      <c r="E388" s="12"/>
      <c r="F388" s="391" t="str">
        <f>'дети 5-ти лет Т'!CN148</f>
        <v/>
      </c>
      <c r="G388" s="12"/>
    </row>
    <row r="389" ht="15.75" customHeight="1">
      <c r="B389" s="19"/>
      <c r="C389" s="319"/>
      <c r="D389" s="12"/>
      <c r="E389" s="12"/>
      <c r="F389" s="391" t="str">
        <f>'дети 5-ти лет Т'!CO148</f>
        <v/>
      </c>
      <c r="G389" s="12"/>
    </row>
    <row r="390" ht="15.75" customHeight="1">
      <c r="B390" s="5">
        <v>31.0</v>
      </c>
      <c r="C390" s="319"/>
      <c r="D390" s="12"/>
      <c r="E390" s="12"/>
      <c r="F390" s="391" t="str">
        <f>'дети 5-ти лет Т'!CP148</f>
        <v/>
      </c>
      <c r="G390" s="12"/>
    </row>
    <row r="391" ht="15.75" customHeight="1">
      <c r="B391" s="12"/>
      <c r="C391" s="319"/>
      <c r="D391" s="12"/>
      <c r="E391" s="12"/>
      <c r="F391" s="391" t="str">
        <f>'дети 5-ти лет Т'!CQ148</f>
        <v/>
      </c>
      <c r="G391" s="12"/>
    </row>
    <row r="392" ht="15.75" customHeight="1">
      <c r="B392" s="19"/>
      <c r="C392" s="319"/>
      <c r="D392" s="12"/>
      <c r="E392" s="12"/>
      <c r="F392" s="391" t="str">
        <f>'дети 5-ти лет Т'!CR148</f>
        <v/>
      </c>
      <c r="G392" s="12"/>
    </row>
    <row r="393" ht="15.75" customHeight="1">
      <c r="B393" s="5">
        <v>32.0</v>
      </c>
      <c r="C393" s="319"/>
      <c r="D393" s="12"/>
      <c r="E393" s="12"/>
      <c r="F393" s="391" t="str">
        <f>'дети 5-ти лет Т'!CS148</f>
        <v/>
      </c>
      <c r="G393" s="12"/>
    </row>
    <row r="394" ht="15.75" customHeight="1">
      <c r="B394" s="12"/>
      <c r="C394" s="319"/>
      <c r="D394" s="12"/>
      <c r="E394" s="12"/>
      <c r="F394" s="391" t="str">
        <f>'дети 5-ти лет Т'!CT148</f>
        <v/>
      </c>
      <c r="G394" s="12"/>
    </row>
    <row r="395" ht="15.75" customHeight="1">
      <c r="B395" s="19"/>
      <c r="C395" s="319"/>
      <c r="D395" s="12"/>
      <c r="E395" s="12"/>
      <c r="F395" s="391" t="str">
        <f>'дети 5-ти лет Т'!CU148</f>
        <v/>
      </c>
      <c r="G395" s="12"/>
    </row>
    <row r="396" ht="15.75" customHeight="1">
      <c r="B396" s="5">
        <v>33.0</v>
      </c>
      <c r="C396" s="319"/>
      <c r="D396" s="12"/>
      <c r="E396" s="12"/>
      <c r="F396" s="391" t="str">
        <f>'дети 5-ти лет Т'!CV148</f>
        <v/>
      </c>
      <c r="G396" s="12"/>
    </row>
    <row r="397" ht="15.75" customHeight="1">
      <c r="B397" s="12"/>
      <c r="C397" s="319"/>
      <c r="D397" s="12"/>
      <c r="E397" s="12"/>
      <c r="F397" s="391" t="str">
        <f>'дети 5-ти лет Т'!CW148</f>
        <v/>
      </c>
      <c r="G397" s="12"/>
    </row>
    <row r="398" ht="15.75" customHeight="1">
      <c r="B398" s="19"/>
      <c r="C398" s="319"/>
      <c r="D398" s="12"/>
      <c r="E398" s="12"/>
      <c r="F398" s="391" t="str">
        <f>'дети 5-ти лет Т'!CX148</f>
        <v/>
      </c>
      <c r="G398" s="12"/>
    </row>
    <row r="399" ht="15.75" customHeight="1">
      <c r="B399" s="5">
        <v>34.0</v>
      </c>
      <c r="C399" s="319"/>
      <c r="D399" s="12"/>
      <c r="E399" s="12"/>
      <c r="F399" s="391" t="str">
        <f>'дети 5-ти лет Т'!CY148</f>
        <v/>
      </c>
      <c r="G399" s="12"/>
    </row>
    <row r="400" ht="15.75" customHeight="1">
      <c r="B400" s="12"/>
      <c r="C400" s="319"/>
      <c r="D400" s="12"/>
      <c r="E400" s="12"/>
      <c r="F400" s="391" t="str">
        <f>'дети 5-ти лет Т'!CZ148</f>
        <v/>
      </c>
      <c r="G400" s="12"/>
    </row>
    <row r="401" ht="15.75" customHeight="1">
      <c r="B401" s="19"/>
      <c r="C401" s="319"/>
      <c r="D401" s="12"/>
      <c r="E401" s="12"/>
      <c r="F401" s="391" t="str">
        <f>'дети 5-ти лет Т'!DA148</f>
        <v/>
      </c>
      <c r="G401" s="12"/>
    </row>
    <row r="402" ht="15.75" customHeight="1">
      <c r="B402" s="5">
        <v>35.0</v>
      </c>
      <c r="C402" s="319"/>
      <c r="D402" s="12"/>
      <c r="E402" s="12"/>
      <c r="F402" s="391" t="str">
        <f>'дети 5-ти лет Т'!DB148</f>
        <v/>
      </c>
      <c r="G402" s="12"/>
    </row>
    <row r="403" ht="15.75" customHeight="1">
      <c r="B403" s="12"/>
      <c r="C403" s="319"/>
      <c r="D403" s="12"/>
      <c r="E403" s="12"/>
      <c r="F403" s="391" t="str">
        <f>'дети 5-ти лет Т'!DC148</f>
        <v/>
      </c>
      <c r="G403" s="12"/>
    </row>
    <row r="404" ht="15.75" customHeight="1">
      <c r="B404" s="19"/>
      <c r="C404" s="320"/>
      <c r="D404" s="19"/>
      <c r="E404" s="19"/>
      <c r="F404" s="391" t="str">
        <f>'дети 5-ти лет Т'!DD148</f>
        <v/>
      </c>
      <c r="G404" s="19"/>
    </row>
    <row r="405" ht="15.75" customHeight="1">
      <c r="B405" s="321" t="str">
        <f>'СВОД3'!V43</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sheetData>
  <mergeCells count="134">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189:G189"/>
    <mergeCell ref="B116:B118"/>
    <mergeCell ref="C116:C187"/>
    <mergeCell ref="G116:G187"/>
    <mergeCell ref="B119:B121"/>
    <mergeCell ref="B122:B124"/>
    <mergeCell ref="B125:B127"/>
    <mergeCell ref="B152:B154"/>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4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D4B4"/>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4.25" customHeight="1">
      <c r="B4" s="294" t="s">
        <v>829</v>
      </c>
      <c r="D4" s="295" t="str">
        <f>'дети 5-ти лет Ф'!C90</f>
        <v/>
      </c>
      <c r="E4" s="296"/>
      <c r="F4" s="296"/>
      <c r="G4" s="291"/>
      <c r="H4" s="291"/>
    </row>
    <row r="5">
      <c r="B5" s="297" t="s">
        <v>830</v>
      </c>
      <c r="D5" s="298" t="str">
        <f>'дети 5-ти лет Ф'!A90</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68"/>
      <c r="E12" s="69"/>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68"/>
      <c r="E13" s="69"/>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68"/>
      <c r="E14" s="69"/>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68"/>
      <c r="E15" s="69"/>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68"/>
      <c r="E16" s="69"/>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68"/>
      <c r="E17" s="69"/>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68"/>
      <c r="E18" s="69"/>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68"/>
      <c r="E19" s="69"/>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68"/>
      <c r="E20" s="69"/>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68"/>
      <c r="E21" s="69"/>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68"/>
      <c r="E22" s="69"/>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68"/>
      <c r="E23" s="69"/>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68"/>
      <c r="E24" s="69"/>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68"/>
      <c r="E25" s="69"/>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68"/>
      <c r="E26" s="69"/>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68"/>
      <c r="E27" s="69"/>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68"/>
      <c r="E28" s="69"/>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68"/>
      <c r="E29" s="69"/>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68"/>
      <c r="E30" s="69"/>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68"/>
      <c r="E31" s="69"/>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68"/>
      <c r="E32" s="69"/>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68"/>
      <c r="E33" s="69"/>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68"/>
      <c r="E34" s="69"/>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68"/>
      <c r="E35" s="69"/>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68"/>
      <c r="E44" s="69"/>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68"/>
      <c r="E45" s="69"/>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68"/>
      <c r="E46" s="69"/>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68"/>
      <c r="E47" s="69"/>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68"/>
      <c r="E48" s="69"/>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68"/>
      <c r="E49" s="69"/>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68"/>
      <c r="E50" s="69"/>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68"/>
      <c r="E51" s="69"/>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68"/>
      <c r="E52" s="69"/>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68"/>
      <c r="E53" s="69"/>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68"/>
      <c r="E54" s="69"/>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68"/>
      <c r="E55" s="69"/>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68"/>
      <c r="E56" s="69"/>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68"/>
      <c r="E57" s="69"/>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68"/>
      <c r="E58" s="69"/>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68"/>
      <c r="E59" s="69"/>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68"/>
      <c r="E60" s="69"/>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68"/>
      <c r="E61" s="69"/>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68"/>
      <c r="E62" s="69"/>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68"/>
      <c r="E63" s="69"/>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68"/>
      <c r="E64" s="69"/>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68"/>
      <c r="E65" s="69"/>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68"/>
      <c r="E66" s="69"/>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68"/>
      <c r="E67" s="69"/>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68"/>
      <c r="E68" s="69"/>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68"/>
      <c r="E69" s="69"/>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68"/>
      <c r="E70" s="69"/>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68"/>
      <c r="E71" s="69"/>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68"/>
      <c r="E72" s="69"/>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68"/>
      <c r="E73" s="69"/>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68"/>
      <c r="E74" s="69"/>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68"/>
      <c r="E75" s="69"/>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68"/>
      <c r="E76" s="69"/>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68"/>
      <c r="E77" s="69"/>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68"/>
      <c r="E78" s="69"/>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68"/>
      <c r="E79" s="69"/>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68"/>
      <c r="E80" s="69"/>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68"/>
      <c r="E81" s="69"/>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68"/>
      <c r="E82" s="69"/>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68"/>
      <c r="E86" s="69"/>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68"/>
      <c r="E87" s="69"/>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68"/>
      <c r="E88" s="69"/>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68"/>
      <c r="E89" s="69"/>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68"/>
      <c r="E90" s="69"/>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68"/>
      <c r="E91" s="69"/>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68"/>
      <c r="E92" s="69"/>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83"/>
      <c r="D93" s="84"/>
      <c r="E93" s="85"/>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45.0" customHeight="1">
      <c r="B97" s="314"/>
      <c r="C97" s="315" t="s">
        <v>5</v>
      </c>
      <c r="D97" s="315" t="s">
        <v>107</v>
      </c>
      <c r="E97" s="315" t="s">
        <v>335</v>
      </c>
      <c r="F97" s="315" t="s">
        <v>398</v>
      </c>
      <c r="G97" s="178" t="s">
        <v>724</v>
      </c>
    </row>
    <row r="98" ht="15.0" customHeight="1">
      <c r="B98" s="5">
        <v>1.0</v>
      </c>
      <c r="C98" s="148"/>
      <c r="D98" s="148"/>
      <c r="E98" s="148"/>
      <c r="F98" s="148"/>
      <c r="G98" s="148"/>
    </row>
    <row r="99" ht="15.0" customHeight="1">
      <c r="B99" s="12"/>
      <c r="C99" s="148"/>
      <c r="D99" s="148"/>
      <c r="E99" s="148"/>
      <c r="F99" s="148"/>
      <c r="G99" s="148"/>
    </row>
    <row r="100" ht="15.0" customHeight="1">
      <c r="B100" s="19"/>
      <c r="C100" s="148"/>
      <c r="D100" s="148"/>
      <c r="E100" s="148"/>
      <c r="F100" s="148"/>
      <c r="G100" s="148"/>
    </row>
    <row r="101" ht="15.0" customHeight="1">
      <c r="B101" s="5">
        <v>2.0</v>
      </c>
      <c r="C101" s="148"/>
      <c r="D101" s="148"/>
      <c r="E101" s="148"/>
      <c r="F101" s="148"/>
      <c r="G101" s="148"/>
    </row>
    <row r="102" ht="15.0" customHeight="1">
      <c r="B102" s="12"/>
      <c r="C102" s="148"/>
      <c r="D102" s="148"/>
      <c r="E102" s="148"/>
      <c r="F102" s="148"/>
      <c r="G102" s="148"/>
    </row>
    <row r="103" ht="15.0" customHeight="1">
      <c r="B103" s="19"/>
      <c r="C103" s="148"/>
      <c r="D103" s="148"/>
      <c r="E103" s="148"/>
      <c r="F103" s="148"/>
      <c r="G103" s="148"/>
    </row>
    <row r="104" ht="15.0" customHeight="1">
      <c r="B104" s="5">
        <v>3.0</v>
      </c>
      <c r="C104" s="148"/>
      <c r="D104" s="148"/>
      <c r="E104" s="148"/>
      <c r="F104" s="148"/>
      <c r="G104" s="148"/>
    </row>
    <row r="105" ht="15.0" customHeight="1">
      <c r="B105" s="12"/>
      <c r="C105" s="148"/>
      <c r="D105" s="148"/>
      <c r="E105" s="148"/>
      <c r="F105" s="148"/>
      <c r="G105" s="148"/>
    </row>
    <row r="106" ht="15.0" customHeight="1">
      <c r="B106" s="19"/>
      <c r="C106" s="148"/>
      <c r="D106" s="148"/>
      <c r="E106" s="148"/>
      <c r="F106" s="148"/>
      <c r="G106" s="148"/>
    </row>
    <row r="107" ht="15.0" customHeight="1">
      <c r="B107" s="5">
        <v>4.0</v>
      </c>
      <c r="C107" s="148"/>
      <c r="D107" s="148"/>
      <c r="E107" s="148"/>
      <c r="F107" s="148"/>
      <c r="G107" s="148"/>
    </row>
    <row r="108" ht="15.0" customHeight="1">
      <c r="B108" s="12"/>
      <c r="C108" s="148"/>
      <c r="D108" s="148"/>
      <c r="E108" s="148"/>
      <c r="F108" s="148"/>
      <c r="G108" s="148"/>
    </row>
    <row r="109" ht="15.0" customHeight="1">
      <c r="B109" s="19"/>
      <c r="C109" s="148"/>
      <c r="D109" s="148"/>
      <c r="E109" s="148"/>
      <c r="F109" s="148"/>
      <c r="G109" s="148"/>
    </row>
    <row r="110" ht="15.0" customHeight="1">
      <c r="B110" s="5">
        <v>5.0</v>
      </c>
      <c r="C110" s="148"/>
      <c r="D110" s="148"/>
      <c r="E110" s="148"/>
      <c r="F110" s="148"/>
      <c r="G110" s="148"/>
    </row>
    <row r="111" ht="15.0" customHeight="1">
      <c r="B111" s="12"/>
      <c r="C111" s="148"/>
      <c r="D111" s="148"/>
      <c r="E111" s="148"/>
      <c r="F111" s="148"/>
      <c r="G111" s="148"/>
    </row>
    <row r="112" ht="15.0" customHeight="1">
      <c r="B112" s="19"/>
      <c r="C112" s="148"/>
      <c r="D112" s="148"/>
      <c r="E112" s="148"/>
      <c r="F112" s="148"/>
      <c r="G112" s="148"/>
    </row>
    <row r="113" ht="15.0" customHeight="1">
      <c r="B113" s="5">
        <v>6.0</v>
      </c>
      <c r="C113" s="148"/>
      <c r="D113" s="148"/>
      <c r="E113" s="148"/>
      <c r="F113" s="148"/>
      <c r="G113" s="148"/>
    </row>
    <row r="114" ht="15.0" customHeight="1">
      <c r="B114" s="12"/>
      <c r="C114" s="148"/>
      <c r="D114" s="148"/>
      <c r="E114" s="148"/>
      <c r="F114" s="148"/>
      <c r="G114" s="148"/>
    </row>
    <row r="115" ht="15.0" customHeight="1">
      <c r="B115" s="19"/>
      <c r="C115" s="148"/>
      <c r="D115" s="148"/>
      <c r="E115" s="148"/>
      <c r="F115" s="148"/>
      <c r="G115" s="148"/>
    </row>
    <row r="116" ht="15.0" customHeight="1">
      <c r="B116" s="5">
        <v>7.0</v>
      </c>
      <c r="C116" s="317"/>
      <c r="D116" s="148"/>
      <c r="E116" s="317"/>
      <c r="F116" s="148"/>
      <c r="G116" s="317"/>
    </row>
    <row r="117" ht="15.0" customHeight="1">
      <c r="B117" s="12"/>
      <c r="C117" s="12"/>
      <c r="D117" s="148"/>
      <c r="E117" s="12"/>
      <c r="F117" s="148"/>
      <c r="G117" s="12"/>
    </row>
    <row r="118" ht="15.0" customHeight="1">
      <c r="B118" s="19"/>
      <c r="C118" s="12"/>
      <c r="D118" s="148"/>
      <c r="E118" s="12"/>
      <c r="F118" s="148"/>
      <c r="G118" s="12"/>
    </row>
    <row r="119" ht="15.0" customHeight="1">
      <c r="B119" s="5">
        <v>8.0</v>
      </c>
      <c r="C119" s="12"/>
      <c r="D119" s="148"/>
      <c r="E119" s="12"/>
      <c r="F119" s="148"/>
      <c r="G119" s="12"/>
    </row>
    <row r="120" ht="15.0" customHeight="1">
      <c r="B120" s="12"/>
      <c r="C120" s="12"/>
      <c r="D120" s="148"/>
      <c r="E120" s="12"/>
      <c r="F120" s="148"/>
      <c r="G120" s="12"/>
    </row>
    <row r="121" ht="15.0" customHeight="1">
      <c r="B121" s="19"/>
      <c r="C121" s="12"/>
      <c r="D121" s="148"/>
      <c r="E121" s="12"/>
      <c r="F121" s="148"/>
      <c r="G121" s="12"/>
    </row>
    <row r="122" ht="15.0" customHeight="1">
      <c r="B122" s="5">
        <v>9.0</v>
      </c>
      <c r="C122" s="12"/>
      <c r="D122" s="148"/>
      <c r="E122" s="12"/>
      <c r="F122" s="148"/>
      <c r="G122" s="12"/>
    </row>
    <row r="123" ht="15.0" customHeight="1">
      <c r="B123" s="12"/>
      <c r="C123" s="12"/>
      <c r="D123" s="148"/>
      <c r="E123" s="12"/>
      <c r="F123" s="148"/>
      <c r="G123" s="12"/>
    </row>
    <row r="124" ht="15.0" customHeight="1">
      <c r="B124" s="19"/>
      <c r="C124" s="12"/>
      <c r="D124" s="148"/>
      <c r="E124" s="12"/>
      <c r="F124" s="148"/>
      <c r="G124" s="12"/>
    </row>
    <row r="125" ht="15.0" customHeight="1">
      <c r="B125" s="5">
        <v>10.0</v>
      </c>
      <c r="C125" s="12"/>
      <c r="D125" s="148"/>
      <c r="E125" s="12"/>
      <c r="F125" s="148"/>
      <c r="G125" s="12"/>
    </row>
    <row r="126" ht="15.0" customHeight="1">
      <c r="B126" s="12"/>
      <c r="C126" s="12"/>
      <c r="D126" s="148"/>
      <c r="E126" s="12"/>
      <c r="F126" s="148"/>
      <c r="G126" s="12"/>
    </row>
    <row r="127" ht="15.0" customHeight="1">
      <c r="B127" s="19"/>
      <c r="C127" s="12"/>
      <c r="D127" s="148"/>
      <c r="E127" s="12"/>
      <c r="F127" s="148"/>
      <c r="G127" s="12"/>
    </row>
    <row r="128" ht="15.0" customHeight="1">
      <c r="B128" s="5">
        <v>11.0</v>
      </c>
      <c r="C128" s="12"/>
      <c r="D128" s="148"/>
      <c r="E128" s="12"/>
      <c r="F128" s="148"/>
      <c r="G128" s="12"/>
    </row>
    <row r="129" ht="15.0" customHeight="1">
      <c r="B129" s="12"/>
      <c r="C129" s="12"/>
      <c r="D129" s="148"/>
      <c r="E129" s="12"/>
      <c r="F129" s="148"/>
      <c r="G129" s="12"/>
    </row>
    <row r="130" ht="15.75" customHeight="1">
      <c r="B130" s="19"/>
      <c r="C130" s="12"/>
      <c r="D130" s="148"/>
      <c r="E130" s="12"/>
      <c r="F130" s="148"/>
      <c r="G130" s="12"/>
    </row>
    <row r="131" ht="15.75" customHeight="1">
      <c r="B131" s="5">
        <v>12.0</v>
      </c>
      <c r="C131" s="12"/>
      <c r="D131" s="148"/>
      <c r="E131" s="12"/>
      <c r="F131" s="148"/>
      <c r="G131" s="12"/>
    </row>
    <row r="132" ht="15.75" customHeight="1">
      <c r="B132" s="12"/>
      <c r="C132" s="12"/>
      <c r="D132" s="148"/>
      <c r="E132" s="12"/>
      <c r="F132" s="148"/>
      <c r="G132" s="12"/>
    </row>
    <row r="133" ht="15.75" customHeight="1">
      <c r="B133" s="19"/>
      <c r="C133" s="12"/>
      <c r="D133" s="148"/>
      <c r="E133" s="12"/>
      <c r="F133" s="148"/>
      <c r="G133" s="12"/>
    </row>
    <row r="134" ht="15.75" customHeight="1">
      <c r="B134" s="5">
        <v>13.0</v>
      </c>
      <c r="C134" s="12"/>
      <c r="D134" s="148"/>
      <c r="E134" s="12"/>
      <c r="F134" s="148"/>
      <c r="G134" s="12"/>
    </row>
    <row r="135" ht="15.75" customHeight="1">
      <c r="B135" s="12"/>
      <c r="C135" s="12"/>
      <c r="D135" s="148"/>
      <c r="E135" s="12"/>
      <c r="F135" s="148"/>
      <c r="G135" s="12"/>
    </row>
    <row r="136" ht="15.75" customHeight="1">
      <c r="B136" s="19"/>
      <c r="C136" s="12"/>
      <c r="D136" s="148"/>
      <c r="E136" s="12"/>
      <c r="F136" s="148"/>
      <c r="G136" s="12"/>
    </row>
    <row r="137" ht="15.75" customHeight="1">
      <c r="B137" s="5">
        <v>14.0</v>
      </c>
      <c r="C137" s="12"/>
      <c r="D137" s="148"/>
      <c r="E137" s="12"/>
      <c r="F137" s="148"/>
      <c r="G137" s="12"/>
    </row>
    <row r="138" ht="15.75" customHeight="1">
      <c r="B138" s="12"/>
      <c r="C138" s="12"/>
      <c r="D138" s="148"/>
      <c r="E138" s="12"/>
      <c r="F138" s="148"/>
      <c r="G138" s="12"/>
    </row>
    <row r="139" ht="15.75" customHeight="1">
      <c r="B139" s="19"/>
      <c r="C139" s="12"/>
      <c r="D139" s="148"/>
      <c r="E139" s="12"/>
      <c r="F139" s="148"/>
      <c r="G139" s="12"/>
    </row>
    <row r="140" ht="15.75" customHeight="1">
      <c r="B140" s="5">
        <v>15.0</v>
      </c>
      <c r="C140" s="12"/>
      <c r="D140" s="148"/>
      <c r="E140" s="12"/>
      <c r="F140" s="148"/>
      <c r="G140" s="12"/>
    </row>
    <row r="141" ht="15.75" customHeight="1">
      <c r="B141" s="12"/>
      <c r="C141" s="12"/>
      <c r="D141" s="148"/>
      <c r="E141" s="12"/>
      <c r="F141" s="148"/>
      <c r="G141" s="12"/>
    </row>
    <row r="142" ht="15.75" customHeight="1">
      <c r="B142" s="19"/>
      <c r="C142" s="12"/>
      <c r="D142" s="148"/>
      <c r="E142" s="12"/>
      <c r="F142" s="148"/>
      <c r="G142" s="12"/>
    </row>
    <row r="143" ht="15.75" customHeight="1">
      <c r="B143" s="5">
        <v>16.0</v>
      </c>
      <c r="C143" s="12"/>
      <c r="D143" s="148"/>
      <c r="E143" s="12"/>
      <c r="F143" s="148"/>
      <c r="G143" s="12"/>
    </row>
    <row r="144" ht="15.75" customHeight="1">
      <c r="B144" s="12"/>
      <c r="C144" s="12"/>
      <c r="D144" s="148"/>
      <c r="E144" s="12"/>
      <c r="F144" s="148"/>
      <c r="G144" s="12"/>
    </row>
    <row r="145" ht="15.75" customHeight="1">
      <c r="B145" s="19"/>
      <c r="C145" s="12"/>
      <c r="D145" s="148"/>
      <c r="E145" s="12"/>
      <c r="F145" s="148"/>
      <c r="G145" s="12"/>
    </row>
    <row r="146" ht="15.75" customHeight="1">
      <c r="B146" s="5">
        <v>17.0</v>
      </c>
      <c r="C146" s="12"/>
      <c r="D146" s="148"/>
      <c r="E146" s="12"/>
      <c r="F146" s="148"/>
      <c r="G146" s="12"/>
    </row>
    <row r="147" ht="15.75" customHeight="1">
      <c r="B147" s="12"/>
      <c r="C147" s="12"/>
      <c r="D147" s="148"/>
      <c r="E147" s="12"/>
      <c r="F147" s="148"/>
      <c r="G147" s="12"/>
    </row>
    <row r="148" ht="15.75" customHeight="1">
      <c r="B148" s="19"/>
      <c r="C148" s="12"/>
      <c r="D148" s="148"/>
      <c r="E148" s="12"/>
      <c r="F148" s="148"/>
      <c r="G148" s="12"/>
    </row>
    <row r="149" ht="15.75" customHeight="1">
      <c r="B149" s="5">
        <v>18.0</v>
      </c>
      <c r="C149" s="12"/>
      <c r="D149" s="148"/>
      <c r="E149" s="12"/>
      <c r="F149" s="148"/>
      <c r="G149" s="12"/>
    </row>
    <row r="150" ht="15.75" customHeight="1">
      <c r="B150" s="12"/>
      <c r="C150" s="12"/>
      <c r="D150" s="148"/>
      <c r="E150" s="12"/>
      <c r="F150" s="148"/>
      <c r="G150" s="12"/>
    </row>
    <row r="151" ht="15.75" customHeight="1">
      <c r="B151" s="19"/>
      <c r="C151" s="12"/>
      <c r="D151" s="148"/>
      <c r="E151" s="12"/>
      <c r="F151" s="148"/>
      <c r="G151" s="12"/>
    </row>
    <row r="152" ht="15.75" customHeight="1">
      <c r="B152" s="5">
        <v>19.0</v>
      </c>
      <c r="C152" s="12"/>
      <c r="D152" s="317"/>
      <c r="E152" s="12"/>
      <c r="F152" s="148"/>
      <c r="G152" s="12"/>
    </row>
    <row r="153" ht="15.75" customHeight="1">
      <c r="B153" s="12"/>
      <c r="C153" s="12"/>
      <c r="D153" s="12"/>
      <c r="E153" s="12"/>
      <c r="F153" s="148"/>
      <c r="G153" s="12"/>
    </row>
    <row r="154" ht="15.75" customHeight="1">
      <c r="B154" s="19"/>
      <c r="C154" s="12"/>
      <c r="D154" s="12"/>
      <c r="E154" s="12"/>
      <c r="F154" s="148"/>
      <c r="G154" s="12"/>
    </row>
    <row r="155" ht="15.75" customHeight="1">
      <c r="B155" s="5">
        <v>20.0</v>
      </c>
      <c r="C155" s="12"/>
      <c r="D155" s="12"/>
      <c r="E155" s="12"/>
      <c r="F155" s="148"/>
      <c r="G155" s="12"/>
    </row>
    <row r="156" ht="15.75" customHeight="1">
      <c r="B156" s="12"/>
      <c r="C156" s="12"/>
      <c r="D156" s="12"/>
      <c r="E156" s="12"/>
      <c r="F156" s="148"/>
      <c r="G156" s="12"/>
    </row>
    <row r="157" ht="15.75" customHeight="1">
      <c r="B157" s="19"/>
      <c r="C157" s="12"/>
      <c r="D157" s="12"/>
      <c r="E157" s="12"/>
      <c r="F157" s="148"/>
      <c r="G157" s="12"/>
    </row>
    <row r="158" ht="15.75" customHeight="1">
      <c r="B158" s="5">
        <v>21.0</v>
      </c>
      <c r="C158" s="12"/>
      <c r="D158" s="12"/>
      <c r="E158" s="12"/>
      <c r="F158" s="148"/>
      <c r="G158" s="12"/>
    </row>
    <row r="159" ht="15.75" customHeight="1">
      <c r="B159" s="12"/>
      <c r="C159" s="12"/>
      <c r="D159" s="12"/>
      <c r="E159" s="12"/>
      <c r="F159" s="148"/>
      <c r="G159" s="12"/>
    </row>
    <row r="160" ht="15.75" customHeight="1">
      <c r="B160" s="19"/>
      <c r="C160" s="12"/>
      <c r="D160" s="12"/>
      <c r="E160" s="12"/>
      <c r="F160" s="148"/>
      <c r="G160" s="12"/>
    </row>
    <row r="161" ht="15.75" customHeight="1">
      <c r="B161" s="5">
        <v>22.0</v>
      </c>
      <c r="C161" s="12"/>
      <c r="D161" s="12"/>
      <c r="E161" s="12"/>
      <c r="F161" s="148"/>
      <c r="G161" s="12"/>
    </row>
    <row r="162" ht="15.75" customHeight="1">
      <c r="B162" s="12"/>
      <c r="C162" s="12"/>
      <c r="D162" s="12"/>
      <c r="E162" s="12"/>
      <c r="F162" s="148"/>
      <c r="G162" s="12"/>
    </row>
    <row r="163" ht="15.75" customHeight="1">
      <c r="B163" s="19"/>
      <c r="C163" s="12"/>
      <c r="D163" s="12"/>
      <c r="E163" s="12"/>
      <c r="F163" s="148"/>
      <c r="G163" s="12"/>
    </row>
    <row r="164" ht="15.75" customHeight="1">
      <c r="B164" s="5">
        <v>23.0</v>
      </c>
      <c r="C164" s="12"/>
      <c r="D164" s="12"/>
      <c r="E164" s="12"/>
      <c r="F164" s="148"/>
      <c r="G164" s="12"/>
    </row>
    <row r="165" ht="15.75" customHeight="1">
      <c r="B165" s="12"/>
      <c r="C165" s="12"/>
      <c r="D165" s="12"/>
      <c r="E165" s="12"/>
      <c r="F165" s="148"/>
      <c r="G165" s="12"/>
    </row>
    <row r="166" ht="15.75" customHeight="1">
      <c r="B166" s="19"/>
      <c r="C166" s="12"/>
      <c r="D166" s="12"/>
      <c r="E166" s="12"/>
      <c r="F166" s="148"/>
      <c r="G166" s="12"/>
    </row>
    <row r="167" ht="15.75" customHeight="1">
      <c r="B167" s="5">
        <v>24.0</v>
      </c>
      <c r="C167" s="12"/>
      <c r="D167" s="12"/>
      <c r="E167" s="12"/>
      <c r="F167" s="148"/>
      <c r="G167" s="12"/>
    </row>
    <row r="168" ht="15.75" customHeight="1">
      <c r="B168" s="12"/>
      <c r="C168" s="12"/>
      <c r="D168" s="12"/>
      <c r="E168" s="12"/>
      <c r="F168" s="148"/>
      <c r="G168" s="12"/>
    </row>
    <row r="169" ht="15.75" customHeight="1">
      <c r="B169" s="19"/>
      <c r="C169" s="12"/>
      <c r="D169" s="12"/>
      <c r="E169" s="12"/>
      <c r="F169" s="148"/>
      <c r="G169" s="12"/>
    </row>
    <row r="170" ht="15.75" customHeight="1">
      <c r="B170" s="5">
        <v>25.0</v>
      </c>
      <c r="C170" s="12"/>
      <c r="D170" s="12"/>
      <c r="E170" s="12"/>
      <c r="F170" s="148"/>
      <c r="G170" s="12"/>
    </row>
    <row r="171" ht="15.75" customHeight="1">
      <c r="B171" s="12"/>
      <c r="C171" s="12"/>
      <c r="D171" s="12"/>
      <c r="E171" s="12"/>
      <c r="F171" s="148"/>
      <c r="G171" s="12"/>
    </row>
    <row r="172" ht="15.75" customHeight="1">
      <c r="B172" s="19"/>
      <c r="C172" s="12"/>
      <c r="D172" s="12"/>
      <c r="E172" s="12"/>
      <c r="F172" s="148"/>
      <c r="G172" s="12"/>
    </row>
    <row r="173" ht="15.75" customHeight="1">
      <c r="B173" s="5">
        <v>26.0</v>
      </c>
      <c r="C173" s="12"/>
      <c r="D173" s="12"/>
      <c r="E173" s="12"/>
      <c r="F173" s="148"/>
      <c r="G173" s="12"/>
    </row>
    <row r="174" ht="15.75" customHeight="1">
      <c r="B174" s="12"/>
      <c r="C174" s="12"/>
      <c r="D174" s="12"/>
      <c r="E174" s="12"/>
      <c r="F174" s="148"/>
      <c r="G174" s="12"/>
    </row>
    <row r="175" ht="15.75" customHeight="1">
      <c r="B175" s="19"/>
      <c r="C175" s="12"/>
      <c r="D175" s="12"/>
      <c r="E175" s="12"/>
      <c r="F175" s="148"/>
      <c r="G175" s="12"/>
    </row>
    <row r="176" ht="15.75" customHeight="1">
      <c r="B176" s="5">
        <v>27.0</v>
      </c>
      <c r="C176" s="12"/>
      <c r="D176" s="12"/>
      <c r="E176" s="12"/>
      <c r="F176" s="148"/>
      <c r="G176" s="12"/>
    </row>
    <row r="177" ht="15.75" customHeight="1">
      <c r="B177" s="12"/>
      <c r="C177" s="12"/>
      <c r="D177" s="12"/>
      <c r="E177" s="12"/>
      <c r="F177" s="148"/>
      <c r="G177" s="12"/>
    </row>
    <row r="178" ht="15.75" customHeight="1">
      <c r="B178" s="19"/>
      <c r="C178" s="12"/>
      <c r="D178" s="12"/>
      <c r="E178" s="12"/>
      <c r="F178" s="148"/>
      <c r="G178" s="12"/>
    </row>
    <row r="179" ht="15.75" customHeight="1">
      <c r="B179" s="5">
        <v>28.0</v>
      </c>
      <c r="C179" s="12"/>
      <c r="D179" s="12"/>
      <c r="E179" s="12"/>
      <c r="F179" s="148"/>
      <c r="G179" s="12"/>
    </row>
    <row r="180" ht="15.75" customHeight="1">
      <c r="B180" s="12"/>
      <c r="C180" s="12"/>
      <c r="D180" s="12"/>
      <c r="E180" s="12"/>
      <c r="F180" s="148"/>
      <c r="G180" s="12"/>
    </row>
    <row r="181" ht="15.75" customHeight="1">
      <c r="B181" s="19"/>
      <c r="C181" s="12"/>
      <c r="D181" s="12"/>
      <c r="E181" s="12"/>
      <c r="F181" s="148"/>
      <c r="G181" s="12"/>
    </row>
    <row r="182" ht="15.75" customHeight="1">
      <c r="B182" s="5">
        <v>29.0</v>
      </c>
      <c r="C182" s="12"/>
      <c r="D182" s="12"/>
      <c r="E182" s="12"/>
      <c r="F182" s="148"/>
      <c r="G182" s="12"/>
    </row>
    <row r="183" ht="15.75" customHeight="1">
      <c r="B183" s="12"/>
      <c r="C183" s="12"/>
      <c r="D183" s="12"/>
      <c r="E183" s="12"/>
      <c r="F183" s="148"/>
      <c r="G183" s="12"/>
    </row>
    <row r="184" ht="15.75" customHeight="1">
      <c r="B184" s="19"/>
      <c r="C184" s="12"/>
      <c r="D184" s="12"/>
      <c r="E184" s="12"/>
      <c r="F184" s="148"/>
      <c r="G184" s="12"/>
    </row>
    <row r="185" ht="15.75" customHeight="1">
      <c r="B185" s="5">
        <v>30.0</v>
      </c>
      <c r="C185" s="12"/>
      <c r="D185" s="12"/>
      <c r="E185" s="12"/>
      <c r="F185" s="148"/>
      <c r="G185" s="12"/>
    </row>
    <row r="186" ht="15.75" customHeight="1">
      <c r="B186" s="12"/>
      <c r="C186" s="12"/>
      <c r="D186" s="12"/>
      <c r="E186" s="12"/>
      <c r="F186" s="148"/>
      <c r="G186" s="12"/>
    </row>
    <row r="187" ht="15.75" customHeight="1">
      <c r="B187" s="19"/>
      <c r="C187" s="19"/>
      <c r="D187" s="19"/>
      <c r="E187" s="19"/>
      <c r="F187" s="148"/>
      <c r="G187" s="19"/>
    </row>
    <row r="188" ht="15.75" customHeight="1"/>
    <row r="189" ht="15.75" customHeight="1">
      <c r="B189" s="237" t="s">
        <v>922</v>
      </c>
      <c r="C189" s="7"/>
      <c r="D189" s="7"/>
      <c r="E189" s="7"/>
      <c r="F189" s="7"/>
      <c r="G189" s="8"/>
    </row>
    <row r="190" ht="15.75" customHeight="1">
      <c r="B190" s="314"/>
      <c r="C190" s="315" t="s">
        <v>5</v>
      </c>
      <c r="D190" s="315" t="s">
        <v>107</v>
      </c>
      <c r="E190" s="315" t="s">
        <v>335</v>
      </c>
      <c r="F190" s="315" t="s">
        <v>398</v>
      </c>
      <c r="G190" s="178" t="s">
        <v>724</v>
      </c>
    </row>
    <row r="191" ht="15.75" customHeight="1">
      <c r="B191" s="5">
        <v>1.0</v>
      </c>
      <c r="C191" s="392" t="str">
        <f>'дети 5-ти лет Ф'!D90</f>
        <v/>
      </c>
      <c r="D191" s="392" t="str">
        <f>'дети 5-ти лет К'!D90</f>
        <v/>
      </c>
      <c r="E191" s="392" t="str">
        <f>'дети 5-ти лет П'!D90</f>
        <v/>
      </c>
      <c r="F191" s="392" t="str">
        <f>'дети 5-ти лет Т'!D90</f>
        <v/>
      </c>
      <c r="G191" s="392" t="str">
        <f>'дети 5-ти лет С'!D90</f>
        <v/>
      </c>
    </row>
    <row r="192" ht="15.75" customHeight="1">
      <c r="B192" s="12"/>
      <c r="C192" s="392" t="str">
        <f>'дети 5-ти лет Ф'!E90</f>
        <v/>
      </c>
      <c r="D192" s="392" t="str">
        <f>'дети 5-ти лет К'!E90</f>
        <v/>
      </c>
      <c r="E192" s="392" t="str">
        <f>'дети 5-ти лет П'!E90</f>
        <v/>
      </c>
      <c r="F192" s="392" t="str">
        <f>'дети 5-ти лет Т'!E90</f>
        <v/>
      </c>
      <c r="G192" s="392" t="str">
        <f>'дети 5-ти лет С'!E90</f>
        <v/>
      </c>
    </row>
    <row r="193" ht="15.75" customHeight="1">
      <c r="B193" s="19"/>
      <c r="C193" s="392" t="str">
        <f>'дети 5-ти лет Ф'!F90</f>
        <v/>
      </c>
      <c r="D193" s="392" t="str">
        <f>'дети 5-ти лет К'!F90</f>
        <v/>
      </c>
      <c r="E193" s="392" t="str">
        <f>'дети 5-ти лет П'!F90</f>
        <v/>
      </c>
      <c r="F193" s="392" t="str">
        <f>'дети 5-ти лет Т'!F90</f>
        <v/>
      </c>
      <c r="G193" s="392" t="str">
        <f>'дети 5-ти лет С'!F90</f>
        <v/>
      </c>
    </row>
    <row r="194" ht="15.75" customHeight="1">
      <c r="B194" s="5">
        <v>2.0</v>
      </c>
      <c r="C194" s="392" t="str">
        <f>'дети 5-ти лет Ф'!G90</f>
        <v/>
      </c>
      <c r="D194" s="392" t="str">
        <f>'дети 5-ти лет К'!G90</f>
        <v/>
      </c>
      <c r="E194" s="392" t="str">
        <f>'дети 5-ти лет П'!G90</f>
        <v/>
      </c>
      <c r="F194" s="392" t="str">
        <f>'дети 5-ти лет Т'!G90</f>
        <v/>
      </c>
      <c r="G194" s="392" t="str">
        <f>'дети 5-ти лет С'!G90</f>
        <v/>
      </c>
    </row>
    <row r="195" ht="15.75" customHeight="1">
      <c r="B195" s="12"/>
      <c r="C195" s="392" t="str">
        <f>'дети 5-ти лет Ф'!H90</f>
        <v/>
      </c>
      <c r="D195" s="392" t="str">
        <f>'дети 5-ти лет К'!H90</f>
        <v/>
      </c>
      <c r="E195" s="392" t="str">
        <f>'дети 5-ти лет П'!H90</f>
        <v/>
      </c>
      <c r="F195" s="392" t="str">
        <f>'дети 5-ти лет Т'!H90</f>
        <v/>
      </c>
      <c r="G195" s="392" t="str">
        <f>'дети 5-ти лет С'!H90</f>
        <v/>
      </c>
    </row>
    <row r="196" ht="15.75" customHeight="1">
      <c r="B196" s="19"/>
      <c r="C196" s="392" t="str">
        <f>'дети 5-ти лет Ф'!I90</f>
        <v/>
      </c>
      <c r="D196" s="392" t="str">
        <f>'дети 5-ти лет К'!I90</f>
        <v/>
      </c>
      <c r="E196" s="392" t="str">
        <f>'дети 5-ти лет П'!I90</f>
        <v/>
      </c>
      <c r="F196" s="392" t="str">
        <f>'дети 5-ти лет Т'!I90</f>
        <v/>
      </c>
      <c r="G196" s="392" t="str">
        <f>'дети 5-ти лет С'!I90</f>
        <v/>
      </c>
    </row>
    <row r="197" ht="15.75" customHeight="1">
      <c r="B197" s="5">
        <v>3.0</v>
      </c>
      <c r="C197" s="392" t="str">
        <f>'дети 5-ти лет Ф'!J90</f>
        <v/>
      </c>
      <c r="D197" s="392" t="str">
        <f>'дети 5-ти лет К'!J90</f>
        <v/>
      </c>
      <c r="E197" s="392" t="str">
        <f>'дети 5-ти лет П'!J90</f>
        <v/>
      </c>
      <c r="F197" s="392" t="str">
        <f>'дети 5-ти лет Т'!J90</f>
        <v/>
      </c>
      <c r="G197" s="392" t="str">
        <f>'дети 5-ти лет С'!J90</f>
        <v/>
      </c>
    </row>
    <row r="198" ht="15.75" customHeight="1">
      <c r="B198" s="12"/>
      <c r="C198" s="392" t="str">
        <f>'дети 5-ти лет Ф'!K90</f>
        <v/>
      </c>
      <c r="D198" s="392" t="str">
        <f>'дети 5-ти лет К'!K90</f>
        <v/>
      </c>
      <c r="E198" s="392" t="str">
        <f>'дети 5-ти лет П'!K90</f>
        <v/>
      </c>
      <c r="F198" s="392" t="str">
        <f>'дети 5-ти лет Т'!K90</f>
        <v/>
      </c>
      <c r="G198" s="392" t="str">
        <f>'дети 5-ти лет С'!K90</f>
        <v/>
      </c>
    </row>
    <row r="199" ht="15.75" customHeight="1">
      <c r="B199" s="19"/>
      <c r="C199" s="392" t="str">
        <f>'дети 5-ти лет Ф'!L90</f>
        <v/>
      </c>
      <c r="D199" s="392" t="str">
        <f>'дети 5-ти лет К'!L90</f>
        <v/>
      </c>
      <c r="E199" s="392" t="str">
        <f>'дети 5-ти лет П'!L90</f>
        <v/>
      </c>
      <c r="F199" s="392" t="str">
        <f>'дети 5-ти лет Т'!L90</f>
        <v/>
      </c>
      <c r="G199" s="392" t="str">
        <f>'дети 5-ти лет С'!L90</f>
        <v/>
      </c>
    </row>
    <row r="200" ht="15.75" customHeight="1">
      <c r="B200" s="5">
        <v>4.0</v>
      </c>
      <c r="C200" s="392" t="str">
        <f>'дети 5-ти лет Ф'!M90</f>
        <v/>
      </c>
      <c r="D200" s="392" t="str">
        <f>'дети 5-ти лет К'!M90</f>
        <v/>
      </c>
      <c r="E200" s="392" t="str">
        <f>'дети 5-ти лет П'!M90</f>
        <v/>
      </c>
      <c r="F200" s="392" t="str">
        <f>'дети 5-ти лет Т'!M90</f>
        <v/>
      </c>
      <c r="G200" s="392" t="str">
        <f>'дети 5-ти лет С'!M90</f>
        <v/>
      </c>
    </row>
    <row r="201" ht="15.75" customHeight="1">
      <c r="B201" s="12"/>
      <c r="C201" s="392" t="str">
        <f>'дети 5-ти лет Ф'!N90</f>
        <v/>
      </c>
      <c r="D201" s="392" t="str">
        <f>'дети 5-ти лет К'!N90</f>
        <v/>
      </c>
      <c r="E201" s="392" t="str">
        <f>'дети 5-ти лет П'!N90</f>
        <v/>
      </c>
      <c r="F201" s="392" t="str">
        <f>'дети 5-ти лет Т'!N90</f>
        <v/>
      </c>
      <c r="G201" s="392" t="str">
        <f>'дети 5-ти лет С'!N90</f>
        <v/>
      </c>
    </row>
    <row r="202" ht="15.75" customHeight="1">
      <c r="B202" s="19"/>
      <c r="C202" s="392" t="str">
        <f>'дети 5-ти лет Ф'!O90</f>
        <v/>
      </c>
      <c r="D202" s="392" t="str">
        <f>'дети 5-ти лет К'!O90</f>
        <v/>
      </c>
      <c r="E202" s="392" t="str">
        <f>'дети 5-ти лет П'!O90</f>
        <v/>
      </c>
      <c r="F202" s="392" t="str">
        <f>'дети 5-ти лет Т'!O90</f>
        <v/>
      </c>
      <c r="G202" s="392" t="str">
        <f>'дети 5-ти лет С'!O90</f>
        <v/>
      </c>
    </row>
    <row r="203" ht="15.75" customHeight="1">
      <c r="B203" s="5">
        <v>5.0</v>
      </c>
      <c r="C203" s="392" t="str">
        <f>'дети 5-ти лет Ф'!P90</f>
        <v/>
      </c>
      <c r="D203" s="392" t="str">
        <f>'дети 5-ти лет К'!P90</f>
        <v/>
      </c>
      <c r="E203" s="392" t="str">
        <f>'дети 5-ти лет П'!P90</f>
        <v/>
      </c>
      <c r="F203" s="392" t="str">
        <f>'дети 5-ти лет Т'!P90</f>
        <v/>
      </c>
      <c r="G203" s="392" t="str">
        <f>'дети 5-ти лет С'!P90</f>
        <v/>
      </c>
    </row>
    <row r="204" ht="15.75" customHeight="1">
      <c r="B204" s="12"/>
      <c r="C204" s="392" t="str">
        <f>'дети 5-ти лет Ф'!Q90</f>
        <v/>
      </c>
      <c r="D204" s="392" t="str">
        <f>'дети 5-ти лет К'!Q90</f>
        <v/>
      </c>
      <c r="E204" s="392" t="str">
        <f>'дети 5-ти лет П'!Q90</f>
        <v/>
      </c>
      <c r="F204" s="392" t="str">
        <f>'дети 5-ти лет Т'!Q90</f>
        <v/>
      </c>
      <c r="G204" s="392" t="str">
        <f>'дети 5-ти лет С'!Q90</f>
        <v/>
      </c>
    </row>
    <row r="205" ht="15.75" customHeight="1">
      <c r="B205" s="19"/>
      <c r="C205" s="392" t="str">
        <f>'дети 5-ти лет Ф'!R90</f>
        <v/>
      </c>
      <c r="D205" s="392" t="str">
        <f>'дети 5-ти лет К'!R90</f>
        <v/>
      </c>
      <c r="E205" s="392" t="str">
        <f>'дети 5-ти лет П'!R90</f>
        <v/>
      </c>
      <c r="F205" s="392" t="str">
        <f>'дети 5-ти лет Т'!R90</f>
        <v/>
      </c>
      <c r="G205" s="392" t="str">
        <f>'дети 5-ти лет С'!R90</f>
        <v/>
      </c>
    </row>
    <row r="206" ht="15.75" customHeight="1">
      <c r="B206" s="5">
        <v>6.0</v>
      </c>
      <c r="C206" s="392" t="str">
        <f>'дети 5-ти лет Ф'!S90</f>
        <v/>
      </c>
      <c r="D206" s="392" t="str">
        <f>'дети 5-ти лет К'!S90</f>
        <v/>
      </c>
      <c r="E206" s="392" t="str">
        <f>'дети 5-ти лет П'!S90</f>
        <v/>
      </c>
      <c r="F206" s="392" t="str">
        <f>'дети 5-ти лет Т'!S90</f>
        <v/>
      </c>
      <c r="G206" s="392" t="str">
        <f>'дети 5-ти лет С'!S90</f>
        <v/>
      </c>
    </row>
    <row r="207" ht="15.75" customHeight="1">
      <c r="B207" s="12"/>
      <c r="C207" s="392" t="str">
        <f>'дети 5-ти лет Ф'!T90</f>
        <v/>
      </c>
      <c r="D207" s="392" t="str">
        <f>'дети 5-ти лет К'!T90</f>
        <v/>
      </c>
      <c r="E207" s="392" t="str">
        <f>'дети 5-ти лет П'!T90</f>
        <v/>
      </c>
      <c r="F207" s="392" t="str">
        <f>'дети 5-ти лет Т'!T90</f>
        <v/>
      </c>
      <c r="G207" s="392" t="str">
        <f>'дети 5-ти лет С'!T90</f>
        <v/>
      </c>
    </row>
    <row r="208" ht="15.75" customHeight="1">
      <c r="B208" s="19"/>
      <c r="C208" s="392" t="str">
        <f>'дети 5-ти лет Ф'!U90</f>
        <v/>
      </c>
      <c r="D208" s="392" t="str">
        <f>'дети 5-ти лет К'!U90</f>
        <v/>
      </c>
      <c r="E208" s="392" t="str">
        <f>'дети 5-ти лет П'!U90</f>
        <v/>
      </c>
      <c r="F208" s="392" t="str">
        <f>'дети 5-ти лет Т'!U90</f>
        <v/>
      </c>
      <c r="G208" s="392" t="str">
        <f>'дети 5-ти лет С'!U90</f>
        <v/>
      </c>
    </row>
    <row r="209" ht="15.75" customHeight="1">
      <c r="B209" s="5">
        <v>7.0</v>
      </c>
      <c r="C209" s="392" t="str">
        <f>'дети 5-ти лет Ф'!V90</f>
        <v/>
      </c>
      <c r="D209" s="392" t="str">
        <f>'дети 5-ти лет К'!V90</f>
        <v/>
      </c>
      <c r="E209" s="392" t="str">
        <f>'дети 5-ти лет П'!V90</f>
        <v/>
      </c>
      <c r="F209" s="392" t="str">
        <f>'дети 5-ти лет Т'!V90</f>
        <v/>
      </c>
      <c r="G209" s="392" t="str">
        <f>'дети 5-ти лет С'!V90</f>
        <v/>
      </c>
    </row>
    <row r="210" ht="15.75" customHeight="1">
      <c r="B210" s="12"/>
      <c r="C210" s="392" t="str">
        <f>'дети 5-ти лет Ф'!W90</f>
        <v/>
      </c>
      <c r="D210" s="392" t="str">
        <f>'дети 5-ти лет Т'!W90</f>
        <v/>
      </c>
      <c r="E210" s="392" t="str">
        <f>'дети 5-ти лет П'!W90</f>
        <v/>
      </c>
      <c r="F210" s="392" t="str">
        <f>'дети 5-ти лет Т'!W90</f>
        <v/>
      </c>
      <c r="G210" s="392" t="str">
        <f>'дети 5-ти лет С'!W90</f>
        <v/>
      </c>
    </row>
    <row r="211" ht="15.75" customHeight="1">
      <c r="B211" s="19"/>
      <c r="C211" s="392" t="str">
        <f>'дети 5-ти лет Ф'!X90</f>
        <v/>
      </c>
      <c r="D211" s="392" t="str">
        <f>'дети 5-ти лет К'!X90</f>
        <v/>
      </c>
      <c r="E211" s="392" t="str">
        <f>'дети 5-ти лет П'!X90</f>
        <v/>
      </c>
      <c r="F211" s="392" t="str">
        <f>'дети 5-ти лет Т'!X90</f>
        <v/>
      </c>
      <c r="G211" s="392" t="str">
        <f>'дети 5-ти лет С'!X90</f>
        <v/>
      </c>
    </row>
    <row r="212" ht="15.75" customHeight="1">
      <c r="B212" s="5">
        <v>8.0</v>
      </c>
      <c r="C212" s="318"/>
      <c r="D212" s="392" t="str">
        <f>'дети 5-ти лет К'!Y90</f>
        <v/>
      </c>
      <c r="E212" s="317"/>
      <c r="F212" s="392" t="str">
        <f>'дети 5-ти лет Т'!Y90</f>
        <v/>
      </c>
      <c r="G212" s="317"/>
    </row>
    <row r="213" ht="15.75" customHeight="1">
      <c r="B213" s="12"/>
      <c r="C213" s="319"/>
      <c r="D213" s="392" t="str">
        <f>'дети 5-ти лет К'!Z90</f>
        <v/>
      </c>
      <c r="E213" s="12"/>
      <c r="F213" s="392" t="str">
        <f>'дети 5-ти лет Т'!Z90</f>
        <v/>
      </c>
      <c r="G213" s="12"/>
    </row>
    <row r="214" ht="15.75" customHeight="1">
      <c r="B214" s="19"/>
      <c r="C214" s="319"/>
      <c r="D214" s="392" t="str">
        <f>'дети 5-ти лет К'!AA90</f>
        <v/>
      </c>
      <c r="E214" s="12"/>
      <c r="F214" s="392" t="str">
        <f>'дети 5-ти лет Т'!AA90</f>
        <v/>
      </c>
      <c r="G214" s="12"/>
    </row>
    <row r="215" ht="15.75" customHeight="1">
      <c r="B215" s="5">
        <v>9.0</v>
      </c>
      <c r="C215" s="319"/>
      <c r="D215" s="392" t="str">
        <f>'дети 5-ти лет К'!AB90</f>
        <v/>
      </c>
      <c r="E215" s="12"/>
      <c r="F215" s="392" t="str">
        <f>'дети 5-ти лет Т'!AB90</f>
        <v/>
      </c>
      <c r="G215" s="12"/>
    </row>
    <row r="216" ht="15.0" customHeight="1">
      <c r="B216" s="12"/>
      <c r="C216" s="319"/>
      <c r="D216" s="392" t="str">
        <f>'дети 5-ти лет К'!AC90</f>
        <v/>
      </c>
      <c r="E216" s="12"/>
      <c r="F216" s="392" t="str">
        <f>'дети 5-ти лет Т'!AC90</f>
        <v/>
      </c>
      <c r="G216" s="12"/>
    </row>
    <row r="217" ht="15.0" customHeight="1">
      <c r="B217" s="19"/>
      <c r="C217" s="319"/>
      <c r="D217" s="392" t="str">
        <f>'дети 5-ти лет К'!AD90</f>
        <v/>
      </c>
      <c r="E217" s="12"/>
      <c r="F217" s="392" t="str">
        <f>'дети 5-ти лет Т'!AD90</f>
        <v/>
      </c>
      <c r="G217" s="12"/>
    </row>
    <row r="218" ht="15.0" customHeight="1">
      <c r="B218" s="5">
        <v>10.0</v>
      </c>
      <c r="C218" s="319"/>
      <c r="D218" s="392" t="str">
        <f>'дети 5-ти лет К'!AE90</f>
        <v/>
      </c>
      <c r="E218" s="12"/>
      <c r="F218" s="392" t="str">
        <f>'дети 5-ти лет Т'!AE90</f>
        <v/>
      </c>
      <c r="G218" s="12"/>
    </row>
    <row r="219" ht="15.75" customHeight="1">
      <c r="B219" s="12"/>
      <c r="C219" s="319"/>
      <c r="D219" s="392" t="str">
        <f>'дети 5-ти лет К'!AF90</f>
        <v/>
      </c>
      <c r="E219" s="12"/>
      <c r="F219" s="392" t="str">
        <f>'дети 5-ти лет Т'!AF90</f>
        <v/>
      </c>
      <c r="G219" s="12"/>
    </row>
    <row r="220" ht="15.75" customHeight="1">
      <c r="B220" s="19"/>
      <c r="C220" s="319"/>
      <c r="D220" s="392" t="str">
        <f>'дети 5-ти лет К'!AG90</f>
        <v/>
      </c>
      <c r="E220" s="12"/>
      <c r="F220" s="392" t="str">
        <f>'дети 5-ти лет Т'!AG90</f>
        <v/>
      </c>
      <c r="G220" s="12"/>
    </row>
    <row r="221" ht="15.75" customHeight="1">
      <c r="B221" s="5">
        <v>11.0</v>
      </c>
      <c r="C221" s="319"/>
      <c r="D221" s="392" t="str">
        <f>'дети 5-ти лет К'!AH90</f>
        <v/>
      </c>
      <c r="E221" s="12"/>
      <c r="F221" s="392" t="str">
        <f>'дети 5-ти лет Т'!AH90</f>
        <v/>
      </c>
      <c r="G221" s="12"/>
    </row>
    <row r="222" ht="15.75" customHeight="1">
      <c r="B222" s="12"/>
      <c r="C222" s="319"/>
      <c r="D222" s="392" t="str">
        <f>'дети 5-ти лет К'!AI90</f>
        <v/>
      </c>
      <c r="E222" s="12"/>
      <c r="F222" s="392" t="str">
        <f>'дети 5-ти лет Т'!AI90</f>
        <v/>
      </c>
      <c r="G222" s="12"/>
    </row>
    <row r="223" ht="15.75" customHeight="1">
      <c r="B223" s="19"/>
      <c r="C223" s="319"/>
      <c r="D223" s="392" t="str">
        <f>'дети 5-ти лет К'!AJ90</f>
        <v/>
      </c>
      <c r="E223" s="12"/>
      <c r="F223" s="392" t="str">
        <f>'дети 5-ти лет Т'!AJ90</f>
        <v/>
      </c>
      <c r="G223" s="12"/>
    </row>
    <row r="224" ht="15.75" customHeight="1">
      <c r="B224" s="5">
        <v>12.0</v>
      </c>
      <c r="C224" s="319"/>
      <c r="D224" s="392" t="str">
        <f>'дети 5-ти лет К'!AK90</f>
        <v/>
      </c>
      <c r="E224" s="12"/>
      <c r="F224" s="392" t="str">
        <f>'дети 5-ти лет Т'!AK90</f>
        <v/>
      </c>
      <c r="G224" s="12"/>
    </row>
    <row r="225" ht="15.75" customHeight="1">
      <c r="B225" s="12"/>
      <c r="C225" s="319"/>
      <c r="D225" s="392" t="str">
        <f>'дети 5-ти лет К'!AL90</f>
        <v/>
      </c>
      <c r="E225" s="12"/>
      <c r="F225" s="392" t="str">
        <f>'дети 5-ти лет Т'!AL90</f>
        <v/>
      </c>
      <c r="G225" s="12"/>
    </row>
    <row r="226" ht="15.75" customHeight="1">
      <c r="B226" s="19"/>
      <c r="C226" s="319"/>
      <c r="D226" s="392" t="str">
        <f>'дети 5-ти лет К'!AM90</f>
        <v/>
      </c>
      <c r="E226" s="12"/>
      <c r="F226" s="392" t="str">
        <f>'дети 5-ти лет Т'!AM90</f>
        <v/>
      </c>
      <c r="G226" s="12"/>
    </row>
    <row r="227" ht="15.75" customHeight="1">
      <c r="B227" s="5">
        <v>13.0</v>
      </c>
      <c r="C227" s="319"/>
      <c r="D227" s="392" t="str">
        <f>'дети 5-ти лет К'!AN90</f>
        <v/>
      </c>
      <c r="E227" s="12"/>
      <c r="F227" s="392" t="str">
        <f>'дети 5-ти лет Т'!AN90</f>
        <v/>
      </c>
      <c r="G227" s="12"/>
    </row>
    <row r="228" ht="15.75" customHeight="1">
      <c r="B228" s="12"/>
      <c r="C228" s="319"/>
      <c r="D228" s="392" t="str">
        <f>'дети 5-ти лет К'!AO90</f>
        <v/>
      </c>
      <c r="E228" s="12"/>
      <c r="F228" s="392" t="str">
        <f>'дети 5-ти лет Т'!AO90</f>
        <v/>
      </c>
      <c r="G228" s="12"/>
    </row>
    <row r="229" ht="15.75" customHeight="1">
      <c r="B229" s="19"/>
      <c r="C229" s="319"/>
      <c r="D229" s="392" t="str">
        <f>'дети 5-ти лет К'!AP90</f>
        <v/>
      </c>
      <c r="E229" s="12"/>
      <c r="F229" s="392" t="str">
        <f>'дети 5-ти лет Т'!AP90</f>
        <v/>
      </c>
      <c r="G229" s="12"/>
    </row>
    <row r="230" ht="15.75" customHeight="1">
      <c r="B230" s="5">
        <v>14.0</v>
      </c>
      <c r="C230" s="319"/>
      <c r="D230" s="392" t="str">
        <f>'дети 5-ти лет К'!AQ90</f>
        <v/>
      </c>
      <c r="E230" s="12"/>
      <c r="F230" s="392" t="str">
        <f>'дети 5-ти лет Т'!AQ90</f>
        <v/>
      </c>
      <c r="G230" s="12"/>
    </row>
    <row r="231" ht="15.75" customHeight="1">
      <c r="B231" s="12"/>
      <c r="C231" s="319"/>
      <c r="D231" s="392" t="str">
        <f>'дети 5-ти лет К'!AR90</f>
        <v/>
      </c>
      <c r="E231" s="12"/>
      <c r="F231" s="392" t="str">
        <f>'дети 5-ти лет Т'!AR90</f>
        <v/>
      </c>
      <c r="G231" s="12"/>
    </row>
    <row r="232" ht="15.75" customHeight="1">
      <c r="B232" s="19"/>
      <c r="C232" s="319"/>
      <c r="D232" s="392" t="str">
        <f>'дети 5-ти лет К'!AS90</f>
        <v/>
      </c>
      <c r="E232" s="12"/>
      <c r="F232" s="392" t="str">
        <f>'дети 5-ти лет Т'!AS90</f>
        <v/>
      </c>
      <c r="G232" s="12"/>
    </row>
    <row r="233" ht="15.75" customHeight="1">
      <c r="B233" s="5">
        <v>15.0</v>
      </c>
      <c r="C233" s="319"/>
      <c r="D233" s="392" t="str">
        <f>'дети 5-ти лет К'!AT90</f>
        <v/>
      </c>
      <c r="E233" s="12"/>
      <c r="F233" s="392" t="str">
        <f>'дети 5-ти лет Т'!AT90</f>
        <v/>
      </c>
      <c r="G233" s="12"/>
    </row>
    <row r="234" ht="15.75" customHeight="1">
      <c r="B234" s="12"/>
      <c r="C234" s="319"/>
      <c r="D234" s="392" t="str">
        <f>'дети 5-ти лет К'!AU90</f>
        <v/>
      </c>
      <c r="E234" s="12"/>
      <c r="F234" s="392" t="str">
        <f>'дети 5-ти лет Т'!AU90</f>
        <v/>
      </c>
      <c r="G234" s="12"/>
    </row>
    <row r="235" ht="15.75" customHeight="1">
      <c r="B235" s="19"/>
      <c r="C235" s="319"/>
      <c r="D235" s="392" t="str">
        <f>'дети 5-ти лет К'!AV90</f>
        <v/>
      </c>
      <c r="E235" s="12"/>
      <c r="F235" s="392" t="str">
        <f>'дети 5-ти лет Т'!AV90</f>
        <v/>
      </c>
      <c r="G235" s="12"/>
    </row>
    <row r="236" ht="15.75" customHeight="1">
      <c r="B236" s="5">
        <v>16.0</v>
      </c>
      <c r="C236" s="319"/>
      <c r="D236" s="392" t="str">
        <f>'дети 5-ти лет К'!AW90</f>
        <v/>
      </c>
      <c r="E236" s="12"/>
      <c r="F236" s="392" t="str">
        <f>'дети 5-ти лет Т'!AW90</f>
        <v/>
      </c>
      <c r="G236" s="12"/>
    </row>
    <row r="237" ht="15.75" customHeight="1">
      <c r="B237" s="12"/>
      <c r="C237" s="319"/>
      <c r="D237" s="392" t="str">
        <f>'дети 5-ти лет К'!AX90</f>
        <v/>
      </c>
      <c r="E237" s="12"/>
      <c r="F237" s="392" t="str">
        <f>'дети 5-ти лет Т'!AX90</f>
        <v/>
      </c>
      <c r="G237" s="12"/>
    </row>
    <row r="238" ht="15.75" customHeight="1">
      <c r="B238" s="19"/>
      <c r="C238" s="319"/>
      <c r="D238" s="392" t="str">
        <f>'дети 5-ти лет К'!AY90</f>
        <v/>
      </c>
      <c r="E238" s="12"/>
      <c r="F238" s="392" t="str">
        <f>'дети 5-ти лет Т'!AY90</f>
        <v/>
      </c>
      <c r="G238" s="12"/>
    </row>
    <row r="239" ht="15.75" customHeight="1">
      <c r="B239" s="5">
        <v>17.0</v>
      </c>
      <c r="C239" s="319"/>
      <c r="D239" s="392" t="str">
        <f>'дети 5-ти лет К'!AZ90</f>
        <v/>
      </c>
      <c r="E239" s="12"/>
      <c r="F239" s="392" t="str">
        <f>'дети 5-ти лет Т'!AZ90</f>
        <v/>
      </c>
      <c r="G239" s="12"/>
    </row>
    <row r="240" ht="15.75" customHeight="1">
      <c r="B240" s="12"/>
      <c r="C240" s="319"/>
      <c r="D240" s="392" t="str">
        <f>'дети 5-ти лет К'!BA90</f>
        <v/>
      </c>
      <c r="E240" s="12"/>
      <c r="F240" s="392" t="str">
        <f>'дети 5-ти лет Т'!BA90</f>
        <v/>
      </c>
      <c r="G240" s="12"/>
    </row>
    <row r="241" ht="15.75" customHeight="1">
      <c r="B241" s="19"/>
      <c r="C241" s="319"/>
      <c r="D241" s="392" t="str">
        <f>'дети 5-ти лет К'!BB90</f>
        <v/>
      </c>
      <c r="E241" s="12"/>
      <c r="F241" s="392" t="str">
        <f>'дети 5-ти лет Т'!BB90</f>
        <v/>
      </c>
      <c r="G241" s="12"/>
    </row>
    <row r="242" ht="15.75" customHeight="1">
      <c r="B242" s="5">
        <v>18.0</v>
      </c>
      <c r="C242" s="319"/>
      <c r="D242" s="392" t="str">
        <f>'дети 5-ти лет К'!BC90</f>
        <v/>
      </c>
      <c r="E242" s="12"/>
      <c r="F242" s="392" t="str">
        <f>'дети 5-ти лет Т'!BC90</f>
        <v/>
      </c>
      <c r="G242" s="12"/>
    </row>
    <row r="243" ht="15.75" customHeight="1">
      <c r="B243" s="12"/>
      <c r="C243" s="319"/>
      <c r="D243" s="392" t="str">
        <f>'дети 5-ти лет К'!BD90</f>
        <v/>
      </c>
      <c r="E243" s="12"/>
      <c r="F243" s="392" t="str">
        <f>'дети 5-ти лет Т'!BD90</f>
        <v/>
      </c>
      <c r="G243" s="12"/>
    </row>
    <row r="244" ht="15.75" customHeight="1">
      <c r="B244" s="19"/>
      <c r="C244" s="319"/>
      <c r="D244" s="392" t="str">
        <f>'дети 5-ти лет К'!BE90</f>
        <v/>
      </c>
      <c r="E244" s="12"/>
      <c r="F244" s="392" t="str">
        <f>'дети 5-ти лет Т'!BE90</f>
        <v/>
      </c>
      <c r="G244" s="12"/>
    </row>
    <row r="245" ht="15.75" customHeight="1">
      <c r="B245" s="5">
        <v>19.0</v>
      </c>
      <c r="C245" s="319"/>
      <c r="D245" s="392" t="str">
        <f>'дети 5-ти лет К'!BF90</f>
        <v/>
      </c>
      <c r="E245" s="12"/>
      <c r="F245" s="392" t="str">
        <f>'дети 5-ти лет Т'!BF90</f>
        <v/>
      </c>
      <c r="G245" s="12"/>
    </row>
    <row r="246" ht="15.75" customHeight="1">
      <c r="B246" s="12"/>
      <c r="C246" s="319"/>
      <c r="D246" s="392" t="str">
        <f>'дети 5-ти лет К'!BG90</f>
        <v/>
      </c>
      <c r="E246" s="12"/>
      <c r="F246" s="392" t="str">
        <f>'дети 5-ти лет Т'!BG90</f>
        <v/>
      </c>
      <c r="G246" s="12"/>
    </row>
    <row r="247" ht="15.75" customHeight="1">
      <c r="B247" s="19"/>
      <c r="C247" s="319"/>
      <c r="D247" s="392" t="str">
        <f>'дети 5-ти лет К'!BH90</f>
        <v/>
      </c>
      <c r="E247" s="12"/>
      <c r="F247" s="392" t="str">
        <f>'дети 5-ти лет Т'!BH90</f>
        <v/>
      </c>
      <c r="G247" s="12"/>
    </row>
    <row r="248" ht="15.75" customHeight="1">
      <c r="B248" s="5">
        <v>20.0</v>
      </c>
      <c r="C248" s="319"/>
      <c r="D248" s="392" t="str">
        <f>'дети 5-ти лет К'!BI90</f>
        <v/>
      </c>
      <c r="E248" s="12"/>
      <c r="F248" s="392" t="str">
        <f>'дети 5-ти лет Т'!BI90</f>
        <v/>
      </c>
      <c r="G248" s="12"/>
    </row>
    <row r="249" ht="15.75" customHeight="1">
      <c r="B249" s="12"/>
      <c r="C249" s="319"/>
      <c r="D249" s="392" t="str">
        <f>'дети 5-ти лет К'!BJ90</f>
        <v/>
      </c>
      <c r="E249" s="12"/>
      <c r="F249" s="392" t="str">
        <f>'дети 5-ти лет Т'!BJ90</f>
        <v/>
      </c>
      <c r="G249" s="12"/>
    </row>
    <row r="250" ht="15.75" customHeight="1">
      <c r="B250" s="19"/>
      <c r="C250" s="319"/>
      <c r="D250" s="392" t="str">
        <f>'дети 5-ти лет К'!BK90</f>
        <v/>
      </c>
      <c r="E250" s="12"/>
      <c r="F250" s="392" t="str">
        <f>'дети 5-ти лет Т'!BK90</f>
        <v/>
      </c>
      <c r="G250" s="12"/>
    </row>
    <row r="251" ht="15.75" customHeight="1">
      <c r="B251" s="5">
        <v>21.0</v>
      </c>
      <c r="C251" s="319"/>
      <c r="D251" s="392" t="str">
        <f>'дети 5-ти лет К'!BL90</f>
        <v/>
      </c>
      <c r="E251" s="12"/>
      <c r="F251" s="392" t="str">
        <f>'дети 5-ти лет Т'!BL90</f>
        <v/>
      </c>
      <c r="G251" s="12"/>
    </row>
    <row r="252" ht="15.75" customHeight="1">
      <c r="B252" s="12"/>
      <c r="C252" s="319"/>
      <c r="D252" s="392" t="str">
        <f>'дети 5-ти лет К'!BM90</f>
        <v/>
      </c>
      <c r="E252" s="12"/>
      <c r="F252" s="392" t="str">
        <f>'дети 5-ти лет Т'!BM90</f>
        <v/>
      </c>
      <c r="G252" s="12"/>
    </row>
    <row r="253" ht="15.75" customHeight="1">
      <c r="B253" s="19"/>
      <c r="C253" s="319"/>
      <c r="D253" s="392" t="str">
        <f>'дети 5-ти лет К'!BN90</f>
        <v/>
      </c>
      <c r="E253" s="12"/>
      <c r="F253" s="392" t="str">
        <f>'дети 5-ти лет Т'!BN90</f>
        <v/>
      </c>
      <c r="G253" s="12"/>
    </row>
    <row r="254" ht="15.75" customHeight="1">
      <c r="B254" s="5">
        <v>22.0</v>
      </c>
      <c r="C254" s="319"/>
      <c r="D254" s="392" t="str">
        <f>'дети 5-ти лет К'!BO90</f>
        <v/>
      </c>
      <c r="E254" s="12"/>
      <c r="F254" s="392" t="str">
        <f>'дети 5-ти лет Т'!BO90</f>
        <v/>
      </c>
      <c r="G254" s="12"/>
    </row>
    <row r="255" ht="15.75" customHeight="1">
      <c r="B255" s="12"/>
      <c r="C255" s="319"/>
      <c r="D255" s="392" t="str">
        <f>'дети 5-ти лет К'!BP90</f>
        <v/>
      </c>
      <c r="E255" s="12"/>
      <c r="F255" s="392" t="str">
        <f>'дети 5-ти лет Т'!BP90</f>
        <v/>
      </c>
      <c r="G255" s="12"/>
    </row>
    <row r="256" ht="15.75" customHeight="1">
      <c r="B256" s="19"/>
      <c r="C256" s="319"/>
      <c r="D256" s="392" t="str">
        <f>'дети 5-ти лет К'!BQ90</f>
        <v/>
      </c>
      <c r="E256" s="12"/>
      <c r="F256" s="392" t="str">
        <f>'дети 5-ти лет Т'!BQ90</f>
        <v/>
      </c>
      <c r="G256" s="12"/>
    </row>
    <row r="257" ht="15.75" customHeight="1">
      <c r="B257" s="5">
        <v>23.0</v>
      </c>
      <c r="C257" s="319"/>
      <c r="D257" s="392" t="str">
        <f>'дети 5-ти лет К'!BR90</f>
        <v/>
      </c>
      <c r="E257" s="12"/>
      <c r="F257" s="392" t="str">
        <f>'дети 5-ти лет Т'!BR90</f>
        <v/>
      </c>
      <c r="G257" s="12"/>
    </row>
    <row r="258" ht="15.75" customHeight="1">
      <c r="B258" s="12"/>
      <c r="C258" s="319"/>
      <c r="D258" s="392" t="str">
        <f>'дети 5-ти лет К'!BS90</f>
        <v/>
      </c>
      <c r="E258" s="12"/>
      <c r="F258" s="392" t="str">
        <f>'дети 5-ти лет Т'!BS90</f>
        <v/>
      </c>
      <c r="G258" s="12"/>
    </row>
    <row r="259" ht="15.75" customHeight="1">
      <c r="B259" s="19"/>
      <c r="C259" s="319"/>
      <c r="D259" s="392" t="str">
        <f>'дети 5-ти лет К'!BT90</f>
        <v/>
      </c>
      <c r="E259" s="12"/>
      <c r="F259" s="392" t="str">
        <f>'дети 5-ти лет Т'!BT90</f>
        <v/>
      </c>
      <c r="G259" s="12"/>
    </row>
    <row r="260" ht="15.75" customHeight="1">
      <c r="B260" s="5">
        <v>24.0</v>
      </c>
      <c r="C260" s="319"/>
      <c r="D260" s="392" t="str">
        <f>'дети 5-ти лет К'!BU90</f>
        <v/>
      </c>
      <c r="E260" s="12"/>
      <c r="F260" s="392" t="str">
        <f>'дети 5-ти лет Т'!BU90</f>
        <v/>
      </c>
      <c r="G260" s="12"/>
    </row>
    <row r="261" ht="15.75" customHeight="1">
      <c r="B261" s="12"/>
      <c r="C261" s="319"/>
      <c r="D261" s="392" t="str">
        <f>'дети 5-ти лет К'!BV90</f>
        <v/>
      </c>
      <c r="E261" s="12"/>
      <c r="F261" s="392" t="str">
        <f>'дети 5-ти лет Т'!BV90</f>
        <v/>
      </c>
      <c r="G261" s="12"/>
    </row>
    <row r="262" ht="15.75" customHeight="1">
      <c r="B262" s="19"/>
      <c r="C262" s="319"/>
      <c r="D262" s="392" t="str">
        <f>'дети 5-ти лет К'!BW90</f>
        <v/>
      </c>
      <c r="E262" s="12"/>
      <c r="F262" s="392" t="str">
        <f>'дети 5-ти лет Т'!BW90</f>
        <v/>
      </c>
      <c r="G262" s="12"/>
    </row>
    <row r="263" ht="15.75" customHeight="1">
      <c r="B263" s="5">
        <v>25.0</v>
      </c>
      <c r="C263" s="319"/>
      <c r="D263" s="392" t="str">
        <f>'дети 5-ти лет К'!BX90</f>
        <v/>
      </c>
      <c r="E263" s="12"/>
      <c r="F263" s="392" t="str">
        <f>'дети 5-ти лет Т'!BX90</f>
        <v/>
      </c>
      <c r="G263" s="12"/>
    </row>
    <row r="264" ht="15.75" customHeight="1">
      <c r="B264" s="12"/>
      <c r="C264" s="319"/>
      <c r="D264" s="392" t="str">
        <f>'дети 5-ти лет К'!BY90</f>
        <v/>
      </c>
      <c r="E264" s="12"/>
      <c r="F264" s="392" t="str">
        <f>'дети 5-ти лет Т'!BY90</f>
        <v/>
      </c>
      <c r="G264" s="12"/>
    </row>
    <row r="265" ht="15.75" customHeight="1">
      <c r="B265" s="19"/>
      <c r="C265" s="319"/>
      <c r="D265" s="392" t="str">
        <f>'дети 5-ти лет К'!BZ90</f>
        <v/>
      </c>
      <c r="E265" s="12"/>
      <c r="F265" s="392" t="str">
        <f>'дети 5-ти лет Т'!BZ90</f>
        <v/>
      </c>
      <c r="G265" s="12"/>
    </row>
    <row r="266" ht="15.75" customHeight="1">
      <c r="B266" s="5">
        <v>26.0</v>
      </c>
      <c r="C266" s="319"/>
      <c r="D266" s="392" t="str">
        <f>'дети 5-ти лет К'!CA90</f>
        <v/>
      </c>
      <c r="E266" s="12"/>
      <c r="F266" s="392" t="str">
        <f>'дети 5-ти лет Т'!CA90</f>
        <v/>
      </c>
      <c r="G266" s="12"/>
    </row>
    <row r="267" ht="15.75" customHeight="1">
      <c r="B267" s="12"/>
      <c r="C267" s="319"/>
      <c r="D267" s="392" t="str">
        <f>'дети 5-ти лет К'!CB90</f>
        <v/>
      </c>
      <c r="E267" s="12"/>
      <c r="F267" s="392" t="str">
        <f>'дети 5-ти лет Т'!CB90</f>
        <v/>
      </c>
      <c r="G267" s="12"/>
    </row>
    <row r="268" ht="15.75" customHeight="1">
      <c r="B268" s="19"/>
      <c r="C268" s="319"/>
      <c r="D268" s="392" t="str">
        <f>'дети 5-ти лет К'!CC90</f>
        <v/>
      </c>
      <c r="E268" s="12"/>
      <c r="F268" s="392" t="str">
        <f>'дети 5-ти лет Т'!CC90</f>
        <v/>
      </c>
      <c r="G268" s="12"/>
    </row>
    <row r="269" ht="15.75" customHeight="1">
      <c r="B269" s="5">
        <v>27.0</v>
      </c>
      <c r="C269" s="319"/>
      <c r="D269" s="392" t="str">
        <f>'дети 5-ти лет К'!CD90</f>
        <v/>
      </c>
      <c r="E269" s="12"/>
      <c r="F269" s="392" t="str">
        <f>'дети 5-ти лет Т'!CD90</f>
        <v/>
      </c>
      <c r="G269" s="12"/>
    </row>
    <row r="270" ht="15.75" customHeight="1">
      <c r="B270" s="12"/>
      <c r="C270" s="319"/>
      <c r="D270" s="392" t="str">
        <f>'дети 5-ти лет К'!CE90</f>
        <v/>
      </c>
      <c r="E270" s="12"/>
      <c r="F270" s="392" t="str">
        <f>'дети 5-ти лет Т'!CE90</f>
        <v/>
      </c>
      <c r="G270" s="12"/>
    </row>
    <row r="271" ht="15.75" customHeight="1">
      <c r="B271" s="19"/>
      <c r="C271" s="319"/>
      <c r="D271" s="392" t="str">
        <f>'дети 5-ти лет К'!CF90</f>
        <v/>
      </c>
      <c r="E271" s="12"/>
      <c r="F271" s="392" t="str">
        <f>'дети 5-ти лет Т'!CF90</f>
        <v/>
      </c>
      <c r="G271" s="12"/>
    </row>
    <row r="272" ht="15.75" customHeight="1">
      <c r="B272" s="5">
        <v>28.0</v>
      </c>
      <c r="C272" s="319"/>
      <c r="D272" s="392" t="str">
        <f>'дети 5-ти лет К'!CG90</f>
        <v/>
      </c>
      <c r="E272" s="12"/>
      <c r="F272" s="392" t="str">
        <f>'дети 5-ти лет Т'!CG90</f>
        <v/>
      </c>
      <c r="G272" s="12"/>
    </row>
    <row r="273" ht="15.75" customHeight="1">
      <c r="B273" s="12"/>
      <c r="C273" s="319"/>
      <c r="D273" s="392" t="str">
        <f>'дети 5-ти лет К'!CH90</f>
        <v/>
      </c>
      <c r="E273" s="12"/>
      <c r="F273" s="392" t="str">
        <f>'дети 5-ти лет Т'!CH90</f>
        <v/>
      </c>
      <c r="G273" s="12"/>
    </row>
    <row r="274" ht="15.75" customHeight="1">
      <c r="B274" s="19"/>
      <c r="C274" s="319"/>
      <c r="D274" s="392" t="str">
        <f>'дети 5-ти лет К'!CI90</f>
        <v/>
      </c>
      <c r="E274" s="12"/>
      <c r="F274" s="392" t="str">
        <f>'дети 5-ти лет Т'!CI90</f>
        <v/>
      </c>
      <c r="G274" s="12"/>
    </row>
    <row r="275" ht="15.75" customHeight="1">
      <c r="B275" s="5">
        <v>29.0</v>
      </c>
      <c r="C275" s="319"/>
      <c r="D275" s="317"/>
      <c r="E275" s="12"/>
      <c r="F275" s="392" t="str">
        <f>'дети 5-ти лет Т'!CJ90</f>
        <v/>
      </c>
      <c r="G275" s="12"/>
    </row>
    <row r="276" ht="15.75" customHeight="1">
      <c r="B276" s="12"/>
      <c r="C276" s="319"/>
      <c r="D276" s="12"/>
      <c r="E276" s="12"/>
      <c r="F276" s="392" t="str">
        <f>'дети 5-ти лет Т'!CK90</f>
        <v/>
      </c>
      <c r="G276" s="12"/>
    </row>
    <row r="277" ht="15.75" customHeight="1">
      <c r="B277" s="19"/>
      <c r="C277" s="319"/>
      <c r="D277" s="12"/>
      <c r="E277" s="12"/>
      <c r="F277" s="392" t="str">
        <f>'дети 5-ти лет Т'!CL90</f>
        <v/>
      </c>
      <c r="G277" s="12"/>
    </row>
    <row r="278" ht="15.75" customHeight="1">
      <c r="B278" s="5">
        <v>30.0</v>
      </c>
      <c r="C278" s="319"/>
      <c r="D278" s="12"/>
      <c r="E278" s="12"/>
      <c r="F278" s="392" t="str">
        <f>'дети 5-ти лет Т'!CM90</f>
        <v/>
      </c>
      <c r="G278" s="12"/>
    </row>
    <row r="279" ht="15.75" customHeight="1">
      <c r="B279" s="12"/>
      <c r="C279" s="319"/>
      <c r="D279" s="12"/>
      <c r="E279" s="12"/>
      <c r="F279" s="392" t="str">
        <f>'дети 5-ти лет Т'!CN90</f>
        <v/>
      </c>
      <c r="G279" s="12"/>
    </row>
    <row r="280" ht="15.75" customHeight="1">
      <c r="B280" s="19"/>
      <c r="C280" s="319"/>
      <c r="D280" s="12"/>
      <c r="E280" s="12"/>
      <c r="F280" s="392" t="str">
        <f>'дети 5-ти лет Т'!CO90</f>
        <v/>
      </c>
      <c r="G280" s="12"/>
    </row>
    <row r="281" ht="15.75" customHeight="1">
      <c r="B281" s="5">
        <v>31.0</v>
      </c>
      <c r="C281" s="319"/>
      <c r="D281" s="12"/>
      <c r="E281" s="12"/>
      <c r="F281" s="392" t="str">
        <f>'дети 5-ти лет Т'!CP90</f>
        <v/>
      </c>
      <c r="G281" s="12"/>
    </row>
    <row r="282" ht="15.75" customHeight="1">
      <c r="B282" s="12"/>
      <c r="C282" s="319"/>
      <c r="D282" s="12"/>
      <c r="E282" s="12"/>
      <c r="F282" s="392" t="str">
        <f>'дети 5-ти лет Т'!CQ90</f>
        <v/>
      </c>
      <c r="G282" s="12"/>
    </row>
    <row r="283" ht="15.75" customHeight="1">
      <c r="B283" s="19"/>
      <c r="C283" s="319"/>
      <c r="D283" s="12"/>
      <c r="E283" s="12"/>
      <c r="F283" s="392" t="str">
        <f>'дети 5-ти лет Т'!CR90</f>
        <v/>
      </c>
      <c r="G283" s="12"/>
    </row>
    <row r="284" ht="15.75" customHeight="1">
      <c r="B284" s="5">
        <v>32.0</v>
      </c>
      <c r="C284" s="319"/>
      <c r="D284" s="12"/>
      <c r="E284" s="12"/>
      <c r="F284" s="392" t="str">
        <f>'дети 5-ти лет Т'!CS90</f>
        <v/>
      </c>
      <c r="G284" s="12"/>
    </row>
    <row r="285" ht="15.75" customHeight="1">
      <c r="B285" s="12"/>
      <c r="C285" s="319"/>
      <c r="D285" s="12"/>
      <c r="E285" s="12"/>
      <c r="F285" s="392" t="str">
        <f>'дети 5-ти лет Т'!CT90</f>
        <v/>
      </c>
      <c r="G285" s="12"/>
    </row>
    <row r="286" ht="15.75" customHeight="1">
      <c r="B286" s="19"/>
      <c r="C286" s="319"/>
      <c r="D286" s="12"/>
      <c r="E286" s="12"/>
      <c r="F286" s="392" t="str">
        <f>'дети 5-ти лет Т'!CU90</f>
        <v/>
      </c>
      <c r="G286" s="12"/>
    </row>
    <row r="287" ht="15.75" customHeight="1">
      <c r="B287" s="5">
        <v>33.0</v>
      </c>
      <c r="C287" s="319"/>
      <c r="D287" s="12"/>
      <c r="E287" s="12"/>
      <c r="F287" s="392" t="str">
        <f>'дети 5-ти лет Т'!CV90</f>
        <v/>
      </c>
      <c r="G287" s="12"/>
    </row>
    <row r="288" ht="15.75" customHeight="1">
      <c r="B288" s="12"/>
      <c r="C288" s="319"/>
      <c r="D288" s="12"/>
      <c r="E288" s="12"/>
      <c r="F288" s="392" t="str">
        <f>'дети 5-ти лет Т'!CW90</f>
        <v/>
      </c>
      <c r="G288" s="12"/>
    </row>
    <row r="289" ht="15.75" customHeight="1">
      <c r="B289" s="19"/>
      <c r="C289" s="319"/>
      <c r="D289" s="12"/>
      <c r="E289" s="12"/>
      <c r="F289" s="392" t="str">
        <f>'дети 5-ти лет Т'!CX90</f>
        <v/>
      </c>
      <c r="G289" s="12"/>
    </row>
    <row r="290" ht="15.75" customHeight="1">
      <c r="B290" s="5">
        <v>34.0</v>
      </c>
      <c r="C290" s="319"/>
      <c r="D290" s="12"/>
      <c r="E290" s="12"/>
      <c r="F290" s="392" t="str">
        <f>'дети 5-ти лет Т'!CY90</f>
        <v/>
      </c>
      <c r="G290" s="12"/>
    </row>
    <row r="291" ht="15.75" customHeight="1">
      <c r="B291" s="12"/>
      <c r="C291" s="319"/>
      <c r="D291" s="12"/>
      <c r="E291" s="12"/>
      <c r="F291" s="392" t="str">
        <f>'дети 5-ти лет Т'!CZ90</f>
        <v/>
      </c>
      <c r="G291" s="12"/>
    </row>
    <row r="292" ht="15.75" customHeight="1">
      <c r="B292" s="19"/>
      <c r="C292" s="319"/>
      <c r="D292" s="12"/>
      <c r="E292" s="12"/>
      <c r="F292" s="392" t="str">
        <f>'дети 5-ти лет Т'!DA90</f>
        <v/>
      </c>
      <c r="G292" s="12"/>
    </row>
    <row r="293" ht="15.75" customHeight="1">
      <c r="B293" s="5">
        <v>35.0</v>
      </c>
      <c r="C293" s="319"/>
      <c r="D293" s="12"/>
      <c r="E293" s="12"/>
      <c r="F293" s="392" t="str">
        <f>'дети 5-ти лет Т'!DB90</f>
        <v/>
      </c>
      <c r="G293" s="12"/>
    </row>
    <row r="294" ht="15.75" customHeight="1">
      <c r="B294" s="12"/>
      <c r="C294" s="319"/>
      <c r="D294" s="12"/>
      <c r="E294" s="12"/>
      <c r="F294" s="392" t="str">
        <f>'дети 5-ти лет Т'!DC90</f>
        <v/>
      </c>
      <c r="G294" s="12"/>
    </row>
    <row r="295" ht="15.75" customHeight="1">
      <c r="B295" s="19"/>
      <c r="C295" s="320"/>
      <c r="D295" s="19"/>
      <c r="E295" s="19"/>
      <c r="F295" s="392" t="str">
        <f>'дети 5-ти лет Т'!DD90</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Ф'!D149</f>
        <v/>
      </c>
      <c r="D300" s="391" t="str">
        <f>'дети 5-ти лет К'!D149</f>
        <v/>
      </c>
      <c r="E300" s="391" t="str">
        <f>'дети 5-ти лет П'!D149</f>
        <v/>
      </c>
      <c r="F300" s="391" t="str">
        <f>'дети 5-ти лет Т'!D149</f>
        <v/>
      </c>
      <c r="G300" s="391" t="str">
        <f>'дети 5-ти лет С'!D149</f>
        <v/>
      </c>
    </row>
    <row r="301" ht="15.75" customHeight="1">
      <c r="B301" s="12"/>
      <c r="C301" s="391" t="str">
        <f>'дети 5-ти лет Ф'!E149</f>
        <v/>
      </c>
      <c r="D301" s="391" t="str">
        <f>'дети 5-ти лет К'!E149</f>
        <v/>
      </c>
      <c r="E301" s="391" t="str">
        <f>'дети 5-ти лет П'!E149</f>
        <v/>
      </c>
      <c r="F301" s="391" t="str">
        <f>'дети 5-ти лет Т'!E149</f>
        <v/>
      </c>
      <c r="G301" s="391" t="str">
        <f>'дети 5-ти лет С'!E149</f>
        <v/>
      </c>
    </row>
    <row r="302" ht="15.75" customHeight="1">
      <c r="B302" s="19"/>
      <c r="C302" s="391" t="str">
        <f>'дети 5-ти лет Ф'!F149</f>
        <v/>
      </c>
      <c r="D302" s="391" t="str">
        <f>'дети 5-ти лет К'!F149</f>
        <v/>
      </c>
      <c r="E302" s="391" t="str">
        <f>'дети 5-ти лет П'!F149</f>
        <v/>
      </c>
      <c r="F302" s="391" t="str">
        <f>'дети 5-ти лет Т'!F149</f>
        <v/>
      </c>
      <c r="G302" s="391" t="str">
        <f>'дети 5-ти лет С'!F149</f>
        <v/>
      </c>
    </row>
    <row r="303" ht="15.75" customHeight="1">
      <c r="B303" s="5">
        <v>2.0</v>
      </c>
      <c r="C303" s="391" t="str">
        <f>'дети 5-ти лет Ф'!G149</f>
        <v/>
      </c>
      <c r="D303" s="391" t="str">
        <f>'дети 5-ти лет К'!G149</f>
        <v/>
      </c>
      <c r="E303" s="391" t="str">
        <f>'дети 5-ти лет П'!G149</f>
        <v/>
      </c>
      <c r="F303" s="391" t="str">
        <f>'дети 5-ти лет Т'!G149</f>
        <v/>
      </c>
      <c r="G303" s="391" t="str">
        <f>'дети 5-ти лет С'!G149</f>
        <v/>
      </c>
    </row>
    <row r="304" ht="15.75" customHeight="1">
      <c r="B304" s="12"/>
      <c r="C304" s="391" t="str">
        <f>'дети 5-ти лет Ф'!H149</f>
        <v/>
      </c>
      <c r="D304" s="391" t="str">
        <f>'дети 5-ти лет К'!H149</f>
        <v/>
      </c>
      <c r="E304" s="391" t="str">
        <f>'дети 5-ти лет П'!H149</f>
        <v/>
      </c>
      <c r="F304" s="391" t="str">
        <f>'дети 5-ти лет Т'!H149</f>
        <v/>
      </c>
      <c r="G304" s="391" t="str">
        <f>'дети 5-ти лет С'!H149</f>
        <v/>
      </c>
    </row>
    <row r="305" ht="15.75" customHeight="1">
      <c r="B305" s="19"/>
      <c r="C305" s="391" t="str">
        <f>'дети 5-ти лет Ф'!I149</f>
        <v/>
      </c>
      <c r="D305" s="391" t="str">
        <f>'дети 5-ти лет К'!I149</f>
        <v/>
      </c>
      <c r="E305" s="391" t="str">
        <f>'дети 5-ти лет П'!I149</f>
        <v/>
      </c>
      <c r="F305" s="391" t="str">
        <f>'дети 5-ти лет Т'!I149</f>
        <v/>
      </c>
      <c r="G305" s="391" t="str">
        <f>'дети 5-ти лет С'!I149</f>
        <v/>
      </c>
    </row>
    <row r="306" ht="15.75" customHeight="1">
      <c r="B306" s="5">
        <v>3.0</v>
      </c>
      <c r="C306" s="391" t="str">
        <f>'дети 5-ти лет Ф'!J149</f>
        <v/>
      </c>
      <c r="D306" s="391" t="str">
        <f>'дети 5-ти лет К'!J149</f>
        <v/>
      </c>
      <c r="E306" s="391" t="str">
        <f>'дети 5-ти лет П'!J149</f>
        <v/>
      </c>
      <c r="F306" s="391" t="str">
        <f>'дети 5-ти лет Т'!J149</f>
        <v/>
      </c>
      <c r="G306" s="391" t="str">
        <f>'дети 5-ти лет С'!J149</f>
        <v/>
      </c>
    </row>
    <row r="307" ht="15.75" customHeight="1">
      <c r="B307" s="12"/>
      <c r="C307" s="391" t="str">
        <f>'дети 5-ти лет Ф'!K149</f>
        <v/>
      </c>
      <c r="D307" s="391" t="str">
        <f>'дети 5-ти лет К'!K149</f>
        <v/>
      </c>
      <c r="E307" s="391" t="str">
        <f>'дети 5-ти лет П'!K149</f>
        <v/>
      </c>
      <c r="F307" s="391" t="str">
        <f>'дети 5-ти лет Т'!K149</f>
        <v/>
      </c>
      <c r="G307" s="391" t="str">
        <f>'дети 5-ти лет С'!K149</f>
        <v/>
      </c>
    </row>
    <row r="308" ht="15.75" customHeight="1">
      <c r="B308" s="19"/>
      <c r="C308" s="391" t="str">
        <f>'дети 5-ти лет Ф'!L149</f>
        <v/>
      </c>
      <c r="D308" s="391" t="str">
        <f>'дети 5-ти лет К'!L149</f>
        <v/>
      </c>
      <c r="E308" s="391" t="str">
        <f>'дети 5-ти лет П'!L149</f>
        <v/>
      </c>
      <c r="F308" s="391" t="str">
        <f>'дети 5-ти лет Т'!L149</f>
        <v/>
      </c>
      <c r="G308" s="391" t="str">
        <f>'дети 5-ти лет С'!L149</f>
        <v/>
      </c>
    </row>
    <row r="309" ht="15.75" customHeight="1">
      <c r="B309" s="5">
        <v>4.0</v>
      </c>
      <c r="C309" s="391" t="str">
        <f>'дети 5-ти лет Ф'!M149</f>
        <v/>
      </c>
      <c r="D309" s="391" t="str">
        <f>'дети 5-ти лет К'!M149</f>
        <v/>
      </c>
      <c r="E309" s="391" t="str">
        <f>'дети 5-ти лет П'!M149</f>
        <v/>
      </c>
      <c r="F309" s="391" t="str">
        <f>'дети 5-ти лет Т'!M149</f>
        <v/>
      </c>
      <c r="G309" s="391" t="str">
        <f>'дети 5-ти лет С'!M149</f>
        <v/>
      </c>
    </row>
    <row r="310" ht="15.75" customHeight="1">
      <c r="B310" s="12"/>
      <c r="C310" s="391" t="str">
        <f>'дети 5-ти лет Ф'!N149</f>
        <v/>
      </c>
      <c r="D310" s="391" t="str">
        <f>'дети 5-ти лет К'!N149</f>
        <v/>
      </c>
      <c r="E310" s="391" t="str">
        <f>'дети 5-ти лет П'!N149</f>
        <v/>
      </c>
      <c r="F310" s="391" t="str">
        <f>'дети 5-ти лет Т'!N149</f>
        <v/>
      </c>
      <c r="G310" s="391" t="str">
        <f>'дети 5-ти лет С'!N149</f>
        <v/>
      </c>
    </row>
    <row r="311" ht="15.75" customHeight="1">
      <c r="B311" s="19"/>
      <c r="C311" s="391" t="str">
        <f>'дети 5-ти лет Ф'!O149</f>
        <v/>
      </c>
      <c r="D311" s="391" t="str">
        <f>'дети 5-ти лет К'!O149</f>
        <v/>
      </c>
      <c r="E311" s="391" t="str">
        <f>'дети 5-ти лет П'!O149</f>
        <v/>
      </c>
      <c r="F311" s="391" t="str">
        <f>'дети 5-ти лет Т'!O149</f>
        <v/>
      </c>
      <c r="G311" s="391" t="str">
        <f>'дети 5-ти лет С'!O149</f>
        <v/>
      </c>
    </row>
    <row r="312" ht="15.75" customHeight="1">
      <c r="B312" s="5">
        <v>5.0</v>
      </c>
      <c r="C312" s="391" t="str">
        <f>'дети 5-ти лет Ф'!P149</f>
        <v/>
      </c>
      <c r="D312" s="391" t="str">
        <f>'дети 5-ти лет К'!P149</f>
        <v/>
      </c>
      <c r="E312" s="391" t="str">
        <f>'дети 5-ти лет П'!P149</f>
        <v/>
      </c>
      <c r="F312" s="391" t="str">
        <f>'дети 5-ти лет Т'!P149</f>
        <v/>
      </c>
      <c r="G312" s="391" t="str">
        <f>'дети 5-ти лет С'!P149</f>
        <v/>
      </c>
    </row>
    <row r="313" ht="15.75" customHeight="1">
      <c r="B313" s="12"/>
      <c r="C313" s="391" t="str">
        <f>'дети 5-ти лет Ф'!Q149</f>
        <v/>
      </c>
      <c r="D313" s="391" t="str">
        <f>'дети 5-ти лет К'!Q149</f>
        <v/>
      </c>
      <c r="E313" s="391" t="str">
        <f>'дети 5-ти лет П'!Q149</f>
        <v/>
      </c>
      <c r="F313" s="391" t="str">
        <f>'дети 5-ти лет Т'!Q149</f>
        <v/>
      </c>
      <c r="G313" s="391" t="str">
        <f>'дети 5-ти лет С'!Q149</f>
        <v/>
      </c>
    </row>
    <row r="314" ht="15.75" customHeight="1">
      <c r="B314" s="19"/>
      <c r="C314" s="391" t="str">
        <f>'дети 5-ти лет Ф'!R149</f>
        <v/>
      </c>
      <c r="D314" s="391" t="str">
        <f>'дети 5-ти лет К'!R149</f>
        <v/>
      </c>
      <c r="E314" s="391" t="str">
        <f>'дети 5-ти лет П'!R149</f>
        <v/>
      </c>
      <c r="F314" s="391" t="str">
        <f>'дети 5-ти лет Т'!R149</f>
        <v/>
      </c>
      <c r="G314" s="391" t="str">
        <f>'дети 5-ти лет С'!R149</f>
        <v/>
      </c>
    </row>
    <row r="315" ht="15.75" customHeight="1">
      <c r="B315" s="5">
        <v>6.0</v>
      </c>
      <c r="C315" s="391" t="str">
        <f>'дети 5-ти лет Ф'!S149</f>
        <v/>
      </c>
      <c r="D315" s="391" t="str">
        <f>'дети 5-ти лет К'!S149</f>
        <v/>
      </c>
      <c r="E315" s="391" t="str">
        <f>'дети 5-ти лет П'!S149</f>
        <v/>
      </c>
      <c r="F315" s="391" t="str">
        <f>'дети 5-ти лет Т'!S149</f>
        <v/>
      </c>
      <c r="G315" s="391" t="str">
        <f>'дети 5-ти лет С'!S149</f>
        <v/>
      </c>
    </row>
    <row r="316" ht="15.75" customHeight="1">
      <c r="B316" s="12"/>
      <c r="C316" s="391" t="str">
        <f>'дети 5-ти лет Ф'!T149</f>
        <v/>
      </c>
      <c r="D316" s="391" t="str">
        <f>'дети 5-ти лет К'!T149</f>
        <v/>
      </c>
      <c r="E316" s="391" t="str">
        <f>'дети 5-ти лет П'!T149</f>
        <v/>
      </c>
      <c r="F316" s="391" t="str">
        <f>'дети 5-ти лет Т'!T149</f>
        <v/>
      </c>
      <c r="G316" s="391" t="str">
        <f>'дети 5-ти лет С'!T149</f>
        <v/>
      </c>
    </row>
    <row r="317" ht="15.75" customHeight="1">
      <c r="B317" s="19"/>
      <c r="C317" s="391" t="str">
        <f>'дети 5-ти лет Ф'!U149</f>
        <v/>
      </c>
      <c r="D317" s="391" t="str">
        <f>'дети 5-ти лет К'!U149</f>
        <v/>
      </c>
      <c r="E317" s="391" t="str">
        <f>'дети 5-ти лет П'!U149</f>
        <v/>
      </c>
      <c r="F317" s="391" t="str">
        <f>'дети 5-ти лет Т'!U149</f>
        <v/>
      </c>
      <c r="G317" s="391" t="str">
        <f>'дети 5-ти лет С'!U149</f>
        <v/>
      </c>
    </row>
    <row r="318" ht="15.75" customHeight="1">
      <c r="B318" s="5">
        <v>7.0</v>
      </c>
      <c r="C318" s="391" t="str">
        <f>'дети 5-ти лет Ф'!V149</f>
        <v/>
      </c>
      <c r="D318" s="391" t="str">
        <f>'дети 5-ти лет К'!V149</f>
        <v/>
      </c>
      <c r="E318" s="391" t="str">
        <f>'дети 5-ти лет П'!V149</f>
        <v/>
      </c>
      <c r="F318" s="391" t="str">
        <f>'дети 5-ти лет Т'!V149</f>
        <v/>
      </c>
      <c r="G318" s="391" t="str">
        <f>'дети 5-ти лет С'!V149</f>
        <v/>
      </c>
    </row>
    <row r="319" ht="15.75" customHeight="1">
      <c r="B319" s="12"/>
      <c r="C319" s="391" t="str">
        <f>'дети 5-ти лет Ф'!W149</f>
        <v/>
      </c>
      <c r="D319" s="391" t="str">
        <f>'дети 5-ти лет Т'!W149</f>
        <v/>
      </c>
      <c r="E319" s="391" t="str">
        <f>'дети 5-ти лет П'!W149</f>
        <v/>
      </c>
      <c r="F319" s="391" t="str">
        <f>'дети 5-ти лет Т'!W149</f>
        <v/>
      </c>
      <c r="G319" s="391" t="str">
        <f>'дети 5-ти лет С'!W149</f>
        <v/>
      </c>
    </row>
    <row r="320" ht="15.75" customHeight="1">
      <c r="B320" s="19"/>
      <c r="C320" s="391" t="str">
        <f>'дети 5-ти лет Ф'!X149</f>
        <v/>
      </c>
      <c r="D320" s="391" t="str">
        <f>'дети 5-ти лет К'!X149</f>
        <v/>
      </c>
      <c r="E320" s="391" t="str">
        <f>'дети 5-ти лет П'!X149</f>
        <v/>
      </c>
      <c r="F320" s="391" t="str">
        <f>'дети 5-ти лет Т'!X149</f>
        <v/>
      </c>
      <c r="G320" s="391" t="str">
        <f>'дети 5-ти лет С'!X149</f>
        <v/>
      </c>
    </row>
    <row r="321" ht="15.75" customHeight="1">
      <c r="B321" s="5">
        <v>8.0</v>
      </c>
      <c r="C321" s="318"/>
      <c r="D321" s="391" t="str">
        <f>'дети 5-ти лет К'!Y149</f>
        <v/>
      </c>
      <c r="E321" s="317"/>
      <c r="F321" s="391" t="str">
        <f>'дети 5-ти лет Т'!Y149</f>
        <v/>
      </c>
      <c r="G321" s="317"/>
    </row>
    <row r="322" ht="15.75" customHeight="1">
      <c r="B322" s="12"/>
      <c r="C322" s="319"/>
      <c r="D322" s="391" t="str">
        <f>'дети 5-ти лет К'!Z149</f>
        <v/>
      </c>
      <c r="E322" s="12"/>
      <c r="F322" s="391" t="str">
        <f>'дети 5-ти лет Т'!Z149</f>
        <v/>
      </c>
      <c r="G322" s="12"/>
    </row>
    <row r="323" ht="15.75" customHeight="1">
      <c r="B323" s="19"/>
      <c r="C323" s="319"/>
      <c r="D323" s="391" t="str">
        <f>'дети 5-ти лет К'!AA149</f>
        <v/>
      </c>
      <c r="E323" s="12"/>
      <c r="F323" s="391" t="str">
        <f>'дети 5-ти лет Т'!AA149</f>
        <v/>
      </c>
      <c r="G323" s="12"/>
    </row>
    <row r="324" ht="15.75" customHeight="1">
      <c r="B324" s="5">
        <v>9.0</v>
      </c>
      <c r="C324" s="319"/>
      <c r="D324" s="391" t="str">
        <f>'дети 5-ти лет К'!AB149</f>
        <v/>
      </c>
      <c r="E324" s="12"/>
      <c r="F324" s="391" t="str">
        <f>'дети 5-ти лет Т'!AB149</f>
        <v/>
      </c>
      <c r="G324" s="12"/>
    </row>
    <row r="325" ht="15.75" customHeight="1">
      <c r="B325" s="12"/>
      <c r="C325" s="319"/>
      <c r="D325" s="391" t="str">
        <f>'дети 5-ти лет К'!AC149</f>
        <v/>
      </c>
      <c r="E325" s="12"/>
      <c r="F325" s="391" t="str">
        <f>'дети 5-ти лет Т'!AC149</f>
        <v/>
      </c>
      <c r="G325" s="12"/>
    </row>
    <row r="326" ht="15.75" customHeight="1">
      <c r="B326" s="19"/>
      <c r="C326" s="319"/>
      <c r="D326" s="391" t="str">
        <f>'дети 5-ти лет К'!AD149</f>
        <v/>
      </c>
      <c r="E326" s="12"/>
      <c r="F326" s="391" t="str">
        <f>'дети 5-ти лет Т'!AD149</f>
        <v/>
      </c>
      <c r="G326" s="12"/>
    </row>
    <row r="327" ht="15.75" customHeight="1">
      <c r="B327" s="5">
        <v>10.0</v>
      </c>
      <c r="C327" s="319"/>
      <c r="D327" s="391" t="str">
        <f>'дети 5-ти лет К'!AE149</f>
        <v/>
      </c>
      <c r="E327" s="12"/>
      <c r="F327" s="391" t="str">
        <f>'дети 5-ти лет Т'!AE149</f>
        <v/>
      </c>
      <c r="G327" s="12"/>
    </row>
    <row r="328" ht="15.75" customHeight="1">
      <c r="B328" s="12"/>
      <c r="C328" s="319"/>
      <c r="D328" s="391" t="str">
        <f>'дети 5-ти лет К'!AF149</f>
        <v/>
      </c>
      <c r="E328" s="12"/>
      <c r="F328" s="391" t="str">
        <f>'дети 5-ти лет Т'!AF149</f>
        <v/>
      </c>
      <c r="G328" s="12"/>
    </row>
    <row r="329" ht="15.75" customHeight="1">
      <c r="B329" s="19"/>
      <c r="C329" s="319"/>
      <c r="D329" s="391" t="str">
        <f>'дети 5-ти лет К'!AG149</f>
        <v/>
      </c>
      <c r="E329" s="12"/>
      <c r="F329" s="391" t="str">
        <f>'дети 5-ти лет Т'!AG149</f>
        <v/>
      </c>
      <c r="G329" s="12"/>
    </row>
    <row r="330" ht="15.75" customHeight="1">
      <c r="B330" s="5">
        <v>11.0</v>
      </c>
      <c r="C330" s="319"/>
      <c r="D330" s="391" t="str">
        <f>'дети 5-ти лет К'!AH149</f>
        <v/>
      </c>
      <c r="E330" s="12"/>
      <c r="F330" s="391" t="str">
        <f>'дети 5-ти лет Т'!AH149</f>
        <v/>
      </c>
      <c r="G330" s="12"/>
    </row>
    <row r="331" ht="15.75" customHeight="1">
      <c r="B331" s="12"/>
      <c r="C331" s="319"/>
      <c r="D331" s="391" t="str">
        <f>'дети 5-ти лет К'!AI149</f>
        <v/>
      </c>
      <c r="E331" s="12"/>
      <c r="F331" s="391" t="str">
        <f>'дети 5-ти лет Т'!AI149</f>
        <v/>
      </c>
      <c r="G331" s="12"/>
    </row>
    <row r="332" ht="15.75" customHeight="1">
      <c r="B332" s="19"/>
      <c r="C332" s="319"/>
      <c r="D332" s="391" t="str">
        <f>'дети 5-ти лет К'!AJ149</f>
        <v/>
      </c>
      <c r="E332" s="12"/>
      <c r="F332" s="391" t="str">
        <f>'дети 5-ти лет Т'!AJ149</f>
        <v/>
      </c>
      <c r="G332" s="12"/>
    </row>
    <row r="333" ht="15.75" customHeight="1">
      <c r="B333" s="5">
        <v>12.0</v>
      </c>
      <c r="C333" s="319"/>
      <c r="D333" s="391" t="str">
        <f>'дети 5-ти лет К'!AK149</f>
        <v/>
      </c>
      <c r="E333" s="12"/>
      <c r="F333" s="391" t="str">
        <f>'дети 5-ти лет Т'!AK149</f>
        <v/>
      </c>
      <c r="G333" s="12"/>
    </row>
    <row r="334" ht="15.75" customHeight="1">
      <c r="B334" s="12"/>
      <c r="C334" s="319"/>
      <c r="D334" s="391" t="str">
        <f>'дети 5-ти лет К'!AL149</f>
        <v/>
      </c>
      <c r="E334" s="12"/>
      <c r="F334" s="391" t="str">
        <f>'дети 5-ти лет Т'!AL149</f>
        <v/>
      </c>
      <c r="G334" s="12"/>
    </row>
    <row r="335" ht="15.75" customHeight="1">
      <c r="B335" s="19"/>
      <c r="C335" s="319"/>
      <c r="D335" s="391" t="str">
        <f>'дети 5-ти лет К'!AM149</f>
        <v/>
      </c>
      <c r="E335" s="12"/>
      <c r="F335" s="391" t="str">
        <f>'дети 5-ти лет Т'!AM149</f>
        <v/>
      </c>
      <c r="G335" s="12"/>
    </row>
    <row r="336" ht="15.75" customHeight="1">
      <c r="B336" s="5">
        <v>13.0</v>
      </c>
      <c r="C336" s="319"/>
      <c r="D336" s="391" t="str">
        <f>'дети 5-ти лет К'!AN149</f>
        <v/>
      </c>
      <c r="E336" s="12"/>
      <c r="F336" s="391" t="str">
        <f>'дети 5-ти лет Т'!AN149</f>
        <v/>
      </c>
      <c r="G336" s="12"/>
    </row>
    <row r="337" ht="15.75" customHeight="1">
      <c r="B337" s="12"/>
      <c r="C337" s="319"/>
      <c r="D337" s="391" t="str">
        <f>'дети 5-ти лет К'!AO149</f>
        <v/>
      </c>
      <c r="E337" s="12"/>
      <c r="F337" s="391" t="str">
        <f>'дети 5-ти лет Т'!AO149</f>
        <v/>
      </c>
      <c r="G337" s="12"/>
    </row>
    <row r="338" ht="15.75" customHeight="1">
      <c r="B338" s="19"/>
      <c r="C338" s="319"/>
      <c r="D338" s="391" t="str">
        <f>'дети 5-ти лет К'!AP149</f>
        <v/>
      </c>
      <c r="E338" s="12"/>
      <c r="F338" s="391" t="str">
        <f>'дети 5-ти лет Т'!AP149</f>
        <v/>
      </c>
      <c r="G338" s="12"/>
    </row>
    <row r="339" ht="15.75" customHeight="1">
      <c r="B339" s="5">
        <v>14.0</v>
      </c>
      <c r="C339" s="319"/>
      <c r="D339" s="391" t="str">
        <f>'дети 5-ти лет К'!AQ149</f>
        <v/>
      </c>
      <c r="E339" s="12"/>
      <c r="F339" s="391" t="str">
        <f>'дети 5-ти лет Т'!AQ149</f>
        <v/>
      </c>
      <c r="G339" s="12"/>
    </row>
    <row r="340" ht="15.75" customHeight="1">
      <c r="B340" s="12"/>
      <c r="C340" s="319"/>
      <c r="D340" s="391" t="str">
        <f>'дети 5-ти лет К'!AR149</f>
        <v/>
      </c>
      <c r="E340" s="12"/>
      <c r="F340" s="391" t="str">
        <f>'дети 5-ти лет Т'!AR149</f>
        <v/>
      </c>
      <c r="G340" s="12"/>
    </row>
    <row r="341" ht="15.75" customHeight="1">
      <c r="B341" s="19"/>
      <c r="C341" s="319"/>
      <c r="D341" s="391" t="str">
        <f>'дети 5-ти лет К'!AS149</f>
        <v/>
      </c>
      <c r="E341" s="12"/>
      <c r="F341" s="391" t="str">
        <f>'дети 5-ти лет Т'!AS149</f>
        <v/>
      </c>
      <c r="G341" s="12"/>
    </row>
    <row r="342" ht="15.75" customHeight="1">
      <c r="B342" s="5">
        <v>15.0</v>
      </c>
      <c r="C342" s="319"/>
      <c r="D342" s="391" t="str">
        <f>'дети 5-ти лет К'!AT149</f>
        <v/>
      </c>
      <c r="E342" s="12"/>
      <c r="F342" s="391" t="str">
        <f>'дети 5-ти лет Т'!AT149</f>
        <v/>
      </c>
      <c r="G342" s="12"/>
    </row>
    <row r="343" ht="15.75" customHeight="1">
      <c r="B343" s="12"/>
      <c r="C343" s="319"/>
      <c r="D343" s="391" t="str">
        <f>'дети 5-ти лет К'!AU149</f>
        <v/>
      </c>
      <c r="E343" s="12"/>
      <c r="F343" s="391" t="str">
        <f>'дети 5-ти лет Т'!AU149</f>
        <v/>
      </c>
      <c r="G343" s="12"/>
    </row>
    <row r="344" ht="15.75" customHeight="1">
      <c r="B344" s="19"/>
      <c r="C344" s="319"/>
      <c r="D344" s="391" t="str">
        <f>'дети 5-ти лет К'!AV149</f>
        <v/>
      </c>
      <c r="E344" s="12"/>
      <c r="F344" s="391" t="str">
        <f>'дети 5-ти лет Т'!AV149</f>
        <v/>
      </c>
      <c r="G344" s="12"/>
    </row>
    <row r="345" ht="15.75" customHeight="1">
      <c r="B345" s="5">
        <v>16.0</v>
      </c>
      <c r="C345" s="319"/>
      <c r="D345" s="391" t="str">
        <f>'дети 5-ти лет К'!AW149</f>
        <v/>
      </c>
      <c r="E345" s="12"/>
      <c r="F345" s="391" t="str">
        <f>'дети 5-ти лет Т'!AW149</f>
        <v/>
      </c>
      <c r="G345" s="12"/>
    </row>
    <row r="346" ht="15.75" customHeight="1">
      <c r="B346" s="12"/>
      <c r="C346" s="319"/>
      <c r="D346" s="391" t="str">
        <f>'дети 5-ти лет К'!AX149</f>
        <v/>
      </c>
      <c r="E346" s="12"/>
      <c r="F346" s="391" t="str">
        <f>'дети 5-ти лет Т'!AX149</f>
        <v/>
      </c>
      <c r="G346" s="12"/>
    </row>
    <row r="347" ht="15.75" customHeight="1">
      <c r="B347" s="19"/>
      <c r="C347" s="319"/>
      <c r="D347" s="391" t="str">
        <f>'дети 5-ти лет К'!AY149</f>
        <v/>
      </c>
      <c r="E347" s="12"/>
      <c r="F347" s="391" t="str">
        <f>'дети 5-ти лет Т'!AY149</f>
        <v/>
      </c>
      <c r="G347" s="12"/>
    </row>
    <row r="348" ht="15.75" customHeight="1">
      <c r="B348" s="5">
        <v>17.0</v>
      </c>
      <c r="C348" s="319"/>
      <c r="D348" s="391" t="str">
        <f>'дети 5-ти лет К'!AZ149</f>
        <v/>
      </c>
      <c r="E348" s="12"/>
      <c r="F348" s="391" t="str">
        <f>'дети 5-ти лет Т'!AZ149</f>
        <v/>
      </c>
      <c r="G348" s="12"/>
    </row>
    <row r="349" ht="15.75" customHeight="1">
      <c r="B349" s="12"/>
      <c r="C349" s="319"/>
      <c r="D349" s="391" t="str">
        <f>'дети 5-ти лет К'!BA149</f>
        <v/>
      </c>
      <c r="E349" s="12"/>
      <c r="F349" s="391" t="str">
        <f>'дети 5-ти лет Т'!BA149</f>
        <v/>
      </c>
      <c r="G349" s="12"/>
    </row>
    <row r="350" ht="15.75" customHeight="1">
      <c r="B350" s="19"/>
      <c r="C350" s="319"/>
      <c r="D350" s="391" t="str">
        <f>'дети 5-ти лет К'!BB149</f>
        <v/>
      </c>
      <c r="E350" s="12"/>
      <c r="F350" s="391" t="str">
        <f>'дети 5-ти лет Т'!BB149</f>
        <v/>
      </c>
      <c r="G350" s="12"/>
    </row>
    <row r="351" ht="15.75" customHeight="1">
      <c r="B351" s="5">
        <v>18.0</v>
      </c>
      <c r="C351" s="319"/>
      <c r="D351" s="391" t="str">
        <f>'дети 5-ти лет К'!BC149</f>
        <v/>
      </c>
      <c r="E351" s="12"/>
      <c r="F351" s="391" t="str">
        <f>'дети 5-ти лет Т'!BC149</f>
        <v/>
      </c>
      <c r="G351" s="12"/>
    </row>
    <row r="352" ht="15.75" customHeight="1">
      <c r="B352" s="12"/>
      <c r="C352" s="319"/>
      <c r="D352" s="391" t="str">
        <f>'дети 5-ти лет К'!BD149</f>
        <v/>
      </c>
      <c r="E352" s="12"/>
      <c r="F352" s="391" t="str">
        <f>'дети 5-ти лет Т'!BD149</f>
        <v/>
      </c>
      <c r="G352" s="12"/>
    </row>
    <row r="353" ht="15.75" customHeight="1">
      <c r="B353" s="19"/>
      <c r="C353" s="319"/>
      <c r="D353" s="391" t="str">
        <f>'дети 5-ти лет К'!BE149</f>
        <v/>
      </c>
      <c r="E353" s="12"/>
      <c r="F353" s="391" t="str">
        <f>'дети 5-ти лет Т'!BE149</f>
        <v/>
      </c>
      <c r="G353" s="12"/>
    </row>
    <row r="354" ht="15.75" customHeight="1">
      <c r="B354" s="5">
        <v>19.0</v>
      </c>
      <c r="C354" s="319"/>
      <c r="D354" s="391" t="str">
        <f>'дети 5-ти лет К'!BF149</f>
        <v/>
      </c>
      <c r="E354" s="12"/>
      <c r="F354" s="391" t="str">
        <f>'дети 5-ти лет Т'!BF149</f>
        <v/>
      </c>
      <c r="G354" s="12"/>
    </row>
    <row r="355" ht="15.75" customHeight="1">
      <c r="B355" s="12"/>
      <c r="C355" s="319"/>
      <c r="D355" s="391" t="str">
        <f>'дети 5-ти лет К'!BG149</f>
        <v/>
      </c>
      <c r="E355" s="12"/>
      <c r="F355" s="391" t="str">
        <f>'дети 5-ти лет Т'!BG149</f>
        <v/>
      </c>
      <c r="G355" s="12"/>
    </row>
    <row r="356" ht="15.75" customHeight="1">
      <c r="B356" s="19"/>
      <c r="C356" s="319"/>
      <c r="D356" s="391" t="str">
        <f>'дети 5-ти лет К'!BH149</f>
        <v/>
      </c>
      <c r="E356" s="12"/>
      <c r="F356" s="391" t="str">
        <f>'дети 5-ти лет Т'!BH149</f>
        <v/>
      </c>
      <c r="G356" s="12"/>
    </row>
    <row r="357" ht="15.75" customHeight="1">
      <c r="B357" s="5">
        <v>20.0</v>
      </c>
      <c r="C357" s="319"/>
      <c r="D357" s="391" t="str">
        <f>'дети 5-ти лет К'!BI149</f>
        <v/>
      </c>
      <c r="E357" s="12"/>
      <c r="F357" s="391" t="str">
        <f>'дети 5-ти лет Т'!BI149</f>
        <v/>
      </c>
      <c r="G357" s="12"/>
    </row>
    <row r="358" ht="15.75" customHeight="1">
      <c r="B358" s="12"/>
      <c r="C358" s="319"/>
      <c r="D358" s="391" t="str">
        <f>'дети 5-ти лет К'!BJ149</f>
        <v/>
      </c>
      <c r="E358" s="12"/>
      <c r="F358" s="391" t="str">
        <f>'дети 5-ти лет Т'!BJ149</f>
        <v/>
      </c>
      <c r="G358" s="12"/>
    </row>
    <row r="359" ht="15.75" customHeight="1">
      <c r="B359" s="19"/>
      <c r="C359" s="319"/>
      <c r="D359" s="391" t="str">
        <f>'дети 5-ти лет К'!BK149</f>
        <v/>
      </c>
      <c r="E359" s="12"/>
      <c r="F359" s="391" t="str">
        <f>'дети 5-ти лет Т'!BK149</f>
        <v/>
      </c>
      <c r="G359" s="12"/>
    </row>
    <row r="360" ht="15.75" customHeight="1">
      <c r="B360" s="5">
        <v>21.0</v>
      </c>
      <c r="C360" s="319"/>
      <c r="D360" s="391" t="str">
        <f>'дети 5-ти лет К'!BL149</f>
        <v/>
      </c>
      <c r="E360" s="12"/>
      <c r="F360" s="391" t="str">
        <f>'дети 5-ти лет Т'!BL149</f>
        <v/>
      </c>
      <c r="G360" s="12"/>
    </row>
    <row r="361" ht="15.75" customHeight="1">
      <c r="B361" s="12"/>
      <c r="C361" s="319"/>
      <c r="D361" s="391" t="str">
        <f>'дети 5-ти лет К'!BM149</f>
        <v/>
      </c>
      <c r="E361" s="12"/>
      <c r="F361" s="391" t="str">
        <f>'дети 5-ти лет Т'!BM149</f>
        <v/>
      </c>
      <c r="G361" s="12"/>
    </row>
    <row r="362" ht="15.75" customHeight="1">
      <c r="B362" s="19"/>
      <c r="C362" s="319"/>
      <c r="D362" s="391" t="str">
        <f>'дети 5-ти лет К'!BN149</f>
        <v/>
      </c>
      <c r="E362" s="12"/>
      <c r="F362" s="391" t="str">
        <f>'дети 5-ти лет Т'!BN149</f>
        <v/>
      </c>
      <c r="G362" s="12"/>
    </row>
    <row r="363" ht="15.75" customHeight="1">
      <c r="B363" s="5">
        <v>22.0</v>
      </c>
      <c r="C363" s="319"/>
      <c r="D363" s="391" t="str">
        <f>'дети 5-ти лет К'!BO149</f>
        <v/>
      </c>
      <c r="E363" s="12"/>
      <c r="F363" s="391" t="str">
        <f>'дети 5-ти лет Т'!BO149</f>
        <v/>
      </c>
      <c r="G363" s="12"/>
    </row>
    <row r="364" ht="15.75" customHeight="1">
      <c r="B364" s="12"/>
      <c r="C364" s="319"/>
      <c r="D364" s="391" t="str">
        <f>'дети 5-ти лет К'!BP149</f>
        <v/>
      </c>
      <c r="E364" s="12"/>
      <c r="F364" s="391" t="str">
        <f>'дети 5-ти лет Т'!BP149</f>
        <v/>
      </c>
      <c r="G364" s="12"/>
    </row>
    <row r="365" ht="15.75" customHeight="1">
      <c r="B365" s="19"/>
      <c r="C365" s="319"/>
      <c r="D365" s="391" t="str">
        <f>'дети 5-ти лет К'!BQ149</f>
        <v/>
      </c>
      <c r="E365" s="12"/>
      <c r="F365" s="391" t="str">
        <f>'дети 5-ти лет Т'!BQ149</f>
        <v/>
      </c>
      <c r="G365" s="12"/>
    </row>
    <row r="366" ht="15.75" customHeight="1">
      <c r="B366" s="5">
        <v>23.0</v>
      </c>
      <c r="C366" s="319"/>
      <c r="D366" s="391" t="str">
        <f>'дети 5-ти лет К'!BR149</f>
        <v/>
      </c>
      <c r="E366" s="12"/>
      <c r="F366" s="391" t="str">
        <f>'дети 5-ти лет Т'!BR149</f>
        <v/>
      </c>
      <c r="G366" s="12"/>
    </row>
    <row r="367" ht="15.75" customHeight="1">
      <c r="B367" s="12"/>
      <c r="C367" s="319"/>
      <c r="D367" s="391" t="str">
        <f>'дети 5-ти лет К'!BS149</f>
        <v/>
      </c>
      <c r="E367" s="12"/>
      <c r="F367" s="391" t="str">
        <f>'дети 5-ти лет Т'!BS149</f>
        <v/>
      </c>
      <c r="G367" s="12"/>
    </row>
    <row r="368" ht="15.75" customHeight="1">
      <c r="B368" s="19"/>
      <c r="C368" s="319"/>
      <c r="D368" s="391" t="str">
        <f>'дети 5-ти лет К'!BT149</f>
        <v/>
      </c>
      <c r="E368" s="12"/>
      <c r="F368" s="391" t="str">
        <f>'дети 5-ти лет Т'!BT149</f>
        <v/>
      </c>
      <c r="G368" s="12"/>
    </row>
    <row r="369" ht="15.75" customHeight="1">
      <c r="B369" s="5">
        <v>24.0</v>
      </c>
      <c r="C369" s="319"/>
      <c r="D369" s="391" t="str">
        <f>'дети 5-ти лет К'!BU149</f>
        <v/>
      </c>
      <c r="E369" s="12"/>
      <c r="F369" s="391" t="str">
        <f>'дети 5-ти лет Т'!BU149</f>
        <v/>
      </c>
      <c r="G369" s="12"/>
    </row>
    <row r="370" ht="15.75" customHeight="1">
      <c r="B370" s="12"/>
      <c r="C370" s="319"/>
      <c r="D370" s="391" t="str">
        <f>'дети 5-ти лет К'!BV149</f>
        <v/>
      </c>
      <c r="E370" s="12"/>
      <c r="F370" s="391" t="str">
        <f>'дети 5-ти лет Т'!BV149</f>
        <v/>
      </c>
      <c r="G370" s="12"/>
    </row>
    <row r="371" ht="15.75" customHeight="1">
      <c r="B371" s="19"/>
      <c r="C371" s="319"/>
      <c r="D371" s="391" t="str">
        <f>'дети 5-ти лет К'!BW149</f>
        <v/>
      </c>
      <c r="E371" s="12"/>
      <c r="F371" s="391" t="str">
        <f>'дети 5-ти лет Т'!BW149</f>
        <v/>
      </c>
      <c r="G371" s="12"/>
    </row>
    <row r="372" ht="15.75" customHeight="1">
      <c r="B372" s="5">
        <v>25.0</v>
      </c>
      <c r="C372" s="319"/>
      <c r="D372" s="391" t="str">
        <f>'дети 5-ти лет К'!BX149</f>
        <v/>
      </c>
      <c r="E372" s="12"/>
      <c r="F372" s="391" t="str">
        <f>'дети 5-ти лет Т'!BX149</f>
        <v/>
      </c>
      <c r="G372" s="12"/>
    </row>
    <row r="373" ht="15.75" customHeight="1">
      <c r="B373" s="12"/>
      <c r="C373" s="319"/>
      <c r="D373" s="391" t="str">
        <f>'дети 5-ти лет К'!BY149</f>
        <v/>
      </c>
      <c r="E373" s="12"/>
      <c r="F373" s="391" t="str">
        <f>'дети 5-ти лет Т'!BY149</f>
        <v/>
      </c>
      <c r="G373" s="12"/>
    </row>
    <row r="374" ht="15.75" customHeight="1">
      <c r="B374" s="19"/>
      <c r="C374" s="319"/>
      <c r="D374" s="391" t="str">
        <f>'дети 5-ти лет К'!BZ149</f>
        <v/>
      </c>
      <c r="E374" s="12"/>
      <c r="F374" s="391" t="str">
        <f>'дети 5-ти лет Т'!BZ149</f>
        <v/>
      </c>
      <c r="G374" s="12"/>
    </row>
    <row r="375" ht="15.75" customHeight="1">
      <c r="B375" s="5">
        <v>26.0</v>
      </c>
      <c r="C375" s="319"/>
      <c r="D375" s="391" t="str">
        <f>'дети 5-ти лет К'!CA149</f>
        <v/>
      </c>
      <c r="E375" s="12"/>
      <c r="F375" s="391" t="str">
        <f>'дети 5-ти лет Т'!CA149</f>
        <v/>
      </c>
      <c r="G375" s="12"/>
    </row>
    <row r="376" ht="15.75" customHeight="1">
      <c r="B376" s="12"/>
      <c r="C376" s="319"/>
      <c r="D376" s="391" t="str">
        <f>'дети 5-ти лет К'!CB149</f>
        <v/>
      </c>
      <c r="E376" s="12"/>
      <c r="F376" s="391" t="str">
        <f>'дети 5-ти лет Т'!CB149</f>
        <v/>
      </c>
      <c r="G376" s="12"/>
    </row>
    <row r="377" ht="15.75" customHeight="1">
      <c r="B377" s="19"/>
      <c r="C377" s="319"/>
      <c r="D377" s="391" t="str">
        <f>'дети 5-ти лет К'!CC149</f>
        <v/>
      </c>
      <c r="E377" s="12"/>
      <c r="F377" s="391" t="str">
        <f>'дети 5-ти лет Т'!CC149</f>
        <v/>
      </c>
      <c r="G377" s="12"/>
    </row>
    <row r="378" ht="15.75" customHeight="1">
      <c r="B378" s="5">
        <v>27.0</v>
      </c>
      <c r="C378" s="319"/>
      <c r="D378" s="391" t="str">
        <f>'дети 5-ти лет К'!CD149</f>
        <v/>
      </c>
      <c r="E378" s="12"/>
      <c r="F378" s="391" t="str">
        <f>'дети 5-ти лет Т'!CD149</f>
        <v/>
      </c>
      <c r="G378" s="12"/>
    </row>
    <row r="379" ht="15.75" customHeight="1">
      <c r="B379" s="12"/>
      <c r="C379" s="319"/>
      <c r="D379" s="391" t="str">
        <f>'дети 5-ти лет К'!CE149</f>
        <v/>
      </c>
      <c r="E379" s="12"/>
      <c r="F379" s="391" t="str">
        <f>'дети 5-ти лет Т'!CE149</f>
        <v/>
      </c>
      <c r="G379" s="12"/>
    </row>
    <row r="380" ht="15.75" customHeight="1">
      <c r="B380" s="19"/>
      <c r="C380" s="319"/>
      <c r="D380" s="391" t="str">
        <f>'дети 5-ти лет К'!CF149</f>
        <v/>
      </c>
      <c r="E380" s="12"/>
      <c r="F380" s="391" t="str">
        <f>'дети 5-ти лет Т'!CF149</f>
        <v/>
      </c>
      <c r="G380" s="12"/>
    </row>
    <row r="381" ht="15.75" customHeight="1">
      <c r="B381" s="5">
        <v>28.0</v>
      </c>
      <c r="C381" s="319"/>
      <c r="D381" s="391" t="str">
        <f>'дети 5-ти лет К'!CG149</f>
        <v/>
      </c>
      <c r="E381" s="12"/>
      <c r="F381" s="391" t="str">
        <f>'дети 5-ти лет Т'!CG149</f>
        <v/>
      </c>
      <c r="G381" s="12"/>
    </row>
    <row r="382" ht="15.75" customHeight="1">
      <c r="B382" s="12"/>
      <c r="C382" s="319"/>
      <c r="D382" s="391" t="str">
        <f>'дети 5-ти лет К'!CH149</f>
        <v/>
      </c>
      <c r="E382" s="12"/>
      <c r="F382" s="391" t="str">
        <f>'дети 5-ти лет Т'!CH149</f>
        <v/>
      </c>
      <c r="G382" s="12"/>
    </row>
    <row r="383" ht="15.75" customHeight="1">
      <c r="B383" s="19"/>
      <c r="C383" s="319"/>
      <c r="D383" s="391" t="str">
        <f>'дети 5-ти лет К'!CI149</f>
        <v/>
      </c>
      <c r="E383" s="12"/>
      <c r="F383" s="391" t="str">
        <f>'дети 5-ти лет Т'!CI149</f>
        <v/>
      </c>
      <c r="G383" s="12"/>
    </row>
    <row r="384" ht="15.75" customHeight="1">
      <c r="B384" s="5">
        <v>29.0</v>
      </c>
      <c r="C384" s="319"/>
      <c r="D384" s="317"/>
      <c r="E384" s="12"/>
      <c r="F384" s="391" t="str">
        <f>'дети 5-ти лет Т'!CJ149</f>
        <v/>
      </c>
      <c r="G384" s="12"/>
    </row>
    <row r="385" ht="15.75" customHeight="1">
      <c r="B385" s="12"/>
      <c r="C385" s="319"/>
      <c r="D385" s="12"/>
      <c r="E385" s="12"/>
      <c r="F385" s="391" t="str">
        <f>'дети 5-ти лет Т'!CK149</f>
        <v/>
      </c>
      <c r="G385" s="12"/>
    </row>
    <row r="386" ht="15.75" customHeight="1">
      <c r="B386" s="19"/>
      <c r="C386" s="319"/>
      <c r="D386" s="12"/>
      <c r="E386" s="12"/>
      <c r="F386" s="391" t="str">
        <f>'дети 5-ти лет Т'!CL149</f>
        <v/>
      </c>
      <c r="G386" s="12"/>
    </row>
    <row r="387" ht="15.75" customHeight="1">
      <c r="B387" s="5">
        <v>30.0</v>
      </c>
      <c r="C387" s="319"/>
      <c r="D387" s="12"/>
      <c r="E387" s="12"/>
      <c r="F387" s="391" t="str">
        <f>'дети 5-ти лет Т'!CM149</f>
        <v/>
      </c>
      <c r="G387" s="12"/>
    </row>
    <row r="388" ht="15.75" customHeight="1">
      <c r="B388" s="12"/>
      <c r="C388" s="319"/>
      <c r="D388" s="12"/>
      <c r="E388" s="12"/>
      <c r="F388" s="391" t="str">
        <f>'дети 5-ти лет Т'!CN149</f>
        <v/>
      </c>
      <c r="G388" s="12"/>
    </row>
    <row r="389" ht="15.75" customHeight="1">
      <c r="B389" s="19"/>
      <c r="C389" s="319"/>
      <c r="D389" s="12"/>
      <c r="E389" s="12"/>
      <c r="F389" s="391" t="str">
        <f>'дети 5-ти лет Т'!CO149</f>
        <v/>
      </c>
      <c r="G389" s="12"/>
    </row>
    <row r="390" ht="15.75" customHeight="1">
      <c r="B390" s="5">
        <v>31.0</v>
      </c>
      <c r="C390" s="319"/>
      <c r="D390" s="12"/>
      <c r="E390" s="12"/>
      <c r="F390" s="391" t="str">
        <f>'дети 5-ти лет Т'!CP149</f>
        <v/>
      </c>
      <c r="G390" s="12"/>
    </row>
    <row r="391" ht="15.75" customHeight="1">
      <c r="B391" s="12"/>
      <c r="C391" s="319"/>
      <c r="D391" s="12"/>
      <c r="E391" s="12"/>
      <c r="F391" s="391" t="str">
        <f>'дети 5-ти лет Т'!CQ149</f>
        <v/>
      </c>
      <c r="G391" s="12"/>
    </row>
    <row r="392" ht="15.75" customHeight="1">
      <c r="B392" s="19"/>
      <c r="C392" s="319"/>
      <c r="D392" s="12"/>
      <c r="E392" s="12"/>
      <c r="F392" s="391" t="str">
        <f>'дети 5-ти лет Т'!CR149</f>
        <v/>
      </c>
      <c r="G392" s="12"/>
    </row>
    <row r="393" ht="15.75" customHeight="1">
      <c r="B393" s="5">
        <v>32.0</v>
      </c>
      <c r="C393" s="319"/>
      <c r="D393" s="12"/>
      <c r="E393" s="12"/>
      <c r="F393" s="391" t="str">
        <f>'дети 5-ти лет Т'!CS149</f>
        <v/>
      </c>
      <c r="G393" s="12"/>
    </row>
    <row r="394" ht="15.75" customHeight="1">
      <c r="B394" s="12"/>
      <c r="C394" s="319"/>
      <c r="D394" s="12"/>
      <c r="E394" s="12"/>
      <c r="F394" s="391" t="str">
        <f>'дети 5-ти лет Т'!CT149</f>
        <v/>
      </c>
      <c r="G394" s="12"/>
    </row>
    <row r="395" ht="15.75" customHeight="1">
      <c r="B395" s="19"/>
      <c r="C395" s="319"/>
      <c r="D395" s="12"/>
      <c r="E395" s="12"/>
      <c r="F395" s="391" t="str">
        <f>'дети 5-ти лет Т'!CU149</f>
        <v/>
      </c>
      <c r="G395" s="12"/>
    </row>
    <row r="396" ht="15.75" customHeight="1">
      <c r="B396" s="5">
        <v>33.0</v>
      </c>
      <c r="C396" s="319"/>
      <c r="D396" s="12"/>
      <c r="E396" s="12"/>
      <c r="F396" s="391" t="str">
        <f>'дети 5-ти лет Т'!CV149</f>
        <v/>
      </c>
      <c r="G396" s="12"/>
    </row>
    <row r="397" ht="15.75" customHeight="1">
      <c r="B397" s="12"/>
      <c r="C397" s="319"/>
      <c r="D397" s="12"/>
      <c r="E397" s="12"/>
      <c r="F397" s="391" t="str">
        <f>'дети 5-ти лет Т'!CW149</f>
        <v/>
      </c>
      <c r="G397" s="12"/>
    </row>
    <row r="398" ht="15.75" customHeight="1">
      <c r="B398" s="19"/>
      <c r="C398" s="319"/>
      <c r="D398" s="12"/>
      <c r="E398" s="12"/>
      <c r="F398" s="391" t="str">
        <f>'дети 5-ти лет Т'!CX149</f>
        <v/>
      </c>
      <c r="G398" s="12"/>
    </row>
    <row r="399" ht="15.75" customHeight="1">
      <c r="B399" s="5">
        <v>34.0</v>
      </c>
      <c r="C399" s="319"/>
      <c r="D399" s="12"/>
      <c r="E399" s="12"/>
      <c r="F399" s="391" t="str">
        <f>'дети 5-ти лет Т'!CY149</f>
        <v/>
      </c>
      <c r="G399" s="12"/>
    </row>
    <row r="400" ht="15.75" customHeight="1">
      <c r="B400" s="12"/>
      <c r="C400" s="319"/>
      <c r="D400" s="12"/>
      <c r="E400" s="12"/>
      <c r="F400" s="391" t="str">
        <f>'дети 5-ти лет Т'!CZ149</f>
        <v/>
      </c>
      <c r="G400" s="12"/>
    </row>
    <row r="401" ht="15.75" customHeight="1">
      <c r="B401" s="19"/>
      <c r="C401" s="319"/>
      <c r="D401" s="12"/>
      <c r="E401" s="12"/>
      <c r="F401" s="391" t="str">
        <f>'дети 5-ти лет Т'!DA149</f>
        <v/>
      </c>
      <c r="G401" s="12"/>
    </row>
    <row r="402" ht="15.75" customHeight="1">
      <c r="B402" s="5">
        <v>35.0</v>
      </c>
      <c r="C402" s="319"/>
      <c r="D402" s="12"/>
      <c r="E402" s="12"/>
      <c r="F402" s="391" t="str">
        <f>'дети 5-ти лет Т'!DB149</f>
        <v/>
      </c>
      <c r="G402" s="12"/>
    </row>
    <row r="403" ht="15.75" customHeight="1">
      <c r="B403" s="12"/>
      <c r="C403" s="319"/>
      <c r="D403" s="12"/>
      <c r="E403" s="12"/>
      <c r="F403" s="391" t="str">
        <f>'дети 5-ти лет Т'!DC149</f>
        <v/>
      </c>
      <c r="G403" s="12"/>
    </row>
    <row r="404" ht="15.75" customHeight="1">
      <c r="B404" s="19"/>
      <c r="C404" s="320"/>
      <c r="D404" s="19"/>
      <c r="E404" s="19"/>
      <c r="F404" s="391" t="str">
        <f>'дети 5-ти лет Т'!DD149</f>
        <v/>
      </c>
      <c r="G404" s="19"/>
    </row>
    <row r="405" ht="15.75" customHeight="1">
      <c r="B405" s="321" t="str">
        <f>'СВОД3'!V44</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0"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4">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189:G189"/>
    <mergeCell ref="B116:B118"/>
    <mergeCell ref="C116:C187"/>
    <mergeCell ref="G116:G187"/>
    <mergeCell ref="B119:B121"/>
    <mergeCell ref="B122:B124"/>
    <mergeCell ref="B125:B127"/>
    <mergeCell ref="B152:B154"/>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4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D4B4"/>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2.75" customHeight="1">
      <c r="B4" s="294" t="s">
        <v>829</v>
      </c>
      <c r="D4" s="295" t="str">
        <f>'дети 5-ти лет Ф'!C91</f>
        <v/>
      </c>
      <c r="E4" s="296"/>
      <c r="F4" s="296"/>
      <c r="G4" s="291"/>
      <c r="H4" s="291"/>
    </row>
    <row r="5">
      <c r="B5" s="297" t="s">
        <v>830</v>
      </c>
      <c r="D5" s="298" t="str">
        <f>'дети 5-ти лет Ф'!A91</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68"/>
      <c r="E12" s="69"/>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68"/>
      <c r="E13" s="69"/>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68"/>
      <c r="E14" s="69"/>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68"/>
      <c r="E15" s="69"/>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68"/>
      <c r="E16" s="69"/>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68"/>
      <c r="E17" s="69"/>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68"/>
      <c r="E18" s="69"/>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68"/>
      <c r="E19" s="69"/>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68"/>
      <c r="E20" s="69"/>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68"/>
      <c r="E21" s="69"/>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68"/>
      <c r="E22" s="69"/>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68"/>
      <c r="E23" s="69"/>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68"/>
      <c r="E24" s="69"/>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68"/>
      <c r="E25" s="69"/>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68"/>
      <c r="E26" s="69"/>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68"/>
      <c r="E27" s="69"/>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68"/>
      <c r="E28" s="69"/>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68"/>
      <c r="E29" s="69"/>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68"/>
      <c r="E30" s="69"/>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68"/>
      <c r="E31" s="69"/>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68"/>
      <c r="E32" s="69"/>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68"/>
      <c r="E33" s="69"/>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68"/>
      <c r="E34" s="69"/>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68"/>
      <c r="E35" s="69"/>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68"/>
      <c r="E44" s="69"/>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68"/>
      <c r="E45" s="69"/>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68"/>
      <c r="E46" s="69"/>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68"/>
      <c r="E47" s="69"/>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68"/>
      <c r="E48" s="69"/>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68"/>
      <c r="E49" s="69"/>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68"/>
      <c r="E50" s="69"/>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68"/>
      <c r="E51" s="69"/>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68"/>
      <c r="E52" s="69"/>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68"/>
      <c r="E53" s="69"/>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68"/>
      <c r="E54" s="69"/>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68"/>
      <c r="E55" s="69"/>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68"/>
      <c r="E56" s="69"/>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68"/>
      <c r="E57" s="69"/>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68"/>
      <c r="E58" s="69"/>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68"/>
      <c r="E59" s="69"/>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68"/>
      <c r="E60" s="69"/>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68"/>
      <c r="E61" s="69"/>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68"/>
      <c r="E62" s="69"/>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68"/>
      <c r="E63" s="69"/>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68"/>
      <c r="E64" s="69"/>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68"/>
      <c r="E65" s="69"/>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68"/>
      <c r="E66" s="69"/>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68"/>
      <c r="E67" s="69"/>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68"/>
      <c r="E68" s="69"/>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68"/>
      <c r="E69" s="69"/>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68"/>
      <c r="E70" s="69"/>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68"/>
      <c r="E71" s="69"/>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68"/>
      <c r="E72" s="69"/>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68"/>
      <c r="E73" s="69"/>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68"/>
      <c r="E74" s="69"/>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68"/>
      <c r="E75" s="69"/>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68"/>
      <c r="E76" s="69"/>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68"/>
      <c r="E77" s="69"/>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68"/>
      <c r="E78" s="69"/>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68"/>
      <c r="E79" s="69"/>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68"/>
      <c r="E80" s="69"/>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68"/>
      <c r="E81" s="69"/>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68"/>
      <c r="E82" s="69"/>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68"/>
      <c r="E86" s="69"/>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68"/>
      <c r="E87" s="69"/>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68"/>
      <c r="E88" s="69"/>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68"/>
      <c r="E89" s="69"/>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68"/>
      <c r="E90" s="69"/>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68"/>
      <c r="E91" s="69"/>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68"/>
      <c r="E92" s="69"/>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83"/>
      <c r="D93" s="84"/>
      <c r="E93" s="85"/>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15.0" customHeight="1">
      <c r="B97" s="314"/>
      <c r="C97" s="315" t="s">
        <v>5</v>
      </c>
      <c r="D97" s="315" t="s">
        <v>107</v>
      </c>
      <c r="E97" s="315" t="s">
        <v>335</v>
      </c>
      <c r="F97" s="315" t="s">
        <v>398</v>
      </c>
      <c r="G97" s="178" t="s">
        <v>724</v>
      </c>
    </row>
    <row r="98" ht="15.0" customHeight="1">
      <c r="B98" s="5">
        <v>1.0</v>
      </c>
      <c r="C98" s="148"/>
      <c r="D98" s="148"/>
      <c r="E98" s="148"/>
      <c r="F98" s="148"/>
      <c r="G98" s="148"/>
    </row>
    <row r="99" ht="15.0" customHeight="1">
      <c r="B99" s="12"/>
      <c r="C99" s="148"/>
      <c r="D99" s="148"/>
      <c r="E99" s="148"/>
      <c r="F99" s="148"/>
      <c r="G99" s="148"/>
    </row>
    <row r="100" ht="15.0" customHeight="1">
      <c r="B100" s="19"/>
      <c r="C100" s="148"/>
      <c r="D100" s="148"/>
      <c r="E100" s="148"/>
      <c r="F100" s="148"/>
      <c r="G100" s="148"/>
    </row>
    <row r="101" ht="15.0" customHeight="1">
      <c r="B101" s="5">
        <v>2.0</v>
      </c>
      <c r="C101" s="148"/>
      <c r="D101" s="148"/>
      <c r="E101" s="148"/>
      <c r="F101" s="148"/>
      <c r="G101" s="148"/>
    </row>
    <row r="102" ht="15.0" customHeight="1">
      <c r="B102" s="12"/>
      <c r="C102" s="148"/>
      <c r="D102" s="148"/>
      <c r="E102" s="148"/>
      <c r="F102" s="148"/>
      <c r="G102" s="148"/>
    </row>
    <row r="103" ht="15.0" customHeight="1">
      <c r="B103" s="19"/>
      <c r="C103" s="148"/>
      <c r="D103" s="148"/>
      <c r="E103" s="148"/>
      <c r="F103" s="148"/>
      <c r="G103" s="148"/>
    </row>
    <row r="104" ht="15.0" customHeight="1">
      <c r="B104" s="5">
        <v>3.0</v>
      </c>
      <c r="C104" s="148"/>
      <c r="D104" s="148"/>
      <c r="E104" s="148"/>
      <c r="F104" s="148"/>
      <c r="G104" s="148"/>
    </row>
    <row r="105" ht="15.0" customHeight="1">
      <c r="B105" s="12"/>
      <c r="C105" s="148"/>
      <c r="D105" s="148"/>
      <c r="E105" s="148"/>
      <c r="F105" s="148"/>
      <c r="G105" s="148"/>
    </row>
    <row r="106" ht="15.0" customHeight="1">
      <c r="B106" s="19"/>
      <c r="C106" s="148"/>
      <c r="D106" s="148"/>
      <c r="E106" s="148"/>
      <c r="F106" s="148"/>
      <c r="G106" s="148"/>
    </row>
    <row r="107" ht="15.0" customHeight="1">
      <c r="B107" s="5">
        <v>4.0</v>
      </c>
      <c r="C107" s="148"/>
      <c r="D107" s="148"/>
      <c r="E107" s="148"/>
      <c r="F107" s="148"/>
      <c r="G107" s="148"/>
    </row>
    <row r="108" ht="15.0" customHeight="1">
      <c r="B108" s="12"/>
      <c r="C108" s="148"/>
      <c r="D108" s="148"/>
      <c r="E108" s="148"/>
      <c r="F108" s="148"/>
      <c r="G108" s="148"/>
    </row>
    <row r="109" ht="15.0" customHeight="1">
      <c r="B109" s="19"/>
      <c r="C109" s="148"/>
      <c r="D109" s="148"/>
      <c r="E109" s="148"/>
      <c r="F109" s="148"/>
      <c r="G109" s="148"/>
    </row>
    <row r="110" ht="15.0" customHeight="1">
      <c r="B110" s="5">
        <v>5.0</v>
      </c>
      <c r="C110" s="148"/>
      <c r="D110" s="148"/>
      <c r="E110" s="148"/>
      <c r="F110" s="148"/>
      <c r="G110" s="148"/>
    </row>
    <row r="111" ht="15.0" customHeight="1">
      <c r="B111" s="12"/>
      <c r="C111" s="148"/>
      <c r="D111" s="148"/>
      <c r="E111" s="148"/>
      <c r="F111" s="148"/>
      <c r="G111" s="148"/>
    </row>
    <row r="112" ht="15.0" customHeight="1">
      <c r="B112" s="19"/>
      <c r="C112" s="148"/>
      <c r="D112" s="148"/>
      <c r="E112" s="148"/>
      <c r="F112" s="148"/>
      <c r="G112" s="148"/>
    </row>
    <row r="113" ht="15.0" customHeight="1">
      <c r="B113" s="5">
        <v>6.0</v>
      </c>
      <c r="C113" s="148"/>
      <c r="D113" s="148"/>
      <c r="E113" s="148"/>
      <c r="F113" s="148"/>
      <c r="G113" s="148"/>
    </row>
    <row r="114" ht="15.0" customHeight="1">
      <c r="B114" s="12"/>
      <c r="C114" s="148"/>
      <c r="D114" s="148"/>
      <c r="E114" s="148"/>
      <c r="F114" s="148"/>
      <c r="G114" s="148"/>
    </row>
    <row r="115" ht="15.0" customHeight="1">
      <c r="B115" s="19"/>
      <c r="C115" s="148"/>
      <c r="D115" s="148"/>
      <c r="E115" s="148"/>
      <c r="F115" s="148"/>
      <c r="G115" s="148"/>
    </row>
    <row r="116" ht="15.0" customHeight="1">
      <c r="B116" s="5">
        <v>7.0</v>
      </c>
      <c r="C116" s="317"/>
      <c r="D116" s="148"/>
      <c r="E116" s="317"/>
      <c r="F116" s="148"/>
      <c r="G116" s="317"/>
    </row>
    <row r="117" ht="15.0" customHeight="1">
      <c r="B117" s="12"/>
      <c r="C117" s="12"/>
      <c r="D117" s="148"/>
      <c r="E117" s="12"/>
      <c r="F117" s="148"/>
      <c r="G117" s="12"/>
    </row>
    <row r="118" ht="15.0" customHeight="1">
      <c r="B118" s="19"/>
      <c r="C118" s="12"/>
      <c r="D118" s="148"/>
      <c r="E118" s="12"/>
      <c r="F118" s="148"/>
      <c r="G118" s="12"/>
    </row>
    <row r="119" ht="15.0" customHeight="1">
      <c r="B119" s="5">
        <v>8.0</v>
      </c>
      <c r="C119" s="12"/>
      <c r="D119" s="148"/>
      <c r="E119" s="12"/>
      <c r="F119" s="148"/>
      <c r="G119" s="12"/>
    </row>
    <row r="120" ht="15.0" customHeight="1">
      <c r="B120" s="12"/>
      <c r="C120" s="12"/>
      <c r="D120" s="148"/>
      <c r="E120" s="12"/>
      <c r="F120" s="148"/>
      <c r="G120" s="12"/>
    </row>
    <row r="121" ht="15.0" customHeight="1">
      <c r="B121" s="19"/>
      <c r="C121" s="12"/>
      <c r="D121" s="148"/>
      <c r="E121" s="12"/>
      <c r="F121" s="148"/>
      <c r="G121" s="12"/>
    </row>
    <row r="122" ht="15.0" customHeight="1">
      <c r="B122" s="5">
        <v>9.0</v>
      </c>
      <c r="C122" s="12"/>
      <c r="D122" s="148"/>
      <c r="E122" s="12"/>
      <c r="F122" s="148"/>
      <c r="G122" s="12"/>
    </row>
    <row r="123" ht="15.0" customHeight="1">
      <c r="B123" s="12"/>
      <c r="C123" s="12"/>
      <c r="D123" s="148"/>
      <c r="E123" s="12"/>
      <c r="F123" s="148"/>
      <c r="G123" s="12"/>
    </row>
    <row r="124" ht="15.0" customHeight="1">
      <c r="B124" s="19"/>
      <c r="C124" s="12"/>
      <c r="D124" s="148"/>
      <c r="E124" s="12"/>
      <c r="F124" s="148"/>
      <c r="G124" s="12"/>
    </row>
    <row r="125" ht="15.0" customHeight="1">
      <c r="B125" s="5">
        <v>10.0</v>
      </c>
      <c r="C125" s="12"/>
      <c r="D125" s="148"/>
      <c r="E125" s="12"/>
      <c r="F125" s="148"/>
      <c r="G125" s="12"/>
    </row>
    <row r="126" ht="15.0" customHeight="1">
      <c r="B126" s="12"/>
      <c r="C126" s="12"/>
      <c r="D126" s="148"/>
      <c r="E126" s="12"/>
      <c r="F126" s="148"/>
      <c r="G126" s="12"/>
    </row>
    <row r="127" ht="15.0" customHeight="1">
      <c r="B127" s="19"/>
      <c r="C127" s="12"/>
      <c r="D127" s="148"/>
      <c r="E127" s="12"/>
      <c r="F127" s="148"/>
      <c r="G127" s="12"/>
    </row>
    <row r="128" ht="15.0" customHeight="1">
      <c r="B128" s="5">
        <v>11.0</v>
      </c>
      <c r="C128" s="12"/>
      <c r="D128" s="148"/>
      <c r="E128" s="12"/>
      <c r="F128" s="148"/>
      <c r="G128" s="12"/>
    </row>
    <row r="129" ht="15.0" customHeight="1">
      <c r="B129" s="12"/>
      <c r="C129" s="12"/>
      <c r="D129" s="148"/>
      <c r="E129" s="12"/>
      <c r="F129" s="148"/>
      <c r="G129" s="12"/>
    </row>
    <row r="130" ht="15.75" customHeight="1">
      <c r="B130" s="19"/>
      <c r="C130" s="12"/>
      <c r="D130" s="148"/>
      <c r="E130" s="12"/>
      <c r="F130" s="148"/>
      <c r="G130" s="12"/>
    </row>
    <row r="131" ht="15.75" customHeight="1">
      <c r="B131" s="5">
        <v>12.0</v>
      </c>
      <c r="C131" s="12"/>
      <c r="D131" s="148"/>
      <c r="E131" s="12"/>
      <c r="F131" s="148"/>
      <c r="G131" s="12"/>
    </row>
    <row r="132" ht="15.75" customHeight="1">
      <c r="B132" s="12"/>
      <c r="C132" s="12"/>
      <c r="D132" s="148"/>
      <c r="E132" s="12"/>
      <c r="F132" s="148"/>
      <c r="G132" s="12"/>
    </row>
    <row r="133" ht="15.75" customHeight="1">
      <c r="B133" s="19"/>
      <c r="C133" s="12"/>
      <c r="D133" s="148"/>
      <c r="E133" s="12"/>
      <c r="F133" s="148"/>
      <c r="G133" s="12"/>
    </row>
    <row r="134" ht="15.75" customHeight="1">
      <c r="B134" s="5">
        <v>13.0</v>
      </c>
      <c r="C134" s="12"/>
      <c r="D134" s="148"/>
      <c r="E134" s="12"/>
      <c r="F134" s="148"/>
      <c r="G134" s="12"/>
    </row>
    <row r="135" ht="15.75" customHeight="1">
      <c r="B135" s="12"/>
      <c r="C135" s="12"/>
      <c r="D135" s="148"/>
      <c r="E135" s="12"/>
      <c r="F135" s="148"/>
      <c r="G135" s="12"/>
    </row>
    <row r="136" ht="15.75" customHeight="1">
      <c r="B136" s="19"/>
      <c r="C136" s="12"/>
      <c r="D136" s="148"/>
      <c r="E136" s="12"/>
      <c r="F136" s="148"/>
      <c r="G136" s="12"/>
    </row>
    <row r="137" ht="15.75" customHeight="1">
      <c r="B137" s="5">
        <v>14.0</v>
      </c>
      <c r="C137" s="12"/>
      <c r="D137" s="148"/>
      <c r="E137" s="12"/>
      <c r="F137" s="148"/>
      <c r="G137" s="12"/>
    </row>
    <row r="138" ht="15.75" customHeight="1">
      <c r="B138" s="12"/>
      <c r="C138" s="12"/>
      <c r="D138" s="148"/>
      <c r="E138" s="12"/>
      <c r="F138" s="148"/>
      <c r="G138" s="12"/>
    </row>
    <row r="139" ht="15.75" customHeight="1">
      <c r="B139" s="19"/>
      <c r="C139" s="12"/>
      <c r="D139" s="148"/>
      <c r="E139" s="12"/>
      <c r="F139" s="148"/>
      <c r="G139" s="12"/>
    </row>
    <row r="140" ht="15.75" customHeight="1">
      <c r="B140" s="5">
        <v>15.0</v>
      </c>
      <c r="C140" s="12"/>
      <c r="D140" s="148"/>
      <c r="E140" s="12"/>
      <c r="F140" s="148"/>
      <c r="G140" s="12"/>
    </row>
    <row r="141" ht="15.75" customHeight="1">
      <c r="B141" s="12"/>
      <c r="C141" s="12"/>
      <c r="D141" s="148"/>
      <c r="E141" s="12"/>
      <c r="F141" s="148"/>
      <c r="G141" s="12"/>
    </row>
    <row r="142" ht="15.75" customHeight="1">
      <c r="B142" s="19"/>
      <c r="C142" s="12"/>
      <c r="D142" s="148"/>
      <c r="E142" s="12"/>
      <c r="F142" s="148"/>
      <c r="G142" s="12"/>
    </row>
    <row r="143" ht="15.75" customHeight="1">
      <c r="B143" s="5">
        <v>16.0</v>
      </c>
      <c r="C143" s="12"/>
      <c r="D143" s="148"/>
      <c r="E143" s="12"/>
      <c r="F143" s="148"/>
      <c r="G143" s="12"/>
    </row>
    <row r="144" ht="15.75" customHeight="1">
      <c r="B144" s="12"/>
      <c r="C144" s="12"/>
      <c r="D144" s="148"/>
      <c r="E144" s="12"/>
      <c r="F144" s="148"/>
      <c r="G144" s="12"/>
    </row>
    <row r="145" ht="15.75" customHeight="1">
      <c r="B145" s="19"/>
      <c r="C145" s="12"/>
      <c r="D145" s="148"/>
      <c r="E145" s="12"/>
      <c r="F145" s="148"/>
      <c r="G145" s="12"/>
    </row>
    <row r="146" ht="15.75" customHeight="1">
      <c r="B146" s="5">
        <v>17.0</v>
      </c>
      <c r="C146" s="12"/>
      <c r="D146" s="148"/>
      <c r="E146" s="12"/>
      <c r="F146" s="148"/>
      <c r="G146" s="12"/>
    </row>
    <row r="147" ht="15.75" customHeight="1">
      <c r="B147" s="12"/>
      <c r="C147" s="12"/>
      <c r="D147" s="148"/>
      <c r="E147" s="12"/>
      <c r="F147" s="148"/>
      <c r="G147" s="12"/>
    </row>
    <row r="148" ht="15.75" customHeight="1">
      <c r="B148" s="19"/>
      <c r="C148" s="12"/>
      <c r="D148" s="148"/>
      <c r="E148" s="12"/>
      <c r="F148" s="148"/>
      <c r="G148" s="12"/>
    </row>
    <row r="149" ht="15.75" customHeight="1">
      <c r="B149" s="5">
        <v>18.0</v>
      </c>
      <c r="C149" s="12"/>
      <c r="D149" s="148"/>
      <c r="E149" s="12"/>
      <c r="F149" s="148"/>
      <c r="G149" s="12"/>
    </row>
    <row r="150" ht="15.75" customHeight="1">
      <c r="B150" s="12"/>
      <c r="C150" s="12"/>
      <c r="D150" s="148"/>
      <c r="E150" s="12"/>
      <c r="F150" s="148"/>
      <c r="G150" s="12"/>
    </row>
    <row r="151" ht="15.75" customHeight="1">
      <c r="B151" s="19"/>
      <c r="C151" s="12"/>
      <c r="D151" s="148"/>
      <c r="E151" s="12"/>
      <c r="F151" s="148"/>
      <c r="G151" s="12"/>
    </row>
    <row r="152" ht="15.75" customHeight="1">
      <c r="B152" s="5">
        <v>19.0</v>
      </c>
      <c r="C152" s="12"/>
      <c r="D152" s="317"/>
      <c r="E152" s="12"/>
      <c r="F152" s="148"/>
      <c r="G152" s="12"/>
    </row>
    <row r="153" ht="15.75" customHeight="1">
      <c r="B153" s="12"/>
      <c r="C153" s="12"/>
      <c r="D153" s="12"/>
      <c r="E153" s="12"/>
      <c r="F153" s="148"/>
      <c r="G153" s="12"/>
    </row>
    <row r="154" ht="15.75" customHeight="1">
      <c r="B154" s="19"/>
      <c r="C154" s="12"/>
      <c r="D154" s="12"/>
      <c r="E154" s="12"/>
      <c r="F154" s="148"/>
      <c r="G154" s="12"/>
    </row>
    <row r="155" ht="15.75" customHeight="1">
      <c r="B155" s="5">
        <v>20.0</v>
      </c>
      <c r="C155" s="12"/>
      <c r="D155" s="12"/>
      <c r="E155" s="12"/>
      <c r="F155" s="148"/>
      <c r="G155" s="12"/>
    </row>
    <row r="156" ht="15.75" customHeight="1">
      <c r="B156" s="12"/>
      <c r="C156" s="12"/>
      <c r="D156" s="12"/>
      <c r="E156" s="12"/>
      <c r="F156" s="148"/>
      <c r="G156" s="12"/>
    </row>
    <row r="157" ht="15.75" customHeight="1">
      <c r="B157" s="19"/>
      <c r="C157" s="12"/>
      <c r="D157" s="12"/>
      <c r="E157" s="12"/>
      <c r="F157" s="148"/>
      <c r="G157" s="12"/>
    </row>
    <row r="158" ht="15.75" customHeight="1">
      <c r="B158" s="5">
        <v>21.0</v>
      </c>
      <c r="C158" s="12"/>
      <c r="D158" s="12"/>
      <c r="E158" s="12"/>
      <c r="F158" s="148"/>
      <c r="G158" s="12"/>
    </row>
    <row r="159" ht="15.75" customHeight="1">
      <c r="B159" s="12"/>
      <c r="C159" s="12"/>
      <c r="D159" s="12"/>
      <c r="E159" s="12"/>
      <c r="F159" s="148"/>
      <c r="G159" s="12"/>
    </row>
    <row r="160" ht="15.75" customHeight="1">
      <c r="B160" s="19"/>
      <c r="C160" s="12"/>
      <c r="D160" s="12"/>
      <c r="E160" s="12"/>
      <c r="F160" s="148"/>
      <c r="G160" s="12"/>
    </row>
    <row r="161" ht="15.75" customHeight="1">
      <c r="B161" s="5">
        <v>22.0</v>
      </c>
      <c r="C161" s="12"/>
      <c r="D161" s="12"/>
      <c r="E161" s="12"/>
      <c r="F161" s="148"/>
      <c r="G161" s="12"/>
    </row>
    <row r="162" ht="15.75" customHeight="1">
      <c r="B162" s="12"/>
      <c r="C162" s="12"/>
      <c r="D162" s="12"/>
      <c r="E162" s="12"/>
      <c r="F162" s="148"/>
      <c r="G162" s="12"/>
    </row>
    <row r="163" ht="15.75" customHeight="1">
      <c r="B163" s="19"/>
      <c r="C163" s="12"/>
      <c r="D163" s="12"/>
      <c r="E163" s="12"/>
      <c r="F163" s="148"/>
      <c r="G163" s="12"/>
    </row>
    <row r="164" ht="15.75" customHeight="1">
      <c r="B164" s="5">
        <v>23.0</v>
      </c>
      <c r="C164" s="12"/>
      <c r="D164" s="12"/>
      <c r="E164" s="12"/>
      <c r="F164" s="148"/>
      <c r="G164" s="12"/>
    </row>
    <row r="165" ht="15.75" customHeight="1">
      <c r="B165" s="12"/>
      <c r="C165" s="12"/>
      <c r="D165" s="12"/>
      <c r="E165" s="12"/>
      <c r="F165" s="148"/>
      <c r="G165" s="12"/>
    </row>
    <row r="166" ht="15.75" customHeight="1">
      <c r="B166" s="19"/>
      <c r="C166" s="12"/>
      <c r="D166" s="12"/>
      <c r="E166" s="12"/>
      <c r="F166" s="148"/>
      <c r="G166" s="12"/>
    </row>
    <row r="167" ht="15.75" customHeight="1">
      <c r="B167" s="5">
        <v>24.0</v>
      </c>
      <c r="C167" s="12"/>
      <c r="D167" s="12"/>
      <c r="E167" s="12"/>
      <c r="F167" s="148"/>
      <c r="G167" s="12"/>
    </row>
    <row r="168" ht="15.75" customHeight="1">
      <c r="B168" s="12"/>
      <c r="C168" s="12"/>
      <c r="D168" s="12"/>
      <c r="E168" s="12"/>
      <c r="F168" s="148"/>
      <c r="G168" s="12"/>
    </row>
    <row r="169" ht="15.75" customHeight="1">
      <c r="B169" s="19"/>
      <c r="C169" s="12"/>
      <c r="D169" s="12"/>
      <c r="E169" s="12"/>
      <c r="F169" s="148"/>
      <c r="G169" s="12"/>
    </row>
    <row r="170" ht="15.75" customHeight="1">
      <c r="B170" s="5">
        <v>25.0</v>
      </c>
      <c r="C170" s="12"/>
      <c r="D170" s="12"/>
      <c r="E170" s="12"/>
      <c r="F170" s="148"/>
      <c r="G170" s="12"/>
    </row>
    <row r="171" ht="15.75" customHeight="1">
      <c r="B171" s="12"/>
      <c r="C171" s="12"/>
      <c r="D171" s="12"/>
      <c r="E171" s="12"/>
      <c r="F171" s="148"/>
      <c r="G171" s="12"/>
    </row>
    <row r="172" ht="15.75" customHeight="1">
      <c r="B172" s="19"/>
      <c r="C172" s="12"/>
      <c r="D172" s="12"/>
      <c r="E172" s="12"/>
      <c r="F172" s="148"/>
      <c r="G172" s="12"/>
    </row>
    <row r="173" ht="15.75" customHeight="1">
      <c r="B173" s="5">
        <v>26.0</v>
      </c>
      <c r="C173" s="12"/>
      <c r="D173" s="12"/>
      <c r="E173" s="12"/>
      <c r="F173" s="148"/>
      <c r="G173" s="12"/>
    </row>
    <row r="174" ht="15.75" customHeight="1">
      <c r="B174" s="12"/>
      <c r="C174" s="12"/>
      <c r="D174" s="12"/>
      <c r="E174" s="12"/>
      <c r="F174" s="148"/>
      <c r="G174" s="12"/>
    </row>
    <row r="175" ht="15.75" customHeight="1">
      <c r="B175" s="19"/>
      <c r="C175" s="12"/>
      <c r="D175" s="12"/>
      <c r="E175" s="12"/>
      <c r="F175" s="148"/>
      <c r="G175" s="12"/>
    </row>
    <row r="176" ht="15.75" customHeight="1">
      <c r="B176" s="5">
        <v>27.0</v>
      </c>
      <c r="C176" s="12"/>
      <c r="D176" s="12"/>
      <c r="E176" s="12"/>
      <c r="F176" s="148"/>
      <c r="G176" s="12"/>
    </row>
    <row r="177" ht="15.75" customHeight="1">
      <c r="B177" s="12"/>
      <c r="C177" s="12"/>
      <c r="D177" s="12"/>
      <c r="E177" s="12"/>
      <c r="F177" s="148"/>
      <c r="G177" s="12"/>
    </row>
    <row r="178" ht="15.75" customHeight="1">
      <c r="B178" s="19"/>
      <c r="C178" s="12"/>
      <c r="D178" s="12"/>
      <c r="E178" s="12"/>
      <c r="F178" s="148"/>
      <c r="G178" s="12"/>
    </row>
    <row r="179" ht="15.75" customHeight="1">
      <c r="B179" s="5">
        <v>28.0</v>
      </c>
      <c r="C179" s="12"/>
      <c r="D179" s="12"/>
      <c r="E179" s="12"/>
      <c r="F179" s="148"/>
      <c r="G179" s="12"/>
    </row>
    <row r="180" ht="15.75" customHeight="1">
      <c r="B180" s="12"/>
      <c r="C180" s="12"/>
      <c r="D180" s="12"/>
      <c r="E180" s="12"/>
      <c r="F180" s="148"/>
      <c r="G180" s="12"/>
    </row>
    <row r="181" ht="15.75" customHeight="1">
      <c r="B181" s="19"/>
      <c r="C181" s="12"/>
      <c r="D181" s="12"/>
      <c r="E181" s="12"/>
      <c r="F181" s="148"/>
      <c r="G181" s="12"/>
    </row>
    <row r="182" ht="15.75" customHeight="1">
      <c r="B182" s="5">
        <v>29.0</v>
      </c>
      <c r="C182" s="12"/>
      <c r="D182" s="12"/>
      <c r="E182" s="12"/>
      <c r="F182" s="148"/>
      <c r="G182" s="12"/>
    </row>
    <row r="183" ht="15.75" customHeight="1">
      <c r="B183" s="12"/>
      <c r="C183" s="12"/>
      <c r="D183" s="12"/>
      <c r="E183" s="12"/>
      <c r="F183" s="148"/>
      <c r="G183" s="12"/>
    </row>
    <row r="184" ht="15.75" customHeight="1">
      <c r="B184" s="19"/>
      <c r="C184" s="12"/>
      <c r="D184" s="12"/>
      <c r="E184" s="12"/>
      <c r="F184" s="148"/>
      <c r="G184" s="12"/>
    </row>
    <row r="185" ht="15.75" customHeight="1">
      <c r="B185" s="5">
        <v>30.0</v>
      </c>
      <c r="C185" s="12"/>
      <c r="D185" s="12"/>
      <c r="E185" s="12"/>
      <c r="F185" s="148"/>
      <c r="G185" s="12"/>
    </row>
    <row r="186" ht="15.75" customHeight="1">
      <c r="B186" s="12"/>
      <c r="C186" s="12"/>
      <c r="D186" s="12"/>
      <c r="E186" s="12"/>
      <c r="F186" s="148"/>
      <c r="G186" s="12"/>
    </row>
    <row r="187" ht="15.75" customHeight="1">
      <c r="B187" s="19"/>
      <c r="C187" s="19"/>
      <c r="D187" s="19"/>
      <c r="E187" s="19"/>
      <c r="F187" s="148"/>
      <c r="G187" s="19"/>
    </row>
    <row r="188" ht="15.75" customHeight="1"/>
    <row r="189" ht="15.75" customHeight="1">
      <c r="B189" s="237" t="s">
        <v>922</v>
      </c>
      <c r="C189" s="7"/>
      <c r="D189" s="7"/>
      <c r="E189" s="7"/>
      <c r="F189" s="7"/>
      <c r="G189" s="8"/>
    </row>
    <row r="190" ht="15.75" customHeight="1">
      <c r="B190" s="314"/>
      <c r="C190" s="315" t="s">
        <v>5</v>
      </c>
      <c r="D190" s="315" t="s">
        <v>107</v>
      </c>
      <c r="E190" s="315" t="s">
        <v>335</v>
      </c>
      <c r="F190" s="315" t="s">
        <v>398</v>
      </c>
      <c r="G190" s="178" t="s">
        <v>724</v>
      </c>
    </row>
    <row r="191" ht="15.75" customHeight="1">
      <c r="B191" s="5">
        <v>1.0</v>
      </c>
      <c r="C191" s="392" t="str">
        <f>'дети 5-ти лет Ф'!D91</f>
        <v/>
      </c>
      <c r="D191" s="392" t="str">
        <f>'дети 5-ти лет К'!D91</f>
        <v/>
      </c>
      <c r="E191" s="392" t="str">
        <f>'дети 5-ти лет П'!D91</f>
        <v/>
      </c>
      <c r="F191" s="392" t="str">
        <f>'дети 5-ти лет Т'!D91</f>
        <v/>
      </c>
      <c r="G191" s="392" t="str">
        <f>'дети 5-ти лет С'!D91</f>
        <v/>
      </c>
    </row>
    <row r="192" ht="15.75" customHeight="1">
      <c r="B192" s="12"/>
      <c r="C192" s="392" t="str">
        <f>'дети 5-ти лет Ф'!E91</f>
        <v/>
      </c>
      <c r="D192" s="392" t="str">
        <f>'дети 5-ти лет К'!E91</f>
        <v/>
      </c>
      <c r="E192" s="392" t="str">
        <f>'дети 5-ти лет П'!E91</f>
        <v/>
      </c>
      <c r="F192" s="392" t="str">
        <f>'дети 5-ти лет Т'!E91</f>
        <v/>
      </c>
      <c r="G192" s="392" t="str">
        <f>'дети 5-ти лет С'!E91</f>
        <v/>
      </c>
    </row>
    <row r="193" ht="15.75" customHeight="1">
      <c r="B193" s="19"/>
      <c r="C193" s="392" t="str">
        <f>'дети 5-ти лет Ф'!F91</f>
        <v/>
      </c>
      <c r="D193" s="392" t="str">
        <f>'дети 5-ти лет К'!F91</f>
        <v/>
      </c>
      <c r="E193" s="392" t="str">
        <f>'дети 5-ти лет П'!F91</f>
        <v/>
      </c>
      <c r="F193" s="392" t="str">
        <f>'дети 5-ти лет Т'!F91</f>
        <v/>
      </c>
      <c r="G193" s="392" t="str">
        <f>'дети 5-ти лет С'!F91</f>
        <v/>
      </c>
    </row>
    <row r="194" ht="15.0" customHeight="1">
      <c r="B194" s="5">
        <v>2.0</v>
      </c>
      <c r="C194" s="392" t="str">
        <f>'дети 5-ти лет Ф'!G91</f>
        <v/>
      </c>
      <c r="D194" s="392" t="str">
        <f>'дети 5-ти лет К'!G91</f>
        <v/>
      </c>
      <c r="E194" s="392" t="str">
        <f>'дети 5-ти лет П'!G91</f>
        <v/>
      </c>
      <c r="F194" s="392" t="str">
        <f>'дети 5-ти лет Т'!G91</f>
        <v/>
      </c>
      <c r="G194" s="392" t="str">
        <f>'дети 5-ти лет С'!G91</f>
        <v/>
      </c>
    </row>
    <row r="195" ht="15.75" customHeight="1">
      <c r="B195" s="12"/>
      <c r="C195" s="392" t="str">
        <f>'дети 5-ти лет Ф'!H91</f>
        <v/>
      </c>
      <c r="D195" s="392" t="str">
        <f>'дети 5-ти лет К'!H91</f>
        <v/>
      </c>
      <c r="E195" s="392" t="str">
        <f>'дети 5-ти лет П'!H91</f>
        <v/>
      </c>
      <c r="F195" s="392" t="str">
        <f>'дети 5-ти лет Т'!H91</f>
        <v/>
      </c>
      <c r="G195" s="392" t="str">
        <f>'дети 5-ти лет С'!H91</f>
        <v/>
      </c>
    </row>
    <row r="196" ht="15.75" customHeight="1">
      <c r="B196" s="19"/>
      <c r="C196" s="392" t="str">
        <f>'дети 5-ти лет Ф'!I91</f>
        <v/>
      </c>
      <c r="D196" s="392" t="str">
        <f>'дети 5-ти лет К'!I91</f>
        <v/>
      </c>
      <c r="E196" s="392" t="str">
        <f>'дети 5-ти лет П'!I91</f>
        <v/>
      </c>
      <c r="F196" s="392" t="str">
        <f>'дети 5-ти лет Т'!I91</f>
        <v/>
      </c>
      <c r="G196" s="392" t="str">
        <f>'дети 5-ти лет С'!I91</f>
        <v/>
      </c>
    </row>
    <row r="197" ht="15.75" customHeight="1">
      <c r="B197" s="5">
        <v>3.0</v>
      </c>
      <c r="C197" s="392" t="str">
        <f>'дети 5-ти лет Ф'!J91</f>
        <v/>
      </c>
      <c r="D197" s="392" t="str">
        <f>'дети 5-ти лет К'!J91</f>
        <v/>
      </c>
      <c r="E197" s="392" t="str">
        <f>'дети 5-ти лет П'!J91</f>
        <v/>
      </c>
      <c r="F197" s="392" t="str">
        <f>'дети 5-ти лет Т'!J91</f>
        <v/>
      </c>
      <c r="G197" s="392" t="str">
        <f>'дети 5-ти лет С'!J91</f>
        <v/>
      </c>
    </row>
    <row r="198" ht="15.75" customHeight="1">
      <c r="B198" s="12"/>
      <c r="C198" s="392" t="str">
        <f>'дети 5-ти лет Ф'!K91</f>
        <v/>
      </c>
      <c r="D198" s="392" t="str">
        <f>'дети 5-ти лет К'!K91</f>
        <v/>
      </c>
      <c r="E198" s="392" t="str">
        <f>'дети 5-ти лет П'!K91</f>
        <v/>
      </c>
      <c r="F198" s="392" t="str">
        <f>'дети 5-ти лет Т'!K91</f>
        <v/>
      </c>
      <c r="G198" s="392" t="str">
        <f>'дети 5-ти лет С'!K91</f>
        <v/>
      </c>
    </row>
    <row r="199" ht="15.75" customHeight="1">
      <c r="B199" s="19"/>
      <c r="C199" s="392" t="str">
        <f>'дети 5-ти лет Ф'!L91</f>
        <v/>
      </c>
      <c r="D199" s="392" t="str">
        <f>'дети 5-ти лет К'!L91</f>
        <v/>
      </c>
      <c r="E199" s="392" t="str">
        <f>'дети 5-ти лет П'!L91</f>
        <v/>
      </c>
      <c r="F199" s="392" t="str">
        <f>'дети 5-ти лет Т'!L91</f>
        <v/>
      </c>
      <c r="G199" s="392" t="str">
        <f>'дети 5-ти лет С'!L91</f>
        <v/>
      </c>
    </row>
    <row r="200" ht="15.75" customHeight="1">
      <c r="B200" s="5">
        <v>4.0</v>
      </c>
      <c r="C200" s="392" t="str">
        <f>'дети 5-ти лет Ф'!M91</f>
        <v/>
      </c>
      <c r="D200" s="392" t="str">
        <f>'дети 5-ти лет К'!M91</f>
        <v/>
      </c>
      <c r="E200" s="392" t="str">
        <f>'дети 5-ти лет П'!M91</f>
        <v/>
      </c>
      <c r="F200" s="392" t="str">
        <f>'дети 5-ти лет Т'!M91</f>
        <v/>
      </c>
      <c r="G200" s="392" t="str">
        <f>'дети 5-ти лет С'!M91</f>
        <v/>
      </c>
    </row>
    <row r="201" ht="15.75" customHeight="1">
      <c r="B201" s="12"/>
      <c r="C201" s="392" t="str">
        <f>'дети 5-ти лет Ф'!N91</f>
        <v/>
      </c>
      <c r="D201" s="392" t="str">
        <f>'дети 5-ти лет К'!N91</f>
        <v/>
      </c>
      <c r="E201" s="392" t="str">
        <f>'дети 5-ти лет П'!N91</f>
        <v/>
      </c>
      <c r="F201" s="392" t="str">
        <f>'дети 5-ти лет Т'!N91</f>
        <v/>
      </c>
      <c r="G201" s="392" t="str">
        <f>'дети 5-ти лет С'!N91</f>
        <v/>
      </c>
    </row>
    <row r="202" ht="15.75" customHeight="1">
      <c r="B202" s="19"/>
      <c r="C202" s="392" t="str">
        <f>'дети 5-ти лет Ф'!O91</f>
        <v/>
      </c>
      <c r="D202" s="392" t="str">
        <f>'дети 5-ти лет К'!O91</f>
        <v/>
      </c>
      <c r="E202" s="392" t="str">
        <f>'дети 5-ти лет П'!O91</f>
        <v/>
      </c>
      <c r="F202" s="392" t="str">
        <f>'дети 5-ти лет Т'!O91</f>
        <v/>
      </c>
      <c r="G202" s="392" t="str">
        <f>'дети 5-ти лет С'!O91</f>
        <v/>
      </c>
    </row>
    <row r="203" ht="15.75" customHeight="1">
      <c r="B203" s="5">
        <v>5.0</v>
      </c>
      <c r="C203" s="392" t="str">
        <f>'дети 5-ти лет Ф'!P91</f>
        <v/>
      </c>
      <c r="D203" s="392" t="str">
        <f>'дети 5-ти лет К'!P91</f>
        <v/>
      </c>
      <c r="E203" s="392" t="str">
        <f>'дети 5-ти лет П'!P91</f>
        <v/>
      </c>
      <c r="F203" s="392" t="str">
        <f>'дети 5-ти лет Т'!P91</f>
        <v/>
      </c>
      <c r="G203" s="392" t="str">
        <f>'дети 5-ти лет С'!P91</f>
        <v/>
      </c>
    </row>
    <row r="204" ht="15.75" customHeight="1">
      <c r="B204" s="12"/>
      <c r="C204" s="392" t="str">
        <f>'дети 5-ти лет Ф'!Q91</f>
        <v/>
      </c>
      <c r="D204" s="392" t="str">
        <f>'дети 5-ти лет К'!Q91</f>
        <v/>
      </c>
      <c r="E204" s="392" t="str">
        <f>'дети 5-ти лет П'!Q91</f>
        <v/>
      </c>
      <c r="F204" s="392" t="str">
        <f>'дети 5-ти лет Т'!Q91</f>
        <v/>
      </c>
      <c r="G204" s="392" t="str">
        <f>'дети 5-ти лет С'!Q91</f>
        <v/>
      </c>
    </row>
    <row r="205" ht="15.75" customHeight="1">
      <c r="B205" s="19"/>
      <c r="C205" s="392" t="str">
        <f>'дети 5-ти лет Ф'!R91</f>
        <v/>
      </c>
      <c r="D205" s="392" t="str">
        <f>'дети 5-ти лет К'!R91</f>
        <v/>
      </c>
      <c r="E205" s="392" t="str">
        <f>'дети 5-ти лет П'!R91</f>
        <v/>
      </c>
      <c r="F205" s="392" t="str">
        <f>'дети 5-ти лет Т'!R91</f>
        <v/>
      </c>
      <c r="G205" s="392" t="str">
        <f>'дети 5-ти лет С'!R91</f>
        <v/>
      </c>
    </row>
    <row r="206" ht="15.75" customHeight="1">
      <c r="B206" s="5">
        <v>6.0</v>
      </c>
      <c r="C206" s="392" t="str">
        <f>'дети 5-ти лет Ф'!S91</f>
        <v/>
      </c>
      <c r="D206" s="392" t="str">
        <f>'дети 5-ти лет К'!S91</f>
        <v/>
      </c>
      <c r="E206" s="392" t="str">
        <f>'дети 5-ти лет П'!S91</f>
        <v/>
      </c>
      <c r="F206" s="392" t="str">
        <f>'дети 5-ти лет Т'!S91</f>
        <v/>
      </c>
      <c r="G206" s="392" t="str">
        <f>'дети 5-ти лет С'!S91</f>
        <v/>
      </c>
    </row>
    <row r="207" ht="15.75" customHeight="1">
      <c r="B207" s="12"/>
      <c r="C207" s="392" t="str">
        <f>'дети 5-ти лет Ф'!T91</f>
        <v/>
      </c>
      <c r="D207" s="392" t="str">
        <f>'дети 5-ти лет К'!T91</f>
        <v/>
      </c>
      <c r="E207" s="392" t="str">
        <f>'дети 5-ти лет П'!T91</f>
        <v/>
      </c>
      <c r="F207" s="392" t="str">
        <f>'дети 5-ти лет Т'!T91</f>
        <v/>
      </c>
      <c r="G207" s="392" t="str">
        <f>'дети 5-ти лет С'!T91</f>
        <v/>
      </c>
    </row>
    <row r="208" ht="15.75" customHeight="1">
      <c r="B208" s="19"/>
      <c r="C208" s="392" t="str">
        <f>'дети 5-ти лет Ф'!U91</f>
        <v/>
      </c>
      <c r="D208" s="392" t="str">
        <f>'дети 5-ти лет К'!U91</f>
        <v/>
      </c>
      <c r="E208" s="392" t="str">
        <f>'дети 5-ти лет П'!U91</f>
        <v/>
      </c>
      <c r="F208" s="392" t="str">
        <f>'дети 5-ти лет Т'!U91</f>
        <v/>
      </c>
      <c r="G208" s="392" t="str">
        <f>'дети 5-ти лет С'!U91</f>
        <v/>
      </c>
    </row>
    <row r="209" ht="15.75" customHeight="1">
      <c r="B209" s="5">
        <v>7.0</v>
      </c>
      <c r="C209" s="392" t="str">
        <f>'дети 5-ти лет Ф'!V91</f>
        <v/>
      </c>
      <c r="D209" s="392" t="str">
        <f>'дети 5-ти лет К'!V91</f>
        <v/>
      </c>
      <c r="E209" s="392" t="str">
        <f>'дети 5-ти лет П'!V91</f>
        <v/>
      </c>
      <c r="F209" s="392" t="str">
        <f>'дети 5-ти лет Т'!V91</f>
        <v/>
      </c>
      <c r="G209" s="392" t="str">
        <f>'дети 5-ти лет С'!V91</f>
        <v/>
      </c>
    </row>
    <row r="210" ht="15.75" customHeight="1">
      <c r="B210" s="12"/>
      <c r="C210" s="392" t="str">
        <f>'дети 5-ти лет Ф'!W91</f>
        <v/>
      </c>
      <c r="D210" s="392" t="str">
        <f>'дети 5-ти лет Т'!W91</f>
        <v/>
      </c>
      <c r="E210" s="392" t="str">
        <f>'дети 5-ти лет П'!W91</f>
        <v/>
      </c>
      <c r="F210" s="392" t="str">
        <f>'дети 5-ти лет Т'!W91</f>
        <v/>
      </c>
      <c r="G210" s="392" t="str">
        <f>'дети 5-ти лет С'!W91</f>
        <v/>
      </c>
    </row>
    <row r="211" ht="15.75" customHeight="1">
      <c r="B211" s="19"/>
      <c r="C211" s="392" t="str">
        <f>'дети 5-ти лет Ф'!X91</f>
        <v/>
      </c>
      <c r="D211" s="392" t="str">
        <f>'дети 5-ти лет К'!X91</f>
        <v/>
      </c>
      <c r="E211" s="392" t="str">
        <f>'дети 5-ти лет П'!X91</f>
        <v/>
      </c>
      <c r="F211" s="392" t="str">
        <f>'дети 5-ти лет Т'!X91</f>
        <v/>
      </c>
      <c r="G211" s="392" t="str">
        <f>'дети 5-ти лет С'!X91</f>
        <v/>
      </c>
    </row>
    <row r="212" ht="15.75" customHeight="1">
      <c r="B212" s="5">
        <v>8.0</v>
      </c>
      <c r="C212" s="318"/>
      <c r="D212" s="392" t="str">
        <f>'дети 5-ти лет К'!Y91</f>
        <v/>
      </c>
      <c r="E212" s="317"/>
      <c r="F212" s="392" t="str">
        <f>'дети 5-ти лет Т'!Y91</f>
        <v/>
      </c>
      <c r="G212" s="317"/>
    </row>
    <row r="213" ht="15.75" customHeight="1">
      <c r="B213" s="12"/>
      <c r="C213" s="319"/>
      <c r="D213" s="392" t="str">
        <f>'дети 5-ти лет К'!Z91</f>
        <v/>
      </c>
      <c r="E213" s="12"/>
      <c r="F213" s="392" t="str">
        <f>'дети 5-ти лет Т'!Z91</f>
        <v/>
      </c>
      <c r="G213" s="12"/>
    </row>
    <row r="214" ht="15.75" customHeight="1">
      <c r="B214" s="19"/>
      <c r="C214" s="319"/>
      <c r="D214" s="392" t="str">
        <f>'дети 5-ти лет К'!AA91</f>
        <v/>
      </c>
      <c r="E214" s="12"/>
      <c r="F214" s="392" t="str">
        <f>'дети 5-ти лет Т'!AA91</f>
        <v/>
      </c>
      <c r="G214" s="12"/>
    </row>
    <row r="215" ht="15.75" customHeight="1">
      <c r="B215" s="5">
        <v>9.0</v>
      </c>
      <c r="C215" s="319"/>
      <c r="D215" s="392" t="str">
        <f>'дети 5-ти лет К'!AB91</f>
        <v/>
      </c>
      <c r="E215" s="12"/>
      <c r="F215" s="392" t="str">
        <f>'дети 5-ти лет Т'!AB91</f>
        <v/>
      </c>
      <c r="G215" s="12"/>
    </row>
    <row r="216" ht="15.75" customHeight="1">
      <c r="B216" s="12"/>
      <c r="C216" s="319"/>
      <c r="D216" s="392" t="str">
        <f>'дети 5-ти лет К'!AC91</f>
        <v/>
      </c>
      <c r="E216" s="12"/>
      <c r="F216" s="392" t="str">
        <f>'дети 5-ти лет Т'!AC91</f>
        <v/>
      </c>
      <c r="G216" s="12"/>
    </row>
    <row r="217" ht="15.75" customHeight="1">
      <c r="B217" s="19"/>
      <c r="C217" s="319"/>
      <c r="D217" s="392" t="str">
        <f>'дети 5-ти лет К'!AD91</f>
        <v/>
      </c>
      <c r="E217" s="12"/>
      <c r="F217" s="392" t="str">
        <f>'дети 5-ти лет Т'!AD91</f>
        <v/>
      </c>
      <c r="G217" s="12"/>
    </row>
    <row r="218" ht="15.75" customHeight="1">
      <c r="B218" s="5">
        <v>10.0</v>
      </c>
      <c r="C218" s="319"/>
      <c r="D218" s="392" t="str">
        <f>'дети 5-ти лет К'!AE91</f>
        <v/>
      </c>
      <c r="E218" s="12"/>
      <c r="F218" s="392" t="str">
        <f>'дети 5-ти лет Т'!AE91</f>
        <v/>
      </c>
      <c r="G218" s="12"/>
    </row>
    <row r="219" ht="15.75" customHeight="1">
      <c r="B219" s="12"/>
      <c r="C219" s="319"/>
      <c r="D219" s="392" t="str">
        <f>'дети 5-ти лет К'!AF91</f>
        <v/>
      </c>
      <c r="E219" s="12"/>
      <c r="F219" s="392" t="str">
        <f>'дети 5-ти лет Т'!AF91</f>
        <v/>
      </c>
      <c r="G219" s="12"/>
    </row>
    <row r="220" ht="15.75" customHeight="1">
      <c r="B220" s="19"/>
      <c r="C220" s="319"/>
      <c r="D220" s="392" t="str">
        <f>'дети 5-ти лет К'!AG91</f>
        <v/>
      </c>
      <c r="E220" s="12"/>
      <c r="F220" s="392" t="str">
        <f>'дети 5-ти лет Т'!AG91</f>
        <v/>
      </c>
      <c r="G220" s="12"/>
    </row>
    <row r="221" ht="15.75" customHeight="1">
      <c r="B221" s="5">
        <v>11.0</v>
      </c>
      <c r="C221" s="319"/>
      <c r="D221" s="392" t="str">
        <f>'дети 5-ти лет К'!AH91</f>
        <v/>
      </c>
      <c r="E221" s="12"/>
      <c r="F221" s="392" t="str">
        <f>'дети 5-ти лет Т'!AH91</f>
        <v/>
      </c>
      <c r="G221" s="12"/>
    </row>
    <row r="222" ht="15.75" customHeight="1">
      <c r="B222" s="12"/>
      <c r="C222" s="319"/>
      <c r="D222" s="392" t="str">
        <f>'дети 5-ти лет К'!AI91</f>
        <v/>
      </c>
      <c r="E222" s="12"/>
      <c r="F222" s="392" t="str">
        <f>'дети 5-ти лет Т'!AI91</f>
        <v/>
      </c>
      <c r="G222" s="12"/>
    </row>
    <row r="223" ht="15.75" customHeight="1">
      <c r="B223" s="19"/>
      <c r="C223" s="319"/>
      <c r="D223" s="392" t="str">
        <f>'дети 5-ти лет К'!AJ91</f>
        <v/>
      </c>
      <c r="E223" s="12"/>
      <c r="F223" s="392" t="str">
        <f>'дети 5-ти лет Т'!AJ91</f>
        <v/>
      </c>
      <c r="G223" s="12"/>
    </row>
    <row r="224" ht="15.75" customHeight="1">
      <c r="B224" s="5">
        <v>12.0</v>
      </c>
      <c r="C224" s="319"/>
      <c r="D224" s="392" t="str">
        <f>'дети 5-ти лет К'!AK91</f>
        <v/>
      </c>
      <c r="E224" s="12"/>
      <c r="F224" s="392" t="str">
        <f>'дети 5-ти лет Т'!AK91</f>
        <v/>
      </c>
      <c r="G224" s="12"/>
    </row>
    <row r="225" ht="15.75" customHeight="1">
      <c r="B225" s="12"/>
      <c r="C225" s="319"/>
      <c r="D225" s="392" t="str">
        <f>'дети 5-ти лет К'!AL91</f>
        <v/>
      </c>
      <c r="E225" s="12"/>
      <c r="F225" s="392" t="str">
        <f>'дети 5-ти лет Т'!AL91</f>
        <v/>
      </c>
      <c r="G225" s="12"/>
    </row>
    <row r="226" ht="15.75" customHeight="1">
      <c r="B226" s="19"/>
      <c r="C226" s="319"/>
      <c r="D226" s="392" t="str">
        <f>'дети 5-ти лет К'!AM91</f>
        <v/>
      </c>
      <c r="E226" s="12"/>
      <c r="F226" s="392" t="str">
        <f>'дети 5-ти лет Т'!AM91</f>
        <v/>
      </c>
      <c r="G226" s="12"/>
    </row>
    <row r="227" ht="15.75" customHeight="1">
      <c r="B227" s="5">
        <v>13.0</v>
      </c>
      <c r="C227" s="319"/>
      <c r="D227" s="392" t="str">
        <f>'дети 5-ти лет К'!AN91</f>
        <v/>
      </c>
      <c r="E227" s="12"/>
      <c r="F227" s="392" t="str">
        <f>'дети 5-ти лет Т'!AN91</f>
        <v/>
      </c>
      <c r="G227" s="12"/>
    </row>
    <row r="228" ht="15.75" customHeight="1">
      <c r="B228" s="12"/>
      <c r="C228" s="319"/>
      <c r="D228" s="392" t="str">
        <f>'дети 5-ти лет К'!AO91</f>
        <v/>
      </c>
      <c r="E228" s="12"/>
      <c r="F228" s="392" t="str">
        <f>'дети 5-ти лет Т'!AO91</f>
        <v/>
      </c>
      <c r="G228" s="12"/>
    </row>
    <row r="229" ht="15.75" customHeight="1">
      <c r="B229" s="19"/>
      <c r="C229" s="319"/>
      <c r="D229" s="392" t="str">
        <f>'дети 5-ти лет К'!AP91</f>
        <v/>
      </c>
      <c r="E229" s="12"/>
      <c r="F229" s="392" t="str">
        <f>'дети 5-ти лет Т'!AP91</f>
        <v/>
      </c>
      <c r="G229" s="12"/>
    </row>
    <row r="230" ht="15.75" customHeight="1">
      <c r="B230" s="5">
        <v>14.0</v>
      </c>
      <c r="C230" s="319"/>
      <c r="D230" s="392" t="str">
        <f>'дети 5-ти лет К'!AQ91</f>
        <v/>
      </c>
      <c r="E230" s="12"/>
      <c r="F230" s="392" t="str">
        <f>'дети 5-ти лет Т'!AQ91</f>
        <v/>
      </c>
      <c r="G230" s="12"/>
    </row>
    <row r="231" ht="15.75" customHeight="1">
      <c r="B231" s="12"/>
      <c r="C231" s="319"/>
      <c r="D231" s="392" t="str">
        <f>'дети 5-ти лет К'!AR91</f>
        <v/>
      </c>
      <c r="E231" s="12"/>
      <c r="F231" s="392" t="str">
        <f>'дети 5-ти лет Т'!AR91</f>
        <v/>
      </c>
      <c r="G231" s="12"/>
    </row>
    <row r="232" ht="15.75" customHeight="1">
      <c r="B232" s="19"/>
      <c r="C232" s="319"/>
      <c r="D232" s="392" t="str">
        <f>'дети 5-ти лет К'!AS91</f>
        <v/>
      </c>
      <c r="E232" s="12"/>
      <c r="F232" s="392" t="str">
        <f>'дети 5-ти лет Т'!AS91</f>
        <v/>
      </c>
      <c r="G232" s="12"/>
    </row>
    <row r="233" ht="15.75" customHeight="1">
      <c r="B233" s="5">
        <v>15.0</v>
      </c>
      <c r="C233" s="319"/>
      <c r="D233" s="392" t="str">
        <f>'дети 5-ти лет К'!AT91</f>
        <v/>
      </c>
      <c r="E233" s="12"/>
      <c r="F233" s="392" t="str">
        <f>'дети 5-ти лет Т'!AT91</f>
        <v/>
      </c>
      <c r="G233" s="12"/>
    </row>
    <row r="234" ht="15.75" customHeight="1">
      <c r="B234" s="12"/>
      <c r="C234" s="319"/>
      <c r="D234" s="392" t="str">
        <f>'дети 5-ти лет К'!AU91</f>
        <v/>
      </c>
      <c r="E234" s="12"/>
      <c r="F234" s="392" t="str">
        <f>'дети 5-ти лет Т'!AU91</f>
        <v/>
      </c>
      <c r="G234" s="12"/>
    </row>
    <row r="235" ht="15.75" customHeight="1">
      <c r="B235" s="19"/>
      <c r="C235" s="319"/>
      <c r="D235" s="392" t="str">
        <f>'дети 5-ти лет К'!AV91</f>
        <v/>
      </c>
      <c r="E235" s="12"/>
      <c r="F235" s="392" t="str">
        <f>'дети 5-ти лет Т'!AV91</f>
        <v/>
      </c>
      <c r="G235" s="12"/>
    </row>
    <row r="236" ht="15.75" customHeight="1">
      <c r="B236" s="5">
        <v>16.0</v>
      </c>
      <c r="C236" s="319"/>
      <c r="D236" s="392" t="str">
        <f>'дети 5-ти лет К'!AW91</f>
        <v/>
      </c>
      <c r="E236" s="12"/>
      <c r="F236" s="392" t="str">
        <f>'дети 5-ти лет Т'!AW91</f>
        <v/>
      </c>
      <c r="G236" s="12"/>
    </row>
    <row r="237" ht="15.75" customHeight="1">
      <c r="B237" s="12"/>
      <c r="C237" s="319"/>
      <c r="D237" s="392" t="str">
        <f>'дети 5-ти лет К'!AX91</f>
        <v/>
      </c>
      <c r="E237" s="12"/>
      <c r="F237" s="392" t="str">
        <f>'дети 5-ти лет Т'!AX91</f>
        <v/>
      </c>
      <c r="G237" s="12"/>
    </row>
    <row r="238" ht="15.75" customHeight="1">
      <c r="B238" s="19"/>
      <c r="C238" s="319"/>
      <c r="D238" s="392" t="str">
        <f>'дети 5-ти лет К'!AY91</f>
        <v/>
      </c>
      <c r="E238" s="12"/>
      <c r="F238" s="392" t="str">
        <f>'дети 5-ти лет Т'!AY91</f>
        <v/>
      </c>
      <c r="G238" s="12"/>
    </row>
    <row r="239" ht="15.75" customHeight="1">
      <c r="B239" s="5">
        <v>17.0</v>
      </c>
      <c r="C239" s="319"/>
      <c r="D239" s="392" t="str">
        <f>'дети 5-ти лет К'!AZ91</f>
        <v/>
      </c>
      <c r="E239" s="12"/>
      <c r="F239" s="392" t="str">
        <f>'дети 5-ти лет Т'!AZ91</f>
        <v/>
      </c>
      <c r="G239" s="12"/>
    </row>
    <row r="240" ht="15.75" customHeight="1">
      <c r="B240" s="12"/>
      <c r="C240" s="319"/>
      <c r="D240" s="392" t="str">
        <f>'дети 5-ти лет К'!BA91</f>
        <v/>
      </c>
      <c r="E240" s="12"/>
      <c r="F240" s="392" t="str">
        <f>'дети 5-ти лет Т'!BA91</f>
        <v/>
      </c>
      <c r="G240" s="12"/>
    </row>
    <row r="241" ht="15.75" customHeight="1">
      <c r="B241" s="19"/>
      <c r="C241" s="319"/>
      <c r="D241" s="392" t="str">
        <f>'дети 5-ти лет К'!BB91</f>
        <v/>
      </c>
      <c r="E241" s="12"/>
      <c r="F241" s="392" t="str">
        <f>'дети 5-ти лет Т'!BB91</f>
        <v/>
      </c>
      <c r="G241" s="12"/>
    </row>
    <row r="242" ht="15.75" customHeight="1">
      <c r="B242" s="5">
        <v>18.0</v>
      </c>
      <c r="C242" s="319"/>
      <c r="D242" s="392" t="str">
        <f>'дети 5-ти лет К'!BC91</f>
        <v/>
      </c>
      <c r="E242" s="12"/>
      <c r="F242" s="392" t="str">
        <f>'дети 5-ти лет Т'!BC91</f>
        <v/>
      </c>
      <c r="G242" s="12"/>
    </row>
    <row r="243" ht="15.75" customHeight="1">
      <c r="B243" s="12"/>
      <c r="C243" s="319"/>
      <c r="D243" s="392" t="str">
        <f>'дети 5-ти лет К'!BD91</f>
        <v/>
      </c>
      <c r="E243" s="12"/>
      <c r="F243" s="392" t="str">
        <f>'дети 5-ти лет Т'!BD91</f>
        <v/>
      </c>
      <c r="G243" s="12"/>
    </row>
    <row r="244" ht="15.75" customHeight="1">
      <c r="B244" s="19"/>
      <c r="C244" s="319"/>
      <c r="D244" s="392" t="str">
        <f>'дети 5-ти лет К'!BE91</f>
        <v/>
      </c>
      <c r="E244" s="12"/>
      <c r="F244" s="392" t="str">
        <f>'дети 5-ти лет Т'!BE91</f>
        <v/>
      </c>
      <c r="G244" s="12"/>
    </row>
    <row r="245" ht="15.75" customHeight="1">
      <c r="B245" s="5">
        <v>19.0</v>
      </c>
      <c r="C245" s="319"/>
      <c r="D245" s="392" t="str">
        <f>'дети 5-ти лет К'!BF91</f>
        <v/>
      </c>
      <c r="E245" s="12"/>
      <c r="F245" s="392" t="str">
        <f>'дети 5-ти лет Т'!BF91</f>
        <v/>
      </c>
      <c r="G245" s="12"/>
    </row>
    <row r="246" ht="15.75" customHeight="1">
      <c r="B246" s="12"/>
      <c r="C246" s="319"/>
      <c r="D246" s="392" t="str">
        <f>'дети 5-ти лет К'!BG91</f>
        <v/>
      </c>
      <c r="E246" s="12"/>
      <c r="F246" s="392" t="str">
        <f>'дети 5-ти лет Т'!BG91</f>
        <v/>
      </c>
      <c r="G246" s="12"/>
    </row>
    <row r="247" ht="15.75" customHeight="1">
      <c r="B247" s="19"/>
      <c r="C247" s="319"/>
      <c r="D247" s="392" t="str">
        <f>'дети 5-ти лет К'!BH91</f>
        <v/>
      </c>
      <c r="E247" s="12"/>
      <c r="F247" s="392" t="str">
        <f>'дети 5-ти лет Т'!BH91</f>
        <v/>
      </c>
      <c r="G247" s="12"/>
    </row>
    <row r="248" ht="15.75" customHeight="1">
      <c r="B248" s="5">
        <v>20.0</v>
      </c>
      <c r="C248" s="319"/>
      <c r="D248" s="392" t="str">
        <f>'дети 5-ти лет К'!BI91</f>
        <v/>
      </c>
      <c r="E248" s="12"/>
      <c r="F248" s="392" t="str">
        <f>'дети 5-ти лет Т'!BI91</f>
        <v/>
      </c>
      <c r="G248" s="12"/>
    </row>
    <row r="249" ht="15.75" customHeight="1">
      <c r="B249" s="12"/>
      <c r="C249" s="319"/>
      <c r="D249" s="392" t="str">
        <f>'дети 5-ти лет К'!BJ91</f>
        <v/>
      </c>
      <c r="E249" s="12"/>
      <c r="F249" s="392" t="str">
        <f>'дети 5-ти лет Т'!BJ91</f>
        <v/>
      </c>
      <c r="G249" s="12"/>
    </row>
    <row r="250" ht="15.75" customHeight="1">
      <c r="B250" s="19"/>
      <c r="C250" s="319"/>
      <c r="D250" s="392" t="str">
        <f>'дети 5-ти лет К'!BK91</f>
        <v/>
      </c>
      <c r="E250" s="12"/>
      <c r="F250" s="392" t="str">
        <f>'дети 5-ти лет Т'!BK91</f>
        <v/>
      </c>
      <c r="G250" s="12"/>
    </row>
    <row r="251" ht="15.75" customHeight="1">
      <c r="B251" s="5">
        <v>21.0</v>
      </c>
      <c r="C251" s="319"/>
      <c r="D251" s="392" t="str">
        <f>'дети 5-ти лет К'!BL91</f>
        <v/>
      </c>
      <c r="E251" s="12"/>
      <c r="F251" s="392" t="str">
        <f>'дети 5-ти лет Т'!BL91</f>
        <v/>
      </c>
      <c r="G251" s="12"/>
    </row>
    <row r="252" ht="15.75" customHeight="1">
      <c r="B252" s="12"/>
      <c r="C252" s="319"/>
      <c r="D252" s="392" t="str">
        <f>'дети 5-ти лет К'!BM91</f>
        <v/>
      </c>
      <c r="E252" s="12"/>
      <c r="F252" s="392" t="str">
        <f>'дети 5-ти лет Т'!BM91</f>
        <v/>
      </c>
      <c r="G252" s="12"/>
    </row>
    <row r="253" ht="15.75" customHeight="1">
      <c r="B253" s="19"/>
      <c r="C253" s="319"/>
      <c r="D253" s="392" t="str">
        <f>'дети 5-ти лет К'!BN91</f>
        <v/>
      </c>
      <c r="E253" s="12"/>
      <c r="F253" s="392" t="str">
        <f>'дети 5-ти лет Т'!BN91</f>
        <v/>
      </c>
      <c r="G253" s="12"/>
    </row>
    <row r="254" ht="15.75" customHeight="1">
      <c r="B254" s="5">
        <v>22.0</v>
      </c>
      <c r="C254" s="319"/>
      <c r="D254" s="392" t="str">
        <f>'дети 5-ти лет К'!BO91</f>
        <v/>
      </c>
      <c r="E254" s="12"/>
      <c r="F254" s="392" t="str">
        <f>'дети 5-ти лет Т'!BO91</f>
        <v/>
      </c>
      <c r="G254" s="12"/>
    </row>
    <row r="255" ht="15.75" customHeight="1">
      <c r="B255" s="12"/>
      <c r="C255" s="319"/>
      <c r="D255" s="392" t="str">
        <f>'дети 5-ти лет К'!BP91</f>
        <v/>
      </c>
      <c r="E255" s="12"/>
      <c r="F255" s="392" t="str">
        <f>'дети 5-ти лет Т'!BP91</f>
        <v/>
      </c>
      <c r="G255" s="12"/>
    </row>
    <row r="256" ht="15.75" customHeight="1">
      <c r="B256" s="19"/>
      <c r="C256" s="319"/>
      <c r="D256" s="392" t="str">
        <f>'дети 5-ти лет К'!BQ91</f>
        <v/>
      </c>
      <c r="E256" s="12"/>
      <c r="F256" s="392" t="str">
        <f>'дети 5-ти лет Т'!BQ91</f>
        <v/>
      </c>
      <c r="G256" s="12"/>
    </row>
    <row r="257" ht="15.75" customHeight="1">
      <c r="B257" s="5">
        <v>23.0</v>
      </c>
      <c r="C257" s="319"/>
      <c r="D257" s="392" t="str">
        <f>'дети 5-ти лет К'!BR91</f>
        <v/>
      </c>
      <c r="E257" s="12"/>
      <c r="F257" s="392" t="str">
        <f>'дети 5-ти лет Т'!BR91</f>
        <v/>
      </c>
      <c r="G257" s="12"/>
    </row>
    <row r="258" ht="15.75" customHeight="1">
      <c r="B258" s="12"/>
      <c r="C258" s="319"/>
      <c r="D258" s="392" t="str">
        <f>'дети 5-ти лет К'!BS91</f>
        <v/>
      </c>
      <c r="E258" s="12"/>
      <c r="F258" s="392" t="str">
        <f>'дети 5-ти лет Т'!BS91</f>
        <v/>
      </c>
      <c r="G258" s="12"/>
    </row>
    <row r="259" ht="15.75" customHeight="1">
      <c r="B259" s="19"/>
      <c r="C259" s="319"/>
      <c r="D259" s="392" t="str">
        <f>'дети 5-ти лет К'!BT91</f>
        <v/>
      </c>
      <c r="E259" s="12"/>
      <c r="F259" s="392" t="str">
        <f>'дети 5-ти лет Т'!BT91</f>
        <v/>
      </c>
      <c r="G259" s="12"/>
    </row>
    <row r="260" ht="15.75" customHeight="1">
      <c r="B260" s="5">
        <v>24.0</v>
      </c>
      <c r="C260" s="319"/>
      <c r="D260" s="392" t="str">
        <f>'дети 5-ти лет К'!BU91</f>
        <v/>
      </c>
      <c r="E260" s="12"/>
      <c r="F260" s="392" t="str">
        <f>'дети 5-ти лет Т'!BU91</f>
        <v/>
      </c>
      <c r="G260" s="12"/>
    </row>
    <row r="261" ht="15.75" customHeight="1">
      <c r="B261" s="12"/>
      <c r="C261" s="319"/>
      <c r="D261" s="392" t="str">
        <f>'дети 5-ти лет К'!BV91</f>
        <v/>
      </c>
      <c r="E261" s="12"/>
      <c r="F261" s="392" t="str">
        <f>'дети 5-ти лет Т'!BV91</f>
        <v/>
      </c>
      <c r="G261" s="12"/>
    </row>
    <row r="262" ht="15.75" customHeight="1">
      <c r="B262" s="19"/>
      <c r="C262" s="319"/>
      <c r="D262" s="392" t="str">
        <f>'дети 5-ти лет К'!BW91</f>
        <v/>
      </c>
      <c r="E262" s="12"/>
      <c r="F262" s="392" t="str">
        <f>'дети 5-ти лет Т'!BW91</f>
        <v/>
      </c>
      <c r="G262" s="12"/>
    </row>
    <row r="263" ht="15.75" customHeight="1">
      <c r="B263" s="5">
        <v>25.0</v>
      </c>
      <c r="C263" s="319"/>
      <c r="D263" s="392" t="str">
        <f>'дети 5-ти лет К'!BX91</f>
        <v/>
      </c>
      <c r="E263" s="12"/>
      <c r="F263" s="392" t="str">
        <f>'дети 5-ти лет Т'!BX91</f>
        <v/>
      </c>
      <c r="G263" s="12"/>
    </row>
    <row r="264" ht="15.75" customHeight="1">
      <c r="B264" s="12"/>
      <c r="C264" s="319"/>
      <c r="D264" s="392" t="str">
        <f>'дети 5-ти лет К'!BY91</f>
        <v/>
      </c>
      <c r="E264" s="12"/>
      <c r="F264" s="392" t="str">
        <f>'дети 5-ти лет Т'!BY91</f>
        <v/>
      </c>
      <c r="G264" s="12"/>
    </row>
    <row r="265" ht="15.75" customHeight="1">
      <c r="B265" s="19"/>
      <c r="C265" s="319"/>
      <c r="D265" s="392" t="str">
        <f>'дети 5-ти лет К'!BZ91</f>
        <v/>
      </c>
      <c r="E265" s="12"/>
      <c r="F265" s="392" t="str">
        <f>'дети 5-ти лет Т'!BZ91</f>
        <v/>
      </c>
      <c r="G265" s="12"/>
    </row>
    <row r="266" ht="15.75" customHeight="1">
      <c r="B266" s="5">
        <v>26.0</v>
      </c>
      <c r="C266" s="319"/>
      <c r="D266" s="392" t="str">
        <f>'дети 5-ти лет К'!CA91</f>
        <v/>
      </c>
      <c r="E266" s="12"/>
      <c r="F266" s="392" t="str">
        <f>'дети 5-ти лет Т'!CA91</f>
        <v/>
      </c>
      <c r="G266" s="12"/>
    </row>
    <row r="267" ht="15.75" customHeight="1">
      <c r="B267" s="12"/>
      <c r="C267" s="319"/>
      <c r="D267" s="392" t="str">
        <f>'дети 5-ти лет К'!CB91</f>
        <v/>
      </c>
      <c r="E267" s="12"/>
      <c r="F267" s="392" t="str">
        <f>'дети 5-ти лет Т'!CB91</f>
        <v/>
      </c>
      <c r="G267" s="12"/>
    </row>
    <row r="268" ht="15.75" customHeight="1">
      <c r="B268" s="19"/>
      <c r="C268" s="319"/>
      <c r="D268" s="392" t="str">
        <f>'дети 5-ти лет К'!CC91</f>
        <v/>
      </c>
      <c r="E268" s="12"/>
      <c r="F268" s="392" t="str">
        <f>'дети 5-ти лет Т'!CC91</f>
        <v/>
      </c>
      <c r="G268" s="12"/>
    </row>
    <row r="269" ht="15.75" customHeight="1">
      <c r="B269" s="5">
        <v>27.0</v>
      </c>
      <c r="C269" s="319"/>
      <c r="D269" s="392" t="str">
        <f>'дети 5-ти лет К'!CD91</f>
        <v/>
      </c>
      <c r="E269" s="12"/>
      <c r="F269" s="392" t="str">
        <f>'дети 5-ти лет Т'!CD91</f>
        <v/>
      </c>
      <c r="G269" s="12"/>
    </row>
    <row r="270" ht="15.75" customHeight="1">
      <c r="B270" s="12"/>
      <c r="C270" s="319"/>
      <c r="D270" s="392" t="str">
        <f>'дети 5-ти лет К'!CE91</f>
        <v/>
      </c>
      <c r="E270" s="12"/>
      <c r="F270" s="392" t="str">
        <f>'дети 5-ти лет Т'!CE91</f>
        <v/>
      </c>
      <c r="G270" s="12"/>
    </row>
    <row r="271" ht="15.75" customHeight="1">
      <c r="B271" s="19"/>
      <c r="C271" s="319"/>
      <c r="D271" s="392" t="str">
        <f>'дети 5-ти лет К'!CF91</f>
        <v/>
      </c>
      <c r="E271" s="12"/>
      <c r="F271" s="392" t="str">
        <f>'дети 5-ти лет Т'!CF91</f>
        <v/>
      </c>
      <c r="G271" s="12"/>
    </row>
    <row r="272" ht="15.75" customHeight="1">
      <c r="B272" s="5">
        <v>28.0</v>
      </c>
      <c r="C272" s="319"/>
      <c r="D272" s="392" t="str">
        <f>'дети 5-ти лет К'!CG91</f>
        <v/>
      </c>
      <c r="E272" s="12"/>
      <c r="F272" s="392" t="str">
        <f>'дети 5-ти лет Т'!CG91</f>
        <v/>
      </c>
      <c r="G272" s="12"/>
    </row>
    <row r="273" ht="15.75" customHeight="1">
      <c r="B273" s="12"/>
      <c r="C273" s="319"/>
      <c r="D273" s="392" t="str">
        <f>'дети 5-ти лет К'!CH91</f>
        <v/>
      </c>
      <c r="E273" s="12"/>
      <c r="F273" s="392" t="str">
        <f>'дети 5-ти лет Т'!CH91</f>
        <v/>
      </c>
      <c r="G273" s="12"/>
    </row>
    <row r="274" ht="15.75" customHeight="1">
      <c r="B274" s="19"/>
      <c r="C274" s="319"/>
      <c r="D274" s="392" t="str">
        <f>'дети 5-ти лет К'!CI91</f>
        <v/>
      </c>
      <c r="E274" s="12"/>
      <c r="F274" s="392" t="str">
        <f>'дети 5-ти лет Т'!CI91</f>
        <v/>
      </c>
      <c r="G274" s="12"/>
    </row>
    <row r="275" ht="15.75" customHeight="1">
      <c r="B275" s="5">
        <v>29.0</v>
      </c>
      <c r="C275" s="319"/>
      <c r="D275" s="317"/>
      <c r="E275" s="12"/>
      <c r="F275" s="392" t="str">
        <f>'дети 5-ти лет Т'!CJ91</f>
        <v/>
      </c>
      <c r="G275" s="12"/>
    </row>
    <row r="276" ht="15.75" customHeight="1">
      <c r="B276" s="12"/>
      <c r="C276" s="319"/>
      <c r="D276" s="12"/>
      <c r="E276" s="12"/>
      <c r="F276" s="392" t="str">
        <f>'дети 5-ти лет Т'!CK91</f>
        <v/>
      </c>
      <c r="G276" s="12"/>
    </row>
    <row r="277" ht="15.75" customHeight="1">
      <c r="B277" s="19"/>
      <c r="C277" s="319"/>
      <c r="D277" s="12"/>
      <c r="E277" s="12"/>
      <c r="F277" s="392" t="str">
        <f>'дети 5-ти лет Т'!CL91</f>
        <v/>
      </c>
      <c r="G277" s="12"/>
    </row>
    <row r="278" ht="15.75" customHeight="1">
      <c r="B278" s="5">
        <v>30.0</v>
      </c>
      <c r="C278" s="319"/>
      <c r="D278" s="12"/>
      <c r="E278" s="12"/>
      <c r="F278" s="392" t="str">
        <f>'дети 5-ти лет Т'!CM91</f>
        <v/>
      </c>
      <c r="G278" s="12"/>
    </row>
    <row r="279" ht="15.75" customHeight="1">
      <c r="B279" s="12"/>
      <c r="C279" s="319"/>
      <c r="D279" s="12"/>
      <c r="E279" s="12"/>
      <c r="F279" s="392" t="str">
        <f>'дети 5-ти лет Т'!CN91</f>
        <v/>
      </c>
      <c r="G279" s="12"/>
    </row>
    <row r="280" ht="15.75" customHeight="1">
      <c r="B280" s="19"/>
      <c r="C280" s="319"/>
      <c r="D280" s="12"/>
      <c r="E280" s="12"/>
      <c r="F280" s="392" t="str">
        <f>'дети 5-ти лет Т'!CO91</f>
        <v/>
      </c>
      <c r="G280" s="12"/>
    </row>
    <row r="281" ht="15.75" customHeight="1">
      <c r="B281" s="5">
        <v>31.0</v>
      </c>
      <c r="C281" s="319"/>
      <c r="D281" s="12"/>
      <c r="E281" s="12"/>
      <c r="F281" s="392" t="str">
        <f>'дети 5-ти лет Т'!CP91</f>
        <v/>
      </c>
      <c r="G281" s="12"/>
    </row>
    <row r="282" ht="15.75" customHeight="1">
      <c r="B282" s="12"/>
      <c r="C282" s="319"/>
      <c r="D282" s="12"/>
      <c r="E282" s="12"/>
      <c r="F282" s="392" t="str">
        <f>'дети 5-ти лет Т'!CQ91</f>
        <v/>
      </c>
      <c r="G282" s="12"/>
    </row>
    <row r="283" ht="15.75" customHeight="1">
      <c r="B283" s="19"/>
      <c r="C283" s="319"/>
      <c r="D283" s="12"/>
      <c r="E283" s="12"/>
      <c r="F283" s="392" t="str">
        <f>'дети 5-ти лет Т'!CR91</f>
        <v/>
      </c>
      <c r="G283" s="12"/>
    </row>
    <row r="284" ht="15.75" customHeight="1">
      <c r="B284" s="5">
        <v>32.0</v>
      </c>
      <c r="C284" s="319"/>
      <c r="D284" s="12"/>
      <c r="E284" s="12"/>
      <c r="F284" s="392" t="str">
        <f>'дети 5-ти лет Т'!CS91</f>
        <v/>
      </c>
      <c r="G284" s="12"/>
    </row>
    <row r="285" ht="15.75" customHeight="1">
      <c r="B285" s="12"/>
      <c r="C285" s="319"/>
      <c r="D285" s="12"/>
      <c r="E285" s="12"/>
      <c r="F285" s="392" t="str">
        <f>'дети 5-ти лет Т'!CT91</f>
        <v/>
      </c>
      <c r="G285" s="12"/>
    </row>
    <row r="286" ht="15.75" customHeight="1">
      <c r="B286" s="19"/>
      <c r="C286" s="319"/>
      <c r="D286" s="12"/>
      <c r="E286" s="12"/>
      <c r="F286" s="392" t="str">
        <f>'дети 5-ти лет Т'!CU91</f>
        <v/>
      </c>
      <c r="G286" s="12"/>
    </row>
    <row r="287" ht="15.75" customHeight="1">
      <c r="B287" s="5">
        <v>33.0</v>
      </c>
      <c r="C287" s="319"/>
      <c r="D287" s="12"/>
      <c r="E287" s="12"/>
      <c r="F287" s="392" t="str">
        <f>'дети 5-ти лет Т'!CV91</f>
        <v/>
      </c>
      <c r="G287" s="12"/>
    </row>
    <row r="288" ht="15.75" customHeight="1">
      <c r="B288" s="12"/>
      <c r="C288" s="319"/>
      <c r="D288" s="12"/>
      <c r="E288" s="12"/>
      <c r="F288" s="392" t="str">
        <f>'дети 5-ти лет Т'!CW91</f>
        <v/>
      </c>
      <c r="G288" s="12"/>
    </row>
    <row r="289" ht="15.75" customHeight="1">
      <c r="B289" s="19"/>
      <c r="C289" s="319"/>
      <c r="D289" s="12"/>
      <c r="E289" s="12"/>
      <c r="F289" s="392" t="str">
        <f>'дети 5-ти лет Т'!CX91</f>
        <v/>
      </c>
      <c r="G289" s="12"/>
    </row>
    <row r="290" ht="15.75" customHeight="1">
      <c r="B290" s="5">
        <v>34.0</v>
      </c>
      <c r="C290" s="319"/>
      <c r="D290" s="12"/>
      <c r="E290" s="12"/>
      <c r="F290" s="392" t="str">
        <f>'дети 5-ти лет Т'!CY91</f>
        <v/>
      </c>
      <c r="G290" s="12"/>
    </row>
    <row r="291" ht="15.75" customHeight="1">
      <c r="B291" s="12"/>
      <c r="C291" s="319"/>
      <c r="D291" s="12"/>
      <c r="E291" s="12"/>
      <c r="F291" s="392" t="str">
        <f>'дети 5-ти лет Т'!CZ91</f>
        <v/>
      </c>
      <c r="G291" s="12"/>
    </row>
    <row r="292" ht="15.75" customHeight="1">
      <c r="B292" s="19"/>
      <c r="C292" s="319"/>
      <c r="D292" s="12"/>
      <c r="E292" s="12"/>
      <c r="F292" s="392" t="str">
        <f>'дети 5-ти лет Т'!DA91</f>
        <v/>
      </c>
      <c r="G292" s="12"/>
    </row>
    <row r="293" ht="15.75" customHeight="1">
      <c r="B293" s="5">
        <v>35.0</v>
      </c>
      <c r="C293" s="319"/>
      <c r="D293" s="12"/>
      <c r="E293" s="12"/>
      <c r="F293" s="392" t="str">
        <f>'дети 5-ти лет Т'!DB91</f>
        <v/>
      </c>
      <c r="G293" s="12"/>
    </row>
    <row r="294" ht="15.75" customHeight="1">
      <c r="B294" s="12"/>
      <c r="C294" s="319"/>
      <c r="D294" s="12"/>
      <c r="E294" s="12"/>
      <c r="F294" s="392" t="str">
        <f>'дети 5-ти лет Т'!DC91</f>
        <v/>
      </c>
      <c r="G294" s="12"/>
    </row>
    <row r="295" ht="15.75" customHeight="1">
      <c r="B295" s="19"/>
      <c r="C295" s="320"/>
      <c r="D295" s="19"/>
      <c r="E295" s="19"/>
      <c r="F295" s="392" t="str">
        <f>'дети 5-ти лет Т'!DD91</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Ф'!D150</f>
        <v/>
      </c>
      <c r="D300" s="391" t="str">
        <f>'дети 5-ти лет К'!D150</f>
        <v/>
      </c>
      <c r="E300" s="391" t="str">
        <f>'дети 5-ти лет П'!D150</f>
        <v/>
      </c>
      <c r="F300" s="391" t="str">
        <f>'дети 5-ти лет Т'!D150</f>
        <v/>
      </c>
      <c r="G300" s="391" t="str">
        <f>'дети 5-ти лет С'!D150</f>
        <v/>
      </c>
    </row>
    <row r="301" ht="15.75" customHeight="1">
      <c r="B301" s="12"/>
      <c r="C301" s="391" t="str">
        <f>'дети 5-ти лет Ф'!E150</f>
        <v/>
      </c>
      <c r="D301" s="391" t="str">
        <f>'дети 5-ти лет К'!E150</f>
        <v/>
      </c>
      <c r="E301" s="391" t="str">
        <f>'дети 5-ти лет П'!E150</f>
        <v/>
      </c>
      <c r="F301" s="391" t="str">
        <f>'дети 5-ти лет Т'!E150</f>
        <v/>
      </c>
      <c r="G301" s="391" t="str">
        <f>'дети 5-ти лет С'!E150</f>
        <v/>
      </c>
    </row>
    <row r="302" ht="15.75" customHeight="1">
      <c r="B302" s="19"/>
      <c r="C302" s="391" t="str">
        <f>'дети 5-ти лет Ф'!F150</f>
        <v/>
      </c>
      <c r="D302" s="391" t="str">
        <f>'дети 5-ти лет К'!F150</f>
        <v/>
      </c>
      <c r="E302" s="391" t="str">
        <f>'дети 5-ти лет П'!F150</f>
        <v/>
      </c>
      <c r="F302" s="391" t="str">
        <f>'дети 5-ти лет Т'!F150</f>
        <v/>
      </c>
      <c r="G302" s="391" t="str">
        <f>'дети 5-ти лет С'!F150</f>
        <v/>
      </c>
    </row>
    <row r="303" ht="15.75" customHeight="1">
      <c r="B303" s="5">
        <v>2.0</v>
      </c>
      <c r="C303" s="391" t="str">
        <f>'дети 5-ти лет Ф'!G150</f>
        <v/>
      </c>
      <c r="D303" s="391" t="str">
        <f>'дети 5-ти лет К'!G150</f>
        <v/>
      </c>
      <c r="E303" s="391" t="str">
        <f>'дети 5-ти лет П'!G150</f>
        <v/>
      </c>
      <c r="F303" s="391" t="str">
        <f>'дети 5-ти лет Т'!G150</f>
        <v/>
      </c>
      <c r="G303" s="391" t="str">
        <f>'дети 5-ти лет С'!G150</f>
        <v/>
      </c>
    </row>
    <row r="304" ht="15.75" customHeight="1">
      <c r="B304" s="12"/>
      <c r="C304" s="391" t="str">
        <f>'дети 5-ти лет Ф'!H150</f>
        <v/>
      </c>
      <c r="D304" s="391" t="str">
        <f>'дети 5-ти лет К'!H150</f>
        <v/>
      </c>
      <c r="E304" s="391" t="str">
        <f>'дети 5-ти лет П'!H150</f>
        <v/>
      </c>
      <c r="F304" s="391" t="str">
        <f>'дети 5-ти лет Т'!H150</f>
        <v/>
      </c>
      <c r="G304" s="391" t="str">
        <f>'дети 5-ти лет С'!H150</f>
        <v/>
      </c>
    </row>
    <row r="305" ht="15.75" customHeight="1">
      <c r="B305" s="19"/>
      <c r="C305" s="391" t="str">
        <f>'дети 5-ти лет Ф'!I150</f>
        <v/>
      </c>
      <c r="D305" s="391" t="str">
        <f>'дети 5-ти лет К'!I150</f>
        <v/>
      </c>
      <c r="E305" s="391" t="str">
        <f>'дети 5-ти лет П'!I150</f>
        <v/>
      </c>
      <c r="F305" s="391" t="str">
        <f>'дети 5-ти лет Т'!I150</f>
        <v/>
      </c>
      <c r="G305" s="391" t="str">
        <f>'дети 5-ти лет С'!I150</f>
        <v/>
      </c>
    </row>
    <row r="306" ht="15.75" customHeight="1">
      <c r="B306" s="5">
        <v>3.0</v>
      </c>
      <c r="C306" s="391" t="str">
        <f>'дети 5-ти лет Ф'!J150</f>
        <v/>
      </c>
      <c r="D306" s="391" t="str">
        <f>'дети 5-ти лет К'!J150</f>
        <v/>
      </c>
      <c r="E306" s="391" t="str">
        <f>'дети 5-ти лет П'!J150</f>
        <v/>
      </c>
      <c r="F306" s="391" t="str">
        <f>'дети 5-ти лет Т'!J150</f>
        <v/>
      </c>
      <c r="G306" s="391" t="str">
        <f>'дети 5-ти лет С'!J150</f>
        <v/>
      </c>
    </row>
    <row r="307" ht="15.75" customHeight="1">
      <c r="B307" s="12"/>
      <c r="C307" s="391" t="str">
        <f>'дети 5-ти лет Ф'!K150</f>
        <v/>
      </c>
      <c r="D307" s="391" t="str">
        <f>'дети 5-ти лет К'!K150</f>
        <v/>
      </c>
      <c r="E307" s="391" t="str">
        <f>'дети 5-ти лет П'!K150</f>
        <v/>
      </c>
      <c r="F307" s="391" t="str">
        <f>'дети 5-ти лет Т'!K150</f>
        <v/>
      </c>
      <c r="G307" s="391" t="str">
        <f>'дети 5-ти лет С'!K150</f>
        <v/>
      </c>
    </row>
    <row r="308" ht="15.75" customHeight="1">
      <c r="B308" s="19"/>
      <c r="C308" s="391" t="str">
        <f>'дети 5-ти лет Ф'!L150</f>
        <v/>
      </c>
      <c r="D308" s="391" t="str">
        <f>'дети 5-ти лет К'!L150</f>
        <v/>
      </c>
      <c r="E308" s="391" t="str">
        <f>'дети 5-ти лет П'!L150</f>
        <v/>
      </c>
      <c r="F308" s="391" t="str">
        <f>'дети 5-ти лет Т'!L150</f>
        <v/>
      </c>
      <c r="G308" s="391" t="str">
        <f>'дети 5-ти лет С'!L150</f>
        <v/>
      </c>
    </row>
    <row r="309" ht="15.0" customHeight="1">
      <c r="B309" s="5">
        <v>4.0</v>
      </c>
      <c r="C309" s="391" t="str">
        <f>'дети 5-ти лет Ф'!M150</f>
        <v/>
      </c>
      <c r="D309" s="391" t="str">
        <f>'дети 5-ти лет К'!M150</f>
        <v/>
      </c>
      <c r="E309" s="391" t="str">
        <f>'дети 5-ти лет П'!M150</f>
        <v/>
      </c>
      <c r="F309" s="391" t="str">
        <f>'дети 5-ти лет Т'!M150</f>
        <v/>
      </c>
      <c r="G309" s="391" t="str">
        <f>'дети 5-ти лет С'!M150</f>
        <v/>
      </c>
    </row>
    <row r="310" ht="15.75" customHeight="1">
      <c r="B310" s="12"/>
      <c r="C310" s="391" t="str">
        <f>'дети 5-ти лет Ф'!N150</f>
        <v/>
      </c>
      <c r="D310" s="391" t="str">
        <f>'дети 5-ти лет К'!N150</f>
        <v/>
      </c>
      <c r="E310" s="391" t="str">
        <f>'дети 5-ти лет П'!N150</f>
        <v/>
      </c>
      <c r="F310" s="391" t="str">
        <f>'дети 5-ти лет Т'!N150</f>
        <v/>
      </c>
      <c r="G310" s="391" t="str">
        <f>'дети 5-ти лет С'!N150</f>
        <v/>
      </c>
    </row>
    <row r="311" ht="15.75" customHeight="1">
      <c r="B311" s="19"/>
      <c r="C311" s="391" t="str">
        <f>'дети 5-ти лет Ф'!O150</f>
        <v/>
      </c>
      <c r="D311" s="391" t="str">
        <f>'дети 5-ти лет К'!O150</f>
        <v/>
      </c>
      <c r="E311" s="391" t="str">
        <f>'дети 5-ти лет П'!O150</f>
        <v/>
      </c>
      <c r="F311" s="391" t="str">
        <f>'дети 5-ти лет Т'!O150</f>
        <v/>
      </c>
      <c r="G311" s="391" t="str">
        <f>'дети 5-ти лет С'!O150</f>
        <v/>
      </c>
    </row>
    <row r="312" ht="15.75" customHeight="1">
      <c r="B312" s="5">
        <v>5.0</v>
      </c>
      <c r="C312" s="391" t="str">
        <f>'дети 5-ти лет Ф'!P150</f>
        <v/>
      </c>
      <c r="D312" s="391" t="str">
        <f>'дети 5-ти лет К'!P150</f>
        <v/>
      </c>
      <c r="E312" s="391" t="str">
        <f>'дети 5-ти лет П'!P150</f>
        <v/>
      </c>
      <c r="F312" s="391" t="str">
        <f>'дети 5-ти лет Т'!P150</f>
        <v/>
      </c>
      <c r="G312" s="391" t="str">
        <f>'дети 5-ти лет С'!P150</f>
        <v/>
      </c>
    </row>
    <row r="313" ht="15.75" customHeight="1">
      <c r="B313" s="12"/>
      <c r="C313" s="391" t="str">
        <f>'дети 5-ти лет Ф'!Q150</f>
        <v/>
      </c>
      <c r="D313" s="391" t="str">
        <f>'дети 5-ти лет К'!Q150</f>
        <v/>
      </c>
      <c r="E313" s="391" t="str">
        <f>'дети 5-ти лет П'!Q150</f>
        <v/>
      </c>
      <c r="F313" s="391" t="str">
        <f>'дети 5-ти лет Т'!Q150</f>
        <v/>
      </c>
      <c r="G313" s="391" t="str">
        <f>'дети 5-ти лет С'!Q150</f>
        <v/>
      </c>
    </row>
    <row r="314" ht="15.75" customHeight="1">
      <c r="B314" s="19"/>
      <c r="C314" s="391" t="str">
        <f>'дети 5-ти лет Ф'!R150</f>
        <v/>
      </c>
      <c r="D314" s="391" t="str">
        <f>'дети 5-ти лет К'!R150</f>
        <v/>
      </c>
      <c r="E314" s="391" t="str">
        <f>'дети 5-ти лет П'!R150</f>
        <v/>
      </c>
      <c r="F314" s="391" t="str">
        <f>'дети 5-ти лет Т'!R150</f>
        <v/>
      </c>
      <c r="G314" s="391" t="str">
        <f>'дети 5-ти лет С'!R150</f>
        <v/>
      </c>
    </row>
    <row r="315" ht="15.75" customHeight="1">
      <c r="B315" s="5">
        <v>6.0</v>
      </c>
      <c r="C315" s="391" t="str">
        <f>'дети 5-ти лет Ф'!S150</f>
        <v/>
      </c>
      <c r="D315" s="391" t="str">
        <f>'дети 5-ти лет К'!S150</f>
        <v/>
      </c>
      <c r="E315" s="391" t="str">
        <f>'дети 5-ти лет П'!S150</f>
        <v/>
      </c>
      <c r="F315" s="391" t="str">
        <f>'дети 5-ти лет Т'!S150</f>
        <v/>
      </c>
      <c r="G315" s="391" t="str">
        <f>'дети 5-ти лет С'!S150</f>
        <v/>
      </c>
    </row>
    <row r="316" ht="15.75" customHeight="1">
      <c r="B316" s="12"/>
      <c r="C316" s="391" t="str">
        <f>'дети 5-ти лет Ф'!T150</f>
        <v/>
      </c>
      <c r="D316" s="391" t="str">
        <f>'дети 5-ти лет К'!T150</f>
        <v/>
      </c>
      <c r="E316" s="391" t="str">
        <f>'дети 5-ти лет П'!T150</f>
        <v/>
      </c>
      <c r="F316" s="391" t="str">
        <f>'дети 5-ти лет Т'!T150</f>
        <v/>
      </c>
      <c r="G316" s="391" t="str">
        <f>'дети 5-ти лет С'!T150</f>
        <v/>
      </c>
    </row>
    <row r="317" ht="15.75" customHeight="1">
      <c r="B317" s="19"/>
      <c r="C317" s="391" t="str">
        <f>'дети 5-ти лет Ф'!U150</f>
        <v/>
      </c>
      <c r="D317" s="391" t="str">
        <f>'дети 5-ти лет К'!U150</f>
        <v/>
      </c>
      <c r="E317" s="391" t="str">
        <f>'дети 5-ти лет П'!U150</f>
        <v/>
      </c>
      <c r="F317" s="391" t="str">
        <f>'дети 5-ти лет Т'!U150</f>
        <v/>
      </c>
      <c r="G317" s="391" t="str">
        <f>'дети 5-ти лет С'!U150</f>
        <v/>
      </c>
    </row>
    <row r="318" ht="15.75" customHeight="1">
      <c r="B318" s="5">
        <v>7.0</v>
      </c>
      <c r="C318" s="391" t="str">
        <f>'дети 5-ти лет Ф'!V150</f>
        <v/>
      </c>
      <c r="D318" s="391" t="str">
        <f>'дети 5-ти лет К'!V150</f>
        <v/>
      </c>
      <c r="E318" s="391" t="str">
        <f>'дети 5-ти лет П'!V150</f>
        <v/>
      </c>
      <c r="F318" s="391" t="str">
        <f>'дети 5-ти лет Т'!V150</f>
        <v/>
      </c>
      <c r="G318" s="391" t="str">
        <f>'дети 5-ти лет С'!V150</f>
        <v/>
      </c>
    </row>
    <row r="319" ht="15.75" customHeight="1">
      <c r="B319" s="12"/>
      <c r="C319" s="391" t="str">
        <f>'дети 5-ти лет Ф'!W150</f>
        <v/>
      </c>
      <c r="D319" s="391" t="str">
        <f>'дети 5-ти лет Т'!W150</f>
        <v/>
      </c>
      <c r="E319" s="391" t="str">
        <f>'дети 5-ти лет П'!W150</f>
        <v/>
      </c>
      <c r="F319" s="391" t="str">
        <f>'дети 5-ти лет Т'!W150</f>
        <v/>
      </c>
      <c r="G319" s="391" t="str">
        <f>'дети 5-ти лет С'!W150</f>
        <v/>
      </c>
    </row>
    <row r="320" ht="15.75" customHeight="1">
      <c r="B320" s="19"/>
      <c r="C320" s="391" t="str">
        <f>'дети 5-ти лет Ф'!X150</f>
        <v/>
      </c>
      <c r="D320" s="391" t="str">
        <f>'дети 5-ти лет К'!X150</f>
        <v/>
      </c>
      <c r="E320" s="391" t="str">
        <f>'дети 5-ти лет П'!X150</f>
        <v/>
      </c>
      <c r="F320" s="391" t="str">
        <f>'дети 5-ти лет Т'!X150</f>
        <v/>
      </c>
      <c r="G320" s="391" t="str">
        <f>'дети 5-ти лет С'!X150</f>
        <v/>
      </c>
    </row>
    <row r="321" ht="15.75" customHeight="1">
      <c r="B321" s="5">
        <v>8.0</v>
      </c>
      <c r="C321" s="318"/>
      <c r="D321" s="391" t="str">
        <f>'дети 5-ти лет К'!Y150</f>
        <v/>
      </c>
      <c r="E321" s="317"/>
      <c r="F321" s="391" t="str">
        <f>'дети 5-ти лет Т'!Y150</f>
        <v/>
      </c>
      <c r="G321" s="317"/>
    </row>
    <row r="322" ht="15.75" customHeight="1">
      <c r="B322" s="12"/>
      <c r="C322" s="319"/>
      <c r="D322" s="391" t="str">
        <f>'дети 5-ти лет К'!Z150</f>
        <v/>
      </c>
      <c r="E322" s="12"/>
      <c r="F322" s="391" t="str">
        <f>'дети 5-ти лет Т'!Z150</f>
        <v/>
      </c>
      <c r="G322" s="12"/>
    </row>
    <row r="323" ht="15.75" customHeight="1">
      <c r="B323" s="19"/>
      <c r="C323" s="319"/>
      <c r="D323" s="391" t="str">
        <f>'дети 5-ти лет К'!AA150</f>
        <v/>
      </c>
      <c r="E323" s="12"/>
      <c r="F323" s="391" t="str">
        <f>'дети 5-ти лет Т'!AA150</f>
        <v/>
      </c>
      <c r="G323" s="12"/>
    </row>
    <row r="324" ht="15.75" customHeight="1">
      <c r="B324" s="5">
        <v>9.0</v>
      </c>
      <c r="C324" s="319"/>
      <c r="D324" s="391" t="str">
        <f>'дети 5-ти лет К'!AB150</f>
        <v/>
      </c>
      <c r="E324" s="12"/>
      <c r="F324" s="391" t="str">
        <f>'дети 5-ти лет Т'!AB150</f>
        <v/>
      </c>
      <c r="G324" s="12"/>
    </row>
    <row r="325" ht="15.75" customHeight="1">
      <c r="B325" s="12"/>
      <c r="C325" s="319"/>
      <c r="D325" s="391" t="str">
        <f>'дети 5-ти лет К'!AC150</f>
        <v/>
      </c>
      <c r="E325" s="12"/>
      <c r="F325" s="391" t="str">
        <f>'дети 5-ти лет Т'!AC150</f>
        <v/>
      </c>
      <c r="G325" s="12"/>
    </row>
    <row r="326" ht="15.75" customHeight="1">
      <c r="B326" s="19"/>
      <c r="C326" s="319"/>
      <c r="D326" s="391" t="str">
        <f>'дети 5-ти лет К'!AD150</f>
        <v/>
      </c>
      <c r="E326" s="12"/>
      <c r="F326" s="391" t="str">
        <f>'дети 5-ти лет Т'!AD150</f>
        <v/>
      </c>
      <c r="G326" s="12"/>
    </row>
    <row r="327" ht="15.75" customHeight="1">
      <c r="B327" s="5">
        <v>10.0</v>
      </c>
      <c r="C327" s="319"/>
      <c r="D327" s="391" t="str">
        <f>'дети 5-ти лет К'!AE150</f>
        <v/>
      </c>
      <c r="E327" s="12"/>
      <c r="F327" s="391" t="str">
        <f>'дети 5-ти лет Т'!AE150</f>
        <v/>
      </c>
      <c r="G327" s="12"/>
    </row>
    <row r="328" ht="15.75" customHeight="1">
      <c r="B328" s="12"/>
      <c r="C328" s="319"/>
      <c r="D328" s="391" t="str">
        <f>'дети 5-ти лет К'!AF150</f>
        <v/>
      </c>
      <c r="E328" s="12"/>
      <c r="F328" s="391" t="str">
        <f>'дети 5-ти лет Т'!AF150</f>
        <v/>
      </c>
      <c r="G328" s="12"/>
    </row>
    <row r="329" ht="15.75" customHeight="1">
      <c r="B329" s="19"/>
      <c r="C329" s="319"/>
      <c r="D329" s="391" t="str">
        <f>'дети 5-ти лет К'!AG150</f>
        <v/>
      </c>
      <c r="E329" s="12"/>
      <c r="F329" s="391" t="str">
        <f>'дети 5-ти лет Т'!AG150</f>
        <v/>
      </c>
      <c r="G329" s="12"/>
    </row>
    <row r="330" ht="15.75" customHeight="1">
      <c r="B330" s="5">
        <v>11.0</v>
      </c>
      <c r="C330" s="319"/>
      <c r="D330" s="391" t="str">
        <f>'дети 5-ти лет К'!AH150</f>
        <v/>
      </c>
      <c r="E330" s="12"/>
      <c r="F330" s="391" t="str">
        <f>'дети 5-ти лет Т'!AH150</f>
        <v/>
      </c>
      <c r="G330" s="12"/>
    </row>
    <row r="331" ht="15.75" customHeight="1">
      <c r="B331" s="12"/>
      <c r="C331" s="319"/>
      <c r="D331" s="391" t="str">
        <f>'дети 5-ти лет К'!AI150</f>
        <v/>
      </c>
      <c r="E331" s="12"/>
      <c r="F331" s="391" t="str">
        <f>'дети 5-ти лет Т'!AI150</f>
        <v/>
      </c>
      <c r="G331" s="12"/>
    </row>
    <row r="332" ht="15.75" customHeight="1">
      <c r="B332" s="19"/>
      <c r="C332" s="319"/>
      <c r="D332" s="391" t="str">
        <f>'дети 5-ти лет К'!AJ150</f>
        <v/>
      </c>
      <c r="E332" s="12"/>
      <c r="F332" s="391" t="str">
        <f>'дети 5-ти лет Т'!AJ150</f>
        <v/>
      </c>
      <c r="G332" s="12"/>
    </row>
    <row r="333" ht="15.75" customHeight="1">
      <c r="B333" s="5">
        <v>12.0</v>
      </c>
      <c r="C333" s="319"/>
      <c r="D333" s="391" t="str">
        <f>'дети 5-ти лет К'!AK150</f>
        <v/>
      </c>
      <c r="E333" s="12"/>
      <c r="F333" s="391" t="str">
        <f>'дети 5-ти лет Т'!AK150</f>
        <v/>
      </c>
      <c r="G333" s="12"/>
    </row>
    <row r="334" ht="15.75" customHeight="1">
      <c r="B334" s="12"/>
      <c r="C334" s="319"/>
      <c r="D334" s="391" t="str">
        <f>'дети 5-ти лет К'!AL150</f>
        <v/>
      </c>
      <c r="E334" s="12"/>
      <c r="F334" s="391" t="str">
        <f>'дети 5-ти лет Т'!AL150</f>
        <v/>
      </c>
      <c r="G334" s="12"/>
    </row>
    <row r="335" ht="15.75" customHeight="1">
      <c r="B335" s="19"/>
      <c r="C335" s="319"/>
      <c r="D335" s="391" t="str">
        <f>'дети 5-ти лет К'!AM150</f>
        <v/>
      </c>
      <c r="E335" s="12"/>
      <c r="F335" s="391" t="str">
        <f>'дети 5-ти лет Т'!AM150</f>
        <v/>
      </c>
      <c r="G335" s="12"/>
    </row>
    <row r="336" ht="15.75" customHeight="1">
      <c r="B336" s="5">
        <v>13.0</v>
      </c>
      <c r="C336" s="319"/>
      <c r="D336" s="391" t="str">
        <f>'дети 5-ти лет К'!AN150</f>
        <v/>
      </c>
      <c r="E336" s="12"/>
      <c r="F336" s="391" t="str">
        <f>'дети 5-ти лет Т'!AN150</f>
        <v/>
      </c>
      <c r="G336" s="12"/>
    </row>
    <row r="337" ht="15.75" customHeight="1">
      <c r="B337" s="12"/>
      <c r="C337" s="319"/>
      <c r="D337" s="391" t="str">
        <f>'дети 5-ти лет К'!AO150</f>
        <v/>
      </c>
      <c r="E337" s="12"/>
      <c r="F337" s="391" t="str">
        <f>'дети 5-ти лет Т'!AO150</f>
        <v/>
      </c>
      <c r="G337" s="12"/>
    </row>
    <row r="338" ht="15.75" customHeight="1">
      <c r="B338" s="19"/>
      <c r="C338" s="319"/>
      <c r="D338" s="391" t="str">
        <f>'дети 5-ти лет К'!AP150</f>
        <v/>
      </c>
      <c r="E338" s="12"/>
      <c r="F338" s="391" t="str">
        <f>'дети 5-ти лет Т'!AP150</f>
        <v/>
      </c>
      <c r="G338" s="12"/>
    </row>
    <row r="339" ht="15.75" customHeight="1">
      <c r="B339" s="5">
        <v>14.0</v>
      </c>
      <c r="C339" s="319"/>
      <c r="D339" s="391" t="str">
        <f>'дети 5-ти лет К'!AQ150</f>
        <v/>
      </c>
      <c r="E339" s="12"/>
      <c r="F339" s="391" t="str">
        <f>'дети 5-ти лет Т'!AQ150</f>
        <v/>
      </c>
      <c r="G339" s="12"/>
    </row>
    <row r="340" ht="15.75" customHeight="1">
      <c r="B340" s="12"/>
      <c r="C340" s="319"/>
      <c r="D340" s="391" t="str">
        <f>'дети 5-ти лет К'!AR150</f>
        <v/>
      </c>
      <c r="E340" s="12"/>
      <c r="F340" s="391" t="str">
        <f>'дети 5-ти лет Т'!AR150</f>
        <v/>
      </c>
      <c r="G340" s="12"/>
    </row>
    <row r="341" ht="15.75" customHeight="1">
      <c r="B341" s="19"/>
      <c r="C341" s="319"/>
      <c r="D341" s="391" t="str">
        <f>'дети 5-ти лет К'!AS150</f>
        <v/>
      </c>
      <c r="E341" s="12"/>
      <c r="F341" s="391" t="str">
        <f>'дети 5-ти лет Т'!AS150</f>
        <v/>
      </c>
      <c r="G341" s="12"/>
    </row>
    <row r="342" ht="15.75" customHeight="1">
      <c r="B342" s="5">
        <v>15.0</v>
      </c>
      <c r="C342" s="319"/>
      <c r="D342" s="391" t="str">
        <f>'дети 5-ти лет К'!AT150</f>
        <v/>
      </c>
      <c r="E342" s="12"/>
      <c r="F342" s="391" t="str">
        <f>'дети 5-ти лет Т'!AT150</f>
        <v/>
      </c>
      <c r="G342" s="12"/>
    </row>
    <row r="343" ht="15.75" customHeight="1">
      <c r="B343" s="12"/>
      <c r="C343" s="319"/>
      <c r="D343" s="391" t="str">
        <f>'дети 5-ти лет К'!AU150</f>
        <v/>
      </c>
      <c r="E343" s="12"/>
      <c r="F343" s="391" t="str">
        <f>'дети 5-ти лет Т'!AU150</f>
        <v/>
      </c>
      <c r="G343" s="12"/>
    </row>
    <row r="344" ht="15.75" customHeight="1">
      <c r="B344" s="19"/>
      <c r="C344" s="319"/>
      <c r="D344" s="391" t="str">
        <f>'дети 5-ти лет К'!AV150</f>
        <v/>
      </c>
      <c r="E344" s="12"/>
      <c r="F344" s="391" t="str">
        <f>'дети 5-ти лет Т'!AV150</f>
        <v/>
      </c>
      <c r="G344" s="12"/>
    </row>
    <row r="345" ht="15.75" customHeight="1">
      <c r="B345" s="5">
        <v>16.0</v>
      </c>
      <c r="C345" s="319"/>
      <c r="D345" s="391" t="str">
        <f>'дети 5-ти лет К'!AW150</f>
        <v/>
      </c>
      <c r="E345" s="12"/>
      <c r="F345" s="391" t="str">
        <f>'дети 5-ти лет Т'!AW150</f>
        <v/>
      </c>
      <c r="G345" s="12"/>
    </row>
    <row r="346" ht="15.75" customHeight="1">
      <c r="B346" s="12"/>
      <c r="C346" s="319"/>
      <c r="D346" s="391" t="str">
        <f>'дети 5-ти лет К'!AX150</f>
        <v/>
      </c>
      <c r="E346" s="12"/>
      <c r="F346" s="391" t="str">
        <f>'дети 5-ти лет Т'!AX150</f>
        <v/>
      </c>
      <c r="G346" s="12"/>
    </row>
    <row r="347" ht="15.75" customHeight="1">
      <c r="B347" s="19"/>
      <c r="C347" s="319"/>
      <c r="D347" s="391" t="str">
        <f>'дети 5-ти лет К'!AY150</f>
        <v/>
      </c>
      <c r="E347" s="12"/>
      <c r="F347" s="391" t="str">
        <f>'дети 5-ти лет Т'!AY150</f>
        <v/>
      </c>
      <c r="G347" s="12"/>
    </row>
    <row r="348" ht="15.75" customHeight="1">
      <c r="B348" s="5">
        <v>17.0</v>
      </c>
      <c r="C348" s="319"/>
      <c r="D348" s="391" t="str">
        <f>'дети 5-ти лет К'!AZ150</f>
        <v/>
      </c>
      <c r="E348" s="12"/>
      <c r="F348" s="391" t="str">
        <f>'дети 5-ти лет Т'!AZ150</f>
        <v/>
      </c>
      <c r="G348" s="12"/>
    </row>
    <row r="349" ht="15.75" customHeight="1">
      <c r="B349" s="12"/>
      <c r="C349" s="319"/>
      <c r="D349" s="391" t="str">
        <f>'дети 5-ти лет К'!BA150</f>
        <v/>
      </c>
      <c r="E349" s="12"/>
      <c r="F349" s="391" t="str">
        <f>'дети 5-ти лет Т'!BA150</f>
        <v/>
      </c>
      <c r="G349" s="12"/>
    </row>
    <row r="350" ht="15.75" customHeight="1">
      <c r="B350" s="19"/>
      <c r="C350" s="319"/>
      <c r="D350" s="391" t="str">
        <f>'дети 5-ти лет К'!BB150</f>
        <v/>
      </c>
      <c r="E350" s="12"/>
      <c r="F350" s="391" t="str">
        <f>'дети 5-ти лет Т'!BB150</f>
        <v/>
      </c>
      <c r="G350" s="12"/>
    </row>
    <row r="351" ht="15.75" customHeight="1">
      <c r="B351" s="5">
        <v>18.0</v>
      </c>
      <c r="C351" s="319"/>
      <c r="D351" s="391" t="str">
        <f>'дети 5-ти лет К'!BC150</f>
        <v/>
      </c>
      <c r="E351" s="12"/>
      <c r="F351" s="391" t="str">
        <f>'дети 5-ти лет Т'!BC150</f>
        <v/>
      </c>
      <c r="G351" s="12"/>
    </row>
    <row r="352" ht="15.75" customHeight="1">
      <c r="B352" s="12"/>
      <c r="C352" s="319"/>
      <c r="D352" s="391" t="str">
        <f>'дети 5-ти лет К'!BD150</f>
        <v/>
      </c>
      <c r="E352" s="12"/>
      <c r="F352" s="391" t="str">
        <f>'дети 5-ти лет Т'!BD150</f>
        <v/>
      </c>
      <c r="G352" s="12"/>
    </row>
    <row r="353" ht="15.75" customHeight="1">
      <c r="B353" s="19"/>
      <c r="C353" s="319"/>
      <c r="D353" s="391" t="str">
        <f>'дети 5-ти лет К'!BE150</f>
        <v/>
      </c>
      <c r="E353" s="12"/>
      <c r="F353" s="391" t="str">
        <f>'дети 5-ти лет Т'!BE150</f>
        <v/>
      </c>
      <c r="G353" s="12"/>
    </row>
    <row r="354" ht="15.75" customHeight="1">
      <c r="B354" s="5">
        <v>19.0</v>
      </c>
      <c r="C354" s="319"/>
      <c r="D354" s="391" t="str">
        <f>'дети 5-ти лет К'!BF150</f>
        <v/>
      </c>
      <c r="E354" s="12"/>
      <c r="F354" s="391" t="str">
        <f>'дети 5-ти лет Т'!BF150</f>
        <v/>
      </c>
      <c r="G354" s="12"/>
    </row>
    <row r="355" ht="15.75" customHeight="1">
      <c r="B355" s="12"/>
      <c r="C355" s="319"/>
      <c r="D355" s="391" t="str">
        <f>'дети 5-ти лет К'!BG150</f>
        <v/>
      </c>
      <c r="E355" s="12"/>
      <c r="F355" s="391" t="str">
        <f>'дети 5-ти лет Т'!BG150</f>
        <v/>
      </c>
      <c r="G355" s="12"/>
    </row>
    <row r="356" ht="15.75" customHeight="1">
      <c r="B356" s="19"/>
      <c r="C356" s="319"/>
      <c r="D356" s="391" t="str">
        <f>'дети 5-ти лет К'!BH150</f>
        <v/>
      </c>
      <c r="E356" s="12"/>
      <c r="F356" s="391" t="str">
        <f>'дети 5-ти лет Т'!BH150</f>
        <v/>
      </c>
      <c r="G356" s="12"/>
    </row>
    <row r="357" ht="15.75" customHeight="1">
      <c r="B357" s="5">
        <v>20.0</v>
      </c>
      <c r="C357" s="319"/>
      <c r="D357" s="391" t="str">
        <f>'дети 5-ти лет К'!BI150</f>
        <v/>
      </c>
      <c r="E357" s="12"/>
      <c r="F357" s="391" t="str">
        <f>'дети 5-ти лет Т'!BI150</f>
        <v/>
      </c>
      <c r="G357" s="12"/>
    </row>
    <row r="358" ht="15.75" customHeight="1">
      <c r="B358" s="12"/>
      <c r="C358" s="319"/>
      <c r="D358" s="391" t="str">
        <f>'дети 5-ти лет К'!BJ150</f>
        <v/>
      </c>
      <c r="E358" s="12"/>
      <c r="F358" s="391" t="str">
        <f>'дети 5-ти лет Т'!BJ150</f>
        <v/>
      </c>
      <c r="G358" s="12"/>
    </row>
    <row r="359" ht="15.75" customHeight="1">
      <c r="B359" s="19"/>
      <c r="C359" s="319"/>
      <c r="D359" s="391" t="str">
        <f>'дети 5-ти лет К'!BK150</f>
        <v/>
      </c>
      <c r="E359" s="12"/>
      <c r="F359" s="391" t="str">
        <f>'дети 5-ти лет Т'!BK150</f>
        <v/>
      </c>
      <c r="G359" s="12"/>
    </row>
    <row r="360" ht="15.75" customHeight="1">
      <c r="B360" s="5">
        <v>21.0</v>
      </c>
      <c r="C360" s="319"/>
      <c r="D360" s="391" t="str">
        <f>'дети 5-ти лет К'!BL150</f>
        <v/>
      </c>
      <c r="E360" s="12"/>
      <c r="F360" s="391" t="str">
        <f>'дети 5-ти лет Т'!BL150</f>
        <v/>
      </c>
      <c r="G360" s="12"/>
    </row>
    <row r="361" ht="15.75" customHeight="1">
      <c r="B361" s="12"/>
      <c r="C361" s="319"/>
      <c r="D361" s="391" t="str">
        <f>'дети 5-ти лет К'!BM150</f>
        <v/>
      </c>
      <c r="E361" s="12"/>
      <c r="F361" s="391" t="str">
        <f>'дети 5-ти лет Т'!BM150</f>
        <v/>
      </c>
      <c r="G361" s="12"/>
    </row>
    <row r="362" ht="15.75" customHeight="1">
      <c r="B362" s="19"/>
      <c r="C362" s="319"/>
      <c r="D362" s="391" t="str">
        <f>'дети 5-ти лет К'!BN150</f>
        <v/>
      </c>
      <c r="E362" s="12"/>
      <c r="F362" s="391" t="str">
        <f>'дети 5-ти лет Т'!BN150</f>
        <v/>
      </c>
      <c r="G362" s="12"/>
    </row>
    <row r="363" ht="15.75" customHeight="1">
      <c r="B363" s="5">
        <v>22.0</v>
      </c>
      <c r="C363" s="319"/>
      <c r="D363" s="391" t="str">
        <f>'дети 5-ти лет К'!BO150</f>
        <v/>
      </c>
      <c r="E363" s="12"/>
      <c r="F363" s="391" t="str">
        <f>'дети 5-ти лет Т'!BO150</f>
        <v/>
      </c>
      <c r="G363" s="12"/>
    </row>
    <row r="364" ht="15.75" customHeight="1">
      <c r="B364" s="12"/>
      <c r="C364" s="319"/>
      <c r="D364" s="391" t="str">
        <f>'дети 5-ти лет К'!BP150</f>
        <v/>
      </c>
      <c r="E364" s="12"/>
      <c r="F364" s="391" t="str">
        <f>'дети 5-ти лет Т'!BP150</f>
        <v/>
      </c>
      <c r="G364" s="12"/>
    </row>
    <row r="365" ht="15.75" customHeight="1">
      <c r="B365" s="19"/>
      <c r="C365" s="319"/>
      <c r="D365" s="391" t="str">
        <f>'дети 5-ти лет К'!BQ150</f>
        <v/>
      </c>
      <c r="E365" s="12"/>
      <c r="F365" s="391" t="str">
        <f>'дети 5-ти лет Т'!BQ150</f>
        <v/>
      </c>
      <c r="G365" s="12"/>
    </row>
    <row r="366" ht="15.75" customHeight="1">
      <c r="B366" s="5">
        <v>23.0</v>
      </c>
      <c r="C366" s="319"/>
      <c r="D366" s="391" t="str">
        <f>'дети 5-ти лет К'!BR150</f>
        <v/>
      </c>
      <c r="E366" s="12"/>
      <c r="F366" s="391" t="str">
        <f>'дети 5-ти лет Т'!BR150</f>
        <v/>
      </c>
      <c r="G366" s="12"/>
    </row>
    <row r="367" ht="15.75" customHeight="1">
      <c r="B367" s="12"/>
      <c r="C367" s="319"/>
      <c r="D367" s="391" t="str">
        <f>'дети 5-ти лет К'!BS150</f>
        <v/>
      </c>
      <c r="E367" s="12"/>
      <c r="F367" s="391" t="str">
        <f>'дети 5-ти лет Т'!BS150</f>
        <v/>
      </c>
      <c r="G367" s="12"/>
    </row>
    <row r="368" ht="15.75" customHeight="1">
      <c r="B368" s="19"/>
      <c r="C368" s="319"/>
      <c r="D368" s="391" t="str">
        <f>'дети 5-ти лет К'!BT150</f>
        <v/>
      </c>
      <c r="E368" s="12"/>
      <c r="F368" s="391" t="str">
        <f>'дети 5-ти лет Т'!BT150</f>
        <v/>
      </c>
      <c r="G368" s="12"/>
    </row>
    <row r="369" ht="15.75" customHeight="1">
      <c r="B369" s="5">
        <v>24.0</v>
      </c>
      <c r="C369" s="319"/>
      <c r="D369" s="391" t="str">
        <f>'дети 5-ти лет К'!BU150</f>
        <v/>
      </c>
      <c r="E369" s="12"/>
      <c r="F369" s="391" t="str">
        <f>'дети 5-ти лет Т'!BU150</f>
        <v/>
      </c>
      <c r="G369" s="12"/>
    </row>
    <row r="370" ht="15.75" customHeight="1">
      <c r="B370" s="12"/>
      <c r="C370" s="319"/>
      <c r="D370" s="391" t="str">
        <f>'дети 5-ти лет К'!BV150</f>
        <v/>
      </c>
      <c r="E370" s="12"/>
      <c r="F370" s="391" t="str">
        <f>'дети 5-ти лет Т'!BV150</f>
        <v/>
      </c>
      <c r="G370" s="12"/>
    </row>
    <row r="371" ht="15.75" customHeight="1">
      <c r="B371" s="19"/>
      <c r="C371" s="319"/>
      <c r="D371" s="391" t="str">
        <f>'дети 5-ти лет К'!BW150</f>
        <v/>
      </c>
      <c r="E371" s="12"/>
      <c r="F371" s="391" t="str">
        <f>'дети 5-ти лет Т'!BW150</f>
        <v/>
      </c>
      <c r="G371" s="12"/>
    </row>
    <row r="372" ht="15.75" customHeight="1">
      <c r="B372" s="5">
        <v>25.0</v>
      </c>
      <c r="C372" s="319"/>
      <c r="D372" s="391" t="str">
        <f>'дети 5-ти лет К'!BX150</f>
        <v/>
      </c>
      <c r="E372" s="12"/>
      <c r="F372" s="391" t="str">
        <f>'дети 5-ти лет Т'!BX150</f>
        <v/>
      </c>
      <c r="G372" s="12"/>
    </row>
    <row r="373" ht="15.75" customHeight="1">
      <c r="B373" s="12"/>
      <c r="C373" s="319"/>
      <c r="D373" s="391" t="str">
        <f>'дети 5-ти лет К'!BY150</f>
        <v/>
      </c>
      <c r="E373" s="12"/>
      <c r="F373" s="391" t="str">
        <f>'дети 5-ти лет Т'!BY150</f>
        <v/>
      </c>
      <c r="G373" s="12"/>
    </row>
    <row r="374" ht="15.75" customHeight="1">
      <c r="B374" s="19"/>
      <c r="C374" s="319"/>
      <c r="D374" s="391" t="str">
        <f>'дети 5-ти лет К'!BZ150</f>
        <v/>
      </c>
      <c r="E374" s="12"/>
      <c r="F374" s="391" t="str">
        <f>'дети 5-ти лет Т'!BZ150</f>
        <v/>
      </c>
      <c r="G374" s="12"/>
    </row>
    <row r="375" ht="15.75" customHeight="1">
      <c r="B375" s="5">
        <v>26.0</v>
      </c>
      <c r="C375" s="319"/>
      <c r="D375" s="391" t="str">
        <f>'дети 5-ти лет К'!CA150</f>
        <v/>
      </c>
      <c r="E375" s="12"/>
      <c r="F375" s="391" t="str">
        <f>'дети 5-ти лет Т'!CA150</f>
        <v/>
      </c>
      <c r="G375" s="12"/>
    </row>
    <row r="376" ht="15.75" customHeight="1">
      <c r="B376" s="12"/>
      <c r="C376" s="319"/>
      <c r="D376" s="391" t="str">
        <f>'дети 5-ти лет К'!CB150</f>
        <v/>
      </c>
      <c r="E376" s="12"/>
      <c r="F376" s="391" t="str">
        <f>'дети 5-ти лет Т'!CB150</f>
        <v/>
      </c>
      <c r="G376" s="12"/>
    </row>
    <row r="377" ht="15.75" customHeight="1">
      <c r="B377" s="19"/>
      <c r="C377" s="319"/>
      <c r="D377" s="391" t="str">
        <f>'дети 5-ти лет К'!CC150</f>
        <v/>
      </c>
      <c r="E377" s="12"/>
      <c r="F377" s="391" t="str">
        <f>'дети 5-ти лет Т'!CC150</f>
        <v/>
      </c>
      <c r="G377" s="12"/>
    </row>
    <row r="378" ht="15.75" customHeight="1">
      <c r="B378" s="5">
        <v>27.0</v>
      </c>
      <c r="C378" s="319"/>
      <c r="D378" s="391" t="str">
        <f>'дети 5-ти лет К'!CD150</f>
        <v/>
      </c>
      <c r="E378" s="12"/>
      <c r="F378" s="391" t="str">
        <f>'дети 5-ти лет Т'!CD150</f>
        <v/>
      </c>
      <c r="G378" s="12"/>
    </row>
    <row r="379" ht="15.75" customHeight="1">
      <c r="B379" s="12"/>
      <c r="C379" s="319"/>
      <c r="D379" s="391" t="str">
        <f>'дети 5-ти лет К'!CE150</f>
        <v/>
      </c>
      <c r="E379" s="12"/>
      <c r="F379" s="391" t="str">
        <f>'дети 5-ти лет Т'!CE150</f>
        <v/>
      </c>
      <c r="G379" s="12"/>
    </row>
    <row r="380" ht="15.75" customHeight="1">
      <c r="B380" s="19"/>
      <c r="C380" s="319"/>
      <c r="D380" s="391" t="str">
        <f>'дети 5-ти лет К'!CF150</f>
        <v/>
      </c>
      <c r="E380" s="12"/>
      <c r="F380" s="391" t="str">
        <f>'дети 5-ти лет Т'!CF150</f>
        <v/>
      </c>
      <c r="G380" s="12"/>
    </row>
    <row r="381" ht="15.75" customHeight="1">
      <c r="B381" s="5">
        <v>28.0</v>
      </c>
      <c r="C381" s="319"/>
      <c r="D381" s="391" t="str">
        <f>'дети 5-ти лет К'!CG150</f>
        <v/>
      </c>
      <c r="E381" s="12"/>
      <c r="F381" s="391" t="str">
        <f>'дети 5-ти лет Т'!CG150</f>
        <v/>
      </c>
      <c r="G381" s="12"/>
    </row>
    <row r="382" ht="15.75" customHeight="1">
      <c r="B382" s="12"/>
      <c r="C382" s="319"/>
      <c r="D382" s="391" t="str">
        <f>'дети 5-ти лет К'!CH150</f>
        <v/>
      </c>
      <c r="E382" s="12"/>
      <c r="F382" s="391" t="str">
        <f>'дети 5-ти лет Т'!CH150</f>
        <v/>
      </c>
      <c r="G382" s="12"/>
    </row>
    <row r="383" ht="15.75" customHeight="1">
      <c r="B383" s="19"/>
      <c r="C383" s="319"/>
      <c r="D383" s="391" t="str">
        <f>'дети 5-ти лет К'!CI150</f>
        <v/>
      </c>
      <c r="E383" s="12"/>
      <c r="F383" s="391" t="str">
        <f>'дети 5-ти лет Т'!CI150</f>
        <v/>
      </c>
      <c r="G383" s="12"/>
    </row>
    <row r="384" ht="15.75" customHeight="1">
      <c r="B384" s="5">
        <v>29.0</v>
      </c>
      <c r="C384" s="319"/>
      <c r="D384" s="317"/>
      <c r="E384" s="12"/>
      <c r="F384" s="391" t="str">
        <f>'дети 5-ти лет Т'!CJ150</f>
        <v/>
      </c>
      <c r="G384" s="12"/>
    </row>
    <row r="385" ht="15.75" customHeight="1">
      <c r="B385" s="12"/>
      <c r="C385" s="319"/>
      <c r="D385" s="12"/>
      <c r="E385" s="12"/>
      <c r="F385" s="391" t="str">
        <f>'дети 5-ти лет Т'!CK150</f>
        <v/>
      </c>
      <c r="G385" s="12"/>
    </row>
    <row r="386" ht="15.75" customHeight="1">
      <c r="B386" s="19"/>
      <c r="C386" s="319"/>
      <c r="D386" s="12"/>
      <c r="E386" s="12"/>
      <c r="F386" s="391" t="str">
        <f>'дети 5-ти лет Т'!CL150</f>
        <v/>
      </c>
      <c r="G386" s="12"/>
    </row>
    <row r="387" ht="15.75" customHeight="1">
      <c r="B387" s="5">
        <v>30.0</v>
      </c>
      <c r="C387" s="319"/>
      <c r="D387" s="12"/>
      <c r="E387" s="12"/>
      <c r="F387" s="391" t="str">
        <f>'дети 5-ти лет Т'!CM150</f>
        <v/>
      </c>
      <c r="G387" s="12"/>
    </row>
    <row r="388" ht="15.75" customHeight="1">
      <c r="B388" s="12"/>
      <c r="C388" s="319"/>
      <c r="D388" s="12"/>
      <c r="E388" s="12"/>
      <c r="F388" s="391" t="str">
        <f>'дети 5-ти лет Т'!CN150</f>
        <v/>
      </c>
      <c r="G388" s="12"/>
    </row>
    <row r="389" ht="15.75" customHeight="1">
      <c r="B389" s="19"/>
      <c r="C389" s="319"/>
      <c r="D389" s="12"/>
      <c r="E389" s="12"/>
      <c r="F389" s="391" t="str">
        <f>'дети 5-ти лет Т'!CO150</f>
        <v/>
      </c>
      <c r="G389" s="12"/>
    </row>
    <row r="390" ht="15.75" customHeight="1">
      <c r="B390" s="5">
        <v>31.0</v>
      </c>
      <c r="C390" s="319"/>
      <c r="D390" s="12"/>
      <c r="E390" s="12"/>
      <c r="F390" s="391" t="str">
        <f>'дети 5-ти лет Т'!CP150</f>
        <v/>
      </c>
      <c r="G390" s="12"/>
    </row>
    <row r="391" ht="15.75" customHeight="1">
      <c r="B391" s="12"/>
      <c r="C391" s="319"/>
      <c r="D391" s="12"/>
      <c r="E391" s="12"/>
      <c r="F391" s="391" t="str">
        <f>'дети 5-ти лет Т'!CQ150</f>
        <v/>
      </c>
      <c r="G391" s="12"/>
    </row>
    <row r="392" ht="15.75" customHeight="1">
      <c r="B392" s="19"/>
      <c r="C392" s="319"/>
      <c r="D392" s="12"/>
      <c r="E392" s="12"/>
      <c r="F392" s="391" t="str">
        <f>'дети 5-ти лет Т'!CR150</f>
        <v/>
      </c>
      <c r="G392" s="12"/>
    </row>
    <row r="393" ht="15.75" customHeight="1">
      <c r="B393" s="5">
        <v>32.0</v>
      </c>
      <c r="C393" s="319"/>
      <c r="D393" s="12"/>
      <c r="E393" s="12"/>
      <c r="F393" s="391" t="str">
        <f>'дети 5-ти лет Т'!CS150</f>
        <v/>
      </c>
      <c r="G393" s="12"/>
    </row>
    <row r="394" ht="15.75" customHeight="1">
      <c r="B394" s="12"/>
      <c r="C394" s="319"/>
      <c r="D394" s="12"/>
      <c r="E394" s="12"/>
      <c r="F394" s="391" t="str">
        <f>'дети 5-ти лет Т'!CT150</f>
        <v/>
      </c>
      <c r="G394" s="12"/>
    </row>
    <row r="395" ht="15.75" customHeight="1">
      <c r="B395" s="19"/>
      <c r="C395" s="319"/>
      <c r="D395" s="12"/>
      <c r="E395" s="12"/>
      <c r="F395" s="391" t="str">
        <f>'дети 5-ти лет Т'!CU150</f>
        <v/>
      </c>
      <c r="G395" s="12"/>
    </row>
    <row r="396" ht="15.75" customHeight="1">
      <c r="B396" s="5">
        <v>33.0</v>
      </c>
      <c r="C396" s="319"/>
      <c r="D396" s="12"/>
      <c r="E396" s="12"/>
      <c r="F396" s="391" t="str">
        <f>'дети 5-ти лет Т'!CV150</f>
        <v/>
      </c>
      <c r="G396" s="12"/>
    </row>
    <row r="397" ht="15.75" customHeight="1">
      <c r="B397" s="12"/>
      <c r="C397" s="319"/>
      <c r="D397" s="12"/>
      <c r="E397" s="12"/>
      <c r="F397" s="391" t="str">
        <f>'дети 5-ти лет Т'!CW150</f>
        <v/>
      </c>
      <c r="G397" s="12"/>
    </row>
    <row r="398" ht="15.75" customHeight="1">
      <c r="B398" s="19"/>
      <c r="C398" s="319"/>
      <c r="D398" s="12"/>
      <c r="E398" s="12"/>
      <c r="F398" s="391" t="str">
        <f>'дети 5-ти лет Т'!CX150</f>
        <v/>
      </c>
      <c r="G398" s="12"/>
    </row>
    <row r="399" ht="15.75" customHeight="1">
      <c r="B399" s="5">
        <v>34.0</v>
      </c>
      <c r="C399" s="319"/>
      <c r="D399" s="12"/>
      <c r="E399" s="12"/>
      <c r="F399" s="391" t="str">
        <f>'дети 5-ти лет Т'!CY150</f>
        <v/>
      </c>
      <c r="G399" s="12"/>
    </row>
    <row r="400" ht="15.75" customHeight="1">
      <c r="B400" s="12"/>
      <c r="C400" s="319"/>
      <c r="D400" s="12"/>
      <c r="E400" s="12"/>
      <c r="F400" s="391" t="str">
        <f>'дети 5-ти лет Т'!CZ150</f>
        <v/>
      </c>
      <c r="G400" s="12"/>
    </row>
    <row r="401" ht="15.75" customHeight="1">
      <c r="B401" s="19"/>
      <c r="C401" s="319"/>
      <c r="D401" s="12"/>
      <c r="E401" s="12"/>
      <c r="F401" s="391" t="str">
        <f>'дети 5-ти лет Т'!DA150</f>
        <v/>
      </c>
      <c r="G401" s="12"/>
    </row>
    <row r="402" ht="15.75" customHeight="1">
      <c r="B402" s="5">
        <v>35.0</v>
      </c>
      <c r="C402" s="319"/>
      <c r="D402" s="12"/>
      <c r="E402" s="12"/>
      <c r="F402" s="391" t="str">
        <f>'дети 5-ти лет Т'!DB150</f>
        <v/>
      </c>
      <c r="G402" s="12"/>
    </row>
    <row r="403" ht="15.75" customHeight="1">
      <c r="B403" s="12"/>
      <c r="C403" s="319"/>
      <c r="D403" s="12"/>
      <c r="E403" s="12"/>
      <c r="F403" s="391" t="str">
        <f>'дети 5-ти лет Т'!DC150</f>
        <v/>
      </c>
      <c r="G403" s="12"/>
    </row>
    <row r="404" ht="15.75" customHeight="1">
      <c r="B404" s="19"/>
      <c r="C404" s="320"/>
      <c r="D404" s="19"/>
      <c r="E404" s="19"/>
      <c r="F404" s="391" t="str">
        <f>'дети 5-ти лет Т'!DD150</f>
        <v/>
      </c>
      <c r="G404" s="19"/>
    </row>
    <row r="405" ht="15.75" customHeight="1">
      <c r="B405" s="321" t="str">
        <f>'СВОД3'!V45</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sheetData>
  <mergeCells count="134">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189:G189"/>
    <mergeCell ref="B116:B118"/>
    <mergeCell ref="C116:C187"/>
    <mergeCell ref="G116:G187"/>
    <mergeCell ref="B119:B121"/>
    <mergeCell ref="B122:B124"/>
    <mergeCell ref="B125:B127"/>
    <mergeCell ref="B152:B154"/>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4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D4B4"/>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2.75" customHeight="1">
      <c r="B4" s="294" t="s">
        <v>829</v>
      </c>
      <c r="D4" s="295" t="str">
        <f>'дети 5-ти лет Ф'!C92</f>
        <v/>
      </c>
      <c r="E4" s="296"/>
      <c r="F4" s="296"/>
      <c r="G4" s="291"/>
      <c r="H4" s="291"/>
    </row>
    <row r="5">
      <c r="B5" s="297" t="s">
        <v>830</v>
      </c>
      <c r="D5" s="298" t="str">
        <f>'дети 5-ти лет Ф'!A92</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68"/>
      <c r="E12" s="69"/>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68"/>
      <c r="E13" s="69"/>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68"/>
      <c r="E14" s="69"/>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68"/>
      <c r="E15" s="69"/>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68"/>
      <c r="E16" s="69"/>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68"/>
      <c r="E17" s="69"/>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68"/>
      <c r="E18" s="69"/>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68"/>
      <c r="E19" s="69"/>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68"/>
      <c r="E20" s="69"/>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68"/>
      <c r="E21" s="69"/>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68"/>
      <c r="E22" s="69"/>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68"/>
      <c r="E23" s="69"/>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68"/>
      <c r="E24" s="69"/>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68"/>
      <c r="E25" s="69"/>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68"/>
      <c r="E26" s="69"/>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68"/>
      <c r="E27" s="69"/>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68"/>
      <c r="E28" s="69"/>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68"/>
      <c r="E29" s="69"/>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68"/>
      <c r="E30" s="69"/>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68"/>
      <c r="E31" s="69"/>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68"/>
      <c r="E32" s="69"/>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68"/>
      <c r="E33" s="69"/>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68"/>
      <c r="E34" s="69"/>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68"/>
      <c r="E35" s="69"/>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68"/>
      <c r="E44" s="69"/>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68"/>
      <c r="E45" s="69"/>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68"/>
      <c r="E46" s="69"/>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68"/>
      <c r="E47" s="69"/>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68"/>
      <c r="E48" s="69"/>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68"/>
      <c r="E49" s="69"/>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68"/>
      <c r="E50" s="69"/>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68"/>
      <c r="E51" s="69"/>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68"/>
      <c r="E52" s="69"/>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68"/>
      <c r="E53" s="69"/>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68"/>
      <c r="E54" s="69"/>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68"/>
      <c r="E55" s="69"/>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68"/>
      <c r="E56" s="69"/>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68"/>
      <c r="E57" s="69"/>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68"/>
      <c r="E58" s="69"/>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68"/>
      <c r="E59" s="69"/>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68"/>
      <c r="E60" s="69"/>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68"/>
      <c r="E61" s="69"/>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68"/>
      <c r="E62" s="69"/>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68"/>
      <c r="E63" s="69"/>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68"/>
      <c r="E64" s="69"/>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68"/>
      <c r="E65" s="69"/>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68"/>
      <c r="E66" s="69"/>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68"/>
      <c r="E67" s="69"/>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68"/>
      <c r="E68" s="69"/>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68"/>
      <c r="E69" s="69"/>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68"/>
      <c r="E70" s="69"/>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68"/>
      <c r="E71" s="69"/>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68"/>
      <c r="E72" s="69"/>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68"/>
      <c r="E73" s="69"/>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68"/>
      <c r="E74" s="69"/>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68"/>
      <c r="E75" s="69"/>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68"/>
      <c r="E76" s="69"/>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68"/>
      <c r="E77" s="69"/>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68"/>
      <c r="E78" s="69"/>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68"/>
      <c r="E79" s="69"/>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68"/>
      <c r="E80" s="69"/>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68"/>
      <c r="E81" s="69"/>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68"/>
      <c r="E82" s="69"/>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68"/>
      <c r="E86" s="69"/>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68"/>
      <c r="E87" s="69"/>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68"/>
      <c r="E88" s="69"/>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68"/>
      <c r="E89" s="69"/>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68"/>
      <c r="E90" s="69"/>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68"/>
      <c r="E91" s="69"/>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68"/>
      <c r="E92" s="69"/>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83"/>
      <c r="D93" s="84"/>
      <c r="E93" s="85"/>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3.75" customHeight="1">
      <c r="B97" s="314"/>
      <c r="C97" s="315" t="s">
        <v>5</v>
      </c>
      <c r="D97" s="315" t="s">
        <v>107</v>
      </c>
      <c r="E97" s="315" t="s">
        <v>335</v>
      </c>
      <c r="F97" s="315" t="s">
        <v>398</v>
      </c>
      <c r="G97" s="178" t="s">
        <v>724</v>
      </c>
    </row>
    <row r="98" ht="15.0" customHeight="1">
      <c r="B98" s="5">
        <v>1.0</v>
      </c>
      <c r="C98" s="148"/>
      <c r="D98" s="148"/>
      <c r="E98" s="148"/>
      <c r="F98" s="148"/>
      <c r="G98" s="148"/>
    </row>
    <row r="99" ht="15.0" customHeight="1">
      <c r="B99" s="12"/>
      <c r="C99" s="148"/>
      <c r="D99" s="148"/>
      <c r="E99" s="148"/>
      <c r="F99" s="148"/>
      <c r="G99" s="148"/>
    </row>
    <row r="100" ht="15.0" customHeight="1">
      <c r="B100" s="19"/>
      <c r="C100" s="148"/>
      <c r="D100" s="148"/>
      <c r="E100" s="148"/>
      <c r="F100" s="148"/>
      <c r="G100" s="148"/>
    </row>
    <row r="101" ht="15.0" customHeight="1">
      <c r="B101" s="5">
        <v>2.0</v>
      </c>
      <c r="C101" s="148"/>
      <c r="D101" s="148"/>
      <c r="E101" s="148"/>
      <c r="F101" s="148"/>
      <c r="G101" s="148"/>
    </row>
    <row r="102" ht="15.0" customHeight="1">
      <c r="B102" s="12"/>
      <c r="C102" s="148"/>
      <c r="D102" s="148"/>
      <c r="E102" s="148"/>
      <c r="F102" s="148"/>
      <c r="G102" s="148"/>
    </row>
    <row r="103" ht="15.0" customHeight="1">
      <c r="B103" s="19"/>
      <c r="C103" s="148"/>
      <c r="D103" s="148"/>
      <c r="E103" s="148"/>
      <c r="F103" s="148"/>
      <c r="G103" s="148"/>
    </row>
    <row r="104" ht="15.0" customHeight="1">
      <c r="B104" s="5">
        <v>3.0</v>
      </c>
      <c r="C104" s="148"/>
      <c r="D104" s="148"/>
      <c r="E104" s="148"/>
      <c r="F104" s="148"/>
      <c r="G104" s="148"/>
    </row>
    <row r="105" ht="15.0" customHeight="1">
      <c r="B105" s="12"/>
      <c r="C105" s="148"/>
      <c r="D105" s="148"/>
      <c r="E105" s="148"/>
      <c r="F105" s="148"/>
      <c r="G105" s="148"/>
    </row>
    <row r="106" ht="15.0" customHeight="1">
      <c r="B106" s="19"/>
      <c r="C106" s="148"/>
      <c r="D106" s="148"/>
      <c r="E106" s="148"/>
      <c r="F106" s="148"/>
      <c r="G106" s="148"/>
    </row>
    <row r="107" ht="15.0" customHeight="1">
      <c r="B107" s="5">
        <v>4.0</v>
      </c>
      <c r="C107" s="148"/>
      <c r="D107" s="148"/>
      <c r="E107" s="148"/>
      <c r="F107" s="148"/>
      <c r="G107" s="148"/>
    </row>
    <row r="108" ht="15.0" customHeight="1">
      <c r="B108" s="12"/>
      <c r="C108" s="148"/>
      <c r="D108" s="148"/>
      <c r="E108" s="148"/>
      <c r="F108" s="148"/>
      <c r="G108" s="148"/>
    </row>
    <row r="109" ht="15.0" customHeight="1">
      <c r="B109" s="19"/>
      <c r="C109" s="148"/>
      <c r="D109" s="148"/>
      <c r="E109" s="148"/>
      <c r="F109" s="148"/>
      <c r="G109" s="148"/>
    </row>
    <row r="110" ht="15.0" customHeight="1">
      <c r="B110" s="5">
        <v>5.0</v>
      </c>
      <c r="C110" s="148"/>
      <c r="D110" s="148"/>
      <c r="E110" s="148"/>
      <c r="F110" s="148"/>
      <c r="G110" s="148"/>
    </row>
    <row r="111" ht="15.0" customHeight="1">
      <c r="B111" s="12"/>
      <c r="C111" s="148"/>
      <c r="D111" s="148"/>
      <c r="E111" s="148"/>
      <c r="F111" s="148"/>
      <c r="G111" s="148"/>
    </row>
    <row r="112" ht="15.0" customHeight="1">
      <c r="B112" s="19"/>
      <c r="C112" s="148"/>
      <c r="D112" s="148"/>
      <c r="E112" s="148"/>
      <c r="F112" s="148"/>
      <c r="G112" s="148"/>
    </row>
    <row r="113" ht="15.0" customHeight="1">
      <c r="B113" s="5">
        <v>6.0</v>
      </c>
      <c r="C113" s="148"/>
      <c r="D113" s="148"/>
      <c r="E113" s="148"/>
      <c r="F113" s="148"/>
      <c r="G113" s="148"/>
    </row>
    <row r="114" ht="15.0" customHeight="1">
      <c r="B114" s="12"/>
      <c r="C114" s="148"/>
      <c r="D114" s="148"/>
      <c r="E114" s="148"/>
      <c r="F114" s="148"/>
      <c r="G114" s="148"/>
    </row>
    <row r="115" ht="15.0" customHeight="1">
      <c r="B115" s="19"/>
      <c r="C115" s="148"/>
      <c r="D115" s="148"/>
      <c r="E115" s="148"/>
      <c r="F115" s="148"/>
      <c r="G115" s="148"/>
    </row>
    <row r="116" ht="15.0" customHeight="1">
      <c r="B116" s="5">
        <v>7.0</v>
      </c>
      <c r="C116" s="317"/>
      <c r="D116" s="148"/>
      <c r="E116" s="317"/>
      <c r="F116" s="148"/>
      <c r="G116" s="317"/>
    </row>
    <row r="117" ht="15.0" customHeight="1">
      <c r="B117" s="12"/>
      <c r="C117" s="12"/>
      <c r="D117" s="148"/>
      <c r="E117" s="12"/>
      <c r="F117" s="148"/>
      <c r="G117" s="12"/>
    </row>
    <row r="118" ht="15.0" customHeight="1">
      <c r="B118" s="19"/>
      <c r="C118" s="12"/>
      <c r="D118" s="148"/>
      <c r="E118" s="12"/>
      <c r="F118" s="148"/>
      <c r="G118" s="12"/>
    </row>
    <row r="119" ht="15.0" customHeight="1">
      <c r="B119" s="5">
        <v>8.0</v>
      </c>
      <c r="C119" s="12"/>
      <c r="D119" s="148"/>
      <c r="E119" s="12"/>
      <c r="F119" s="148"/>
      <c r="G119" s="12"/>
    </row>
    <row r="120" ht="15.0" customHeight="1">
      <c r="B120" s="12"/>
      <c r="C120" s="12"/>
      <c r="D120" s="148"/>
      <c r="E120" s="12"/>
      <c r="F120" s="148"/>
      <c r="G120" s="12"/>
    </row>
    <row r="121" ht="15.0" customHeight="1">
      <c r="B121" s="19"/>
      <c r="C121" s="12"/>
      <c r="D121" s="148"/>
      <c r="E121" s="12"/>
      <c r="F121" s="148"/>
      <c r="G121" s="12"/>
    </row>
    <row r="122" ht="15.0" customHeight="1">
      <c r="B122" s="5">
        <v>9.0</v>
      </c>
      <c r="C122" s="12"/>
      <c r="D122" s="148"/>
      <c r="E122" s="12"/>
      <c r="F122" s="148"/>
      <c r="G122" s="12"/>
    </row>
    <row r="123" ht="15.0" customHeight="1">
      <c r="B123" s="12"/>
      <c r="C123" s="12"/>
      <c r="D123" s="148"/>
      <c r="E123" s="12"/>
      <c r="F123" s="148"/>
      <c r="G123" s="12"/>
    </row>
    <row r="124" ht="15.0" customHeight="1">
      <c r="B124" s="19"/>
      <c r="C124" s="12"/>
      <c r="D124" s="148"/>
      <c r="E124" s="12"/>
      <c r="F124" s="148"/>
      <c r="G124" s="12"/>
    </row>
    <row r="125" ht="15.0" customHeight="1">
      <c r="B125" s="5">
        <v>10.0</v>
      </c>
      <c r="C125" s="12"/>
      <c r="D125" s="148"/>
      <c r="E125" s="12"/>
      <c r="F125" s="148"/>
      <c r="G125" s="12"/>
    </row>
    <row r="126" ht="15.0" customHeight="1">
      <c r="B126" s="12"/>
      <c r="C126" s="12"/>
      <c r="D126" s="148"/>
      <c r="E126" s="12"/>
      <c r="F126" s="148"/>
      <c r="G126" s="12"/>
    </row>
    <row r="127" ht="15.0" customHeight="1">
      <c r="B127" s="19"/>
      <c r="C127" s="12"/>
      <c r="D127" s="148"/>
      <c r="E127" s="12"/>
      <c r="F127" s="148"/>
      <c r="G127" s="12"/>
    </row>
    <row r="128" ht="15.0" customHeight="1">
      <c r="B128" s="5">
        <v>11.0</v>
      </c>
      <c r="C128" s="12"/>
      <c r="D128" s="148"/>
      <c r="E128" s="12"/>
      <c r="F128" s="148"/>
      <c r="G128" s="12"/>
    </row>
    <row r="129" ht="15.0" customHeight="1">
      <c r="B129" s="12"/>
      <c r="C129" s="12"/>
      <c r="D129" s="148"/>
      <c r="E129" s="12"/>
      <c r="F129" s="148"/>
      <c r="G129" s="12"/>
    </row>
    <row r="130" ht="15.75" customHeight="1">
      <c r="B130" s="19"/>
      <c r="C130" s="12"/>
      <c r="D130" s="148"/>
      <c r="E130" s="12"/>
      <c r="F130" s="148"/>
      <c r="G130" s="12"/>
    </row>
    <row r="131" ht="15.75" customHeight="1">
      <c r="B131" s="5">
        <v>12.0</v>
      </c>
      <c r="C131" s="12"/>
      <c r="D131" s="148"/>
      <c r="E131" s="12"/>
      <c r="F131" s="148"/>
      <c r="G131" s="12"/>
    </row>
    <row r="132" ht="15.75" customHeight="1">
      <c r="B132" s="12"/>
      <c r="C132" s="12"/>
      <c r="D132" s="148"/>
      <c r="E132" s="12"/>
      <c r="F132" s="148"/>
      <c r="G132" s="12"/>
    </row>
    <row r="133" ht="15.75" customHeight="1">
      <c r="B133" s="19"/>
      <c r="C133" s="12"/>
      <c r="D133" s="148"/>
      <c r="E133" s="12"/>
      <c r="F133" s="148"/>
      <c r="G133" s="12"/>
    </row>
    <row r="134" ht="15.75" customHeight="1">
      <c r="B134" s="5">
        <v>13.0</v>
      </c>
      <c r="C134" s="12"/>
      <c r="D134" s="148"/>
      <c r="E134" s="12"/>
      <c r="F134" s="148"/>
      <c r="G134" s="12"/>
    </row>
    <row r="135" ht="15.75" customHeight="1">
      <c r="B135" s="12"/>
      <c r="C135" s="12"/>
      <c r="D135" s="148"/>
      <c r="E135" s="12"/>
      <c r="F135" s="148"/>
      <c r="G135" s="12"/>
    </row>
    <row r="136" ht="15.75" customHeight="1">
      <c r="B136" s="19"/>
      <c r="C136" s="12"/>
      <c r="D136" s="148"/>
      <c r="E136" s="12"/>
      <c r="F136" s="148"/>
      <c r="G136" s="12"/>
    </row>
    <row r="137" ht="15.75" customHeight="1">
      <c r="B137" s="5">
        <v>14.0</v>
      </c>
      <c r="C137" s="12"/>
      <c r="D137" s="148"/>
      <c r="E137" s="12"/>
      <c r="F137" s="148"/>
      <c r="G137" s="12"/>
    </row>
    <row r="138" ht="15.75" customHeight="1">
      <c r="B138" s="12"/>
      <c r="C138" s="12"/>
      <c r="D138" s="148"/>
      <c r="E138" s="12"/>
      <c r="F138" s="148"/>
      <c r="G138" s="12"/>
    </row>
    <row r="139" ht="15.75" customHeight="1">
      <c r="B139" s="19"/>
      <c r="C139" s="12"/>
      <c r="D139" s="148"/>
      <c r="E139" s="12"/>
      <c r="F139" s="148"/>
      <c r="G139" s="12"/>
    </row>
    <row r="140" ht="15.75" customHeight="1">
      <c r="B140" s="5">
        <v>15.0</v>
      </c>
      <c r="C140" s="12"/>
      <c r="D140" s="148"/>
      <c r="E140" s="12"/>
      <c r="F140" s="148"/>
      <c r="G140" s="12"/>
    </row>
    <row r="141" ht="15.75" customHeight="1">
      <c r="B141" s="12"/>
      <c r="C141" s="12"/>
      <c r="D141" s="148"/>
      <c r="E141" s="12"/>
      <c r="F141" s="148"/>
      <c r="G141" s="12"/>
    </row>
    <row r="142" ht="15.75" customHeight="1">
      <c r="B142" s="19"/>
      <c r="C142" s="12"/>
      <c r="D142" s="148"/>
      <c r="E142" s="12"/>
      <c r="F142" s="148"/>
      <c r="G142" s="12"/>
    </row>
    <row r="143" ht="15.75" customHeight="1">
      <c r="B143" s="5">
        <v>16.0</v>
      </c>
      <c r="C143" s="12"/>
      <c r="D143" s="148"/>
      <c r="E143" s="12"/>
      <c r="F143" s="148"/>
      <c r="G143" s="12"/>
    </row>
    <row r="144" ht="15.75" customHeight="1">
      <c r="B144" s="12"/>
      <c r="C144" s="12"/>
      <c r="D144" s="148"/>
      <c r="E144" s="12"/>
      <c r="F144" s="148"/>
      <c r="G144" s="12"/>
    </row>
    <row r="145" ht="15.75" customHeight="1">
      <c r="B145" s="19"/>
      <c r="C145" s="12"/>
      <c r="D145" s="148"/>
      <c r="E145" s="12"/>
      <c r="F145" s="148"/>
      <c r="G145" s="12"/>
    </row>
    <row r="146" ht="15.75" customHeight="1">
      <c r="B146" s="5">
        <v>17.0</v>
      </c>
      <c r="C146" s="12"/>
      <c r="D146" s="148"/>
      <c r="E146" s="12"/>
      <c r="F146" s="148"/>
      <c r="G146" s="12"/>
    </row>
    <row r="147" ht="15.75" customHeight="1">
      <c r="B147" s="12"/>
      <c r="C147" s="12"/>
      <c r="D147" s="148"/>
      <c r="E147" s="12"/>
      <c r="F147" s="148"/>
      <c r="G147" s="12"/>
    </row>
    <row r="148" ht="15.75" customHeight="1">
      <c r="B148" s="19"/>
      <c r="C148" s="12"/>
      <c r="D148" s="148"/>
      <c r="E148" s="12"/>
      <c r="F148" s="148"/>
      <c r="G148" s="12"/>
    </row>
    <row r="149" ht="15.75" customHeight="1">
      <c r="B149" s="5">
        <v>18.0</v>
      </c>
      <c r="C149" s="12"/>
      <c r="D149" s="148"/>
      <c r="E149" s="12"/>
      <c r="F149" s="148"/>
      <c r="G149" s="12"/>
    </row>
    <row r="150" ht="15.75" customHeight="1">
      <c r="B150" s="12"/>
      <c r="C150" s="12"/>
      <c r="D150" s="148"/>
      <c r="E150" s="12"/>
      <c r="F150" s="148"/>
      <c r="G150" s="12"/>
    </row>
    <row r="151" ht="15.75" customHeight="1">
      <c r="B151" s="19"/>
      <c r="C151" s="12"/>
      <c r="D151" s="148"/>
      <c r="E151" s="12"/>
      <c r="F151" s="148"/>
      <c r="G151" s="12"/>
    </row>
    <row r="152" ht="15.75" customHeight="1">
      <c r="B152" s="5">
        <v>19.0</v>
      </c>
      <c r="C152" s="12"/>
      <c r="D152" s="317"/>
      <c r="E152" s="12"/>
      <c r="F152" s="148"/>
      <c r="G152" s="12"/>
    </row>
    <row r="153" ht="15.75" customHeight="1">
      <c r="B153" s="12"/>
      <c r="C153" s="12"/>
      <c r="D153" s="12"/>
      <c r="E153" s="12"/>
      <c r="F153" s="148"/>
      <c r="G153" s="12"/>
    </row>
    <row r="154" ht="15.75" customHeight="1">
      <c r="B154" s="19"/>
      <c r="C154" s="12"/>
      <c r="D154" s="12"/>
      <c r="E154" s="12"/>
      <c r="F154" s="148"/>
      <c r="G154" s="12"/>
    </row>
    <row r="155" ht="15.75" customHeight="1">
      <c r="B155" s="5">
        <v>20.0</v>
      </c>
      <c r="C155" s="12"/>
      <c r="D155" s="12"/>
      <c r="E155" s="12"/>
      <c r="F155" s="148"/>
      <c r="G155" s="12"/>
    </row>
    <row r="156" ht="15.75" customHeight="1">
      <c r="B156" s="12"/>
      <c r="C156" s="12"/>
      <c r="D156" s="12"/>
      <c r="E156" s="12"/>
      <c r="F156" s="148"/>
      <c r="G156" s="12"/>
    </row>
    <row r="157" ht="15.75" customHeight="1">
      <c r="B157" s="19"/>
      <c r="C157" s="12"/>
      <c r="D157" s="12"/>
      <c r="E157" s="12"/>
      <c r="F157" s="148"/>
      <c r="G157" s="12"/>
    </row>
    <row r="158" ht="15.75" customHeight="1">
      <c r="B158" s="5">
        <v>21.0</v>
      </c>
      <c r="C158" s="12"/>
      <c r="D158" s="12"/>
      <c r="E158" s="12"/>
      <c r="F158" s="148"/>
      <c r="G158" s="12"/>
    </row>
    <row r="159" ht="15.75" customHeight="1">
      <c r="B159" s="12"/>
      <c r="C159" s="12"/>
      <c r="D159" s="12"/>
      <c r="E159" s="12"/>
      <c r="F159" s="148"/>
      <c r="G159" s="12"/>
    </row>
    <row r="160" ht="15.75" customHeight="1">
      <c r="B160" s="19"/>
      <c r="C160" s="12"/>
      <c r="D160" s="12"/>
      <c r="E160" s="12"/>
      <c r="F160" s="148"/>
      <c r="G160" s="12"/>
    </row>
    <row r="161" ht="15.75" customHeight="1">
      <c r="B161" s="5">
        <v>22.0</v>
      </c>
      <c r="C161" s="12"/>
      <c r="D161" s="12"/>
      <c r="E161" s="12"/>
      <c r="F161" s="148"/>
      <c r="G161" s="12"/>
    </row>
    <row r="162" ht="15.75" customHeight="1">
      <c r="B162" s="12"/>
      <c r="C162" s="12"/>
      <c r="D162" s="12"/>
      <c r="E162" s="12"/>
      <c r="F162" s="148"/>
      <c r="G162" s="12"/>
    </row>
    <row r="163" ht="15.75" customHeight="1">
      <c r="B163" s="19"/>
      <c r="C163" s="12"/>
      <c r="D163" s="12"/>
      <c r="E163" s="12"/>
      <c r="F163" s="148"/>
      <c r="G163" s="12"/>
    </row>
    <row r="164" ht="15.75" customHeight="1">
      <c r="B164" s="5">
        <v>23.0</v>
      </c>
      <c r="C164" s="12"/>
      <c r="D164" s="12"/>
      <c r="E164" s="12"/>
      <c r="F164" s="148"/>
      <c r="G164" s="12"/>
    </row>
    <row r="165" ht="15.75" customHeight="1">
      <c r="B165" s="12"/>
      <c r="C165" s="12"/>
      <c r="D165" s="12"/>
      <c r="E165" s="12"/>
      <c r="F165" s="148"/>
      <c r="G165" s="12"/>
    </row>
    <row r="166" ht="15.75" customHeight="1">
      <c r="B166" s="19"/>
      <c r="C166" s="12"/>
      <c r="D166" s="12"/>
      <c r="E166" s="12"/>
      <c r="F166" s="148"/>
      <c r="G166" s="12"/>
    </row>
    <row r="167" ht="15.75" customHeight="1">
      <c r="B167" s="5">
        <v>24.0</v>
      </c>
      <c r="C167" s="12"/>
      <c r="D167" s="12"/>
      <c r="E167" s="12"/>
      <c r="F167" s="148"/>
      <c r="G167" s="12"/>
    </row>
    <row r="168" ht="15.75" customHeight="1">
      <c r="B168" s="12"/>
      <c r="C168" s="12"/>
      <c r="D168" s="12"/>
      <c r="E168" s="12"/>
      <c r="F168" s="148"/>
      <c r="G168" s="12"/>
    </row>
    <row r="169" ht="15.75" customHeight="1">
      <c r="B169" s="19"/>
      <c r="C169" s="12"/>
      <c r="D169" s="12"/>
      <c r="E169" s="12"/>
      <c r="F169" s="148"/>
      <c r="G169" s="12"/>
    </row>
    <row r="170" ht="15.75" customHeight="1">
      <c r="B170" s="5">
        <v>25.0</v>
      </c>
      <c r="C170" s="12"/>
      <c r="D170" s="12"/>
      <c r="E170" s="12"/>
      <c r="F170" s="148"/>
      <c r="G170" s="12"/>
    </row>
    <row r="171" ht="15.75" customHeight="1">
      <c r="B171" s="12"/>
      <c r="C171" s="12"/>
      <c r="D171" s="12"/>
      <c r="E171" s="12"/>
      <c r="F171" s="148"/>
      <c r="G171" s="12"/>
    </row>
    <row r="172" ht="15.75" customHeight="1">
      <c r="B172" s="19"/>
      <c r="C172" s="12"/>
      <c r="D172" s="12"/>
      <c r="E172" s="12"/>
      <c r="F172" s="148"/>
      <c r="G172" s="12"/>
    </row>
    <row r="173" ht="15.75" customHeight="1">
      <c r="B173" s="5">
        <v>26.0</v>
      </c>
      <c r="C173" s="12"/>
      <c r="D173" s="12"/>
      <c r="E173" s="12"/>
      <c r="F173" s="148"/>
      <c r="G173" s="12"/>
    </row>
    <row r="174" ht="15.75" customHeight="1">
      <c r="B174" s="12"/>
      <c r="C174" s="12"/>
      <c r="D174" s="12"/>
      <c r="E174" s="12"/>
      <c r="F174" s="148"/>
      <c r="G174" s="12"/>
    </row>
    <row r="175" ht="15.75" customHeight="1">
      <c r="B175" s="19"/>
      <c r="C175" s="12"/>
      <c r="D175" s="12"/>
      <c r="E175" s="12"/>
      <c r="F175" s="148"/>
      <c r="G175" s="12"/>
    </row>
    <row r="176" ht="15.75" customHeight="1">
      <c r="B176" s="5">
        <v>27.0</v>
      </c>
      <c r="C176" s="12"/>
      <c r="D176" s="12"/>
      <c r="E176" s="12"/>
      <c r="F176" s="148"/>
      <c r="G176" s="12"/>
    </row>
    <row r="177" ht="15.75" customHeight="1">
      <c r="B177" s="12"/>
      <c r="C177" s="12"/>
      <c r="D177" s="12"/>
      <c r="E177" s="12"/>
      <c r="F177" s="148"/>
      <c r="G177" s="12"/>
    </row>
    <row r="178" ht="15.75" customHeight="1">
      <c r="B178" s="19"/>
      <c r="C178" s="12"/>
      <c r="D178" s="12"/>
      <c r="E178" s="12"/>
      <c r="F178" s="148"/>
      <c r="G178" s="12"/>
    </row>
    <row r="179" ht="15.75" customHeight="1">
      <c r="B179" s="5">
        <v>28.0</v>
      </c>
      <c r="C179" s="12"/>
      <c r="D179" s="12"/>
      <c r="E179" s="12"/>
      <c r="F179" s="148"/>
      <c r="G179" s="12"/>
    </row>
    <row r="180" ht="15.75" customHeight="1">
      <c r="B180" s="12"/>
      <c r="C180" s="12"/>
      <c r="D180" s="12"/>
      <c r="E180" s="12"/>
      <c r="F180" s="148"/>
      <c r="G180" s="12"/>
    </row>
    <row r="181" ht="15.75" customHeight="1">
      <c r="B181" s="19"/>
      <c r="C181" s="12"/>
      <c r="D181" s="12"/>
      <c r="E181" s="12"/>
      <c r="F181" s="148"/>
      <c r="G181" s="12"/>
    </row>
    <row r="182" ht="15.75" customHeight="1">
      <c r="B182" s="5">
        <v>29.0</v>
      </c>
      <c r="C182" s="12"/>
      <c r="D182" s="12"/>
      <c r="E182" s="12"/>
      <c r="F182" s="148"/>
      <c r="G182" s="12"/>
    </row>
    <row r="183" ht="15.75" customHeight="1">
      <c r="B183" s="12"/>
      <c r="C183" s="12"/>
      <c r="D183" s="12"/>
      <c r="E183" s="12"/>
      <c r="F183" s="148"/>
      <c r="G183" s="12"/>
    </row>
    <row r="184" ht="15.75" customHeight="1">
      <c r="B184" s="19"/>
      <c r="C184" s="12"/>
      <c r="D184" s="12"/>
      <c r="E184" s="12"/>
      <c r="F184" s="148"/>
      <c r="G184" s="12"/>
    </row>
    <row r="185" ht="15.75" customHeight="1">
      <c r="B185" s="5">
        <v>30.0</v>
      </c>
      <c r="C185" s="12"/>
      <c r="D185" s="12"/>
      <c r="E185" s="12"/>
      <c r="F185" s="148"/>
      <c r="G185" s="12"/>
    </row>
    <row r="186" ht="15.75" customHeight="1">
      <c r="B186" s="12"/>
      <c r="C186" s="12"/>
      <c r="D186" s="12"/>
      <c r="E186" s="12"/>
      <c r="F186" s="148"/>
      <c r="G186" s="12"/>
    </row>
    <row r="187" ht="15.75" customHeight="1">
      <c r="B187" s="19"/>
      <c r="C187" s="19"/>
      <c r="D187" s="19"/>
      <c r="E187" s="19"/>
      <c r="F187" s="148"/>
      <c r="G187" s="19"/>
    </row>
    <row r="188" ht="15.75" customHeight="1"/>
    <row r="189" ht="15.75" customHeight="1">
      <c r="B189" s="237" t="s">
        <v>922</v>
      </c>
      <c r="C189" s="7"/>
      <c r="D189" s="7"/>
      <c r="E189" s="7"/>
      <c r="F189" s="7"/>
      <c r="G189" s="8"/>
    </row>
    <row r="190" ht="15.75" customHeight="1">
      <c r="B190" s="314"/>
      <c r="C190" s="315" t="s">
        <v>5</v>
      </c>
      <c r="D190" s="315" t="s">
        <v>107</v>
      </c>
      <c r="E190" s="315" t="s">
        <v>335</v>
      </c>
      <c r="F190" s="315" t="s">
        <v>398</v>
      </c>
      <c r="G190" s="178" t="s">
        <v>724</v>
      </c>
    </row>
    <row r="191" ht="15.75" customHeight="1">
      <c r="B191" s="5">
        <v>1.0</v>
      </c>
      <c r="C191" s="392" t="str">
        <f>'дети 5-ти лет Ф'!D92</f>
        <v/>
      </c>
      <c r="D191" s="392" t="str">
        <f>'дети 5-ти лет К'!D92</f>
        <v/>
      </c>
      <c r="E191" s="392" t="str">
        <f>'дети 5-ти лет П'!D92</f>
        <v/>
      </c>
      <c r="F191" s="392" t="str">
        <f>'дети 5-ти лет Т'!D92</f>
        <v/>
      </c>
      <c r="G191" s="392" t="str">
        <f>'дети 5-ти лет С'!D92</f>
        <v/>
      </c>
    </row>
    <row r="192" ht="15.75" customHeight="1">
      <c r="B192" s="12"/>
      <c r="C192" s="392" t="str">
        <f>'дети 5-ти лет Ф'!E92</f>
        <v/>
      </c>
      <c r="D192" s="392" t="str">
        <f>'дети 5-ти лет К'!E92</f>
        <v/>
      </c>
      <c r="E192" s="392" t="str">
        <f>'дети 5-ти лет П'!E92</f>
        <v/>
      </c>
      <c r="F192" s="392" t="str">
        <f>'дети 5-ти лет Т'!E92</f>
        <v/>
      </c>
      <c r="G192" s="392" t="str">
        <f>'дети 5-ти лет С'!E92</f>
        <v/>
      </c>
    </row>
    <row r="193" ht="15.75" customHeight="1">
      <c r="B193" s="19"/>
      <c r="C193" s="392" t="str">
        <f>'дети 5-ти лет Ф'!F92</f>
        <v/>
      </c>
      <c r="D193" s="392" t="str">
        <f>'дети 5-ти лет К'!F92</f>
        <v/>
      </c>
      <c r="E193" s="392" t="str">
        <f>'дети 5-ти лет П'!F92</f>
        <v/>
      </c>
      <c r="F193" s="392" t="str">
        <f>'дети 5-ти лет Т'!F92</f>
        <v/>
      </c>
      <c r="G193" s="392" t="str">
        <f>'дети 5-ти лет С'!F92</f>
        <v/>
      </c>
    </row>
    <row r="194" ht="15.0" customHeight="1">
      <c r="B194" s="5">
        <v>2.0</v>
      </c>
      <c r="C194" s="392" t="str">
        <f>'дети 5-ти лет Ф'!G92</f>
        <v/>
      </c>
      <c r="D194" s="392" t="str">
        <f>'дети 5-ти лет К'!G92</f>
        <v/>
      </c>
      <c r="E194" s="392" t="str">
        <f>'дети 5-ти лет П'!G92</f>
        <v/>
      </c>
      <c r="F194" s="392" t="str">
        <f>'дети 5-ти лет Т'!G92</f>
        <v/>
      </c>
      <c r="G194" s="392" t="str">
        <f>'дети 5-ти лет С'!G92</f>
        <v/>
      </c>
    </row>
    <row r="195" ht="15.75" customHeight="1">
      <c r="B195" s="12"/>
      <c r="C195" s="392" t="str">
        <f>'дети 5-ти лет Ф'!H92</f>
        <v/>
      </c>
      <c r="D195" s="392" t="str">
        <f>'дети 5-ти лет К'!H92</f>
        <v/>
      </c>
      <c r="E195" s="392" t="str">
        <f>'дети 5-ти лет П'!H92</f>
        <v/>
      </c>
      <c r="F195" s="392" t="str">
        <f>'дети 5-ти лет Т'!H92</f>
        <v/>
      </c>
      <c r="G195" s="392" t="str">
        <f>'дети 5-ти лет С'!H92</f>
        <v/>
      </c>
    </row>
    <row r="196" ht="15.75" customHeight="1">
      <c r="B196" s="19"/>
      <c r="C196" s="392" t="str">
        <f>'дети 5-ти лет Ф'!I92</f>
        <v/>
      </c>
      <c r="D196" s="392" t="str">
        <f>'дети 5-ти лет К'!I92</f>
        <v/>
      </c>
      <c r="E196" s="392" t="str">
        <f>'дети 5-ти лет П'!I92</f>
        <v/>
      </c>
      <c r="F196" s="392" t="str">
        <f>'дети 5-ти лет Т'!I92</f>
        <v/>
      </c>
      <c r="G196" s="392" t="str">
        <f>'дети 5-ти лет С'!I92</f>
        <v/>
      </c>
    </row>
    <row r="197" ht="15.75" customHeight="1">
      <c r="B197" s="5">
        <v>3.0</v>
      </c>
      <c r="C197" s="392" t="str">
        <f>'дети 5-ти лет Ф'!J92</f>
        <v/>
      </c>
      <c r="D197" s="392" t="str">
        <f>'дети 5-ти лет К'!J92</f>
        <v/>
      </c>
      <c r="E197" s="392" t="str">
        <f>'дети 5-ти лет П'!J92</f>
        <v/>
      </c>
      <c r="F197" s="392" t="str">
        <f>'дети 5-ти лет Т'!J92</f>
        <v/>
      </c>
      <c r="G197" s="392" t="str">
        <f>'дети 5-ти лет С'!J92</f>
        <v/>
      </c>
    </row>
    <row r="198" ht="15.75" customHeight="1">
      <c r="B198" s="12"/>
      <c r="C198" s="392" t="str">
        <f>'дети 5-ти лет Ф'!K92</f>
        <v/>
      </c>
      <c r="D198" s="392" t="str">
        <f>'дети 5-ти лет К'!K92</f>
        <v/>
      </c>
      <c r="E198" s="392" t="str">
        <f>'дети 5-ти лет П'!K92</f>
        <v/>
      </c>
      <c r="F198" s="392" t="str">
        <f>'дети 5-ти лет Т'!K92</f>
        <v/>
      </c>
      <c r="G198" s="392" t="str">
        <f>'дети 5-ти лет С'!K92</f>
        <v/>
      </c>
    </row>
    <row r="199" ht="15.75" customHeight="1">
      <c r="B199" s="19"/>
      <c r="C199" s="392" t="str">
        <f>'дети 5-ти лет Ф'!L92</f>
        <v/>
      </c>
      <c r="D199" s="392" t="str">
        <f>'дети 5-ти лет К'!L92</f>
        <v/>
      </c>
      <c r="E199" s="392" t="str">
        <f>'дети 5-ти лет П'!L92</f>
        <v/>
      </c>
      <c r="F199" s="392" t="str">
        <f>'дети 5-ти лет Т'!L92</f>
        <v/>
      </c>
      <c r="G199" s="392" t="str">
        <f>'дети 5-ти лет С'!L92</f>
        <v/>
      </c>
    </row>
    <row r="200" ht="15.75" customHeight="1">
      <c r="B200" s="5">
        <v>4.0</v>
      </c>
      <c r="C200" s="392" t="str">
        <f>'дети 5-ти лет Ф'!M92</f>
        <v/>
      </c>
      <c r="D200" s="392" t="str">
        <f>'дети 5-ти лет К'!M92</f>
        <v/>
      </c>
      <c r="E200" s="392" t="str">
        <f>'дети 5-ти лет П'!M92</f>
        <v/>
      </c>
      <c r="F200" s="392" t="str">
        <f>'дети 5-ти лет Т'!M92</f>
        <v/>
      </c>
      <c r="G200" s="392" t="str">
        <f>'дети 5-ти лет С'!M92</f>
        <v/>
      </c>
    </row>
    <row r="201" ht="15.75" customHeight="1">
      <c r="B201" s="12"/>
      <c r="C201" s="392" t="str">
        <f>'дети 5-ти лет Ф'!N92</f>
        <v/>
      </c>
      <c r="D201" s="392" t="str">
        <f>'дети 5-ти лет К'!N92</f>
        <v/>
      </c>
      <c r="E201" s="392" t="str">
        <f>'дети 5-ти лет П'!N92</f>
        <v/>
      </c>
      <c r="F201" s="392" t="str">
        <f>'дети 5-ти лет Т'!N92</f>
        <v/>
      </c>
      <c r="G201" s="392" t="str">
        <f>'дети 5-ти лет С'!N92</f>
        <v/>
      </c>
    </row>
    <row r="202" ht="15.75" customHeight="1">
      <c r="B202" s="19"/>
      <c r="C202" s="392" t="str">
        <f>'дети 5-ти лет Ф'!O92</f>
        <v/>
      </c>
      <c r="D202" s="392" t="str">
        <f>'дети 5-ти лет К'!O92</f>
        <v/>
      </c>
      <c r="E202" s="392" t="str">
        <f>'дети 5-ти лет П'!O92</f>
        <v/>
      </c>
      <c r="F202" s="392" t="str">
        <f>'дети 5-ти лет Т'!O92</f>
        <v/>
      </c>
      <c r="G202" s="392" t="str">
        <f>'дети 5-ти лет С'!O92</f>
        <v/>
      </c>
    </row>
    <row r="203" ht="15.75" customHeight="1">
      <c r="B203" s="5">
        <v>5.0</v>
      </c>
      <c r="C203" s="392" t="str">
        <f>'дети 5-ти лет Ф'!P92</f>
        <v/>
      </c>
      <c r="D203" s="392" t="str">
        <f>'дети 5-ти лет К'!P92</f>
        <v/>
      </c>
      <c r="E203" s="392" t="str">
        <f>'дети 5-ти лет П'!P92</f>
        <v/>
      </c>
      <c r="F203" s="392" t="str">
        <f>'дети 5-ти лет Т'!P92</f>
        <v/>
      </c>
      <c r="G203" s="392" t="str">
        <f>'дети 5-ти лет С'!P92</f>
        <v/>
      </c>
    </row>
    <row r="204" ht="15.75" customHeight="1">
      <c r="B204" s="12"/>
      <c r="C204" s="392" t="str">
        <f>'дети 5-ти лет Ф'!Q92</f>
        <v/>
      </c>
      <c r="D204" s="392" t="str">
        <f>'дети 5-ти лет К'!Q92</f>
        <v/>
      </c>
      <c r="E204" s="392" t="str">
        <f>'дети 5-ти лет П'!Q92</f>
        <v/>
      </c>
      <c r="F204" s="392" t="str">
        <f>'дети 5-ти лет Т'!Q92</f>
        <v/>
      </c>
      <c r="G204" s="392" t="str">
        <f>'дети 5-ти лет С'!Q92</f>
        <v/>
      </c>
    </row>
    <row r="205" ht="15.75" customHeight="1">
      <c r="B205" s="19"/>
      <c r="C205" s="392" t="str">
        <f>'дети 5-ти лет Ф'!R92</f>
        <v/>
      </c>
      <c r="D205" s="392" t="str">
        <f>'дети 5-ти лет К'!R92</f>
        <v/>
      </c>
      <c r="E205" s="392" t="str">
        <f>'дети 5-ти лет П'!R92</f>
        <v/>
      </c>
      <c r="F205" s="392" t="str">
        <f>'дети 5-ти лет Т'!R92</f>
        <v/>
      </c>
      <c r="G205" s="392" t="str">
        <f>'дети 5-ти лет С'!R92</f>
        <v/>
      </c>
    </row>
    <row r="206" ht="15.75" customHeight="1">
      <c r="B206" s="5">
        <v>6.0</v>
      </c>
      <c r="C206" s="392" t="str">
        <f>'дети 5-ти лет Ф'!S92</f>
        <v/>
      </c>
      <c r="D206" s="392" t="str">
        <f>'дети 5-ти лет К'!S92</f>
        <v/>
      </c>
      <c r="E206" s="392" t="str">
        <f>'дети 5-ти лет П'!S92</f>
        <v/>
      </c>
      <c r="F206" s="392" t="str">
        <f>'дети 5-ти лет Т'!S92</f>
        <v/>
      </c>
      <c r="G206" s="392" t="str">
        <f>'дети 5-ти лет С'!S92</f>
        <v/>
      </c>
    </row>
    <row r="207" ht="15.75" customHeight="1">
      <c r="B207" s="12"/>
      <c r="C207" s="392" t="str">
        <f>'дети 5-ти лет Ф'!T92</f>
        <v/>
      </c>
      <c r="D207" s="392" t="str">
        <f>'дети 5-ти лет К'!T92</f>
        <v/>
      </c>
      <c r="E207" s="392" t="str">
        <f>'дети 5-ти лет П'!T92</f>
        <v/>
      </c>
      <c r="F207" s="392" t="str">
        <f>'дети 5-ти лет Т'!T92</f>
        <v/>
      </c>
      <c r="G207" s="392" t="str">
        <f>'дети 5-ти лет С'!T92</f>
        <v/>
      </c>
    </row>
    <row r="208" ht="15.75" customHeight="1">
      <c r="B208" s="19"/>
      <c r="C208" s="392" t="str">
        <f>'дети 5-ти лет Ф'!U92</f>
        <v/>
      </c>
      <c r="D208" s="392" t="str">
        <f>'дети 5-ти лет К'!U92</f>
        <v/>
      </c>
      <c r="E208" s="392" t="str">
        <f>'дети 5-ти лет П'!U92</f>
        <v/>
      </c>
      <c r="F208" s="392" t="str">
        <f>'дети 5-ти лет Т'!U92</f>
        <v/>
      </c>
      <c r="G208" s="392" t="str">
        <f>'дети 5-ти лет С'!U92</f>
        <v/>
      </c>
    </row>
    <row r="209" ht="15.75" customHeight="1">
      <c r="B209" s="5">
        <v>7.0</v>
      </c>
      <c r="C209" s="392" t="str">
        <f>'дети 5-ти лет Ф'!V92</f>
        <v/>
      </c>
      <c r="D209" s="392" t="str">
        <f>'дети 5-ти лет К'!V92</f>
        <v/>
      </c>
      <c r="E209" s="392" t="str">
        <f>'дети 5-ти лет П'!V92</f>
        <v/>
      </c>
      <c r="F209" s="392" t="str">
        <f>'дети 5-ти лет Т'!V92</f>
        <v/>
      </c>
      <c r="G209" s="392" t="str">
        <f>'дети 5-ти лет С'!V92</f>
        <v/>
      </c>
    </row>
    <row r="210" ht="15.75" customHeight="1">
      <c r="B210" s="12"/>
      <c r="C210" s="392" t="str">
        <f>'дети 5-ти лет Ф'!W92</f>
        <v/>
      </c>
      <c r="D210" s="392" t="str">
        <f>'дети 5-ти лет Т'!W92</f>
        <v/>
      </c>
      <c r="E210" s="392" t="str">
        <f>'дети 5-ти лет П'!W92</f>
        <v/>
      </c>
      <c r="F210" s="392" t="str">
        <f>'дети 5-ти лет Т'!W92</f>
        <v/>
      </c>
      <c r="G210" s="392" t="str">
        <f>'дети 5-ти лет С'!W92</f>
        <v/>
      </c>
    </row>
    <row r="211" ht="15.75" customHeight="1">
      <c r="B211" s="19"/>
      <c r="C211" s="392" t="str">
        <f>'дети 5-ти лет Ф'!X92</f>
        <v/>
      </c>
      <c r="D211" s="392" t="str">
        <f>'дети 5-ти лет К'!X92</f>
        <v/>
      </c>
      <c r="E211" s="392" t="str">
        <f>'дети 5-ти лет П'!X92</f>
        <v/>
      </c>
      <c r="F211" s="392" t="str">
        <f>'дети 5-ти лет Т'!X92</f>
        <v/>
      </c>
      <c r="G211" s="392" t="str">
        <f>'дети 5-ти лет С'!X92</f>
        <v/>
      </c>
    </row>
    <row r="212" ht="15.75" customHeight="1">
      <c r="B212" s="5">
        <v>8.0</v>
      </c>
      <c r="C212" s="318"/>
      <c r="D212" s="392" t="str">
        <f>'дети 5-ти лет К'!Y92</f>
        <v/>
      </c>
      <c r="E212" s="317"/>
      <c r="F212" s="392" t="str">
        <f>'дети 5-ти лет Т'!Y92</f>
        <v/>
      </c>
      <c r="G212" s="317"/>
    </row>
    <row r="213" ht="15.75" customHeight="1">
      <c r="B213" s="12"/>
      <c r="C213" s="319"/>
      <c r="D213" s="392" t="str">
        <f>'дети 5-ти лет К'!Z92</f>
        <v/>
      </c>
      <c r="E213" s="12"/>
      <c r="F213" s="392" t="str">
        <f>'дети 5-ти лет Т'!Z92</f>
        <v/>
      </c>
      <c r="G213" s="12"/>
    </row>
    <row r="214" ht="15.75" customHeight="1">
      <c r="B214" s="19"/>
      <c r="C214" s="319"/>
      <c r="D214" s="392" t="str">
        <f>'дети 5-ти лет К'!AA92</f>
        <v/>
      </c>
      <c r="E214" s="12"/>
      <c r="F214" s="392" t="str">
        <f>'дети 5-ти лет Т'!AA92</f>
        <v/>
      </c>
      <c r="G214" s="12"/>
    </row>
    <row r="215" ht="15.75" customHeight="1">
      <c r="B215" s="5">
        <v>9.0</v>
      </c>
      <c r="C215" s="319"/>
      <c r="D215" s="392" t="str">
        <f>'дети 5-ти лет К'!AB92</f>
        <v/>
      </c>
      <c r="E215" s="12"/>
      <c r="F215" s="392" t="str">
        <f>'дети 5-ти лет Т'!AB92</f>
        <v/>
      </c>
      <c r="G215" s="12"/>
    </row>
    <row r="216" ht="15.75" customHeight="1">
      <c r="B216" s="12"/>
      <c r="C216" s="319"/>
      <c r="D216" s="392" t="str">
        <f>'дети 5-ти лет К'!AC92</f>
        <v/>
      </c>
      <c r="E216" s="12"/>
      <c r="F216" s="392" t="str">
        <f>'дети 5-ти лет Т'!AC92</f>
        <v/>
      </c>
      <c r="G216" s="12"/>
    </row>
    <row r="217" ht="15.75" customHeight="1">
      <c r="B217" s="19"/>
      <c r="C217" s="319"/>
      <c r="D217" s="392" t="str">
        <f>'дети 5-ти лет К'!AD92</f>
        <v/>
      </c>
      <c r="E217" s="12"/>
      <c r="F217" s="392" t="str">
        <f>'дети 5-ти лет Т'!AD92</f>
        <v/>
      </c>
      <c r="G217" s="12"/>
    </row>
    <row r="218" ht="15.75" customHeight="1">
      <c r="B218" s="5">
        <v>10.0</v>
      </c>
      <c r="C218" s="319"/>
      <c r="D218" s="392" t="str">
        <f>'дети 5-ти лет К'!AE92</f>
        <v/>
      </c>
      <c r="E218" s="12"/>
      <c r="F218" s="392" t="str">
        <f>'дети 5-ти лет Т'!AE92</f>
        <v/>
      </c>
      <c r="G218" s="12"/>
    </row>
    <row r="219" ht="15.75" customHeight="1">
      <c r="B219" s="12"/>
      <c r="C219" s="319"/>
      <c r="D219" s="392" t="str">
        <f>'дети 5-ти лет К'!AF92</f>
        <v/>
      </c>
      <c r="E219" s="12"/>
      <c r="F219" s="392" t="str">
        <f>'дети 5-ти лет Т'!AF92</f>
        <v/>
      </c>
      <c r="G219" s="12"/>
    </row>
    <row r="220" ht="15.75" customHeight="1">
      <c r="B220" s="19"/>
      <c r="C220" s="319"/>
      <c r="D220" s="392" t="str">
        <f>'дети 5-ти лет К'!AG92</f>
        <v/>
      </c>
      <c r="E220" s="12"/>
      <c r="F220" s="392" t="str">
        <f>'дети 5-ти лет Т'!AG92</f>
        <v/>
      </c>
      <c r="G220" s="12"/>
    </row>
    <row r="221" ht="15.75" customHeight="1">
      <c r="B221" s="5">
        <v>11.0</v>
      </c>
      <c r="C221" s="319"/>
      <c r="D221" s="392" t="str">
        <f>'дети 5-ти лет К'!AH92</f>
        <v/>
      </c>
      <c r="E221" s="12"/>
      <c r="F221" s="392" t="str">
        <f>'дети 5-ти лет Т'!AH92</f>
        <v/>
      </c>
      <c r="G221" s="12"/>
    </row>
    <row r="222" ht="15.75" customHeight="1">
      <c r="B222" s="12"/>
      <c r="C222" s="319"/>
      <c r="D222" s="392" t="str">
        <f>'дети 5-ти лет К'!AI92</f>
        <v/>
      </c>
      <c r="E222" s="12"/>
      <c r="F222" s="392" t="str">
        <f>'дети 5-ти лет Т'!AI92</f>
        <v/>
      </c>
      <c r="G222" s="12"/>
    </row>
    <row r="223" ht="15.75" customHeight="1">
      <c r="B223" s="19"/>
      <c r="C223" s="319"/>
      <c r="D223" s="392" t="str">
        <f>'дети 5-ти лет К'!AJ92</f>
        <v/>
      </c>
      <c r="E223" s="12"/>
      <c r="F223" s="392" t="str">
        <f>'дети 5-ти лет Т'!AJ92</f>
        <v/>
      </c>
      <c r="G223" s="12"/>
    </row>
    <row r="224" ht="15.75" customHeight="1">
      <c r="B224" s="5">
        <v>12.0</v>
      </c>
      <c r="C224" s="319"/>
      <c r="D224" s="392" t="str">
        <f>'дети 5-ти лет К'!AK92</f>
        <v/>
      </c>
      <c r="E224" s="12"/>
      <c r="F224" s="392" t="str">
        <f>'дети 5-ти лет Т'!AK92</f>
        <v/>
      </c>
      <c r="G224" s="12"/>
    </row>
    <row r="225" ht="15.75" customHeight="1">
      <c r="B225" s="12"/>
      <c r="C225" s="319"/>
      <c r="D225" s="392" t="str">
        <f>'дети 5-ти лет К'!AL92</f>
        <v/>
      </c>
      <c r="E225" s="12"/>
      <c r="F225" s="392" t="str">
        <f>'дети 5-ти лет Т'!AL92</f>
        <v/>
      </c>
      <c r="G225" s="12"/>
    </row>
    <row r="226" ht="15.75" customHeight="1">
      <c r="B226" s="19"/>
      <c r="C226" s="319"/>
      <c r="D226" s="392" t="str">
        <f>'дети 5-ти лет К'!AM92</f>
        <v/>
      </c>
      <c r="E226" s="12"/>
      <c r="F226" s="392" t="str">
        <f>'дети 5-ти лет Т'!AM92</f>
        <v/>
      </c>
      <c r="G226" s="12"/>
    </row>
    <row r="227" ht="15.75" customHeight="1">
      <c r="B227" s="5">
        <v>13.0</v>
      </c>
      <c r="C227" s="319"/>
      <c r="D227" s="392" t="str">
        <f>'дети 5-ти лет К'!AN92</f>
        <v/>
      </c>
      <c r="E227" s="12"/>
      <c r="F227" s="392" t="str">
        <f>'дети 5-ти лет Т'!AN92</f>
        <v/>
      </c>
      <c r="G227" s="12"/>
    </row>
    <row r="228" ht="15.75" customHeight="1">
      <c r="B228" s="12"/>
      <c r="C228" s="319"/>
      <c r="D228" s="392" t="str">
        <f>'дети 5-ти лет К'!AO92</f>
        <v/>
      </c>
      <c r="E228" s="12"/>
      <c r="F228" s="392" t="str">
        <f>'дети 5-ти лет Т'!AO92</f>
        <v/>
      </c>
      <c r="G228" s="12"/>
    </row>
    <row r="229" ht="15.75" customHeight="1">
      <c r="B229" s="19"/>
      <c r="C229" s="319"/>
      <c r="D229" s="392" t="str">
        <f>'дети 5-ти лет К'!AP92</f>
        <v/>
      </c>
      <c r="E229" s="12"/>
      <c r="F229" s="392" t="str">
        <f>'дети 5-ти лет Т'!AP92</f>
        <v/>
      </c>
      <c r="G229" s="12"/>
    </row>
    <row r="230" ht="15.75" customHeight="1">
      <c r="B230" s="5">
        <v>14.0</v>
      </c>
      <c r="C230" s="319"/>
      <c r="D230" s="392" t="str">
        <f>'дети 5-ти лет К'!AQ92</f>
        <v/>
      </c>
      <c r="E230" s="12"/>
      <c r="F230" s="392" t="str">
        <f>'дети 5-ти лет Т'!AQ92</f>
        <v/>
      </c>
      <c r="G230" s="12"/>
    </row>
    <row r="231" ht="15.75" customHeight="1">
      <c r="B231" s="12"/>
      <c r="C231" s="319"/>
      <c r="D231" s="392" t="str">
        <f>'дети 5-ти лет К'!AR92</f>
        <v/>
      </c>
      <c r="E231" s="12"/>
      <c r="F231" s="392" t="str">
        <f>'дети 5-ти лет Т'!AR92</f>
        <v/>
      </c>
      <c r="G231" s="12"/>
    </row>
    <row r="232" ht="15.75" customHeight="1">
      <c r="B232" s="19"/>
      <c r="C232" s="319"/>
      <c r="D232" s="392" t="str">
        <f>'дети 5-ти лет К'!AS92</f>
        <v/>
      </c>
      <c r="E232" s="12"/>
      <c r="F232" s="392" t="str">
        <f>'дети 5-ти лет Т'!AS92</f>
        <v/>
      </c>
      <c r="G232" s="12"/>
    </row>
    <row r="233" ht="15.75" customHeight="1">
      <c r="B233" s="5">
        <v>15.0</v>
      </c>
      <c r="C233" s="319"/>
      <c r="D233" s="392" t="str">
        <f>'дети 5-ти лет К'!AT92</f>
        <v/>
      </c>
      <c r="E233" s="12"/>
      <c r="F233" s="392" t="str">
        <f>'дети 5-ти лет Т'!AT92</f>
        <v/>
      </c>
      <c r="G233" s="12"/>
    </row>
    <row r="234" ht="15.75" customHeight="1">
      <c r="B234" s="12"/>
      <c r="C234" s="319"/>
      <c r="D234" s="392" t="str">
        <f>'дети 5-ти лет К'!AU92</f>
        <v/>
      </c>
      <c r="E234" s="12"/>
      <c r="F234" s="392" t="str">
        <f>'дети 5-ти лет Т'!AU92</f>
        <v/>
      </c>
      <c r="G234" s="12"/>
    </row>
    <row r="235" ht="15.75" customHeight="1">
      <c r="B235" s="19"/>
      <c r="C235" s="319"/>
      <c r="D235" s="392" t="str">
        <f>'дети 5-ти лет К'!AV92</f>
        <v/>
      </c>
      <c r="E235" s="12"/>
      <c r="F235" s="392" t="str">
        <f>'дети 5-ти лет Т'!AV92</f>
        <v/>
      </c>
      <c r="G235" s="12"/>
    </row>
    <row r="236" ht="15.75" customHeight="1">
      <c r="B236" s="5">
        <v>16.0</v>
      </c>
      <c r="C236" s="319"/>
      <c r="D236" s="392" t="str">
        <f>'дети 5-ти лет К'!AW92</f>
        <v/>
      </c>
      <c r="E236" s="12"/>
      <c r="F236" s="392" t="str">
        <f>'дети 5-ти лет Т'!AW92</f>
        <v/>
      </c>
      <c r="G236" s="12"/>
    </row>
    <row r="237" ht="15.75" customHeight="1">
      <c r="B237" s="12"/>
      <c r="C237" s="319"/>
      <c r="D237" s="392" t="str">
        <f>'дети 5-ти лет К'!AX92</f>
        <v/>
      </c>
      <c r="E237" s="12"/>
      <c r="F237" s="392" t="str">
        <f>'дети 5-ти лет Т'!AX92</f>
        <v/>
      </c>
      <c r="G237" s="12"/>
    </row>
    <row r="238" ht="15.75" customHeight="1">
      <c r="B238" s="19"/>
      <c r="C238" s="319"/>
      <c r="D238" s="392" t="str">
        <f>'дети 5-ти лет К'!AY92</f>
        <v/>
      </c>
      <c r="E238" s="12"/>
      <c r="F238" s="392" t="str">
        <f>'дети 5-ти лет Т'!AY92</f>
        <v/>
      </c>
      <c r="G238" s="12"/>
    </row>
    <row r="239" ht="15.75" customHeight="1">
      <c r="B239" s="5">
        <v>17.0</v>
      </c>
      <c r="C239" s="319"/>
      <c r="D239" s="392" t="str">
        <f>'дети 5-ти лет К'!AZ92</f>
        <v/>
      </c>
      <c r="E239" s="12"/>
      <c r="F239" s="392" t="str">
        <f>'дети 5-ти лет Т'!AZ92</f>
        <v/>
      </c>
      <c r="G239" s="12"/>
    </row>
    <row r="240" ht="15.75" customHeight="1">
      <c r="B240" s="12"/>
      <c r="C240" s="319"/>
      <c r="D240" s="392" t="str">
        <f>'дети 5-ти лет К'!BA92</f>
        <v/>
      </c>
      <c r="E240" s="12"/>
      <c r="F240" s="392" t="str">
        <f>'дети 5-ти лет Т'!BA92</f>
        <v/>
      </c>
      <c r="G240" s="12"/>
    </row>
    <row r="241" ht="15.75" customHeight="1">
      <c r="B241" s="19"/>
      <c r="C241" s="319"/>
      <c r="D241" s="392" t="str">
        <f>'дети 5-ти лет К'!BB92</f>
        <v/>
      </c>
      <c r="E241" s="12"/>
      <c r="F241" s="392" t="str">
        <f>'дети 5-ти лет Т'!BB92</f>
        <v/>
      </c>
      <c r="G241" s="12"/>
    </row>
    <row r="242" ht="15.75" customHeight="1">
      <c r="B242" s="5">
        <v>18.0</v>
      </c>
      <c r="C242" s="319"/>
      <c r="D242" s="392" t="str">
        <f>'дети 5-ти лет К'!BC92</f>
        <v/>
      </c>
      <c r="E242" s="12"/>
      <c r="F242" s="392" t="str">
        <f>'дети 5-ти лет Т'!BC92</f>
        <v/>
      </c>
      <c r="G242" s="12"/>
    </row>
    <row r="243" ht="15.75" customHeight="1">
      <c r="B243" s="12"/>
      <c r="C243" s="319"/>
      <c r="D243" s="392" t="str">
        <f>'дети 5-ти лет К'!BD92</f>
        <v/>
      </c>
      <c r="E243" s="12"/>
      <c r="F243" s="392" t="str">
        <f>'дети 5-ти лет Т'!BD92</f>
        <v/>
      </c>
      <c r="G243" s="12"/>
    </row>
    <row r="244" ht="15.75" customHeight="1">
      <c r="B244" s="19"/>
      <c r="C244" s="319"/>
      <c r="D244" s="392" t="str">
        <f>'дети 5-ти лет К'!BE92</f>
        <v/>
      </c>
      <c r="E244" s="12"/>
      <c r="F244" s="392" t="str">
        <f>'дети 5-ти лет Т'!BE92</f>
        <v/>
      </c>
      <c r="G244" s="12"/>
    </row>
    <row r="245" ht="15.75" customHeight="1">
      <c r="B245" s="5">
        <v>19.0</v>
      </c>
      <c r="C245" s="319"/>
      <c r="D245" s="392" t="str">
        <f>'дети 5-ти лет К'!BF92</f>
        <v/>
      </c>
      <c r="E245" s="12"/>
      <c r="F245" s="392" t="str">
        <f>'дети 5-ти лет Т'!BF92</f>
        <v/>
      </c>
      <c r="G245" s="12"/>
    </row>
    <row r="246" ht="15.75" customHeight="1">
      <c r="B246" s="12"/>
      <c r="C246" s="319"/>
      <c r="D246" s="392" t="str">
        <f>'дети 5-ти лет К'!BG92</f>
        <v/>
      </c>
      <c r="E246" s="12"/>
      <c r="F246" s="392" t="str">
        <f>'дети 5-ти лет Т'!BG92</f>
        <v/>
      </c>
      <c r="G246" s="12"/>
    </row>
    <row r="247" ht="15.75" customHeight="1">
      <c r="B247" s="19"/>
      <c r="C247" s="319"/>
      <c r="D247" s="392" t="str">
        <f>'дети 5-ти лет К'!BH92</f>
        <v/>
      </c>
      <c r="E247" s="12"/>
      <c r="F247" s="392" t="str">
        <f>'дети 5-ти лет Т'!BH92</f>
        <v/>
      </c>
      <c r="G247" s="12"/>
    </row>
    <row r="248" ht="15.75" customHeight="1">
      <c r="B248" s="5">
        <v>20.0</v>
      </c>
      <c r="C248" s="319"/>
      <c r="D248" s="392" t="str">
        <f>'дети 5-ти лет К'!BI92</f>
        <v/>
      </c>
      <c r="E248" s="12"/>
      <c r="F248" s="392" t="str">
        <f>'дети 5-ти лет Т'!BI92</f>
        <v/>
      </c>
      <c r="G248" s="12"/>
    </row>
    <row r="249" ht="15.75" customHeight="1">
      <c r="B249" s="12"/>
      <c r="C249" s="319"/>
      <c r="D249" s="392" t="str">
        <f>'дети 5-ти лет К'!BJ92</f>
        <v/>
      </c>
      <c r="E249" s="12"/>
      <c r="F249" s="392" t="str">
        <f>'дети 5-ти лет Т'!BJ92</f>
        <v/>
      </c>
      <c r="G249" s="12"/>
    </row>
    <row r="250" ht="15.75" customHeight="1">
      <c r="B250" s="19"/>
      <c r="C250" s="319"/>
      <c r="D250" s="392" t="str">
        <f>'дети 5-ти лет К'!BK92</f>
        <v/>
      </c>
      <c r="E250" s="12"/>
      <c r="F250" s="392" t="str">
        <f>'дети 5-ти лет Т'!BK92</f>
        <v/>
      </c>
      <c r="G250" s="12"/>
    </row>
    <row r="251" ht="15.75" customHeight="1">
      <c r="B251" s="5">
        <v>21.0</v>
      </c>
      <c r="C251" s="319"/>
      <c r="D251" s="392" t="str">
        <f>'дети 5-ти лет К'!BL92</f>
        <v/>
      </c>
      <c r="E251" s="12"/>
      <c r="F251" s="392" t="str">
        <f>'дети 5-ти лет Т'!BL92</f>
        <v/>
      </c>
      <c r="G251" s="12"/>
    </row>
    <row r="252" ht="15.75" customHeight="1">
      <c r="B252" s="12"/>
      <c r="C252" s="319"/>
      <c r="D252" s="392" t="str">
        <f>'дети 5-ти лет К'!BM92</f>
        <v/>
      </c>
      <c r="E252" s="12"/>
      <c r="F252" s="392" t="str">
        <f>'дети 5-ти лет Т'!BM92</f>
        <v/>
      </c>
      <c r="G252" s="12"/>
    </row>
    <row r="253" ht="15.75" customHeight="1">
      <c r="B253" s="19"/>
      <c r="C253" s="319"/>
      <c r="D253" s="392" t="str">
        <f>'дети 5-ти лет К'!BN92</f>
        <v/>
      </c>
      <c r="E253" s="12"/>
      <c r="F253" s="392" t="str">
        <f>'дети 5-ти лет Т'!BN92</f>
        <v/>
      </c>
      <c r="G253" s="12"/>
    </row>
    <row r="254" ht="15.75" customHeight="1">
      <c r="B254" s="5">
        <v>22.0</v>
      </c>
      <c r="C254" s="319"/>
      <c r="D254" s="392" t="str">
        <f>'дети 5-ти лет К'!BO92</f>
        <v/>
      </c>
      <c r="E254" s="12"/>
      <c r="F254" s="392" t="str">
        <f>'дети 5-ти лет Т'!BO92</f>
        <v/>
      </c>
      <c r="G254" s="12"/>
    </row>
    <row r="255" ht="15.75" customHeight="1">
      <c r="B255" s="12"/>
      <c r="C255" s="319"/>
      <c r="D255" s="392" t="str">
        <f>'дети 5-ти лет К'!BP92</f>
        <v/>
      </c>
      <c r="E255" s="12"/>
      <c r="F255" s="392" t="str">
        <f>'дети 5-ти лет Т'!BP92</f>
        <v/>
      </c>
      <c r="G255" s="12"/>
    </row>
    <row r="256" ht="15.75" customHeight="1">
      <c r="B256" s="19"/>
      <c r="C256" s="319"/>
      <c r="D256" s="392" t="str">
        <f>'дети 5-ти лет К'!BQ92</f>
        <v/>
      </c>
      <c r="E256" s="12"/>
      <c r="F256" s="392" t="str">
        <f>'дети 5-ти лет Т'!BQ92</f>
        <v/>
      </c>
      <c r="G256" s="12"/>
    </row>
    <row r="257" ht="15.75" customHeight="1">
      <c r="B257" s="5">
        <v>23.0</v>
      </c>
      <c r="C257" s="319"/>
      <c r="D257" s="392" t="str">
        <f>'дети 5-ти лет К'!BR92</f>
        <v/>
      </c>
      <c r="E257" s="12"/>
      <c r="F257" s="392" t="str">
        <f>'дети 5-ти лет Т'!BR92</f>
        <v/>
      </c>
      <c r="G257" s="12"/>
    </row>
    <row r="258" ht="15.75" customHeight="1">
      <c r="B258" s="12"/>
      <c r="C258" s="319"/>
      <c r="D258" s="392" t="str">
        <f>'дети 5-ти лет К'!BS92</f>
        <v/>
      </c>
      <c r="E258" s="12"/>
      <c r="F258" s="392" t="str">
        <f>'дети 5-ти лет Т'!BS92</f>
        <v/>
      </c>
      <c r="G258" s="12"/>
    </row>
    <row r="259" ht="15.75" customHeight="1">
      <c r="B259" s="19"/>
      <c r="C259" s="319"/>
      <c r="D259" s="392" t="str">
        <f>'дети 5-ти лет К'!BT92</f>
        <v/>
      </c>
      <c r="E259" s="12"/>
      <c r="F259" s="392" t="str">
        <f>'дети 5-ти лет Т'!BT92</f>
        <v/>
      </c>
      <c r="G259" s="12"/>
    </row>
    <row r="260" ht="15.75" customHeight="1">
      <c r="B260" s="5">
        <v>24.0</v>
      </c>
      <c r="C260" s="319"/>
      <c r="D260" s="392" t="str">
        <f>'дети 5-ти лет К'!BU92</f>
        <v/>
      </c>
      <c r="E260" s="12"/>
      <c r="F260" s="392" t="str">
        <f>'дети 5-ти лет Т'!BU92</f>
        <v/>
      </c>
      <c r="G260" s="12"/>
    </row>
    <row r="261" ht="15.75" customHeight="1">
      <c r="B261" s="12"/>
      <c r="C261" s="319"/>
      <c r="D261" s="392" t="str">
        <f>'дети 5-ти лет К'!BV92</f>
        <v/>
      </c>
      <c r="E261" s="12"/>
      <c r="F261" s="392" t="str">
        <f>'дети 5-ти лет Т'!BV92</f>
        <v/>
      </c>
      <c r="G261" s="12"/>
    </row>
    <row r="262" ht="15.75" customHeight="1">
      <c r="B262" s="19"/>
      <c r="C262" s="319"/>
      <c r="D262" s="392" t="str">
        <f>'дети 5-ти лет К'!BW92</f>
        <v/>
      </c>
      <c r="E262" s="12"/>
      <c r="F262" s="392" t="str">
        <f>'дети 5-ти лет Т'!BW92</f>
        <v/>
      </c>
      <c r="G262" s="12"/>
    </row>
    <row r="263" ht="15.75" customHeight="1">
      <c r="B263" s="5">
        <v>25.0</v>
      </c>
      <c r="C263" s="319"/>
      <c r="D263" s="392" t="str">
        <f>'дети 5-ти лет К'!BX92</f>
        <v/>
      </c>
      <c r="E263" s="12"/>
      <c r="F263" s="392" t="str">
        <f>'дети 5-ти лет Т'!BX92</f>
        <v/>
      </c>
      <c r="G263" s="12"/>
    </row>
    <row r="264" ht="15.75" customHeight="1">
      <c r="B264" s="12"/>
      <c r="C264" s="319"/>
      <c r="D264" s="392" t="str">
        <f>'дети 5-ти лет К'!BY92</f>
        <v/>
      </c>
      <c r="E264" s="12"/>
      <c r="F264" s="392" t="str">
        <f>'дети 5-ти лет Т'!BY92</f>
        <v/>
      </c>
      <c r="G264" s="12"/>
    </row>
    <row r="265" ht="15.75" customHeight="1">
      <c r="B265" s="19"/>
      <c r="C265" s="319"/>
      <c r="D265" s="392" t="str">
        <f>'дети 5-ти лет К'!BZ92</f>
        <v/>
      </c>
      <c r="E265" s="12"/>
      <c r="F265" s="392" t="str">
        <f>'дети 5-ти лет Т'!BZ92</f>
        <v/>
      </c>
      <c r="G265" s="12"/>
    </row>
    <row r="266" ht="15.75" customHeight="1">
      <c r="B266" s="5">
        <v>26.0</v>
      </c>
      <c r="C266" s="319"/>
      <c r="D266" s="392" t="str">
        <f>'дети 5-ти лет К'!CA92</f>
        <v/>
      </c>
      <c r="E266" s="12"/>
      <c r="F266" s="392" t="str">
        <f>'дети 5-ти лет Т'!CA92</f>
        <v/>
      </c>
      <c r="G266" s="12"/>
    </row>
    <row r="267" ht="15.75" customHeight="1">
      <c r="B267" s="12"/>
      <c r="C267" s="319"/>
      <c r="D267" s="392" t="str">
        <f>'дети 5-ти лет К'!CB92</f>
        <v/>
      </c>
      <c r="E267" s="12"/>
      <c r="F267" s="392" t="str">
        <f>'дети 5-ти лет Т'!CB92</f>
        <v/>
      </c>
      <c r="G267" s="12"/>
    </row>
    <row r="268" ht="15.75" customHeight="1">
      <c r="B268" s="19"/>
      <c r="C268" s="319"/>
      <c r="D268" s="392" t="str">
        <f>'дети 5-ти лет К'!CC92</f>
        <v/>
      </c>
      <c r="E268" s="12"/>
      <c r="F268" s="392" t="str">
        <f>'дети 5-ти лет Т'!CC92</f>
        <v/>
      </c>
      <c r="G268" s="12"/>
    </row>
    <row r="269" ht="15.75" customHeight="1">
      <c r="B269" s="5">
        <v>27.0</v>
      </c>
      <c r="C269" s="319"/>
      <c r="D269" s="392" t="str">
        <f>'дети 5-ти лет К'!CD92</f>
        <v/>
      </c>
      <c r="E269" s="12"/>
      <c r="F269" s="392" t="str">
        <f>'дети 5-ти лет Т'!CD92</f>
        <v/>
      </c>
      <c r="G269" s="12"/>
    </row>
    <row r="270" ht="15.75" customHeight="1">
      <c r="B270" s="12"/>
      <c r="C270" s="319"/>
      <c r="D270" s="392" t="str">
        <f>'дети 5-ти лет К'!CE92</f>
        <v/>
      </c>
      <c r="E270" s="12"/>
      <c r="F270" s="392" t="str">
        <f>'дети 5-ти лет Т'!CE92</f>
        <v/>
      </c>
      <c r="G270" s="12"/>
    </row>
    <row r="271" ht="15.75" customHeight="1">
      <c r="B271" s="19"/>
      <c r="C271" s="319"/>
      <c r="D271" s="392" t="str">
        <f>'дети 5-ти лет К'!CF92</f>
        <v/>
      </c>
      <c r="E271" s="12"/>
      <c r="F271" s="392" t="str">
        <f>'дети 5-ти лет Т'!CF92</f>
        <v/>
      </c>
      <c r="G271" s="12"/>
    </row>
    <row r="272" ht="15.75" customHeight="1">
      <c r="B272" s="5">
        <v>28.0</v>
      </c>
      <c r="C272" s="319"/>
      <c r="D272" s="392" t="str">
        <f>'дети 5-ти лет К'!CG92</f>
        <v/>
      </c>
      <c r="E272" s="12"/>
      <c r="F272" s="392" t="str">
        <f>'дети 5-ти лет Т'!CG92</f>
        <v/>
      </c>
      <c r="G272" s="12"/>
    </row>
    <row r="273" ht="15.75" customHeight="1">
      <c r="B273" s="12"/>
      <c r="C273" s="319"/>
      <c r="D273" s="392" t="str">
        <f>'дети 5-ти лет К'!CH92</f>
        <v/>
      </c>
      <c r="E273" s="12"/>
      <c r="F273" s="392" t="str">
        <f>'дети 5-ти лет Т'!CH92</f>
        <v/>
      </c>
      <c r="G273" s="12"/>
    </row>
    <row r="274" ht="15.75" customHeight="1">
      <c r="B274" s="19"/>
      <c r="C274" s="319"/>
      <c r="D274" s="392" t="str">
        <f>'дети 5-ти лет К'!CI92</f>
        <v/>
      </c>
      <c r="E274" s="12"/>
      <c r="F274" s="392" t="str">
        <f>'дети 5-ти лет Т'!CI92</f>
        <v/>
      </c>
      <c r="G274" s="12"/>
    </row>
    <row r="275" ht="15.75" customHeight="1">
      <c r="B275" s="5">
        <v>29.0</v>
      </c>
      <c r="C275" s="319"/>
      <c r="D275" s="317"/>
      <c r="E275" s="12"/>
      <c r="F275" s="392" t="str">
        <f>'дети 5-ти лет Т'!CJ92</f>
        <v/>
      </c>
      <c r="G275" s="12"/>
    </row>
    <row r="276" ht="15.75" customHeight="1">
      <c r="B276" s="12"/>
      <c r="C276" s="319"/>
      <c r="D276" s="12"/>
      <c r="E276" s="12"/>
      <c r="F276" s="392" t="str">
        <f>'дети 5-ти лет Т'!CK92</f>
        <v/>
      </c>
      <c r="G276" s="12"/>
    </row>
    <row r="277" ht="15.75" customHeight="1">
      <c r="B277" s="19"/>
      <c r="C277" s="319"/>
      <c r="D277" s="12"/>
      <c r="E277" s="12"/>
      <c r="F277" s="392" t="str">
        <f>'дети 5-ти лет Т'!CL92</f>
        <v/>
      </c>
      <c r="G277" s="12"/>
    </row>
    <row r="278" ht="15.75" customHeight="1">
      <c r="B278" s="5">
        <v>30.0</v>
      </c>
      <c r="C278" s="319"/>
      <c r="D278" s="12"/>
      <c r="E278" s="12"/>
      <c r="F278" s="392" t="str">
        <f>'дети 5-ти лет Т'!CM92</f>
        <v/>
      </c>
      <c r="G278" s="12"/>
    </row>
    <row r="279" ht="15.75" customHeight="1">
      <c r="B279" s="12"/>
      <c r="C279" s="319"/>
      <c r="D279" s="12"/>
      <c r="E279" s="12"/>
      <c r="F279" s="392" t="str">
        <f>'дети 5-ти лет Т'!CN92</f>
        <v/>
      </c>
      <c r="G279" s="12"/>
    </row>
    <row r="280" ht="15.75" customHeight="1">
      <c r="B280" s="19"/>
      <c r="C280" s="319"/>
      <c r="D280" s="12"/>
      <c r="E280" s="12"/>
      <c r="F280" s="392" t="str">
        <f>'дети 5-ти лет Т'!CO92</f>
        <v/>
      </c>
      <c r="G280" s="12"/>
    </row>
    <row r="281" ht="15.75" customHeight="1">
      <c r="B281" s="5">
        <v>31.0</v>
      </c>
      <c r="C281" s="319"/>
      <c r="D281" s="12"/>
      <c r="E281" s="12"/>
      <c r="F281" s="392" t="str">
        <f>'дети 5-ти лет Т'!CP92</f>
        <v/>
      </c>
      <c r="G281" s="12"/>
    </row>
    <row r="282" ht="15.75" customHeight="1">
      <c r="B282" s="12"/>
      <c r="C282" s="319"/>
      <c r="D282" s="12"/>
      <c r="E282" s="12"/>
      <c r="F282" s="392" t="str">
        <f>'дети 5-ти лет Т'!CQ92</f>
        <v/>
      </c>
      <c r="G282" s="12"/>
    </row>
    <row r="283" ht="15.75" customHeight="1">
      <c r="B283" s="19"/>
      <c r="C283" s="319"/>
      <c r="D283" s="12"/>
      <c r="E283" s="12"/>
      <c r="F283" s="392" t="str">
        <f>'дети 5-ти лет Т'!CR92</f>
        <v/>
      </c>
      <c r="G283" s="12"/>
    </row>
    <row r="284" ht="15.75" customHeight="1">
      <c r="B284" s="5">
        <v>32.0</v>
      </c>
      <c r="C284" s="319"/>
      <c r="D284" s="12"/>
      <c r="E284" s="12"/>
      <c r="F284" s="392" t="str">
        <f>'дети 5-ти лет Т'!CS92</f>
        <v/>
      </c>
      <c r="G284" s="12"/>
    </row>
    <row r="285" ht="15.75" customHeight="1">
      <c r="B285" s="12"/>
      <c r="C285" s="319"/>
      <c r="D285" s="12"/>
      <c r="E285" s="12"/>
      <c r="F285" s="392" t="str">
        <f>'дети 5-ти лет Т'!CT92</f>
        <v/>
      </c>
      <c r="G285" s="12"/>
    </row>
    <row r="286" ht="15.75" customHeight="1">
      <c r="B286" s="19"/>
      <c r="C286" s="319"/>
      <c r="D286" s="12"/>
      <c r="E286" s="12"/>
      <c r="F286" s="392" t="str">
        <f>'дети 5-ти лет Т'!CU92</f>
        <v/>
      </c>
      <c r="G286" s="12"/>
    </row>
    <row r="287" ht="15.75" customHeight="1">
      <c r="B287" s="5">
        <v>33.0</v>
      </c>
      <c r="C287" s="319"/>
      <c r="D287" s="12"/>
      <c r="E287" s="12"/>
      <c r="F287" s="392" t="str">
        <f>'дети 5-ти лет Т'!CV92</f>
        <v/>
      </c>
      <c r="G287" s="12"/>
    </row>
    <row r="288" ht="15.75" customHeight="1">
      <c r="B288" s="12"/>
      <c r="C288" s="319"/>
      <c r="D288" s="12"/>
      <c r="E288" s="12"/>
      <c r="F288" s="392" t="str">
        <f>'дети 5-ти лет Т'!CW92</f>
        <v/>
      </c>
      <c r="G288" s="12"/>
    </row>
    <row r="289" ht="15.75" customHeight="1">
      <c r="B289" s="19"/>
      <c r="C289" s="319"/>
      <c r="D289" s="12"/>
      <c r="E289" s="12"/>
      <c r="F289" s="392" t="str">
        <f>'дети 5-ти лет Т'!CX92</f>
        <v/>
      </c>
      <c r="G289" s="12"/>
    </row>
    <row r="290" ht="15.75" customHeight="1">
      <c r="B290" s="5">
        <v>34.0</v>
      </c>
      <c r="C290" s="319"/>
      <c r="D290" s="12"/>
      <c r="E290" s="12"/>
      <c r="F290" s="392" t="str">
        <f>'дети 5-ти лет Т'!CY92</f>
        <v/>
      </c>
      <c r="G290" s="12"/>
    </row>
    <row r="291" ht="15.75" customHeight="1">
      <c r="B291" s="12"/>
      <c r="C291" s="319"/>
      <c r="D291" s="12"/>
      <c r="E291" s="12"/>
      <c r="F291" s="392" t="str">
        <f>'дети 5-ти лет Т'!CZ92</f>
        <v/>
      </c>
      <c r="G291" s="12"/>
    </row>
    <row r="292" ht="15.75" customHeight="1">
      <c r="B292" s="19"/>
      <c r="C292" s="319"/>
      <c r="D292" s="12"/>
      <c r="E292" s="12"/>
      <c r="F292" s="392" t="str">
        <f>'дети 5-ти лет Т'!DA92</f>
        <v/>
      </c>
      <c r="G292" s="12"/>
    </row>
    <row r="293" ht="15.75" customHeight="1">
      <c r="B293" s="5">
        <v>35.0</v>
      </c>
      <c r="C293" s="319"/>
      <c r="D293" s="12"/>
      <c r="E293" s="12"/>
      <c r="F293" s="392" t="str">
        <f>'дети 5-ти лет Т'!DB92</f>
        <v/>
      </c>
      <c r="G293" s="12"/>
    </row>
    <row r="294" ht="15.75" customHeight="1">
      <c r="B294" s="12"/>
      <c r="C294" s="319"/>
      <c r="D294" s="12"/>
      <c r="E294" s="12"/>
      <c r="F294" s="392" t="str">
        <f>'дети 5-ти лет Т'!DC92</f>
        <v/>
      </c>
      <c r="G294" s="12"/>
    </row>
    <row r="295" ht="15.75" customHeight="1">
      <c r="B295" s="19"/>
      <c r="C295" s="320"/>
      <c r="D295" s="19"/>
      <c r="E295" s="19"/>
      <c r="F295" s="392" t="str">
        <f>'дети 5-ти лет Т'!DD92</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Ф'!D151</f>
        <v/>
      </c>
      <c r="D300" s="391" t="str">
        <f>'дети 5-ти лет К'!D151</f>
        <v/>
      </c>
      <c r="E300" s="391" t="str">
        <f>'дети 5-ти лет П'!D151</f>
        <v/>
      </c>
      <c r="F300" s="391" t="str">
        <f>'дети 5-ти лет Т'!D151</f>
        <v/>
      </c>
      <c r="G300" s="391" t="str">
        <f>'дети 5-ти лет С'!D151</f>
        <v/>
      </c>
    </row>
    <row r="301" ht="15.75" customHeight="1">
      <c r="B301" s="12"/>
      <c r="C301" s="391" t="str">
        <f>'дети 5-ти лет Ф'!E151</f>
        <v/>
      </c>
      <c r="D301" s="391" t="str">
        <f>'дети 5-ти лет К'!E151</f>
        <v/>
      </c>
      <c r="E301" s="391" t="str">
        <f>'дети 5-ти лет П'!E151</f>
        <v/>
      </c>
      <c r="F301" s="391" t="str">
        <f>'дети 5-ти лет Т'!E151</f>
        <v/>
      </c>
      <c r="G301" s="391" t="str">
        <f>'дети 5-ти лет С'!E151</f>
        <v/>
      </c>
    </row>
    <row r="302" ht="15.75" customHeight="1">
      <c r="B302" s="19"/>
      <c r="C302" s="391" t="str">
        <f>'дети 5-ти лет Ф'!F151</f>
        <v/>
      </c>
      <c r="D302" s="391" t="str">
        <f>'дети 5-ти лет К'!F151</f>
        <v/>
      </c>
      <c r="E302" s="391" t="str">
        <f>'дети 5-ти лет П'!F151</f>
        <v/>
      </c>
      <c r="F302" s="391" t="str">
        <f>'дети 5-ти лет Т'!F151</f>
        <v/>
      </c>
      <c r="G302" s="391" t="str">
        <f>'дети 5-ти лет С'!F151</f>
        <v/>
      </c>
    </row>
    <row r="303" ht="15.75" customHeight="1">
      <c r="B303" s="5">
        <v>2.0</v>
      </c>
      <c r="C303" s="391" t="str">
        <f>'дети 5-ти лет Ф'!G151</f>
        <v/>
      </c>
      <c r="D303" s="391" t="str">
        <f>'дети 5-ти лет К'!G151</f>
        <v/>
      </c>
      <c r="E303" s="391" t="str">
        <f>'дети 5-ти лет П'!G151</f>
        <v/>
      </c>
      <c r="F303" s="391" t="str">
        <f>'дети 5-ти лет Т'!G151</f>
        <v/>
      </c>
      <c r="G303" s="391" t="str">
        <f>'дети 5-ти лет С'!G151</f>
        <v/>
      </c>
    </row>
    <row r="304" ht="15.75" customHeight="1">
      <c r="B304" s="12"/>
      <c r="C304" s="391" t="str">
        <f>'дети 5-ти лет Ф'!H151</f>
        <v/>
      </c>
      <c r="D304" s="391" t="str">
        <f>'дети 5-ти лет К'!H151</f>
        <v/>
      </c>
      <c r="E304" s="391" t="str">
        <f>'дети 5-ти лет П'!H151</f>
        <v/>
      </c>
      <c r="F304" s="391" t="str">
        <f>'дети 5-ти лет Т'!H151</f>
        <v/>
      </c>
      <c r="G304" s="391" t="str">
        <f>'дети 5-ти лет С'!H151</f>
        <v/>
      </c>
    </row>
    <row r="305" ht="15.75" customHeight="1">
      <c r="B305" s="19"/>
      <c r="C305" s="391" t="str">
        <f>'дети 5-ти лет Ф'!I151</f>
        <v/>
      </c>
      <c r="D305" s="391" t="str">
        <f>'дети 5-ти лет К'!I151</f>
        <v/>
      </c>
      <c r="E305" s="391" t="str">
        <f>'дети 5-ти лет П'!I151</f>
        <v/>
      </c>
      <c r="F305" s="391" t="str">
        <f>'дети 5-ти лет Т'!I151</f>
        <v/>
      </c>
      <c r="G305" s="391" t="str">
        <f>'дети 5-ти лет С'!I151</f>
        <v/>
      </c>
    </row>
    <row r="306" ht="15.75" customHeight="1">
      <c r="B306" s="5">
        <v>3.0</v>
      </c>
      <c r="C306" s="391" t="str">
        <f>'дети 5-ти лет Ф'!J151</f>
        <v/>
      </c>
      <c r="D306" s="391" t="str">
        <f>'дети 5-ти лет К'!J151</f>
        <v/>
      </c>
      <c r="E306" s="391" t="str">
        <f>'дети 5-ти лет П'!J151</f>
        <v/>
      </c>
      <c r="F306" s="391" t="str">
        <f>'дети 5-ти лет Т'!J151</f>
        <v/>
      </c>
      <c r="G306" s="391" t="str">
        <f>'дети 5-ти лет С'!J151</f>
        <v/>
      </c>
    </row>
    <row r="307" ht="15.75" customHeight="1">
      <c r="B307" s="12"/>
      <c r="C307" s="391" t="str">
        <f>'дети 5-ти лет Ф'!K151</f>
        <v/>
      </c>
      <c r="D307" s="391" t="str">
        <f>'дети 5-ти лет К'!K151</f>
        <v/>
      </c>
      <c r="E307" s="391" t="str">
        <f>'дети 5-ти лет П'!K151</f>
        <v/>
      </c>
      <c r="F307" s="391" t="str">
        <f>'дети 5-ти лет Т'!K151</f>
        <v/>
      </c>
      <c r="G307" s="391" t="str">
        <f>'дети 5-ти лет С'!K151</f>
        <v/>
      </c>
    </row>
    <row r="308" ht="15.75" customHeight="1">
      <c r="B308" s="19"/>
      <c r="C308" s="391" t="str">
        <f>'дети 5-ти лет Ф'!L151</f>
        <v/>
      </c>
      <c r="D308" s="391" t="str">
        <f>'дети 5-ти лет К'!L151</f>
        <v/>
      </c>
      <c r="E308" s="391" t="str">
        <f>'дети 5-ти лет П'!L151</f>
        <v/>
      </c>
      <c r="F308" s="391" t="str">
        <f>'дети 5-ти лет Т'!L151</f>
        <v/>
      </c>
      <c r="G308" s="391" t="str">
        <f>'дети 5-ти лет С'!L151</f>
        <v/>
      </c>
    </row>
    <row r="309" ht="15.0" customHeight="1">
      <c r="B309" s="5">
        <v>4.0</v>
      </c>
      <c r="C309" s="391" t="str">
        <f>'дети 5-ти лет Ф'!M151</f>
        <v/>
      </c>
      <c r="D309" s="391" t="str">
        <f>'дети 5-ти лет К'!M151</f>
        <v/>
      </c>
      <c r="E309" s="391" t="str">
        <f>'дети 5-ти лет П'!M151</f>
        <v/>
      </c>
      <c r="F309" s="391" t="str">
        <f>'дети 5-ти лет Т'!M151</f>
        <v/>
      </c>
      <c r="G309" s="391" t="str">
        <f>'дети 5-ти лет С'!M151</f>
        <v/>
      </c>
    </row>
    <row r="310" ht="15.75" customHeight="1">
      <c r="B310" s="12"/>
      <c r="C310" s="391" t="str">
        <f>'дети 5-ти лет Ф'!N151</f>
        <v/>
      </c>
      <c r="D310" s="391" t="str">
        <f>'дети 5-ти лет К'!N151</f>
        <v/>
      </c>
      <c r="E310" s="391" t="str">
        <f>'дети 5-ти лет П'!N151</f>
        <v/>
      </c>
      <c r="F310" s="391" t="str">
        <f>'дети 5-ти лет Т'!N151</f>
        <v/>
      </c>
      <c r="G310" s="391" t="str">
        <f>'дети 5-ти лет С'!N151</f>
        <v/>
      </c>
    </row>
    <row r="311" ht="15.75" customHeight="1">
      <c r="B311" s="19"/>
      <c r="C311" s="391" t="str">
        <f>'дети 5-ти лет Ф'!O151</f>
        <v/>
      </c>
      <c r="D311" s="391" t="str">
        <f>'дети 5-ти лет К'!O151</f>
        <v/>
      </c>
      <c r="E311" s="391" t="str">
        <f>'дети 5-ти лет П'!O151</f>
        <v/>
      </c>
      <c r="F311" s="391" t="str">
        <f>'дети 5-ти лет Т'!O151</f>
        <v/>
      </c>
      <c r="G311" s="391" t="str">
        <f>'дети 5-ти лет С'!O151</f>
        <v/>
      </c>
    </row>
    <row r="312" ht="15.75" customHeight="1">
      <c r="B312" s="5">
        <v>5.0</v>
      </c>
      <c r="C312" s="391" t="str">
        <f>'дети 5-ти лет Ф'!P151</f>
        <v/>
      </c>
      <c r="D312" s="391" t="str">
        <f>'дети 5-ти лет К'!P151</f>
        <v/>
      </c>
      <c r="E312" s="391" t="str">
        <f>'дети 5-ти лет П'!P151</f>
        <v/>
      </c>
      <c r="F312" s="391" t="str">
        <f>'дети 5-ти лет Т'!P151</f>
        <v/>
      </c>
      <c r="G312" s="391" t="str">
        <f>'дети 5-ти лет С'!P151</f>
        <v/>
      </c>
    </row>
    <row r="313" ht="15.75" customHeight="1">
      <c r="B313" s="12"/>
      <c r="C313" s="391" t="str">
        <f>'дети 5-ти лет Ф'!Q151</f>
        <v/>
      </c>
      <c r="D313" s="391" t="str">
        <f>'дети 5-ти лет К'!Q151</f>
        <v/>
      </c>
      <c r="E313" s="391" t="str">
        <f>'дети 5-ти лет П'!Q151</f>
        <v/>
      </c>
      <c r="F313" s="391" t="str">
        <f>'дети 5-ти лет Т'!Q151</f>
        <v/>
      </c>
      <c r="G313" s="391" t="str">
        <f>'дети 5-ти лет С'!Q151</f>
        <v/>
      </c>
    </row>
    <row r="314" ht="15.75" customHeight="1">
      <c r="B314" s="19"/>
      <c r="C314" s="391" t="str">
        <f>'дети 5-ти лет Ф'!R151</f>
        <v/>
      </c>
      <c r="D314" s="391" t="str">
        <f>'дети 5-ти лет К'!R151</f>
        <v/>
      </c>
      <c r="E314" s="391" t="str">
        <f>'дети 5-ти лет П'!R151</f>
        <v/>
      </c>
      <c r="F314" s="391" t="str">
        <f>'дети 5-ти лет Т'!R151</f>
        <v/>
      </c>
      <c r="G314" s="391" t="str">
        <f>'дети 5-ти лет С'!R151</f>
        <v/>
      </c>
    </row>
    <row r="315" ht="15.75" customHeight="1">
      <c r="B315" s="5">
        <v>6.0</v>
      </c>
      <c r="C315" s="391" t="str">
        <f>'дети 5-ти лет Ф'!S151</f>
        <v/>
      </c>
      <c r="D315" s="391" t="str">
        <f>'дети 5-ти лет К'!S151</f>
        <v/>
      </c>
      <c r="E315" s="391" t="str">
        <f>'дети 5-ти лет П'!S151</f>
        <v/>
      </c>
      <c r="F315" s="391" t="str">
        <f>'дети 5-ти лет Т'!S151</f>
        <v/>
      </c>
      <c r="G315" s="391" t="str">
        <f>'дети 5-ти лет С'!S151</f>
        <v/>
      </c>
    </row>
    <row r="316" ht="15.75" customHeight="1">
      <c r="B316" s="12"/>
      <c r="C316" s="391" t="str">
        <f>'дети 5-ти лет Ф'!T151</f>
        <v/>
      </c>
      <c r="D316" s="391" t="str">
        <f>'дети 5-ти лет К'!T151</f>
        <v/>
      </c>
      <c r="E316" s="391" t="str">
        <f>'дети 5-ти лет П'!T151</f>
        <v/>
      </c>
      <c r="F316" s="391" t="str">
        <f>'дети 5-ти лет Т'!T151</f>
        <v/>
      </c>
      <c r="G316" s="391" t="str">
        <f>'дети 5-ти лет С'!T151</f>
        <v/>
      </c>
    </row>
    <row r="317" ht="15.75" customHeight="1">
      <c r="B317" s="19"/>
      <c r="C317" s="391" t="str">
        <f>'дети 5-ти лет Ф'!U151</f>
        <v/>
      </c>
      <c r="D317" s="391" t="str">
        <f>'дети 5-ти лет К'!U151</f>
        <v/>
      </c>
      <c r="E317" s="391" t="str">
        <f>'дети 5-ти лет П'!U151</f>
        <v/>
      </c>
      <c r="F317" s="391" t="str">
        <f>'дети 5-ти лет Т'!U151</f>
        <v/>
      </c>
      <c r="G317" s="391" t="str">
        <f>'дети 5-ти лет С'!U151</f>
        <v/>
      </c>
    </row>
    <row r="318" ht="15.75" customHeight="1">
      <c r="B318" s="5">
        <v>7.0</v>
      </c>
      <c r="C318" s="391" t="str">
        <f>'дети 5-ти лет Ф'!V151</f>
        <v/>
      </c>
      <c r="D318" s="391" t="str">
        <f>'дети 5-ти лет К'!V151</f>
        <v/>
      </c>
      <c r="E318" s="391" t="str">
        <f>'дети 5-ти лет П'!V151</f>
        <v/>
      </c>
      <c r="F318" s="391" t="str">
        <f>'дети 5-ти лет Т'!V151</f>
        <v/>
      </c>
      <c r="G318" s="391" t="str">
        <f>'дети 5-ти лет С'!V151</f>
        <v/>
      </c>
    </row>
    <row r="319" ht="15.75" customHeight="1">
      <c r="B319" s="12"/>
      <c r="C319" s="391" t="str">
        <f>'дети 5-ти лет Ф'!W151</f>
        <v/>
      </c>
      <c r="D319" s="391" t="str">
        <f>'дети 5-ти лет Т'!W151</f>
        <v/>
      </c>
      <c r="E319" s="391" t="str">
        <f>'дети 5-ти лет П'!W151</f>
        <v/>
      </c>
      <c r="F319" s="391" t="str">
        <f>'дети 5-ти лет Т'!W151</f>
        <v/>
      </c>
      <c r="G319" s="391" t="str">
        <f>'дети 5-ти лет С'!W151</f>
        <v/>
      </c>
    </row>
    <row r="320" ht="15.75" customHeight="1">
      <c r="B320" s="19"/>
      <c r="C320" s="391" t="str">
        <f>'дети 5-ти лет Ф'!X151</f>
        <v/>
      </c>
      <c r="D320" s="391" t="str">
        <f>'дети 5-ти лет К'!X151</f>
        <v/>
      </c>
      <c r="E320" s="391" t="str">
        <f>'дети 5-ти лет П'!X151</f>
        <v/>
      </c>
      <c r="F320" s="391" t="str">
        <f>'дети 5-ти лет Т'!X151</f>
        <v/>
      </c>
      <c r="G320" s="391" t="str">
        <f>'дети 5-ти лет С'!X151</f>
        <v/>
      </c>
    </row>
    <row r="321" ht="15.75" customHeight="1">
      <c r="B321" s="5">
        <v>8.0</v>
      </c>
      <c r="C321" s="318"/>
      <c r="D321" s="391" t="str">
        <f>'дети 5-ти лет К'!Y151</f>
        <v/>
      </c>
      <c r="E321" s="317"/>
      <c r="F321" s="391" t="str">
        <f>'дети 5-ти лет Т'!Y151</f>
        <v/>
      </c>
      <c r="G321" s="317"/>
    </row>
    <row r="322" ht="15.75" customHeight="1">
      <c r="B322" s="12"/>
      <c r="C322" s="319"/>
      <c r="D322" s="391" t="str">
        <f>'дети 5-ти лет К'!Z151</f>
        <v/>
      </c>
      <c r="E322" s="12"/>
      <c r="F322" s="391" t="str">
        <f>'дети 5-ти лет Т'!Z151</f>
        <v/>
      </c>
      <c r="G322" s="12"/>
    </row>
    <row r="323" ht="15.75" customHeight="1">
      <c r="B323" s="19"/>
      <c r="C323" s="319"/>
      <c r="D323" s="391" t="str">
        <f>'дети 5-ти лет К'!AA151</f>
        <v/>
      </c>
      <c r="E323" s="12"/>
      <c r="F323" s="391" t="str">
        <f>'дети 5-ти лет Т'!AA151</f>
        <v/>
      </c>
      <c r="G323" s="12"/>
    </row>
    <row r="324" ht="15.75" customHeight="1">
      <c r="B324" s="5">
        <v>9.0</v>
      </c>
      <c r="C324" s="319"/>
      <c r="D324" s="391" t="str">
        <f>'дети 5-ти лет К'!AB151</f>
        <v/>
      </c>
      <c r="E324" s="12"/>
      <c r="F324" s="391" t="str">
        <f>'дети 5-ти лет Т'!AB151</f>
        <v/>
      </c>
      <c r="G324" s="12"/>
    </row>
    <row r="325" ht="15.75" customHeight="1">
      <c r="B325" s="12"/>
      <c r="C325" s="319"/>
      <c r="D325" s="391" t="str">
        <f>'дети 5-ти лет К'!AC151</f>
        <v/>
      </c>
      <c r="E325" s="12"/>
      <c r="F325" s="391" t="str">
        <f>'дети 5-ти лет Т'!AC151</f>
        <v/>
      </c>
      <c r="G325" s="12"/>
    </row>
    <row r="326" ht="15.75" customHeight="1">
      <c r="B326" s="19"/>
      <c r="C326" s="319"/>
      <c r="D326" s="391" t="str">
        <f>'дети 5-ти лет К'!AD151</f>
        <v/>
      </c>
      <c r="E326" s="12"/>
      <c r="F326" s="391" t="str">
        <f>'дети 5-ти лет Т'!AD151</f>
        <v/>
      </c>
      <c r="G326" s="12"/>
    </row>
    <row r="327" ht="15.75" customHeight="1">
      <c r="B327" s="5">
        <v>10.0</v>
      </c>
      <c r="C327" s="319"/>
      <c r="D327" s="391" t="str">
        <f>'дети 5-ти лет К'!AE151</f>
        <v/>
      </c>
      <c r="E327" s="12"/>
      <c r="F327" s="391" t="str">
        <f>'дети 5-ти лет Т'!AE151</f>
        <v/>
      </c>
      <c r="G327" s="12"/>
    </row>
    <row r="328" ht="15.75" customHeight="1">
      <c r="B328" s="12"/>
      <c r="C328" s="319"/>
      <c r="D328" s="391" t="str">
        <f>'дети 5-ти лет К'!AF151</f>
        <v/>
      </c>
      <c r="E328" s="12"/>
      <c r="F328" s="391" t="str">
        <f>'дети 5-ти лет Т'!AF151</f>
        <v/>
      </c>
      <c r="G328" s="12"/>
    </row>
    <row r="329" ht="15.75" customHeight="1">
      <c r="B329" s="19"/>
      <c r="C329" s="319"/>
      <c r="D329" s="391" t="str">
        <f>'дети 5-ти лет К'!AG151</f>
        <v/>
      </c>
      <c r="E329" s="12"/>
      <c r="F329" s="391" t="str">
        <f>'дети 5-ти лет Т'!AG151</f>
        <v/>
      </c>
      <c r="G329" s="12"/>
    </row>
    <row r="330" ht="15.75" customHeight="1">
      <c r="B330" s="5">
        <v>11.0</v>
      </c>
      <c r="C330" s="319"/>
      <c r="D330" s="391" t="str">
        <f>'дети 5-ти лет К'!AH151</f>
        <v/>
      </c>
      <c r="E330" s="12"/>
      <c r="F330" s="391" t="str">
        <f>'дети 5-ти лет Т'!AH151</f>
        <v/>
      </c>
      <c r="G330" s="12"/>
    </row>
    <row r="331" ht="15.75" customHeight="1">
      <c r="B331" s="12"/>
      <c r="C331" s="319"/>
      <c r="D331" s="391" t="str">
        <f>'дети 5-ти лет К'!AI151</f>
        <v/>
      </c>
      <c r="E331" s="12"/>
      <c r="F331" s="391" t="str">
        <f>'дети 5-ти лет Т'!AI151</f>
        <v/>
      </c>
      <c r="G331" s="12"/>
    </row>
    <row r="332" ht="15.75" customHeight="1">
      <c r="B332" s="19"/>
      <c r="C332" s="319"/>
      <c r="D332" s="391" t="str">
        <f>'дети 5-ти лет К'!AJ151</f>
        <v/>
      </c>
      <c r="E332" s="12"/>
      <c r="F332" s="391" t="str">
        <f>'дети 5-ти лет Т'!AJ151</f>
        <v/>
      </c>
      <c r="G332" s="12"/>
    </row>
    <row r="333" ht="15.75" customHeight="1">
      <c r="B333" s="5">
        <v>12.0</v>
      </c>
      <c r="C333" s="319"/>
      <c r="D333" s="391" t="str">
        <f>'дети 5-ти лет К'!AK151</f>
        <v/>
      </c>
      <c r="E333" s="12"/>
      <c r="F333" s="391" t="str">
        <f>'дети 5-ти лет Т'!AK151</f>
        <v/>
      </c>
      <c r="G333" s="12"/>
    </row>
    <row r="334" ht="15.75" customHeight="1">
      <c r="B334" s="12"/>
      <c r="C334" s="319"/>
      <c r="D334" s="391" t="str">
        <f>'дети 5-ти лет К'!AL151</f>
        <v/>
      </c>
      <c r="E334" s="12"/>
      <c r="F334" s="391" t="str">
        <f>'дети 5-ти лет Т'!AL151</f>
        <v/>
      </c>
      <c r="G334" s="12"/>
    </row>
    <row r="335" ht="15.75" customHeight="1">
      <c r="B335" s="19"/>
      <c r="C335" s="319"/>
      <c r="D335" s="391" t="str">
        <f>'дети 5-ти лет К'!AM151</f>
        <v/>
      </c>
      <c r="E335" s="12"/>
      <c r="F335" s="391" t="str">
        <f>'дети 5-ти лет Т'!AM151</f>
        <v/>
      </c>
      <c r="G335" s="12"/>
    </row>
    <row r="336" ht="15.75" customHeight="1">
      <c r="B336" s="5">
        <v>13.0</v>
      </c>
      <c r="C336" s="319"/>
      <c r="D336" s="391" t="str">
        <f>'дети 5-ти лет К'!AN151</f>
        <v/>
      </c>
      <c r="E336" s="12"/>
      <c r="F336" s="391" t="str">
        <f>'дети 5-ти лет Т'!AN151</f>
        <v/>
      </c>
      <c r="G336" s="12"/>
    </row>
    <row r="337" ht="15.75" customHeight="1">
      <c r="B337" s="12"/>
      <c r="C337" s="319"/>
      <c r="D337" s="391" t="str">
        <f>'дети 5-ти лет К'!AO151</f>
        <v/>
      </c>
      <c r="E337" s="12"/>
      <c r="F337" s="391" t="str">
        <f>'дети 5-ти лет Т'!AO151</f>
        <v/>
      </c>
      <c r="G337" s="12"/>
    </row>
    <row r="338" ht="15.75" customHeight="1">
      <c r="B338" s="19"/>
      <c r="C338" s="319"/>
      <c r="D338" s="391" t="str">
        <f>'дети 5-ти лет К'!AP151</f>
        <v/>
      </c>
      <c r="E338" s="12"/>
      <c r="F338" s="391" t="str">
        <f>'дети 5-ти лет Т'!AP151</f>
        <v/>
      </c>
      <c r="G338" s="12"/>
    </row>
    <row r="339" ht="15.75" customHeight="1">
      <c r="B339" s="5">
        <v>14.0</v>
      </c>
      <c r="C339" s="319"/>
      <c r="D339" s="391" t="str">
        <f>'дети 5-ти лет К'!AQ151</f>
        <v/>
      </c>
      <c r="E339" s="12"/>
      <c r="F339" s="391" t="str">
        <f>'дети 5-ти лет Т'!AQ151</f>
        <v/>
      </c>
      <c r="G339" s="12"/>
    </row>
    <row r="340" ht="15.75" customHeight="1">
      <c r="B340" s="12"/>
      <c r="C340" s="319"/>
      <c r="D340" s="391" t="str">
        <f>'дети 5-ти лет К'!AR151</f>
        <v/>
      </c>
      <c r="E340" s="12"/>
      <c r="F340" s="391" t="str">
        <f>'дети 5-ти лет Т'!AR151</f>
        <v/>
      </c>
      <c r="G340" s="12"/>
    </row>
    <row r="341" ht="15.75" customHeight="1">
      <c r="B341" s="19"/>
      <c r="C341" s="319"/>
      <c r="D341" s="391" t="str">
        <f>'дети 5-ти лет К'!AS151</f>
        <v/>
      </c>
      <c r="E341" s="12"/>
      <c r="F341" s="391" t="str">
        <f>'дети 5-ти лет Т'!AS151</f>
        <v/>
      </c>
      <c r="G341" s="12"/>
    </row>
    <row r="342" ht="15.75" customHeight="1">
      <c r="B342" s="5">
        <v>15.0</v>
      </c>
      <c r="C342" s="319"/>
      <c r="D342" s="391" t="str">
        <f>'дети 5-ти лет К'!AT151</f>
        <v/>
      </c>
      <c r="E342" s="12"/>
      <c r="F342" s="391" t="str">
        <f>'дети 5-ти лет Т'!AT151</f>
        <v/>
      </c>
      <c r="G342" s="12"/>
    </row>
    <row r="343" ht="15.75" customHeight="1">
      <c r="B343" s="12"/>
      <c r="C343" s="319"/>
      <c r="D343" s="391" t="str">
        <f>'дети 5-ти лет К'!AU151</f>
        <v/>
      </c>
      <c r="E343" s="12"/>
      <c r="F343" s="391" t="str">
        <f>'дети 5-ти лет Т'!AU151</f>
        <v/>
      </c>
      <c r="G343" s="12"/>
    </row>
    <row r="344" ht="15.75" customHeight="1">
      <c r="B344" s="19"/>
      <c r="C344" s="319"/>
      <c r="D344" s="391" t="str">
        <f>'дети 5-ти лет К'!AV151</f>
        <v/>
      </c>
      <c r="E344" s="12"/>
      <c r="F344" s="391" t="str">
        <f>'дети 5-ти лет Т'!AV151</f>
        <v/>
      </c>
      <c r="G344" s="12"/>
    </row>
    <row r="345" ht="15.75" customHeight="1">
      <c r="B345" s="5">
        <v>16.0</v>
      </c>
      <c r="C345" s="319"/>
      <c r="D345" s="391" t="str">
        <f>'дети 5-ти лет К'!AW151</f>
        <v/>
      </c>
      <c r="E345" s="12"/>
      <c r="F345" s="391" t="str">
        <f>'дети 5-ти лет Т'!AW151</f>
        <v/>
      </c>
      <c r="G345" s="12"/>
    </row>
    <row r="346" ht="15.75" customHeight="1">
      <c r="B346" s="12"/>
      <c r="C346" s="319"/>
      <c r="D346" s="391" t="str">
        <f>'дети 5-ти лет К'!AX151</f>
        <v/>
      </c>
      <c r="E346" s="12"/>
      <c r="F346" s="391" t="str">
        <f>'дети 5-ти лет Т'!AX151</f>
        <v/>
      </c>
      <c r="G346" s="12"/>
    </row>
    <row r="347" ht="15.75" customHeight="1">
      <c r="B347" s="19"/>
      <c r="C347" s="319"/>
      <c r="D347" s="391" t="str">
        <f>'дети 5-ти лет К'!AY151</f>
        <v/>
      </c>
      <c r="E347" s="12"/>
      <c r="F347" s="391" t="str">
        <f>'дети 5-ти лет Т'!AY151</f>
        <v/>
      </c>
      <c r="G347" s="12"/>
    </row>
    <row r="348" ht="15.75" customHeight="1">
      <c r="B348" s="5">
        <v>17.0</v>
      </c>
      <c r="C348" s="319"/>
      <c r="D348" s="391" t="str">
        <f>'дети 5-ти лет К'!AZ151</f>
        <v/>
      </c>
      <c r="E348" s="12"/>
      <c r="F348" s="391" t="str">
        <f>'дети 5-ти лет Т'!AZ151</f>
        <v/>
      </c>
      <c r="G348" s="12"/>
    </row>
    <row r="349" ht="15.75" customHeight="1">
      <c r="B349" s="12"/>
      <c r="C349" s="319"/>
      <c r="D349" s="391" t="str">
        <f>'дети 5-ти лет К'!BA151</f>
        <v/>
      </c>
      <c r="E349" s="12"/>
      <c r="F349" s="391" t="str">
        <f>'дети 5-ти лет Т'!BA151</f>
        <v/>
      </c>
      <c r="G349" s="12"/>
    </row>
    <row r="350" ht="15.75" customHeight="1">
      <c r="B350" s="19"/>
      <c r="C350" s="319"/>
      <c r="D350" s="391" t="str">
        <f>'дети 5-ти лет К'!BB151</f>
        <v/>
      </c>
      <c r="E350" s="12"/>
      <c r="F350" s="391" t="str">
        <f>'дети 5-ти лет Т'!BB151</f>
        <v/>
      </c>
      <c r="G350" s="12"/>
    </row>
    <row r="351" ht="15.75" customHeight="1">
      <c r="B351" s="5">
        <v>18.0</v>
      </c>
      <c r="C351" s="319"/>
      <c r="D351" s="391" t="str">
        <f>'дети 5-ти лет К'!BC151</f>
        <v/>
      </c>
      <c r="E351" s="12"/>
      <c r="F351" s="391" t="str">
        <f>'дети 5-ти лет Т'!BC151</f>
        <v/>
      </c>
      <c r="G351" s="12"/>
    </row>
    <row r="352" ht="15.75" customHeight="1">
      <c r="B352" s="12"/>
      <c r="C352" s="319"/>
      <c r="D352" s="391" t="str">
        <f>'дети 5-ти лет К'!BD151</f>
        <v/>
      </c>
      <c r="E352" s="12"/>
      <c r="F352" s="391" t="str">
        <f>'дети 5-ти лет Т'!BD151</f>
        <v/>
      </c>
      <c r="G352" s="12"/>
    </row>
    <row r="353" ht="15.75" customHeight="1">
      <c r="B353" s="19"/>
      <c r="C353" s="319"/>
      <c r="D353" s="391" t="str">
        <f>'дети 5-ти лет К'!BE151</f>
        <v/>
      </c>
      <c r="E353" s="12"/>
      <c r="F353" s="391" t="str">
        <f>'дети 5-ти лет Т'!BE151</f>
        <v/>
      </c>
      <c r="G353" s="12"/>
    </row>
    <row r="354" ht="15.75" customHeight="1">
      <c r="B354" s="5">
        <v>19.0</v>
      </c>
      <c r="C354" s="319"/>
      <c r="D354" s="391" t="str">
        <f>'дети 5-ти лет К'!BF151</f>
        <v/>
      </c>
      <c r="E354" s="12"/>
      <c r="F354" s="391" t="str">
        <f>'дети 5-ти лет Т'!BF151</f>
        <v/>
      </c>
      <c r="G354" s="12"/>
    </row>
    <row r="355" ht="15.75" customHeight="1">
      <c r="B355" s="12"/>
      <c r="C355" s="319"/>
      <c r="D355" s="391" t="str">
        <f>'дети 5-ти лет К'!BG151</f>
        <v/>
      </c>
      <c r="E355" s="12"/>
      <c r="F355" s="391" t="str">
        <f>'дети 5-ти лет Т'!BG151</f>
        <v/>
      </c>
      <c r="G355" s="12"/>
    </row>
    <row r="356" ht="15.75" customHeight="1">
      <c r="B356" s="19"/>
      <c r="C356" s="319"/>
      <c r="D356" s="391" t="str">
        <f>'дети 5-ти лет К'!BH151</f>
        <v/>
      </c>
      <c r="E356" s="12"/>
      <c r="F356" s="391" t="str">
        <f>'дети 5-ти лет Т'!BH151</f>
        <v/>
      </c>
      <c r="G356" s="12"/>
    </row>
    <row r="357" ht="15.75" customHeight="1">
      <c r="B357" s="5">
        <v>20.0</v>
      </c>
      <c r="C357" s="319"/>
      <c r="D357" s="391" t="str">
        <f>'дети 5-ти лет К'!BI151</f>
        <v/>
      </c>
      <c r="E357" s="12"/>
      <c r="F357" s="391" t="str">
        <f>'дети 5-ти лет Т'!BI151</f>
        <v/>
      </c>
      <c r="G357" s="12"/>
    </row>
    <row r="358" ht="15.75" customHeight="1">
      <c r="B358" s="12"/>
      <c r="C358" s="319"/>
      <c r="D358" s="391" t="str">
        <f>'дети 5-ти лет К'!BJ151</f>
        <v/>
      </c>
      <c r="E358" s="12"/>
      <c r="F358" s="391" t="str">
        <f>'дети 5-ти лет Т'!BJ151</f>
        <v/>
      </c>
      <c r="G358" s="12"/>
    </row>
    <row r="359" ht="15.75" customHeight="1">
      <c r="B359" s="19"/>
      <c r="C359" s="319"/>
      <c r="D359" s="391" t="str">
        <f>'дети 5-ти лет К'!BK151</f>
        <v/>
      </c>
      <c r="E359" s="12"/>
      <c r="F359" s="391" t="str">
        <f>'дети 5-ти лет Т'!BK151</f>
        <v/>
      </c>
      <c r="G359" s="12"/>
    </row>
    <row r="360" ht="15.75" customHeight="1">
      <c r="B360" s="5">
        <v>21.0</v>
      </c>
      <c r="C360" s="319"/>
      <c r="D360" s="391" t="str">
        <f>'дети 5-ти лет К'!BL151</f>
        <v/>
      </c>
      <c r="E360" s="12"/>
      <c r="F360" s="391" t="str">
        <f>'дети 5-ти лет Т'!BL151</f>
        <v/>
      </c>
      <c r="G360" s="12"/>
    </row>
    <row r="361" ht="15.75" customHeight="1">
      <c r="B361" s="12"/>
      <c r="C361" s="319"/>
      <c r="D361" s="391" t="str">
        <f>'дети 5-ти лет К'!BM151</f>
        <v/>
      </c>
      <c r="E361" s="12"/>
      <c r="F361" s="391" t="str">
        <f>'дети 5-ти лет Т'!BM151</f>
        <v/>
      </c>
      <c r="G361" s="12"/>
    </row>
    <row r="362" ht="15.75" customHeight="1">
      <c r="B362" s="19"/>
      <c r="C362" s="319"/>
      <c r="D362" s="391" t="str">
        <f>'дети 5-ти лет К'!BN151</f>
        <v/>
      </c>
      <c r="E362" s="12"/>
      <c r="F362" s="391" t="str">
        <f>'дети 5-ти лет Т'!BN151</f>
        <v/>
      </c>
      <c r="G362" s="12"/>
    </row>
    <row r="363" ht="15.75" customHeight="1">
      <c r="B363" s="5">
        <v>22.0</v>
      </c>
      <c r="C363" s="319"/>
      <c r="D363" s="391" t="str">
        <f>'дети 5-ти лет К'!BO151</f>
        <v/>
      </c>
      <c r="E363" s="12"/>
      <c r="F363" s="391" t="str">
        <f>'дети 5-ти лет Т'!BO151</f>
        <v/>
      </c>
      <c r="G363" s="12"/>
    </row>
    <row r="364" ht="15.75" customHeight="1">
      <c r="B364" s="12"/>
      <c r="C364" s="319"/>
      <c r="D364" s="391" t="str">
        <f>'дети 5-ти лет К'!BP151</f>
        <v/>
      </c>
      <c r="E364" s="12"/>
      <c r="F364" s="391" t="str">
        <f>'дети 5-ти лет Т'!BP151</f>
        <v/>
      </c>
      <c r="G364" s="12"/>
    </row>
    <row r="365" ht="15.75" customHeight="1">
      <c r="B365" s="19"/>
      <c r="C365" s="319"/>
      <c r="D365" s="391" t="str">
        <f>'дети 5-ти лет К'!BQ151</f>
        <v/>
      </c>
      <c r="E365" s="12"/>
      <c r="F365" s="391" t="str">
        <f>'дети 5-ти лет Т'!BQ151</f>
        <v/>
      </c>
      <c r="G365" s="12"/>
    </row>
    <row r="366" ht="15.75" customHeight="1">
      <c r="B366" s="5">
        <v>23.0</v>
      </c>
      <c r="C366" s="319"/>
      <c r="D366" s="391" t="str">
        <f>'дети 5-ти лет К'!BR151</f>
        <v/>
      </c>
      <c r="E366" s="12"/>
      <c r="F366" s="391" t="str">
        <f>'дети 5-ти лет Т'!BR151</f>
        <v/>
      </c>
      <c r="G366" s="12"/>
    </row>
    <row r="367" ht="15.75" customHeight="1">
      <c r="B367" s="12"/>
      <c r="C367" s="319"/>
      <c r="D367" s="391" t="str">
        <f>'дети 5-ти лет К'!BS151</f>
        <v/>
      </c>
      <c r="E367" s="12"/>
      <c r="F367" s="391" t="str">
        <f>'дети 5-ти лет Т'!BS151</f>
        <v/>
      </c>
      <c r="G367" s="12"/>
    </row>
    <row r="368" ht="15.75" customHeight="1">
      <c r="B368" s="19"/>
      <c r="C368" s="319"/>
      <c r="D368" s="391" t="str">
        <f>'дети 5-ти лет К'!BT151</f>
        <v/>
      </c>
      <c r="E368" s="12"/>
      <c r="F368" s="391" t="str">
        <f>'дети 5-ти лет Т'!BT151</f>
        <v/>
      </c>
      <c r="G368" s="12"/>
    </row>
    <row r="369" ht="15.75" customHeight="1">
      <c r="B369" s="5">
        <v>24.0</v>
      </c>
      <c r="C369" s="319"/>
      <c r="D369" s="391" t="str">
        <f>'дети 5-ти лет К'!BU151</f>
        <v/>
      </c>
      <c r="E369" s="12"/>
      <c r="F369" s="391" t="str">
        <f>'дети 5-ти лет Т'!BU151</f>
        <v/>
      </c>
      <c r="G369" s="12"/>
    </row>
    <row r="370" ht="15.75" customHeight="1">
      <c r="B370" s="12"/>
      <c r="C370" s="319"/>
      <c r="D370" s="391" t="str">
        <f>'дети 5-ти лет К'!BV151</f>
        <v/>
      </c>
      <c r="E370" s="12"/>
      <c r="F370" s="391" t="str">
        <f>'дети 5-ти лет Т'!BV151</f>
        <v/>
      </c>
      <c r="G370" s="12"/>
    </row>
    <row r="371" ht="15.75" customHeight="1">
      <c r="B371" s="19"/>
      <c r="C371" s="319"/>
      <c r="D371" s="391" t="str">
        <f>'дети 5-ти лет К'!BW151</f>
        <v/>
      </c>
      <c r="E371" s="12"/>
      <c r="F371" s="391" t="str">
        <f>'дети 5-ти лет Т'!BW151</f>
        <v/>
      </c>
      <c r="G371" s="12"/>
    </row>
    <row r="372" ht="15.75" customHeight="1">
      <c r="B372" s="5">
        <v>25.0</v>
      </c>
      <c r="C372" s="319"/>
      <c r="D372" s="391" t="str">
        <f>'дети 5-ти лет К'!BX151</f>
        <v/>
      </c>
      <c r="E372" s="12"/>
      <c r="F372" s="391" t="str">
        <f>'дети 5-ти лет Т'!BX151</f>
        <v/>
      </c>
      <c r="G372" s="12"/>
    </row>
    <row r="373" ht="15.75" customHeight="1">
      <c r="B373" s="12"/>
      <c r="C373" s="319"/>
      <c r="D373" s="391" t="str">
        <f>'дети 5-ти лет К'!BY151</f>
        <v/>
      </c>
      <c r="E373" s="12"/>
      <c r="F373" s="391" t="str">
        <f>'дети 5-ти лет Т'!BY151</f>
        <v/>
      </c>
      <c r="G373" s="12"/>
    </row>
    <row r="374" ht="15.75" customHeight="1">
      <c r="B374" s="19"/>
      <c r="C374" s="319"/>
      <c r="D374" s="391" t="str">
        <f>'дети 5-ти лет К'!BZ151</f>
        <v/>
      </c>
      <c r="E374" s="12"/>
      <c r="F374" s="391" t="str">
        <f>'дети 5-ти лет Т'!BZ151</f>
        <v/>
      </c>
      <c r="G374" s="12"/>
    </row>
    <row r="375" ht="15.75" customHeight="1">
      <c r="B375" s="5">
        <v>26.0</v>
      </c>
      <c r="C375" s="319"/>
      <c r="D375" s="391" t="str">
        <f>'дети 5-ти лет К'!CA151</f>
        <v/>
      </c>
      <c r="E375" s="12"/>
      <c r="F375" s="391" t="str">
        <f>'дети 5-ти лет Т'!CA151</f>
        <v/>
      </c>
      <c r="G375" s="12"/>
    </row>
    <row r="376" ht="15.75" customHeight="1">
      <c r="B376" s="12"/>
      <c r="C376" s="319"/>
      <c r="D376" s="391" t="str">
        <f>'дети 5-ти лет К'!CB151</f>
        <v/>
      </c>
      <c r="E376" s="12"/>
      <c r="F376" s="391" t="str">
        <f>'дети 5-ти лет Т'!CB151</f>
        <v/>
      </c>
      <c r="G376" s="12"/>
    </row>
    <row r="377" ht="15.75" customHeight="1">
      <c r="B377" s="19"/>
      <c r="C377" s="319"/>
      <c r="D377" s="391" t="str">
        <f>'дети 5-ти лет К'!CC151</f>
        <v/>
      </c>
      <c r="E377" s="12"/>
      <c r="F377" s="391" t="str">
        <f>'дети 5-ти лет Т'!CC151</f>
        <v/>
      </c>
      <c r="G377" s="12"/>
    </row>
    <row r="378" ht="15.75" customHeight="1">
      <c r="B378" s="5">
        <v>27.0</v>
      </c>
      <c r="C378" s="319"/>
      <c r="D378" s="391" t="str">
        <f>'дети 5-ти лет К'!CD151</f>
        <v/>
      </c>
      <c r="E378" s="12"/>
      <c r="F378" s="391" t="str">
        <f>'дети 5-ти лет Т'!CD151</f>
        <v/>
      </c>
      <c r="G378" s="12"/>
    </row>
    <row r="379" ht="15.75" customHeight="1">
      <c r="B379" s="12"/>
      <c r="C379" s="319"/>
      <c r="D379" s="391" t="str">
        <f>'дети 5-ти лет К'!CE151</f>
        <v/>
      </c>
      <c r="E379" s="12"/>
      <c r="F379" s="391" t="str">
        <f>'дети 5-ти лет Т'!CE151</f>
        <v/>
      </c>
      <c r="G379" s="12"/>
    </row>
    <row r="380" ht="15.75" customHeight="1">
      <c r="B380" s="19"/>
      <c r="C380" s="319"/>
      <c r="D380" s="391" t="str">
        <f>'дети 5-ти лет К'!CF151</f>
        <v/>
      </c>
      <c r="E380" s="12"/>
      <c r="F380" s="391" t="str">
        <f>'дети 5-ти лет Т'!CF151</f>
        <v/>
      </c>
      <c r="G380" s="12"/>
    </row>
    <row r="381" ht="15.75" customHeight="1">
      <c r="B381" s="5">
        <v>28.0</v>
      </c>
      <c r="C381" s="319"/>
      <c r="D381" s="391" t="str">
        <f>'дети 5-ти лет К'!CG151</f>
        <v/>
      </c>
      <c r="E381" s="12"/>
      <c r="F381" s="391" t="str">
        <f>'дети 5-ти лет Т'!CG151</f>
        <v/>
      </c>
      <c r="G381" s="12"/>
    </row>
    <row r="382" ht="15.75" customHeight="1">
      <c r="B382" s="12"/>
      <c r="C382" s="319"/>
      <c r="D382" s="391" t="str">
        <f>'дети 5-ти лет К'!CH151</f>
        <v/>
      </c>
      <c r="E382" s="12"/>
      <c r="F382" s="391" t="str">
        <f>'дети 5-ти лет Т'!CH151</f>
        <v/>
      </c>
      <c r="G382" s="12"/>
    </row>
    <row r="383" ht="15.75" customHeight="1">
      <c r="B383" s="19"/>
      <c r="C383" s="319"/>
      <c r="D383" s="391" t="str">
        <f>'дети 5-ти лет К'!CI151</f>
        <v/>
      </c>
      <c r="E383" s="12"/>
      <c r="F383" s="391" t="str">
        <f>'дети 5-ти лет Т'!CI151</f>
        <v/>
      </c>
      <c r="G383" s="12"/>
    </row>
    <row r="384" ht="15.75" customHeight="1">
      <c r="B384" s="5">
        <v>29.0</v>
      </c>
      <c r="C384" s="319"/>
      <c r="D384" s="317"/>
      <c r="E384" s="12"/>
      <c r="F384" s="391" t="str">
        <f>'дети 5-ти лет Т'!CJ151</f>
        <v/>
      </c>
      <c r="G384" s="12"/>
    </row>
    <row r="385" ht="15.75" customHeight="1">
      <c r="B385" s="12"/>
      <c r="C385" s="319"/>
      <c r="D385" s="12"/>
      <c r="E385" s="12"/>
      <c r="F385" s="391" t="str">
        <f>'дети 5-ти лет Т'!CK151</f>
        <v/>
      </c>
      <c r="G385" s="12"/>
    </row>
    <row r="386" ht="15.75" customHeight="1">
      <c r="B386" s="19"/>
      <c r="C386" s="319"/>
      <c r="D386" s="12"/>
      <c r="E386" s="12"/>
      <c r="F386" s="391" t="str">
        <f>'дети 5-ти лет Т'!CL151</f>
        <v/>
      </c>
      <c r="G386" s="12"/>
    </row>
    <row r="387" ht="15.75" customHeight="1">
      <c r="B387" s="5">
        <v>30.0</v>
      </c>
      <c r="C387" s="319"/>
      <c r="D387" s="12"/>
      <c r="E387" s="12"/>
      <c r="F387" s="391" t="str">
        <f>'дети 5-ти лет Т'!CM151</f>
        <v/>
      </c>
      <c r="G387" s="12"/>
    </row>
    <row r="388" ht="15.75" customHeight="1">
      <c r="B388" s="12"/>
      <c r="C388" s="319"/>
      <c r="D388" s="12"/>
      <c r="E388" s="12"/>
      <c r="F388" s="391" t="str">
        <f>'дети 5-ти лет Т'!CN151</f>
        <v/>
      </c>
      <c r="G388" s="12"/>
    </row>
    <row r="389" ht="15.75" customHeight="1">
      <c r="B389" s="19"/>
      <c r="C389" s="319"/>
      <c r="D389" s="12"/>
      <c r="E389" s="12"/>
      <c r="F389" s="391" t="str">
        <f>'дети 5-ти лет Т'!CO151</f>
        <v/>
      </c>
      <c r="G389" s="12"/>
    </row>
    <row r="390" ht="15.75" customHeight="1">
      <c r="B390" s="5">
        <v>31.0</v>
      </c>
      <c r="C390" s="319"/>
      <c r="D390" s="12"/>
      <c r="E390" s="12"/>
      <c r="F390" s="391" t="str">
        <f>'дети 5-ти лет Т'!CP151</f>
        <v/>
      </c>
      <c r="G390" s="12"/>
    </row>
    <row r="391" ht="15.75" customHeight="1">
      <c r="B391" s="12"/>
      <c r="C391" s="319"/>
      <c r="D391" s="12"/>
      <c r="E391" s="12"/>
      <c r="F391" s="391" t="str">
        <f>'дети 5-ти лет Т'!CQ151</f>
        <v/>
      </c>
      <c r="G391" s="12"/>
    </row>
    <row r="392" ht="15.75" customHeight="1">
      <c r="B392" s="19"/>
      <c r="C392" s="319"/>
      <c r="D392" s="12"/>
      <c r="E392" s="12"/>
      <c r="F392" s="391" t="str">
        <f>'дети 5-ти лет Т'!CR151</f>
        <v/>
      </c>
      <c r="G392" s="12"/>
    </row>
    <row r="393" ht="15.75" customHeight="1">
      <c r="B393" s="5">
        <v>32.0</v>
      </c>
      <c r="C393" s="319"/>
      <c r="D393" s="12"/>
      <c r="E393" s="12"/>
      <c r="F393" s="391" t="str">
        <f>'дети 5-ти лет Т'!CS151</f>
        <v/>
      </c>
      <c r="G393" s="12"/>
    </row>
    <row r="394" ht="15.75" customHeight="1">
      <c r="B394" s="12"/>
      <c r="C394" s="319"/>
      <c r="D394" s="12"/>
      <c r="E394" s="12"/>
      <c r="F394" s="391" t="str">
        <f>'дети 5-ти лет Т'!CT151</f>
        <v/>
      </c>
      <c r="G394" s="12"/>
    </row>
    <row r="395" ht="15.75" customHeight="1">
      <c r="B395" s="19"/>
      <c r="C395" s="319"/>
      <c r="D395" s="12"/>
      <c r="E395" s="12"/>
      <c r="F395" s="391" t="str">
        <f>'дети 5-ти лет Т'!CU151</f>
        <v/>
      </c>
      <c r="G395" s="12"/>
    </row>
    <row r="396" ht="15.75" customHeight="1">
      <c r="B396" s="5">
        <v>33.0</v>
      </c>
      <c r="C396" s="319"/>
      <c r="D396" s="12"/>
      <c r="E396" s="12"/>
      <c r="F396" s="391" t="str">
        <f>'дети 5-ти лет Т'!CV151</f>
        <v/>
      </c>
      <c r="G396" s="12"/>
    </row>
    <row r="397" ht="15.75" customHeight="1">
      <c r="B397" s="12"/>
      <c r="C397" s="319"/>
      <c r="D397" s="12"/>
      <c r="E397" s="12"/>
      <c r="F397" s="391" t="str">
        <f>'дети 5-ти лет Т'!CW151</f>
        <v/>
      </c>
      <c r="G397" s="12"/>
    </row>
    <row r="398" ht="15.75" customHeight="1">
      <c r="B398" s="19"/>
      <c r="C398" s="319"/>
      <c r="D398" s="12"/>
      <c r="E398" s="12"/>
      <c r="F398" s="391" t="str">
        <f>'дети 5-ти лет Т'!CX151</f>
        <v/>
      </c>
      <c r="G398" s="12"/>
    </row>
    <row r="399" ht="15.75" customHeight="1">
      <c r="B399" s="5">
        <v>34.0</v>
      </c>
      <c r="C399" s="319"/>
      <c r="D399" s="12"/>
      <c r="E399" s="12"/>
      <c r="F399" s="391" t="str">
        <f>'дети 5-ти лет Т'!CY151</f>
        <v/>
      </c>
      <c r="G399" s="12"/>
    </row>
    <row r="400" ht="15.75" customHeight="1">
      <c r="B400" s="12"/>
      <c r="C400" s="319"/>
      <c r="D400" s="12"/>
      <c r="E400" s="12"/>
      <c r="F400" s="391" t="str">
        <f>'дети 5-ти лет Т'!CZ151</f>
        <v/>
      </c>
      <c r="G400" s="12"/>
    </row>
    <row r="401" ht="15.75" customHeight="1">
      <c r="B401" s="19"/>
      <c r="C401" s="319"/>
      <c r="D401" s="12"/>
      <c r="E401" s="12"/>
      <c r="F401" s="391" t="str">
        <f>'дети 5-ти лет Т'!DA151</f>
        <v/>
      </c>
      <c r="G401" s="12"/>
    </row>
    <row r="402" ht="15.75" customHeight="1">
      <c r="B402" s="5">
        <v>35.0</v>
      </c>
      <c r="C402" s="319"/>
      <c r="D402" s="12"/>
      <c r="E402" s="12"/>
      <c r="F402" s="391" t="str">
        <f>'дети 5-ти лет Т'!DB151</f>
        <v/>
      </c>
      <c r="G402" s="12"/>
    </row>
    <row r="403" ht="15.75" customHeight="1">
      <c r="B403" s="12"/>
      <c r="C403" s="319"/>
      <c r="D403" s="12"/>
      <c r="E403" s="12"/>
      <c r="F403" s="391" t="str">
        <f>'дети 5-ти лет Т'!DC151</f>
        <v/>
      </c>
      <c r="G403" s="12"/>
    </row>
    <row r="404" ht="15.75" customHeight="1">
      <c r="B404" s="19"/>
      <c r="C404" s="320"/>
      <c r="D404" s="19"/>
      <c r="E404" s="19"/>
      <c r="F404" s="391" t="str">
        <f>'дети 5-ти лет Т'!DD151</f>
        <v/>
      </c>
      <c r="G404" s="19"/>
    </row>
    <row r="405" ht="15.75" customHeight="1">
      <c r="B405" s="321" t="str">
        <f>'СВОД3'!V46</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4">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189:G189"/>
    <mergeCell ref="B116:B118"/>
    <mergeCell ref="C116:C187"/>
    <mergeCell ref="G116:G187"/>
    <mergeCell ref="B119:B121"/>
    <mergeCell ref="B122:B124"/>
    <mergeCell ref="B125:B127"/>
    <mergeCell ref="B152:B154"/>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4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D4B4"/>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8.75" customHeight="1">
      <c r="B4" s="294" t="s">
        <v>829</v>
      </c>
      <c r="D4" s="295" t="str">
        <f>'дети 5-ти лет Ф'!C93</f>
        <v/>
      </c>
      <c r="E4" s="296"/>
      <c r="F4" s="296"/>
      <c r="G4" s="291"/>
      <c r="H4" s="291"/>
    </row>
    <row r="5">
      <c r="B5" s="297" t="s">
        <v>830</v>
      </c>
      <c r="D5" s="298" t="str">
        <f>'дети 5-ти лет Ф'!A93</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68"/>
      <c r="E12" s="69"/>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68"/>
      <c r="E13" s="69"/>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68"/>
      <c r="E14" s="69"/>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68"/>
      <c r="E15" s="69"/>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68"/>
      <c r="E16" s="69"/>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68"/>
      <c r="E17" s="69"/>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68"/>
      <c r="E18" s="69"/>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68"/>
      <c r="E19" s="69"/>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68"/>
      <c r="E20" s="69"/>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68"/>
      <c r="E21" s="69"/>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68"/>
      <c r="E22" s="69"/>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68"/>
      <c r="E23" s="69"/>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68"/>
      <c r="E24" s="69"/>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68"/>
      <c r="E25" s="69"/>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68"/>
      <c r="E26" s="69"/>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68"/>
      <c r="E27" s="69"/>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68"/>
      <c r="E28" s="69"/>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68"/>
      <c r="E29" s="69"/>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68"/>
      <c r="E30" s="69"/>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68"/>
      <c r="E31" s="69"/>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68"/>
      <c r="E32" s="69"/>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68"/>
      <c r="E33" s="69"/>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68"/>
      <c r="E34" s="69"/>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68"/>
      <c r="E35" s="69"/>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68"/>
      <c r="E44" s="69"/>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68"/>
      <c r="E45" s="69"/>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68"/>
      <c r="E46" s="69"/>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68"/>
      <c r="E47" s="69"/>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68"/>
      <c r="E48" s="69"/>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68"/>
      <c r="E49" s="69"/>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68"/>
      <c r="E50" s="69"/>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68"/>
      <c r="E51" s="69"/>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68"/>
      <c r="E52" s="69"/>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68"/>
      <c r="E53" s="69"/>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68"/>
      <c r="E54" s="69"/>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68"/>
      <c r="E55" s="69"/>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68"/>
      <c r="E56" s="69"/>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68"/>
      <c r="E57" s="69"/>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68"/>
      <c r="E58" s="69"/>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68"/>
      <c r="E59" s="69"/>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68"/>
      <c r="E60" s="69"/>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68"/>
      <c r="E61" s="69"/>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68"/>
      <c r="E62" s="69"/>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68"/>
      <c r="E63" s="69"/>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68"/>
      <c r="E64" s="69"/>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68"/>
      <c r="E65" s="69"/>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68"/>
      <c r="E66" s="69"/>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68"/>
      <c r="E67" s="69"/>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68"/>
      <c r="E68" s="69"/>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68"/>
      <c r="E69" s="69"/>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68"/>
      <c r="E70" s="69"/>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68"/>
      <c r="E71" s="69"/>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68"/>
      <c r="E72" s="69"/>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68"/>
      <c r="E73" s="69"/>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68"/>
      <c r="E74" s="69"/>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68"/>
      <c r="E75" s="69"/>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68"/>
      <c r="E76" s="69"/>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68"/>
      <c r="E77" s="69"/>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68"/>
      <c r="E78" s="69"/>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68"/>
      <c r="E79" s="69"/>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68"/>
      <c r="E80" s="69"/>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68"/>
      <c r="E81" s="69"/>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68"/>
      <c r="E82" s="69"/>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68"/>
      <c r="E86" s="69"/>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68"/>
      <c r="E87" s="69"/>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68"/>
      <c r="E88" s="69"/>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68"/>
      <c r="E89" s="69"/>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68"/>
      <c r="E90" s="69"/>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68"/>
      <c r="E91" s="69"/>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68"/>
      <c r="E92" s="69"/>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83"/>
      <c r="D93" s="84"/>
      <c r="E93" s="85"/>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0.0" customHeight="1">
      <c r="B97" s="314"/>
      <c r="C97" s="315" t="s">
        <v>5</v>
      </c>
      <c r="D97" s="315" t="s">
        <v>107</v>
      </c>
      <c r="E97" s="315" t="s">
        <v>335</v>
      </c>
      <c r="F97" s="315" t="s">
        <v>398</v>
      </c>
      <c r="G97" s="178" t="s">
        <v>724</v>
      </c>
    </row>
    <row r="98" ht="15.0" customHeight="1">
      <c r="B98" s="5">
        <v>1.0</v>
      </c>
      <c r="C98" s="148"/>
      <c r="D98" s="148"/>
      <c r="E98" s="148"/>
      <c r="F98" s="148"/>
      <c r="G98" s="148"/>
    </row>
    <row r="99" ht="15.0" customHeight="1">
      <c r="B99" s="12"/>
      <c r="C99" s="148"/>
      <c r="D99" s="148"/>
      <c r="E99" s="148"/>
      <c r="F99" s="148"/>
      <c r="G99" s="148"/>
    </row>
    <row r="100" ht="15.0" customHeight="1">
      <c r="B100" s="19"/>
      <c r="C100" s="148"/>
      <c r="D100" s="148"/>
      <c r="E100" s="148"/>
      <c r="F100" s="148"/>
      <c r="G100" s="148"/>
    </row>
    <row r="101" ht="15.0" customHeight="1">
      <c r="B101" s="5">
        <v>2.0</v>
      </c>
      <c r="C101" s="148"/>
      <c r="D101" s="148"/>
      <c r="E101" s="148"/>
      <c r="F101" s="148"/>
      <c r="G101" s="148"/>
    </row>
    <row r="102" ht="15.0" customHeight="1">
      <c r="B102" s="12"/>
      <c r="C102" s="148"/>
      <c r="D102" s="148"/>
      <c r="E102" s="148"/>
      <c r="F102" s="148"/>
      <c r="G102" s="148"/>
    </row>
    <row r="103" ht="15.0" customHeight="1">
      <c r="B103" s="19"/>
      <c r="C103" s="148"/>
      <c r="D103" s="148"/>
      <c r="E103" s="148"/>
      <c r="F103" s="148"/>
      <c r="G103" s="148"/>
    </row>
    <row r="104" ht="15.0" customHeight="1">
      <c r="B104" s="5">
        <v>3.0</v>
      </c>
      <c r="C104" s="148"/>
      <c r="D104" s="148"/>
      <c r="E104" s="148"/>
      <c r="F104" s="148"/>
      <c r="G104" s="148"/>
    </row>
    <row r="105" ht="15.0" customHeight="1">
      <c r="B105" s="12"/>
      <c r="C105" s="148"/>
      <c r="D105" s="148"/>
      <c r="E105" s="148"/>
      <c r="F105" s="148"/>
      <c r="G105" s="148"/>
    </row>
    <row r="106" ht="15.0" customHeight="1">
      <c r="B106" s="19"/>
      <c r="C106" s="148"/>
      <c r="D106" s="148"/>
      <c r="E106" s="148"/>
      <c r="F106" s="148"/>
      <c r="G106" s="148"/>
    </row>
    <row r="107" ht="15.0" customHeight="1">
      <c r="B107" s="5">
        <v>4.0</v>
      </c>
      <c r="C107" s="148"/>
      <c r="D107" s="148"/>
      <c r="E107" s="148"/>
      <c r="F107" s="148"/>
      <c r="G107" s="148"/>
    </row>
    <row r="108" ht="15.0" customHeight="1">
      <c r="B108" s="12"/>
      <c r="C108" s="148"/>
      <c r="D108" s="148"/>
      <c r="E108" s="148"/>
      <c r="F108" s="148"/>
      <c r="G108" s="148"/>
    </row>
    <row r="109" ht="15.0" customHeight="1">
      <c r="B109" s="19"/>
      <c r="C109" s="148"/>
      <c r="D109" s="148"/>
      <c r="E109" s="148"/>
      <c r="F109" s="148"/>
      <c r="G109" s="148"/>
    </row>
    <row r="110" ht="15.0" customHeight="1">
      <c r="B110" s="5">
        <v>5.0</v>
      </c>
      <c r="C110" s="148"/>
      <c r="D110" s="148"/>
      <c r="E110" s="148"/>
      <c r="F110" s="148"/>
      <c r="G110" s="148"/>
    </row>
    <row r="111" ht="15.0" customHeight="1">
      <c r="B111" s="12"/>
      <c r="C111" s="148"/>
      <c r="D111" s="148"/>
      <c r="E111" s="148"/>
      <c r="F111" s="148"/>
      <c r="G111" s="148"/>
    </row>
    <row r="112" ht="15.0" customHeight="1">
      <c r="B112" s="19"/>
      <c r="C112" s="148"/>
      <c r="D112" s="148"/>
      <c r="E112" s="148"/>
      <c r="F112" s="148"/>
      <c r="G112" s="148"/>
    </row>
    <row r="113" ht="15.0" customHeight="1">
      <c r="B113" s="5">
        <v>6.0</v>
      </c>
      <c r="C113" s="148"/>
      <c r="D113" s="148"/>
      <c r="E113" s="148"/>
      <c r="F113" s="148"/>
      <c r="G113" s="148"/>
    </row>
    <row r="114" ht="15.0" customHeight="1">
      <c r="B114" s="12"/>
      <c r="C114" s="148"/>
      <c r="D114" s="148"/>
      <c r="E114" s="148"/>
      <c r="F114" s="148"/>
      <c r="G114" s="148"/>
    </row>
    <row r="115" ht="15.0" customHeight="1">
      <c r="B115" s="19"/>
      <c r="C115" s="148"/>
      <c r="D115" s="148"/>
      <c r="E115" s="148"/>
      <c r="F115" s="148"/>
      <c r="G115" s="148"/>
    </row>
    <row r="116" ht="15.0" customHeight="1">
      <c r="B116" s="5">
        <v>7.0</v>
      </c>
      <c r="C116" s="317"/>
      <c r="D116" s="148"/>
      <c r="E116" s="317"/>
      <c r="F116" s="148"/>
      <c r="G116" s="317"/>
    </row>
    <row r="117" ht="15.0" customHeight="1">
      <c r="B117" s="12"/>
      <c r="C117" s="12"/>
      <c r="D117" s="148"/>
      <c r="E117" s="12"/>
      <c r="F117" s="148"/>
      <c r="G117" s="12"/>
    </row>
    <row r="118" ht="15.0" customHeight="1">
      <c r="B118" s="19"/>
      <c r="C118" s="12"/>
      <c r="D118" s="148"/>
      <c r="E118" s="12"/>
      <c r="F118" s="148"/>
      <c r="G118" s="12"/>
    </row>
    <row r="119" ht="15.0" customHeight="1">
      <c r="B119" s="5">
        <v>8.0</v>
      </c>
      <c r="C119" s="12"/>
      <c r="D119" s="148"/>
      <c r="E119" s="12"/>
      <c r="F119" s="148"/>
      <c r="G119" s="12"/>
    </row>
    <row r="120" ht="15.0" customHeight="1">
      <c r="B120" s="12"/>
      <c r="C120" s="12"/>
      <c r="D120" s="148"/>
      <c r="E120" s="12"/>
      <c r="F120" s="148"/>
      <c r="G120" s="12"/>
    </row>
    <row r="121" ht="15.0" customHeight="1">
      <c r="B121" s="19"/>
      <c r="C121" s="12"/>
      <c r="D121" s="148"/>
      <c r="E121" s="12"/>
      <c r="F121" s="148"/>
      <c r="G121" s="12"/>
    </row>
    <row r="122" ht="15.0" customHeight="1">
      <c r="B122" s="5">
        <v>9.0</v>
      </c>
      <c r="C122" s="12"/>
      <c r="D122" s="148"/>
      <c r="E122" s="12"/>
      <c r="F122" s="148"/>
      <c r="G122" s="12"/>
    </row>
    <row r="123" ht="15.0" customHeight="1">
      <c r="B123" s="12"/>
      <c r="C123" s="12"/>
      <c r="D123" s="148"/>
      <c r="E123" s="12"/>
      <c r="F123" s="148"/>
      <c r="G123" s="12"/>
    </row>
    <row r="124" ht="15.0" customHeight="1">
      <c r="B124" s="19"/>
      <c r="C124" s="12"/>
      <c r="D124" s="148"/>
      <c r="E124" s="12"/>
      <c r="F124" s="148"/>
      <c r="G124" s="12"/>
    </row>
    <row r="125" ht="15.0" customHeight="1">
      <c r="B125" s="5">
        <v>10.0</v>
      </c>
      <c r="C125" s="12"/>
      <c r="D125" s="148"/>
      <c r="E125" s="12"/>
      <c r="F125" s="148"/>
      <c r="G125" s="12"/>
    </row>
    <row r="126" ht="15.0" customHeight="1">
      <c r="B126" s="12"/>
      <c r="C126" s="12"/>
      <c r="D126" s="148"/>
      <c r="E126" s="12"/>
      <c r="F126" s="148"/>
      <c r="G126" s="12"/>
    </row>
    <row r="127" ht="15.0" customHeight="1">
      <c r="B127" s="19"/>
      <c r="C127" s="12"/>
      <c r="D127" s="148"/>
      <c r="E127" s="12"/>
      <c r="F127" s="148"/>
      <c r="G127" s="12"/>
    </row>
    <row r="128" ht="15.0" customHeight="1">
      <c r="B128" s="5">
        <v>11.0</v>
      </c>
      <c r="C128" s="12"/>
      <c r="D128" s="148"/>
      <c r="E128" s="12"/>
      <c r="F128" s="148"/>
      <c r="G128" s="12"/>
    </row>
    <row r="129" ht="15.0" customHeight="1">
      <c r="B129" s="12"/>
      <c r="C129" s="12"/>
      <c r="D129" s="148"/>
      <c r="E129" s="12"/>
      <c r="F129" s="148"/>
      <c r="G129" s="12"/>
    </row>
    <row r="130" ht="15.75" customHeight="1">
      <c r="B130" s="19"/>
      <c r="C130" s="12"/>
      <c r="D130" s="148"/>
      <c r="E130" s="12"/>
      <c r="F130" s="148"/>
      <c r="G130" s="12"/>
    </row>
    <row r="131" ht="15.75" customHeight="1">
      <c r="B131" s="5">
        <v>12.0</v>
      </c>
      <c r="C131" s="12"/>
      <c r="D131" s="148"/>
      <c r="E131" s="12"/>
      <c r="F131" s="148"/>
      <c r="G131" s="12"/>
    </row>
    <row r="132" ht="15.75" customHeight="1">
      <c r="B132" s="12"/>
      <c r="C132" s="12"/>
      <c r="D132" s="148"/>
      <c r="E132" s="12"/>
      <c r="F132" s="148"/>
      <c r="G132" s="12"/>
    </row>
    <row r="133" ht="15.75" customHeight="1">
      <c r="B133" s="19"/>
      <c r="C133" s="12"/>
      <c r="D133" s="148"/>
      <c r="E133" s="12"/>
      <c r="F133" s="148"/>
      <c r="G133" s="12"/>
    </row>
    <row r="134" ht="15.75" customHeight="1">
      <c r="B134" s="5">
        <v>13.0</v>
      </c>
      <c r="C134" s="12"/>
      <c r="D134" s="148"/>
      <c r="E134" s="12"/>
      <c r="F134" s="148"/>
      <c r="G134" s="12"/>
    </row>
    <row r="135" ht="15.75" customHeight="1">
      <c r="B135" s="12"/>
      <c r="C135" s="12"/>
      <c r="D135" s="148"/>
      <c r="E135" s="12"/>
      <c r="F135" s="148"/>
      <c r="G135" s="12"/>
    </row>
    <row r="136" ht="15.75" customHeight="1">
      <c r="B136" s="19"/>
      <c r="C136" s="12"/>
      <c r="D136" s="148"/>
      <c r="E136" s="12"/>
      <c r="F136" s="148"/>
      <c r="G136" s="12"/>
    </row>
    <row r="137" ht="15.75" customHeight="1">
      <c r="B137" s="5">
        <v>14.0</v>
      </c>
      <c r="C137" s="12"/>
      <c r="D137" s="148"/>
      <c r="E137" s="12"/>
      <c r="F137" s="148"/>
      <c r="G137" s="12"/>
    </row>
    <row r="138" ht="15.75" customHeight="1">
      <c r="B138" s="12"/>
      <c r="C138" s="12"/>
      <c r="D138" s="148"/>
      <c r="E138" s="12"/>
      <c r="F138" s="148"/>
      <c r="G138" s="12"/>
    </row>
    <row r="139" ht="15.75" customHeight="1">
      <c r="B139" s="19"/>
      <c r="C139" s="12"/>
      <c r="D139" s="148"/>
      <c r="E139" s="12"/>
      <c r="F139" s="148"/>
      <c r="G139" s="12"/>
    </row>
    <row r="140" ht="15.75" customHeight="1">
      <c r="B140" s="5">
        <v>15.0</v>
      </c>
      <c r="C140" s="12"/>
      <c r="D140" s="148"/>
      <c r="E140" s="12"/>
      <c r="F140" s="148"/>
      <c r="G140" s="12"/>
    </row>
    <row r="141" ht="15.75" customHeight="1">
      <c r="B141" s="12"/>
      <c r="C141" s="12"/>
      <c r="D141" s="148"/>
      <c r="E141" s="12"/>
      <c r="F141" s="148"/>
      <c r="G141" s="12"/>
    </row>
    <row r="142" ht="15.75" customHeight="1">
      <c r="B142" s="19"/>
      <c r="C142" s="12"/>
      <c r="D142" s="148"/>
      <c r="E142" s="12"/>
      <c r="F142" s="148"/>
      <c r="G142" s="12"/>
    </row>
    <row r="143" ht="15.75" customHeight="1">
      <c r="B143" s="5">
        <v>16.0</v>
      </c>
      <c r="C143" s="12"/>
      <c r="D143" s="148"/>
      <c r="E143" s="12"/>
      <c r="F143" s="148"/>
      <c r="G143" s="12"/>
    </row>
    <row r="144" ht="15.75" customHeight="1">
      <c r="B144" s="12"/>
      <c r="C144" s="12"/>
      <c r="D144" s="148"/>
      <c r="E144" s="12"/>
      <c r="F144" s="148"/>
      <c r="G144" s="12"/>
    </row>
    <row r="145" ht="15.75" customHeight="1">
      <c r="B145" s="19"/>
      <c r="C145" s="12"/>
      <c r="D145" s="148"/>
      <c r="E145" s="12"/>
      <c r="F145" s="148"/>
      <c r="G145" s="12"/>
    </row>
    <row r="146" ht="15.75" customHeight="1">
      <c r="B146" s="5">
        <v>17.0</v>
      </c>
      <c r="C146" s="12"/>
      <c r="D146" s="148"/>
      <c r="E146" s="12"/>
      <c r="F146" s="148"/>
      <c r="G146" s="12"/>
    </row>
    <row r="147" ht="15.75" customHeight="1">
      <c r="B147" s="12"/>
      <c r="C147" s="12"/>
      <c r="D147" s="148"/>
      <c r="E147" s="12"/>
      <c r="F147" s="148"/>
      <c r="G147" s="12"/>
    </row>
    <row r="148" ht="15.75" customHeight="1">
      <c r="B148" s="19"/>
      <c r="C148" s="12"/>
      <c r="D148" s="148"/>
      <c r="E148" s="12"/>
      <c r="F148" s="148"/>
      <c r="G148" s="12"/>
    </row>
    <row r="149" ht="15.75" customHeight="1">
      <c r="B149" s="5">
        <v>18.0</v>
      </c>
      <c r="C149" s="12"/>
      <c r="D149" s="148"/>
      <c r="E149" s="12"/>
      <c r="F149" s="148"/>
      <c r="G149" s="12"/>
    </row>
    <row r="150" ht="15.75" customHeight="1">
      <c r="B150" s="12"/>
      <c r="C150" s="12"/>
      <c r="D150" s="148"/>
      <c r="E150" s="12"/>
      <c r="F150" s="148"/>
      <c r="G150" s="12"/>
    </row>
    <row r="151" ht="15.75" customHeight="1">
      <c r="B151" s="19"/>
      <c r="C151" s="12"/>
      <c r="D151" s="148"/>
      <c r="E151" s="12"/>
      <c r="F151" s="148"/>
      <c r="G151" s="12"/>
    </row>
    <row r="152" ht="15.75" customHeight="1">
      <c r="B152" s="5">
        <v>19.0</v>
      </c>
      <c r="C152" s="12"/>
      <c r="D152" s="317"/>
      <c r="E152" s="12"/>
      <c r="F152" s="148"/>
      <c r="G152" s="12"/>
    </row>
    <row r="153" ht="15.75" customHeight="1">
      <c r="B153" s="12"/>
      <c r="C153" s="12"/>
      <c r="D153" s="12"/>
      <c r="E153" s="12"/>
      <c r="F153" s="148"/>
      <c r="G153" s="12"/>
    </row>
    <row r="154" ht="15.75" customHeight="1">
      <c r="B154" s="19"/>
      <c r="C154" s="12"/>
      <c r="D154" s="12"/>
      <c r="E154" s="12"/>
      <c r="F154" s="148"/>
      <c r="G154" s="12"/>
    </row>
    <row r="155" ht="15.75" customHeight="1">
      <c r="B155" s="5">
        <v>20.0</v>
      </c>
      <c r="C155" s="12"/>
      <c r="D155" s="12"/>
      <c r="E155" s="12"/>
      <c r="F155" s="148"/>
      <c r="G155" s="12"/>
    </row>
    <row r="156" ht="15.75" customHeight="1">
      <c r="B156" s="12"/>
      <c r="C156" s="12"/>
      <c r="D156" s="12"/>
      <c r="E156" s="12"/>
      <c r="F156" s="148"/>
      <c r="G156" s="12"/>
    </row>
    <row r="157" ht="15.75" customHeight="1">
      <c r="B157" s="19"/>
      <c r="C157" s="12"/>
      <c r="D157" s="12"/>
      <c r="E157" s="12"/>
      <c r="F157" s="148"/>
      <c r="G157" s="12"/>
    </row>
    <row r="158" ht="15.75" customHeight="1">
      <c r="B158" s="5">
        <v>21.0</v>
      </c>
      <c r="C158" s="12"/>
      <c r="D158" s="12"/>
      <c r="E158" s="12"/>
      <c r="F158" s="148"/>
      <c r="G158" s="12"/>
    </row>
    <row r="159" ht="15.75" customHeight="1">
      <c r="B159" s="12"/>
      <c r="C159" s="12"/>
      <c r="D159" s="12"/>
      <c r="E159" s="12"/>
      <c r="F159" s="148"/>
      <c r="G159" s="12"/>
    </row>
    <row r="160" ht="15.75" customHeight="1">
      <c r="B160" s="19"/>
      <c r="C160" s="12"/>
      <c r="D160" s="12"/>
      <c r="E160" s="12"/>
      <c r="F160" s="148"/>
      <c r="G160" s="12"/>
    </row>
    <row r="161" ht="15.75" customHeight="1">
      <c r="B161" s="5">
        <v>22.0</v>
      </c>
      <c r="C161" s="12"/>
      <c r="D161" s="12"/>
      <c r="E161" s="12"/>
      <c r="F161" s="148"/>
      <c r="G161" s="12"/>
    </row>
    <row r="162" ht="15.75" customHeight="1">
      <c r="B162" s="12"/>
      <c r="C162" s="12"/>
      <c r="D162" s="12"/>
      <c r="E162" s="12"/>
      <c r="F162" s="148"/>
      <c r="G162" s="12"/>
    </row>
    <row r="163" ht="15.75" customHeight="1">
      <c r="B163" s="19"/>
      <c r="C163" s="12"/>
      <c r="D163" s="12"/>
      <c r="E163" s="12"/>
      <c r="F163" s="148"/>
      <c r="G163" s="12"/>
    </row>
    <row r="164" ht="15.75" customHeight="1">
      <c r="B164" s="5">
        <v>23.0</v>
      </c>
      <c r="C164" s="12"/>
      <c r="D164" s="12"/>
      <c r="E164" s="12"/>
      <c r="F164" s="148"/>
      <c r="G164" s="12"/>
    </row>
    <row r="165" ht="15.75" customHeight="1">
      <c r="B165" s="12"/>
      <c r="C165" s="12"/>
      <c r="D165" s="12"/>
      <c r="E165" s="12"/>
      <c r="F165" s="148"/>
      <c r="G165" s="12"/>
    </row>
    <row r="166" ht="15.75" customHeight="1">
      <c r="B166" s="19"/>
      <c r="C166" s="12"/>
      <c r="D166" s="12"/>
      <c r="E166" s="12"/>
      <c r="F166" s="148"/>
      <c r="G166" s="12"/>
    </row>
    <row r="167" ht="15.75" customHeight="1">
      <c r="B167" s="5">
        <v>24.0</v>
      </c>
      <c r="C167" s="12"/>
      <c r="D167" s="12"/>
      <c r="E167" s="12"/>
      <c r="F167" s="148"/>
      <c r="G167" s="12"/>
    </row>
    <row r="168" ht="15.75" customHeight="1">
      <c r="B168" s="12"/>
      <c r="C168" s="12"/>
      <c r="D168" s="12"/>
      <c r="E168" s="12"/>
      <c r="F168" s="148"/>
      <c r="G168" s="12"/>
    </row>
    <row r="169" ht="15.75" customHeight="1">
      <c r="B169" s="19"/>
      <c r="C169" s="12"/>
      <c r="D169" s="12"/>
      <c r="E169" s="12"/>
      <c r="F169" s="148"/>
      <c r="G169" s="12"/>
    </row>
    <row r="170" ht="15.75" customHeight="1">
      <c r="B170" s="5">
        <v>25.0</v>
      </c>
      <c r="C170" s="12"/>
      <c r="D170" s="12"/>
      <c r="E170" s="12"/>
      <c r="F170" s="148"/>
      <c r="G170" s="12"/>
    </row>
    <row r="171" ht="15.75" customHeight="1">
      <c r="B171" s="12"/>
      <c r="C171" s="12"/>
      <c r="D171" s="12"/>
      <c r="E171" s="12"/>
      <c r="F171" s="148"/>
      <c r="G171" s="12"/>
    </row>
    <row r="172" ht="15.75" customHeight="1">
      <c r="B172" s="19"/>
      <c r="C172" s="12"/>
      <c r="D172" s="12"/>
      <c r="E172" s="12"/>
      <c r="F172" s="148"/>
      <c r="G172" s="12"/>
    </row>
    <row r="173" ht="15.75" customHeight="1">
      <c r="B173" s="5">
        <v>26.0</v>
      </c>
      <c r="C173" s="12"/>
      <c r="D173" s="12"/>
      <c r="E173" s="12"/>
      <c r="F173" s="148"/>
      <c r="G173" s="12"/>
    </row>
    <row r="174" ht="15.75" customHeight="1">
      <c r="B174" s="12"/>
      <c r="C174" s="12"/>
      <c r="D174" s="12"/>
      <c r="E174" s="12"/>
      <c r="F174" s="148"/>
      <c r="G174" s="12"/>
    </row>
    <row r="175" ht="15.75" customHeight="1">
      <c r="B175" s="19"/>
      <c r="C175" s="12"/>
      <c r="D175" s="12"/>
      <c r="E175" s="12"/>
      <c r="F175" s="148"/>
      <c r="G175" s="12"/>
    </row>
    <row r="176" ht="15.75" customHeight="1">
      <c r="B176" s="5">
        <v>27.0</v>
      </c>
      <c r="C176" s="12"/>
      <c r="D176" s="12"/>
      <c r="E176" s="12"/>
      <c r="F176" s="148"/>
      <c r="G176" s="12"/>
    </row>
    <row r="177" ht="15.75" customHeight="1">
      <c r="B177" s="12"/>
      <c r="C177" s="12"/>
      <c r="D177" s="12"/>
      <c r="E177" s="12"/>
      <c r="F177" s="148"/>
      <c r="G177" s="12"/>
    </row>
    <row r="178" ht="15.75" customHeight="1">
      <c r="B178" s="19"/>
      <c r="C178" s="12"/>
      <c r="D178" s="12"/>
      <c r="E178" s="12"/>
      <c r="F178" s="148"/>
      <c r="G178" s="12"/>
    </row>
    <row r="179" ht="15.75" customHeight="1">
      <c r="B179" s="5">
        <v>28.0</v>
      </c>
      <c r="C179" s="12"/>
      <c r="D179" s="12"/>
      <c r="E179" s="12"/>
      <c r="F179" s="148"/>
      <c r="G179" s="12"/>
    </row>
    <row r="180" ht="15.75" customHeight="1">
      <c r="B180" s="12"/>
      <c r="C180" s="12"/>
      <c r="D180" s="12"/>
      <c r="E180" s="12"/>
      <c r="F180" s="148"/>
      <c r="G180" s="12"/>
    </row>
    <row r="181" ht="15.75" customHeight="1">
      <c r="B181" s="19"/>
      <c r="C181" s="12"/>
      <c r="D181" s="12"/>
      <c r="E181" s="12"/>
      <c r="F181" s="148"/>
      <c r="G181" s="12"/>
    </row>
    <row r="182" ht="15.75" customHeight="1">
      <c r="B182" s="5">
        <v>29.0</v>
      </c>
      <c r="C182" s="12"/>
      <c r="D182" s="12"/>
      <c r="E182" s="12"/>
      <c r="F182" s="148"/>
      <c r="G182" s="12"/>
    </row>
    <row r="183" ht="15.75" customHeight="1">
      <c r="B183" s="12"/>
      <c r="C183" s="12"/>
      <c r="D183" s="12"/>
      <c r="E183" s="12"/>
      <c r="F183" s="148"/>
      <c r="G183" s="12"/>
    </row>
    <row r="184" ht="15.75" customHeight="1">
      <c r="B184" s="19"/>
      <c r="C184" s="12"/>
      <c r="D184" s="12"/>
      <c r="E184" s="12"/>
      <c r="F184" s="148"/>
      <c r="G184" s="12"/>
    </row>
    <row r="185" ht="15.75" customHeight="1">
      <c r="B185" s="5">
        <v>30.0</v>
      </c>
      <c r="C185" s="12"/>
      <c r="D185" s="12"/>
      <c r="E185" s="12"/>
      <c r="F185" s="148"/>
      <c r="G185" s="12"/>
    </row>
    <row r="186" ht="15.75" customHeight="1">
      <c r="B186" s="12"/>
      <c r="C186" s="12"/>
      <c r="D186" s="12"/>
      <c r="E186" s="12"/>
      <c r="F186" s="148"/>
      <c r="G186" s="12"/>
    </row>
    <row r="187" ht="15.75" customHeight="1">
      <c r="B187" s="19"/>
      <c r="C187" s="19"/>
      <c r="D187" s="19"/>
      <c r="E187" s="19"/>
      <c r="F187" s="148"/>
      <c r="G187" s="19"/>
    </row>
    <row r="188" ht="15.75" customHeight="1"/>
    <row r="189" ht="15.75" customHeight="1">
      <c r="B189" s="237" t="s">
        <v>922</v>
      </c>
      <c r="C189" s="7"/>
      <c r="D189" s="7"/>
      <c r="E189" s="7"/>
      <c r="F189" s="7"/>
      <c r="G189" s="8"/>
    </row>
    <row r="190" ht="15.75" customHeight="1">
      <c r="B190" s="314"/>
      <c r="C190" s="315" t="s">
        <v>5</v>
      </c>
      <c r="D190" s="315" t="s">
        <v>107</v>
      </c>
      <c r="E190" s="315" t="s">
        <v>335</v>
      </c>
      <c r="F190" s="315" t="s">
        <v>398</v>
      </c>
      <c r="G190" s="178" t="s">
        <v>724</v>
      </c>
    </row>
    <row r="191" ht="15.75" customHeight="1">
      <c r="B191" s="5">
        <v>1.0</v>
      </c>
      <c r="C191" s="392" t="str">
        <f>'дети 5-ти лет Ф'!D93</f>
        <v/>
      </c>
      <c r="D191" s="392" t="str">
        <f>'дети 5-ти лет К'!D93</f>
        <v/>
      </c>
      <c r="E191" s="392" t="str">
        <f>'дети 5-ти лет П'!D93</f>
        <v/>
      </c>
      <c r="F191" s="392" t="str">
        <f>'дети 5-ти лет Т'!D93</f>
        <v/>
      </c>
      <c r="G191" s="392" t="str">
        <f>'дети 5-ти лет С'!D93</f>
        <v/>
      </c>
    </row>
    <row r="192" ht="15.75" customHeight="1">
      <c r="B192" s="12"/>
      <c r="C192" s="392" t="str">
        <f>'дети 5-ти лет Ф'!E93</f>
        <v/>
      </c>
      <c r="D192" s="392" t="str">
        <f>'дети 5-ти лет К'!E93</f>
        <v/>
      </c>
      <c r="E192" s="392" t="str">
        <f>'дети 5-ти лет П'!E93</f>
        <v/>
      </c>
      <c r="F192" s="392" t="str">
        <f>'дети 5-ти лет Т'!E93</f>
        <v/>
      </c>
      <c r="G192" s="392" t="str">
        <f>'дети 5-ти лет С'!E93</f>
        <v/>
      </c>
    </row>
    <row r="193" ht="15.75" customHeight="1">
      <c r="B193" s="19"/>
      <c r="C193" s="392" t="str">
        <f>'дети 5-ти лет Ф'!F93</f>
        <v/>
      </c>
      <c r="D193" s="392" t="str">
        <f>'дети 5-ти лет К'!F93</f>
        <v/>
      </c>
      <c r="E193" s="392" t="str">
        <f>'дети 5-ти лет П'!F93</f>
        <v/>
      </c>
      <c r="F193" s="392" t="str">
        <f>'дети 5-ти лет Т'!F93</f>
        <v/>
      </c>
      <c r="G193" s="392" t="str">
        <f>'дети 5-ти лет С'!F93</f>
        <v/>
      </c>
    </row>
    <row r="194" ht="15.0" customHeight="1">
      <c r="B194" s="5">
        <v>2.0</v>
      </c>
      <c r="C194" s="392" t="str">
        <f>'дети 5-ти лет Ф'!G93</f>
        <v/>
      </c>
      <c r="D194" s="392" t="str">
        <f>'дети 5-ти лет К'!G93</f>
        <v/>
      </c>
      <c r="E194" s="392" t="str">
        <f>'дети 5-ти лет П'!G93</f>
        <v/>
      </c>
      <c r="F194" s="392" t="str">
        <f>'дети 5-ти лет Т'!G93</f>
        <v/>
      </c>
      <c r="G194" s="392" t="str">
        <f>'дети 5-ти лет С'!G93</f>
        <v/>
      </c>
    </row>
    <row r="195" ht="15.75" customHeight="1">
      <c r="B195" s="12"/>
      <c r="C195" s="392" t="str">
        <f>'дети 5-ти лет Ф'!H93</f>
        <v/>
      </c>
      <c r="D195" s="392" t="str">
        <f>'дети 5-ти лет К'!H93</f>
        <v/>
      </c>
      <c r="E195" s="392" t="str">
        <f>'дети 5-ти лет П'!H93</f>
        <v/>
      </c>
      <c r="F195" s="392" t="str">
        <f>'дети 5-ти лет Т'!H93</f>
        <v/>
      </c>
      <c r="G195" s="392" t="str">
        <f>'дети 5-ти лет С'!H93</f>
        <v/>
      </c>
    </row>
    <row r="196" ht="15.75" customHeight="1">
      <c r="B196" s="19"/>
      <c r="C196" s="392" t="str">
        <f>'дети 5-ти лет Ф'!I93</f>
        <v/>
      </c>
      <c r="D196" s="392" t="str">
        <f>'дети 5-ти лет К'!I93</f>
        <v/>
      </c>
      <c r="E196" s="392" t="str">
        <f>'дети 5-ти лет П'!I93</f>
        <v/>
      </c>
      <c r="F196" s="392" t="str">
        <f>'дети 5-ти лет Т'!I93</f>
        <v/>
      </c>
      <c r="G196" s="392" t="str">
        <f>'дети 5-ти лет С'!I93</f>
        <v/>
      </c>
    </row>
    <row r="197" ht="15.75" customHeight="1">
      <c r="B197" s="5">
        <v>3.0</v>
      </c>
      <c r="C197" s="392" t="str">
        <f>'дети 5-ти лет Ф'!J93</f>
        <v/>
      </c>
      <c r="D197" s="392" t="str">
        <f>'дети 5-ти лет К'!J93</f>
        <v/>
      </c>
      <c r="E197" s="392" t="str">
        <f>'дети 5-ти лет П'!J93</f>
        <v/>
      </c>
      <c r="F197" s="392" t="str">
        <f>'дети 5-ти лет Т'!J93</f>
        <v/>
      </c>
      <c r="G197" s="392" t="str">
        <f>'дети 5-ти лет С'!J93</f>
        <v/>
      </c>
    </row>
    <row r="198" ht="15.75" customHeight="1">
      <c r="B198" s="12"/>
      <c r="C198" s="392" t="str">
        <f>'дети 5-ти лет Ф'!K93</f>
        <v/>
      </c>
      <c r="D198" s="392" t="str">
        <f>'дети 5-ти лет К'!K93</f>
        <v/>
      </c>
      <c r="E198" s="392" t="str">
        <f>'дети 5-ти лет П'!K93</f>
        <v/>
      </c>
      <c r="F198" s="392" t="str">
        <f>'дети 5-ти лет Т'!K93</f>
        <v/>
      </c>
      <c r="G198" s="392" t="str">
        <f>'дети 5-ти лет С'!K93</f>
        <v/>
      </c>
    </row>
    <row r="199" ht="15.75" customHeight="1">
      <c r="B199" s="19"/>
      <c r="C199" s="392" t="str">
        <f>'дети 5-ти лет Ф'!L93</f>
        <v/>
      </c>
      <c r="D199" s="392" t="str">
        <f>'дети 5-ти лет К'!L93</f>
        <v/>
      </c>
      <c r="E199" s="392" t="str">
        <f>'дети 5-ти лет П'!L93</f>
        <v/>
      </c>
      <c r="F199" s="392" t="str">
        <f>'дети 5-ти лет Т'!L93</f>
        <v/>
      </c>
      <c r="G199" s="392" t="str">
        <f>'дети 5-ти лет С'!L93</f>
        <v/>
      </c>
    </row>
    <row r="200" ht="15.75" customHeight="1">
      <c r="B200" s="5">
        <v>4.0</v>
      </c>
      <c r="C200" s="392" t="str">
        <f>'дети 5-ти лет Ф'!M93</f>
        <v/>
      </c>
      <c r="D200" s="392" t="str">
        <f>'дети 5-ти лет К'!M93</f>
        <v/>
      </c>
      <c r="E200" s="392" t="str">
        <f>'дети 5-ти лет П'!M93</f>
        <v/>
      </c>
      <c r="F200" s="392" t="str">
        <f>'дети 5-ти лет Т'!M93</f>
        <v/>
      </c>
      <c r="G200" s="392" t="str">
        <f>'дети 5-ти лет С'!M93</f>
        <v/>
      </c>
    </row>
    <row r="201" ht="15.75" customHeight="1">
      <c r="B201" s="12"/>
      <c r="C201" s="392" t="str">
        <f>'дети 5-ти лет Ф'!N93</f>
        <v/>
      </c>
      <c r="D201" s="392" t="str">
        <f>'дети 5-ти лет К'!N93</f>
        <v/>
      </c>
      <c r="E201" s="392" t="str">
        <f>'дети 5-ти лет П'!N93</f>
        <v/>
      </c>
      <c r="F201" s="392" t="str">
        <f>'дети 5-ти лет Т'!N93</f>
        <v/>
      </c>
      <c r="G201" s="392" t="str">
        <f>'дети 5-ти лет С'!N93</f>
        <v/>
      </c>
    </row>
    <row r="202" ht="15.75" customHeight="1">
      <c r="B202" s="19"/>
      <c r="C202" s="392" t="str">
        <f>'дети 5-ти лет Ф'!O93</f>
        <v/>
      </c>
      <c r="D202" s="392" t="str">
        <f>'дети 5-ти лет К'!O93</f>
        <v/>
      </c>
      <c r="E202" s="392" t="str">
        <f>'дети 5-ти лет П'!O93</f>
        <v/>
      </c>
      <c r="F202" s="392" t="str">
        <f>'дети 5-ти лет Т'!O93</f>
        <v/>
      </c>
      <c r="G202" s="392" t="str">
        <f>'дети 5-ти лет С'!O93</f>
        <v/>
      </c>
    </row>
    <row r="203" ht="15.75" customHeight="1">
      <c r="B203" s="5">
        <v>5.0</v>
      </c>
      <c r="C203" s="392" t="str">
        <f>'дети 5-ти лет Ф'!P93</f>
        <v/>
      </c>
      <c r="D203" s="392" t="str">
        <f>'дети 5-ти лет К'!P93</f>
        <v/>
      </c>
      <c r="E203" s="392" t="str">
        <f>'дети 5-ти лет П'!P93</f>
        <v/>
      </c>
      <c r="F203" s="392" t="str">
        <f>'дети 5-ти лет Т'!P93</f>
        <v/>
      </c>
      <c r="G203" s="392" t="str">
        <f>'дети 5-ти лет С'!P93</f>
        <v/>
      </c>
    </row>
    <row r="204" ht="15.75" customHeight="1">
      <c r="B204" s="12"/>
      <c r="C204" s="392" t="str">
        <f>'дети 5-ти лет Ф'!Q93</f>
        <v/>
      </c>
      <c r="D204" s="392" t="str">
        <f>'дети 5-ти лет К'!Q93</f>
        <v/>
      </c>
      <c r="E204" s="392" t="str">
        <f>'дети 5-ти лет П'!Q93</f>
        <v/>
      </c>
      <c r="F204" s="392" t="str">
        <f>'дети 5-ти лет Т'!Q93</f>
        <v/>
      </c>
      <c r="G204" s="392" t="str">
        <f>'дети 5-ти лет С'!Q93</f>
        <v/>
      </c>
    </row>
    <row r="205" ht="15.75" customHeight="1">
      <c r="B205" s="19"/>
      <c r="C205" s="392" t="str">
        <f>'дети 5-ти лет Ф'!R93</f>
        <v/>
      </c>
      <c r="D205" s="392" t="str">
        <f>'дети 5-ти лет К'!R93</f>
        <v/>
      </c>
      <c r="E205" s="392" t="str">
        <f>'дети 5-ти лет П'!R93</f>
        <v/>
      </c>
      <c r="F205" s="392" t="str">
        <f>'дети 5-ти лет Т'!R93</f>
        <v/>
      </c>
      <c r="G205" s="392" t="str">
        <f>'дети 5-ти лет С'!R93</f>
        <v/>
      </c>
    </row>
    <row r="206" ht="15.75" customHeight="1">
      <c r="B206" s="5">
        <v>6.0</v>
      </c>
      <c r="C206" s="392" t="str">
        <f>'дети 5-ти лет Ф'!S93</f>
        <v/>
      </c>
      <c r="D206" s="392" t="str">
        <f>'дети 5-ти лет К'!S93</f>
        <v/>
      </c>
      <c r="E206" s="392" t="str">
        <f>'дети 5-ти лет П'!S93</f>
        <v/>
      </c>
      <c r="F206" s="392" t="str">
        <f>'дети 5-ти лет Т'!S93</f>
        <v/>
      </c>
      <c r="G206" s="392" t="str">
        <f>'дети 5-ти лет С'!S93</f>
        <v/>
      </c>
    </row>
    <row r="207" ht="15.75" customHeight="1">
      <c r="B207" s="12"/>
      <c r="C207" s="392" t="str">
        <f>'дети 5-ти лет Ф'!T93</f>
        <v/>
      </c>
      <c r="D207" s="392" t="str">
        <f>'дети 5-ти лет К'!T93</f>
        <v/>
      </c>
      <c r="E207" s="392" t="str">
        <f>'дети 5-ти лет П'!T93</f>
        <v/>
      </c>
      <c r="F207" s="392" t="str">
        <f>'дети 5-ти лет Т'!T93</f>
        <v/>
      </c>
      <c r="G207" s="392" t="str">
        <f>'дети 5-ти лет С'!T93</f>
        <v/>
      </c>
    </row>
    <row r="208" ht="15.75" customHeight="1">
      <c r="B208" s="19"/>
      <c r="C208" s="392" t="str">
        <f>'дети 5-ти лет Ф'!U93</f>
        <v/>
      </c>
      <c r="D208" s="392" t="str">
        <f>'дети 5-ти лет К'!U93</f>
        <v/>
      </c>
      <c r="E208" s="392" t="str">
        <f>'дети 5-ти лет П'!U93</f>
        <v/>
      </c>
      <c r="F208" s="392" t="str">
        <f>'дети 5-ти лет Т'!U93</f>
        <v/>
      </c>
      <c r="G208" s="392" t="str">
        <f>'дети 5-ти лет С'!U93</f>
        <v/>
      </c>
    </row>
    <row r="209" ht="15.75" customHeight="1">
      <c r="B209" s="5">
        <v>7.0</v>
      </c>
      <c r="C209" s="392" t="str">
        <f>'дети 5-ти лет Ф'!V93</f>
        <v/>
      </c>
      <c r="D209" s="392" t="str">
        <f>'дети 5-ти лет К'!V93</f>
        <v/>
      </c>
      <c r="E209" s="392" t="str">
        <f>'дети 5-ти лет П'!V93</f>
        <v/>
      </c>
      <c r="F209" s="392" t="str">
        <f>'дети 5-ти лет Т'!V93</f>
        <v/>
      </c>
      <c r="G209" s="392" t="str">
        <f>'дети 5-ти лет С'!V93</f>
        <v/>
      </c>
    </row>
    <row r="210" ht="15.75" customHeight="1">
      <c r="B210" s="12"/>
      <c r="C210" s="392" t="str">
        <f>'дети 5-ти лет Ф'!W93</f>
        <v/>
      </c>
      <c r="D210" s="392" t="str">
        <f>'дети 5-ти лет Т'!W93</f>
        <v/>
      </c>
      <c r="E210" s="392" t="str">
        <f>'дети 5-ти лет П'!W93</f>
        <v/>
      </c>
      <c r="F210" s="392" t="str">
        <f>'дети 5-ти лет Т'!W93</f>
        <v/>
      </c>
      <c r="G210" s="392" t="str">
        <f>'дети 5-ти лет С'!W93</f>
        <v/>
      </c>
    </row>
    <row r="211" ht="15.75" customHeight="1">
      <c r="B211" s="19"/>
      <c r="C211" s="392" t="str">
        <f>'дети 5-ти лет Ф'!X93</f>
        <v/>
      </c>
      <c r="D211" s="392" t="str">
        <f>'дети 5-ти лет К'!X93</f>
        <v/>
      </c>
      <c r="E211" s="392" t="str">
        <f>'дети 5-ти лет П'!X93</f>
        <v/>
      </c>
      <c r="F211" s="392" t="str">
        <f>'дети 5-ти лет Т'!X93</f>
        <v/>
      </c>
      <c r="G211" s="392" t="str">
        <f>'дети 5-ти лет С'!X93</f>
        <v/>
      </c>
    </row>
    <row r="212" ht="15.75" customHeight="1">
      <c r="B212" s="5">
        <v>8.0</v>
      </c>
      <c r="C212" s="318"/>
      <c r="D212" s="392" t="str">
        <f>'дети 5-ти лет К'!Y93</f>
        <v/>
      </c>
      <c r="E212" s="317"/>
      <c r="F212" s="392" t="str">
        <f>'дети 5-ти лет Т'!Y93</f>
        <v/>
      </c>
      <c r="G212" s="317"/>
    </row>
    <row r="213" ht="15.75" customHeight="1">
      <c r="B213" s="12"/>
      <c r="C213" s="319"/>
      <c r="D213" s="392" t="str">
        <f>'дети 5-ти лет К'!Z93</f>
        <v/>
      </c>
      <c r="E213" s="12"/>
      <c r="F213" s="392" t="str">
        <f>'дети 5-ти лет Т'!Z93</f>
        <v/>
      </c>
      <c r="G213" s="12"/>
    </row>
    <row r="214" ht="15.75" customHeight="1">
      <c r="B214" s="19"/>
      <c r="C214" s="319"/>
      <c r="D214" s="392" t="str">
        <f>'дети 5-ти лет К'!AA93</f>
        <v/>
      </c>
      <c r="E214" s="12"/>
      <c r="F214" s="392" t="str">
        <f>'дети 5-ти лет Т'!AA93</f>
        <v/>
      </c>
      <c r="G214" s="12"/>
    </row>
    <row r="215" ht="15.75" customHeight="1">
      <c r="B215" s="5">
        <v>9.0</v>
      </c>
      <c r="C215" s="319"/>
      <c r="D215" s="392" t="str">
        <f>'дети 5-ти лет К'!AB93</f>
        <v/>
      </c>
      <c r="E215" s="12"/>
      <c r="F215" s="392" t="str">
        <f>'дети 5-ти лет Т'!AB93</f>
        <v/>
      </c>
      <c r="G215" s="12"/>
    </row>
    <row r="216" ht="15.75" customHeight="1">
      <c r="B216" s="12"/>
      <c r="C216" s="319"/>
      <c r="D216" s="392" t="str">
        <f>'дети 5-ти лет К'!AC93</f>
        <v/>
      </c>
      <c r="E216" s="12"/>
      <c r="F216" s="392" t="str">
        <f>'дети 5-ти лет Т'!AC93</f>
        <v/>
      </c>
      <c r="G216" s="12"/>
    </row>
    <row r="217" ht="15.75" customHeight="1">
      <c r="B217" s="19"/>
      <c r="C217" s="319"/>
      <c r="D217" s="392" t="str">
        <f>'дети 5-ти лет К'!AD93</f>
        <v/>
      </c>
      <c r="E217" s="12"/>
      <c r="F217" s="392" t="str">
        <f>'дети 5-ти лет Т'!AD93</f>
        <v/>
      </c>
      <c r="G217" s="12"/>
    </row>
    <row r="218" ht="15.75" customHeight="1">
      <c r="B218" s="5">
        <v>10.0</v>
      </c>
      <c r="C218" s="319"/>
      <c r="D218" s="392" t="str">
        <f>'дети 5-ти лет К'!AE93</f>
        <v/>
      </c>
      <c r="E218" s="12"/>
      <c r="F218" s="392" t="str">
        <f>'дети 5-ти лет Т'!AE93</f>
        <v/>
      </c>
      <c r="G218" s="12"/>
    </row>
    <row r="219" ht="15.75" customHeight="1">
      <c r="B219" s="12"/>
      <c r="C219" s="319"/>
      <c r="D219" s="392" t="str">
        <f>'дети 5-ти лет К'!AF93</f>
        <v/>
      </c>
      <c r="E219" s="12"/>
      <c r="F219" s="392" t="str">
        <f>'дети 5-ти лет Т'!AF93</f>
        <v/>
      </c>
      <c r="G219" s="12"/>
    </row>
    <row r="220" ht="15.75" customHeight="1">
      <c r="B220" s="19"/>
      <c r="C220" s="319"/>
      <c r="D220" s="392" t="str">
        <f>'дети 5-ти лет К'!AG93</f>
        <v/>
      </c>
      <c r="E220" s="12"/>
      <c r="F220" s="392" t="str">
        <f>'дети 5-ти лет Т'!AG93</f>
        <v/>
      </c>
      <c r="G220" s="12"/>
    </row>
    <row r="221" ht="15.75" customHeight="1">
      <c r="B221" s="5">
        <v>11.0</v>
      </c>
      <c r="C221" s="319"/>
      <c r="D221" s="392" t="str">
        <f>'дети 5-ти лет К'!AH93</f>
        <v/>
      </c>
      <c r="E221" s="12"/>
      <c r="F221" s="392" t="str">
        <f>'дети 5-ти лет Т'!AH93</f>
        <v/>
      </c>
      <c r="G221" s="12"/>
    </row>
    <row r="222" ht="15.75" customHeight="1">
      <c r="B222" s="12"/>
      <c r="C222" s="319"/>
      <c r="D222" s="392" t="str">
        <f>'дети 5-ти лет К'!AI93</f>
        <v/>
      </c>
      <c r="E222" s="12"/>
      <c r="F222" s="392" t="str">
        <f>'дети 5-ти лет Т'!AI93</f>
        <v/>
      </c>
      <c r="G222" s="12"/>
    </row>
    <row r="223" ht="15.75" customHeight="1">
      <c r="B223" s="19"/>
      <c r="C223" s="319"/>
      <c r="D223" s="392" t="str">
        <f>'дети 5-ти лет К'!AJ93</f>
        <v/>
      </c>
      <c r="E223" s="12"/>
      <c r="F223" s="392" t="str">
        <f>'дети 5-ти лет Т'!AJ93</f>
        <v/>
      </c>
      <c r="G223" s="12"/>
    </row>
    <row r="224" ht="15.75" customHeight="1">
      <c r="B224" s="5">
        <v>12.0</v>
      </c>
      <c r="C224" s="319"/>
      <c r="D224" s="392" t="str">
        <f>'дети 5-ти лет К'!AK93</f>
        <v/>
      </c>
      <c r="E224" s="12"/>
      <c r="F224" s="392" t="str">
        <f>'дети 5-ти лет Т'!AK93</f>
        <v/>
      </c>
      <c r="G224" s="12"/>
    </row>
    <row r="225" ht="15.75" customHeight="1">
      <c r="B225" s="12"/>
      <c r="C225" s="319"/>
      <c r="D225" s="392" t="str">
        <f>'дети 5-ти лет К'!AL93</f>
        <v/>
      </c>
      <c r="E225" s="12"/>
      <c r="F225" s="392" t="str">
        <f>'дети 5-ти лет Т'!AL93</f>
        <v/>
      </c>
      <c r="G225" s="12"/>
    </row>
    <row r="226" ht="15.75" customHeight="1">
      <c r="B226" s="19"/>
      <c r="C226" s="319"/>
      <c r="D226" s="392" t="str">
        <f>'дети 5-ти лет К'!AM93</f>
        <v/>
      </c>
      <c r="E226" s="12"/>
      <c r="F226" s="392" t="str">
        <f>'дети 5-ти лет Т'!AM93</f>
        <v/>
      </c>
      <c r="G226" s="12"/>
    </row>
    <row r="227" ht="15.75" customHeight="1">
      <c r="B227" s="5">
        <v>13.0</v>
      </c>
      <c r="C227" s="319"/>
      <c r="D227" s="392" t="str">
        <f>'дети 5-ти лет К'!AN93</f>
        <v/>
      </c>
      <c r="E227" s="12"/>
      <c r="F227" s="392" t="str">
        <f>'дети 5-ти лет Т'!AN93</f>
        <v/>
      </c>
      <c r="G227" s="12"/>
    </row>
    <row r="228" ht="15.75" customHeight="1">
      <c r="B228" s="12"/>
      <c r="C228" s="319"/>
      <c r="D228" s="392" t="str">
        <f>'дети 5-ти лет К'!AO93</f>
        <v/>
      </c>
      <c r="E228" s="12"/>
      <c r="F228" s="392" t="str">
        <f>'дети 5-ти лет Т'!AO93</f>
        <v/>
      </c>
      <c r="G228" s="12"/>
    </row>
    <row r="229" ht="15.75" customHeight="1">
      <c r="B229" s="19"/>
      <c r="C229" s="319"/>
      <c r="D229" s="392" t="str">
        <f>'дети 5-ти лет К'!AP93</f>
        <v/>
      </c>
      <c r="E229" s="12"/>
      <c r="F229" s="392" t="str">
        <f>'дети 5-ти лет Т'!AP93</f>
        <v/>
      </c>
      <c r="G229" s="12"/>
    </row>
    <row r="230" ht="15.75" customHeight="1">
      <c r="B230" s="5">
        <v>14.0</v>
      </c>
      <c r="C230" s="319"/>
      <c r="D230" s="392" t="str">
        <f>'дети 5-ти лет К'!AQ93</f>
        <v/>
      </c>
      <c r="E230" s="12"/>
      <c r="F230" s="392" t="str">
        <f>'дети 5-ти лет Т'!AQ93</f>
        <v/>
      </c>
      <c r="G230" s="12"/>
    </row>
    <row r="231" ht="15.75" customHeight="1">
      <c r="B231" s="12"/>
      <c r="C231" s="319"/>
      <c r="D231" s="392" t="str">
        <f>'дети 5-ти лет К'!AR93</f>
        <v/>
      </c>
      <c r="E231" s="12"/>
      <c r="F231" s="392" t="str">
        <f>'дети 5-ти лет Т'!AR93</f>
        <v/>
      </c>
      <c r="G231" s="12"/>
    </row>
    <row r="232" ht="15.75" customHeight="1">
      <c r="B232" s="19"/>
      <c r="C232" s="319"/>
      <c r="D232" s="392" t="str">
        <f>'дети 5-ти лет К'!AS93</f>
        <v/>
      </c>
      <c r="E232" s="12"/>
      <c r="F232" s="392" t="str">
        <f>'дети 5-ти лет Т'!AS93</f>
        <v/>
      </c>
      <c r="G232" s="12"/>
    </row>
    <row r="233" ht="15.75" customHeight="1">
      <c r="B233" s="5">
        <v>15.0</v>
      </c>
      <c r="C233" s="319"/>
      <c r="D233" s="392" t="str">
        <f>'дети 5-ти лет К'!AT93</f>
        <v/>
      </c>
      <c r="E233" s="12"/>
      <c r="F233" s="392" t="str">
        <f>'дети 5-ти лет Т'!AT93</f>
        <v/>
      </c>
      <c r="G233" s="12"/>
    </row>
    <row r="234" ht="15.75" customHeight="1">
      <c r="B234" s="12"/>
      <c r="C234" s="319"/>
      <c r="D234" s="392" t="str">
        <f>'дети 5-ти лет К'!AU93</f>
        <v/>
      </c>
      <c r="E234" s="12"/>
      <c r="F234" s="392" t="str">
        <f>'дети 5-ти лет Т'!AU93</f>
        <v/>
      </c>
      <c r="G234" s="12"/>
    </row>
    <row r="235" ht="15.75" customHeight="1">
      <c r="B235" s="19"/>
      <c r="C235" s="319"/>
      <c r="D235" s="392" t="str">
        <f>'дети 5-ти лет К'!AV93</f>
        <v/>
      </c>
      <c r="E235" s="12"/>
      <c r="F235" s="392" t="str">
        <f>'дети 5-ти лет Т'!AV93</f>
        <v/>
      </c>
      <c r="G235" s="12"/>
    </row>
    <row r="236" ht="15.75" customHeight="1">
      <c r="B236" s="5">
        <v>16.0</v>
      </c>
      <c r="C236" s="319"/>
      <c r="D236" s="392" t="str">
        <f>'дети 5-ти лет К'!AW93</f>
        <v/>
      </c>
      <c r="E236" s="12"/>
      <c r="F236" s="392" t="str">
        <f>'дети 5-ти лет Т'!AW93</f>
        <v/>
      </c>
      <c r="G236" s="12"/>
    </row>
    <row r="237" ht="15.75" customHeight="1">
      <c r="B237" s="12"/>
      <c r="C237" s="319"/>
      <c r="D237" s="392" t="str">
        <f>'дети 5-ти лет К'!AX93</f>
        <v/>
      </c>
      <c r="E237" s="12"/>
      <c r="F237" s="392" t="str">
        <f>'дети 5-ти лет Т'!AX93</f>
        <v/>
      </c>
      <c r="G237" s="12"/>
    </row>
    <row r="238" ht="15.75" customHeight="1">
      <c r="B238" s="19"/>
      <c r="C238" s="319"/>
      <c r="D238" s="392" t="str">
        <f>'дети 5-ти лет К'!AY93</f>
        <v/>
      </c>
      <c r="E238" s="12"/>
      <c r="F238" s="392" t="str">
        <f>'дети 5-ти лет Т'!AY93</f>
        <v/>
      </c>
      <c r="G238" s="12"/>
    </row>
    <row r="239" ht="15.75" customHeight="1">
      <c r="B239" s="5">
        <v>17.0</v>
      </c>
      <c r="C239" s="319"/>
      <c r="D239" s="392" t="str">
        <f>'дети 5-ти лет К'!AZ93</f>
        <v/>
      </c>
      <c r="E239" s="12"/>
      <c r="F239" s="392" t="str">
        <f>'дети 5-ти лет Т'!AZ93</f>
        <v/>
      </c>
      <c r="G239" s="12"/>
    </row>
    <row r="240" ht="15.75" customHeight="1">
      <c r="B240" s="12"/>
      <c r="C240" s="319"/>
      <c r="D240" s="392" t="str">
        <f>'дети 5-ти лет К'!BA93</f>
        <v/>
      </c>
      <c r="E240" s="12"/>
      <c r="F240" s="392" t="str">
        <f>'дети 5-ти лет Т'!BA93</f>
        <v/>
      </c>
      <c r="G240" s="12"/>
    </row>
    <row r="241" ht="15.75" customHeight="1">
      <c r="B241" s="19"/>
      <c r="C241" s="319"/>
      <c r="D241" s="392" t="str">
        <f>'дети 5-ти лет К'!BB93</f>
        <v/>
      </c>
      <c r="E241" s="12"/>
      <c r="F241" s="392" t="str">
        <f>'дети 5-ти лет Т'!BB93</f>
        <v/>
      </c>
      <c r="G241" s="12"/>
    </row>
    <row r="242" ht="15.75" customHeight="1">
      <c r="B242" s="5">
        <v>18.0</v>
      </c>
      <c r="C242" s="319"/>
      <c r="D242" s="392" t="str">
        <f>'дети 5-ти лет К'!BC93</f>
        <v/>
      </c>
      <c r="E242" s="12"/>
      <c r="F242" s="392" t="str">
        <f>'дети 5-ти лет Т'!BC93</f>
        <v/>
      </c>
      <c r="G242" s="12"/>
    </row>
    <row r="243" ht="15.75" customHeight="1">
      <c r="B243" s="12"/>
      <c r="C243" s="319"/>
      <c r="D243" s="392" t="str">
        <f>'дети 5-ти лет К'!BD93</f>
        <v/>
      </c>
      <c r="E243" s="12"/>
      <c r="F243" s="392" t="str">
        <f>'дети 5-ти лет Т'!BD93</f>
        <v/>
      </c>
      <c r="G243" s="12"/>
    </row>
    <row r="244" ht="15.75" customHeight="1">
      <c r="B244" s="19"/>
      <c r="C244" s="319"/>
      <c r="D244" s="392" t="str">
        <f>'дети 5-ти лет К'!BE93</f>
        <v/>
      </c>
      <c r="E244" s="12"/>
      <c r="F244" s="392" t="str">
        <f>'дети 5-ти лет Т'!BE93</f>
        <v/>
      </c>
      <c r="G244" s="12"/>
    </row>
    <row r="245" ht="15.75" customHeight="1">
      <c r="B245" s="5">
        <v>19.0</v>
      </c>
      <c r="C245" s="319"/>
      <c r="D245" s="392" t="str">
        <f>'дети 5-ти лет К'!BF93</f>
        <v/>
      </c>
      <c r="E245" s="12"/>
      <c r="F245" s="392" t="str">
        <f>'дети 5-ти лет Т'!BF93</f>
        <v/>
      </c>
      <c r="G245" s="12"/>
    </row>
    <row r="246" ht="15.75" customHeight="1">
      <c r="B246" s="12"/>
      <c r="C246" s="319"/>
      <c r="D246" s="392" t="str">
        <f>'дети 5-ти лет К'!BG93</f>
        <v/>
      </c>
      <c r="E246" s="12"/>
      <c r="F246" s="392" t="str">
        <f>'дети 5-ти лет Т'!BG93</f>
        <v/>
      </c>
      <c r="G246" s="12"/>
    </row>
    <row r="247" ht="15.75" customHeight="1">
      <c r="B247" s="19"/>
      <c r="C247" s="319"/>
      <c r="D247" s="392" t="str">
        <f>'дети 5-ти лет К'!BH93</f>
        <v/>
      </c>
      <c r="E247" s="12"/>
      <c r="F247" s="392" t="str">
        <f>'дети 5-ти лет Т'!BH93</f>
        <v/>
      </c>
      <c r="G247" s="12"/>
    </row>
    <row r="248" ht="15.75" customHeight="1">
      <c r="B248" s="5">
        <v>20.0</v>
      </c>
      <c r="C248" s="319"/>
      <c r="D248" s="392" t="str">
        <f>'дети 5-ти лет К'!BI93</f>
        <v/>
      </c>
      <c r="E248" s="12"/>
      <c r="F248" s="392" t="str">
        <f>'дети 5-ти лет Т'!BI93</f>
        <v/>
      </c>
      <c r="G248" s="12"/>
    </row>
    <row r="249" ht="15.75" customHeight="1">
      <c r="B249" s="12"/>
      <c r="C249" s="319"/>
      <c r="D249" s="392" t="str">
        <f>'дети 5-ти лет К'!BJ93</f>
        <v/>
      </c>
      <c r="E249" s="12"/>
      <c r="F249" s="392" t="str">
        <f>'дети 5-ти лет Т'!BJ93</f>
        <v/>
      </c>
      <c r="G249" s="12"/>
    </row>
    <row r="250" ht="15.75" customHeight="1">
      <c r="B250" s="19"/>
      <c r="C250" s="319"/>
      <c r="D250" s="392" t="str">
        <f>'дети 5-ти лет К'!BK93</f>
        <v/>
      </c>
      <c r="E250" s="12"/>
      <c r="F250" s="392" t="str">
        <f>'дети 5-ти лет Т'!BK93</f>
        <v/>
      </c>
      <c r="G250" s="12"/>
    </row>
    <row r="251" ht="15.75" customHeight="1">
      <c r="B251" s="5">
        <v>21.0</v>
      </c>
      <c r="C251" s="319"/>
      <c r="D251" s="392" t="str">
        <f>'дети 5-ти лет К'!BL93</f>
        <v/>
      </c>
      <c r="E251" s="12"/>
      <c r="F251" s="392" t="str">
        <f>'дети 5-ти лет Т'!BL93</f>
        <v/>
      </c>
      <c r="G251" s="12"/>
    </row>
    <row r="252" ht="15.75" customHeight="1">
      <c r="B252" s="12"/>
      <c r="C252" s="319"/>
      <c r="D252" s="392" t="str">
        <f>'дети 5-ти лет К'!BM93</f>
        <v/>
      </c>
      <c r="E252" s="12"/>
      <c r="F252" s="392" t="str">
        <f>'дети 5-ти лет Т'!BM93</f>
        <v/>
      </c>
      <c r="G252" s="12"/>
    </row>
    <row r="253" ht="15.75" customHeight="1">
      <c r="B253" s="19"/>
      <c r="C253" s="319"/>
      <c r="D253" s="392" t="str">
        <f>'дети 5-ти лет К'!BN93</f>
        <v/>
      </c>
      <c r="E253" s="12"/>
      <c r="F253" s="392" t="str">
        <f>'дети 5-ти лет Т'!BN93</f>
        <v/>
      </c>
      <c r="G253" s="12"/>
    </row>
    <row r="254" ht="15.75" customHeight="1">
      <c r="B254" s="5">
        <v>22.0</v>
      </c>
      <c r="C254" s="319"/>
      <c r="D254" s="392" t="str">
        <f>'дети 5-ти лет К'!BO93</f>
        <v/>
      </c>
      <c r="E254" s="12"/>
      <c r="F254" s="392" t="str">
        <f>'дети 5-ти лет Т'!BO93</f>
        <v/>
      </c>
      <c r="G254" s="12"/>
    </row>
    <row r="255" ht="15.75" customHeight="1">
      <c r="B255" s="12"/>
      <c r="C255" s="319"/>
      <c r="D255" s="392" t="str">
        <f>'дети 5-ти лет К'!BP93</f>
        <v/>
      </c>
      <c r="E255" s="12"/>
      <c r="F255" s="392" t="str">
        <f>'дети 5-ти лет Т'!BP93</f>
        <v/>
      </c>
      <c r="G255" s="12"/>
    </row>
    <row r="256" ht="15.75" customHeight="1">
      <c r="B256" s="19"/>
      <c r="C256" s="319"/>
      <c r="D256" s="392" t="str">
        <f>'дети 5-ти лет К'!BQ93</f>
        <v/>
      </c>
      <c r="E256" s="12"/>
      <c r="F256" s="392" t="str">
        <f>'дети 5-ти лет Т'!BQ93</f>
        <v/>
      </c>
      <c r="G256" s="12"/>
    </row>
    <row r="257" ht="15.75" customHeight="1">
      <c r="B257" s="5">
        <v>23.0</v>
      </c>
      <c r="C257" s="319"/>
      <c r="D257" s="392" t="str">
        <f>'дети 5-ти лет К'!BR93</f>
        <v/>
      </c>
      <c r="E257" s="12"/>
      <c r="F257" s="392" t="str">
        <f>'дети 5-ти лет Т'!BR93</f>
        <v/>
      </c>
      <c r="G257" s="12"/>
    </row>
    <row r="258" ht="15.75" customHeight="1">
      <c r="B258" s="12"/>
      <c r="C258" s="319"/>
      <c r="D258" s="392" t="str">
        <f>'дети 5-ти лет К'!BS93</f>
        <v/>
      </c>
      <c r="E258" s="12"/>
      <c r="F258" s="392" t="str">
        <f>'дети 5-ти лет Т'!BS93</f>
        <v/>
      </c>
      <c r="G258" s="12"/>
    </row>
    <row r="259" ht="15.75" customHeight="1">
      <c r="B259" s="19"/>
      <c r="C259" s="319"/>
      <c r="D259" s="392" t="str">
        <f>'дети 5-ти лет К'!BT93</f>
        <v/>
      </c>
      <c r="E259" s="12"/>
      <c r="F259" s="392" t="str">
        <f>'дети 5-ти лет Т'!BT93</f>
        <v/>
      </c>
      <c r="G259" s="12"/>
    </row>
    <row r="260" ht="15.75" customHeight="1">
      <c r="B260" s="5">
        <v>24.0</v>
      </c>
      <c r="C260" s="319"/>
      <c r="D260" s="392" t="str">
        <f>'дети 5-ти лет К'!BU93</f>
        <v/>
      </c>
      <c r="E260" s="12"/>
      <c r="F260" s="392" t="str">
        <f>'дети 5-ти лет Т'!BU93</f>
        <v/>
      </c>
      <c r="G260" s="12"/>
    </row>
    <row r="261" ht="15.75" customHeight="1">
      <c r="B261" s="12"/>
      <c r="C261" s="319"/>
      <c r="D261" s="392" t="str">
        <f>'дети 5-ти лет К'!BV93</f>
        <v/>
      </c>
      <c r="E261" s="12"/>
      <c r="F261" s="392" t="str">
        <f>'дети 5-ти лет Т'!BV93</f>
        <v/>
      </c>
      <c r="G261" s="12"/>
    </row>
    <row r="262" ht="15.75" customHeight="1">
      <c r="B262" s="19"/>
      <c r="C262" s="319"/>
      <c r="D262" s="392" t="str">
        <f>'дети 5-ти лет К'!BW93</f>
        <v/>
      </c>
      <c r="E262" s="12"/>
      <c r="F262" s="392" t="str">
        <f>'дети 5-ти лет Т'!BW93</f>
        <v/>
      </c>
      <c r="G262" s="12"/>
    </row>
    <row r="263" ht="15.75" customHeight="1">
      <c r="B263" s="5">
        <v>25.0</v>
      </c>
      <c r="C263" s="319"/>
      <c r="D263" s="392" t="str">
        <f>'дети 5-ти лет К'!BX93</f>
        <v/>
      </c>
      <c r="E263" s="12"/>
      <c r="F263" s="392" t="str">
        <f>'дети 5-ти лет Т'!BX93</f>
        <v/>
      </c>
      <c r="G263" s="12"/>
    </row>
    <row r="264" ht="15.75" customHeight="1">
      <c r="B264" s="12"/>
      <c r="C264" s="319"/>
      <c r="D264" s="392" t="str">
        <f>'дети 5-ти лет К'!BY93</f>
        <v/>
      </c>
      <c r="E264" s="12"/>
      <c r="F264" s="392" t="str">
        <f>'дети 5-ти лет Т'!BY93</f>
        <v/>
      </c>
      <c r="G264" s="12"/>
    </row>
    <row r="265" ht="15.75" customHeight="1">
      <c r="B265" s="19"/>
      <c r="C265" s="319"/>
      <c r="D265" s="392" t="str">
        <f>'дети 5-ти лет К'!BZ93</f>
        <v/>
      </c>
      <c r="E265" s="12"/>
      <c r="F265" s="392" t="str">
        <f>'дети 5-ти лет Т'!BZ93</f>
        <v/>
      </c>
      <c r="G265" s="12"/>
    </row>
    <row r="266" ht="15.75" customHeight="1">
      <c r="B266" s="5">
        <v>26.0</v>
      </c>
      <c r="C266" s="319"/>
      <c r="D266" s="392" t="str">
        <f>'дети 5-ти лет К'!CA93</f>
        <v/>
      </c>
      <c r="E266" s="12"/>
      <c r="F266" s="392" t="str">
        <f>'дети 5-ти лет Т'!CA93</f>
        <v/>
      </c>
      <c r="G266" s="12"/>
    </row>
    <row r="267" ht="15.75" customHeight="1">
      <c r="B267" s="12"/>
      <c r="C267" s="319"/>
      <c r="D267" s="392" t="str">
        <f>'дети 5-ти лет К'!CB93</f>
        <v/>
      </c>
      <c r="E267" s="12"/>
      <c r="F267" s="392" t="str">
        <f>'дети 5-ти лет Т'!CB93</f>
        <v/>
      </c>
      <c r="G267" s="12"/>
    </row>
    <row r="268" ht="15.75" customHeight="1">
      <c r="B268" s="19"/>
      <c r="C268" s="319"/>
      <c r="D268" s="392" t="str">
        <f>'дети 5-ти лет К'!CC93</f>
        <v/>
      </c>
      <c r="E268" s="12"/>
      <c r="F268" s="392" t="str">
        <f>'дети 5-ти лет Т'!CC93</f>
        <v/>
      </c>
      <c r="G268" s="12"/>
    </row>
    <row r="269" ht="15.75" customHeight="1">
      <c r="B269" s="5">
        <v>27.0</v>
      </c>
      <c r="C269" s="319"/>
      <c r="D269" s="392" t="str">
        <f>'дети 5-ти лет К'!CD93</f>
        <v/>
      </c>
      <c r="E269" s="12"/>
      <c r="F269" s="392" t="str">
        <f>'дети 5-ти лет Т'!CD93</f>
        <v/>
      </c>
      <c r="G269" s="12"/>
    </row>
    <row r="270" ht="15.75" customHeight="1">
      <c r="B270" s="12"/>
      <c r="C270" s="319"/>
      <c r="D270" s="392" t="str">
        <f>'дети 5-ти лет К'!CE93</f>
        <v/>
      </c>
      <c r="E270" s="12"/>
      <c r="F270" s="392" t="str">
        <f>'дети 5-ти лет Т'!CE93</f>
        <v/>
      </c>
      <c r="G270" s="12"/>
    </row>
    <row r="271" ht="15.75" customHeight="1">
      <c r="B271" s="19"/>
      <c r="C271" s="319"/>
      <c r="D271" s="392" t="str">
        <f>'дети 5-ти лет К'!CF93</f>
        <v/>
      </c>
      <c r="E271" s="12"/>
      <c r="F271" s="392" t="str">
        <f>'дети 5-ти лет Т'!CF93</f>
        <v/>
      </c>
      <c r="G271" s="12"/>
    </row>
    <row r="272" ht="15.75" customHeight="1">
      <c r="B272" s="5">
        <v>28.0</v>
      </c>
      <c r="C272" s="319"/>
      <c r="D272" s="392" t="str">
        <f>'дети 5-ти лет К'!CG93</f>
        <v/>
      </c>
      <c r="E272" s="12"/>
      <c r="F272" s="392" t="str">
        <f>'дети 5-ти лет Т'!CG93</f>
        <v/>
      </c>
      <c r="G272" s="12"/>
    </row>
    <row r="273" ht="15.75" customHeight="1">
      <c r="B273" s="12"/>
      <c r="C273" s="319"/>
      <c r="D273" s="392" t="str">
        <f>'дети 5-ти лет К'!CH93</f>
        <v/>
      </c>
      <c r="E273" s="12"/>
      <c r="F273" s="392" t="str">
        <f>'дети 5-ти лет Т'!CH93</f>
        <v/>
      </c>
      <c r="G273" s="12"/>
    </row>
    <row r="274" ht="15.75" customHeight="1">
      <c r="B274" s="19"/>
      <c r="C274" s="319"/>
      <c r="D274" s="392" t="str">
        <f>'дети 5-ти лет К'!CI93</f>
        <v/>
      </c>
      <c r="E274" s="12"/>
      <c r="F274" s="392" t="str">
        <f>'дети 5-ти лет Т'!CI93</f>
        <v/>
      </c>
      <c r="G274" s="12"/>
    </row>
    <row r="275" ht="15.75" customHeight="1">
      <c r="B275" s="5">
        <v>29.0</v>
      </c>
      <c r="C275" s="319"/>
      <c r="D275" s="317"/>
      <c r="E275" s="12"/>
      <c r="F275" s="392" t="str">
        <f>'дети 5-ти лет Т'!CJ93</f>
        <v/>
      </c>
      <c r="G275" s="12"/>
    </row>
    <row r="276" ht="15.75" customHeight="1">
      <c r="B276" s="12"/>
      <c r="C276" s="319"/>
      <c r="D276" s="12"/>
      <c r="E276" s="12"/>
      <c r="F276" s="392" t="str">
        <f>'дети 5-ти лет Т'!CK93</f>
        <v/>
      </c>
      <c r="G276" s="12"/>
    </row>
    <row r="277" ht="15.75" customHeight="1">
      <c r="B277" s="19"/>
      <c r="C277" s="319"/>
      <c r="D277" s="12"/>
      <c r="E277" s="12"/>
      <c r="F277" s="392" t="str">
        <f>'дети 5-ти лет Т'!CL93</f>
        <v/>
      </c>
      <c r="G277" s="12"/>
    </row>
    <row r="278" ht="15.75" customHeight="1">
      <c r="B278" s="5">
        <v>30.0</v>
      </c>
      <c r="C278" s="319"/>
      <c r="D278" s="12"/>
      <c r="E278" s="12"/>
      <c r="F278" s="392" t="str">
        <f>'дети 5-ти лет Т'!CM93</f>
        <v/>
      </c>
      <c r="G278" s="12"/>
    </row>
    <row r="279" ht="15.75" customHeight="1">
      <c r="B279" s="12"/>
      <c r="C279" s="319"/>
      <c r="D279" s="12"/>
      <c r="E279" s="12"/>
      <c r="F279" s="392" t="str">
        <f>'дети 5-ти лет Т'!CN93</f>
        <v/>
      </c>
      <c r="G279" s="12"/>
    </row>
    <row r="280" ht="15.75" customHeight="1">
      <c r="B280" s="19"/>
      <c r="C280" s="319"/>
      <c r="D280" s="12"/>
      <c r="E280" s="12"/>
      <c r="F280" s="392" t="str">
        <f>'дети 5-ти лет Т'!CO93</f>
        <v/>
      </c>
      <c r="G280" s="12"/>
    </row>
    <row r="281" ht="15.75" customHeight="1">
      <c r="B281" s="5">
        <v>31.0</v>
      </c>
      <c r="C281" s="319"/>
      <c r="D281" s="12"/>
      <c r="E281" s="12"/>
      <c r="F281" s="392" t="str">
        <f>'дети 5-ти лет Т'!CP93</f>
        <v/>
      </c>
      <c r="G281" s="12"/>
    </row>
    <row r="282" ht="15.75" customHeight="1">
      <c r="B282" s="12"/>
      <c r="C282" s="319"/>
      <c r="D282" s="12"/>
      <c r="E282" s="12"/>
      <c r="F282" s="392" t="str">
        <f>'дети 5-ти лет Т'!CQ93</f>
        <v/>
      </c>
      <c r="G282" s="12"/>
    </row>
    <row r="283" ht="15.75" customHeight="1">
      <c r="B283" s="19"/>
      <c r="C283" s="319"/>
      <c r="D283" s="12"/>
      <c r="E283" s="12"/>
      <c r="F283" s="392" t="str">
        <f>'дети 5-ти лет Т'!CR93</f>
        <v/>
      </c>
      <c r="G283" s="12"/>
    </row>
    <row r="284" ht="15.75" customHeight="1">
      <c r="B284" s="5">
        <v>32.0</v>
      </c>
      <c r="C284" s="319"/>
      <c r="D284" s="12"/>
      <c r="E284" s="12"/>
      <c r="F284" s="392" t="str">
        <f>'дети 5-ти лет Т'!CS93</f>
        <v/>
      </c>
      <c r="G284" s="12"/>
    </row>
    <row r="285" ht="15.75" customHeight="1">
      <c r="B285" s="12"/>
      <c r="C285" s="319"/>
      <c r="D285" s="12"/>
      <c r="E285" s="12"/>
      <c r="F285" s="392" t="str">
        <f>'дети 5-ти лет Т'!CT93</f>
        <v/>
      </c>
      <c r="G285" s="12"/>
    </row>
    <row r="286" ht="15.75" customHeight="1">
      <c r="B286" s="19"/>
      <c r="C286" s="319"/>
      <c r="D286" s="12"/>
      <c r="E286" s="12"/>
      <c r="F286" s="392" t="str">
        <f>'дети 5-ти лет Т'!CU93</f>
        <v/>
      </c>
      <c r="G286" s="12"/>
    </row>
    <row r="287" ht="15.75" customHeight="1">
      <c r="B287" s="5">
        <v>33.0</v>
      </c>
      <c r="C287" s="319"/>
      <c r="D287" s="12"/>
      <c r="E287" s="12"/>
      <c r="F287" s="392" t="str">
        <f>'дети 5-ти лет Т'!CV93</f>
        <v/>
      </c>
      <c r="G287" s="12"/>
    </row>
    <row r="288" ht="15.75" customHeight="1">
      <c r="B288" s="12"/>
      <c r="C288" s="319"/>
      <c r="D288" s="12"/>
      <c r="E288" s="12"/>
      <c r="F288" s="392" t="str">
        <f>'дети 5-ти лет Т'!CW93</f>
        <v/>
      </c>
      <c r="G288" s="12"/>
    </row>
    <row r="289" ht="15.75" customHeight="1">
      <c r="B289" s="19"/>
      <c r="C289" s="319"/>
      <c r="D289" s="12"/>
      <c r="E289" s="12"/>
      <c r="F289" s="392" t="str">
        <f>'дети 5-ти лет Т'!CX93</f>
        <v/>
      </c>
      <c r="G289" s="12"/>
    </row>
    <row r="290" ht="15.75" customHeight="1">
      <c r="B290" s="5">
        <v>34.0</v>
      </c>
      <c r="C290" s="319"/>
      <c r="D290" s="12"/>
      <c r="E290" s="12"/>
      <c r="F290" s="392" t="str">
        <f>'дети 5-ти лет Т'!CY93</f>
        <v/>
      </c>
      <c r="G290" s="12"/>
    </row>
    <row r="291" ht="15.75" customHeight="1">
      <c r="B291" s="12"/>
      <c r="C291" s="319"/>
      <c r="D291" s="12"/>
      <c r="E291" s="12"/>
      <c r="F291" s="392" t="str">
        <f>'дети 5-ти лет Т'!CZ93</f>
        <v/>
      </c>
      <c r="G291" s="12"/>
    </row>
    <row r="292" ht="15.75" customHeight="1">
      <c r="B292" s="19"/>
      <c r="C292" s="319"/>
      <c r="D292" s="12"/>
      <c r="E292" s="12"/>
      <c r="F292" s="392" t="str">
        <f>'дети 5-ти лет Т'!DA93</f>
        <v/>
      </c>
      <c r="G292" s="12"/>
    </row>
    <row r="293" ht="15.75" customHeight="1">
      <c r="B293" s="5">
        <v>35.0</v>
      </c>
      <c r="C293" s="319"/>
      <c r="D293" s="12"/>
      <c r="E293" s="12"/>
      <c r="F293" s="392" t="str">
        <f>'дети 5-ти лет Т'!DB93</f>
        <v/>
      </c>
      <c r="G293" s="12"/>
    </row>
    <row r="294" ht="15.75" customHeight="1">
      <c r="B294" s="12"/>
      <c r="C294" s="319"/>
      <c r="D294" s="12"/>
      <c r="E294" s="12"/>
      <c r="F294" s="392" t="str">
        <f>'дети 5-ти лет Т'!DC93</f>
        <v/>
      </c>
      <c r="G294" s="12"/>
    </row>
    <row r="295" ht="15.75" customHeight="1">
      <c r="B295" s="19"/>
      <c r="C295" s="320"/>
      <c r="D295" s="19"/>
      <c r="E295" s="19"/>
      <c r="F295" s="392" t="str">
        <f>'дети 5-ти лет Т'!DD93</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Ф'!D152</f>
        <v/>
      </c>
      <c r="D300" s="391" t="str">
        <f>'дети 5-ти лет К'!D152</f>
        <v/>
      </c>
      <c r="E300" s="391" t="str">
        <f>'дети 5-ти лет П'!D152</f>
        <v/>
      </c>
      <c r="F300" s="391" t="str">
        <f>'дети 5-ти лет Т'!D152</f>
        <v/>
      </c>
      <c r="G300" s="391" t="str">
        <f>'дети 5-ти лет С'!D152</f>
        <v/>
      </c>
    </row>
    <row r="301" ht="15.75" customHeight="1">
      <c r="B301" s="12"/>
      <c r="C301" s="391" t="str">
        <f>'дети 5-ти лет Ф'!E152</f>
        <v/>
      </c>
      <c r="D301" s="391" t="str">
        <f>'дети 5-ти лет К'!E152</f>
        <v/>
      </c>
      <c r="E301" s="391" t="str">
        <f>'дети 5-ти лет П'!E152</f>
        <v/>
      </c>
      <c r="F301" s="391" t="str">
        <f>'дети 5-ти лет Т'!E152</f>
        <v/>
      </c>
      <c r="G301" s="391" t="str">
        <f>'дети 5-ти лет С'!E152</f>
        <v/>
      </c>
    </row>
    <row r="302" ht="15.75" customHeight="1">
      <c r="B302" s="19"/>
      <c r="C302" s="391" t="str">
        <f>'дети 5-ти лет Ф'!F152</f>
        <v/>
      </c>
      <c r="D302" s="391" t="str">
        <f>'дети 5-ти лет К'!F152</f>
        <v/>
      </c>
      <c r="E302" s="391" t="str">
        <f>'дети 5-ти лет П'!F152</f>
        <v/>
      </c>
      <c r="F302" s="391" t="str">
        <f>'дети 5-ти лет Т'!F152</f>
        <v/>
      </c>
      <c r="G302" s="391" t="str">
        <f>'дети 5-ти лет С'!F152</f>
        <v/>
      </c>
    </row>
    <row r="303" ht="15.75" customHeight="1">
      <c r="B303" s="5">
        <v>2.0</v>
      </c>
      <c r="C303" s="391" t="str">
        <f>'дети 5-ти лет Ф'!G152</f>
        <v/>
      </c>
      <c r="D303" s="391" t="str">
        <f>'дети 5-ти лет К'!G152</f>
        <v/>
      </c>
      <c r="E303" s="391" t="str">
        <f>'дети 5-ти лет П'!G152</f>
        <v/>
      </c>
      <c r="F303" s="391" t="str">
        <f>'дети 5-ти лет Т'!G152</f>
        <v/>
      </c>
      <c r="G303" s="391" t="str">
        <f>'дети 5-ти лет С'!G152</f>
        <v/>
      </c>
    </row>
    <row r="304" ht="15.75" customHeight="1">
      <c r="B304" s="12"/>
      <c r="C304" s="391" t="str">
        <f>'дети 5-ти лет Ф'!H152</f>
        <v/>
      </c>
      <c r="D304" s="391" t="str">
        <f>'дети 5-ти лет К'!H152</f>
        <v/>
      </c>
      <c r="E304" s="391" t="str">
        <f>'дети 5-ти лет П'!H152</f>
        <v/>
      </c>
      <c r="F304" s="391" t="str">
        <f>'дети 5-ти лет Т'!H152</f>
        <v/>
      </c>
      <c r="G304" s="391" t="str">
        <f>'дети 5-ти лет С'!H152</f>
        <v/>
      </c>
    </row>
    <row r="305" ht="15.75" customHeight="1">
      <c r="B305" s="19"/>
      <c r="C305" s="391" t="str">
        <f>'дети 5-ти лет Ф'!I152</f>
        <v/>
      </c>
      <c r="D305" s="391" t="str">
        <f>'дети 5-ти лет К'!I152</f>
        <v/>
      </c>
      <c r="E305" s="391" t="str">
        <f>'дети 5-ти лет П'!I152</f>
        <v/>
      </c>
      <c r="F305" s="391" t="str">
        <f>'дети 5-ти лет Т'!I152</f>
        <v/>
      </c>
      <c r="G305" s="391" t="str">
        <f>'дети 5-ти лет С'!I152</f>
        <v/>
      </c>
    </row>
    <row r="306" ht="15.75" customHeight="1">
      <c r="B306" s="5">
        <v>3.0</v>
      </c>
      <c r="C306" s="391" t="str">
        <f>'дети 5-ти лет Ф'!J152</f>
        <v/>
      </c>
      <c r="D306" s="391" t="str">
        <f>'дети 5-ти лет К'!J152</f>
        <v/>
      </c>
      <c r="E306" s="391" t="str">
        <f>'дети 5-ти лет П'!J152</f>
        <v/>
      </c>
      <c r="F306" s="391" t="str">
        <f>'дети 5-ти лет Т'!J152</f>
        <v/>
      </c>
      <c r="G306" s="391" t="str">
        <f>'дети 5-ти лет С'!J152</f>
        <v/>
      </c>
    </row>
    <row r="307" ht="15.75" customHeight="1">
      <c r="B307" s="12"/>
      <c r="C307" s="391" t="str">
        <f>'дети 5-ти лет Ф'!K152</f>
        <v/>
      </c>
      <c r="D307" s="391" t="str">
        <f>'дети 5-ти лет К'!K152</f>
        <v/>
      </c>
      <c r="E307" s="391" t="str">
        <f>'дети 5-ти лет П'!K152</f>
        <v/>
      </c>
      <c r="F307" s="391" t="str">
        <f>'дети 5-ти лет Т'!K152</f>
        <v/>
      </c>
      <c r="G307" s="391" t="str">
        <f>'дети 5-ти лет С'!K152</f>
        <v/>
      </c>
    </row>
    <row r="308" ht="15.75" customHeight="1">
      <c r="B308" s="19"/>
      <c r="C308" s="391" t="str">
        <f>'дети 5-ти лет Ф'!L152</f>
        <v/>
      </c>
      <c r="D308" s="391" t="str">
        <f>'дети 5-ти лет К'!L152</f>
        <v/>
      </c>
      <c r="E308" s="391" t="str">
        <f>'дети 5-ти лет П'!L152</f>
        <v/>
      </c>
      <c r="F308" s="391" t="str">
        <f>'дети 5-ти лет Т'!L152</f>
        <v/>
      </c>
      <c r="G308" s="391" t="str">
        <f>'дети 5-ти лет С'!L152</f>
        <v/>
      </c>
    </row>
    <row r="309" ht="15.0" customHeight="1">
      <c r="B309" s="5">
        <v>4.0</v>
      </c>
      <c r="C309" s="391" t="str">
        <f>'дети 5-ти лет Ф'!M152</f>
        <v/>
      </c>
      <c r="D309" s="391" t="str">
        <f>'дети 5-ти лет К'!M152</f>
        <v/>
      </c>
      <c r="E309" s="391" t="str">
        <f>'дети 5-ти лет П'!M152</f>
        <v/>
      </c>
      <c r="F309" s="391" t="str">
        <f>'дети 5-ти лет Т'!M152</f>
        <v/>
      </c>
      <c r="G309" s="391" t="str">
        <f>'дети 5-ти лет С'!M152</f>
        <v/>
      </c>
    </row>
    <row r="310" ht="15.75" customHeight="1">
      <c r="B310" s="12"/>
      <c r="C310" s="391" t="str">
        <f>'дети 5-ти лет Ф'!N152</f>
        <v/>
      </c>
      <c r="D310" s="391" t="str">
        <f>'дети 5-ти лет К'!N152</f>
        <v/>
      </c>
      <c r="E310" s="391" t="str">
        <f>'дети 5-ти лет П'!N152</f>
        <v/>
      </c>
      <c r="F310" s="391" t="str">
        <f>'дети 5-ти лет Т'!N152</f>
        <v/>
      </c>
      <c r="G310" s="391" t="str">
        <f>'дети 5-ти лет С'!N152</f>
        <v/>
      </c>
    </row>
    <row r="311" ht="15.75" customHeight="1">
      <c r="B311" s="19"/>
      <c r="C311" s="391" t="str">
        <f>'дети 5-ти лет Ф'!O152</f>
        <v/>
      </c>
      <c r="D311" s="391" t="str">
        <f>'дети 5-ти лет К'!O152</f>
        <v/>
      </c>
      <c r="E311" s="391" t="str">
        <f>'дети 5-ти лет П'!O152</f>
        <v/>
      </c>
      <c r="F311" s="391" t="str">
        <f>'дети 5-ти лет Т'!O152</f>
        <v/>
      </c>
      <c r="G311" s="391" t="str">
        <f>'дети 5-ти лет С'!O152</f>
        <v/>
      </c>
    </row>
    <row r="312" ht="15.75" customHeight="1">
      <c r="B312" s="5">
        <v>5.0</v>
      </c>
      <c r="C312" s="391" t="str">
        <f>'дети 5-ти лет Ф'!P152</f>
        <v/>
      </c>
      <c r="D312" s="391" t="str">
        <f>'дети 5-ти лет К'!P152</f>
        <v/>
      </c>
      <c r="E312" s="391" t="str">
        <f>'дети 5-ти лет П'!P152</f>
        <v/>
      </c>
      <c r="F312" s="391" t="str">
        <f>'дети 5-ти лет Т'!P152</f>
        <v/>
      </c>
      <c r="G312" s="391" t="str">
        <f>'дети 5-ти лет С'!P152</f>
        <v/>
      </c>
    </row>
    <row r="313" ht="15.75" customHeight="1">
      <c r="B313" s="12"/>
      <c r="C313" s="391" t="str">
        <f>'дети 5-ти лет Ф'!Q152</f>
        <v/>
      </c>
      <c r="D313" s="391" t="str">
        <f>'дети 5-ти лет К'!Q152</f>
        <v/>
      </c>
      <c r="E313" s="391" t="str">
        <f>'дети 5-ти лет П'!Q152</f>
        <v/>
      </c>
      <c r="F313" s="391" t="str">
        <f>'дети 5-ти лет Т'!Q152</f>
        <v/>
      </c>
      <c r="G313" s="391" t="str">
        <f>'дети 5-ти лет С'!Q152</f>
        <v/>
      </c>
    </row>
    <row r="314" ht="15.75" customHeight="1">
      <c r="B314" s="19"/>
      <c r="C314" s="391" t="str">
        <f>'дети 5-ти лет Ф'!R152</f>
        <v/>
      </c>
      <c r="D314" s="391" t="str">
        <f>'дети 5-ти лет К'!R152</f>
        <v/>
      </c>
      <c r="E314" s="391" t="str">
        <f>'дети 5-ти лет П'!R152</f>
        <v/>
      </c>
      <c r="F314" s="391" t="str">
        <f>'дети 5-ти лет Т'!R152</f>
        <v/>
      </c>
      <c r="G314" s="391" t="str">
        <f>'дети 5-ти лет С'!R152</f>
        <v/>
      </c>
    </row>
    <row r="315" ht="15.75" customHeight="1">
      <c r="B315" s="5">
        <v>6.0</v>
      </c>
      <c r="C315" s="391" t="str">
        <f>'дети 5-ти лет Ф'!S152</f>
        <v/>
      </c>
      <c r="D315" s="391" t="str">
        <f>'дети 5-ти лет К'!S152</f>
        <v/>
      </c>
      <c r="E315" s="391" t="str">
        <f>'дети 5-ти лет П'!S152</f>
        <v/>
      </c>
      <c r="F315" s="391" t="str">
        <f>'дети 5-ти лет Т'!S152</f>
        <v/>
      </c>
      <c r="G315" s="391" t="str">
        <f>'дети 5-ти лет С'!S152</f>
        <v/>
      </c>
    </row>
    <row r="316" ht="15.75" customHeight="1">
      <c r="B316" s="12"/>
      <c r="C316" s="391" t="str">
        <f>'дети 5-ти лет Ф'!T152</f>
        <v/>
      </c>
      <c r="D316" s="391" t="str">
        <f>'дети 5-ти лет К'!T152</f>
        <v/>
      </c>
      <c r="E316" s="391" t="str">
        <f>'дети 5-ти лет П'!T152</f>
        <v/>
      </c>
      <c r="F316" s="391" t="str">
        <f>'дети 5-ти лет Т'!T152</f>
        <v/>
      </c>
      <c r="G316" s="391" t="str">
        <f>'дети 5-ти лет С'!T152</f>
        <v/>
      </c>
    </row>
    <row r="317" ht="15.75" customHeight="1">
      <c r="B317" s="19"/>
      <c r="C317" s="391" t="str">
        <f>'дети 5-ти лет Ф'!U152</f>
        <v/>
      </c>
      <c r="D317" s="391" t="str">
        <f>'дети 5-ти лет К'!U152</f>
        <v/>
      </c>
      <c r="E317" s="391" t="str">
        <f>'дети 5-ти лет П'!U152</f>
        <v/>
      </c>
      <c r="F317" s="391" t="str">
        <f>'дети 5-ти лет Т'!U152</f>
        <v/>
      </c>
      <c r="G317" s="391" t="str">
        <f>'дети 5-ти лет С'!U152</f>
        <v/>
      </c>
    </row>
    <row r="318" ht="15.75" customHeight="1">
      <c r="B318" s="5">
        <v>7.0</v>
      </c>
      <c r="C318" s="391" t="str">
        <f>'дети 5-ти лет Ф'!V152</f>
        <v/>
      </c>
      <c r="D318" s="391" t="str">
        <f>'дети 5-ти лет К'!V152</f>
        <v/>
      </c>
      <c r="E318" s="391" t="str">
        <f>'дети 5-ти лет П'!V152</f>
        <v/>
      </c>
      <c r="F318" s="391" t="str">
        <f>'дети 5-ти лет Т'!V152</f>
        <v/>
      </c>
      <c r="G318" s="391" t="str">
        <f>'дети 5-ти лет С'!V152</f>
        <v/>
      </c>
    </row>
    <row r="319" ht="15.75" customHeight="1">
      <c r="B319" s="12"/>
      <c r="C319" s="391" t="str">
        <f>'дети 5-ти лет Ф'!W152</f>
        <v/>
      </c>
      <c r="D319" s="391" t="str">
        <f>'дети 5-ти лет Т'!W152</f>
        <v/>
      </c>
      <c r="E319" s="391" t="str">
        <f>'дети 5-ти лет П'!W152</f>
        <v/>
      </c>
      <c r="F319" s="391" t="str">
        <f>'дети 5-ти лет Т'!W152</f>
        <v/>
      </c>
      <c r="G319" s="391" t="str">
        <f>'дети 5-ти лет С'!W152</f>
        <v/>
      </c>
    </row>
    <row r="320" ht="15.75" customHeight="1">
      <c r="B320" s="19"/>
      <c r="C320" s="391" t="str">
        <f>'дети 5-ти лет Ф'!X152</f>
        <v/>
      </c>
      <c r="D320" s="391" t="str">
        <f>'дети 5-ти лет К'!X152</f>
        <v/>
      </c>
      <c r="E320" s="391" t="str">
        <f>'дети 5-ти лет П'!X152</f>
        <v/>
      </c>
      <c r="F320" s="391" t="str">
        <f>'дети 5-ти лет Т'!X152</f>
        <v/>
      </c>
      <c r="G320" s="391" t="str">
        <f>'дети 5-ти лет С'!X152</f>
        <v/>
      </c>
    </row>
    <row r="321" ht="15.75" customHeight="1">
      <c r="B321" s="5">
        <v>8.0</v>
      </c>
      <c r="C321" s="318"/>
      <c r="D321" s="391" t="str">
        <f>'дети 5-ти лет К'!Y152</f>
        <v/>
      </c>
      <c r="E321" s="317"/>
      <c r="F321" s="391" t="str">
        <f>'дети 5-ти лет Т'!Y152</f>
        <v/>
      </c>
      <c r="G321" s="317"/>
    </row>
    <row r="322" ht="15.75" customHeight="1">
      <c r="B322" s="12"/>
      <c r="C322" s="319"/>
      <c r="D322" s="391" t="str">
        <f>'дети 5-ти лет К'!Z152</f>
        <v/>
      </c>
      <c r="E322" s="12"/>
      <c r="F322" s="391" t="str">
        <f>'дети 5-ти лет Т'!Z152</f>
        <v/>
      </c>
      <c r="G322" s="12"/>
    </row>
    <row r="323" ht="15.75" customHeight="1">
      <c r="B323" s="19"/>
      <c r="C323" s="319"/>
      <c r="D323" s="391" t="str">
        <f>'дети 5-ти лет К'!AA152</f>
        <v/>
      </c>
      <c r="E323" s="12"/>
      <c r="F323" s="391" t="str">
        <f>'дети 5-ти лет Т'!AA152</f>
        <v/>
      </c>
      <c r="G323" s="12"/>
    </row>
    <row r="324" ht="15.75" customHeight="1">
      <c r="B324" s="5">
        <v>9.0</v>
      </c>
      <c r="C324" s="319"/>
      <c r="D324" s="391" t="str">
        <f>'дети 5-ти лет К'!AB152</f>
        <v/>
      </c>
      <c r="E324" s="12"/>
      <c r="F324" s="391" t="str">
        <f>'дети 5-ти лет Т'!AB152</f>
        <v/>
      </c>
      <c r="G324" s="12"/>
    </row>
    <row r="325" ht="15.75" customHeight="1">
      <c r="B325" s="12"/>
      <c r="C325" s="319"/>
      <c r="D325" s="391" t="str">
        <f>'дети 5-ти лет К'!AC152</f>
        <v/>
      </c>
      <c r="E325" s="12"/>
      <c r="F325" s="391" t="str">
        <f>'дети 5-ти лет Т'!AC152</f>
        <v/>
      </c>
      <c r="G325" s="12"/>
    </row>
    <row r="326" ht="15.75" customHeight="1">
      <c r="B326" s="19"/>
      <c r="C326" s="319"/>
      <c r="D326" s="391" t="str">
        <f>'дети 5-ти лет К'!AD152</f>
        <v/>
      </c>
      <c r="E326" s="12"/>
      <c r="F326" s="391" t="str">
        <f>'дети 5-ти лет Т'!AD152</f>
        <v/>
      </c>
      <c r="G326" s="12"/>
    </row>
    <row r="327" ht="15.75" customHeight="1">
      <c r="B327" s="5">
        <v>10.0</v>
      </c>
      <c r="C327" s="319"/>
      <c r="D327" s="391" t="str">
        <f>'дети 5-ти лет К'!AE152</f>
        <v/>
      </c>
      <c r="E327" s="12"/>
      <c r="F327" s="391" t="str">
        <f>'дети 5-ти лет Т'!AE152</f>
        <v/>
      </c>
      <c r="G327" s="12"/>
    </row>
    <row r="328" ht="15.75" customHeight="1">
      <c r="B328" s="12"/>
      <c r="C328" s="319"/>
      <c r="D328" s="391" t="str">
        <f>'дети 5-ти лет К'!AF152</f>
        <v/>
      </c>
      <c r="E328" s="12"/>
      <c r="F328" s="391" t="str">
        <f>'дети 5-ти лет Т'!AF152</f>
        <v/>
      </c>
      <c r="G328" s="12"/>
    </row>
    <row r="329" ht="15.75" customHeight="1">
      <c r="B329" s="19"/>
      <c r="C329" s="319"/>
      <c r="D329" s="391" t="str">
        <f>'дети 5-ти лет К'!AG152</f>
        <v/>
      </c>
      <c r="E329" s="12"/>
      <c r="F329" s="391" t="str">
        <f>'дети 5-ти лет Т'!AG152</f>
        <v/>
      </c>
      <c r="G329" s="12"/>
    </row>
    <row r="330" ht="15.75" customHeight="1">
      <c r="B330" s="5">
        <v>11.0</v>
      </c>
      <c r="C330" s="319"/>
      <c r="D330" s="391" t="str">
        <f>'дети 5-ти лет К'!AH152</f>
        <v/>
      </c>
      <c r="E330" s="12"/>
      <c r="F330" s="391" t="str">
        <f>'дети 5-ти лет Т'!AH152</f>
        <v/>
      </c>
      <c r="G330" s="12"/>
    </row>
    <row r="331" ht="15.75" customHeight="1">
      <c r="B331" s="12"/>
      <c r="C331" s="319"/>
      <c r="D331" s="391" t="str">
        <f>'дети 5-ти лет К'!AI152</f>
        <v/>
      </c>
      <c r="E331" s="12"/>
      <c r="F331" s="391" t="str">
        <f>'дети 5-ти лет Т'!AI152</f>
        <v/>
      </c>
      <c r="G331" s="12"/>
    </row>
    <row r="332" ht="15.75" customHeight="1">
      <c r="B332" s="19"/>
      <c r="C332" s="319"/>
      <c r="D332" s="391" t="str">
        <f>'дети 5-ти лет К'!AJ152</f>
        <v/>
      </c>
      <c r="E332" s="12"/>
      <c r="F332" s="391" t="str">
        <f>'дети 5-ти лет Т'!AJ152</f>
        <v/>
      </c>
      <c r="G332" s="12"/>
    </row>
    <row r="333" ht="15.75" customHeight="1">
      <c r="B333" s="5">
        <v>12.0</v>
      </c>
      <c r="C333" s="319"/>
      <c r="D333" s="391" t="str">
        <f>'дети 5-ти лет К'!AK152</f>
        <v/>
      </c>
      <c r="E333" s="12"/>
      <c r="F333" s="391" t="str">
        <f>'дети 5-ти лет Т'!AK152</f>
        <v/>
      </c>
      <c r="G333" s="12"/>
    </row>
    <row r="334" ht="15.75" customHeight="1">
      <c r="B334" s="12"/>
      <c r="C334" s="319"/>
      <c r="D334" s="391" t="str">
        <f>'дети 5-ти лет К'!AL152</f>
        <v/>
      </c>
      <c r="E334" s="12"/>
      <c r="F334" s="391" t="str">
        <f>'дети 5-ти лет Т'!AL152</f>
        <v/>
      </c>
      <c r="G334" s="12"/>
    </row>
    <row r="335" ht="15.75" customHeight="1">
      <c r="B335" s="19"/>
      <c r="C335" s="319"/>
      <c r="D335" s="391" t="str">
        <f>'дети 5-ти лет К'!AM152</f>
        <v/>
      </c>
      <c r="E335" s="12"/>
      <c r="F335" s="391" t="str">
        <f>'дети 5-ти лет Т'!AM152</f>
        <v/>
      </c>
      <c r="G335" s="12"/>
    </row>
    <row r="336" ht="15.75" customHeight="1">
      <c r="B336" s="5">
        <v>13.0</v>
      </c>
      <c r="C336" s="319"/>
      <c r="D336" s="391" t="str">
        <f>'дети 5-ти лет К'!AN152</f>
        <v/>
      </c>
      <c r="E336" s="12"/>
      <c r="F336" s="391" t="str">
        <f>'дети 5-ти лет Т'!AN152</f>
        <v/>
      </c>
      <c r="G336" s="12"/>
    </row>
    <row r="337" ht="15.75" customHeight="1">
      <c r="B337" s="12"/>
      <c r="C337" s="319"/>
      <c r="D337" s="391" t="str">
        <f>'дети 5-ти лет К'!AO152</f>
        <v/>
      </c>
      <c r="E337" s="12"/>
      <c r="F337" s="391" t="str">
        <f>'дети 5-ти лет Т'!AO152</f>
        <v/>
      </c>
      <c r="G337" s="12"/>
    </row>
    <row r="338" ht="15.75" customHeight="1">
      <c r="B338" s="19"/>
      <c r="C338" s="319"/>
      <c r="D338" s="391" t="str">
        <f>'дети 5-ти лет К'!AP152</f>
        <v/>
      </c>
      <c r="E338" s="12"/>
      <c r="F338" s="391" t="str">
        <f>'дети 5-ти лет Т'!AP152</f>
        <v/>
      </c>
      <c r="G338" s="12"/>
    </row>
    <row r="339" ht="15.75" customHeight="1">
      <c r="B339" s="5">
        <v>14.0</v>
      </c>
      <c r="C339" s="319"/>
      <c r="D339" s="391" t="str">
        <f>'дети 5-ти лет К'!AQ152</f>
        <v/>
      </c>
      <c r="E339" s="12"/>
      <c r="F339" s="391" t="str">
        <f>'дети 5-ти лет Т'!AQ152</f>
        <v/>
      </c>
      <c r="G339" s="12"/>
    </row>
    <row r="340" ht="15.75" customHeight="1">
      <c r="B340" s="12"/>
      <c r="C340" s="319"/>
      <c r="D340" s="391" t="str">
        <f>'дети 5-ти лет К'!AR152</f>
        <v/>
      </c>
      <c r="E340" s="12"/>
      <c r="F340" s="391" t="str">
        <f>'дети 5-ти лет Т'!AR152</f>
        <v/>
      </c>
      <c r="G340" s="12"/>
    </row>
    <row r="341" ht="15.75" customHeight="1">
      <c r="B341" s="19"/>
      <c r="C341" s="319"/>
      <c r="D341" s="391" t="str">
        <f>'дети 5-ти лет К'!AS152</f>
        <v/>
      </c>
      <c r="E341" s="12"/>
      <c r="F341" s="391" t="str">
        <f>'дети 5-ти лет Т'!AS152</f>
        <v/>
      </c>
      <c r="G341" s="12"/>
    </row>
    <row r="342" ht="15.75" customHeight="1">
      <c r="B342" s="5">
        <v>15.0</v>
      </c>
      <c r="C342" s="319"/>
      <c r="D342" s="391" t="str">
        <f>'дети 5-ти лет К'!AT152</f>
        <v/>
      </c>
      <c r="E342" s="12"/>
      <c r="F342" s="391" t="str">
        <f>'дети 5-ти лет Т'!AT152</f>
        <v/>
      </c>
      <c r="G342" s="12"/>
    </row>
    <row r="343" ht="15.75" customHeight="1">
      <c r="B343" s="12"/>
      <c r="C343" s="319"/>
      <c r="D343" s="391" t="str">
        <f>'дети 5-ти лет К'!AU152</f>
        <v/>
      </c>
      <c r="E343" s="12"/>
      <c r="F343" s="391" t="str">
        <f>'дети 5-ти лет Т'!AU152</f>
        <v/>
      </c>
      <c r="G343" s="12"/>
    </row>
    <row r="344" ht="15.75" customHeight="1">
      <c r="B344" s="19"/>
      <c r="C344" s="319"/>
      <c r="D344" s="391" t="str">
        <f>'дети 5-ти лет К'!AV152</f>
        <v/>
      </c>
      <c r="E344" s="12"/>
      <c r="F344" s="391" t="str">
        <f>'дети 5-ти лет Т'!AV152</f>
        <v/>
      </c>
      <c r="G344" s="12"/>
    </row>
    <row r="345" ht="15.75" customHeight="1">
      <c r="B345" s="5">
        <v>16.0</v>
      </c>
      <c r="C345" s="319"/>
      <c r="D345" s="391" t="str">
        <f>'дети 5-ти лет К'!AW152</f>
        <v/>
      </c>
      <c r="E345" s="12"/>
      <c r="F345" s="391" t="str">
        <f>'дети 5-ти лет Т'!AW152</f>
        <v/>
      </c>
      <c r="G345" s="12"/>
    </row>
    <row r="346" ht="15.75" customHeight="1">
      <c r="B346" s="12"/>
      <c r="C346" s="319"/>
      <c r="D346" s="391" t="str">
        <f>'дети 5-ти лет К'!AX152</f>
        <v/>
      </c>
      <c r="E346" s="12"/>
      <c r="F346" s="391" t="str">
        <f>'дети 5-ти лет Т'!AX152</f>
        <v/>
      </c>
      <c r="G346" s="12"/>
    </row>
    <row r="347" ht="15.75" customHeight="1">
      <c r="B347" s="19"/>
      <c r="C347" s="319"/>
      <c r="D347" s="391" t="str">
        <f>'дети 5-ти лет К'!AY152</f>
        <v/>
      </c>
      <c r="E347" s="12"/>
      <c r="F347" s="391" t="str">
        <f>'дети 5-ти лет Т'!AY152</f>
        <v/>
      </c>
      <c r="G347" s="12"/>
    </row>
    <row r="348" ht="15.75" customHeight="1">
      <c r="B348" s="5">
        <v>17.0</v>
      </c>
      <c r="C348" s="319"/>
      <c r="D348" s="391" t="str">
        <f>'дети 5-ти лет К'!AZ152</f>
        <v/>
      </c>
      <c r="E348" s="12"/>
      <c r="F348" s="391" t="str">
        <f>'дети 5-ти лет Т'!AZ152</f>
        <v/>
      </c>
      <c r="G348" s="12"/>
    </row>
    <row r="349" ht="15.75" customHeight="1">
      <c r="B349" s="12"/>
      <c r="C349" s="319"/>
      <c r="D349" s="391" t="str">
        <f>'дети 5-ти лет К'!BA152</f>
        <v/>
      </c>
      <c r="E349" s="12"/>
      <c r="F349" s="391" t="str">
        <f>'дети 5-ти лет Т'!BA152</f>
        <v/>
      </c>
      <c r="G349" s="12"/>
    </row>
    <row r="350" ht="15.75" customHeight="1">
      <c r="B350" s="19"/>
      <c r="C350" s="319"/>
      <c r="D350" s="391" t="str">
        <f>'дети 5-ти лет К'!BB152</f>
        <v/>
      </c>
      <c r="E350" s="12"/>
      <c r="F350" s="391" t="str">
        <f>'дети 5-ти лет Т'!BB152</f>
        <v/>
      </c>
      <c r="G350" s="12"/>
    </row>
    <row r="351" ht="15.75" customHeight="1">
      <c r="B351" s="5">
        <v>18.0</v>
      </c>
      <c r="C351" s="319"/>
      <c r="D351" s="391" t="str">
        <f>'дети 5-ти лет К'!BC152</f>
        <v/>
      </c>
      <c r="E351" s="12"/>
      <c r="F351" s="391" t="str">
        <f>'дети 5-ти лет Т'!BC152</f>
        <v/>
      </c>
      <c r="G351" s="12"/>
    </row>
    <row r="352" ht="15.75" customHeight="1">
      <c r="B352" s="12"/>
      <c r="C352" s="319"/>
      <c r="D352" s="391" t="str">
        <f>'дети 5-ти лет К'!BD152</f>
        <v/>
      </c>
      <c r="E352" s="12"/>
      <c r="F352" s="391" t="str">
        <f>'дети 5-ти лет Т'!BD152</f>
        <v/>
      </c>
      <c r="G352" s="12"/>
    </row>
    <row r="353" ht="15.75" customHeight="1">
      <c r="B353" s="19"/>
      <c r="C353" s="319"/>
      <c r="D353" s="391" t="str">
        <f>'дети 5-ти лет К'!BE152</f>
        <v/>
      </c>
      <c r="E353" s="12"/>
      <c r="F353" s="391" t="str">
        <f>'дети 5-ти лет Т'!BE152</f>
        <v/>
      </c>
      <c r="G353" s="12"/>
    </row>
    <row r="354" ht="15.75" customHeight="1">
      <c r="B354" s="5">
        <v>19.0</v>
      </c>
      <c r="C354" s="319"/>
      <c r="D354" s="391" t="str">
        <f>'дети 5-ти лет К'!BF152</f>
        <v/>
      </c>
      <c r="E354" s="12"/>
      <c r="F354" s="391" t="str">
        <f>'дети 5-ти лет Т'!BF152</f>
        <v/>
      </c>
      <c r="G354" s="12"/>
    </row>
    <row r="355" ht="15.75" customHeight="1">
      <c r="B355" s="12"/>
      <c r="C355" s="319"/>
      <c r="D355" s="391" t="str">
        <f>'дети 5-ти лет К'!BG152</f>
        <v/>
      </c>
      <c r="E355" s="12"/>
      <c r="F355" s="391" t="str">
        <f>'дети 5-ти лет Т'!BG152</f>
        <v/>
      </c>
      <c r="G355" s="12"/>
    </row>
    <row r="356" ht="15.75" customHeight="1">
      <c r="B356" s="19"/>
      <c r="C356" s="319"/>
      <c r="D356" s="391" t="str">
        <f>'дети 5-ти лет К'!BH152</f>
        <v/>
      </c>
      <c r="E356" s="12"/>
      <c r="F356" s="391" t="str">
        <f>'дети 5-ти лет Т'!BH152</f>
        <v/>
      </c>
      <c r="G356" s="12"/>
    </row>
    <row r="357" ht="15.75" customHeight="1">
      <c r="B357" s="5">
        <v>20.0</v>
      </c>
      <c r="C357" s="319"/>
      <c r="D357" s="391" t="str">
        <f>'дети 5-ти лет К'!BI152</f>
        <v/>
      </c>
      <c r="E357" s="12"/>
      <c r="F357" s="391" t="str">
        <f>'дети 5-ти лет Т'!BI152</f>
        <v/>
      </c>
      <c r="G357" s="12"/>
    </row>
    <row r="358" ht="15.75" customHeight="1">
      <c r="B358" s="12"/>
      <c r="C358" s="319"/>
      <c r="D358" s="391" t="str">
        <f>'дети 5-ти лет К'!BJ152</f>
        <v/>
      </c>
      <c r="E358" s="12"/>
      <c r="F358" s="391" t="str">
        <f>'дети 5-ти лет Т'!BJ152</f>
        <v/>
      </c>
      <c r="G358" s="12"/>
    </row>
    <row r="359" ht="15.75" customHeight="1">
      <c r="B359" s="19"/>
      <c r="C359" s="319"/>
      <c r="D359" s="391" t="str">
        <f>'дети 5-ти лет К'!BK152</f>
        <v/>
      </c>
      <c r="E359" s="12"/>
      <c r="F359" s="391" t="str">
        <f>'дети 5-ти лет Т'!BK152</f>
        <v/>
      </c>
      <c r="G359" s="12"/>
    </row>
    <row r="360" ht="15.75" customHeight="1">
      <c r="B360" s="5">
        <v>21.0</v>
      </c>
      <c r="C360" s="319"/>
      <c r="D360" s="391" t="str">
        <f>'дети 5-ти лет К'!BL152</f>
        <v/>
      </c>
      <c r="E360" s="12"/>
      <c r="F360" s="391" t="str">
        <f>'дети 5-ти лет Т'!BL152</f>
        <v/>
      </c>
      <c r="G360" s="12"/>
    </row>
    <row r="361" ht="15.75" customHeight="1">
      <c r="B361" s="12"/>
      <c r="C361" s="319"/>
      <c r="D361" s="391" t="str">
        <f>'дети 5-ти лет К'!BM152</f>
        <v/>
      </c>
      <c r="E361" s="12"/>
      <c r="F361" s="391" t="str">
        <f>'дети 5-ти лет Т'!BM152</f>
        <v/>
      </c>
      <c r="G361" s="12"/>
    </row>
    <row r="362" ht="15.75" customHeight="1">
      <c r="B362" s="19"/>
      <c r="C362" s="319"/>
      <c r="D362" s="391" t="str">
        <f>'дети 5-ти лет К'!BN152</f>
        <v/>
      </c>
      <c r="E362" s="12"/>
      <c r="F362" s="391" t="str">
        <f>'дети 5-ти лет Т'!BN152</f>
        <v/>
      </c>
      <c r="G362" s="12"/>
    </row>
    <row r="363" ht="15.75" customHeight="1">
      <c r="B363" s="5">
        <v>22.0</v>
      </c>
      <c r="C363" s="319"/>
      <c r="D363" s="391" t="str">
        <f>'дети 5-ти лет К'!BO152</f>
        <v/>
      </c>
      <c r="E363" s="12"/>
      <c r="F363" s="391" t="str">
        <f>'дети 5-ти лет Т'!BO152</f>
        <v/>
      </c>
      <c r="G363" s="12"/>
    </row>
    <row r="364" ht="15.75" customHeight="1">
      <c r="B364" s="12"/>
      <c r="C364" s="319"/>
      <c r="D364" s="391" t="str">
        <f>'дети 5-ти лет К'!BP152</f>
        <v/>
      </c>
      <c r="E364" s="12"/>
      <c r="F364" s="391" t="str">
        <f>'дети 5-ти лет Т'!BP152</f>
        <v/>
      </c>
      <c r="G364" s="12"/>
    </row>
    <row r="365" ht="15.75" customHeight="1">
      <c r="B365" s="19"/>
      <c r="C365" s="319"/>
      <c r="D365" s="391" t="str">
        <f>'дети 5-ти лет К'!BQ152</f>
        <v/>
      </c>
      <c r="E365" s="12"/>
      <c r="F365" s="391" t="str">
        <f>'дети 5-ти лет Т'!BQ152</f>
        <v/>
      </c>
      <c r="G365" s="12"/>
    </row>
    <row r="366" ht="15.75" customHeight="1">
      <c r="B366" s="5">
        <v>23.0</v>
      </c>
      <c r="C366" s="319"/>
      <c r="D366" s="391" t="str">
        <f>'дети 5-ти лет К'!BR152</f>
        <v/>
      </c>
      <c r="E366" s="12"/>
      <c r="F366" s="391" t="str">
        <f>'дети 5-ти лет Т'!BR152</f>
        <v/>
      </c>
      <c r="G366" s="12"/>
    </row>
    <row r="367" ht="15.75" customHeight="1">
      <c r="B367" s="12"/>
      <c r="C367" s="319"/>
      <c r="D367" s="391" t="str">
        <f>'дети 5-ти лет К'!BS152</f>
        <v/>
      </c>
      <c r="E367" s="12"/>
      <c r="F367" s="391" t="str">
        <f>'дети 5-ти лет Т'!BS152</f>
        <v/>
      </c>
      <c r="G367" s="12"/>
    </row>
    <row r="368" ht="15.75" customHeight="1">
      <c r="B368" s="19"/>
      <c r="C368" s="319"/>
      <c r="D368" s="391" t="str">
        <f>'дети 5-ти лет К'!BT152</f>
        <v/>
      </c>
      <c r="E368" s="12"/>
      <c r="F368" s="391" t="str">
        <f>'дети 5-ти лет Т'!BT152</f>
        <v/>
      </c>
      <c r="G368" s="12"/>
    </row>
    <row r="369" ht="15.75" customHeight="1">
      <c r="B369" s="5">
        <v>24.0</v>
      </c>
      <c r="C369" s="319"/>
      <c r="D369" s="391" t="str">
        <f>'дети 5-ти лет К'!BU152</f>
        <v/>
      </c>
      <c r="E369" s="12"/>
      <c r="F369" s="391" t="str">
        <f>'дети 5-ти лет Т'!BU152</f>
        <v/>
      </c>
      <c r="G369" s="12"/>
    </row>
    <row r="370" ht="15.75" customHeight="1">
      <c r="B370" s="12"/>
      <c r="C370" s="319"/>
      <c r="D370" s="391" t="str">
        <f>'дети 5-ти лет К'!BV152</f>
        <v/>
      </c>
      <c r="E370" s="12"/>
      <c r="F370" s="391" t="str">
        <f>'дети 5-ти лет Т'!BV152</f>
        <v/>
      </c>
      <c r="G370" s="12"/>
    </row>
    <row r="371" ht="15.75" customHeight="1">
      <c r="B371" s="19"/>
      <c r="C371" s="319"/>
      <c r="D371" s="391" t="str">
        <f>'дети 5-ти лет К'!BW152</f>
        <v/>
      </c>
      <c r="E371" s="12"/>
      <c r="F371" s="391" t="str">
        <f>'дети 5-ти лет Т'!BW152</f>
        <v/>
      </c>
      <c r="G371" s="12"/>
    </row>
    <row r="372" ht="15.75" customHeight="1">
      <c r="B372" s="5">
        <v>25.0</v>
      </c>
      <c r="C372" s="319"/>
      <c r="D372" s="391" t="str">
        <f>'дети 5-ти лет К'!BX152</f>
        <v/>
      </c>
      <c r="E372" s="12"/>
      <c r="F372" s="391" t="str">
        <f>'дети 5-ти лет Т'!BX152</f>
        <v/>
      </c>
      <c r="G372" s="12"/>
    </row>
    <row r="373" ht="15.75" customHeight="1">
      <c r="B373" s="12"/>
      <c r="C373" s="319"/>
      <c r="D373" s="391" t="str">
        <f>'дети 5-ти лет К'!BY152</f>
        <v/>
      </c>
      <c r="E373" s="12"/>
      <c r="F373" s="391" t="str">
        <f>'дети 5-ти лет Т'!BY152</f>
        <v/>
      </c>
      <c r="G373" s="12"/>
    </row>
    <row r="374" ht="15.75" customHeight="1">
      <c r="B374" s="19"/>
      <c r="C374" s="319"/>
      <c r="D374" s="391" t="str">
        <f>'дети 5-ти лет К'!BZ152</f>
        <v/>
      </c>
      <c r="E374" s="12"/>
      <c r="F374" s="391" t="str">
        <f>'дети 5-ти лет Т'!BZ152</f>
        <v/>
      </c>
      <c r="G374" s="12"/>
    </row>
    <row r="375" ht="15.75" customHeight="1">
      <c r="B375" s="5">
        <v>26.0</v>
      </c>
      <c r="C375" s="319"/>
      <c r="D375" s="391" t="str">
        <f>'дети 5-ти лет К'!CA152</f>
        <v/>
      </c>
      <c r="E375" s="12"/>
      <c r="F375" s="391" t="str">
        <f>'дети 5-ти лет Т'!CA152</f>
        <v/>
      </c>
      <c r="G375" s="12"/>
    </row>
    <row r="376" ht="15.75" customHeight="1">
      <c r="B376" s="12"/>
      <c r="C376" s="319"/>
      <c r="D376" s="391" t="str">
        <f>'дети 5-ти лет К'!CB152</f>
        <v/>
      </c>
      <c r="E376" s="12"/>
      <c r="F376" s="391" t="str">
        <f>'дети 5-ти лет Т'!CB152</f>
        <v/>
      </c>
      <c r="G376" s="12"/>
    </row>
    <row r="377" ht="15.75" customHeight="1">
      <c r="B377" s="19"/>
      <c r="C377" s="319"/>
      <c r="D377" s="391" t="str">
        <f>'дети 5-ти лет К'!CC152</f>
        <v/>
      </c>
      <c r="E377" s="12"/>
      <c r="F377" s="391" t="str">
        <f>'дети 5-ти лет Т'!CC152</f>
        <v/>
      </c>
      <c r="G377" s="12"/>
    </row>
    <row r="378" ht="15.75" customHeight="1">
      <c r="B378" s="5">
        <v>27.0</v>
      </c>
      <c r="C378" s="319"/>
      <c r="D378" s="391" t="str">
        <f>'дети 5-ти лет К'!CD152</f>
        <v/>
      </c>
      <c r="E378" s="12"/>
      <c r="F378" s="391" t="str">
        <f>'дети 5-ти лет Т'!CD152</f>
        <v/>
      </c>
      <c r="G378" s="12"/>
    </row>
    <row r="379" ht="15.75" customHeight="1">
      <c r="B379" s="12"/>
      <c r="C379" s="319"/>
      <c r="D379" s="391" t="str">
        <f>'дети 5-ти лет К'!CE152</f>
        <v/>
      </c>
      <c r="E379" s="12"/>
      <c r="F379" s="391" t="str">
        <f>'дети 5-ти лет Т'!CE152</f>
        <v/>
      </c>
      <c r="G379" s="12"/>
    </row>
    <row r="380" ht="15.75" customHeight="1">
      <c r="B380" s="19"/>
      <c r="C380" s="319"/>
      <c r="D380" s="391" t="str">
        <f>'дети 5-ти лет К'!CF152</f>
        <v/>
      </c>
      <c r="E380" s="12"/>
      <c r="F380" s="391" t="str">
        <f>'дети 5-ти лет Т'!CF152</f>
        <v/>
      </c>
      <c r="G380" s="12"/>
    </row>
    <row r="381" ht="15.75" customHeight="1">
      <c r="B381" s="5">
        <v>28.0</v>
      </c>
      <c r="C381" s="319"/>
      <c r="D381" s="391" t="str">
        <f>'дети 5-ти лет К'!CG152</f>
        <v/>
      </c>
      <c r="E381" s="12"/>
      <c r="F381" s="391" t="str">
        <f>'дети 5-ти лет Т'!CG152</f>
        <v/>
      </c>
      <c r="G381" s="12"/>
    </row>
    <row r="382" ht="15.75" customHeight="1">
      <c r="B382" s="12"/>
      <c r="C382" s="319"/>
      <c r="D382" s="391" t="str">
        <f>'дети 5-ти лет К'!CH152</f>
        <v/>
      </c>
      <c r="E382" s="12"/>
      <c r="F382" s="391" t="str">
        <f>'дети 5-ти лет Т'!CH152</f>
        <v/>
      </c>
      <c r="G382" s="12"/>
    </row>
    <row r="383" ht="15.75" customHeight="1">
      <c r="B383" s="19"/>
      <c r="C383" s="319"/>
      <c r="D383" s="391" t="str">
        <f>'дети 5-ти лет К'!CI152</f>
        <v/>
      </c>
      <c r="E383" s="12"/>
      <c r="F383" s="391" t="str">
        <f>'дети 5-ти лет Т'!CI152</f>
        <v/>
      </c>
      <c r="G383" s="12"/>
    </row>
    <row r="384" ht="15.75" customHeight="1">
      <c r="B384" s="5">
        <v>29.0</v>
      </c>
      <c r="C384" s="319"/>
      <c r="D384" s="317"/>
      <c r="E384" s="12"/>
      <c r="F384" s="391" t="str">
        <f>'дети 5-ти лет Т'!CJ152</f>
        <v/>
      </c>
      <c r="G384" s="12"/>
    </row>
    <row r="385" ht="15.75" customHeight="1">
      <c r="B385" s="12"/>
      <c r="C385" s="319"/>
      <c r="D385" s="12"/>
      <c r="E385" s="12"/>
      <c r="F385" s="391" t="str">
        <f>'дети 5-ти лет Т'!CK152</f>
        <v/>
      </c>
      <c r="G385" s="12"/>
    </row>
    <row r="386" ht="15.75" customHeight="1">
      <c r="B386" s="19"/>
      <c r="C386" s="319"/>
      <c r="D386" s="12"/>
      <c r="E386" s="12"/>
      <c r="F386" s="391" t="str">
        <f>'дети 5-ти лет Т'!CL152</f>
        <v/>
      </c>
      <c r="G386" s="12"/>
    </row>
    <row r="387" ht="15.75" customHeight="1">
      <c r="B387" s="5">
        <v>30.0</v>
      </c>
      <c r="C387" s="319"/>
      <c r="D387" s="12"/>
      <c r="E387" s="12"/>
      <c r="F387" s="391" t="str">
        <f>'дети 5-ти лет Т'!CM152</f>
        <v/>
      </c>
      <c r="G387" s="12"/>
    </row>
    <row r="388" ht="15.75" customHeight="1">
      <c r="B388" s="12"/>
      <c r="C388" s="319"/>
      <c r="D388" s="12"/>
      <c r="E388" s="12"/>
      <c r="F388" s="391" t="str">
        <f>'дети 5-ти лет Т'!CN152</f>
        <v/>
      </c>
      <c r="G388" s="12"/>
    </row>
    <row r="389" ht="15.75" customHeight="1">
      <c r="B389" s="19"/>
      <c r="C389" s="319"/>
      <c r="D389" s="12"/>
      <c r="E389" s="12"/>
      <c r="F389" s="391" t="str">
        <f>'дети 5-ти лет Т'!CO152</f>
        <v/>
      </c>
      <c r="G389" s="12"/>
    </row>
    <row r="390" ht="15.75" customHeight="1">
      <c r="B390" s="5">
        <v>31.0</v>
      </c>
      <c r="C390" s="319"/>
      <c r="D390" s="12"/>
      <c r="E390" s="12"/>
      <c r="F390" s="391" t="str">
        <f>'дети 5-ти лет Т'!CP152</f>
        <v/>
      </c>
      <c r="G390" s="12"/>
    </row>
    <row r="391" ht="15.75" customHeight="1">
      <c r="B391" s="12"/>
      <c r="C391" s="319"/>
      <c r="D391" s="12"/>
      <c r="E391" s="12"/>
      <c r="F391" s="391" t="str">
        <f>'дети 5-ти лет Т'!CQ152</f>
        <v/>
      </c>
      <c r="G391" s="12"/>
    </row>
    <row r="392" ht="15.75" customHeight="1">
      <c r="B392" s="19"/>
      <c r="C392" s="319"/>
      <c r="D392" s="12"/>
      <c r="E392" s="12"/>
      <c r="F392" s="391" t="str">
        <f>'дети 5-ти лет Т'!CR152</f>
        <v/>
      </c>
      <c r="G392" s="12"/>
    </row>
    <row r="393" ht="15.75" customHeight="1">
      <c r="B393" s="5">
        <v>32.0</v>
      </c>
      <c r="C393" s="319"/>
      <c r="D393" s="12"/>
      <c r="E393" s="12"/>
      <c r="F393" s="391" t="str">
        <f>'дети 5-ти лет Т'!CS152</f>
        <v/>
      </c>
      <c r="G393" s="12"/>
    </row>
    <row r="394" ht="15.75" customHeight="1">
      <c r="B394" s="12"/>
      <c r="C394" s="319"/>
      <c r="D394" s="12"/>
      <c r="E394" s="12"/>
      <c r="F394" s="391" t="str">
        <f>'дети 5-ти лет Т'!CT152</f>
        <v/>
      </c>
      <c r="G394" s="12"/>
    </row>
    <row r="395" ht="15.75" customHeight="1">
      <c r="B395" s="19"/>
      <c r="C395" s="319"/>
      <c r="D395" s="12"/>
      <c r="E395" s="12"/>
      <c r="F395" s="391" t="str">
        <f>'дети 5-ти лет Т'!CU152</f>
        <v/>
      </c>
      <c r="G395" s="12"/>
    </row>
    <row r="396" ht="15.75" customHeight="1">
      <c r="B396" s="5">
        <v>33.0</v>
      </c>
      <c r="C396" s="319"/>
      <c r="D396" s="12"/>
      <c r="E396" s="12"/>
      <c r="F396" s="391" t="str">
        <f>'дети 5-ти лет Т'!CV152</f>
        <v/>
      </c>
      <c r="G396" s="12"/>
    </row>
    <row r="397" ht="15.75" customHeight="1">
      <c r="B397" s="12"/>
      <c r="C397" s="319"/>
      <c r="D397" s="12"/>
      <c r="E397" s="12"/>
      <c r="F397" s="391" t="str">
        <f>'дети 5-ти лет Т'!CW152</f>
        <v/>
      </c>
      <c r="G397" s="12"/>
    </row>
    <row r="398" ht="15.75" customHeight="1">
      <c r="B398" s="19"/>
      <c r="C398" s="319"/>
      <c r="D398" s="12"/>
      <c r="E398" s="12"/>
      <c r="F398" s="391" t="str">
        <f>'дети 5-ти лет Т'!CX152</f>
        <v/>
      </c>
      <c r="G398" s="12"/>
    </row>
    <row r="399" ht="15.75" customHeight="1">
      <c r="B399" s="5">
        <v>34.0</v>
      </c>
      <c r="C399" s="319"/>
      <c r="D399" s="12"/>
      <c r="E399" s="12"/>
      <c r="F399" s="391" t="str">
        <f>'дети 5-ти лет Т'!CY152</f>
        <v/>
      </c>
      <c r="G399" s="12"/>
    </row>
    <row r="400" ht="15.75" customHeight="1">
      <c r="B400" s="12"/>
      <c r="C400" s="319"/>
      <c r="D400" s="12"/>
      <c r="E400" s="12"/>
      <c r="F400" s="391" t="str">
        <f>'дети 5-ти лет Т'!CZ152</f>
        <v/>
      </c>
      <c r="G400" s="12"/>
    </row>
    <row r="401" ht="15.75" customHeight="1">
      <c r="B401" s="19"/>
      <c r="C401" s="319"/>
      <c r="D401" s="12"/>
      <c r="E401" s="12"/>
      <c r="F401" s="391" t="str">
        <f>'дети 5-ти лет Т'!DA152</f>
        <v/>
      </c>
      <c r="G401" s="12"/>
    </row>
    <row r="402" ht="15.75" customHeight="1">
      <c r="B402" s="5">
        <v>35.0</v>
      </c>
      <c r="C402" s="319"/>
      <c r="D402" s="12"/>
      <c r="E402" s="12"/>
      <c r="F402" s="391" t="str">
        <f>'дети 5-ти лет Т'!DB152</f>
        <v/>
      </c>
      <c r="G402" s="12"/>
    </row>
    <row r="403" ht="15.75" customHeight="1">
      <c r="B403" s="12"/>
      <c r="C403" s="319"/>
      <c r="D403" s="12"/>
      <c r="E403" s="12"/>
      <c r="F403" s="391" t="str">
        <f>'дети 5-ти лет Т'!DC152</f>
        <v/>
      </c>
      <c r="G403" s="12"/>
    </row>
    <row r="404" ht="15.75" customHeight="1">
      <c r="B404" s="19"/>
      <c r="C404" s="320"/>
      <c r="D404" s="19"/>
      <c r="E404" s="19"/>
      <c r="F404" s="391" t="str">
        <f>'дети 5-ти лет Т'!DD152</f>
        <v/>
      </c>
      <c r="G404" s="19"/>
    </row>
    <row r="405" ht="15.75" customHeight="1">
      <c r="B405" s="321" t="str">
        <f>'СВОД3'!V47</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0"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sheetData>
  <mergeCells count="134">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189:G189"/>
    <mergeCell ref="B116:B118"/>
    <mergeCell ref="C116:C187"/>
    <mergeCell ref="G116:G187"/>
    <mergeCell ref="B119:B121"/>
    <mergeCell ref="B122:B124"/>
    <mergeCell ref="B125:B127"/>
    <mergeCell ref="B152:B154"/>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4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D4B4"/>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4.25" customHeight="1">
      <c r="B4" s="294" t="s">
        <v>829</v>
      </c>
      <c r="D4" s="295" t="str">
        <f>'дети 5-ти лет Ф'!C95</f>
        <v/>
      </c>
      <c r="E4" s="296"/>
      <c r="F4" s="296"/>
      <c r="G4" s="291"/>
      <c r="H4" s="291"/>
    </row>
    <row r="5">
      <c r="B5" s="297" t="s">
        <v>830</v>
      </c>
      <c r="D5" s="298" t="str">
        <f>'дети 5-ти лет Ф'!A95</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68"/>
      <c r="E12" s="69"/>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68"/>
      <c r="E13" s="69"/>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68"/>
      <c r="E14" s="69"/>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68"/>
      <c r="E15" s="69"/>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68"/>
      <c r="E16" s="69"/>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68"/>
      <c r="E17" s="69"/>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68"/>
      <c r="E18" s="69"/>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68"/>
      <c r="E19" s="69"/>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68"/>
      <c r="E20" s="69"/>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68"/>
      <c r="E21" s="69"/>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68"/>
      <c r="E22" s="69"/>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68"/>
      <c r="E23" s="69"/>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68"/>
      <c r="E24" s="69"/>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68"/>
      <c r="E25" s="69"/>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68"/>
      <c r="E26" s="69"/>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68"/>
      <c r="E27" s="69"/>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68"/>
      <c r="E28" s="69"/>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68"/>
      <c r="E29" s="69"/>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68"/>
      <c r="E30" s="69"/>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68"/>
      <c r="E31" s="69"/>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68"/>
      <c r="E32" s="69"/>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68"/>
      <c r="E33" s="69"/>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68"/>
      <c r="E34" s="69"/>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68"/>
      <c r="E35" s="69"/>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68"/>
      <c r="E44" s="69"/>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68"/>
      <c r="E45" s="69"/>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68"/>
      <c r="E46" s="69"/>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68"/>
      <c r="E47" s="69"/>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68"/>
      <c r="E48" s="69"/>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68"/>
      <c r="E49" s="69"/>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68"/>
      <c r="E50" s="69"/>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68"/>
      <c r="E51" s="69"/>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68"/>
      <c r="E52" s="69"/>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68"/>
      <c r="E53" s="69"/>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68"/>
      <c r="E54" s="69"/>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68"/>
      <c r="E55" s="69"/>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68"/>
      <c r="E56" s="69"/>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68"/>
      <c r="E57" s="69"/>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68"/>
      <c r="E58" s="69"/>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68"/>
      <c r="E59" s="69"/>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68"/>
      <c r="E60" s="69"/>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68"/>
      <c r="E61" s="69"/>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68"/>
      <c r="E62" s="69"/>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68"/>
      <c r="E63" s="69"/>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68"/>
      <c r="E64" s="69"/>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68"/>
      <c r="E65" s="69"/>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68"/>
      <c r="E66" s="69"/>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68"/>
      <c r="E67" s="69"/>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68"/>
      <c r="E68" s="69"/>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68"/>
      <c r="E69" s="69"/>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68"/>
      <c r="E70" s="69"/>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68"/>
      <c r="E71" s="69"/>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68"/>
      <c r="E72" s="69"/>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68"/>
      <c r="E73" s="69"/>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68"/>
      <c r="E74" s="69"/>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68"/>
      <c r="E75" s="69"/>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68"/>
      <c r="E76" s="69"/>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68"/>
      <c r="E77" s="69"/>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68"/>
      <c r="E78" s="69"/>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68"/>
      <c r="E79" s="69"/>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68"/>
      <c r="E80" s="69"/>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68"/>
      <c r="E81" s="69"/>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68"/>
      <c r="E82" s="69"/>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68"/>
      <c r="E86" s="69"/>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68"/>
      <c r="E87" s="69"/>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68"/>
      <c r="E88" s="69"/>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68"/>
      <c r="E89" s="69"/>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68"/>
      <c r="E90" s="69"/>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68"/>
      <c r="E91" s="69"/>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68"/>
      <c r="E92" s="69"/>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83"/>
      <c r="D93" s="84"/>
      <c r="E93" s="85"/>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5.25" customHeight="1">
      <c r="B97" s="314"/>
      <c r="C97" s="315" t="s">
        <v>5</v>
      </c>
      <c r="D97" s="315" t="s">
        <v>107</v>
      </c>
      <c r="E97" s="315" t="s">
        <v>335</v>
      </c>
      <c r="F97" s="315" t="s">
        <v>398</v>
      </c>
      <c r="G97" s="178" t="s">
        <v>724</v>
      </c>
    </row>
    <row r="98" ht="15.0" customHeight="1">
      <c r="B98" s="5">
        <v>1.0</v>
      </c>
      <c r="C98" s="148"/>
      <c r="D98" s="148"/>
      <c r="E98" s="148"/>
      <c r="F98" s="148"/>
      <c r="G98" s="148"/>
    </row>
    <row r="99" ht="15.0" customHeight="1">
      <c r="B99" s="12"/>
      <c r="C99" s="148"/>
      <c r="D99" s="148"/>
      <c r="E99" s="148"/>
      <c r="F99" s="148"/>
      <c r="G99" s="148"/>
    </row>
    <row r="100" ht="15.0" customHeight="1">
      <c r="B100" s="19"/>
      <c r="C100" s="148"/>
      <c r="D100" s="148"/>
      <c r="E100" s="148"/>
      <c r="F100" s="148"/>
      <c r="G100" s="148"/>
    </row>
    <row r="101" ht="15.0" customHeight="1">
      <c r="B101" s="5">
        <v>2.0</v>
      </c>
      <c r="C101" s="148"/>
      <c r="D101" s="148"/>
      <c r="E101" s="148"/>
      <c r="F101" s="148"/>
      <c r="G101" s="148"/>
    </row>
    <row r="102" ht="15.0" customHeight="1">
      <c r="B102" s="12"/>
      <c r="C102" s="148"/>
      <c r="D102" s="148"/>
      <c r="E102" s="148"/>
      <c r="F102" s="148"/>
      <c r="G102" s="148"/>
    </row>
    <row r="103" ht="15.0" customHeight="1">
      <c r="B103" s="19"/>
      <c r="C103" s="148"/>
      <c r="D103" s="148"/>
      <c r="E103" s="148"/>
      <c r="F103" s="148"/>
      <c r="G103" s="148"/>
    </row>
    <row r="104" ht="15.0" customHeight="1">
      <c r="B104" s="5">
        <v>3.0</v>
      </c>
      <c r="C104" s="148"/>
      <c r="D104" s="148"/>
      <c r="E104" s="148"/>
      <c r="F104" s="148"/>
      <c r="G104" s="148"/>
    </row>
    <row r="105" ht="15.0" customHeight="1">
      <c r="B105" s="12"/>
      <c r="C105" s="148"/>
      <c r="D105" s="148"/>
      <c r="E105" s="148"/>
      <c r="F105" s="148"/>
      <c r="G105" s="148"/>
    </row>
    <row r="106" ht="15.0" customHeight="1">
      <c r="B106" s="19"/>
      <c r="C106" s="148"/>
      <c r="D106" s="148"/>
      <c r="E106" s="148"/>
      <c r="F106" s="148"/>
      <c r="G106" s="148"/>
    </row>
    <row r="107" ht="15.0" customHeight="1">
      <c r="B107" s="5">
        <v>4.0</v>
      </c>
      <c r="C107" s="148"/>
      <c r="D107" s="148"/>
      <c r="E107" s="148"/>
      <c r="F107" s="148"/>
      <c r="G107" s="148"/>
    </row>
    <row r="108" ht="15.0" customHeight="1">
      <c r="B108" s="12"/>
      <c r="C108" s="148"/>
      <c r="D108" s="148"/>
      <c r="E108" s="148"/>
      <c r="F108" s="148"/>
      <c r="G108" s="148"/>
    </row>
    <row r="109" ht="15.0" customHeight="1">
      <c r="B109" s="19"/>
      <c r="C109" s="148"/>
      <c r="D109" s="148"/>
      <c r="E109" s="148"/>
      <c r="F109" s="148"/>
      <c r="G109" s="148"/>
    </row>
    <row r="110" ht="15.0" customHeight="1">
      <c r="B110" s="5">
        <v>5.0</v>
      </c>
      <c r="C110" s="148"/>
      <c r="D110" s="148"/>
      <c r="E110" s="148"/>
      <c r="F110" s="148"/>
      <c r="G110" s="148"/>
    </row>
    <row r="111" ht="15.0" customHeight="1">
      <c r="B111" s="12"/>
      <c r="C111" s="148"/>
      <c r="D111" s="148"/>
      <c r="E111" s="148"/>
      <c r="F111" s="148"/>
      <c r="G111" s="148"/>
    </row>
    <row r="112" ht="15.0" customHeight="1">
      <c r="B112" s="19"/>
      <c r="C112" s="148"/>
      <c r="D112" s="148"/>
      <c r="E112" s="148"/>
      <c r="F112" s="148"/>
      <c r="G112" s="148"/>
    </row>
    <row r="113" ht="15.0" customHeight="1">
      <c r="B113" s="5">
        <v>6.0</v>
      </c>
      <c r="C113" s="148"/>
      <c r="D113" s="148"/>
      <c r="E113" s="148"/>
      <c r="F113" s="148"/>
      <c r="G113" s="148"/>
    </row>
    <row r="114" ht="15.0" customHeight="1">
      <c r="B114" s="12"/>
      <c r="C114" s="148"/>
      <c r="D114" s="148"/>
      <c r="E114" s="148"/>
      <c r="F114" s="148"/>
      <c r="G114" s="148"/>
    </row>
    <row r="115" ht="15.0" customHeight="1">
      <c r="B115" s="19"/>
      <c r="C115" s="148"/>
      <c r="D115" s="148"/>
      <c r="E115" s="148"/>
      <c r="F115" s="148"/>
      <c r="G115" s="148"/>
    </row>
    <row r="116" ht="15.0" customHeight="1">
      <c r="B116" s="5">
        <v>7.0</v>
      </c>
      <c r="C116" s="317"/>
      <c r="D116" s="148"/>
      <c r="E116" s="317"/>
      <c r="F116" s="148"/>
      <c r="G116" s="317"/>
    </row>
    <row r="117" ht="15.0" customHeight="1">
      <c r="B117" s="12"/>
      <c r="C117" s="12"/>
      <c r="D117" s="148"/>
      <c r="E117" s="12"/>
      <c r="F117" s="148"/>
      <c r="G117" s="12"/>
    </row>
    <row r="118" ht="15.0" customHeight="1">
      <c r="B118" s="19"/>
      <c r="C118" s="12"/>
      <c r="D118" s="148"/>
      <c r="E118" s="12"/>
      <c r="F118" s="148"/>
      <c r="G118" s="12"/>
    </row>
    <row r="119" ht="15.0" customHeight="1">
      <c r="B119" s="5">
        <v>8.0</v>
      </c>
      <c r="C119" s="12"/>
      <c r="D119" s="148"/>
      <c r="E119" s="12"/>
      <c r="F119" s="148"/>
      <c r="G119" s="12"/>
    </row>
    <row r="120" ht="15.0" customHeight="1">
      <c r="B120" s="12"/>
      <c r="C120" s="12"/>
      <c r="D120" s="148"/>
      <c r="E120" s="12"/>
      <c r="F120" s="148"/>
      <c r="G120" s="12"/>
    </row>
    <row r="121" ht="15.0" customHeight="1">
      <c r="B121" s="19"/>
      <c r="C121" s="12"/>
      <c r="D121" s="148"/>
      <c r="E121" s="12"/>
      <c r="F121" s="148"/>
      <c r="G121" s="12"/>
    </row>
    <row r="122" ht="15.0" customHeight="1">
      <c r="B122" s="5">
        <v>9.0</v>
      </c>
      <c r="C122" s="12"/>
      <c r="D122" s="148"/>
      <c r="E122" s="12"/>
      <c r="F122" s="148"/>
      <c r="G122" s="12"/>
    </row>
    <row r="123" ht="15.0" customHeight="1">
      <c r="B123" s="12"/>
      <c r="C123" s="12"/>
      <c r="D123" s="148"/>
      <c r="E123" s="12"/>
      <c r="F123" s="148"/>
      <c r="G123" s="12"/>
    </row>
    <row r="124" ht="15.0" customHeight="1">
      <c r="B124" s="19"/>
      <c r="C124" s="12"/>
      <c r="D124" s="148"/>
      <c r="E124" s="12"/>
      <c r="F124" s="148"/>
      <c r="G124" s="12"/>
    </row>
    <row r="125" ht="15.0" customHeight="1">
      <c r="B125" s="5">
        <v>10.0</v>
      </c>
      <c r="C125" s="12"/>
      <c r="D125" s="148"/>
      <c r="E125" s="12"/>
      <c r="F125" s="148"/>
      <c r="G125" s="12"/>
    </row>
    <row r="126" ht="15.0" customHeight="1">
      <c r="B126" s="12"/>
      <c r="C126" s="12"/>
      <c r="D126" s="148"/>
      <c r="E126" s="12"/>
      <c r="F126" s="148"/>
      <c r="G126" s="12"/>
    </row>
    <row r="127" ht="15.0" customHeight="1">
      <c r="B127" s="19"/>
      <c r="C127" s="12"/>
      <c r="D127" s="148"/>
      <c r="E127" s="12"/>
      <c r="F127" s="148"/>
      <c r="G127" s="12"/>
    </row>
    <row r="128" ht="15.0" customHeight="1">
      <c r="B128" s="5">
        <v>11.0</v>
      </c>
      <c r="C128" s="12"/>
      <c r="D128" s="148"/>
      <c r="E128" s="12"/>
      <c r="F128" s="148"/>
      <c r="G128" s="12"/>
    </row>
    <row r="129" ht="15.0" customHeight="1">
      <c r="B129" s="12"/>
      <c r="C129" s="12"/>
      <c r="D129" s="148"/>
      <c r="E129" s="12"/>
      <c r="F129" s="148"/>
      <c r="G129" s="12"/>
    </row>
    <row r="130" ht="15.75" customHeight="1">
      <c r="B130" s="19"/>
      <c r="C130" s="12"/>
      <c r="D130" s="148"/>
      <c r="E130" s="12"/>
      <c r="F130" s="148"/>
      <c r="G130" s="12"/>
    </row>
    <row r="131" ht="15.75" customHeight="1">
      <c r="B131" s="5">
        <v>12.0</v>
      </c>
      <c r="C131" s="12"/>
      <c r="D131" s="148"/>
      <c r="E131" s="12"/>
      <c r="F131" s="148"/>
      <c r="G131" s="12"/>
    </row>
    <row r="132" ht="15.75" customHeight="1">
      <c r="B132" s="12"/>
      <c r="C132" s="12"/>
      <c r="D132" s="148"/>
      <c r="E132" s="12"/>
      <c r="F132" s="148"/>
      <c r="G132" s="12"/>
    </row>
    <row r="133" ht="15.75" customHeight="1">
      <c r="B133" s="19"/>
      <c r="C133" s="12"/>
      <c r="D133" s="148"/>
      <c r="E133" s="12"/>
      <c r="F133" s="148"/>
      <c r="G133" s="12"/>
    </row>
    <row r="134" ht="15.75" customHeight="1">
      <c r="B134" s="5">
        <v>13.0</v>
      </c>
      <c r="C134" s="12"/>
      <c r="D134" s="148"/>
      <c r="E134" s="12"/>
      <c r="F134" s="148"/>
      <c r="G134" s="12"/>
    </row>
    <row r="135" ht="15.75" customHeight="1">
      <c r="B135" s="12"/>
      <c r="C135" s="12"/>
      <c r="D135" s="148"/>
      <c r="E135" s="12"/>
      <c r="F135" s="148"/>
      <c r="G135" s="12"/>
    </row>
    <row r="136" ht="15.75" customHeight="1">
      <c r="B136" s="19"/>
      <c r="C136" s="12"/>
      <c r="D136" s="148"/>
      <c r="E136" s="12"/>
      <c r="F136" s="148"/>
      <c r="G136" s="12"/>
    </row>
    <row r="137" ht="15.75" customHeight="1">
      <c r="B137" s="5">
        <v>14.0</v>
      </c>
      <c r="C137" s="12"/>
      <c r="D137" s="148"/>
      <c r="E137" s="12"/>
      <c r="F137" s="148"/>
      <c r="G137" s="12"/>
    </row>
    <row r="138" ht="15.75" customHeight="1">
      <c r="B138" s="12"/>
      <c r="C138" s="12"/>
      <c r="D138" s="148"/>
      <c r="E138" s="12"/>
      <c r="F138" s="148"/>
      <c r="G138" s="12"/>
    </row>
    <row r="139" ht="15.75" customHeight="1">
      <c r="B139" s="19"/>
      <c r="C139" s="12"/>
      <c r="D139" s="148"/>
      <c r="E139" s="12"/>
      <c r="F139" s="148"/>
      <c r="G139" s="12"/>
    </row>
    <row r="140" ht="15.75" customHeight="1">
      <c r="B140" s="5">
        <v>15.0</v>
      </c>
      <c r="C140" s="12"/>
      <c r="D140" s="148"/>
      <c r="E140" s="12"/>
      <c r="F140" s="148"/>
      <c r="G140" s="12"/>
    </row>
    <row r="141" ht="15.75" customHeight="1">
      <c r="B141" s="12"/>
      <c r="C141" s="12"/>
      <c r="D141" s="148"/>
      <c r="E141" s="12"/>
      <c r="F141" s="148"/>
      <c r="G141" s="12"/>
    </row>
    <row r="142" ht="15.75" customHeight="1">
      <c r="B142" s="19"/>
      <c r="C142" s="12"/>
      <c r="D142" s="148"/>
      <c r="E142" s="12"/>
      <c r="F142" s="148"/>
      <c r="G142" s="12"/>
    </row>
    <row r="143" ht="15.75" customHeight="1">
      <c r="B143" s="5">
        <v>16.0</v>
      </c>
      <c r="C143" s="12"/>
      <c r="D143" s="148"/>
      <c r="E143" s="12"/>
      <c r="F143" s="148"/>
      <c r="G143" s="12"/>
    </row>
    <row r="144" ht="15.75" customHeight="1">
      <c r="B144" s="12"/>
      <c r="C144" s="12"/>
      <c r="D144" s="148"/>
      <c r="E144" s="12"/>
      <c r="F144" s="148"/>
      <c r="G144" s="12"/>
    </row>
    <row r="145" ht="15.75" customHeight="1">
      <c r="B145" s="19"/>
      <c r="C145" s="12"/>
      <c r="D145" s="148"/>
      <c r="E145" s="12"/>
      <c r="F145" s="148"/>
      <c r="G145" s="12"/>
    </row>
    <row r="146" ht="15.75" customHeight="1">
      <c r="B146" s="5">
        <v>17.0</v>
      </c>
      <c r="C146" s="12"/>
      <c r="D146" s="148"/>
      <c r="E146" s="12"/>
      <c r="F146" s="148"/>
      <c r="G146" s="12"/>
    </row>
    <row r="147" ht="15.75" customHeight="1">
      <c r="B147" s="12"/>
      <c r="C147" s="12"/>
      <c r="D147" s="148"/>
      <c r="E147" s="12"/>
      <c r="F147" s="148"/>
      <c r="G147" s="12"/>
    </row>
    <row r="148" ht="15.75" customHeight="1">
      <c r="B148" s="19"/>
      <c r="C148" s="12"/>
      <c r="D148" s="148"/>
      <c r="E148" s="12"/>
      <c r="F148" s="148"/>
      <c r="G148" s="12"/>
    </row>
    <row r="149" ht="15.75" customHeight="1">
      <c r="B149" s="5">
        <v>18.0</v>
      </c>
      <c r="C149" s="12"/>
      <c r="D149" s="148"/>
      <c r="E149" s="12"/>
      <c r="F149" s="148"/>
      <c r="G149" s="12"/>
    </row>
    <row r="150" ht="15.75" customHeight="1">
      <c r="B150" s="12"/>
      <c r="C150" s="12"/>
      <c r="D150" s="148"/>
      <c r="E150" s="12"/>
      <c r="F150" s="148"/>
      <c r="G150" s="12"/>
    </row>
    <row r="151" ht="15.75" customHeight="1">
      <c r="B151" s="19"/>
      <c r="C151" s="12"/>
      <c r="D151" s="148"/>
      <c r="E151" s="12"/>
      <c r="F151" s="148"/>
      <c r="G151" s="12"/>
    </row>
    <row r="152" ht="15.75" customHeight="1">
      <c r="B152" s="5">
        <v>19.0</v>
      </c>
      <c r="C152" s="12"/>
      <c r="D152" s="317"/>
      <c r="E152" s="12"/>
      <c r="F152" s="148"/>
      <c r="G152" s="12"/>
    </row>
    <row r="153" ht="15.75" customHeight="1">
      <c r="B153" s="12"/>
      <c r="C153" s="12"/>
      <c r="D153" s="12"/>
      <c r="E153" s="12"/>
      <c r="F153" s="148"/>
      <c r="G153" s="12"/>
    </row>
    <row r="154" ht="15.75" customHeight="1">
      <c r="B154" s="19"/>
      <c r="C154" s="12"/>
      <c r="D154" s="12"/>
      <c r="E154" s="12"/>
      <c r="F154" s="148"/>
      <c r="G154" s="12"/>
    </row>
    <row r="155" ht="15.75" customHeight="1">
      <c r="B155" s="5">
        <v>20.0</v>
      </c>
      <c r="C155" s="12"/>
      <c r="D155" s="12"/>
      <c r="E155" s="12"/>
      <c r="F155" s="148"/>
      <c r="G155" s="12"/>
    </row>
    <row r="156" ht="15.75" customHeight="1">
      <c r="B156" s="12"/>
      <c r="C156" s="12"/>
      <c r="D156" s="12"/>
      <c r="E156" s="12"/>
      <c r="F156" s="148"/>
      <c r="G156" s="12"/>
    </row>
    <row r="157" ht="15.75" customHeight="1">
      <c r="B157" s="19"/>
      <c r="C157" s="12"/>
      <c r="D157" s="12"/>
      <c r="E157" s="12"/>
      <c r="F157" s="148"/>
      <c r="G157" s="12"/>
    </row>
    <row r="158" ht="15.75" customHeight="1">
      <c r="B158" s="5">
        <v>21.0</v>
      </c>
      <c r="C158" s="12"/>
      <c r="D158" s="12"/>
      <c r="E158" s="12"/>
      <c r="F158" s="148"/>
      <c r="G158" s="12"/>
    </row>
    <row r="159" ht="15.75" customHeight="1">
      <c r="B159" s="12"/>
      <c r="C159" s="12"/>
      <c r="D159" s="12"/>
      <c r="E159" s="12"/>
      <c r="F159" s="148"/>
      <c r="G159" s="12"/>
    </row>
    <row r="160" ht="15.75" customHeight="1">
      <c r="B160" s="19"/>
      <c r="C160" s="12"/>
      <c r="D160" s="12"/>
      <c r="E160" s="12"/>
      <c r="F160" s="148"/>
      <c r="G160" s="12"/>
    </row>
    <row r="161" ht="15.75" customHeight="1">
      <c r="B161" s="5">
        <v>22.0</v>
      </c>
      <c r="C161" s="12"/>
      <c r="D161" s="12"/>
      <c r="E161" s="12"/>
      <c r="F161" s="148"/>
      <c r="G161" s="12"/>
    </row>
    <row r="162" ht="15.75" customHeight="1">
      <c r="B162" s="12"/>
      <c r="C162" s="12"/>
      <c r="D162" s="12"/>
      <c r="E162" s="12"/>
      <c r="F162" s="148"/>
      <c r="G162" s="12"/>
    </row>
    <row r="163" ht="15.75" customHeight="1">
      <c r="B163" s="19"/>
      <c r="C163" s="12"/>
      <c r="D163" s="12"/>
      <c r="E163" s="12"/>
      <c r="F163" s="148"/>
      <c r="G163" s="12"/>
    </row>
    <row r="164" ht="15.75" customHeight="1">
      <c r="B164" s="5">
        <v>23.0</v>
      </c>
      <c r="C164" s="12"/>
      <c r="D164" s="12"/>
      <c r="E164" s="12"/>
      <c r="F164" s="148"/>
      <c r="G164" s="12"/>
    </row>
    <row r="165" ht="15.75" customHeight="1">
      <c r="B165" s="12"/>
      <c r="C165" s="12"/>
      <c r="D165" s="12"/>
      <c r="E165" s="12"/>
      <c r="F165" s="148"/>
      <c r="G165" s="12"/>
    </row>
    <row r="166" ht="15.75" customHeight="1">
      <c r="B166" s="19"/>
      <c r="C166" s="12"/>
      <c r="D166" s="12"/>
      <c r="E166" s="12"/>
      <c r="F166" s="148"/>
      <c r="G166" s="12"/>
    </row>
    <row r="167" ht="15.75" customHeight="1">
      <c r="B167" s="5">
        <v>24.0</v>
      </c>
      <c r="C167" s="12"/>
      <c r="D167" s="12"/>
      <c r="E167" s="12"/>
      <c r="F167" s="148"/>
      <c r="G167" s="12"/>
    </row>
    <row r="168" ht="15.75" customHeight="1">
      <c r="B168" s="12"/>
      <c r="C168" s="12"/>
      <c r="D168" s="12"/>
      <c r="E168" s="12"/>
      <c r="F168" s="148"/>
      <c r="G168" s="12"/>
    </row>
    <row r="169" ht="15.75" customHeight="1">
      <c r="B169" s="19"/>
      <c r="C169" s="12"/>
      <c r="D169" s="12"/>
      <c r="E169" s="12"/>
      <c r="F169" s="148"/>
      <c r="G169" s="12"/>
    </row>
    <row r="170" ht="15.75" customHeight="1">
      <c r="B170" s="5">
        <v>25.0</v>
      </c>
      <c r="C170" s="12"/>
      <c r="D170" s="12"/>
      <c r="E170" s="12"/>
      <c r="F170" s="148"/>
      <c r="G170" s="12"/>
    </row>
    <row r="171" ht="15.75" customHeight="1">
      <c r="B171" s="12"/>
      <c r="C171" s="12"/>
      <c r="D171" s="12"/>
      <c r="E171" s="12"/>
      <c r="F171" s="148"/>
      <c r="G171" s="12"/>
    </row>
    <row r="172" ht="15.75" customHeight="1">
      <c r="B172" s="19"/>
      <c r="C172" s="12"/>
      <c r="D172" s="12"/>
      <c r="E172" s="12"/>
      <c r="F172" s="148"/>
      <c r="G172" s="12"/>
    </row>
    <row r="173" ht="15.75" customHeight="1">
      <c r="B173" s="5">
        <v>26.0</v>
      </c>
      <c r="C173" s="12"/>
      <c r="D173" s="12"/>
      <c r="E173" s="12"/>
      <c r="F173" s="148"/>
      <c r="G173" s="12"/>
    </row>
    <row r="174" ht="15.75" customHeight="1">
      <c r="B174" s="12"/>
      <c r="C174" s="12"/>
      <c r="D174" s="12"/>
      <c r="E174" s="12"/>
      <c r="F174" s="148"/>
      <c r="G174" s="12"/>
    </row>
    <row r="175" ht="15.75" customHeight="1">
      <c r="B175" s="19"/>
      <c r="C175" s="12"/>
      <c r="D175" s="12"/>
      <c r="E175" s="12"/>
      <c r="F175" s="148"/>
      <c r="G175" s="12"/>
    </row>
    <row r="176" ht="15.75" customHeight="1">
      <c r="B176" s="5">
        <v>27.0</v>
      </c>
      <c r="C176" s="12"/>
      <c r="D176" s="12"/>
      <c r="E176" s="12"/>
      <c r="F176" s="148"/>
      <c r="G176" s="12"/>
    </row>
    <row r="177" ht="15.75" customHeight="1">
      <c r="B177" s="12"/>
      <c r="C177" s="12"/>
      <c r="D177" s="12"/>
      <c r="E177" s="12"/>
      <c r="F177" s="148"/>
      <c r="G177" s="12"/>
    </row>
    <row r="178" ht="15.75" customHeight="1">
      <c r="B178" s="19"/>
      <c r="C178" s="12"/>
      <c r="D178" s="12"/>
      <c r="E178" s="12"/>
      <c r="F178" s="148"/>
      <c r="G178" s="12"/>
    </row>
    <row r="179" ht="15.75" customHeight="1">
      <c r="B179" s="5">
        <v>28.0</v>
      </c>
      <c r="C179" s="12"/>
      <c r="D179" s="12"/>
      <c r="E179" s="12"/>
      <c r="F179" s="148"/>
      <c r="G179" s="12"/>
    </row>
    <row r="180" ht="15.75" customHeight="1">
      <c r="B180" s="12"/>
      <c r="C180" s="12"/>
      <c r="D180" s="12"/>
      <c r="E180" s="12"/>
      <c r="F180" s="148"/>
      <c r="G180" s="12"/>
    </row>
    <row r="181" ht="15.75" customHeight="1">
      <c r="B181" s="19"/>
      <c r="C181" s="12"/>
      <c r="D181" s="12"/>
      <c r="E181" s="12"/>
      <c r="F181" s="148"/>
      <c r="G181" s="12"/>
    </row>
    <row r="182" ht="15.75" customHeight="1">
      <c r="B182" s="5">
        <v>29.0</v>
      </c>
      <c r="C182" s="12"/>
      <c r="D182" s="12"/>
      <c r="E182" s="12"/>
      <c r="F182" s="148"/>
      <c r="G182" s="12"/>
    </row>
    <row r="183" ht="15.75" customHeight="1">
      <c r="B183" s="12"/>
      <c r="C183" s="12"/>
      <c r="D183" s="12"/>
      <c r="E183" s="12"/>
      <c r="F183" s="148"/>
      <c r="G183" s="12"/>
    </row>
    <row r="184" ht="15.75" customHeight="1">
      <c r="B184" s="19"/>
      <c r="C184" s="12"/>
      <c r="D184" s="12"/>
      <c r="E184" s="12"/>
      <c r="F184" s="148"/>
      <c r="G184" s="12"/>
    </row>
    <row r="185" ht="15.75" customHeight="1">
      <c r="B185" s="5">
        <v>30.0</v>
      </c>
      <c r="C185" s="12"/>
      <c r="D185" s="12"/>
      <c r="E185" s="12"/>
      <c r="F185" s="148"/>
      <c r="G185" s="12"/>
    </row>
    <row r="186" ht="15.75" customHeight="1">
      <c r="B186" s="12"/>
      <c r="C186" s="12"/>
      <c r="D186" s="12"/>
      <c r="E186" s="12"/>
      <c r="F186" s="148"/>
      <c r="G186" s="12"/>
    </row>
    <row r="187" ht="15.75" customHeight="1">
      <c r="B187" s="19"/>
      <c r="C187" s="19"/>
      <c r="D187" s="19"/>
      <c r="E187" s="19"/>
      <c r="F187" s="148"/>
      <c r="G187" s="19"/>
    </row>
    <row r="188" ht="15.75" customHeight="1"/>
    <row r="189" ht="15.75" customHeight="1">
      <c r="B189" s="237" t="s">
        <v>922</v>
      </c>
      <c r="C189" s="7"/>
      <c r="D189" s="7"/>
      <c r="E189" s="7"/>
      <c r="F189" s="7"/>
      <c r="G189" s="8"/>
    </row>
    <row r="190" ht="15.75" customHeight="1">
      <c r="B190" s="314"/>
      <c r="C190" s="315" t="s">
        <v>5</v>
      </c>
      <c r="D190" s="315" t="s">
        <v>107</v>
      </c>
      <c r="E190" s="315" t="s">
        <v>335</v>
      </c>
      <c r="F190" s="315" t="s">
        <v>398</v>
      </c>
      <c r="G190" s="178" t="s">
        <v>724</v>
      </c>
    </row>
    <row r="191" ht="15.75" customHeight="1">
      <c r="B191" s="5">
        <v>1.0</v>
      </c>
      <c r="C191" s="392" t="str">
        <f>'дети 5-ти лет Ф'!D95</f>
        <v/>
      </c>
      <c r="D191" s="392" t="str">
        <f>'дети 5-ти лет К'!D95</f>
        <v/>
      </c>
      <c r="E191" s="392" t="str">
        <f>'дети 5-ти лет П'!D95</f>
        <v/>
      </c>
      <c r="F191" s="392" t="str">
        <f>'дети 5-ти лет Т'!D95</f>
        <v/>
      </c>
      <c r="G191" s="392" t="str">
        <f>'дети 5-ти лет С'!D95</f>
        <v/>
      </c>
    </row>
    <row r="192" ht="15.75" customHeight="1">
      <c r="B192" s="12"/>
      <c r="C192" s="392" t="str">
        <f>'дети 5-ти лет Ф'!E95</f>
        <v/>
      </c>
      <c r="D192" s="392" t="str">
        <f>'дети 5-ти лет К'!E95</f>
        <v/>
      </c>
      <c r="E192" s="392" t="str">
        <f>'дети 5-ти лет П'!E95</f>
        <v/>
      </c>
      <c r="F192" s="392" t="str">
        <f>'дети 5-ти лет Т'!E95</f>
        <v/>
      </c>
      <c r="G192" s="392" t="str">
        <f>'дети 5-ти лет С'!E95</f>
        <v/>
      </c>
    </row>
    <row r="193" ht="15.75" customHeight="1">
      <c r="B193" s="19"/>
      <c r="C193" s="392" t="str">
        <f>'дети 5-ти лет Ф'!F95</f>
        <v/>
      </c>
      <c r="D193" s="392" t="str">
        <f>'дети 5-ти лет К'!F95</f>
        <v/>
      </c>
      <c r="E193" s="392" t="str">
        <f>'дети 5-ти лет П'!F95</f>
        <v/>
      </c>
      <c r="F193" s="392" t="str">
        <f>'дети 5-ти лет Т'!F95</f>
        <v/>
      </c>
      <c r="G193" s="392" t="str">
        <f>'дети 5-ти лет С'!F95</f>
        <v/>
      </c>
    </row>
    <row r="194" ht="15.0" customHeight="1">
      <c r="B194" s="5">
        <v>2.0</v>
      </c>
      <c r="C194" s="392" t="str">
        <f>'дети 5-ти лет Ф'!G95</f>
        <v/>
      </c>
      <c r="D194" s="392" t="str">
        <f>'дети 5-ти лет К'!G95</f>
        <v/>
      </c>
      <c r="E194" s="392" t="str">
        <f>'дети 5-ти лет П'!G95</f>
        <v/>
      </c>
      <c r="F194" s="392" t="str">
        <f>'дети 5-ти лет Т'!G95</f>
        <v/>
      </c>
      <c r="G194" s="392" t="str">
        <f>'дети 5-ти лет С'!G95</f>
        <v/>
      </c>
    </row>
    <row r="195" ht="15.75" customHeight="1">
      <c r="B195" s="12"/>
      <c r="C195" s="392" t="str">
        <f>'дети 5-ти лет Ф'!H95</f>
        <v/>
      </c>
      <c r="D195" s="392" t="str">
        <f>'дети 5-ти лет К'!H95</f>
        <v/>
      </c>
      <c r="E195" s="392" t="str">
        <f>'дети 5-ти лет П'!H95</f>
        <v/>
      </c>
      <c r="F195" s="392" t="str">
        <f>'дети 5-ти лет Т'!H95</f>
        <v/>
      </c>
      <c r="G195" s="392" t="str">
        <f>'дети 5-ти лет С'!H95</f>
        <v/>
      </c>
    </row>
    <row r="196" ht="15.75" customHeight="1">
      <c r="B196" s="19"/>
      <c r="C196" s="392" t="str">
        <f>'дети 5-ти лет Ф'!I95</f>
        <v/>
      </c>
      <c r="D196" s="392" t="str">
        <f>'дети 5-ти лет К'!I95</f>
        <v/>
      </c>
      <c r="E196" s="392" t="str">
        <f>'дети 5-ти лет П'!I95</f>
        <v/>
      </c>
      <c r="F196" s="392" t="str">
        <f>'дети 5-ти лет Т'!I95</f>
        <v/>
      </c>
      <c r="G196" s="392" t="str">
        <f>'дети 5-ти лет С'!I95</f>
        <v/>
      </c>
    </row>
    <row r="197" ht="15.75" customHeight="1">
      <c r="B197" s="5">
        <v>3.0</v>
      </c>
      <c r="C197" s="392" t="str">
        <f>'дети 5-ти лет Ф'!J95</f>
        <v/>
      </c>
      <c r="D197" s="392" t="str">
        <f>'дети 5-ти лет К'!J95</f>
        <v/>
      </c>
      <c r="E197" s="392" t="str">
        <f>'дети 5-ти лет П'!J95</f>
        <v/>
      </c>
      <c r="F197" s="392" t="str">
        <f>'дети 5-ти лет Т'!J95</f>
        <v/>
      </c>
      <c r="G197" s="392" t="str">
        <f>'дети 5-ти лет С'!J95</f>
        <v/>
      </c>
    </row>
    <row r="198" ht="15.75" customHeight="1">
      <c r="B198" s="12"/>
      <c r="C198" s="392" t="str">
        <f>'дети 5-ти лет Ф'!K95</f>
        <v/>
      </c>
      <c r="D198" s="392" t="str">
        <f>'дети 5-ти лет К'!K95</f>
        <v/>
      </c>
      <c r="E198" s="392" t="str">
        <f>'дети 5-ти лет П'!K95</f>
        <v/>
      </c>
      <c r="F198" s="392" t="str">
        <f>'дети 5-ти лет Т'!K95</f>
        <v/>
      </c>
      <c r="G198" s="392" t="str">
        <f>'дети 5-ти лет С'!K95</f>
        <v/>
      </c>
    </row>
    <row r="199" ht="15.75" customHeight="1">
      <c r="B199" s="19"/>
      <c r="C199" s="392" t="str">
        <f>'дети 5-ти лет Ф'!L95</f>
        <v/>
      </c>
      <c r="D199" s="392" t="str">
        <f>'дети 5-ти лет К'!L95</f>
        <v/>
      </c>
      <c r="E199" s="392" t="str">
        <f>'дети 5-ти лет П'!L95</f>
        <v/>
      </c>
      <c r="F199" s="392" t="str">
        <f>'дети 5-ти лет Т'!L95</f>
        <v/>
      </c>
      <c r="G199" s="392" t="str">
        <f>'дети 5-ти лет С'!L95</f>
        <v/>
      </c>
    </row>
    <row r="200" ht="15.75" customHeight="1">
      <c r="B200" s="5">
        <v>4.0</v>
      </c>
      <c r="C200" s="392" t="str">
        <f>'дети 5-ти лет Ф'!M95</f>
        <v/>
      </c>
      <c r="D200" s="392" t="str">
        <f>'дети 5-ти лет К'!M95</f>
        <v/>
      </c>
      <c r="E200" s="392" t="str">
        <f>'дети 5-ти лет П'!M95</f>
        <v/>
      </c>
      <c r="F200" s="392" t="str">
        <f>'дети 5-ти лет Т'!M95</f>
        <v/>
      </c>
      <c r="G200" s="392" t="str">
        <f>'дети 5-ти лет С'!M95</f>
        <v/>
      </c>
    </row>
    <row r="201" ht="15.75" customHeight="1">
      <c r="B201" s="12"/>
      <c r="C201" s="392" t="str">
        <f>'дети 5-ти лет Ф'!N95</f>
        <v/>
      </c>
      <c r="D201" s="392" t="str">
        <f>'дети 5-ти лет К'!N95</f>
        <v/>
      </c>
      <c r="E201" s="392" t="str">
        <f>'дети 5-ти лет П'!N95</f>
        <v/>
      </c>
      <c r="F201" s="392" t="str">
        <f>'дети 5-ти лет Т'!N95</f>
        <v/>
      </c>
      <c r="G201" s="392" t="str">
        <f>'дети 5-ти лет С'!N95</f>
        <v/>
      </c>
    </row>
    <row r="202" ht="15.75" customHeight="1">
      <c r="B202" s="19"/>
      <c r="C202" s="392" t="str">
        <f>'дети 5-ти лет Ф'!O95</f>
        <v/>
      </c>
      <c r="D202" s="392" t="str">
        <f>'дети 5-ти лет К'!O95</f>
        <v/>
      </c>
      <c r="E202" s="392" t="str">
        <f>'дети 5-ти лет П'!O95</f>
        <v/>
      </c>
      <c r="F202" s="392" t="str">
        <f>'дети 5-ти лет Т'!O95</f>
        <v/>
      </c>
      <c r="G202" s="392" t="str">
        <f>'дети 5-ти лет С'!O95</f>
        <v/>
      </c>
    </row>
    <row r="203" ht="15.75" customHeight="1">
      <c r="B203" s="5">
        <v>5.0</v>
      </c>
      <c r="C203" s="392" t="str">
        <f>'дети 5-ти лет Ф'!P95</f>
        <v/>
      </c>
      <c r="D203" s="392" t="str">
        <f>'дети 5-ти лет К'!P95</f>
        <v/>
      </c>
      <c r="E203" s="392" t="str">
        <f>'дети 5-ти лет П'!P95</f>
        <v/>
      </c>
      <c r="F203" s="392" t="str">
        <f>'дети 5-ти лет Т'!P95</f>
        <v/>
      </c>
      <c r="G203" s="392" t="str">
        <f>'дети 5-ти лет С'!P95</f>
        <v/>
      </c>
    </row>
    <row r="204" ht="15.75" customHeight="1">
      <c r="B204" s="12"/>
      <c r="C204" s="392" t="str">
        <f>'дети 5-ти лет Ф'!Q95</f>
        <v/>
      </c>
      <c r="D204" s="392" t="str">
        <f>'дети 5-ти лет К'!Q95</f>
        <v/>
      </c>
      <c r="E204" s="392" t="str">
        <f>'дети 5-ти лет П'!Q95</f>
        <v/>
      </c>
      <c r="F204" s="392" t="str">
        <f>'дети 5-ти лет Т'!Q95</f>
        <v/>
      </c>
      <c r="G204" s="392" t="str">
        <f>'дети 5-ти лет С'!Q95</f>
        <v/>
      </c>
    </row>
    <row r="205" ht="15.75" customHeight="1">
      <c r="B205" s="19"/>
      <c r="C205" s="392" t="str">
        <f>'дети 5-ти лет Ф'!R95</f>
        <v/>
      </c>
      <c r="D205" s="392" t="str">
        <f>'дети 5-ти лет К'!R95</f>
        <v/>
      </c>
      <c r="E205" s="392" t="str">
        <f>'дети 5-ти лет П'!R95</f>
        <v/>
      </c>
      <c r="F205" s="392" t="str">
        <f>'дети 5-ти лет Т'!R95</f>
        <v/>
      </c>
      <c r="G205" s="392" t="str">
        <f>'дети 5-ти лет С'!R95</f>
        <v/>
      </c>
    </row>
    <row r="206" ht="15.75" customHeight="1">
      <c r="B206" s="5">
        <v>6.0</v>
      </c>
      <c r="C206" s="392" t="str">
        <f>'дети 5-ти лет Ф'!S95</f>
        <v/>
      </c>
      <c r="D206" s="392" t="str">
        <f>'дети 5-ти лет К'!S95</f>
        <v/>
      </c>
      <c r="E206" s="392" t="str">
        <f>'дети 5-ти лет П'!S95</f>
        <v/>
      </c>
      <c r="F206" s="392" t="str">
        <f>'дети 5-ти лет Т'!S95</f>
        <v/>
      </c>
      <c r="G206" s="392" t="str">
        <f>'дети 5-ти лет С'!S95</f>
        <v/>
      </c>
    </row>
    <row r="207" ht="15.75" customHeight="1">
      <c r="B207" s="12"/>
      <c r="C207" s="392" t="str">
        <f>'дети 5-ти лет Ф'!T95</f>
        <v/>
      </c>
      <c r="D207" s="392" t="str">
        <f>'дети 5-ти лет К'!T95</f>
        <v/>
      </c>
      <c r="E207" s="392" t="str">
        <f>'дети 5-ти лет П'!T95</f>
        <v/>
      </c>
      <c r="F207" s="392" t="str">
        <f>'дети 5-ти лет Т'!T95</f>
        <v/>
      </c>
      <c r="G207" s="392" t="str">
        <f>'дети 5-ти лет С'!T95</f>
        <v/>
      </c>
    </row>
    <row r="208" ht="15.75" customHeight="1">
      <c r="B208" s="19"/>
      <c r="C208" s="392" t="str">
        <f>'дети 5-ти лет Ф'!U95</f>
        <v/>
      </c>
      <c r="D208" s="392" t="str">
        <f>'дети 5-ти лет К'!U95</f>
        <v/>
      </c>
      <c r="E208" s="392" t="str">
        <f>'дети 5-ти лет П'!U95</f>
        <v/>
      </c>
      <c r="F208" s="392" t="str">
        <f>'дети 5-ти лет Т'!U95</f>
        <v/>
      </c>
      <c r="G208" s="392" t="str">
        <f>'дети 5-ти лет С'!U95</f>
        <v/>
      </c>
    </row>
    <row r="209" ht="15.75" customHeight="1">
      <c r="B209" s="5">
        <v>7.0</v>
      </c>
      <c r="C209" s="392" t="str">
        <f>'дети 5-ти лет Ф'!V95</f>
        <v/>
      </c>
      <c r="D209" s="392" t="str">
        <f>'дети 5-ти лет К'!V95</f>
        <v/>
      </c>
      <c r="E209" s="392" t="str">
        <f>'дети 5-ти лет П'!V95</f>
        <v/>
      </c>
      <c r="F209" s="392" t="str">
        <f>'дети 5-ти лет Т'!V95</f>
        <v/>
      </c>
      <c r="G209" s="392" t="str">
        <f>'дети 5-ти лет С'!V95</f>
        <v/>
      </c>
    </row>
    <row r="210" ht="15.75" customHeight="1">
      <c r="B210" s="12"/>
      <c r="C210" s="392" t="str">
        <f>'дети 5-ти лет Ф'!W95</f>
        <v/>
      </c>
      <c r="D210" s="392" t="str">
        <f>'дети 5-ти лет Т'!W95</f>
        <v/>
      </c>
      <c r="E210" s="392" t="str">
        <f>'дети 5-ти лет П'!W95</f>
        <v/>
      </c>
      <c r="F210" s="392" t="str">
        <f>'дети 5-ти лет Т'!W95</f>
        <v/>
      </c>
      <c r="G210" s="392" t="str">
        <f>'дети 5-ти лет С'!W95</f>
        <v/>
      </c>
    </row>
    <row r="211" ht="15.75" customHeight="1">
      <c r="B211" s="19"/>
      <c r="C211" s="392" t="str">
        <f>'дети 5-ти лет Ф'!X95</f>
        <v/>
      </c>
      <c r="D211" s="392" t="str">
        <f>'дети 5-ти лет К'!X95</f>
        <v/>
      </c>
      <c r="E211" s="392" t="str">
        <f>'дети 5-ти лет П'!X95</f>
        <v/>
      </c>
      <c r="F211" s="392" t="str">
        <f>'дети 5-ти лет Т'!X95</f>
        <v/>
      </c>
      <c r="G211" s="392" t="str">
        <f>'дети 5-ти лет С'!X95</f>
        <v/>
      </c>
    </row>
    <row r="212" ht="15.75" customHeight="1">
      <c r="B212" s="5">
        <v>8.0</v>
      </c>
      <c r="C212" s="318"/>
      <c r="D212" s="392" t="str">
        <f>'дети 5-ти лет К'!Y95</f>
        <v/>
      </c>
      <c r="E212" s="317"/>
      <c r="F212" s="392" t="str">
        <f>'дети 5-ти лет Т'!Y95</f>
        <v/>
      </c>
      <c r="G212" s="317"/>
    </row>
    <row r="213" ht="15.75" customHeight="1">
      <c r="B213" s="12"/>
      <c r="C213" s="319"/>
      <c r="D213" s="392" t="str">
        <f>'дети 5-ти лет К'!Z95</f>
        <v/>
      </c>
      <c r="E213" s="12"/>
      <c r="F213" s="392" t="str">
        <f>'дети 5-ти лет Т'!Z95</f>
        <v/>
      </c>
      <c r="G213" s="12"/>
    </row>
    <row r="214" ht="15.75" customHeight="1">
      <c r="B214" s="19"/>
      <c r="C214" s="319"/>
      <c r="D214" s="392" t="str">
        <f>'дети 5-ти лет К'!AA95</f>
        <v/>
      </c>
      <c r="E214" s="12"/>
      <c r="F214" s="392" t="str">
        <f>'дети 5-ти лет Т'!AA95</f>
        <v/>
      </c>
      <c r="G214" s="12"/>
    </row>
    <row r="215" ht="15.75" customHeight="1">
      <c r="B215" s="5">
        <v>9.0</v>
      </c>
      <c r="C215" s="319"/>
      <c r="D215" s="392" t="str">
        <f>'дети 5-ти лет К'!AB95</f>
        <v/>
      </c>
      <c r="E215" s="12"/>
      <c r="F215" s="392" t="str">
        <f>'дети 5-ти лет Т'!AB95</f>
        <v/>
      </c>
      <c r="G215" s="12"/>
    </row>
    <row r="216" ht="15.75" customHeight="1">
      <c r="B216" s="12"/>
      <c r="C216" s="319"/>
      <c r="D216" s="392" t="str">
        <f>'дети 5-ти лет К'!AC95</f>
        <v/>
      </c>
      <c r="E216" s="12"/>
      <c r="F216" s="392" t="str">
        <f>'дети 5-ти лет Т'!AC95</f>
        <v/>
      </c>
      <c r="G216" s="12"/>
    </row>
    <row r="217" ht="15.75" customHeight="1">
      <c r="B217" s="19"/>
      <c r="C217" s="319"/>
      <c r="D217" s="392" t="str">
        <f>'дети 5-ти лет К'!AD95</f>
        <v/>
      </c>
      <c r="E217" s="12"/>
      <c r="F217" s="392" t="str">
        <f>'дети 5-ти лет Т'!AD95</f>
        <v/>
      </c>
      <c r="G217" s="12"/>
    </row>
    <row r="218" ht="15.75" customHeight="1">
      <c r="B218" s="5">
        <v>10.0</v>
      </c>
      <c r="C218" s="319"/>
      <c r="D218" s="392" t="str">
        <f>'дети 5-ти лет К'!AE95</f>
        <v/>
      </c>
      <c r="E218" s="12"/>
      <c r="F218" s="392" t="str">
        <f>'дети 5-ти лет Т'!AE95</f>
        <v/>
      </c>
      <c r="G218" s="12"/>
    </row>
    <row r="219" ht="15.75" customHeight="1">
      <c r="B219" s="12"/>
      <c r="C219" s="319"/>
      <c r="D219" s="392" t="str">
        <f>'дети 5-ти лет К'!AF95</f>
        <v/>
      </c>
      <c r="E219" s="12"/>
      <c r="F219" s="392" t="str">
        <f>'дети 5-ти лет Т'!AF95</f>
        <v/>
      </c>
      <c r="G219" s="12"/>
    </row>
    <row r="220" ht="15.75" customHeight="1">
      <c r="B220" s="19"/>
      <c r="C220" s="319"/>
      <c r="D220" s="392" t="str">
        <f>'дети 5-ти лет К'!AG95</f>
        <v/>
      </c>
      <c r="E220" s="12"/>
      <c r="F220" s="392" t="str">
        <f>'дети 5-ти лет Т'!AG95</f>
        <v/>
      </c>
      <c r="G220" s="12"/>
    </row>
    <row r="221" ht="15.75" customHeight="1">
      <c r="B221" s="5">
        <v>11.0</v>
      </c>
      <c r="C221" s="319"/>
      <c r="D221" s="392" t="str">
        <f>'дети 5-ти лет К'!AH95</f>
        <v/>
      </c>
      <c r="E221" s="12"/>
      <c r="F221" s="392" t="str">
        <f>'дети 5-ти лет Т'!AH95</f>
        <v/>
      </c>
      <c r="G221" s="12"/>
    </row>
    <row r="222" ht="15.75" customHeight="1">
      <c r="B222" s="12"/>
      <c r="C222" s="319"/>
      <c r="D222" s="392" t="str">
        <f>'дети 5-ти лет К'!AI95</f>
        <v/>
      </c>
      <c r="E222" s="12"/>
      <c r="F222" s="392" t="str">
        <f>'дети 5-ти лет Т'!AI95</f>
        <v/>
      </c>
      <c r="G222" s="12"/>
    </row>
    <row r="223" ht="15.75" customHeight="1">
      <c r="B223" s="19"/>
      <c r="C223" s="319"/>
      <c r="D223" s="392" t="str">
        <f>'дети 5-ти лет К'!AJ95</f>
        <v/>
      </c>
      <c r="E223" s="12"/>
      <c r="F223" s="392" t="str">
        <f>'дети 5-ти лет Т'!AJ95</f>
        <v/>
      </c>
      <c r="G223" s="12"/>
    </row>
    <row r="224" ht="15.75" customHeight="1">
      <c r="B224" s="5">
        <v>12.0</v>
      </c>
      <c r="C224" s="319"/>
      <c r="D224" s="392" t="str">
        <f>'дети 5-ти лет К'!AK95</f>
        <v/>
      </c>
      <c r="E224" s="12"/>
      <c r="F224" s="392" t="str">
        <f>'дети 5-ти лет Т'!AK95</f>
        <v/>
      </c>
      <c r="G224" s="12"/>
    </row>
    <row r="225" ht="15.75" customHeight="1">
      <c r="B225" s="12"/>
      <c r="C225" s="319"/>
      <c r="D225" s="392" t="str">
        <f>'дети 5-ти лет К'!AL95</f>
        <v/>
      </c>
      <c r="E225" s="12"/>
      <c r="F225" s="392" t="str">
        <f>'дети 5-ти лет Т'!AL95</f>
        <v/>
      </c>
      <c r="G225" s="12"/>
    </row>
    <row r="226" ht="15.75" customHeight="1">
      <c r="B226" s="19"/>
      <c r="C226" s="319"/>
      <c r="D226" s="392" t="str">
        <f>'дети 5-ти лет К'!AM95</f>
        <v/>
      </c>
      <c r="E226" s="12"/>
      <c r="F226" s="392" t="str">
        <f>'дети 5-ти лет Т'!AM95</f>
        <v/>
      </c>
      <c r="G226" s="12"/>
    </row>
    <row r="227" ht="15.75" customHeight="1">
      <c r="B227" s="5">
        <v>13.0</v>
      </c>
      <c r="C227" s="319"/>
      <c r="D227" s="392" t="str">
        <f>'дети 5-ти лет К'!AN95</f>
        <v/>
      </c>
      <c r="E227" s="12"/>
      <c r="F227" s="392" t="str">
        <f>'дети 5-ти лет Т'!AN95</f>
        <v/>
      </c>
      <c r="G227" s="12"/>
    </row>
    <row r="228" ht="15.75" customHeight="1">
      <c r="B228" s="12"/>
      <c r="C228" s="319"/>
      <c r="D228" s="392" t="str">
        <f>'дети 5-ти лет К'!AO95</f>
        <v/>
      </c>
      <c r="E228" s="12"/>
      <c r="F228" s="392" t="str">
        <f>'дети 5-ти лет Т'!AO95</f>
        <v/>
      </c>
      <c r="G228" s="12"/>
    </row>
    <row r="229" ht="15.75" customHeight="1">
      <c r="B229" s="19"/>
      <c r="C229" s="319"/>
      <c r="D229" s="392" t="str">
        <f>'дети 5-ти лет К'!AP95</f>
        <v/>
      </c>
      <c r="E229" s="12"/>
      <c r="F229" s="392" t="str">
        <f>'дети 5-ти лет Т'!AP95</f>
        <v/>
      </c>
      <c r="G229" s="12"/>
    </row>
    <row r="230" ht="15.75" customHeight="1">
      <c r="B230" s="5">
        <v>14.0</v>
      </c>
      <c r="C230" s="319"/>
      <c r="D230" s="392" t="str">
        <f>'дети 5-ти лет К'!AQ95</f>
        <v/>
      </c>
      <c r="E230" s="12"/>
      <c r="F230" s="392" t="str">
        <f>'дети 5-ти лет Т'!AQ95</f>
        <v/>
      </c>
      <c r="G230" s="12"/>
    </row>
    <row r="231" ht="15.75" customHeight="1">
      <c r="B231" s="12"/>
      <c r="C231" s="319"/>
      <c r="D231" s="392" t="str">
        <f>'дети 5-ти лет К'!AR95</f>
        <v/>
      </c>
      <c r="E231" s="12"/>
      <c r="F231" s="392" t="str">
        <f>'дети 5-ти лет Т'!AR95</f>
        <v/>
      </c>
      <c r="G231" s="12"/>
    </row>
    <row r="232" ht="15.75" customHeight="1">
      <c r="B232" s="19"/>
      <c r="C232" s="319"/>
      <c r="D232" s="392" t="str">
        <f>'дети 5-ти лет К'!AS95</f>
        <v/>
      </c>
      <c r="E232" s="12"/>
      <c r="F232" s="392" t="str">
        <f>'дети 5-ти лет Т'!AS95</f>
        <v/>
      </c>
      <c r="G232" s="12"/>
    </row>
    <row r="233" ht="15.75" customHeight="1">
      <c r="B233" s="5">
        <v>15.0</v>
      </c>
      <c r="C233" s="319"/>
      <c r="D233" s="392" t="str">
        <f>'дети 5-ти лет К'!AT95</f>
        <v/>
      </c>
      <c r="E233" s="12"/>
      <c r="F233" s="392" t="str">
        <f>'дети 5-ти лет Т'!AT95</f>
        <v/>
      </c>
      <c r="G233" s="12"/>
    </row>
    <row r="234" ht="15.75" customHeight="1">
      <c r="B234" s="12"/>
      <c r="C234" s="319"/>
      <c r="D234" s="392" t="str">
        <f>'дети 5-ти лет К'!AU95</f>
        <v/>
      </c>
      <c r="E234" s="12"/>
      <c r="F234" s="392" t="str">
        <f>'дети 5-ти лет Т'!AU95</f>
        <v/>
      </c>
      <c r="G234" s="12"/>
    </row>
    <row r="235" ht="15.75" customHeight="1">
      <c r="B235" s="19"/>
      <c r="C235" s="319"/>
      <c r="D235" s="392" t="str">
        <f>'дети 5-ти лет К'!AV95</f>
        <v/>
      </c>
      <c r="E235" s="12"/>
      <c r="F235" s="392" t="str">
        <f>'дети 5-ти лет Т'!AV95</f>
        <v/>
      </c>
      <c r="G235" s="12"/>
    </row>
    <row r="236" ht="15.75" customHeight="1">
      <c r="B236" s="5">
        <v>16.0</v>
      </c>
      <c r="C236" s="319"/>
      <c r="D236" s="392" t="str">
        <f>'дети 5-ти лет К'!AW95</f>
        <v/>
      </c>
      <c r="E236" s="12"/>
      <c r="F236" s="392" t="str">
        <f>'дети 5-ти лет Т'!AW95</f>
        <v/>
      </c>
      <c r="G236" s="12"/>
    </row>
    <row r="237" ht="15.75" customHeight="1">
      <c r="B237" s="12"/>
      <c r="C237" s="319"/>
      <c r="D237" s="392" t="str">
        <f>'дети 5-ти лет К'!AX95</f>
        <v/>
      </c>
      <c r="E237" s="12"/>
      <c r="F237" s="392" t="str">
        <f>'дети 5-ти лет Т'!AX95</f>
        <v/>
      </c>
      <c r="G237" s="12"/>
    </row>
    <row r="238" ht="15.75" customHeight="1">
      <c r="B238" s="19"/>
      <c r="C238" s="319"/>
      <c r="D238" s="392" t="str">
        <f>'дети 5-ти лет К'!AY95</f>
        <v/>
      </c>
      <c r="E238" s="12"/>
      <c r="F238" s="392" t="str">
        <f>'дети 5-ти лет Т'!AY95</f>
        <v/>
      </c>
      <c r="G238" s="12"/>
    </row>
    <row r="239" ht="15.75" customHeight="1">
      <c r="B239" s="5">
        <v>17.0</v>
      </c>
      <c r="C239" s="319"/>
      <c r="D239" s="392" t="str">
        <f>'дети 5-ти лет К'!AZ95</f>
        <v/>
      </c>
      <c r="E239" s="12"/>
      <c r="F239" s="392" t="str">
        <f>'дети 5-ти лет Т'!AZ95</f>
        <v/>
      </c>
      <c r="G239" s="12"/>
    </row>
    <row r="240" ht="15.75" customHeight="1">
      <c r="B240" s="12"/>
      <c r="C240" s="319"/>
      <c r="D240" s="392" t="str">
        <f>'дети 5-ти лет К'!BA95</f>
        <v/>
      </c>
      <c r="E240" s="12"/>
      <c r="F240" s="392" t="str">
        <f>'дети 5-ти лет Т'!BA95</f>
        <v/>
      </c>
      <c r="G240" s="12"/>
    </row>
    <row r="241" ht="15.75" customHeight="1">
      <c r="B241" s="19"/>
      <c r="C241" s="319"/>
      <c r="D241" s="392" t="str">
        <f>'дети 5-ти лет К'!BB95</f>
        <v/>
      </c>
      <c r="E241" s="12"/>
      <c r="F241" s="392" t="str">
        <f>'дети 5-ти лет Т'!BB95</f>
        <v/>
      </c>
      <c r="G241" s="12"/>
    </row>
    <row r="242" ht="15.75" customHeight="1">
      <c r="B242" s="5">
        <v>18.0</v>
      </c>
      <c r="C242" s="319"/>
      <c r="D242" s="392" t="str">
        <f>'дети 5-ти лет К'!BC95</f>
        <v/>
      </c>
      <c r="E242" s="12"/>
      <c r="F242" s="392" t="str">
        <f>'дети 5-ти лет Т'!BC95</f>
        <v/>
      </c>
      <c r="G242" s="12"/>
    </row>
    <row r="243" ht="15.75" customHeight="1">
      <c r="B243" s="12"/>
      <c r="C243" s="319"/>
      <c r="D243" s="392" t="str">
        <f>'дети 5-ти лет К'!BD95</f>
        <v/>
      </c>
      <c r="E243" s="12"/>
      <c r="F243" s="392" t="str">
        <f>'дети 5-ти лет Т'!BD95</f>
        <v/>
      </c>
      <c r="G243" s="12"/>
    </row>
    <row r="244" ht="15.75" customHeight="1">
      <c r="B244" s="19"/>
      <c r="C244" s="319"/>
      <c r="D244" s="392" t="str">
        <f>'дети 5-ти лет К'!BE95</f>
        <v/>
      </c>
      <c r="E244" s="12"/>
      <c r="F244" s="392" t="str">
        <f>'дети 5-ти лет Т'!BE95</f>
        <v/>
      </c>
      <c r="G244" s="12"/>
    </row>
    <row r="245" ht="15.75" customHeight="1">
      <c r="B245" s="5">
        <v>19.0</v>
      </c>
      <c r="C245" s="319"/>
      <c r="D245" s="392" t="str">
        <f>'дети 5-ти лет К'!BF95</f>
        <v/>
      </c>
      <c r="E245" s="12"/>
      <c r="F245" s="392" t="str">
        <f>'дети 5-ти лет Т'!BF95</f>
        <v/>
      </c>
      <c r="G245" s="12"/>
    </row>
    <row r="246" ht="15.75" customHeight="1">
      <c r="B246" s="12"/>
      <c r="C246" s="319"/>
      <c r="D246" s="392" t="str">
        <f>'дети 5-ти лет К'!BG95</f>
        <v/>
      </c>
      <c r="E246" s="12"/>
      <c r="F246" s="392" t="str">
        <f>'дети 5-ти лет Т'!BG95</f>
        <v/>
      </c>
      <c r="G246" s="12"/>
    </row>
    <row r="247" ht="15.75" customHeight="1">
      <c r="B247" s="19"/>
      <c r="C247" s="319"/>
      <c r="D247" s="392" t="str">
        <f>'дети 5-ти лет К'!BH95</f>
        <v/>
      </c>
      <c r="E247" s="12"/>
      <c r="F247" s="392" t="str">
        <f>'дети 5-ти лет Т'!BH95</f>
        <v/>
      </c>
      <c r="G247" s="12"/>
    </row>
    <row r="248" ht="15.75" customHeight="1">
      <c r="B248" s="5">
        <v>20.0</v>
      </c>
      <c r="C248" s="319"/>
      <c r="D248" s="392" t="str">
        <f>'дети 5-ти лет К'!BI95</f>
        <v/>
      </c>
      <c r="E248" s="12"/>
      <c r="F248" s="392" t="str">
        <f>'дети 5-ти лет Т'!BI95</f>
        <v/>
      </c>
      <c r="G248" s="12"/>
    </row>
    <row r="249" ht="15.75" customHeight="1">
      <c r="B249" s="12"/>
      <c r="C249" s="319"/>
      <c r="D249" s="392" t="str">
        <f>'дети 5-ти лет К'!BJ95</f>
        <v/>
      </c>
      <c r="E249" s="12"/>
      <c r="F249" s="392" t="str">
        <f>'дети 5-ти лет Т'!BJ95</f>
        <v/>
      </c>
      <c r="G249" s="12"/>
    </row>
    <row r="250" ht="15.75" customHeight="1">
      <c r="B250" s="19"/>
      <c r="C250" s="319"/>
      <c r="D250" s="392" t="str">
        <f>'дети 5-ти лет К'!BK95</f>
        <v/>
      </c>
      <c r="E250" s="12"/>
      <c r="F250" s="392" t="str">
        <f>'дети 5-ти лет Т'!BK95</f>
        <v/>
      </c>
      <c r="G250" s="12"/>
    </row>
    <row r="251" ht="15.75" customHeight="1">
      <c r="B251" s="5">
        <v>21.0</v>
      </c>
      <c r="C251" s="319"/>
      <c r="D251" s="392" t="str">
        <f>'дети 5-ти лет К'!BL95</f>
        <v/>
      </c>
      <c r="E251" s="12"/>
      <c r="F251" s="392" t="str">
        <f>'дети 5-ти лет Т'!BL95</f>
        <v/>
      </c>
      <c r="G251" s="12"/>
    </row>
    <row r="252" ht="15.75" customHeight="1">
      <c r="B252" s="12"/>
      <c r="C252" s="319"/>
      <c r="D252" s="392" t="str">
        <f>'дети 5-ти лет К'!BM95</f>
        <v/>
      </c>
      <c r="E252" s="12"/>
      <c r="F252" s="392" t="str">
        <f>'дети 5-ти лет Т'!BM95</f>
        <v/>
      </c>
      <c r="G252" s="12"/>
    </row>
    <row r="253" ht="15.75" customHeight="1">
      <c r="B253" s="19"/>
      <c r="C253" s="319"/>
      <c r="D253" s="392" t="str">
        <f>'дети 5-ти лет К'!BN95</f>
        <v/>
      </c>
      <c r="E253" s="12"/>
      <c r="F253" s="392" t="str">
        <f>'дети 5-ти лет Т'!BN95</f>
        <v/>
      </c>
      <c r="G253" s="12"/>
    </row>
    <row r="254" ht="15.75" customHeight="1">
      <c r="B254" s="5">
        <v>22.0</v>
      </c>
      <c r="C254" s="319"/>
      <c r="D254" s="392" t="str">
        <f>'дети 5-ти лет К'!BO95</f>
        <v/>
      </c>
      <c r="E254" s="12"/>
      <c r="F254" s="392" t="str">
        <f>'дети 5-ти лет Т'!BO95</f>
        <v/>
      </c>
      <c r="G254" s="12"/>
    </row>
    <row r="255" ht="15.75" customHeight="1">
      <c r="B255" s="12"/>
      <c r="C255" s="319"/>
      <c r="D255" s="392" t="str">
        <f>'дети 5-ти лет К'!BP95</f>
        <v/>
      </c>
      <c r="E255" s="12"/>
      <c r="F255" s="392" t="str">
        <f>'дети 5-ти лет Т'!BP95</f>
        <v/>
      </c>
      <c r="G255" s="12"/>
    </row>
    <row r="256" ht="15.75" customHeight="1">
      <c r="B256" s="19"/>
      <c r="C256" s="319"/>
      <c r="D256" s="392" t="str">
        <f>'дети 5-ти лет К'!BQ95</f>
        <v/>
      </c>
      <c r="E256" s="12"/>
      <c r="F256" s="392" t="str">
        <f>'дети 5-ти лет Т'!BQ95</f>
        <v/>
      </c>
      <c r="G256" s="12"/>
    </row>
    <row r="257" ht="15.75" customHeight="1">
      <c r="B257" s="5">
        <v>23.0</v>
      </c>
      <c r="C257" s="319"/>
      <c r="D257" s="392" t="str">
        <f>'дети 5-ти лет К'!BR95</f>
        <v/>
      </c>
      <c r="E257" s="12"/>
      <c r="F257" s="392" t="str">
        <f>'дети 5-ти лет Т'!BR95</f>
        <v/>
      </c>
      <c r="G257" s="12"/>
    </row>
    <row r="258" ht="15.75" customHeight="1">
      <c r="B258" s="12"/>
      <c r="C258" s="319"/>
      <c r="D258" s="392" t="str">
        <f>'дети 5-ти лет К'!BS95</f>
        <v/>
      </c>
      <c r="E258" s="12"/>
      <c r="F258" s="392" t="str">
        <f>'дети 5-ти лет Т'!BS95</f>
        <v/>
      </c>
      <c r="G258" s="12"/>
    </row>
    <row r="259" ht="15.75" customHeight="1">
      <c r="B259" s="19"/>
      <c r="C259" s="319"/>
      <c r="D259" s="392" t="str">
        <f>'дети 5-ти лет К'!BT95</f>
        <v/>
      </c>
      <c r="E259" s="12"/>
      <c r="F259" s="392" t="str">
        <f>'дети 5-ти лет Т'!BT95</f>
        <v/>
      </c>
      <c r="G259" s="12"/>
    </row>
    <row r="260" ht="15.75" customHeight="1">
      <c r="B260" s="5">
        <v>24.0</v>
      </c>
      <c r="C260" s="319"/>
      <c r="D260" s="392" t="str">
        <f>'дети 5-ти лет К'!BU95</f>
        <v/>
      </c>
      <c r="E260" s="12"/>
      <c r="F260" s="392" t="str">
        <f>'дети 5-ти лет Т'!BU95</f>
        <v/>
      </c>
      <c r="G260" s="12"/>
    </row>
    <row r="261" ht="15.75" customHeight="1">
      <c r="B261" s="12"/>
      <c r="C261" s="319"/>
      <c r="D261" s="392" t="str">
        <f>'дети 5-ти лет К'!BV95</f>
        <v/>
      </c>
      <c r="E261" s="12"/>
      <c r="F261" s="392" t="str">
        <f>'дети 5-ти лет Т'!BV95</f>
        <v/>
      </c>
      <c r="G261" s="12"/>
    </row>
    <row r="262" ht="15.75" customHeight="1">
      <c r="B262" s="19"/>
      <c r="C262" s="319"/>
      <c r="D262" s="392" t="str">
        <f>'дети 5-ти лет К'!BW95</f>
        <v/>
      </c>
      <c r="E262" s="12"/>
      <c r="F262" s="392" t="str">
        <f>'дети 5-ти лет Т'!BW95</f>
        <v/>
      </c>
      <c r="G262" s="12"/>
    </row>
    <row r="263" ht="15.75" customHeight="1">
      <c r="B263" s="5">
        <v>25.0</v>
      </c>
      <c r="C263" s="319"/>
      <c r="D263" s="392" t="str">
        <f>'дети 5-ти лет К'!BX95</f>
        <v/>
      </c>
      <c r="E263" s="12"/>
      <c r="F263" s="392" t="str">
        <f>'дети 5-ти лет Т'!BX95</f>
        <v/>
      </c>
      <c r="G263" s="12"/>
    </row>
    <row r="264" ht="15.75" customHeight="1">
      <c r="B264" s="12"/>
      <c r="C264" s="319"/>
      <c r="D264" s="392" t="str">
        <f>'дети 5-ти лет К'!BY95</f>
        <v/>
      </c>
      <c r="E264" s="12"/>
      <c r="F264" s="392" t="str">
        <f>'дети 5-ти лет Т'!BY95</f>
        <v/>
      </c>
      <c r="G264" s="12"/>
    </row>
    <row r="265" ht="15.75" customHeight="1">
      <c r="B265" s="19"/>
      <c r="C265" s="319"/>
      <c r="D265" s="392" t="str">
        <f>'дети 5-ти лет К'!BZ95</f>
        <v/>
      </c>
      <c r="E265" s="12"/>
      <c r="F265" s="392" t="str">
        <f>'дети 5-ти лет Т'!BZ95</f>
        <v/>
      </c>
      <c r="G265" s="12"/>
    </row>
    <row r="266" ht="15.75" customHeight="1">
      <c r="B266" s="5">
        <v>26.0</v>
      </c>
      <c r="C266" s="319"/>
      <c r="D266" s="392" t="str">
        <f>'дети 5-ти лет К'!CA95</f>
        <v/>
      </c>
      <c r="E266" s="12"/>
      <c r="F266" s="392" t="str">
        <f>'дети 5-ти лет Т'!CA95</f>
        <v/>
      </c>
      <c r="G266" s="12"/>
    </row>
    <row r="267" ht="15.75" customHeight="1">
      <c r="B267" s="12"/>
      <c r="C267" s="319"/>
      <c r="D267" s="392" t="str">
        <f>'дети 5-ти лет К'!CB95</f>
        <v/>
      </c>
      <c r="E267" s="12"/>
      <c r="F267" s="392" t="str">
        <f>'дети 5-ти лет Т'!CB95</f>
        <v/>
      </c>
      <c r="G267" s="12"/>
    </row>
    <row r="268" ht="15.75" customHeight="1">
      <c r="B268" s="19"/>
      <c r="C268" s="319"/>
      <c r="D268" s="392" t="str">
        <f>'дети 5-ти лет К'!CC95</f>
        <v/>
      </c>
      <c r="E268" s="12"/>
      <c r="F268" s="392" t="str">
        <f>'дети 5-ти лет Т'!CC95</f>
        <v/>
      </c>
      <c r="G268" s="12"/>
    </row>
    <row r="269" ht="15.75" customHeight="1">
      <c r="B269" s="5">
        <v>27.0</v>
      </c>
      <c r="C269" s="319"/>
      <c r="D269" s="392" t="str">
        <f>'дети 5-ти лет К'!CD95</f>
        <v/>
      </c>
      <c r="E269" s="12"/>
      <c r="F269" s="392" t="str">
        <f>'дети 5-ти лет Т'!CD95</f>
        <v/>
      </c>
      <c r="G269" s="12"/>
    </row>
    <row r="270" ht="15.75" customHeight="1">
      <c r="B270" s="12"/>
      <c r="C270" s="319"/>
      <c r="D270" s="392" t="str">
        <f>'дети 5-ти лет К'!CE95</f>
        <v/>
      </c>
      <c r="E270" s="12"/>
      <c r="F270" s="392" t="str">
        <f>'дети 5-ти лет Т'!CE95</f>
        <v/>
      </c>
      <c r="G270" s="12"/>
    </row>
    <row r="271" ht="15.75" customHeight="1">
      <c r="B271" s="19"/>
      <c r="C271" s="319"/>
      <c r="D271" s="392" t="str">
        <f>'дети 5-ти лет К'!CF95</f>
        <v/>
      </c>
      <c r="E271" s="12"/>
      <c r="F271" s="392" t="str">
        <f>'дети 5-ти лет Т'!CF95</f>
        <v/>
      </c>
      <c r="G271" s="12"/>
    </row>
    <row r="272" ht="15.75" customHeight="1">
      <c r="B272" s="5">
        <v>28.0</v>
      </c>
      <c r="C272" s="319"/>
      <c r="D272" s="392" t="str">
        <f>'дети 5-ти лет К'!CG95</f>
        <v/>
      </c>
      <c r="E272" s="12"/>
      <c r="F272" s="392" t="str">
        <f>'дети 5-ти лет Т'!CG95</f>
        <v/>
      </c>
      <c r="G272" s="12"/>
    </row>
    <row r="273" ht="15.75" customHeight="1">
      <c r="B273" s="12"/>
      <c r="C273" s="319"/>
      <c r="D273" s="392" t="str">
        <f>'дети 5-ти лет К'!CH95</f>
        <v/>
      </c>
      <c r="E273" s="12"/>
      <c r="F273" s="392" t="str">
        <f>'дети 5-ти лет Т'!CH95</f>
        <v/>
      </c>
      <c r="G273" s="12"/>
    </row>
    <row r="274" ht="15.75" customHeight="1">
      <c r="B274" s="19"/>
      <c r="C274" s="319"/>
      <c r="D274" s="392" t="str">
        <f>'дети 5-ти лет К'!CI95</f>
        <v/>
      </c>
      <c r="E274" s="12"/>
      <c r="F274" s="392" t="str">
        <f>'дети 5-ти лет Т'!CI95</f>
        <v/>
      </c>
      <c r="G274" s="12"/>
    </row>
    <row r="275" ht="15.75" customHeight="1">
      <c r="B275" s="5">
        <v>29.0</v>
      </c>
      <c r="C275" s="319"/>
      <c r="D275" s="317"/>
      <c r="E275" s="12"/>
      <c r="F275" s="392" t="str">
        <f>'дети 5-ти лет Т'!CJ95</f>
        <v/>
      </c>
      <c r="G275" s="12"/>
    </row>
    <row r="276" ht="15.75" customHeight="1">
      <c r="B276" s="12"/>
      <c r="C276" s="319"/>
      <c r="D276" s="12"/>
      <c r="E276" s="12"/>
      <c r="F276" s="392" t="str">
        <f>'дети 5-ти лет Т'!CK95</f>
        <v/>
      </c>
      <c r="G276" s="12"/>
    </row>
    <row r="277" ht="15.75" customHeight="1">
      <c r="B277" s="19"/>
      <c r="C277" s="319"/>
      <c r="D277" s="12"/>
      <c r="E277" s="12"/>
      <c r="F277" s="392" t="str">
        <f>'дети 5-ти лет Т'!CL95</f>
        <v/>
      </c>
      <c r="G277" s="12"/>
    </row>
    <row r="278" ht="15.75" customHeight="1">
      <c r="B278" s="5">
        <v>30.0</v>
      </c>
      <c r="C278" s="319"/>
      <c r="D278" s="12"/>
      <c r="E278" s="12"/>
      <c r="F278" s="392" t="str">
        <f>'дети 5-ти лет Т'!CM95</f>
        <v/>
      </c>
      <c r="G278" s="12"/>
    </row>
    <row r="279" ht="15.75" customHeight="1">
      <c r="B279" s="12"/>
      <c r="C279" s="319"/>
      <c r="D279" s="12"/>
      <c r="E279" s="12"/>
      <c r="F279" s="392" t="str">
        <f>'дети 5-ти лет Т'!CN95</f>
        <v/>
      </c>
      <c r="G279" s="12"/>
    </row>
    <row r="280" ht="15.75" customHeight="1">
      <c r="B280" s="19"/>
      <c r="C280" s="319"/>
      <c r="D280" s="12"/>
      <c r="E280" s="12"/>
      <c r="F280" s="392" t="str">
        <f>'дети 5-ти лет Т'!CO95</f>
        <v/>
      </c>
      <c r="G280" s="12"/>
    </row>
    <row r="281" ht="15.75" customHeight="1">
      <c r="B281" s="5">
        <v>31.0</v>
      </c>
      <c r="C281" s="319"/>
      <c r="D281" s="12"/>
      <c r="E281" s="12"/>
      <c r="F281" s="392" t="str">
        <f>'дети 5-ти лет Т'!CP95</f>
        <v/>
      </c>
      <c r="G281" s="12"/>
    </row>
    <row r="282" ht="15.75" customHeight="1">
      <c r="B282" s="12"/>
      <c r="C282" s="319"/>
      <c r="D282" s="12"/>
      <c r="E282" s="12"/>
      <c r="F282" s="392" t="str">
        <f>'дети 5-ти лет Т'!CQ95</f>
        <v/>
      </c>
      <c r="G282" s="12"/>
    </row>
    <row r="283" ht="15.75" customHeight="1">
      <c r="B283" s="19"/>
      <c r="C283" s="319"/>
      <c r="D283" s="12"/>
      <c r="E283" s="12"/>
      <c r="F283" s="392" t="str">
        <f>'дети 5-ти лет Т'!CR95</f>
        <v/>
      </c>
      <c r="G283" s="12"/>
    </row>
    <row r="284" ht="15.75" customHeight="1">
      <c r="B284" s="5">
        <v>32.0</v>
      </c>
      <c r="C284" s="319"/>
      <c r="D284" s="12"/>
      <c r="E284" s="12"/>
      <c r="F284" s="392" t="str">
        <f>'дети 5-ти лет Т'!CS95</f>
        <v/>
      </c>
      <c r="G284" s="12"/>
    </row>
    <row r="285" ht="15.75" customHeight="1">
      <c r="B285" s="12"/>
      <c r="C285" s="319"/>
      <c r="D285" s="12"/>
      <c r="E285" s="12"/>
      <c r="F285" s="392" t="str">
        <f>'дети 5-ти лет Т'!CT95</f>
        <v/>
      </c>
      <c r="G285" s="12"/>
    </row>
    <row r="286" ht="15.75" customHeight="1">
      <c r="B286" s="19"/>
      <c r="C286" s="319"/>
      <c r="D286" s="12"/>
      <c r="E286" s="12"/>
      <c r="F286" s="392" t="str">
        <f>'дети 5-ти лет Т'!CU95</f>
        <v/>
      </c>
      <c r="G286" s="12"/>
    </row>
    <row r="287" ht="15.75" customHeight="1">
      <c r="B287" s="5">
        <v>33.0</v>
      </c>
      <c r="C287" s="319"/>
      <c r="D287" s="12"/>
      <c r="E287" s="12"/>
      <c r="F287" s="392" t="str">
        <f>'дети 5-ти лет Т'!CV95</f>
        <v/>
      </c>
      <c r="G287" s="12"/>
    </row>
    <row r="288" ht="15.75" customHeight="1">
      <c r="B288" s="12"/>
      <c r="C288" s="319"/>
      <c r="D288" s="12"/>
      <c r="E288" s="12"/>
      <c r="F288" s="392" t="str">
        <f>'дети 5-ти лет Т'!CW95</f>
        <v/>
      </c>
      <c r="G288" s="12"/>
    </row>
    <row r="289" ht="15.75" customHeight="1">
      <c r="B289" s="19"/>
      <c r="C289" s="319"/>
      <c r="D289" s="12"/>
      <c r="E289" s="12"/>
      <c r="F289" s="392" t="str">
        <f>'дети 5-ти лет Т'!CX95</f>
        <v/>
      </c>
      <c r="G289" s="12"/>
    </row>
    <row r="290" ht="15.75" customHeight="1">
      <c r="B290" s="5">
        <v>34.0</v>
      </c>
      <c r="C290" s="319"/>
      <c r="D290" s="12"/>
      <c r="E290" s="12"/>
      <c r="F290" s="392" t="str">
        <f>'дети 5-ти лет Т'!CY95</f>
        <v/>
      </c>
      <c r="G290" s="12"/>
    </row>
    <row r="291" ht="15.75" customHeight="1">
      <c r="B291" s="12"/>
      <c r="C291" s="319"/>
      <c r="D291" s="12"/>
      <c r="E291" s="12"/>
      <c r="F291" s="392" t="str">
        <f>'дети 5-ти лет Т'!CZ95</f>
        <v/>
      </c>
      <c r="G291" s="12"/>
    </row>
    <row r="292" ht="15.75" customHeight="1">
      <c r="B292" s="19"/>
      <c r="C292" s="319"/>
      <c r="D292" s="12"/>
      <c r="E292" s="12"/>
      <c r="F292" s="392" t="str">
        <f>'дети 5-ти лет Т'!DA95</f>
        <v/>
      </c>
      <c r="G292" s="12"/>
    </row>
    <row r="293" ht="15.75" customHeight="1">
      <c r="B293" s="5">
        <v>35.0</v>
      </c>
      <c r="C293" s="319"/>
      <c r="D293" s="12"/>
      <c r="E293" s="12"/>
      <c r="F293" s="392" t="str">
        <f>'дети 5-ти лет Т'!DB95</f>
        <v/>
      </c>
      <c r="G293" s="12"/>
    </row>
    <row r="294" ht="15.75" customHeight="1">
      <c r="B294" s="12"/>
      <c r="C294" s="319"/>
      <c r="D294" s="12"/>
      <c r="E294" s="12"/>
      <c r="F294" s="392" t="str">
        <f>'дети 5-ти лет Т'!DC95</f>
        <v/>
      </c>
      <c r="G294" s="12"/>
    </row>
    <row r="295" ht="15.75" customHeight="1">
      <c r="B295" s="19"/>
      <c r="C295" s="320"/>
      <c r="D295" s="19"/>
      <c r="E295" s="19"/>
      <c r="F295" s="392" t="str">
        <f>'дети 5-ти лет Т'!DD95</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Ф'!D154</f>
        <v/>
      </c>
      <c r="D300" s="391" t="str">
        <f>'дети 5-ти лет К'!D154</f>
        <v/>
      </c>
      <c r="E300" s="391" t="str">
        <f>'дети 5-ти лет П'!D154</f>
        <v/>
      </c>
      <c r="F300" s="391" t="str">
        <f>'дети 5-ти лет Т'!D154</f>
        <v/>
      </c>
      <c r="G300" s="391" t="str">
        <f>'дети 5-ти лет С'!D154</f>
        <v/>
      </c>
    </row>
    <row r="301" ht="15.75" customHeight="1">
      <c r="B301" s="12"/>
      <c r="C301" s="391" t="str">
        <f>'дети 5-ти лет Ф'!E154</f>
        <v/>
      </c>
      <c r="D301" s="391" t="str">
        <f>'дети 5-ти лет К'!E154</f>
        <v/>
      </c>
      <c r="E301" s="391" t="str">
        <f>'дети 5-ти лет П'!E154</f>
        <v/>
      </c>
      <c r="F301" s="391" t="str">
        <f>'дети 5-ти лет Т'!E154</f>
        <v/>
      </c>
      <c r="G301" s="391" t="str">
        <f>'дети 5-ти лет С'!E154</f>
        <v/>
      </c>
    </row>
    <row r="302" ht="15.75" customHeight="1">
      <c r="B302" s="19"/>
      <c r="C302" s="391" t="str">
        <f>'дети 5-ти лет Ф'!F154</f>
        <v/>
      </c>
      <c r="D302" s="391" t="str">
        <f>'дети 5-ти лет К'!F154</f>
        <v/>
      </c>
      <c r="E302" s="391" t="str">
        <f>'дети 5-ти лет П'!F154</f>
        <v/>
      </c>
      <c r="F302" s="391" t="str">
        <f>'дети 5-ти лет Т'!F154</f>
        <v/>
      </c>
      <c r="G302" s="391" t="str">
        <f>'дети 5-ти лет С'!F154</f>
        <v/>
      </c>
    </row>
    <row r="303" ht="15.75" customHeight="1">
      <c r="B303" s="5">
        <v>2.0</v>
      </c>
      <c r="C303" s="391" t="str">
        <f>'дети 5-ти лет Ф'!G154</f>
        <v/>
      </c>
      <c r="D303" s="391" t="str">
        <f>'дети 5-ти лет К'!G154</f>
        <v/>
      </c>
      <c r="E303" s="391" t="str">
        <f>'дети 5-ти лет П'!G154</f>
        <v/>
      </c>
      <c r="F303" s="391" t="str">
        <f>'дети 5-ти лет Т'!G154</f>
        <v/>
      </c>
      <c r="G303" s="391" t="str">
        <f>'дети 5-ти лет С'!G154</f>
        <v/>
      </c>
    </row>
    <row r="304" ht="15.75" customHeight="1">
      <c r="B304" s="12"/>
      <c r="C304" s="391" t="str">
        <f>'дети 5-ти лет Ф'!H154</f>
        <v/>
      </c>
      <c r="D304" s="391" t="str">
        <f>'дети 5-ти лет К'!H154</f>
        <v/>
      </c>
      <c r="E304" s="391" t="str">
        <f>'дети 5-ти лет П'!H154</f>
        <v/>
      </c>
      <c r="F304" s="391" t="str">
        <f>'дети 5-ти лет Т'!H154</f>
        <v/>
      </c>
      <c r="G304" s="391" t="str">
        <f>'дети 5-ти лет С'!H154</f>
        <v/>
      </c>
    </row>
    <row r="305" ht="15.75" customHeight="1">
      <c r="B305" s="19"/>
      <c r="C305" s="391" t="str">
        <f>'дети 5-ти лет Ф'!I154</f>
        <v/>
      </c>
      <c r="D305" s="391" t="str">
        <f>'дети 5-ти лет К'!I154</f>
        <v/>
      </c>
      <c r="E305" s="391" t="str">
        <f>'дети 5-ти лет П'!I154</f>
        <v/>
      </c>
      <c r="F305" s="391" t="str">
        <f>'дети 5-ти лет Т'!I154</f>
        <v/>
      </c>
      <c r="G305" s="391" t="str">
        <f>'дети 5-ти лет С'!I154</f>
        <v/>
      </c>
    </row>
    <row r="306" ht="15.75" customHeight="1">
      <c r="B306" s="5">
        <v>3.0</v>
      </c>
      <c r="C306" s="391" t="str">
        <f>'дети 5-ти лет Ф'!J154</f>
        <v/>
      </c>
      <c r="D306" s="391" t="str">
        <f>'дети 5-ти лет К'!J154</f>
        <v/>
      </c>
      <c r="E306" s="391" t="str">
        <f>'дети 5-ти лет П'!J154</f>
        <v/>
      </c>
      <c r="F306" s="391" t="str">
        <f>'дети 5-ти лет Т'!J154</f>
        <v/>
      </c>
      <c r="G306" s="391" t="str">
        <f>'дети 5-ти лет С'!J154</f>
        <v/>
      </c>
    </row>
    <row r="307" ht="15.75" customHeight="1">
      <c r="B307" s="12"/>
      <c r="C307" s="391" t="str">
        <f>'дети 5-ти лет Ф'!K154</f>
        <v/>
      </c>
      <c r="D307" s="391" t="str">
        <f>'дети 5-ти лет К'!K154</f>
        <v/>
      </c>
      <c r="E307" s="391" t="str">
        <f>'дети 5-ти лет П'!K154</f>
        <v/>
      </c>
      <c r="F307" s="391" t="str">
        <f>'дети 5-ти лет Т'!K154</f>
        <v/>
      </c>
      <c r="G307" s="391" t="str">
        <f>'дети 5-ти лет С'!K154</f>
        <v/>
      </c>
    </row>
    <row r="308" ht="15.75" customHeight="1">
      <c r="B308" s="19"/>
      <c r="C308" s="391" t="str">
        <f>'дети 5-ти лет Ф'!L154</f>
        <v/>
      </c>
      <c r="D308" s="391" t="str">
        <f>'дети 5-ти лет К'!L154</f>
        <v/>
      </c>
      <c r="E308" s="391" t="str">
        <f>'дети 5-ти лет П'!L154</f>
        <v/>
      </c>
      <c r="F308" s="391" t="str">
        <f>'дети 5-ти лет Т'!L154</f>
        <v/>
      </c>
      <c r="G308" s="391" t="str">
        <f>'дети 5-ти лет С'!L154</f>
        <v/>
      </c>
    </row>
    <row r="309" ht="15.0" customHeight="1">
      <c r="B309" s="5">
        <v>4.0</v>
      </c>
      <c r="C309" s="391" t="str">
        <f>'дети 5-ти лет Ф'!M154</f>
        <v/>
      </c>
      <c r="D309" s="391" t="str">
        <f>'дети 5-ти лет К'!M154</f>
        <v/>
      </c>
      <c r="E309" s="391" t="str">
        <f>'дети 5-ти лет П'!M154</f>
        <v/>
      </c>
      <c r="F309" s="391" t="str">
        <f>'дети 5-ти лет Т'!M154</f>
        <v/>
      </c>
      <c r="G309" s="391" t="str">
        <f>'дети 5-ти лет С'!M154</f>
        <v/>
      </c>
    </row>
    <row r="310" ht="15.75" customHeight="1">
      <c r="B310" s="12"/>
      <c r="C310" s="391" t="str">
        <f>'дети 5-ти лет Ф'!N154</f>
        <v/>
      </c>
      <c r="D310" s="391" t="str">
        <f>'дети 5-ти лет К'!N154</f>
        <v/>
      </c>
      <c r="E310" s="391" t="str">
        <f>'дети 5-ти лет П'!N154</f>
        <v/>
      </c>
      <c r="F310" s="391" t="str">
        <f>'дети 5-ти лет Т'!N154</f>
        <v/>
      </c>
      <c r="G310" s="391" t="str">
        <f>'дети 5-ти лет С'!N154</f>
        <v/>
      </c>
    </row>
    <row r="311" ht="15.75" customHeight="1">
      <c r="B311" s="19"/>
      <c r="C311" s="391" t="str">
        <f>'дети 5-ти лет Ф'!O154</f>
        <v/>
      </c>
      <c r="D311" s="391" t="str">
        <f>'дети 5-ти лет К'!O154</f>
        <v/>
      </c>
      <c r="E311" s="391" t="str">
        <f>'дети 5-ти лет П'!O154</f>
        <v/>
      </c>
      <c r="F311" s="391" t="str">
        <f>'дети 5-ти лет Т'!O154</f>
        <v/>
      </c>
      <c r="G311" s="391" t="str">
        <f>'дети 5-ти лет С'!O154</f>
        <v/>
      </c>
    </row>
    <row r="312" ht="15.75" customHeight="1">
      <c r="B312" s="5">
        <v>5.0</v>
      </c>
      <c r="C312" s="391" t="str">
        <f>'дети 5-ти лет Ф'!P154</f>
        <v/>
      </c>
      <c r="D312" s="391" t="str">
        <f>'дети 5-ти лет К'!P154</f>
        <v/>
      </c>
      <c r="E312" s="391" t="str">
        <f>'дети 5-ти лет П'!P154</f>
        <v/>
      </c>
      <c r="F312" s="391" t="str">
        <f>'дети 5-ти лет Т'!P154</f>
        <v/>
      </c>
      <c r="G312" s="391" t="str">
        <f>'дети 5-ти лет С'!P154</f>
        <v/>
      </c>
    </row>
    <row r="313" ht="15.75" customHeight="1">
      <c r="B313" s="12"/>
      <c r="C313" s="391" t="str">
        <f>'дети 5-ти лет Ф'!Q154</f>
        <v/>
      </c>
      <c r="D313" s="391" t="str">
        <f>'дети 5-ти лет К'!Q154</f>
        <v/>
      </c>
      <c r="E313" s="391" t="str">
        <f>'дети 5-ти лет П'!Q154</f>
        <v/>
      </c>
      <c r="F313" s="391" t="str">
        <f>'дети 5-ти лет Т'!Q154</f>
        <v/>
      </c>
      <c r="G313" s="391" t="str">
        <f>'дети 5-ти лет С'!Q154</f>
        <v/>
      </c>
    </row>
    <row r="314" ht="15.75" customHeight="1">
      <c r="B314" s="19"/>
      <c r="C314" s="391" t="str">
        <f>'дети 5-ти лет Ф'!R154</f>
        <v/>
      </c>
      <c r="D314" s="391" t="str">
        <f>'дети 5-ти лет К'!R154</f>
        <v/>
      </c>
      <c r="E314" s="391" t="str">
        <f>'дети 5-ти лет П'!R154</f>
        <v/>
      </c>
      <c r="F314" s="391" t="str">
        <f>'дети 5-ти лет Т'!R154</f>
        <v/>
      </c>
      <c r="G314" s="391" t="str">
        <f>'дети 5-ти лет С'!R154</f>
        <v/>
      </c>
    </row>
    <row r="315" ht="15.75" customHeight="1">
      <c r="B315" s="5">
        <v>6.0</v>
      </c>
      <c r="C315" s="391" t="str">
        <f>'дети 5-ти лет Ф'!S154</f>
        <v/>
      </c>
      <c r="D315" s="391" t="str">
        <f>'дети 5-ти лет К'!S154</f>
        <v/>
      </c>
      <c r="E315" s="391" t="str">
        <f>'дети 5-ти лет П'!S154</f>
        <v/>
      </c>
      <c r="F315" s="391" t="str">
        <f>'дети 5-ти лет Т'!S154</f>
        <v/>
      </c>
      <c r="G315" s="391" t="str">
        <f>'дети 5-ти лет С'!S154</f>
        <v/>
      </c>
    </row>
    <row r="316" ht="15.75" customHeight="1">
      <c r="B316" s="12"/>
      <c r="C316" s="391" t="str">
        <f>'дети 5-ти лет Ф'!T154</f>
        <v/>
      </c>
      <c r="D316" s="391" t="str">
        <f>'дети 5-ти лет К'!T154</f>
        <v/>
      </c>
      <c r="E316" s="391" t="str">
        <f>'дети 5-ти лет П'!T154</f>
        <v/>
      </c>
      <c r="F316" s="391" t="str">
        <f>'дети 5-ти лет Т'!T154</f>
        <v/>
      </c>
      <c r="G316" s="391" t="str">
        <f>'дети 5-ти лет С'!T154</f>
        <v/>
      </c>
    </row>
    <row r="317" ht="15.75" customHeight="1">
      <c r="B317" s="19"/>
      <c r="C317" s="391" t="str">
        <f>'дети 5-ти лет Ф'!U154</f>
        <v/>
      </c>
      <c r="D317" s="391" t="str">
        <f>'дети 5-ти лет К'!U154</f>
        <v/>
      </c>
      <c r="E317" s="391" t="str">
        <f>'дети 5-ти лет П'!U154</f>
        <v/>
      </c>
      <c r="F317" s="391" t="str">
        <f>'дети 5-ти лет Т'!U154</f>
        <v/>
      </c>
      <c r="G317" s="391" t="str">
        <f>'дети 5-ти лет С'!U154</f>
        <v/>
      </c>
    </row>
    <row r="318" ht="15.75" customHeight="1">
      <c r="B318" s="5">
        <v>7.0</v>
      </c>
      <c r="C318" s="391" t="str">
        <f>'дети 5-ти лет Ф'!V154</f>
        <v/>
      </c>
      <c r="D318" s="391" t="str">
        <f>'дети 5-ти лет К'!V154</f>
        <v/>
      </c>
      <c r="E318" s="391" t="str">
        <f>'дети 5-ти лет П'!V154</f>
        <v/>
      </c>
      <c r="F318" s="391" t="str">
        <f>'дети 5-ти лет Т'!V154</f>
        <v/>
      </c>
      <c r="G318" s="391" t="str">
        <f>'дети 5-ти лет С'!V154</f>
        <v/>
      </c>
    </row>
    <row r="319" ht="15.75" customHeight="1">
      <c r="B319" s="12"/>
      <c r="C319" s="391" t="str">
        <f>'дети 5-ти лет Ф'!W154</f>
        <v/>
      </c>
      <c r="D319" s="391" t="str">
        <f>'дети 5-ти лет Т'!W154</f>
        <v/>
      </c>
      <c r="E319" s="391" t="str">
        <f>'дети 5-ти лет П'!W154</f>
        <v/>
      </c>
      <c r="F319" s="391" t="str">
        <f>'дети 5-ти лет Т'!W154</f>
        <v/>
      </c>
      <c r="G319" s="391" t="str">
        <f>'дети 5-ти лет С'!W154</f>
        <v/>
      </c>
    </row>
    <row r="320" ht="15.75" customHeight="1">
      <c r="B320" s="19"/>
      <c r="C320" s="391" t="str">
        <f>'дети 5-ти лет Ф'!X154</f>
        <v/>
      </c>
      <c r="D320" s="391" t="str">
        <f>'дети 5-ти лет К'!X154</f>
        <v/>
      </c>
      <c r="E320" s="391" t="str">
        <f>'дети 5-ти лет П'!X154</f>
        <v/>
      </c>
      <c r="F320" s="391" t="str">
        <f>'дети 5-ти лет Т'!X154</f>
        <v/>
      </c>
      <c r="G320" s="391" t="str">
        <f>'дети 5-ти лет С'!X154</f>
        <v/>
      </c>
    </row>
    <row r="321" ht="15.75" customHeight="1">
      <c r="B321" s="5">
        <v>8.0</v>
      </c>
      <c r="C321" s="318"/>
      <c r="D321" s="391" t="str">
        <f>'дети 5-ти лет К'!Y154</f>
        <v/>
      </c>
      <c r="E321" s="317"/>
      <c r="F321" s="391" t="str">
        <f>'дети 5-ти лет Т'!Y154</f>
        <v/>
      </c>
      <c r="G321" s="317"/>
    </row>
    <row r="322" ht="15.75" customHeight="1">
      <c r="B322" s="12"/>
      <c r="C322" s="319"/>
      <c r="D322" s="391" t="str">
        <f>'дети 5-ти лет К'!Z154</f>
        <v/>
      </c>
      <c r="E322" s="12"/>
      <c r="F322" s="391" t="str">
        <f>'дети 5-ти лет Т'!Z154</f>
        <v/>
      </c>
      <c r="G322" s="12"/>
    </row>
    <row r="323" ht="15.75" customHeight="1">
      <c r="B323" s="19"/>
      <c r="C323" s="319"/>
      <c r="D323" s="391" t="str">
        <f>'дети 5-ти лет К'!AA154</f>
        <v/>
      </c>
      <c r="E323" s="12"/>
      <c r="F323" s="391" t="str">
        <f>'дети 5-ти лет Т'!AA154</f>
        <v/>
      </c>
      <c r="G323" s="12"/>
    </row>
    <row r="324" ht="15.75" customHeight="1">
      <c r="B324" s="5">
        <v>9.0</v>
      </c>
      <c r="C324" s="319"/>
      <c r="D324" s="391" t="str">
        <f>'дети 5-ти лет К'!AB154</f>
        <v/>
      </c>
      <c r="E324" s="12"/>
      <c r="F324" s="391" t="str">
        <f>'дети 5-ти лет Т'!AB154</f>
        <v/>
      </c>
      <c r="G324" s="12"/>
    </row>
    <row r="325" ht="15.75" customHeight="1">
      <c r="B325" s="12"/>
      <c r="C325" s="319"/>
      <c r="D325" s="391" t="str">
        <f>'дети 5-ти лет К'!AC154</f>
        <v/>
      </c>
      <c r="E325" s="12"/>
      <c r="F325" s="391" t="str">
        <f>'дети 5-ти лет Т'!AC154</f>
        <v/>
      </c>
      <c r="G325" s="12"/>
    </row>
    <row r="326" ht="15.75" customHeight="1">
      <c r="B326" s="19"/>
      <c r="C326" s="319"/>
      <c r="D326" s="391" t="str">
        <f>'дети 5-ти лет К'!AD154</f>
        <v/>
      </c>
      <c r="E326" s="12"/>
      <c r="F326" s="391" t="str">
        <f>'дети 5-ти лет Т'!AD154</f>
        <v/>
      </c>
      <c r="G326" s="12"/>
    </row>
    <row r="327" ht="15.75" customHeight="1">
      <c r="B327" s="5">
        <v>10.0</v>
      </c>
      <c r="C327" s="319"/>
      <c r="D327" s="391" t="str">
        <f>'дети 5-ти лет К'!AE154</f>
        <v/>
      </c>
      <c r="E327" s="12"/>
      <c r="F327" s="391" t="str">
        <f>'дети 5-ти лет Т'!AE154</f>
        <v/>
      </c>
      <c r="G327" s="12"/>
    </row>
    <row r="328" ht="15.75" customHeight="1">
      <c r="B328" s="12"/>
      <c r="C328" s="319"/>
      <c r="D328" s="391" t="str">
        <f>'дети 5-ти лет К'!AF154</f>
        <v/>
      </c>
      <c r="E328" s="12"/>
      <c r="F328" s="391" t="str">
        <f>'дети 5-ти лет Т'!AF154</f>
        <v/>
      </c>
      <c r="G328" s="12"/>
    </row>
    <row r="329" ht="15.75" customHeight="1">
      <c r="B329" s="19"/>
      <c r="C329" s="319"/>
      <c r="D329" s="391" t="str">
        <f>'дети 5-ти лет К'!AG154</f>
        <v/>
      </c>
      <c r="E329" s="12"/>
      <c r="F329" s="391" t="str">
        <f>'дети 5-ти лет Т'!AG154</f>
        <v/>
      </c>
      <c r="G329" s="12"/>
    </row>
    <row r="330" ht="15.75" customHeight="1">
      <c r="B330" s="5">
        <v>11.0</v>
      </c>
      <c r="C330" s="319"/>
      <c r="D330" s="391" t="str">
        <f>'дети 5-ти лет К'!AH154</f>
        <v/>
      </c>
      <c r="E330" s="12"/>
      <c r="F330" s="391" t="str">
        <f>'дети 5-ти лет Т'!AH154</f>
        <v/>
      </c>
      <c r="G330" s="12"/>
    </row>
    <row r="331" ht="15.75" customHeight="1">
      <c r="B331" s="12"/>
      <c r="C331" s="319"/>
      <c r="D331" s="391" t="str">
        <f>'дети 5-ти лет К'!AI154</f>
        <v/>
      </c>
      <c r="E331" s="12"/>
      <c r="F331" s="391" t="str">
        <f>'дети 5-ти лет Т'!AI154</f>
        <v/>
      </c>
      <c r="G331" s="12"/>
    </row>
    <row r="332" ht="15.75" customHeight="1">
      <c r="B332" s="19"/>
      <c r="C332" s="319"/>
      <c r="D332" s="391" t="str">
        <f>'дети 5-ти лет К'!AJ154</f>
        <v/>
      </c>
      <c r="E332" s="12"/>
      <c r="F332" s="391" t="str">
        <f>'дети 5-ти лет Т'!AJ154</f>
        <v/>
      </c>
      <c r="G332" s="12"/>
    </row>
    <row r="333" ht="15.75" customHeight="1">
      <c r="B333" s="5">
        <v>12.0</v>
      </c>
      <c r="C333" s="319"/>
      <c r="D333" s="391" t="str">
        <f>'дети 5-ти лет К'!AK154</f>
        <v/>
      </c>
      <c r="E333" s="12"/>
      <c r="F333" s="391" t="str">
        <f>'дети 5-ти лет Т'!AK154</f>
        <v/>
      </c>
      <c r="G333" s="12"/>
    </row>
    <row r="334" ht="15.75" customHeight="1">
      <c r="B334" s="12"/>
      <c r="C334" s="319"/>
      <c r="D334" s="391" t="str">
        <f>'дети 5-ти лет К'!AL154</f>
        <v/>
      </c>
      <c r="E334" s="12"/>
      <c r="F334" s="391" t="str">
        <f>'дети 5-ти лет Т'!AL154</f>
        <v/>
      </c>
      <c r="G334" s="12"/>
    </row>
    <row r="335" ht="15.75" customHeight="1">
      <c r="B335" s="19"/>
      <c r="C335" s="319"/>
      <c r="D335" s="391" t="str">
        <f>'дети 5-ти лет К'!AM154</f>
        <v/>
      </c>
      <c r="E335" s="12"/>
      <c r="F335" s="391" t="str">
        <f>'дети 5-ти лет Т'!AM154</f>
        <v/>
      </c>
      <c r="G335" s="12"/>
    </row>
    <row r="336" ht="15.75" customHeight="1">
      <c r="B336" s="5">
        <v>13.0</v>
      </c>
      <c r="C336" s="319"/>
      <c r="D336" s="391" t="str">
        <f>'дети 5-ти лет К'!AN154</f>
        <v/>
      </c>
      <c r="E336" s="12"/>
      <c r="F336" s="391" t="str">
        <f>'дети 5-ти лет Т'!AN154</f>
        <v/>
      </c>
      <c r="G336" s="12"/>
    </row>
    <row r="337" ht="15.75" customHeight="1">
      <c r="B337" s="12"/>
      <c r="C337" s="319"/>
      <c r="D337" s="391" t="str">
        <f>'дети 5-ти лет К'!AO154</f>
        <v/>
      </c>
      <c r="E337" s="12"/>
      <c r="F337" s="391" t="str">
        <f>'дети 5-ти лет Т'!AO154</f>
        <v/>
      </c>
      <c r="G337" s="12"/>
    </row>
    <row r="338" ht="15.75" customHeight="1">
      <c r="B338" s="19"/>
      <c r="C338" s="319"/>
      <c r="D338" s="391" t="str">
        <f>'дети 5-ти лет К'!AP154</f>
        <v/>
      </c>
      <c r="E338" s="12"/>
      <c r="F338" s="391" t="str">
        <f>'дети 5-ти лет Т'!AP154</f>
        <v/>
      </c>
      <c r="G338" s="12"/>
    </row>
    <row r="339" ht="15.75" customHeight="1">
      <c r="B339" s="5">
        <v>14.0</v>
      </c>
      <c r="C339" s="319"/>
      <c r="D339" s="391" t="str">
        <f>'дети 5-ти лет К'!AQ154</f>
        <v/>
      </c>
      <c r="E339" s="12"/>
      <c r="F339" s="391" t="str">
        <f>'дети 5-ти лет Т'!AQ154</f>
        <v/>
      </c>
      <c r="G339" s="12"/>
    </row>
    <row r="340" ht="15.75" customHeight="1">
      <c r="B340" s="12"/>
      <c r="C340" s="319"/>
      <c r="D340" s="391" t="str">
        <f>'дети 5-ти лет К'!AR154</f>
        <v/>
      </c>
      <c r="E340" s="12"/>
      <c r="F340" s="391" t="str">
        <f>'дети 5-ти лет Т'!AR154</f>
        <v/>
      </c>
      <c r="G340" s="12"/>
    </row>
    <row r="341" ht="15.75" customHeight="1">
      <c r="B341" s="19"/>
      <c r="C341" s="319"/>
      <c r="D341" s="391" t="str">
        <f>'дети 5-ти лет К'!AS154</f>
        <v/>
      </c>
      <c r="E341" s="12"/>
      <c r="F341" s="391" t="str">
        <f>'дети 5-ти лет Т'!AS154</f>
        <v/>
      </c>
      <c r="G341" s="12"/>
    </row>
    <row r="342" ht="15.75" customHeight="1">
      <c r="B342" s="5">
        <v>15.0</v>
      </c>
      <c r="C342" s="319"/>
      <c r="D342" s="391" t="str">
        <f>'дети 5-ти лет К'!AT154</f>
        <v/>
      </c>
      <c r="E342" s="12"/>
      <c r="F342" s="391" t="str">
        <f>'дети 5-ти лет Т'!AT154</f>
        <v/>
      </c>
      <c r="G342" s="12"/>
    </row>
    <row r="343" ht="15.75" customHeight="1">
      <c r="B343" s="12"/>
      <c r="C343" s="319"/>
      <c r="D343" s="391" t="str">
        <f>'дети 5-ти лет К'!AU154</f>
        <v/>
      </c>
      <c r="E343" s="12"/>
      <c r="F343" s="391" t="str">
        <f>'дети 5-ти лет Т'!AU154</f>
        <v/>
      </c>
      <c r="G343" s="12"/>
    </row>
    <row r="344" ht="15.75" customHeight="1">
      <c r="B344" s="19"/>
      <c r="C344" s="319"/>
      <c r="D344" s="391" t="str">
        <f>'дети 5-ти лет К'!AV154</f>
        <v/>
      </c>
      <c r="E344" s="12"/>
      <c r="F344" s="391" t="str">
        <f>'дети 5-ти лет Т'!AV154</f>
        <v/>
      </c>
      <c r="G344" s="12"/>
    </row>
    <row r="345" ht="15.75" customHeight="1">
      <c r="B345" s="5">
        <v>16.0</v>
      </c>
      <c r="C345" s="319"/>
      <c r="D345" s="391" t="str">
        <f>'дети 5-ти лет К'!AW154</f>
        <v/>
      </c>
      <c r="E345" s="12"/>
      <c r="F345" s="391" t="str">
        <f>'дети 5-ти лет Т'!AW154</f>
        <v/>
      </c>
      <c r="G345" s="12"/>
    </row>
    <row r="346" ht="15.75" customHeight="1">
      <c r="B346" s="12"/>
      <c r="C346" s="319"/>
      <c r="D346" s="391" t="str">
        <f>'дети 5-ти лет К'!AX154</f>
        <v/>
      </c>
      <c r="E346" s="12"/>
      <c r="F346" s="391" t="str">
        <f>'дети 5-ти лет Т'!AX154</f>
        <v/>
      </c>
      <c r="G346" s="12"/>
    </row>
    <row r="347" ht="15.75" customHeight="1">
      <c r="B347" s="19"/>
      <c r="C347" s="319"/>
      <c r="D347" s="391" t="str">
        <f>'дети 5-ти лет К'!AY154</f>
        <v/>
      </c>
      <c r="E347" s="12"/>
      <c r="F347" s="391" t="str">
        <f>'дети 5-ти лет Т'!AY154</f>
        <v/>
      </c>
      <c r="G347" s="12"/>
    </row>
    <row r="348" ht="15.75" customHeight="1">
      <c r="B348" s="5">
        <v>17.0</v>
      </c>
      <c r="C348" s="319"/>
      <c r="D348" s="391" t="str">
        <f>'дети 5-ти лет К'!AZ154</f>
        <v/>
      </c>
      <c r="E348" s="12"/>
      <c r="F348" s="391" t="str">
        <f>'дети 5-ти лет Т'!AZ154</f>
        <v/>
      </c>
      <c r="G348" s="12"/>
    </row>
    <row r="349" ht="15.75" customHeight="1">
      <c r="B349" s="12"/>
      <c r="C349" s="319"/>
      <c r="D349" s="391" t="str">
        <f>'дети 5-ти лет К'!BA154</f>
        <v/>
      </c>
      <c r="E349" s="12"/>
      <c r="F349" s="391" t="str">
        <f>'дети 5-ти лет Т'!BA154</f>
        <v/>
      </c>
      <c r="G349" s="12"/>
    </row>
    <row r="350" ht="15.75" customHeight="1">
      <c r="B350" s="19"/>
      <c r="C350" s="319"/>
      <c r="D350" s="391" t="str">
        <f>'дети 5-ти лет К'!BB154</f>
        <v/>
      </c>
      <c r="E350" s="12"/>
      <c r="F350" s="391" t="str">
        <f>'дети 5-ти лет Т'!BB154</f>
        <v/>
      </c>
      <c r="G350" s="12"/>
    </row>
    <row r="351" ht="15.75" customHeight="1">
      <c r="B351" s="5">
        <v>18.0</v>
      </c>
      <c r="C351" s="319"/>
      <c r="D351" s="391" t="str">
        <f>'дети 5-ти лет К'!BC154</f>
        <v/>
      </c>
      <c r="E351" s="12"/>
      <c r="F351" s="391" t="str">
        <f>'дети 5-ти лет Т'!BC154</f>
        <v/>
      </c>
      <c r="G351" s="12"/>
    </row>
    <row r="352" ht="15.75" customHeight="1">
      <c r="B352" s="12"/>
      <c r="C352" s="319"/>
      <c r="D352" s="391" t="str">
        <f>'дети 5-ти лет К'!BD154</f>
        <v/>
      </c>
      <c r="E352" s="12"/>
      <c r="F352" s="391" t="str">
        <f>'дети 5-ти лет Т'!BD154</f>
        <v/>
      </c>
      <c r="G352" s="12"/>
    </row>
    <row r="353" ht="15.75" customHeight="1">
      <c r="B353" s="19"/>
      <c r="C353" s="319"/>
      <c r="D353" s="391" t="str">
        <f>'дети 5-ти лет К'!BE154</f>
        <v/>
      </c>
      <c r="E353" s="12"/>
      <c r="F353" s="391" t="str">
        <f>'дети 5-ти лет Т'!BE154</f>
        <v/>
      </c>
      <c r="G353" s="12"/>
    </row>
    <row r="354" ht="15.75" customHeight="1">
      <c r="B354" s="5">
        <v>19.0</v>
      </c>
      <c r="C354" s="319"/>
      <c r="D354" s="391" t="str">
        <f>'дети 5-ти лет К'!BF154</f>
        <v/>
      </c>
      <c r="E354" s="12"/>
      <c r="F354" s="391" t="str">
        <f>'дети 5-ти лет Т'!BF154</f>
        <v/>
      </c>
      <c r="G354" s="12"/>
    </row>
    <row r="355" ht="15.75" customHeight="1">
      <c r="B355" s="12"/>
      <c r="C355" s="319"/>
      <c r="D355" s="391" t="str">
        <f>'дети 5-ти лет К'!BG154</f>
        <v/>
      </c>
      <c r="E355" s="12"/>
      <c r="F355" s="391" t="str">
        <f>'дети 5-ти лет Т'!BG154</f>
        <v/>
      </c>
      <c r="G355" s="12"/>
    </row>
    <row r="356" ht="15.75" customHeight="1">
      <c r="B356" s="19"/>
      <c r="C356" s="319"/>
      <c r="D356" s="391" t="str">
        <f>'дети 5-ти лет К'!BH154</f>
        <v/>
      </c>
      <c r="E356" s="12"/>
      <c r="F356" s="391" t="str">
        <f>'дети 5-ти лет Т'!BH154</f>
        <v/>
      </c>
      <c r="G356" s="12"/>
    </row>
    <row r="357" ht="15.75" customHeight="1">
      <c r="B357" s="5">
        <v>20.0</v>
      </c>
      <c r="C357" s="319"/>
      <c r="D357" s="391" t="str">
        <f>'дети 5-ти лет К'!BI154</f>
        <v/>
      </c>
      <c r="E357" s="12"/>
      <c r="F357" s="391" t="str">
        <f>'дети 5-ти лет Т'!BI154</f>
        <v/>
      </c>
      <c r="G357" s="12"/>
    </row>
    <row r="358" ht="15.75" customHeight="1">
      <c r="B358" s="12"/>
      <c r="C358" s="319"/>
      <c r="D358" s="391" t="str">
        <f>'дети 5-ти лет К'!BJ154</f>
        <v/>
      </c>
      <c r="E358" s="12"/>
      <c r="F358" s="391" t="str">
        <f>'дети 5-ти лет Т'!BJ154</f>
        <v/>
      </c>
      <c r="G358" s="12"/>
    </row>
    <row r="359" ht="15.75" customHeight="1">
      <c r="B359" s="19"/>
      <c r="C359" s="319"/>
      <c r="D359" s="391" t="str">
        <f>'дети 5-ти лет К'!BK154</f>
        <v/>
      </c>
      <c r="E359" s="12"/>
      <c r="F359" s="391" t="str">
        <f>'дети 5-ти лет Т'!BK154</f>
        <v/>
      </c>
      <c r="G359" s="12"/>
    </row>
    <row r="360" ht="15.75" customHeight="1">
      <c r="B360" s="5">
        <v>21.0</v>
      </c>
      <c r="C360" s="319"/>
      <c r="D360" s="391" t="str">
        <f>'дети 5-ти лет К'!BL154</f>
        <v/>
      </c>
      <c r="E360" s="12"/>
      <c r="F360" s="391" t="str">
        <f>'дети 5-ти лет Т'!BL154</f>
        <v/>
      </c>
      <c r="G360" s="12"/>
    </row>
    <row r="361" ht="15.75" customHeight="1">
      <c r="B361" s="12"/>
      <c r="C361" s="319"/>
      <c r="D361" s="391" t="str">
        <f>'дети 5-ти лет К'!BM154</f>
        <v/>
      </c>
      <c r="E361" s="12"/>
      <c r="F361" s="391" t="str">
        <f>'дети 5-ти лет Т'!BM154</f>
        <v/>
      </c>
      <c r="G361" s="12"/>
    </row>
    <row r="362" ht="15.75" customHeight="1">
      <c r="B362" s="19"/>
      <c r="C362" s="319"/>
      <c r="D362" s="391" t="str">
        <f>'дети 5-ти лет К'!BN154</f>
        <v/>
      </c>
      <c r="E362" s="12"/>
      <c r="F362" s="391" t="str">
        <f>'дети 5-ти лет Т'!BN154</f>
        <v/>
      </c>
      <c r="G362" s="12"/>
    </row>
    <row r="363" ht="15.75" customHeight="1">
      <c r="B363" s="5">
        <v>22.0</v>
      </c>
      <c r="C363" s="319"/>
      <c r="D363" s="391" t="str">
        <f>'дети 5-ти лет К'!BO154</f>
        <v/>
      </c>
      <c r="E363" s="12"/>
      <c r="F363" s="391" t="str">
        <f>'дети 5-ти лет Т'!BO154</f>
        <v/>
      </c>
      <c r="G363" s="12"/>
    </row>
    <row r="364" ht="15.75" customHeight="1">
      <c r="B364" s="12"/>
      <c r="C364" s="319"/>
      <c r="D364" s="391" t="str">
        <f>'дети 5-ти лет К'!BP154</f>
        <v/>
      </c>
      <c r="E364" s="12"/>
      <c r="F364" s="391" t="str">
        <f>'дети 5-ти лет Т'!BP154</f>
        <v/>
      </c>
      <c r="G364" s="12"/>
    </row>
    <row r="365" ht="15.75" customHeight="1">
      <c r="B365" s="19"/>
      <c r="C365" s="319"/>
      <c r="D365" s="391" t="str">
        <f>'дети 5-ти лет К'!BQ154</f>
        <v/>
      </c>
      <c r="E365" s="12"/>
      <c r="F365" s="391" t="str">
        <f>'дети 5-ти лет Т'!BQ154</f>
        <v/>
      </c>
      <c r="G365" s="12"/>
    </row>
    <row r="366" ht="15.75" customHeight="1">
      <c r="B366" s="5">
        <v>23.0</v>
      </c>
      <c r="C366" s="319"/>
      <c r="D366" s="391" t="str">
        <f>'дети 5-ти лет К'!BR154</f>
        <v/>
      </c>
      <c r="E366" s="12"/>
      <c r="F366" s="391" t="str">
        <f>'дети 5-ти лет Т'!BR154</f>
        <v/>
      </c>
      <c r="G366" s="12"/>
    </row>
    <row r="367" ht="15.75" customHeight="1">
      <c r="B367" s="12"/>
      <c r="C367" s="319"/>
      <c r="D367" s="391" t="str">
        <f>'дети 5-ти лет К'!BS154</f>
        <v/>
      </c>
      <c r="E367" s="12"/>
      <c r="F367" s="391" t="str">
        <f>'дети 5-ти лет Т'!BS154</f>
        <v/>
      </c>
      <c r="G367" s="12"/>
    </row>
    <row r="368" ht="15.75" customHeight="1">
      <c r="B368" s="19"/>
      <c r="C368" s="319"/>
      <c r="D368" s="391" t="str">
        <f>'дети 5-ти лет К'!BT154</f>
        <v/>
      </c>
      <c r="E368" s="12"/>
      <c r="F368" s="391" t="str">
        <f>'дети 5-ти лет Т'!BT154</f>
        <v/>
      </c>
      <c r="G368" s="12"/>
    </row>
    <row r="369" ht="15.75" customHeight="1">
      <c r="B369" s="5">
        <v>24.0</v>
      </c>
      <c r="C369" s="319"/>
      <c r="D369" s="391" t="str">
        <f>'дети 5-ти лет К'!BU154</f>
        <v/>
      </c>
      <c r="E369" s="12"/>
      <c r="F369" s="391" t="str">
        <f>'дети 5-ти лет Т'!BU154</f>
        <v/>
      </c>
      <c r="G369" s="12"/>
    </row>
    <row r="370" ht="15.75" customHeight="1">
      <c r="B370" s="12"/>
      <c r="C370" s="319"/>
      <c r="D370" s="391" t="str">
        <f>'дети 5-ти лет К'!BV154</f>
        <v/>
      </c>
      <c r="E370" s="12"/>
      <c r="F370" s="391" t="str">
        <f>'дети 5-ти лет Т'!BV154</f>
        <v/>
      </c>
      <c r="G370" s="12"/>
    </row>
    <row r="371" ht="15.75" customHeight="1">
      <c r="B371" s="19"/>
      <c r="C371" s="319"/>
      <c r="D371" s="391" t="str">
        <f>'дети 5-ти лет К'!BW154</f>
        <v/>
      </c>
      <c r="E371" s="12"/>
      <c r="F371" s="391" t="str">
        <f>'дети 5-ти лет Т'!BW154</f>
        <v/>
      </c>
      <c r="G371" s="12"/>
    </row>
    <row r="372" ht="15.75" customHeight="1">
      <c r="B372" s="5">
        <v>25.0</v>
      </c>
      <c r="C372" s="319"/>
      <c r="D372" s="391" t="str">
        <f>'дети 5-ти лет К'!BX154</f>
        <v/>
      </c>
      <c r="E372" s="12"/>
      <c r="F372" s="391" t="str">
        <f>'дети 5-ти лет Т'!BX154</f>
        <v/>
      </c>
      <c r="G372" s="12"/>
    </row>
    <row r="373" ht="15.75" customHeight="1">
      <c r="B373" s="12"/>
      <c r="C373" s="319"/>
      <c r="D373" s="391" t="str">
        <f>'дети 5-ти лет К'!BY154</f>
        <v/>
      </c>
      <c r="E373" s="12"/>
      <c r="F373" s="391" t="str">
        <f>'дети 5-ти лет Т'!BY154</f>
        <v/>
      </c>
      <c r="G373" s="12"/>
    </row>
    <row r="374" ht="15.75" customHeight="1">
      <c r="B374" s="19"/>
      <c r="C374" s="319"/>
      <c r="D374" s="391" t="str">
        <f>'дети 5-ти лет К'!BZ154</f>
        <v/>
      </c>
      <c r="E374" s="12"/>
      <c r="F374" s="391" t="str">
        <f>'дети 5-ти лет Т'!BZ154</f>
        <v/>
      </c>
      <c r="G374" s="12"/>
    </row>
    <row r="375" ht="15.75" customHeight="1">
      <c r="B375" s="5">
        <v>26.0</v>
      </c>
      <c r="C375" s="319"/>
      <c r="D375" s="391" t="str">
        <f>'дети 5-ти лет К'!CA154</f>
        <v/>
      </c>
      <c r="E375" s="12"/>
      <c r="F375" s="391" t="str">
        <f>'дети 5-ти лет Т'!CA154</f>
        <v/>
      </c>
      <c r="G375" s="12"/>
    </row>
    <row r="376" ht="15.75" customHeight="1">
      <c r="B376" s="12"/>
      <c r="C376" s="319"/>
      <c r="D376" s="391" t="str">
        <f>'дети 5-ти лет К'!CB154</f>
        <v/>
      </c>
      <c r="E376" s="12"/>
      <c r="F376" s="391" t="str">
        <f>'дети 5-ти лет Т'!CB154</f>
        <v/>
      </c>
      <c r="G376" s="12"/>
    </row>
    <row r="377" ht="15.75" customHeight="1">
      <c r="B377" s="19"/>
      <c r="C377" s="319"/>
      <c r="D377" s="391" t="str">
        <f>'дети 5-ти лет К'!CC154</f>
        <v/>
      </c>
      <c r="E377" s="12"/>
      <c r="F377" s="391" t="str">
        <f>'дети 5-ти лет Т'!CC154</f>
        <v/>
      </c>
      <c r="G377" s="12"/>
    </row>
    <row r="378" ht="15.75" customHeight="1">
      <c r="B378" s="5">
        <v>27.0</v>
      </c>
      <c r="C378" s="319"/>
      <c r="D378" s="391" t="str">
        <f>'дети 5-ти лет К'!CD154</f>
        <v/>
      </c>
      <c r="E378" s="12"/>
      <c r="F378" s="391" t="str">
        <f>'дети 5-ти лет Т'!CD154</f>
        <v/>
      </c>
      <c r="G378" s="12"/>
    </row>
    <row r="379" ht="15.75" customHeight="1">
      <c r="B379" s="12"/>
      <c r="C379" s="319"/>
      <c r="D379" s="391" t="str">
        <f>'дети 5-ти лет К'!CE154</f>
        <v/>
      </c>
      <c r="E379" s="12"/>
      <c r="F379" s="391" t="str">
        <f>'дети 5-ти лет Т'!CE154</f>
        <v/>
      </c>
      <c r="G379" s="12"/>
    </row>
    <row r="380" ht="15.75" customHeight="1">
      <c r="B380" s="19"/>
      <c r="C380" s="319"/>
      <c r="D380" s="391" t="str">
        <f>'дети 5-ти лет К'!CF154</f>
        <v/>
      </c>
      <c r="E380" s="12"/>
      <c r="F380" s="391" t="str">
        <f>'дети 5-ти лет Т'!CF154</f>
        <v/>
      </c>
      <c r="G380" s="12"/>
    </row>
    <row r="381" ht="15.75" customHeight="1">
      <c r="B381" s="5">
        <v>28.0</v>
      </c>
      <c r="C381" s="319"/>
      <c r="D381" s="391" t="str">
        <f>'дети 5-ти лет К'!CG154</f>
        <v/>
      </c>
      <c r="E381" s="12"/>
      <c r="F381" s="391" t="str">
        <f>'дети 5-ти лет Т'!CG154</f>
        <v/>
      </c>
      <c r="G381" s="12"/>
    </row>
    <row r="382" ht="15.75" customHeight="1">
      <c r="B382" s="12"/>
      <c r="C382" s="319"/>
      <c r="D382" s="391" t="str">
        <f>'дети 5-ти лет К'!CH154</f>
        <v/>
      </c>
      <c r="E382" s="12"/>
      <c r="F382" s="391" t="str">
        <f>'дети 5-ти лет Т'!CH154</f>
        <v/>
      </c>
      <c r="G382" s="12"/>
    </row>
    <row r="383" ht="15.75" customHeight="1">
      <c r="B383" s="19"/>
      <c r="C383" s="319"/>
      <c r="D383" s="391" t="str">
        <f>'дети 5-ти лет К'!CI154</f>
        <v/>
      </c>
      <c r="E383" s="12"/>
      <c r="F383" s="391" t="str">
        <f>'дети 5-ти лет Т'!CI154</f>
        <v/>
      </c>
      <c r="G383" s="12"/>
    </row>
    <row r="384" ht="15.75" customHeight="1">
      <c r="B384" s="5">
        <v>29.0</v>
      </c>
      <c r="C384" s="319"/>
      <c r="D384" s="317"/>
      <c r="E384" s="12"/>
      <c r="F384" s="391" t="str">
        <f>'дети 5-ти лет Т'!CJ154</f>
        <v/>
      </c>
      <c r="G384" s="12"/>
    </row>
    <row r="385" ht="15.75" customHeight="1">
      <c r="B385" s="12"/>
      <c r="C385" s="319"/>
      <c r="D385" s="12"/>
      <c r="E385" s="12"/>
      <c r="F385" s="391" t="str">
        <f>'дети 5-ти лет Т'!CK154</f>
        <v/>
      </c>
      <c r="G385" s="12"/>
    </row>
    <row r="386" ht="15.75" customHeight="1">
      <c r="B386" s="19"/>
      <c r="C386" s="319"/>
      <c r="D386" s="12"/>
      <c r="E386" s="12"/>
      <c r="F386" s="391" t="str">
        <f>'дети 5-ти лет Т'!CL154</f>
        <v/>
      </c>
      <c r="G386" s="12"/>
    </row>
    <row r="387" ht="15.75" customHeight="1">
      <c r="B387" s="5">
        <v>30.0</v>
      </c>
      <c r="C387" s="319"/>
      <c r="D387" s="12"/>
      <c r="E387" s="12"/>
      <c r="F387" s="391" t="str">
        <f>'дети 5-ти лет Т'!CM154</f>
        <v/>
      </c>
      <c r="G387" s="12"/>
    </row>
    <row r="388" ht="15.75" customHeight="1">
      <c r="B388" s="12"/>
      <c r="C388" s="319"/>
      <c r="D388" s="12"/>
      <c r="E388" s="12"/>
      <c r="F388" s="391" t="str">
        <f>'дети 5-ти лет Т'!CN154</f>
        <v/>
      </c>
      <c r="G388" s="12"/>
    </row>
    <row r="389" ht="15.75" customHeight="1">
      <c r="B389" s="19"/>
      <c r="C389" s="319"/>
      <c r="D389" s="12"/>
      <c r="E389" s="12"/>
      <c r="F389" s="391" t="str">
        <f>'дети 5-ти лет Т'!CO154</f>
        <v/>
      </c>
      <c r="G389" s="12"/>
    </row>
    <row r="390" ht="15.75" customHeight="1">
      <c r="B390" s="5">
        <v>31.0</v>
      </c>
      <c r="C390" s="319"/>
      <c r="D390" s="12"/>
      <c r="E390" s="12"/>
      <c r="F390" s="391" t="str">
        <f>'дети 5-ти лет Т'!CP154</f>
        <v/>
      </c>
      <c r="G390" s="12"/>
    </row>
    <row r="391" ht="15.75" customHeight="1">
      <c r="B391" s="12"/>
      <c r="C391" s="319"/>
      <c r="D391" s="12"/>
      <c r="E391" s="12"/>
      <c r="F391" s="391" t="str">
        <f>'дети 5-ти лет Т'!CQ154</f>
        <v/>
      </c>
      <c r="G391" s="12"/>
    </row>
    <row r="392" ht="15.75" customHeight="1">
      <c r="B392" s="19"/>
      <c r="C392" s="319"/>
      <c r="D392" s="12"/>
      <c r="E392" s="12"/>
      <c r="F392" s="391" t="str">
        <f>'дети 5-ти лет Т'!CR154</f>
        <v/>
      </c>
      <c r="G392" s="12"/>
    </row>
    <row r="393" ht="15.75" customHeight="1">
      <c r="B393" s="5">
        <v>32.0</v>
      </c>
      <c r="C393" s="319"/>
      <c r="D393" s="12"/>
      <c r="E393" s="12"/>
      <c r="F393" s="391" t="str">
        <f>'дети 5-ти лет Т'!CS154</f>
        <v/>
      </c>
      <c r="G393" s="12"/>
    </row>
    <row r="394" ht="15.75" customHeight="1">
      <c r="B394" s="12"/>
      <c r="C394" s="319"/>
      <c r="D394" s="12"/>
      <c r="E394" s="12"/>
      <c r="F394" s="391" t="str">
        <f>'дети 5-ти лет Т'!CT154</f>
        <v/>
      </c>
      <c r="G394" s="12"/>
    </row>
    <row r="395" ht="15.75" customHeight="1">
      <c r="B395" s="19"/>
      <c r="C395" s="319"/>
      <c r="D395" s="12"/>
      <c r="E395" s="12"/>
      <c r="F395" s="391" t="str">
        <f>'дети 5-ти лет Т'!CU154</f>
        <v/>
      </c>
      <c r="G395" s="12"/>
    </row>
    <row r="396" ht="15.75" customHeight="1">
      <c r="B396" s="5">
        <v>33.0</v>
      </c>
      <c r="C396" s="319"/>
      <c r="D396" s="12"/>
      <c r="E396" s="12"/>
      <c r="F396" s="391" t="str">
        <f>'дети 5-ти лет Т'!CV154</f>
        <v/>
      </c>
      <c r="G396" s="12"/>
    </row>
    <row r="397" ht="15.75" customHeight="1">
      <c r="B397" s="12"/>
      <c r="C397" s="319"/>
      <c r="D397" s="12"/>
      <c r="E397" s="12"/>
      <c r="F397" s="391" t="str">
        <f>'дети 5-ти лет Т'!CW154</f>
        <v/>
      </c>
      <c r="G397" s="12"/>
    </row>
    <row r="398" ht="15.75" customHeight="1">
      <c r="B398" s="19"/>
      <c r="C398" s="319"/>
      <c r="D398" s="12"/>
      <c r="E398" s="12"/>
      <c r="F398" s="391" t="str">
        <f>'дети 5-ти лет Т'!CX154</f>
        <v/>
      </c>
      <c r="G398" s="12"/>
    </row>
    <row r="399" ht="15.75" customHeight="1">
      <c r="B399" s="5">
        <v>34.0</v>
      </c>
      <c r="C399" s="319"/>
      <c r="D399" s="12"/>
      <c r="E399" s="12"/>
      <c r="F399" s="391" t="str">
        <f>'дети 5-ти лет Т'!CY154</f>
        <v/>
      </c>
      <c r="G399" s="12"/>
    </row>
    <row r="400" ht="15.75" customHeight="1">
      <c r="B400" s="12"/>
      <c r="C400" s="319"/>
      <c r="D400" s="12"/>
      <c r="E400" s="12"/>
      <c r="F400" s="391" t="str">
        <f>'дети 5-ти лет Т'!CZ154</f>
        <v/>
      </c>
      <c r="G400" s="12"/>
    </row>
    <row r="401" ht="15.75" customHeight="1">
      <c r="B401" s="19"/>
      <c r="C401" s="319"/>
      <c r="D401" s="12"/>
      <c r="E401" s="12"/>
      <c r="F401" s="391" t="str">
        <f>'дети 5-ти лет Т'!DA154</f>
        <v/>
      </c>
      <c r="G401" s="12"/>
    </row>
    <row r="402" ht="15.75" customHeight="1">
      <c r="B402" s="5">
        <v>35.0</v>
      </c>
      <c r="C402" s="319"/>
      <c r="D402" s="12"/>
      <c r="E402" s="12"/>
      <c r="F402" s="391" t="str">
        <f>'дети 5-ти лет Т'!DB154</f>
        <v/>
      </c>
      <c r="G402" s="12"/>
    </row>
    <row r="403" ht="15.75" customHeight="1">
      <c r="B403" s="12"/>
      <c r="C403" s="319"/>
      <c r="D403" s="12"/>
      <c r="E403" s="12"/>
      <c r="F403" s="391" t="str">
        <f>'дети 5-ти лет Т'!DC154</f>
        <v/>
      </c>
      <c r="G403" s="12"/>
    </row>
    <row r="404" ht="15.75" customHeight="1">
      <c r="B404" s="19"/>
      <c r="C404" s="320"/>
      <c r="D404" s="19"/>
      <c r="E404" s="19"/>
      <c r="F404" s="391" t="str">
        <f>'дети 5-ти лет Т'!DD154</f>
        <v/>
      </c>
      <c r="G404" s="19"/>
    </row>
    <row r="405" ht="15.75" customHeight="1">
      <c r="B405" s="321" t="str">
        <f>'СВОД3'!V49</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4">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189:G189"/>
    <mergeCell ref="B116:B118"/>
    <mergeCell ref="C116:C187"/>
    <mergeCell ref="G116:G187"/>
    <mergeCell ref="B119:B121"/>
    <mergeCell ref="B122:B124"/>
    <mergeCell ref="B125:B127"/>
    <mergeCell ref="B152:B154"/>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4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D4B4"/>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7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3.5" customHeight="1">
      <c r="B4" s="294" t="s">
        <v>829</v>
      </c>
      <c r="D4" s="295" t="str">
        <f>'дети 5-ти лет Ф'!C94</f>
        <v/>
      </c>
      <c r="E4" s="296"/>
      <c r="F4" s="296"/>
      <c r="G4" s="291"/>
      <c r="H4" s="291"/>
    </row>
    <row r="5">
      <c r="B5" s="297" t="s">
        <v>830</v>
      </c>
      <c r="D5" s="298" t="str">
        <f>'дети 5-ти лет Ф'!A94</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68"/>
      <c r="E12" s="69"/>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68"/>
      <c r="E13" s="69"/>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68"/>
      <c r="E14" s="69"/>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68"/>
      <c r="E15" s="69"/>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68"/>
      <c r="E16" s="69"/>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68"/>
      <c r="E17" s="69"/>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68"/>
      <c r="E18" s="69"/>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68"/>
      <c r="E19" s="69"/>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68"/>
      <c r="E20" s="69"/>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68"/>
      <c r="E21" s="69"/>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68"/>
      <c r="E22" s="69"/>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68"/>
      <c r="E23" s="69"/>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68"/>
      <c r="E24" s="69"/>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68"/>
      <c r="E25" s="69"/>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68"/>
      <c r="E26" s="69"/>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68"/>
      <c r="E27" s="69"/>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68"/>
      <c r="E28" s="69"/>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68"/>
      <c r="E29" s="69"/>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68"/>
      <c r="E30" s="69"/>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68"/>
      <c r="E31" s="69"/>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68"/>
      <c r="E32" s="69"/>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68"/>
      <c r="E33" s="69"/>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68"/>
      <c r="E34" s="69"/>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68"/>
      <c r="E35" s="69"/>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68"/>
      <c r="E44" s="69"/>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68"/>
      <c r="E45" s="69"/>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68"/>
      <c r="E46" s="69"/>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68"/>
      <c r="E47" s="69"/>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68"/>
      <c r="E48" s="69"/>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68"/>
      <c r="E49" s="69"/>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68"/>
      <c r="E50" s="69"/>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68"/>
      <c r="E51" s="69"/>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68"/>
      <c r="E52" s="69"/>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68"/>
      <c r="E53" s="69"/>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68"/>
      <c r="E54" s="69"/>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68"/>
      <c r="E55" s="69"/>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68"/>
      <c r="E56" s="69"/>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68"/>
      <c r="E57" s="69"/>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68"/>
      <c r="E58" s="69"/>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68"/>
      <c r="E59" s="69"/>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68"/>
      <c r="E60" s="69"/>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68"/>
      <c r="E61" s="69"/>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68"/>
      <c r="E62" s="69"/>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68"/>
      <c r="E63" s="69"/>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68"/>
      <c r="E64" s="69"/>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68"/>
      <c r="E65" s="69"/>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68"/>
      <c r="E66" s="69"/>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68"/>
      <c r="E67" s="69"/>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68"/>
      <c r="E68" s="69"/>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68"/>
      <c r="E69" s="69"/>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68"/>
      <c r="E70" s="69"/>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68"/>
      <c r="E71" s="69"/>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68"/>
      <c r="E72" s="69"/>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68"/>
      <c r="E73" s="69"/>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68"/>
      <c r="E74" s="69"/>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68"/>
      <c r="E75" s="69"/>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68"/>
      <c r="E76" s="69"/>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68"/>
      <c r="E77" s="69"/>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68"/>
      <c r="E78" s="69"/>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68"/>
      <c r="E79" s="69"/>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68"/>
      <c r="E80" s="69"/>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68"/>
      <c r="E81" s="69"/>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68"/>
      <c r="E82" s="69"/>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68"/>
      <c r="E86" s="69"/>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68"/>
      <c r="E87" s="69"/>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68"/>
      <c r="E88" s="69"/>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68"/>
      <c r="E89" s="69"/>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68"/>
      <c r="E90" s="69"/>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68"/>
      <c r="E91" s="69"/>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68"/>
      <c r="E92" s="69"/>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83"/>
      <c r="D93" s="84"/>
      <c r="E93" s="85"/>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2.25" customHeight="1">
      <c r="B97" s="314"/>
      <c r="C97" s="315" t="s">
        <v>5</v>
      </c>
      <c r="D97" s="315" t="s">
        <v>107</v>
      </c>
      <c r="E97" s="315" t="s">
        <v>335</v>
      </c>
      <c r="F97" s="315" t="s">
        <v>398</v>
      </c>
      <c r="G97" s="178" t="s">
        <v>724</v>
      </c>
    </row>
    <row r="98" ht="15.0" customHeight="1">
      <c r="B98" s="5">
        <v>1.0</v>
      </c>
      <c r="C98" s="148"/>
      <c r="D98" s="148"/>
      <c r="E98" s="148"/>
      <c r="F98" s="148"/>
      <c r="G98" s="148"/>
    </row>
    <row r="99" ht="15.0" customHeight="1">
      <c r="B99" s="12"/>
      <c r="C99" s="148"/>
      <c r="D99" s="148"/>
      <c r="E99" s="148"/>
      <c r="F99" s="148"/>
      <c r="G99" s="148"/>
    </row>
    <row r="100" ht="15.0" customHeight="1">
      <c r="B100" s="19"/>
      <c r="C100" s="148"/>
      <c r="D100" s="148"/>
      <c r="E100" s="148"/>
      <c r="F100" s="148"/>
      <c r="G100" s="148"/>
    </row>
    <row r="101" ht="15.0" customHeight="1">
      <c r="B101" s="5">
        <v>2.0</v>
      </c>
      <c r="C101" s="148"/>
      <c r="D101" s="148"/>
      <c r="E101" s="148"/>
      <c r="F101" s="148"/>
      <c r="G101" s="148"/>
    </row>
    <row r="102" ht="15.0" customHeight="1">
      <c r="B102" s="12"/>
      <c r="C102" s="148"/>
      <c r="D102" s="148"/>
      <c r="E102" s="148"/>
      <c r="F102" s="148"/>
      <c r="G102" s="148"/>
    </row>
    <row r="103" ht="15.0" customHeight="1">
      <c r="B103" s="19"/>
      <c r="C103" s="148"/>
      <c r="D103" s="148"/>
      <c r="E103" s="148"/>
      <c r="F103" s="148"/>
      <c r="G103" s="148"/>
    </row>
    <row r="104" ht="15.0" customHeight="1">
      <c r="B104" s="5">
        <v>3.0</v>
      </c>
      <c r="C104" s="148"/>
      <c r="D104" s="148"/>
      <c r="E104" s="148"/>
      <c r="F104" s="148"/>
      <c r="G104" s="148"/>
    </row>
    <row r="105" ht="15.0" customHeight="1">
      <c r="B105" s="12"/>
      <c r="C105" s="148"/>
      <c r="D105" s="148"/>
      <c r="E105" s="148"/>
      <c r="F105" s="148"/>
      <c r="G105" s="148"/>
    </row>
    <row r="106" ht="15.0" customHeight="1">
      <c r="B106" s="19"/>
      <c r="C106" s="148"/>
      <c r="D106" s="148"/>
      <c r="E106" s="148"/>
      <c r="F106" s="148"/>
      <c r="G106" s="148"/>
    </row>
    <row r="107" ht="15.0" customHeight="1">
      <c r="B107" s="5">
        <v>4.0</v>
      </c>
      <c r="C107" s="148"/>
      <c r="D107" s="148"/>
      <c r="E107" s="148"/>
      <c r="F107" s="148"/>
      <c r="G107" s="148"/>
    </row>
    <row r="108" ht="15.0" customHeight="1">
      <c r="B108" s="12"/>
      <c r="C108" s="148"/>
      <c r="D108" s="148"/>
      <c r="E108" s="148"/>
      <c r="F108" s="148"/>
      <c r="G108" s="148"/>
    </row>
    <row r="109" ht="15.0" customHeight="1">
      <c r="B109" s="19"/>
      <c r="C109" s="148"/>
      <c r="D109" s="148"/>
      <c r="E109" s="148"/>
      <c r="F109" s="148"/>
      <c r="G109" s="148"/>
    </row>
    <row r="110" ht="15.0" customHeight="1">
      <c r="B110" s="5">
        <v>5.0</v>
      </c>
      <c r="C110" s="148"/>
      <c r="D110" s="148"/>
      <c r="E110" s="148"/>
      <c r="F110" s="148"/>
      <c r="G110" s="148"/>
    </row>
    <row r="111" ht="15.0" customHeight="1">
      <c r="B111" s="12"/>
      <c r="C111" s="148"/>
      <c r="D111" s="148"/>
      <c r="E111" s="148"/>
      <c r="F111" s="148"/>
      <c r="G111" s="148"/>
    </row>
    <row r="112" ht="15.0" customHeight="1">
      <c r="B112" s="19"/>
      <c r="C112" s="148"/>
      <c r="D112" s="148"/>
      <c r="E112" s="148"/>
      <c r="F112" s="148"/>
      <c r="G112" s="148"/>
    </row>
    <row r="113" ht="15.0" customHeight="1">
      <c r="B113" s="5">
        <v>6.0</v>
      </c>
      <c r="C113" s="148"/>
      <c r="D113" s="148"/>
      <c r="E113" s="148"/>
      <c r="F113" s="148"/>
      <c r="G113" s="148"/>
    </row>
    <row r="114" ht="15.0" customHeight="1">
      <c r="B114" s="12"/>
      <c r="C114" s="148"/>
      <c r="D114" s="148"/>
      <c r="E114" s="148"/>
      <c r="F114" s="148"/>
      <c r="G114" s="148"/>
    </row>
    <row r="115" ht="15.0" customHeight="1">
      <c r="B115" s="19"/>
      <c r="C115" s="148"/>
      <c r="D115" s="148"/>
      <c r="E115" s="148"/>
      <c r="F115" s="148"/>
      <c r="G115" s="148"/>
    </row>
    <row r="116" ht="15.0" customHeight="1">
      <c r="B116" s="5">
        <v>7.0</v>
      </c>
      <c r="C116" s="317"/>
      <c r="D116" s="148"/>
      <c r="E116" s="317"/>
      <c r="F116" s="148"/>
      <c r="G116" s="317"/>
    </row>
    <row r="117" ht="15.0" customHeight="1">
      <c r="B117" s="12"/>
      <c r="C117" s="12"/>
      <c r="D117" s="148"/>
      <c r="E117" s="12"/>
      <c r="F117" s="148"/>
      <c r="G117" s="12"/>
    </row>
    <row r="118" ht="15.0" customHeight="1">
      <c r="B118" s="19"/>
      <c r="C118" s="12"/>
      <c r="D118" s="148"/>
      <c r="E118" s="12"/>
      <c r="F118" s="148"/>
      <c r="G118" s="12"/>
    </row>
    <row r="119" ht="15.0" customHeight="1">
      <c r="B119" s="5">
        <v>8.0</v>
      </c>
      <c r="C119" s="12"/>
      <c r="D119" s="148"/>
      <c r="E119" s="12"/>
      <c r="F119" s="148"/>
      <c r="G119" s="12"/>
    </row>
    <row r="120" ht="15.0" customHeight="1">
      <c r="B120" s="12"/>
      <c r="C120" s="12"/>
      <c r="D120" s="148"/>
      <c r="E120" s="12"/>
      <c r="F120" s="148"/>
      <c r="G120" s="12"/>
    </row>
    <row r="121" ht="15.0" customHeight="1">
      <c r="B121" s="19"/>
      <c r="C121" s="12"/>
      <c r="D121" s="148"/>
      <c r="E121" s="12"/>
      <c r="F121" s="148"/>
      <c r="G121" s="12"/>
    </row>
    <row r="122" ht="15.0" customHeight="1">
      <c r="B122" s="5">
        <v>9.0</v>
      </c>
      <c r="C122" s="12"/>
      <c r="D122" s="148"/>
      <c r="E122" s="12"/>
      <c r="F122" s="148"/>
      <c r="G122" s="12"/>
    </row>
    <row r="123" ht="15.0" customHeight="1">
      <c r="B123" s="12"/>
      <c r="C123" s="12"/>
      <c r="D123" s="148"/>
      <c r="E123" s="12"/>
      <c r="F123" s="148"/>
      <c r="G123" s="12"/>
    </row>
    <row r="124" ht="15.0" customHeight="1">
      <c r="B124" s="19"/>
      <c r="C124" s="12"/>
      <c r="D124" s="148"/>
      <c r="E124" s="12"/>
      <c r="F124" s="148"/>
      <c r="G124" s="12"/>
    </row>
    <row r="125" ht="15.0" customHeight="1">
      <c r="B125" s="5">
        <v>10.0</v>
      </c>
      <c r="C125" s="12"/>
      <c r="D125" s="148"/>
      <c r="E125" s="12"/>
      <c r="F125" s="148"/>
      <c r="G125" s="12"/>
    </row>
    <row r="126" ht="15.0" customHeight="1">
      <c r="B126" s="12"/>
      <c r="C126" s="12"/>
      <c r="D126" s="148"/>
      <c r="E126" s="12"/>
      <c r="F126" s="148"/>
      <c r="G126" s="12"/>
    </row>
    <row r="127" ht="15.0" customHeight="1">
      <c r="B127" s="19"/>
      <c r="C127" s="12"/>
      <c r="D127" s="148"/>
      <c r="E127" s="12"/>
      <c r="F127" s="148"/>
      <c r="G127" s="12"/>
    </row>
    <row r="128" ht="15.0" customHeight="1">
      <c r="B128" s="5">
        <v>11.0</v>
      </c>
      <c r="C128" s="12"/>
      <c r="D128" s="148"/>
      <c r="E128" s="12"/>
      <c r="F128" s="148"/>
      <c r="G128" s="12"/>
    </row>
    <row r="129" ht="15.0" customHeight="1">
      <c r="B129" s="12"/>
      <c r="C129" s="12"/>
      <c r="D129" s="148"/>
      <c r="E129" s="12"/>
      <c r="F129" s="148"/>
      <c r="G129" s="12"/>
    </row>
    <row r="130" ht="15.75" customHeight="1">
      <c r="B130" s="19"/>
      <c r="C130" s="12"/>
      <c r="D130" s="148"/>
      <c r="E130" s="12"/>
      <c r="F130" s="148"/>
      <c r="G130" s="12"/>
    </row>
    <row r="131" ht="15.75" customHeight="1">
      <c r="B131" s="5">
        <v>12.0</v>
      </c>
      <c r="C131" s="12"/>
      <c r="D131" s="148"/>
      <c r="E131" s="12"/>
      <c r="F131" s="148"/>
      <c r="G131" s="12"/>
    </row>
    <row r="132" ht="15.75" customHeight="1">
      <c r="B132" s="12"/>
      <c r="C132" s="12"/>
      <c r="D132" s="148"/>
      <c r="E132" s="12"/>
      <c r="F132" s="148"/>
      <c r="G132" s="12"/>
    </row>
    <row r="133" ht="15.75" customHeight="1">
      <c r="B133" s="19"/>
      <c r="C133" s="12"/>
      <c r="D133" s="148"/>
      <c r="E133" s="12"/>
      <c r="F133" s="148"/>
      <c r="G133" s="12"/>
    </row>
    <row r="134" ht="15.75" customHeight="1">
      <c r="B134" s="5">
        <v>13.0</v>
      </c>
      <c r="C134" s="12"/>
      <c r="D134" s="148"/>
      <c r="E134" s="12"/>
      <c r="F134" s="148"/>
      <c r="G134" s="12"/>
    </row>
    <row r="135" ht="15.75" customHeight="1">
      <c r="B135" s="12"/>
      <c r="C135" s="12"/>
      <c r="D135" s="148"/>
      <c r="E135" s="12"/>
      <c r="F135" s="148"/>
      <c r="G135" s="12"/>
    </row>
    <row r="136" ht="15.75" customHeight="1">
      <c r="B136" s="19"/>
      <c r="C136" s="12"/>
      <c r="D136" s="148"/>
      <c r="E136" s="12"/>
      <c r="F136" s="148"/>
      <c r="G136" s="12"/>
    </row>
    <row r="137" ht="15.75" customHeight="1">
      <c r="B137" s="5">
        <v>14.0</v>
      </c>
      <c r="C137" s="12"/>
      <c r="D137" s="148"/>
      <c r="E137" s="12"/>
      <c r="F137" s="148"/>
      <c r="G137" s="12"/>
    </row>
    <row r="138" ht="15.75" customHeight="1">
      <c r="B138" s="12"/>
      <c r="C138" s="12"/>
      <c r="D138" s="148"/>
      <c r="E138" s="12"/>
      <c r="F138" s="148"/>
      <c r="G138" s="12"/>
    </row>
    <row r="139" ht="15.75" customHeight="1">
      <c r="B139" s="19"/>
      <c r="C139" s="12"/>
      <c r="D139" s="148"/>
      <c r="E139" s="12"/>
      <c r="F139" s="148"/>
      <c r="G139" s="12"/>
    </row>
    <row r="140" ht="15.75" customHeight="1">
      <c r="B140" s="5">
        <v>15.0</v>
      </c>
      <c r="C140" s="12"/>
      <c r="D140" s="148"/>
      <c r="E140" s="12"/>
      <c r="F140" s="148"/>
      <c r="G140" s="12"/>
    </row>
    <row r="141" ht="15.75" customHeight="1">
      <c r="B141" s="12"/>
      <c r="C141" s="12"/>
      <c r="D141" s="148"/>
      <c r="E141" s="12"/>
      <c r="F141" s="148"/>
      <c r="G141" s="12"/>
    </row>
    <row r="142" ht="15.75" customHeight="1">
      <c r="B142" s="19"/>
      <c r="C142" s="12"/>
      <c r="D142" s="148"/>
      <c r="E142" s="12"/>
      <c r="F142" s="148"/>
      <c r="G142" s="12"/>
    </row>
    <row r="143" ht="15.75" customHeight="1">
      <c r="B143" s="5">
        <v>16.0</v>
      </c>
      <c r="C143" s="12"/>
      <c r="D143" s="148"/>
      <c r="E143" s="12"/>
      <c r="F143" s="148"/>
      <c r="G143" s="12"/>
    </row>
    <row r="144" ht="15.75" customHeight="1">
      <c r="B144" s="12"/>
      <c r="C144" s="12"/>
      <c r="D144" s="148"/>
      <c r="E144" s="12"/>
      <c r="F144" s="148"/>
      <c r="G144" s="12"/>
    </row>
    <row r="145" ht="15.75" customHeight="1">
      <c r="B145" s="19"/>
      <c r="C145" s="12"/>
      <c r="D145" s="148"/>
      <c r="E145" s="12"/>
      <c r="F145" s="148"/>
      <c r="G145" s="12"/>
    </row>
    <row r="146" ht="15.75" customHeight="1">
      <c r="B146" s="5">
        <v>17.0</v>
      </c>
      <c r="C146" s="12"/>
      <c r="D146" s="148"/>
      <c r="E146" s="12"/>
      <c r="F146" s="148"/>
      <c r="G146" s="12"/>
    </row>
    <row r="147" ht="15.75" customHeight="1">
      <c r="B147" s="12"/>
      <c r="C147" s="12"/>
      <c r="D147" s="148"/>
      <c r="E147" s="12"/>
      <c r="F147" s="148"/>
      <c r="G147" s="12"/>
    </row>
    <row r="148" ht="15.75" customHeight="1">
      <c r="B148" s="19"/>
      <c r="C148" s="12"/>
      <c r="D148" s="148"/>
      <c r="E148" s="12"/>
      <c r="F148" s="148"/>
      <c r="G148" s="12"/>
    </row>
    <row r="149" ht="15.75" customHeight="1">
      <c r="B149" s="5">
        <v>18.0</v>
      </c>
      <c r="C149" s="12"/>
      <c r="D149" s="148"/>
      <c r="E149" s="12"/>
      <c r="F149" s="148"/>
      <c r="G149" s="12"/>
    </row>
    <row r="150" ht="15.75" customHeight="1">
      <c r="B150" s="12"/>
      <c r="C150" s="12"/>
      <c r="D150" s="148"/>
      <c r="E150" s="12"/>
      <c r="F150" s="148"/>
      <c r="G150" s="12"/>
    </row>
    <row r="151" ht="15.75" customHeight="1">
      <c r="B151" s="19"/>
      <c r="C151" s="12"/>
      <c r="D151" s="148"/>
      <c r="E151" s="12"/>
      <c r="F151" s="148"/>
      <c r="G151" s="12"/>
    </row>
    <row r="152" ht="15.75" customHeight="1">
      <c r="B152" s="5">
        <v>19.0</v>
      </c>
      <c r="C152" s="12"/>
      <c r="D152" s="317"/>
      <c r="E152" s="12"/>
      <c r="F152" s="148"/>
      <c r="G152" s="12"/>
    </row>
    <row r="153" ht="15.75" customHeight="1">
      <c r="B153" s="12"/>
      <c r="C153" s="12"/>
      <c r="D153" s="12"/>
      <c r="E153" s="12"/>
      <c r="F153" s="148"/>
      <c r="G153" s="12"/>
    </row>
    <row r="154" ht="15.75" customHeight="1">
      <c r="B154" s="19"/>
      <c r="C154" s="12"/>
      <c r="D154" s="12"/>
      <c r="E154" s="12"/>
      <c r="F154" s="148"/>
      <c r="G154" s="12"/>
    </row>
    <row r="155" ht="15.75" customHeight="1">
      <c r="B155" s="5">
        <v>20.0</v>
      </c>
      <c r="C155" s="12"/>
      <c r="D155" s="12"/>
      <c r="E155" s="12"/>
      <c r="F155" s="148"/>
      <c r="G155" s="12"/>
    </row>
    <row r="156" ht="15.75" customHeight="1">
      <c r="B156" s="12"/>
      <c r="C156" s="12"/>
      <c r="D156" s="12"/>
      <c r="E156" s="12"/>
      <c r="F156" s="148"/>
      <c r="G156" s="12"/>
    </row>
    <row r="157" ht="15.75" customHeight="1">
      <c r="B157" s="19"/>
      <c r="C157" s="12"/>
      <c r="D157" s="12"/>
      <c r="E157" s="12"/>
      <c r="F157" s="148"/>
      <c r="G157" s="12"/>
    </row>
    <row r="158" ht="15.75" customHeight="1">
      <c r="B158" s="5">
        <v>21.0</v>
      </c>
      <c r="C158" s="12"/>
      <c r="D158" s="12"/>
      <c r="E158" s="12"/>
      <c r="F158" s="148"/>
      <c r="G158" s="12"/>
    </row>
    <row r="159" ht="15.75" customHeight="1">
      <c r="B159" s="12"/>
      <c r="C159" s="12"/>
      <c r="D159" s="12"/>
      <c r="E159" s="12"/>
      <c r="F159" s="148"/>
      <c r="G159" s="12"/>
    </row>
    <row r="160" ht="15.75" customHeight="1">
      <c r="B160" s="19"/>
      <c r="C160" s="12"/>
      <c r="D160" s="12"/>
      <c r="E160" s="12"/>
      <c r="F160" s="148"/>
      <c r="G160" s="12"/>
    </row>
    <row r="161" ht="15.75" customHeight="1">
      <c r="B161" s="5">
        <v>22.0</v>
      </c>
      <c r="C161" s="12"/>
      <c r="D161" s="12"/>
      <c r="E161" s="12"/>
      <c r="F161" s="148"/>
      <c r="G161" s="12"/>
    </row>
    <row r="162" ht="15.75" customHeight="1">
      <c r="B162" s="12"/>
      <c r="C162" s="12"/>
      <c r="D162" s="12"/>
      <c r="E162" s="12"/>
      <c r="F162" s="148"/>
      <c r="G162" s="12"/>
    </row>
    <row r="163" ht="15.75" customHeight="1">
      <c r="B163" s="19"/>
      <c r="C163" s="12"/>
      <c r="D163" s="12"/>
      <c r="E163" s="12"/>
      <c r="F163" s="148"/>
      <c r="G163" s="12"/>
    </row>
    <row r="164" ht="15.75" customHeight="1">
      <c r="B164" s="5">
        <v>23.0</v>
      </c>
      <c r="C164" s="12"/>
      <c r="D164" s="12"/>
      <c r="E164" s="12"/>
      <c r="F164" s="148"/>
      <c r="G164" s="12"/>
    </row>
    <row r="165" ht="15.75" customHeight="1">
      <c r="B165" s="12"/>
      <c r="C165" s="12"/>
      <c r="D165" s="12"/>
      <c r="E165" s="12"/>
      <c r="F165" s="148"/>
      <c r="G165" s="12"/>
    </row>
    <row r="166" ht="15.75" customHeight="1">
      <c r="B166" s="19"/>
      <c r="C166" s="12"/>
      <c r="D166" s="12"/>
      <c r="E166" s="12"/>
      <c r="F166" s="148"/>
      <c r="G166" s="12"/>
    </row>
    <row r="167" ht="15.75" customHeight="1">
      <c r="B167" s="5">
        <v>24.0</v>
      </c>
      <c r="C167" s="12"/>
      <c r="D167" s="12"/>
      <c r="E167" s="12"/>
      <c r="F167" s="148"/>
      <c r="G167" s="12"/>
    </row>
    <row r="168" ht="15.75" customHeight="1">
      <c r="B168" s="12"/>
      <c r="C168" s="12"/>
      <c r="D168" s="12"/>
      <c r="E168" s="12"/>
      <c r="F168" s="148"/>
      <c r="G168" s="12"/>
    </row>
    <row r="169" ht="15.75" customHeight="1">
      <c r="B169" s="19"/>
      <c r="C169" s="12"/>
      <c r="D169" s="12"/>
      <c r="E169" s="12"/>
      <c r="F169" s="148"/>
      <c r="G169" s="12"/>
    </row>
    <row r="170" ht="15.75" customHeight="1">
      <c r="B170" s="5">
        <v>25.0</v>
      </c>
      <c r="C170" s="12"/>
      <c r="D170" s="12"/>
      <c r="E170" s="12"/>
      <c r="F170" s="148"/>
      <c r="G170" s="12"/>
    </row>
    <row r="171" ht="15.75" customHeight="1">
      <c r="B171" s="12"/>
      <c r="C171" s="12"/>
      <c r="D171" s="12"/>
      <c r="E171" s="12"/>
      <c r="F171" s="148"/>
      <c r="G171" s="12"/>
    </row>
    <row r="172" ht="15.75" customHeight="1">
      <c r="B172" s="19"/>
      <c r="C172" s="12"/>
      <c r="D172" s="12"/>
      <c r="E172" s="12"/>
      <c r="F172" s="148"/>
      <c r="G172" s="12"/>
    </row>
    <row r="173" ht="15.75" customHeight="1">
      <c r="B173" s="5">
        <v>26.0</v>
      </c>
      <c r="C173" s="12"/>
      <c r="D173" s="12"/>
      <c r="E173" s="12"/>
      <c r="F173" s="148"/>
      <c r="G173" s="12"/>
    </row>
    <row r="174" ht="15.75" customHeight="1">
      <c r="B174" s="12"/>
      <c r="C174" s="12"/>
      <c r="D174" s="12"/>
      <c r="E174" s="12"/>
      <c r="F174" s="148"/>
      <c r="G174" s="12"/>
    </row>
    <row r="175" ht="15.75" customHeight="1">
      <c r="B175" s="19"/>
      <c r="C175" s="12"/>
      <c r="D175" s="12"/>
      <c r="E175" s="12"/>
      <c r="F175" s="148"/>
      <c r="G175" s="12"/>
    </row>
    <row r="176" ht="15.75" customHeight="1">
      <c r="B176" s="5">
        <v>27.0</v>
      </c>
      <c r="C176" s="12"/>
      <c r="D176" s="12"/>
      <c r="E176" s="12"/>
      <c r="F176" s="148"/>
      <c r="G176" s="12"/>
    </row>
    <row r="177" ht="15.75" customHeight="1">
      <c r="B177" s="12"/>
      <c r="C177" s="12"/>
      <c r="D177" s="12"/>
      <c r="E177" s="12"/>
      <c r="F177" s="148"/>
      <c r="G177" s="12"/>
    </row>
    <row r="178" ht="15.75" customHeight="1">
      <c r="B178" s="19"/>
      <c r="C178" s="12"/>
      <c r="D178" s="12"/>
      <c r="E178" s="12"/>
      <c r="F178" s="148"/>
      <c r="G178" s="12"/>
    </row>
    <row r="179" ht="15.75" customHeight="1">
      <c r="B179" s="5">
        <v>28.0</v>
      </c>
      <c r="C179" s="12"/>
      <c r="D179" s="12"/>
      <c r="E179" s="12"/>
      <c r="F179" s="148"/>
      <c r="G179" s="12"/>
    </row>
    <row r="180" ht="15.75" customHeight="1">
      <c r="B180" s="12"/>
      <c r="C180" s="12"/>
      <c r="D180" s="12"/>
      <c r="E180" s="12"/>
      <c r="F180" s="148"/>
      <c r="G180" s="12"/>
    </row>
    <row r="181" ht="15.75" customHeight="1">
      <c r="B181" s="19"/>
      <c r="C181" s="12"/>
      <c r="D181" s="12"/>
      <c r="E181" s="12"/>
      <c r="F181" s="148"/>
      <c r="G181" s="12"/>
    </row>
    <row r="182" ht="15.75" customHeight="1">
      <c r="B182" s="5">
        <v>29.0</v>
      </c>
      <c r="C182" s="12"/>
      <c r="D182" s="12"/>
      <c r="E182" s="12"/>
      <c r="F182" s="148"/>
      <c r="G182" s="12"/>
    </row>
    <row r="183" ht="15.75" customHeight="1">
      <c r="B183" s="12"/>
      <c r="C183" s="12"/>
      <c r="D183" s="12"/>
      <c r="E183" s="12"/>
      <c r="F183" s="148"/>
      <c r="G183" s="12"/>
    </row>
    <row r="184" ht="15.75" customHeight="1">
      <c r="B184" s="19"/>
      <c r="C184" s="12"/>
      <c r="D184" s="12"/>
      <c r="E184" s="12"/>
      <c r="F184" s="148"/>
      <c r="G184" s="12"/>
    </row>
    <row r="185" ht="15.75" customHeight="1">
      <c r="B185" s="5">
        <v>30.0</v>
      </c>
      <c r="C185" s="12"/>
      <c r="D185" s="12"/>
      <c r="E185" s="12"/>
      <c r="F185" s="148"/>
      <c r="G185" s="12"/>
    </row>
    <row r="186" ht="15.75" customHeight="1">
      <c r="B186" s="12"/>
      <c r="C186" s="12"/>
      <c r="D186" s="12"/>
      <c r="E186" s="12"/>
      <c r="F186" s="148"/>
      <c r="G186" s="12"/>
    </row>
    <row r="187" ht="15.75" customHeight="1">
      <c r="B187" s="19"/>
      <c r="C187" s="19"/>
      <c r="D187" s="19"/>
      <c r="E187" s="19"/>
      <c r="F187" s="148"/>
      <c r="G187" s="19"/>
    </row>
    <row r="188" ht="15.75" customHeight="1"/>
    <row r="189" ht="15.75" customHeight="1">
      <c r="B189" s="237" t="s">
        <v>922</v>
      </c>
      <c r="C189" s="7"/>
      <c r="D189" s="7"/>
      <c r="E189" s="7"/>
      <c r="F189" s="7"/>
      <c r="G189" s="8"/>
    </row>
    <row r="190" ht="15.75" customHeight="1">
      <c r="B190" s="314"/>
      <c r="C190" s="315" t="s">
        <v>5</v>
      </c>
      <c r="D190" s="315" t="s">
        <v>107</v>
      </c>
      <c r="E190" s="315" t="s">
        <v>335</v>
      </c>
      <c r="F190" s="315" t="s">
        <v>398</v>
      </c>
      <c r="G190" s="178" t="s">
        <v>724</v>
      </c>
    </row>
    <row r="191" ht="15.75" customHeight="1">
      <c r="B191" s="5">
        <v>1.0</v>
      </c>
      <c r="C191" s="392" t="str">
        <f>'дети 5-ти лет Ф'!D94</f>
        <v/>
      </c>
      <c r="D191" s="392" t="str">
        <f>'дети 5-ти лет К'!D94</f>
        <v/>
      </c>
      <c r="E191" s="392" t="str">
        <f>'дети 5-ти лет П'!D94</f>
        <v/>
      </c>
      <c r="F191" s="392" t="str">
        <f>'дети 5-ти лет Т'!D94</f>
        <v/>
      </c>
      <c r="G191" s="392" t="str">
        <f>'дети 5-ти лет С'!D94</f>
        <v/>
      </c>
    </row>
    <row r="192" ht="15.75" customHeight="1">
      <c r="B192" s="12"/>
      <c r="C192" s="392" t="str">
        <f>'дети 5-ти лет Ф'!E94</f>
        <v/>
      </c>
      <c r="D192" s="392" t="str">
        <f>'дети 5-ти лет К'!E94</f>
        <v/>
      </c>
      <c r="E192" s="392" t="str">
        <f>'дети 5-ти лет П'!E94</f>
        <v/>
      </c>
      <c r="F192" s="392" t="str">
        <f>'дети 5-ти лет Т'!E94</f>
        <v/>
      </c>
      <c r="G192" s="392" t="str">
        <f>'дети 5-ти лет С'!E94</f>
        <v/>
      </c>
    </row>
    <row r="193" ht="15.75" customHeight="1">
      <c r="B193" s="19"/>
      <c r="C193" s="392" t="str">
        <f>'дети 5-ти лет Ф'!F94</f>
        <v/>
      </c>
      <c r="D193" s="392" t="str">
        <f>'дети 5-ти лет К'!F94</f>
        <v/>
      </c>
      <c r="E193" s="392" t="str">
        <f>'дети 5-ти лет П'!F94</f>
        <v/>
      </c>
      <c r="F193" s="392" t="str">
        <f>'дети 5-ти лет Т'!F94</f>
        <v/>
      </c>
      <c r="G193" s="392" t="str">
        <f>'дети 5-ти лет С'!F94</f>
        <v/>
      </c>
    </row>
    <row r="194" ht="15.0" customHeight="1">
      <c r="B194" s="5">
        <v>2.0</v>
      </c>
      <c r="C194" s="392" t="str">
        <f>'дети 5-ти лет Ф'!G94</f>
        <v/>
      </c>
      <c r="D194" s="392" t="str">
        <f>'дети 5-ти лет К'!G94</f>
        <v/>
      </c>
      <c r="E194" s="392" t="str">
        <f>'дети 5-ти лет П'!G94</f>
        <v/>
      </c>
      <c r="F194" s="392" t="str">
        <f>'дети 5-ти лет Т'!G94</f>
        <v/>
      </c>
      <c r="G194" s="392" t="str">
        <f>'дети 5-ти лет С'!G94</f>
        <v/>
      </c>
    </row>
    <row r="195" ht="15.75" customHeight="1">
      <c r="B195" s="12"/>
      <c r="C195" s="392" t="str">
        <f>'дети 5-ти лет Ф'!H94</f>
        <v/>
      </c>
      <c r="D195" s="392" t="str">
        <f>'дети 5-ти лет К'!H94</f>
        <v/>
      </c>
      <c r="E195" s="392" t="str">
        <f>'дети 5-ти лет П'!H94</f>
        <v/>
      </c>
      <c r="F195" s="392" t="str">
        <f>'дети 5-ти лет Т'!H94</f>
        <v/>
      </c>
      <c r="G195" s="392" t="str">
        <f>'дети 5-ти лет С'!H94</f>
        <v/>
      </c>
    </row>
    <row r="196" ht="15.75" customHeight="1">
      <c r="B196" s="19"/>
      <c r="C196" s="392" t="str">
        <f>'дети 5-ти лет Ф'!I94</f>
        <v/>
      </c>
      <c r="D196" s="392" t="str">
        <f>'дети 5-ти лет К'!I94</f>
        <v/>
      </c>
      <c r="E196" s="392" t="str">
        <f>'дети 5-ти лет П'!I94</f>
        <v/>
      </c>
      <c r="F196" s="392" t="str">
        <f>'дети 5-ти лет Т'!I94</f>
        <v/>
      </c>
      <c r="G196" s="392" t="str">
        <f>'дети 5-ти лет С'!I94</f>
        <v/>
      </c>
    </row>
    <row r="197" ht="15.75" customHeight="1">
      <c r="B197" s="5">
        <v>3.0</v>
      </c>
      <c r="C197" s="392" t="str">
        <f>'дети 5-ти лет Ф'!J94</f>
        <v/>
      </c>
      <c r="D197" s="392" t="str">
        <f>'дети 5-ти лет К'!J94</f>
        <v/>
      </c>
      <c r="E197" s="392" t="str">
        <f>'дети 5-ти лет П'!J94</f>
        <v/>
      </c>
      <c r="F197" s="392" t="str">
        <f>'дети 5-ти лет Т'!J94</f>
        <v/>
      </c>
      <c r="G197" s="392" t="str">
        <f>'дети 5-ти лет С'!J94</f>
        <v/>
      </c>
    </row>
    <row r="198" ht="15.75" customHeight="1">
      <c r="B198" s="12"/>
      <c r="C198" s="392" t="str">
        <f>'дети 5-ти лет Ф'!K94</f>
        <v/>
      </c>
      <c r="D198" s="392" t="str">
        <f>'дети 5-ти лет К'!K94</f>
        <v/>
      </c>
      <c r="E198" s="392" t="str">
        <f>'дети 5-ти лет П'!K94</f>
        <v/>
      </c>
      <c r="F198" s="392" t="str">
        <f>'дети 5-ти лет Т'!K94</f>
        <v/>
      </c>
      <c r="G198" s="392" t="str">
        <f>'дети 5-ти лет С'!K94</f>
        <v/>
      </c>
    </row>
    <row r="199" ht="15.75" customHeight="1">
      <c r="B199" s="19"/>
      <c r="C199" s="392" t="str">
        <f>'дети 5-ти лет Ф'!L94</f>
        <v/>
      </c>
      <c r="D199" s="392" t="str">
        <f>'дети 5-ти лет К'!L94</f>
        <v/>
      </c>
      <c r="E199" s="392" t="str">
        <f>'дети 5-ти лет П'!L94</f>
        <v/>
      </c>
      <c r="F199" s="392" t="str">
        <f>'дети 5-ти лет Т'!L94</f>
        <v/>
      </c>
      <c r="G199" s="392" t="str">
        <f>'дети 5-ти лет С'!L94</f>
        <v/>
      </c>
    </row>
    <row r="200" ht="15.75" customHeight="1">
      <c r="B200" s="5">
        <v>4.0</v>
      </c>
      <c r="C200" s="392" t="str">
        <f>'дети 5-ти лет Ф'!M94</f>
        <v/>
      </c>
      <c r="D200" s="392" t="str">
        <f>'дети 5-ти лет К'!M94</f>
        <v/>
      </c>
      <c r="E200" s="392" t="str">
        <f>'дети 5-ти лет П'!M94</f>
        <v/>
      </c>
      <c r="F200" s="392" t="str">
        <f>'дети 5-ти лет Т'!M94</f>
        <v/>
      </c>
      <c r="G200" s="392" t="str">
        <f>'дети 5-ти лет С'!M94</f>
        <v/>
      </c>
    </row>
    <row r="201" ht="15.75" customHeight="1">
      <c r="B201" s="12"/>
      <c r="C201" s="392" t="str">
        <f>'дети 5-ти лет Ф'!N94</f>
        <v/>
      </c>
      <c r="D201" s="392" t="str">
        <f>'дети 5-ти лет К'!N94</f>
        <v/>
      </c>
      <c r="E201" s="392" t="str">
        <f>'дети 5-ти лет П'!N94</f>
        <v/>
      </c>
      <c r="F201" s="392" t="str">
        <f>'дети 5-ти лет Т'!N94</f>
        <v/>
      </c>
      <c r="G201" s="392" t="str">
        <f>'дети 5-ти лет С'!N94</f>
        <v/>
      </c>
    </row>
    <row r="202" ht="15.75" customHeight="1">
      <c r="B202" s="19"/>
      <c r="C202" s="392" t="str">
        <f>'дети 5-ти лет Ф'!O94</f>
        <v/>
      </c>
      <c r="D202" s="392" t="str">
        <f>'дети 5-ти лет К'!O94</f>
        <v/>
      </c>
      <c r="E202" s="392" t="str">
        <f>'дети 5-ти лет П'!O94</f>
        <v/>
      </c>
      <c r="F202" s="392" t="str">
        <f>'дети 5-ти лет Т'!O94</f>
        <v/>
      </c>
      <c r="G202" s="392" t="str">
        <f>'дети 5-ти лет С'!O94</f>
        <v/>
      </c>
    </row>
    <row r="203" ht="15.75" customHeight="1">
      <c r="B203" s="5">
        <v>5.0</v>
      </c>
      <c r="C203" s="392" t="str">
        <f>'дети 5-ти лет Ф'!P94</f>
        <v/>
      </c>
      <c r="D203" s="392" t="str">
        <f>'дети 5-ти лет К'!P94</f>
        <v/>
      </c>
      <c r="E203" s="392" t="str">
        <f>'дети 5-ти лет П'!P94</f>
        <v/>
      </c>
      <c r="F203" s="392" t="str">
        <f>'дети 5-ти лет Т'!P94</f>
        <v/>
      </c>
      <c r="G203" s="392" t="str">
        <f>'дети 5-ти лет С'!P94</f>
        <v/>
      </c>
    </row>
    <row r="204" ht="15.75" customHeight="1">
      <c r="B204" s="12"/>
      <c r="C204" s="392" t="str">
        <f>'дети 5-ти лет Ф'!Q94</f>
        <v/>
      </c>
      <c r="D204" s="392" t="str">
        <f>'дети 5-ти лет К'!Q94</f>
        <v/>
      </c>
      <c r="E204" s="392" t="str">
        <f>'дети 5-ти лет П'!Q94</f>
        <v/>
      </c>
      <c r="F204" s="392" t="str">
        <f>'дети 5-ти лет Т'!Q94</f>
        <v/>
      </c>
      <c r="G204" s="392" t="str">
        <f>'дети 5-ти лет С'!Q94</f>
        <v/>
      </c>
    </row>
    <row r="205" ht="15.75" customHeight="1">
      <c r="B205" s="19"/>
      <c r="C205" s="392" t="str">
        <f>'дети 5-ти лет Ф'!R94</f>
        <v/>
      </c>
      <c r="D205" s="392" t="str">
        <f>'дети 5-ти лет К'!R94</f>
        <v/>
      </c>
      <c r="E205" s="392" t="str">
        <f>'дети 5-ти лет П'!R94</f>
        <v/>
      </c>
      <c r="F205" s="392" t="str">
        <f>'дети 5-ти лет Т'!R94</f>
        <v/>
      </c>
      <c r="G205" s="392" t="str">
        <f>'дети 5-ти лет С'!R94</f>
        <v/>
      </c>
    </row>
    <row r="206" ht="15.75" customHeight="1">
      <c r="B206" s="5">
        <v>6.0</v>
      </c>
      <c r="C206" s="392" t="str">
        <f>'дети 5-ти лет Ф'!S94</f>
        <v/>
      </c>
      <c r="D206" s="392" t="str">
        <f>'дети 5-ти лет К'!S94</f>
        <v/>
      </c>
      <c r="E206" s="392" t="str">
        <f>'дети 5-ти лет П'!S94</f>
        <v/>
      </c>
      <c r="F206" s="392" t="str">
        <f>'дети 5-ти лет Т'!S94</f>
        <v/>
      </c>
      <c r="G206" s="392" t="str">
        <f>'дети 5-ти лет С'!S94</f>
        <v/>
      </c>
    </row>
    <row r="207" ht="15.75" customHeight="1">
      <c r="B207" s="12"/>
      <c r="C207" s="392" t="str">
        <f>'дети 5-ти лет Ф'!T94</f>
        <v/>
      </c>
      <c r="D207" s="392" t="str">
        <f>'дети 5-ти лет К'!T94</f>
        <v/>
      </c>
      <c r="E207" s="392" t="str">
        <f>'дети 5-ти лет П'!T94</f>
        <v/>
      </c>
      <c r="F207" s="392" t="str">
        <f>'дети 5-ти лет Т'!T94</f>
        <v/>
      </c>
      <c r="G207" s="392" t="str">
        <f>'дети 5-ти лет С'!T94</f>
        <v/>
      </c>
    </row>
    <row r="208" ht="15.75" customHeight="1">
      <c r="B208" s="19"/>
      <c r="C208" s="392" t="str">
        <f>'дети 5-ти лет Ф'!U94</f>
        <v/>
      </c>
      <c r="D208" s="392" t="str">
        <f>'дети 5-ти лет К'!U94</f>
        <v/>
      </c>
      <c r="E208" s="392" t="str">
        <f>'дети 5-ти лет П'!U94</f>
        <v/>
      </c>
      <c r="F208" s="392" t="str">
        <f>'дети 5-ти лет Т'!U94</f>
        <v/>
      </c>
      <c r="G208" s="392" t="str">
        <f>'дети 5-ти лет С'!U94</f>
        <v/>
      </c>
    </row>
    <row r="209" ht="15.75" customHeight="1">
      <c r="B209" s="5">
        <v>7.0</v>
      </c>
      <c r="C209" s="392" t="str">
        <f>'дети 5-ти лет Ф'!V94</f>
        <v/>
      </c>
      <c r="D209" s="392" t="str">
        <f>'дети 5-ти лет К'!V94</f>
        <v/>
      </c>
      <c r="E209" s="392" t="str">
        <f>'дети 5-ти лет П'!V94</f>
        <v/>
      </c>
      <c r="F209" s="392" t="str">
        <f>'дети 5-ти лет Т'!V94</f>
        <v/>
      </c>
      <c r="G209" s="392" t="str">
        <f>'дети 5-ти лет С'!V94</f>
        <v/>
      </c>
    </row>
    <row r="210" ht="15.75" customHeight="1">
      <c r="B210" s="12"/>
      <c r="C210" s="392" t="str">
        <f>'дети 5-ти лет Ф'!W94</f>
        <v/>
      </c>
      <c r="D210" s="392" t="str">
        <f>'дети 5-ти лет Т'!W94</f>
        <v/>
      </c>
      <c r="E210" s="392" t="str">
        <f>'дети 5-ти лет П'!W94</f>
        <v/>
      </c>
      <c r="F210" s="392" t="str">
        <f>'дети 5-ти лет Т'!W94</f>
        <v/>
      </c>
      <c r="G210" s="392" t="str">
        <f>'дети 5-ти лет С'!W94</f>
        <v/>
      </c>
    </row>
    <row r="211" ht="15.75" customHeight="1">
      <c r="B211" s="19"/>
      <c r="C211" s="392" t="str">
        <f>'дети 5-ти лет Ф'!X94</f>
        <v/>
      </c>
      <c r="D211" s="392" t="str">
        <f>'дети 5-ти лет К'!X94</f>
        <v/>
      </c>
      <c r="E211" s="392" t="str">
        <f>'дети 5-ти лет П'!X94</f>
        <v/>
      </c>
      <c r="F211" s="392" t="str">
        <f>'дети 5-ти лет Т'!X94</f>
        <v/>
      </c>
      <c r="G211" s="392" t="str">
        <f>'дети 5-ти лет С'!X94</f>
        <v/>
      </c>
    </row>
    <row r="212" ht="15.75" customHeight="1">
      <c r="B212" s="5">
        <v>8.0</v>
      </c>
      <c r="C212" s="318"/>
      <c r="D212" s="392" t="str">
        <f>'дети 5-ти лет К'!Y94</f>
        <v/>
      </c>
      <c r="E212" s="317"/>
      <c r="F212" s="392" t="str">
        <f>'дети 5-ти лет Т'!Y94</f>
        <v/>
      </c>
      <c r="G212" s="317"/>
    </row>
    <row r="213" ht="15.75" customHeight="1">
      <c r="B213" s="12"/>
      <c r="C213" s="319"/>
      <c r="D213" s="392" t="str">
        <f>'дети 5-ти лет К'!Z94</f>
        <v/>
      </c>
      <c r="E213" s="12"/>
      <c r="F213" s="392" t="str">
        <f>'дети 5-ти лет Т'!Z94</f>
        <v/>
      </c>
      <c r="G213" s="12"/>
    </row>
    <row r="214" ht="15.75" customHeight="1">
      <c r="B214" s="19"/>
      <c r="C214" s="319"/>
      <c r="D214" s="392" t="str">
        <f>'дети 5-ти лет К'!AA94</f>
        <v/>
      </c>
      <c r="E214" s="12"/>
      <c r="F214" s="392" t="str">
        <f>'дети 5-ти лет Т'!AA94</f>
        <v/>
      </c>
      <c r="G214" s="12"/>
    </row>
    <row r="215" ht="15.75" customHeight="1">
      <c r="B215" s="5">
        <v>9.0</v>
      </c>
      <c r="C215" s="319"/>
      <c r="D215" s="392" t="str">
        <f>'дети 5-ти лет К'!AB94</f>
        <v/>
      </c>
      <c r="E215" s="12"/>
      <c r="F215" s="392" t="str">
        <f>'дети 5-ти лет Т'!AB94</f>
        <v/>
      </c>
      <c r="G215" s="12"/>
    </row>
    <row r="216" ht="15.75" customHeight="1">
      <c r="B216" s="12"/>
      <c r="C216" s="319"/>
      <c r="D216" s="392" t="str">
        <f>'дети 5-ти лет К'!AC94</f>
        <v/>
      </c>
      <c r="E216" s="12"/>
      <c r="F216" s="392" t="str">
        <f>'дети 5-ти лет Т'!AC94</f>
        <v/>
      </c>
      <c r="G216" s="12"/>
    </row>
    <row r="217" ht="15.75" customHeight="1">
      <c r="B217" s="19"/>
      <c r="C217" s="319"/>
      <c r="D217" s="392" t="str">
        <f>'дети 5-ти лет К'!AD94</f>
        <v/>
      </c>
      <c r="E217" s="12"/>
      <c r="F217" s="392" t="str">
        <f>'дети 5-ти лет Т'!AD94</f>
        <v/>
      </c>
      <c r="G217" s="12"/>
    </row>
    <row r="218" ht="15.75" customHeight="1">
      <c r="B218" s="5">
        <v>10.0</v>
      </c>
      <c r="C218" s="319"/>
      <c r="D218" s="392" t="str">
        <f>'дети 5-ти лет К'!AE94</f>
        <v/>
      </c>
      <c r="E218" s="12"/>
      <c r="F218" s="392" t="str">
        <f>'дети 5-ти лет Т'!AE94</f>
        <v/>
      </c>
      <c r="G218" s="12"/>
    </row>
    <row r="219" ht="15.75" customHeight="1">
      <c r="B219" s="12"/>
      <c r="C219" s="319"/>
      <c r="D219" s="392" t="str">
        <f>'дети 5-ти лет К'!AF94</f>
        <v/>
      </c>
      <c r="E219" s="12"/>
      <c r="F219" s="392" t="str">
        <f>'дети 5-ти лет Т'!AF94</f>
        <v/>
      </c>
      <c r="G219" s="12"/>
    </row>
    <row r="220" ht="15.75" customHeight="1">
      <c r="B220" s="19"/>
      <c r="C220" s="319"/>
      <c r="D220" s="392" t="str">
        <f>'дети 5-ти лет К'!AG94</f>
        <v/>
      </c>
      <c r="E220" s="12"/>
      <c r="F220" s="392" t="str">
        <f>'дети 5-ти лет Т'!AG94</f>
        <v/>
      </c>
      <c r="G220" s="12"/>
    </row>
    <row r="221" ht="15.75" customHeight="1">
      <c r="B221" s="5">
        <v>11.0</v>
      </c>
      <c r="C221" s="319"/>
      <c r="D221" s="392" t="str">
        <f>'дети 5-ти лет К'!AH94</f>
        <v/>
      </c>
      <c r="E221" s="12"/>
      <c r="F221" s="392" t="str">
        <f>'дети 5-ти лет Т'!AH94</f>
        <v/>
      </c>
      <c r="G221" s="12"/>
    </row>
    <row r="222" ht="15.75" customHeight="1">
      <c r="B222" s="12"/>
      <c r="C222" s="319"/>
      <c r="D222" s="392" t="str">
        <f>'дети 5-ти лет К'!AI94</f>
        <v/>
      </c>
      <c r="E222" s="12"/>
      <c r="F222" s="392" t="str">
        <f>'дети 5-ти лет Т'!AI94</f>
        <v/>
      </c>
      <c r="G222" s="12"/>
    </row>
    <row r="223" ht="15.75" customHeight="1">
      <c r="B223" s="19"/>
      <c r="C223" s="319"/>
      <c r="D223" s="392" t="str">
        <f>'дети 5-ти лет К'!AJ94</f>
        <v/>
      </c>
      <c r="E223" s="12"/>
      <c r="F223" s="392" t="str">
        <f>'дети 5-ти лет Т'!AJ94</f>
        <v/>
      </c>
      <c r="G223" s="12"/>
    </row>
    <row r="224" ht="15.75" customHeight="1">
      <c r="B224" s="5">
        <v>12.0</v>
      </c>
      <c r="C224" s="319"/>
      <c r="D224" s="392" t="str">
        <f>'дети 5-ти лет К'!AK94</f>
        <v/>
      </c>
      <c r="E224" s="12"/>
      <c r="F224" s="392" t="str">
        <f>'дети 5-ти лет Т'!AK94</f>
        <v/>
      </c>
      <c r="G224" s="12"/>
    </row>
    <row r="225" ht="15.75" customHeight="1">
      <c r="B225" s="12"/>
      <c r="C225" s="319"/>
      <c r="D225" s="392" t="str">
        <f>'дети 5-ти лет К'!AL94</f>
        <v/>
      </c>
      <c r="E225" s="12"/>
      <c r="F225" s="392" t="str">
        <f>'дети 5-ти лет Т'!AL94</f>
        <v/>
      </c>
      <c r="G225" s="12"/>
    </row>
    <row r="226" ht="15.75" customHeight="1">
      <c r="B226" s="19"/>
      <c r="C226" s="319"/>
      <c r="D226" s="392" t="str">
        <f>'дети 5-ти лет К'!AM94</f>
        <v/>
      </c>
      <c r="E226" s="12"/>
      <c r="F226" s="392" t="str">
        <f>'дети 5-ти лет Т'!AM94</f>
        <v/>
      </c>
      <c r="G226" s="12"/>
    </row>
    <row r="227" ht="15.75" customHeight="1">
      <c r="B227" s="5">
        <v>13.0</v>
      </c>
      <c r="C227" s="319"/>
      <c r="D227" s="392" t="str">
        <f>'дети 5-ти лет К'!AN94</f>
        <v/>
      </c>
      <c r="E227" s="12"/>
      <c r="F227" s="392" t="str">
        <f>'дети 5-ти лет Т'!AN94</f>
        <v/>
      </c>
      <c r="G227" s="12"/>
    </row>
    <row r="228" ht="15.75" customHeight="1">
      <c r="B228" s="12"/>
      <c r="C228" s="319"/>
      <c r="D228" s="392" t="str">
        <f>'дети 5-ти лет К'!AO94</f>
        <v/>
      </c>
      <c r="E228" s="12"/>
      <c r="F228" s="392" t="str">
        <f>'дети 5-ти лет Т'!AO94</f>
        <v/>
      </c>
      <c r="G228" s="12"/>
    </row>
    <row r="229" ht="15.75" customHeight="1">
      <c r="B229" s="19"/>
      <c r="C229" s="319"/>
      <c r="D229" s="392" t="str">
        <f>'дети 5-ти лет К'!AP94</f>
        <v/>
      </c>
      <c r="E229" s="12"/>
      <c r="F229" s="392" t="str">
        <f>'дети 5-ти лет Т'!AP94</f>
        <v/>
      </c>
      <c r="G229" s="12"/>
    </row>
    <row r="230" ht="15.75" customHeight="1">
      <c r="B230" s="5">
        <v>14.0</v>
      </c>
      <c r="C230" s="319"/>
      <c r="D230" s="392" t="str">
        <f>'дети 5-ти лет К'!AQ94</f>
        <v/>
      </c>
      <c r="E230" s="12"/>
      <c r="F230" s="392" t="str">
        <f>'дети 5-ти лет Т'!AQ94</f>
        <v/>
      </c>
      <c r="G230" s="12"/>
    </row>
    <row r="231" ht="15.75" customHeight="1">
      <c r="B231" s="12"/>
      <c r="C231" s="319"/>
      <c r="D231" s="392" t="str">
        <f>'дети 5-ти лет К'!AR94</f>
        <v/>
      </c>
      <c r="E231" s="12"/>
      <c r="F231" s="392" t="str">
        <f>'дети 5-ти лет Т'!AR94</f>
        <v/>
      </c>
      <c r="G231" s="12"/>
    </row>
    <row r="232" ht="15.75" customHeight="1">
      <c r="B232" s="19"/>
      <c r="C232" s="319"/>
      <c r="D232" s="392" t="str">
        <f>'дети 5-ти лет К'!AS94</f>
        <v/>
      </c>
      <c r="E232" s="12"/>
      <c r="F232" s="392" t="str">
        <f>'дети 5-ти лет Т'!AS94</f>
        <v/>
      </c>
      <c r="G232" s="12"/>
    </row>
    <row r="233" ht="15.75" customHeight="1">
      <c r="B233" s="5">
        <v>15.0</v>
      </c>
      <c r="C233" s="319"/>
      <c r="D233" s="392" t="str">
        <f>'дети 5-ти лет К'!AT94</f>
        <v/>
      </c>
      <c r="E233" s="12"/>
      <c r="F233" s="392" t="str">
        <f>'дети 5-ти лет Т'!AT94</f>
        <v/>
      </c>
      <c r="G233" s="12"/>
    </row>
    <row r="234" ht="15.75" customHeight="1">
      <c r="B234" s="12"/>
      <c r="C234" s="319"/>
      <c r="D234" s="392" t="str">
        <f>'дети 5-ти лет К'!AU94</f>
        <v/>
      </c>
      <c r="E234" s="12"/>
      <c r="F234" s="392" t="str">
        <f>'дети 5-ти лет Т'!AU94</f>
        <v/>
      </c>
      <c r="G234" s="12"/>
    </row>
    <row r="235" ht="15.75" customHeight="1">
      <c r="B235" s="19"/>
      <c r="C235" s="319"/>
      <c r="D235" s="392" t="str">
        <f>'дети 5-ти лет К'!AV94</f>
        <v/>
      </c>
      <c r="E235" s="12"/>
      <c r="F235" s="392" t="str">
        <f>'дети 5-ти лет Т'!AV94</f>
        <v/>
      </c>
      <c r="G235" s="12"/>
    </row>
    <row r="236" ht="15.75" customHeight="1">
      <c r="B236" s="5">
        <v>16.0</v>
      </c>
      <c r="C236" s="319"/>
      <c r="D236" s="392" t="str">
        <f>'дети 5-ти лет К'!AW94</f>
        <v/>
      </c>
      <c r="E236" s="12"/>
      <c r="F236" s="392" t="str">
        <f>'дети 5-ти лет Т'!AW94</f>
        <v/>
      </c>
      <c r="G236" s="12"/>
    </row>
    <row r="237" ht="15.75" customHeight="1">
      <c r="B237" s="12"/>
      <c r="C237" s="319"/>
      <c r="D237" s="392" t="str">
        <f>'дети 5-ти лет К'!AX94</f>
        <v/>
      </c>
      <c r="E237" s="12"/>
      <c r="F237" s="392" t="str">
        <f>'дети 5-ти лет Т'!AX94</f>
        <v/>
      </c>
      <c r="G237" s="12"/>
    </row>
    <row r="238" ht="15.75" customHeight="1">
      <c r="B238" s="19"/>
      <c r="C238" s="319"/>
      <c r="D238" s="392" t="str">
        <f>'дети 5-ти лет К'!AY94</f>
        <v/>
      </c>
      <c r="E238" s="12"/>
      <c r="F238" s="392" t="str">
        <f>'дети 5-ти лет Т'!AY94</f>
        <v/>
      </c>
      <c r="G238" s="12"/>
    </row>
    <row r="239" ht="15.75" customHeight="1">
      <c r="B239" s="5">
        <v>17.0</v>
      </c>
      <c r="C239" s="319"/>
      <c r="D239" s="392" t="str">
        <f>'дети 5-ти лет К'!AZ94</f>
        <v/>
      </c>
      <c r="E239" s="12"/>
      <c r="F239" s="392" t="str">
        <f>'дети 5-ти лет Т'!AZ94</f>
        <v/>
      </c>
      <c r="G239" s="12"/>
    </row>
    <row r="240" ht="15.75" customHeight="1">
      <c r="B240" s="12"/>
      <c r="C240" s="319"/>
      <c r="D240" s="392" t="str">
        <f>'дети 5-ти лет К'!BA94</f>
        <v/>
      </c>
      <c r="E240" s="12"/>
      <c r="F240" s="392" t="str">
        <f>'дети 5-ти лет Т'!BA94</f>
        <v/>
      </c>
      <c r="G240" s="12"/>
    </row>
    <row r="241" ht="15.75" customHeight="1">
      <c r="B241" s="19"/>
      <c r="C241" s="319"/>
      <c r="D241" s="392" t="str">
        <f>'дети 5-ти лет К'!BB94</f>
        <v/>
      </c>
      <c r="E241" s="12"/>
      <c r="F241" s="392" t="str">
        <f>'дети 5-ти лет Т'!BB94</f>
        <v/>
      </c>
      <c r="G241" s="12"/>
    </row>
    <row r="242" ht="15.75" customHeight="1">
      <c r="B242" s="5">
        <v>18.0</v>
      </c>
      <c r="C242" s="319"/>
      <c r="D242" s="392" t="str">
        <f>'дети 5-ти лет К'!BC94</f>
        <v/>
      </c>
      <c r="E242" s="12"/>
      <c r="F242" s="392" t="str">
        <f>'дети 5-ти лет Т'!BC94</f>
        <v/>
      </c>
      <c r="G242" s="12"/>
    </row>
    <row r="243" ht="15.75" customHeight="1">
      <c r="B243" s="12"/>
      <c r="C243" s="319"/>
      <c r="D243" s="392" t="str">
        <f>'дети 5-ти лет К'!BD94</f>
        <v/>
      </c>
      <c r="E243" s="12"/>
      <c r="F243" s="392" t="str">
        <f>'дети 5-ти лет Т'!BD94</f>
        <v/>
      </c>
      <c r="G243" s="12"/>
    </row>
    <row r="244" ht="15.75" customHeight="1">
      <c r="B244" s="19"/>
      <c r="C244" s="319"/>
      <c r="D244" s="392" t="str">
        <f>'дети 5-ти лет К'!BE94</f>
        <v/>
      </c>
      <c r="E244" s="12"/>
      <c r="F244" s="392" t="str">
        <f>'дети 5-ти лет Т'!BE94</f>
        <v/>
      </c>
      <c r="G244" s="12"/>
    </row>
    <row r="245" ht="15.75" customHeight="1">
      <c r="B245" s="5">
        <v>19.0</v>
      </c>
      <c r="C245" s="319"/>
      <c r="D245" s="392" t="str">
        <f>'дети 5-ти лет К'!BF94</f>
        <v/>
      </c>
      <c r="E245" s="12"/>
      <c r="F245" s="392" t="str">
        <f>'дети 5-ти лет Т'!BF94</f>
        <v/>
      </c>
      <c r="G245" s="12"/>
    </row>
    <row r="246" ht="15.75" customHeight="1">
      <c r="B246" s="12"/>
      <c r="C246" s="319"/>
      <c r="D246" s="392" t="str">
        <f>'дети 5-ти лет К'!BG94</f>
        <v/>
      </c>
      <c r="E246" s="12"/>
      <c r="F246" s="392" t="str">
        <f>'дети 5-ти лет Т'!BG94</f>
        <v/>
      </c>
      <c r="G246" s="12"/>
    </row>
    <row r="247" ht="15.75" customHeight="1">
      <c r="B247" s="19"/>
      <c r="C247" s="319"/>
      <c r="D247" s="392" t="str">
        <f>'дети 5-ти лет К'!BH94</f>
        <v/>
      </c>
      <c r="E247" s="12"/>
      <c r="F247" s="392" t="str">
        <f>'дети 5-ти лет Т'!BH94</f>
        <v/>
      </c>
      <c r="G247" s="12"/>
    </row>
    <row r="248" ht="15.75" customHeight="1">
      <c r="B248" s="5">
        <v>20.0</v>
      </c>
      <c r="C248" s="319"/>
      <c r="D248" s="392" t="str">
        <f>'дети 5-ти лет К'!BI94</f>
        <v/>
      </c>
      <c r="E248" s="12"/>
      <c r="F248" s="392" t="str">
        <f>'дети 5-ти лет Т'!BI94</f>
        <v/>
      </c>
      <c r="G248" s="12"/>
    </row>
    <row r="249" ht="15.75" customHeight="1">
      <c r="B249" s="12"/>
      <c r="C249" s="319"/>
      <c r="D249" s="392" t="str">
        <f>'дети 5-ти лет К'!BJ94</f>
        <v/>
      </c>
      <c r="E249" s="12"/>
      <c r="F249" s="392" t="str">
        <f>'дети 5-ти лет Т'!BJ94</f>
        <v/>
      </c>
      <c r="G249" s="12"/>
    </row>
    <row r="250" ht="15.75" customHeight="1">
      <c r="B250" s="19"/>
      <c r="C250" s="319"/>
      <c r="D250" s="392" t="str">
        <f>'дети 5-ти лет К'!BK94</f>
        <v/>
      </c>
      <c r="E250" s="12"/>
      <c r="F250" s="392" t="str">
        <f>'дети 5-ти лет Т'!BK94</f>
        <v/>
      </c>
      <c r="G250" s="12"/>
    </row>
    <row r="251" ht="15.75" customHeight="1">
      <c r="B251" s="5">
        <v>21.0</v>
      </c>
      <c r="C251" s="319"/>
      <c r="D251" s="392" t="str">
        <f>'дети 5-ти лет К'!BL94</f>
        <v/>
      </c>
      <c r="E251" s="12"/>
      <c r="F251" s="392" t="str">
        <f>'дети 5-ти лет Т'!BL94</f>
        <v/>
      </c>
      <c r="G251" s="12"/>
    </row>
    <row r="252" ht="15.75" customHeight="1">
      <c r="B252" s="12"/>
      <c r="C252" s="319"/>
      <c r="D252" s="392" t="str">
        <f>'дети 5-ти лет К'!BM94</f>
        <v/>
      </c>
      <c r="E252" s="12"/>
      <c r="F252" s="392" t="str">
        <f>'дети 5-ти лет Т'!BM94</f>
        <v/>
      </c>
      <c r="G252" s="12"/>
    </row>
    <row r="253" ht="15.75" customHeight="1">
      <c r="B253" s="19"/>
      <c r="C253" s="319"/>
      <c r="D253" s="392" t="str">
        <f>'дети 5-ти лет К'!BN94</f>
        <v/>
      </c>
      <c r="E253" s="12"/>
      <c r="F253" s="392" t="str">
        <f>'дети 5-ти лет Т'!BN94</f>
        <v/>
      </c>
      <c r="G253" s="12"/>
    </row>
    <row r="254" ht="15.75" customHeight="1">
      <c r="B254" s="5">
        <v>22.0</v>
      </c>
      <c r="C254" s="319"/>
      <c r="D254" s="392" t="str">
        <f>'дети 5-ти лет К'!BO94</f>
        <v/>
      </c>
      <c r="E254" s="12"/>
      <c r="F254" s="392" t="str">
        <f>'дети 5-ти лет Т'!BO94</f>
        <v/>
      </c>
      <c r="G254" s="12"/>
    </row>
    <row r="255" ht="15.75" customHeight="1">
      <c r="B255" s="12"/>
      <c r="C255" s="319"/>
      <c r="D255" s="392" t="str">
        <f>'дети 5-ти лет К'!BP94</f>
        <v/>
      </c>
      <c r="E255" s="12"/>
      <c r="F255" s="392" t="str">
        <f>'дети 5-ти лет Т'!BP94</f>
        <v/>
      </c>
      <c r="G255" s="12"/>
    </row>
    <row r="256" ht="15.75" customHeight="1">
      <c r="B256" s="19"/>
      <c r="C256" s="319"/>
      <c r="D256" s="392" t="str">
        <f>'дети 5-ти лет К'!BQ94</f>
        <v/>
      </c>
      <c r="E256" s="12"/>
      <c r="F256" s="392" t="str">
        <f>'дети 5-ти лет Т'!BQ94</f>
        <v/>
      </c>
      <c r="G256" s="12"/>
    </row>
    <row r="257" ht="15.75" customHeight="1">
      <c r="B257" s="5">
        <v>23.0</v>
      </c>
      <c r="C257" s="319"/>
      <c r="D257" s="392" t="str">
        <f>'дети 5-ти лет К'!BR94</f>
        <v/>
      </c>
      <c r="E257" s="12"/>
      <c r="F257" s="392" t="str">
        <f>'дети 5-ти лет Т'!BR94</f>
        <v/>
      </c>
      <c r="G257" s="12"/>
    </row>
    <row r="258" ht="15.75" customHeight="1">
      <c r="B258" s="12"/>
      <c r="C258" s="319"/>
      <c r="D258" s="392" t="str">
        <f>'дети 5-ти лет К'!BS94</f>
        <v/>
      </c>
      <c r="E258" s="12"/>
      <c r="F258" s="392" t="str">
        <f>'дети 5-ти лет Т'!BS94</f>
        <v/>
      </c>
      <c r="G258" s="12"/>
    </row>
    <row r="259" ht="15.75" customHeight="1">
      <c r="B259" s="19"/>
      <c r="C259" s="319"/>
      <c r="D259" s="392" t="str">
        <f>'дети 5-ти лет К'!BT94</f>
        <v/>
      </c>
      <c r="E259" s="12"/>
      <c r="F259" s="392" t="str">
        <f>'дети 5-ти лет Т'!BT94</f>
        <v/>
      </c>
      <c r="G259" s="12"/>
    </row>
    <row r="260" ht="15.75" customHeight="1">
      <c r="B260" s="5">
        <v>24.0</v>
      </c>
      <c r="C260" s="319"/>
      <c r="D260" s="392" t="str">
        <f>'дети 5-ти лет К'!BU94</f>
        <v/>
      </c>
      <c r="E260" s="12"/>
      <c r="F260" s="392" t="str">
        <f>'дети 5-ти лет Т'!BU94</f>
        <v/>
      </c>
      <c r="G260" s="12"/>
    </row>
    <row r="261" ht="15.75" customHeight="1">
      <c r="B261" s="12"/>
      <c r="C261" s="319"/>
      <c r="D261" s="392" t="str">
        <f>'дети 5-ти лет К'!BV94</f>
        <v/>
      </c>
      <c r="E261" s="12"/>
      <c r="F261" s="392" t="str">
        <f>'дети 5-ти лет Т'!BV94</f>
        <v/>
      </c>
      <c r="G261" s="12"/>
    </row>
    <row r="262" ht="15.75" customHeight="1">
      <c r="B262" s="19"/>
      <c r="C262" s="319"/>
      <c r="D262" s="392" t="str">
        <f>'дети 5-ти лет К'!BW94</f>
        <v/>
      </c>
      <c r="E262" s="12"/>
      <c r="F262" s="392" t="str">
        <f>'дети 5-ти лет Т'!BW94</f>
        <v/>
      </c>
      <c r="G262" s="12"/>
    </row>
    <row r="263" ht="15.75" customHeight="1">
      <c r="B263" s="5">
        <v>25.0</v>
      </c>
      <c r="C263" s="319"/>
      <c r="D263" s="392" t="str">
        <f>'дети 5-ти лет К'!BX94</f>
        <v/>
      </c>
      <c r="E263" s="12"/>
      <c r="F263" s="392" t="str">
        <f>'дети 5-ти лет Т'!BX94</f>
        <v/>
      </c>
      <c r="G263" s="12"/>
    </row>
    <row r="264" ht="15.75" customHeight="1">
      <c r="B264" s="12"/>
      <c r="C264" s="319"/>
      <c r="D264" s="392" t="str">
        <f>'дети 5-ти лет К'!BY94</f>
        <v/>
      </c>
      <c r="E264" s="12"/>
      <c r="F264" s="392" t="str">
        <f>'дети 5-ти лет Т'!BY94</f>
        <v/>
      </c>
      <c r="G264" s="12"/>
    </row>
    <row r="265" ht="15.75" customHeight="1">
      <c r="B265" s="19"/>
      <c r="C265" s="319"/>
      <c r="D265" s="392" t="str">
        <f>'дети 5-ти лет К'!BZ94</f>
        <v/>
      </c>
      <c r="E265" s="12"/>
      <c r="F265" s="392" t="str">
        <f>'дети 5-ти лет Т'!BZ94</f>
        <v/>
      </c>
      <c r="G265" s="12"/>
    </row>
    <row r="266" ht="15.75" customHeight="1">
      <c r="B266" s="5">
        <v>26.0</v>
      </c>
      <c r="C266" s="319"/>
      <c r="D266" s="392" t="str">
        <f>'дети 5-ти лет К'!CA94</f>
        <v/>
      </c>
      <c r="E266" s="12"/>
      <c r="F266" s="392" t="str">
        <f>'дети 5-ти лет Т'!CA94</f>
        <v/>
      </c>
      <c r="G266" s="12"/>
    </row>
    <row r="267" ht="15.75" customHeight="1">
      <c r="B267" s="12"/>
      <c r="C267" s="319"/>
      <c r="D267" s="392" t="str">
        <f>'дети 5-ти лет К'!CB94</f>
        <v/>
      </c>
      <c r="E267" s="12"/>
      <c r="F267" s="392" t="str">
        <f>'дети 5-ти лет Т'!CB94</f>
        <v/>
      </c>
      <c r="G267" s="12"/>
    </row>
    <row r="268" ht="15.75" customHeight="1">
      <c r="B268" s="19"/>
      <c r="C268" s="319"/>
      <c r="D268" s="392" t="str">
        <f>'дети 5-ти лет К'!CC94</f>
        <v/>
      </c>
      <c r="E268" s="12"/>
      <c r="F268" s="392" t="str">
        <f>'дети 5-ти лет Т'!CC94</f>
        <v/>
      </c>
      <c r="G268" s="12"/>
    </row>
    <row r="269" ht="15.75" customHeight="1">
      <c r="B269" s="5">
        <v>27.0</v>
      </c>
      <c r="C269" s="319"/>
      <c r="D269" s="392" t="str">
        <f>'дети 5-ти лет К'!CD94</f>
        <v/>
      </c>
      <c r="E269" s="12"/>
      <c r="F269" s="392" t="str">
        <f>'дети 5-ти лет Т'!CD94</f>
        <v/>
      </c>
      <c r="G269" s="12"/>
    </row>
    <row r="270" ht="15.75" customHeight="1">
      <c r="B270" s="12"/>
      <c r="C270" s="319"/>
      <c r="D270" s="392" t="str">
        <f>'дети 5-ти лет К'!CE94</f>
        <v/>
      </c>
      <c r="E270" s="12"/>
      <c r="F270" s="392" t="str">
        <f>'дети 5-ти лет Т'!CE94</f>
        <v/>
      </c>
      <c r="G270" s="12"/>
    </row>
    <row r="271" ht="15.75" customHeight="1">
      <c r="B271" s="19"/>
      <c r="C271" s="319"/>
      <c r="D271" s="392" t="str">
        <f>'дети 5-ти лет К'!CF94</f>
        <v/>
      </c>
      <c r="E271" s="12"/>
      <c r="F271" s="392" t="str">
        <f>'дети 5-ти лет Т'!CF94</f>
        <v/>
      </c>
      <c r="G271" s="12"/>
    </row>
    <row r="272" ht="15.75" customHeight="1">
      <c r="B272" s="5">
        <v>28.0</v>
      </c>
      <c r="C272" s="319"/>
      <c r="D272" s="392" t="str">
        <f>'дети 5-ти лет К'!CG94</f>
        <v/>
      </c>
      <c r="E272" s="12"/>
      <c r="F272" s="392" t="str">
        <f>'дети 5-ти лет Т'!CG94</f>
        <v/>
      </c>
      <c r="G272" s="12"/>
    </row>
    <row r="273" ht="15.75" customHeight="1">
      <c r="B273" s="12"/>
      <c r="C273" s="319"/>
      <c r="D273" s="392" t="str">
        <f>'дети 5-ти лет К'!CH94</f>
        <v/>
      </c>
      <c r="E273" s="12"/>
      <c r="F273" s="392" t="str">
        <f>'дети 5-ти лет Т'!CH94</f>
        <v/>
      </c>
      <c r="G273" s="12"/>
    </row>
    <row r="274" ht="15.75" customHeight="1">
      <c r="B274" s="19"/>
      <c r="C274" s="319"/>
      <c r="D274" s="392" t="str">
        <f>'дети 5-ти лет К'!CI94</f>
        <v/>
      </c>
      <c r="E274" s="12"/>
      <c r="F274" s="392" t="str">
        <f>'дети 5-ти лет Т'!CI94</f>
        <v/>
      </c>
      <c r="G274" s="12"/>
    </row>
    <row r="275" ht="15.75" customHeight="1">
      <c r="B275" s="5">
        <v>29.0</v>
      </c>
      <c r="C275" s="319"/>
      <c r="D275" s="317"/>
      <c r="E275" s="12"/>
      <c r="F275" s="392" t="str">
        <f>'дети 5-ти лет Т'!CJ94</f>
        <v/>
      </c>
      <c r="G275" s="12"/>
    </row>
    <row r="276" ht="15.75" customHeight="1">
      <c r="B276" s="12"/>
      <c r="C276" s="319"/>
      <c r="D276" s="12"/>
      <c r="E276" s="12"/>
      <c r="F276" s="392" t="str">
        <f>'дети 5-ти лет Т'!CK94</f>
        <v/>
      </c>
      <c r="G276" s="12"/>
    </row>
    <row r="277" ht="15.75" customHeight="1">
      <c r="B277" s="19"/>
      <c r="C277" s="319"/>
      <c r="D277" s="12"/>
      <c r="E277" s="12"/>
      <c r="F277" s="392" t="str">
        <f>'дети 5-ти лет Т'!CL94</f>
        <v/>
      </c>
      <c r="G277" s="12"/>
    </row>
    <row r="278" ht="15.75" customHeight="1">
      <c r="B278" s="5">
        <v>30.0</v>
      </c>
      <c r="C278" s="319"/>
      <c r="D278" s="12"/>
      <c r="E278" s="12"/>
      <c r="F278" s="392" t="str">
        <f>'дети 5-ти лет Т'!CM94</f>
        <v/>
      </c>
      <c r="G278" s="12"/>
    </row>
    <row r="279" ht="15.75" customHeight="1">
      <c r="B279" s="12"/>
      <c r="C279" s="319"/>
      <c r="D279" s="12"/>
      <c r="E279" s="12"/>
      <c r="F279" s="392" t="str">
        <f>'дети 5-ти лет Т'!CN94</f>
        <v/>
      </c>
      <c r="G279" s="12"/>
    </row>
    <row r="280" ht="15.75" customHeight="1">
      <c r="B280" s="19"/>
      <c r="C280" s="319"/>
      <c r="D280" s="12"/>
      <c r="E280" s="12"/>
      <c r="F280" s="392" t="str">
        <f>'дети 5-ти лет Т'!CO94</f>
        <v/>
      </c>
      <c r="G280" s="12"/>
    </row>
    <row r="281" ht="15.75" customHeight="1">
      <c r="B281" s="5">
        <v>31.0</v>
      </c>
      <c r="C281" s="319"/>
      <c r="D281" s="12"/>
      <c r="E281" s="12"/>
      <c r="F281" s="392" t="str">
        <f>'дети 5-ти лет Т'!CP94</f>
        <v/>
      </c>
      <c r="G281" s="12"/>
    </row>
    <row r="282" ht="15.75" customHeight="1">
      <c r="B282" s="12"/>
      <c r="C282" s="319"/>
      <c r="D282" s="12"/>
      <c r="E282" s="12"/>
      <c r="F282" s="392" t="str">
        <f>'дети 5-ти лет Т'!CQ94</f>
        <v/>
      </c>
      <c r="G282" s="12"/>
    </row>
    <row r="283" ht="15.75" customHeight="1">
      <c r="B283" s="19"/>
      <c r="C283" s="319"/>
      <c r="D283" s="12"/>
      <c r="E283" s="12"/>
      <c r="F283" s="392" t="str">
        <f>'дети 5-ти лет Т'!CR94</f>
        <v/>
      </c>
      <c r="G283" s="12"/>
    </row>
    <row r="284" ht="15.75" customHeight="1">
      <c r="B284" s="5">
        <v>32.0</v>
      </c>
      <c r="C284" s="319"/>
      <c r="D284" s="12"/>
      <c r="E284" s="12"/>
      <c r="F284" s="392" t="str">
        <f>'дети 5-ти лет Т'!CS94</f>
        <v/>
      </c>
      <c r="G284" s="12"/>
    </row>
    <row r="285" ht="15.75" customHeight="1">
      <c r="B285" s="12"/>
      <c r="C285" s="319"/>
      <c r="D285" s="12"/>
      <c r="E285" s="12"/>
      <c r="F285" s="392" t="str">
        <f>'дети 5-ти лет Т'!CT94</f>
        <v/>
      </c>
      <c r="G285" s="12"/>
    </row>
    <row r="286" ht="15.75" customHeight="1">
      <c r="B286" s="19"/>
      <c r="C286" s="319"/>
      <c r="D286" s="12"/>
      <c r="E286" s="12"/>
      <c r="F286" s="392" t="str">
        <f>'дети 5-ти лет Т'!CU94</f>
        <v/>
      </c>
      <c r="G286" s="12"/>
    </row>
    <row r="287" ht="15.75" customHeight="1">
      <c r="B287" s="5">
        <v>33.0</v>
      </c>
      <c r="C287" s="319"/>
      <c r="D287" s="12"/>
      <c r="E287" s="12"/>
      <c r="F287" s="392" t="str">
        <f>'дети 5-ти лет Т'!CV94</f>
        <v/>
      </c>
      <c r="G287" s="12"/>
    </row>
    <row r="288" ht="15.75" customHeight="1">
      <c r="B288" s="12"/>
      <c r="C288" s="319"/>
      <c r="D288" s="12"/>
      <c r="E288" s="12"/>
      <c r="F288" s="392" t="str">
        <f>'дети 5-ти лет Т'!CW94</f>
        <v/>
      </c>
      <c r="G288" s="12"/>
    </row>
    <row r="289" ht="15.75" customHeight="1">
      <c r="B289" s="19"/>
      <c r="C289" s="319"/>
      <c r="D289" s="12"/>
      <c r="E289" s="12"/>
      <c r="F289" s="392" t="str">
        <f>'дети 5-ти лет Т'!CX94</f>
        <v/>
      </c>
      <c r="G289" s="12"/>
    </row>
    <row r="290" ht="15.75" customHeight="1">
      <c r="B290" s="5">
        <v>34.0</v>
      </c>
      <c r="C290" s="319"/>
      <c r="D290" s="12"/>
      <c r="E290" s="12"/>
      <c r="F290" s="392" t="str">
        <f>'дети 5-ти лет Т'!CY94</f>
        <v/>
      </c>
      <c r="G290" s="12"/>
    </row>
    <row r="291" ht="15.75" customHeight="1">
      <c r="B291" s="12"/>
      <c r="C291" s="319"/>
      <c r="D291" s="12"/>
      <c r="E291" s="12"/>
      <c r="F291" s="392" t="str">
        <f>'дети 5-ти лет Т'!CZ94</f>
        <v/>
      </c>
      <c r="G291" s="12"/>
    </row>
    <row r="292" ht="15.75" customHeight="1">
      <c r="B292" s="19"/>
      <c r="C292" s="319"/>
      <c r="D292" s="12"/>
      <c r="E292" s="12"/>
      <c r="F292" s="392" t="str">
        <f>'дети 5-ти лет Т'!DA94</f>
        <v/>
      </c>
      <c r="G292" s="12"/>
    </row>
    <row r="293" ht="15.75" customHeight="1">
      <c r="B293" s="5">
        <v>35.0</v>
      </c>
      <c r="C293" s="319"/>
      <c r="D293" s="12"/>
      <c r="E293" s="12"/>
      <c r="F293" s="392" t="str">
        <f>'дети 5-ти лет Т'!DB94</f>
        <v/>
      </c>
      <c r="G293" s="12"/>
    </row>
    <row r="294" ht="15.75" customHeight="1">
      <c r="B294" s="12"/>
      <c r="C294" s="319"/>
      <c r="D294" s="12"/>
      <c r="E294" s="12"/>
      <c r="F294" s="392" t="str">
        <f>'дети 5-ти лет Т'!DC94</f>
        <v/>
      </c>
      <c r="G294" s="12"/>
    </row>
    <row r="295" ht="15.75" customHeight="1">
      <c r="B295" s="19"/>
      <c r="C295" s="320"/>
      <c r="D295" s="19"/>
      <c r="E295" s="19"/>
      <c r="F295" s="392" t="str">
        <f>'дети 5-ти лет Т'!DD94</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Ф'!D153</f>
        <v/>
      </c>
      <c r="D300" s="391" t="str">
        <f>'дети 5-ти лет К'!D153</f>
        <v/>
      </c>
      <c r="E300" s="391" t="str">
        <f>'дети 5-ти лет П'!D153</f>
        <v/>
      </c>
      <c r="F300" s="391" t="str">
        <f>'дети 5-ти лет Т'!D153</f>
        <v/>
      </c>
      <c r="G300" s="391" t="str">
        <f>'дети 5-ти лет С'!D153</f>
        <v/>
      </c>
    </row>
    <row r="301" ht="15.75" customHeight="1">
      <c r="B301" s="12"/>
      <c r="C301" s="391" t="str">
        <f>'дети 5-ти лет Ф'!E153</f>
        <v/>
      </c>
      <c r="D301" s="391" t="str">
        <f>'дети 5-ти лет К'!E153</f>
        <v/>
      </c>
      <c r="E301" s="391" t="str">
        <f>'дети 5-ти лет П'!E153</f>
        <v/>
      </c>
      <c r="F301" s="391" t="str">
        <f>'дети 5-ти лет Т'!E153</f>
        <v/>
      </c>
      <c r="G301" s="391" t="str">
        <f>'дети 5-ти лет С'!E153</f>
        <v/>
      </c>
    </row>
    <row r="302" ht="15.75" customHeight="1">
      <c r="B302" s="19"/>
      <c r="C302" s="391" t="str">
        <f>'дети 5-ти лет Ф'!F153</f>
        <v/>
      </c>
      <c r="D302" s="391" t="str">
        <f>'дети 5-ти лет К'!F153</f>
        <v/>
      </c>
      <c r="E302" s="391" t="str">
        <f>'дети 5-ти лет П'!F153</f>
        <v/>
      </c>
      <c r="F302" s="391" t="str">
        <f>'дети 5-ти лет Т'!F153</f>
        <v/>
      </c>
      <c r="G302" s="391" t="str">
        <f>'дети 5-ти лет С'!F153</f>
        <v/>
      </c>
    </row>
    <row r="303" ht="15.75" customHeight="1">
      <c r="B303" s="5">
        <v>2.0</v>
      </c>
      <c r="C303" s="391" t="str">
        <f>'дети 5-ти лет Ф'!G153</f>
        <v/>
      </c>
      <c r="D303" s="391" t="str">
        <f>'дети 5-ти лет К'!G153</f>
        <v/>
      </c>
      <c r="E303" s="391" t="str">
        <f>'дети 5-ти лет П'!G153</f>
        <v/>
      </c>
      <c r="F303" s="391" t="str">
        <f>'дети 5-ти лет Т'!G153</f>
        <v/>
      </c>
      <c r="G303" s="391" t="str">
        <f>'дети 5-ти лет С'!G153</f>
        <v/>
      </c>
    </row>
    <row r="304" ht="15.75" customHeight="1">
      <c r="B304" s="12"/>
      <c r="C304" s="391" t="str">
        <f>'дети 5-ти лет Ф'!H153</f>
        <v/>
      </c>
      <c r="D304" s="391" t="str">
        <f>'дети 5-ти лет К'!H153</f>
        <v/>
      </c>
      <c r="E304" s="391" t="str">
        <f>'дети 5-ти лет П'!H153</f>
        <v/>
      </c>
      <c r="F304" s="391" t="str">
        <f>'дети 5-ти лет Т'!H153</f>
        <v/>
      </c>
      <c r="G304" s="391" t="str">
        <f>'дети 5-ти лет С'!H153</f>
        <v/>
      </c>
    </row>
    <row r="305" ht="15.75" customHeight="1">
      <c r="B305" s="19"/>
      <c r="C305" s="391" t="str">
        <f>'дети 5-ти лет Ф'!I153</f>
        <v/>
      </c>
      <c r="D305" s="391" t="str">
        <f>'дети 5-ти лет К'!I153</f>
        <v/>
      </c>
      <c r="E305" s="391" t="str">
        <f>'дети 5-ти лет П'!I153</f>
        <v/>
      </c>
      <c r="F305" s="391" t="str">
        <f>'дети 5-ти лет Т'!I153</f>
        <v/>
      </c>
      <c r="G305" s="391" t="str">
        <f>'дети 5-ти лет С'!I153</f>
        <v/>
      </c>
    </row>
    <row r="306" ht="15.75" customHeight="1">
      <c r="B306" s="5">
        <v>3.0</v>
      </c>
      <c r="C306" s="391" t="str">
        <f>'дети 5-ти лет Ф'!J153</f>
        <v/>
      </c>
      <c r="D306" s="391" t="str">
        <f>'дети 5-ти лет К'!J153</f>
        <v/>
      </c>
      <c r="E306" s="391" t="str">
        <f>'дети 5-ти лет П'!J153</f>
        <v/>
      </c>
      <c r="F306" s="391" t="str">
        <f>'дети 5-ти лет Т'!J153</f>
        <v/>
      </c>
      <c r="G306" s="391" t="str">
        <f>'дети 5-ти лет С'!J153</f>
        <v/>
      </c>
    </row>
    <row r="307" ht="15.75" customHeight="1">
      <c r="B307" s="12"/>
      <c r="C307" s="391" t="str">
        <f>'дети 5-ти лет Ф'!K153</f>
        <v/>
      </c>
      <c r="D307" s="391" t="str">
        <f>'дети 5-ти лет К'!K153</f>
        <v/>
      </c>
      <c r="E307" s="391" t="str">
        <f>'дети 5-ти лет П'!K153</f>
        <v/>
      </c>
      <c r="F307" s="391" t="str">
        <f>'дети 5-ти лет Т'!K153</f>
        <v/>
      </c>
      <c r="G307" s="391" t="str">
        <f>'дети 5-ти лет С'!K153</f>
        <v/>
      </c>
    </row>
    <row r="308" ht="15.75" customHeight="1">
      <c r="B308" s="19"/>
      <c r="C308" s="391" t="str">
        <f>'дети 5-ти лет Ф'!L153</f>
        <v/>
      </c>
      <c r="D308" s="391" t="str">
        <f>'дети 5-ти лет К'!L153</f>
        <v/>
      </c>
      <c r="E308" s="391" t="str">
        <f>'дети 5-ти лет П'!L153</f>
        <v/>
      </c>
      <c r="F308" s="391" t="str">
        <f>'дети 5-ти лет Т'!L153</f>
        <v/>
      </c>
      <c r="G308" s="391" t="str">
        <f>'дети 5-ти лет С'!L153</f>
        <v/>
      </c>
    </row>
    <row r="309" ht="15.0" customHeight="1">
      <c r="B309" s="5">
        <v>4.0</v>
      </c>
      <c r="C309" s="391" t="str">
        <f>'дети 5-ти лет Ф'!M153</f>
        <v/>
      </c>
      <c r="D309" s="391" t="str">
        <f>'дети 5-ти лет К'!M153</f>
        <v/>
      </c>
      <c r="E309" s="391" t="str">
        <f>'дети 5-ти лет П'!M153</f>
        <v/>
      </c>
      <c r="F309" s="391" t="str">
        <f>'дети 5-ти лет Т'!M153</f>
        <v/>
      </c>
      <c r="G309" s="391" t="str">
        <f>'дети 5-ти лет С'!M153</f>
        <v/>
      </c>
    </row>
    <row r="310" ht="15.75" customHeight="1">
      <c r="B310" s="12"/>
      <c r="C310" s="391" t="str">
        <f>'дети 5-ти лет Ф'!N153</f>
        <v/>
      </c>
      <c r="D310" s="391" t="str">
        <f>'дети 5-ти лет К'!N153</f>
        <v/>
      </c>
      <c r="E310" s="391" t="str">
        <f>'дети 5-ти лет П'!N153</f>
        <v/>
      </c>
      <c r="F310" s="391" t="str">
        <f>'дети 5-ти лет Т'!N153</f>
        <v/>
      </c>
      <c r="G310" s="391" t="str">
        <f>'дети 5-ти лет С'!N153</f>
        <v/>
      </c>
    </row>
    <row r="311" ht="15.75" customHeight="1">
      <c r="B311" s="19"/>
      <c r="C311" s="391" t="str">
        <f>'дети 5-ти лет Ф'!O153</f>
        <v/>
      </c>
      <c r="D311" s="391" t="str">
        <f>'дети 5-ти лет К'!O153</f>
        <v/>
      </c>
      <c r="E311" s="391" t="str">
        <f>'дети 5-ти лет П'!O153</f>
        <v/>
      </c>
      <c r="F311" s="391" t="str">
        <f>'дети 5-ти лет Т'!O153</f>
        <v/>
      </c>
      <c r="G311" s="391" t="str">
        <f>'дети 5-ти лет С'!O153</f>
        <v/>
      </c>
    </row>
    <row r="312" ht="15.75" customHeight="1">
      <c r="B312" s="5">
        <v>5.0</v>
      </c>
      <c r="C312" s="391" t="str">
        <f>'дети 5-ти лет Ф'!P153</f>
        <v/>
      </c>
      <c r="D312" s="391" t="str">
        <f>'дети 5-ти лет К'!P153</f>
        <v/>
      </c>
      <c r="E312" s="391" t="str">
        <f>'дети 5-ти лет П'!P153</f>
        <v/>
      </c>
      <c r="F312" s="391" t="str">
        <f>'дети 5-ти лет Т'!P153</f>
        <v/>
      </c>
      <c r="G312" s="391" t="str">
        <f>'дети 5-ти лет С'!P153</f>
        <v/>
      </c>
    </row>
    <row r="313" ht="15.75" customHeight="1">
      <c r="B313" s="12"/>
      <c r="C313" s="391" t="str">
        <f>'дети 5-ти лет Ф'!Q153</f>
        <v/>
      </c>
      <c r="D313" s="391" t="str">
        <f>'дети 5-ти лет К'!Q153</f>
        <v/>
      </c>
      <c r="E313" s="391" t="str">
        <f>'дети 5-ти лет П'!Q153</f>
        <v/>
      </c>
      <c r="F313" s="391" t="str">
        <f>'дети 5-ти лет Т'!Q153</f>
        <v/>
      </c>
      <c r="G313" s="391" t="str">
        <f>'дети 5-ти лет С'!Q153</f>
        <v/>
      </c>
    </row>
    <row r="314" ht="15.75" customHeight="1">
      <c r="B314" s="19"/>
      <c r="C314" s="391" t="str">
        <f>'дети 5-ти лет Ф'!R153</f>
        <v/>
      </c>
      <c r="D314" s="391" t="str">
        <f>'дети 5-ти лет К'!R153</f>
        <v/>
      </c>
      <c r="E314" s="391" t="str">
        <f>'дети 5-ти лет П'!R153</f>
        <v/>
      </c>
      <c r="F314" s="391" t="str">
        <f>'дети 5-ти лет Т'!R153</f>
        <v/>
      </c>
      <c r="G314" s="391" t="str">
        <f>'дети 5-ти лет С'!R153</f>
        <v/>
      </c>
    </row>
    <row r="315" ht="15.75" customHeight="1">
      <c r="B315" s="5">
        <v>6.0</v>
      </c>
      <c r="C315" s="391" t="str">
        <f>'дети 5-ти лет Ф'!S153</f>
        <v/>
      </c>
      <c r="D315" s="391" t="str">
        <f>'дети 5-ти лет К'!S153</f>
        <v/>
      </c>
      <c r="E315" s="391" t="str">
        <f>'дети 5-ти лет П'!S153</f>
        <v/>
      </c>
      <c r="F315" s="391" t="str">
        <f>'дети 5-ти лет Т'!S153</f>
        <v/>
      </c>
      <c r="G315" s="391" t="str">
        <f>'дети 5-ти лет С'!S153</f>
        <v/>
      </c>
    </row>
    <row r="316" ht="15.75" customHeight="1">
      <c r="B316" s="12"/>
      <c r="C316" s="391" t="str">
        <f>'дети 5-ти лет Ф'!T153</f>
        <v/>
      </c>
      <c r="D316" s="391" t="str">
        <f>'дети 5-ти лет К'!T153</f>
        <v/>
      </c>
      <c r="E316" s="391" t="str">
        <f>'дети 5-ти лет П'!T153</f>
        <v/>
      </c>
      <c r="F316" s="391" t="str">
        <f>'дети 5-ти лет Т'!T153</f>
        <v/>
      </c>
      <c r="G316" s="391" t="str">
        <f>'дети 5-ти лет С'!T153</f>
        <v/>
      </c>
    </row>
    <row r="317" ht="15.75" customHeight="1">
      <c r="B317" s="19"/>
      <c r="C317" s="391" t="str">
        <f>'дети 5-ти лет Ф'!U153</f>
        <v/>
      </c>
      <c r="D317" s="391" t="str">
        <f>'дети 5-ти лет К'!U153</f>
        <v/>
      </c>
      <c r="E317" s="391" t="str">
        <f>'дети 5-ти лет П'!U153</f>
        <v/>
      </c>
      <c r="F317" s="391" t="str">
        <f>'дети 5-ти лет Т'!U153</f>
        <v/>
      </c>
      <c r="G317" s="391" t="str">
        <f>'дети 5-ти лет С'!U153</f>
        <v/>
      </c>
    </row>
    <row r="318" ht="15.75" customHeight="1">
      <c r="B318" s="5">
        <v>7.0</v>
      </c>
      <c r="C318" s="391" t="str">
        <f>'дети 5-ти лет Ф'!V153</f>
        <v/>
      </c>
      <c r="D318" s="391" t="str">
        <f>'дети 5-ти лет К'!V153</f>
        <v/>
      </c>
      <c r="E318" s="391" t="str">
        <f>'дети 5-ти лет П'!V153</f>
        <v/>
      </c>
      <c r="F318" s="391" t="str">
        <f>'дети 5-ти лет Т'!V153</f>
        <v/>
      </c>
      <c r="G318" s="391" t="str">
        <f>'дети 5-ти лет С'!V153</f>
        <v/>
      </c>
    </row>
    <row r="319" ht="15.75" customHeight="1">
      <c r="B319" s="12"/>
      <c r="C319" s="391" t="str">
        <f>'дети 5-ти лет Ф'!W153</f>
        <v/>
      </c>
      <c r="D319" s="391" t="str">
        <f>'дети 5-ти лет Т'!W153</f>
        <v/>
      </c>
      <c r="E319" s="391" t="str">
        <f>'дети 5-ти лет П'!W153</f>
        <v/>
      </c>
      <c r="F319" s="391" t="str">
        <f>'дети 5-ти лет Т'!W153</f>
        <v/>
      </c>
      <c r="G319" s="391" t="str">
        <f>'дети 5-ти лет С'!W153</f>
        <v/>
      </c>
    </row>
    <row r="320" ht="15.75" customHeight="1">
      <c r="B320" s="19"/>
      <c r="C320" s="391" t="str">
        <f>'дети 5-ти лет Ф'!X153</f>
        <v/>
      </c>
      <c r="D320" s="391" t="str">
        <f>'дети 5-ти лет К'!X153</f>
        <v/>
      </c>
      <c r="E320" s="391" t="str">
        <f>'дети 5-ти лет П'!X153</f>
        <v/>
      </c>
      <c r="F320" s="391" t="str">
        <f>'дети 5-ти лет Т'!X153</f>
        <v/>
      </c>
      <c r="G320" s="391" t="str">
        <f>'дети 5-ти лет С'!X153</f>
        <v/>
      </c>
    </row>
    <row r="321" ht="15.75" customHeight="1">
      <c r="B321" s="5">
        <v>8.0</v>
      </c>
      <c r="C321" s="318"/>
      <c r="D321" s="391" t="str">
        <f>'дети 5-ти лет К'!Y153</f>
        <v/>
      </c>
      <c r="E321" s="317"/>
      <c r="F321" s="391" t="str">
        <f>'дети 5-ти лет Т'!Y153</f>
        <v/>
      </c>
      <c r="G321" s="317"/>
    </row>
    <row r="322" ht="15.75" customHeight="1">
      <c r="B322" s="12"/>
      <c r="C322" s="319"/>
      <c r="D322" s="391" t="str">
        <f>'дети 5-ти лет К'!Z153</f>
        <v/>
      </c>
      <c r="E322" s="12"/>
      <c r="F322" s="391" t="str">
        <f>'дети 5-ти лет Т'!Z153</f>
        <v/>
      </c>
      <c r="G322" s="12"/>
    </row>
    <row r="323" ht="15.75" customHeight="1">
      <c r="B323" s="19"/>
      <c r="C323" s="319"/>
      <c r="D323" s="391" t="str">
        <f>'дети 5-ти лет К'!AA153</f>
        <v/>
      </c>
      <c r="E323" s="12"/>
      <c r="F323" s="391" t="str">
        <f>'дети 5-ти лет Т'!AA153</f>
        <v/>
      </c>
      <c r="G323" s="12"/>
    </row>
    <row r="324" ht="15.75" customHeight="1">
      <c r="B324" s="5">
        <v>9.0</v>
      </c>
      <c r="C324" s="319"/>
      <c r="D324" s="391" t="str">
        <f>'дети 5-ти лет К'!AB153</f>
        <v/>
      </c>
      <c r="E324" s="12"/>
      <c r="F324" s="391" t="str">
        <f>'дети 5-ти лет Т'!AB153</f>
        <v/>
      </c>
      <c r="G324" s="12"/>
    </row>
    <row r="325" ht="15.75" customHeight="1">
      <c r="B325" s="12"/>
      <c r="C325" s="319"/>
      <c r="D325" s="391" t="str">
        <f>'дети 5-ти лет К'!AC153</f>
        <v/>
      </c>
      <c r="E325" s="12"/>
      <c r="F325" s="391" t="str">
        <f>'дети 5-ти лет Т'!AC153</f>
        <v/>
      </c>
      <c r="G325" s="12"/>
    </row>
    <row r="326" ht="15.75" customHeight="1">
      <c r="B326" s="19"/>
      <c r="C326" s="319"/>
      <c r="D326" s="391" t="str">
        <f>'дети 5-ти лет К'!AD153</f>
        <v/>
      </c>
      <c r="E326" s="12"/>
      <c r="F326" s="391" t="str">
        <f>'дети 5-ти лет Т'!AD153</f>
        <v/>
      </c>
      <c r="G326" s="12"/>
    </row>
    <row r="327" ht="15.75" customHeight="1">
      <c r="B327" s="5">
        <v>10.0</v>
      </c>
      <c r="C327" s="319"/>
      <c r="D327" s="391" t="str">
        <f>'дети 5-ти лет К'!AE153</f>
        <v/>
      </c>
      <c r="E327" s="12"/>
      <c r="F327" s="391" t="str">
        <f>'дети 5-ти лет Т'!AE153</f>
        <v/>
      </c>
      <c r="G327" s="12"/>
    </row>
    <row r="328" ht="15.75" customHeight="1">
      <c r="B328" s="12"/>
      <c r="C328" s="319"/>
      <c r="D328" s="391" t="str">
        <f>'дети 5-ти лет К'!AF153</f>
        <v/>
      </c>
      <c r="E328" s="12"/>
      <c r="F328" s="391" t="str">
        <f>'дети 5-ти лет Т'!AF153</f>
        <v/>
      </c>
      <c r="G328" s="12"/>
    </row>
    <row r="329" ht="15.75" customHeight="1">
      <c r="B329" s="19"/>
      <c r="C329" s="319"/>
      <c r="D329" s="391" t="str">
        <f>'дети 5-ти лет К'!AG153</f>
        <v/>
      </c>
      <c r="E329" s="12"/>
      <c r="F329" s="391" t="str">
        <f>'дети 5-ти лет Т'!AG153</f>
        <v/>
      </c>
      <c r="G329" s="12"/>
    </row>
    <row r="330" ht="15.75" customHeight="1">
      <c r="B330" s="5">
        <v>11.0</v>
      </c>
      <c r="C330" s="319"/>
      <c r="D330" s="391" t="str">
        <f>'дети 5-ти лет К'!AH153</f>
        <v/>
      </c>
      <c r="E330" s="12"/>
      <c r="F330" s="391" t="str">
        <f>'дети 5-ти лет Т'!AH153</f>
        <v/>
      </c>
      <c r="G330" s="12"/>
    </row>
    <row r="331" ht="15.75" customHeight="1">
      <c r="B331" s="12"/>
      <c r="C331" s="319"/>
      <c r="D331" s="391" t="str">
        <f>'дети 5-ти лет К'!AI153</f>
        <v/>
      </c>
      <c r="E331" s="12"/>
      <c r="F331" s="391" t="str">
        <f>'дети 5-ти лет Т'!AI153</f>
        <v/>
      </c>
      <c r="G331" s="12"/>
    </row>
    <row r="332" ht="15.75" customHeight="1">
      <c r="B332" s="19"/>
      <c r="C332" s="319"/>
      <c r="D332" s="391" t="str">
        <f>'дети 5-ти лет К'!AJ153</f>
        <v/>
      </c>
      <c r="E332" s="12"/>
      <c r="F332" s="391" t="str">
        <f>'дети 5-ти лет Т'!AJ153</f>
        <v/>
      </c>
      <c r="G332" s="12"/>
    </row>
    <row r="333" ht="15.75" customHeight="1">
      <c r="B333" s="5">
        <v>12.0</v>
      </c>
      <c r="C333" s="319"/>
      <c r="D333" s="391" t="str">
        <f>'дети 5-ти лет К'!AK153</f>
        <v/>
      </c>
      <c r="E333" s="12"/>
      <c r="F333" s="391" t="str">
        <f>'дети 5-ти лет Т'!AK153</f>
        <v/>
      </c>
      <c r="G333" s="12"/>
    </row>
    <row r="334" ht="15.75" customHeight="1">
      <c r="B334" s="12"/>
      <c r="C334" s="319"/>
      <c r="D334" s="391" t="str">
        <f>'дети 5-ти лет К'!AL153</f>
        <v/>
      </c>
      <c r="E334" s="12"/>
      <c r="F334" s="391" t="str">
        <f>'дети 5-ти лет Т'!AL153</f>
        <v/>
      </c>
      <c r="G334" s="12"/>
    </row>
    <row r="335" ht="15.75" customHeight="1">
      <c r="B335" s="19"/>
      <c r="C335" s="319"/>
      <c r="D335" s="391" t="str">
        <f>'дети 5-ти лет К'!AM153</f>
        <v/>
      </c>
      <c r="E335" s="12"/>
      <c r="F335" s="391" t="str">
        <f>'дети 5-ти лет Т'!AM153</f>
        <v/>
      </c>
      <c r="G335" s="12"/>
    </row>
    <row r="336" ht="15.75" customHeight="1">
      <c r="B336" s="5">
        <v>13.0</v>
      </c>
      <c r="C336" s="319"/>
      <c r="D336" s="391" t="str">
        <f>'дети 5-ти лет К'!AN153</f>
        <v/>
      </c>
      <c r="E336" s="12"/>
      <c r="F336" s="391" t="str">
        <f>'дети 5-ти лет Т'!AN153</f>
        <v/>
      </c>
      <c r="G336" s="12"/>
    </row>
    <row r="337" ht="15.75" customHeight="1">
      <c r="B337" s="12"/>
      <c r="C337" s="319"/>
      <c r="D337" s="391" t="str">
        <f>'дети 5-ти лет К'!AO153</f>
        <v/>
      </c>
      <c r="E337" s="12"/>
      <c r="F337" s="391" t="str">
        <f>'дети 5-ти лет Т'!AO153</f>
        <v/>
      </c>
      <c r="G337" s="12"/>
    </row>
    <row r="338" ht="15.75" customHeight="1">
      <c r="B338" s="19"/>
      <c r="C338" s="319"/>
      <c r="D338" s="391" t="str">
        <f>'дети 5-ти лет К'!AP153</f>
        <v/>
      </c>
      <c r="E338" s="12"/>
      <c r="F338" s="391" t="str">
        <f>'дети 5-ти лет Т'!AP153</f>
        <v/>
      </c>
      <c r="G338" s="12"/>
    </row>
    <row r="339" ht="15.75" customHeight="1">
      <c r="B339" s="5">
        <v>14.0</v>
      </c>
      <c r="C339" s="319"/>
      <c r="D339" s="391" t="str">
        <f>'дети 5-ти лет К'!AQ153</f>
        <v/>
      </c>
      <c r="E339" s="12"/>
      <c r="F339" s="391" t="str">
        <f>'дети 5-ти лет Т'!AQ153</f>
        <v/>
      </c>
      <c r="G339" s="12"/>
    </row>
    <row r="340" ht="15.75" customHeight="1">
      <c r="B340" s="12"/>
      <c r="C340" s="319"/>
      <c r="D340" s="391" t="str">
        <f>'дети 5-ти лет К'!AR153</f>
        <v/>
      </c>
      <c r="E340" s="12"/>
      <c r="F340" s="391" t="str">
        <f>'дети 5-ти лет Т'!AR153</f>
        <v/>
      </c>
      <c r="G340" s="12"/>
    </row>
    <row r="341" ht="15.75" customHeight="1">
      <c r="B341" s="19"/>
      <c r="C341" s="319"/>
      <c r="D341" s="391" t="str">
        <f>'дети 5-ти лет К'!AS153</f>
        <v/>
      </c>
      <c r="E341" s="12"/>
      <c r="F341" s="391" t="str">
        <f>'дети 5-ти лет Т'!AS153</f>
        <v/>
      </c>
      <c r="G341" s="12"/>
    </row>
    <row r="342" ht="15.75" customHeight="1">
      <c r="B342" s="5">
        <v>15.0</v>
      </c>
      <c r="C342" s="319"/>
      <c r="D342" s="391" t="str">
        <f>'дети 5-ти лет К'!AT153</f>
        <v/>
      </c>
      <c r="E342" s="12"/>
      <c r="F342" s="391" t="str">
        <f>'дети 5-ти лет Т'!AT153</f>
        <v/>
      </c>
      <c r="G342" s="12"/>
    </row>
    <row r="343" ht="15.75" customHeight="1">
      <c r="B343" s="12"/>
      <c r="C343" s="319"/>
      <c r="D343" s="391" t="str">
        <f>'дети 5-ти лет К'!AU153</f>
        <v/>
      </c>
      <c r="E343" s="12"/>
      <c r="F343" s="391" t="str">
        <f>'дети 5-ти лет Т'!AU153</f>
        <v/>
      </c>
      <c r="G343" s="12"/>
    </row>
    <row r="344" ht="15.75" customHeight="1">
      <c r="B344" s="19"/>
      <c r="C344" s="319"/>
      <c r="D344" s="391" t="str">
        <f>'дети 5-ти лет К'!AV153</f>
        <v/>
      </c>
      <c r="E344" s="12"/>
      <c r="F344" s="391" t="str">
        <f>'дети 5-ти лет Т'!AV153</f>
        <v/>
      </c>
      <c r="G344" s="12"/>
    </row>
    <row r="345" ht="15.75" customHeight="1">
      <c r="B345" s="5">
        <v>16.0</v>
      </c>
      <c r="C345" s="319"/>
      <c r="D345" s="391" t="str">
        <f>'дети 5-ти лет К'!AW153</f>
        <v/>
      </c>
      <c r="E345" s="12"/>
      <c r="F345" s="391" t="str">
        <f>'дети 5-ти лет Т'!AW153</f>
        <v/>
      </c>
      <c r="G345" s="12"/>
    </row>
    <row r="346" ht="15.75" customHeight="1">
      <c r="B346" s="12"/>
      <c r="C346" s="319"/>
      <c r="D346" s="391" t="str">
        <f>'дети 5-ти лет К'!AX153</f>
        <v/>
      </c>
      <c r="E346" s="12"/>
      <c r="F346" s="391" t="str">
        <f>'дети 5-ти лет Т'!AX153</f>
        <v/>
      </c>
      <c r="G346" s="12"/>
    </row>
    <row r="347" ht="15.75" customHeight="1">
      <c r="B347" s="19"/>
      <c r="C347" s="319"/>
      <c r="D347" s="391" t="str">
        <f>'дети 5-ти лет К'!AY153</f>
        <v/>
      </c>
      <c r="E347" s="12"/>
      <c r="F347" s="391" t="str">
        <f>'дети 5-ти лет Т'!AY153</f>
        <v/>
      </c>
      <c r="G347" s="12"/>
    </row>
    <row r="348" ht="15.75" customHeight="1">
      <c r="B348" s="5">
        <v>17.0</v>
      </c>
      <c r="C348" s="319"/>
      <c r="D348" s="391" t="str">
        <f>'дети 5-ти лет К'!AZ153</f>
        <v/>
      </c>
      <c r="E348" s="12"/>
      <c r="F348" s="391" t="str">
        <f>'дети 5-ти лет Т'!AZ153</f>
        <v/>
      </c>
      <c r="G348" s="12"/>
    </row>
    <row r="349" ht="15.75" customHeight="1">
      <c r="B349" s="12"/>
      <c r="C349" s="319"/>
      <c r="D349" s="391" t="str">
        <f>'дети 5-ти лет К'!BA153</f>
        <v/>
      </c>
      <c r="E349" s="12"/>
      <c r="F349" s="391" t="str">
        <f>'дети 5-ти лет Т'!BA153</f>
        <v/>
      </c>
      <c r="G349" s="12"/>
    </row>
    <row r="350" ht="15.75" customHeight="1">
      <c r="B350" s="19"/>
      <c r="C350" s="319"/>
      <c r="D350" s="391" t="str">
        <f>'дети 5-ти лет К'!BB153</f>
        <v/>
      </c>
      <c r="E350" s="12"/>
      <c r="F350" s="391" t="str">
        <f>'дети 5-ти лет Т'!BB153</f>
        <v/>
      </c>
      <c r="G350" s="12"/>
    </row>
    <row r="351" ht="15.75" customHeight="1">
      <c r="B351" s="5">
        <v>18.0</v>
      </c>
      <c r="C351" s="319"/>
      <c r="D351" s="391" t="str">
        <f>'дети 5-ти лет К'!BC153</f>
        <v/>
      </c>
      <c r="E351" s="12"/>
      <c r="F351" s="391" t="str">
        <f>'дети 5-ти лет Т'!BC153</f>
        <v/>
      </c>
      <c r="G351" s="12"/>
    </row>
    <row r="352" ht="15.75" customHeight="1">
      <c r="B352" s="12"/>
      <c r="C352" s="319"/>
      <c r="D352" s="391" t="str">
        <f>'дети 5-ти лет К'!BD153</f>
        <v/>
      </c>
      <c r="E352" s="12"/>
      <c r="F352" s="391" t="str">
        <f>'дети 5-ти лет Т'!BD153</f>
        <v/>
      </c>
      <c r="G352" s="12"/>
    </row>
    <row r="353" ht="15.75" customHeight="1">
      <c r="B353" s="19"/>
      <c r="C353" s="319"/>
      <c r="D353" s="391" t="str">
        <f>'дети 5-ти лет К'!BE153</f>
        <v/>
      </c>
      <c r="E353" s="12"/>
      <c r="F353" s="391" t="str">
        <f>'дети 5-ти лет Т'!BE153</f>
        <v/>
      </c>
      <c r="G353" s="12"/>
    </row>
    <row r="354" ht="15.75" customHeight="1">
      <c r="B354" s="5">
        <v>19.0</v>
      </c>
      <c r="C354" s="319"/>
      <c r="D354" s="391" t="str">
        <f>'дети 5-ти лет К'!BF153</f>
        <v/>
      </c>
      <c r="E354" s="12"/>
      <c r="F354" s="391" t="str">
        <f>'дети 5-ти лет Т'!BF153</f>
        <v/>
      </c>
      <c r="G354" s="12"/>
    </row>
    <row r="355" ht="15.75" customHeight="1">
      <c r="B355" s="12"/>
      <c r="C355" s="319"/>
      <c r="D355" s="391" t="str">
        <f>'дети 5-ти лет К'!BG153</f>
        <v/>
      </c>
      <c r="E355" s="12"/>
      <c r="F355" s="391" t="str">
        <f>'дети 5-ти лет Т'!BG153</f>
        <v/>
      </c>
      <c r="G355" s="12"/>
    </row>
    <row r="356" ht="15.75" customHeight="1">
      <c r="B356" s="19"/>
      <c r="C356" s="319"/>
      <c r="D356" s="391" t="str">
        <f>'дети 5-ти лет К'!BH153</f>
        <v/>
      </c>
      <c r="E356" s="12"/>
      <c r="F356" s="391" t="str">
        <f>'дети 5-ти лет Т'!BH153</f>
        <v/>
      </c>
      <c r="G356" s="12"/>
    </row>
    <row r="357" ht="15.75" customHeight="1">
      <c r="B357" s="5">
        <v>20.0</v>
      </c>
      <c r="C357" s="319"/>
      <c r="D357" s="391" t="str">
        <f>'дети 5-ти лет К'!BI153</f>
        <v/>
      </c>
      <c r="E357" s="12"/>
      <c r="F357" s="391" t="str">
        <f>'дети 5-ти лет Т'!BI153</f>
        <v/>
      </c>
      <c r="G357" s="12"/>
    </row>
    <row r="358" ht="15.75" customHeight="1">
      <c r="B358" s="12"/>
      <c r="C358" s="319"/>
      <c r="D358" s="391" t="str">
        <f>'дети 5-ти лет К'!BJ153</f>
        <v/>
      </c>
      <c r="E358" s="12"/>
      <c r="F358" s="391" t="str">
        <f>'дети 5-ти лет Т'!BJ153</f>
        <v/>
      </c>
      <c r="G358" s="12"/>
    </row>
    <row r="359" ht="15.75" customHeight="1">
      <c r="B359" s="19"/>
      <c r="C359" s="319"/>
      <c r="D359" s="391" t="str">
        <f>'дети 5-ти лет К'!BK153</f>
        <v/>
      </c>
      <c r="E359" s="12"/>
      <c r="F359" s="391" t="str">
        <f>'дети 5-ти лет Т'!BK153</f>
        <v/>
      </c>
      <c r="G359" s="12"/>
    </row>
    <row r="360" ht="15.75" customHeight="1">
      <c r="B360" s="5">
        <v>21.0</v>
      </c>
      <c r="C360" s="319"/>
      <c r="D360" s="391" t="str">
        <f>'дети 5-ти лет К'!BL153</f>
        <v/>
      </c>
      <c r="E360" s="12"/>
      <c r="F360" s="391" t="str">
        <f>'дети 5-ти лет Т'!BL153</f>
        <v/>
      </c>
      <c r="G360" s="12"/>
    </row>
    <row r="361" ht="15.75" customHeight="1">
      <c r="B361" s="12"/>
      <c r="C361" s="319"/>
      <c r="D361" s="391" t="str">
        <f>'дети 5-ти лет К'!BM153</f>
        <v/>
      </c>
      <c r="E361" s="12"/>
      <c r="F361" s="391" t="str">
        <f>'дети 5-ти лет Т'!BM153</f>
        <v/>
      </c>
      <c r="G361" s="12"/>
    </row>
    <row r="362" ht="15.75" customHeight="1">
      <c r="B362" s="19"/>
      <c r="C362" s="319"/>
      <c r="D362" s="391" t="str">
        <f>'дети 5-ти лет К'!BN153</f>
        <v/>
      </c>
      <c r="E362" s="12"/>
      <c r="F362" s="391" t="str">
        <f>'дети 5-ти лет Т'!BN153</f>
        <v/>
      </c>
      <c r="G362" s="12"/>
    </row>
    <row r="363" ht="15.75" customHeight="1">
      <c r="B363" s="5">
        <v>22.0</v>
      </c>
      <c r="C363" s="319"/>
      <c r="D363" s="391" t="str">
        <f>'дети 5-ти лет К'!BO153</f>
        <v/>
      </c>
      <c r="E363" s="12"/>
      <c r="F363" s="391" t="str">
        <f>'дети 5-ти лет Т'!BO153</f>
        <v/>
      </c>
      <c r="G363" s="12"/>
    </row>
    <row r="364" ht="15.75" customHeight="1">
      <c r="B364" s="12"/>
      <c r="C364" s="319"/>
      <c r="D364" s="391" t="str">
        <f>'дети 5-ти лет К'!BP153</f>
        <v/>
      </c>
      <c r="E364" s="12"/>
      <c r="F364" s="391" t="str">
        <f>'дети 5-ти лет Т'!BP153</f>
        <v/>
      </c>
      <c r="G364" s="12"/>
    </row>
    <row r="365" ht="15.75" customHeight="1">
      <c r="B365" s="19"/>
      <c r="C365" s="319"/>
      <c r="D365" s="391" t="str">
        <f>'дети 5-ти лет К'!BQ153</f>
        <v/>
      </c>
      <c r="E365" s="12"/>
      <c r="F365" s="391" t="str">
        <f>'дети 5-ти лет Т'!BQ153</f>
        <v/>
      </c>
      <c r="G365" s="12"/>
    </row>
    <row r="366" ht="15.75" customHeight="1">
      <c r="B366" s="5">
        <v>23.0</v>
      </c>
      <c r="C366" s="319"/>
      <c r="D366" s="391" t="str">
        <f>'дети 5-ти лет К'!BR153</f>
        <v/>
      </c>
      <c r="E366" s="12"/>
      <c r="F366" s="391" t="str">
        <f>'дети 5-ти лет Т'!BR153</f>
        <v/>
      </c>
      <c r="G366" s="12"/>
    </row>
    <row r="367" ht="15.75" customHeight="1">
      <c r="B367" s="12"/>
      <c r="C367" s="319"/>
      <c r="D367" s="391" t="str">
        <f>'дети 5-ти лет К'!BS153</f>
        <v/>
      </c>
      <c r="E367" s="12"/>
      <c r="F367" s="391" t="str">
        <f>'дети 5-ти лет Т'!BS153</f>
        <v/>
      </c>
      <c r="G367" s="12"/>
    </row>
    <row r="368" ht="15.75" customHeight="1">
      <c r="B368" s="19"/>
      <c r="C368" s="319"/>
      <c r="D368" s="391" t="str">
        <f>'дети 5-ти лет К'!BT153</f>
        <v/>
      </c>
      <c r="E368" s="12"/>
      <c r="F368" s="391" t="str">
        <f>'дети 5-ти лет Т'!BT153</f>
        <v/>
      </c>
      <c r="G368" s="12"/>
    </row>
    <row r="369" ht="15.75" customHeight="1">
      <c r="B369" s="5">
        <v>24.0</v>
      </c>
      <c r="C369" s="319"/>
      <c r="D369" s="391" t="str">
        <f>'дети 5-ти лет К'!BU153</f>
        <v/>
      </c>
      <c r="E369" s="12"/>
      <c r="F369" s="391" t="str">
        <f>'дети 5-ти лет Т'!BU153</f>
        <v/>
      </c>
      <c r="G369" s="12"/>
    </row>
    <row r="370" ht="15.75" customHeight="1">
      <c r="B370" s="12"/>
      <c r="C370" s="319"/>
      <c r="D370" s="391" t="str">
        <f>'дети 5-ти лет К'!BV153</f>
        <v/>
      </c>
      <c r="E370" s="12"/>
      <c r="F370" s="391" t="str">
        <f>'дети 5-ти лет Т'!BV153</f>
        <v/>
      </c>
      <c r="G370" s="12"/>
    </row>
    <row r="371" ht="15.75" customHeight="1">
      <c r="B371" s="19"/>
      <c r="C371" s="319"/>
      <c r="D371" s="391" t="str">
        <f>'дети 5-ти лет К'!BW153</f>
        <v/>
      </c>
      <c r="E371" s="12"/>
      <c r="F371" s="391" t="str">
        <f>'дети 5-ти лет Т'!BW153</f>
        <v/>
      </c>
      <c r="G371" s="12"/>
    </row>
    <row r="372" ht="15.75" customHeight="1">
      <c r="B372" s="5">
        <v>25.0</v>
      </c>
      <c r="C372" s="319"/>
      <c r="D372" s="391" t="str">
        <f>'дети 5-ти лет К'!BX153</f>
        <v/>
      </c>
      <c r="E372" s="12"/>
      <c r="F372" s="391" t="str">
        <f>'дети 5-ти лет Т'!BX153</f>
        <v/>
      </c>
      <c r="G372" s="12"/>
    </row>
    <row r="373" ht="15.75" customHeight="1">
      <c r="B373" s="12"/>
      <c r="C373" s="319"/>
      <c r="D373" s="391" t="str">
        <f>'дети 5-ти лет К'!BY153</f>
        <v/>
      </c>
      <c r="E373" s="12"/>
      <c r="F373" s="391" t="str">
        <f>'дети 5-ти лет Т'!BY153</f>
        <v/>
      </c>
      <c r="G373" s="12"/>
    </row>
    <row r="374" ht="15.75" customHeight="1">
      <c r="B374" s="19"/>
      <c r="C374" s="319"/>
      <c r="D374" s="391" t="str">
        <f>'дети 5-ти лет К'!BZ153</f>
        <v/>
      </c>
      <c r="E374" s="12"/>
      <c r="F374" s="391" t="str">
        <f>'дети 5-ти лет Т'!BZ153</f>
        <v/>
      </c>
      <c r="G374" s="12"/>
    </row>
    <row r="375" ht="15.75" customHeight="1">
      <c r="B375" s="5">
        <v>26.0</v>
      </c>
      <c r="C375" s="319"/>
      <c r="D375" s="391" t="str">
        <f>'дети 5-ти лет К'!CA153</f>
        <v/>
      </c>
      <c r="E375" s="12"/>
      <c r="F375" s="391" t="str">
        <f>'дети 5-ти лет Т'!CA153</f>
        <v/>
      </c>
      <c r="G375" s="12"/>
    </row>
    <row r="376" ht="15.75" customHeight="1">
      <c r="B376" s="12"/>
      <c r="C376" s="319"/>
      <c r="D376" s="391" t="str">
        <f>'дети 5-ти лет К'!CB153</f>
        <v/>
      </c>
      <c r="E376" s="12"/>
      <c r="F376" s="391" t="str">
        <f>'дети 5-ти лет Т'!CB153</f>
        <v/>
      </c>
      <c r="G376" s="12"/>
    </row>
    <row r="377" ht="15.75" customHeight="1">
      <c r="B377" s="19"/>
      <c r="C377" s="319"/>
      <c r="D377" s="391" t="str">
        <f>'дети 5-ти лет К'!CC153</f>
        <v/>
      </c>
      <c r="E377" s="12"/>
      <c r="F377" s="391" t="str">
        <f>'дети 5-ти лет Т'!CC153</f>
        <v/>
      </c>
      <c r="G377" s="12"/>
    </row>
    <row r="378" ht="15.75" customHeight="1">
      <c r="B378" s="5">
        <v>27.0</v>
      </c>
      <c r="C378" s="319"/>
      <c r="D378" s="391" t="str">
        <f>'дети 5-ти лет К'!CD153</f>
        <v/>
      </c>
      <c r="E378" s="12"/>
      <c r="F378" s="391" t="str">
        <f>'дети 5-ти лет Т'!CD153</f>
        <v/>
      </c>
      <c r="G378" s="12"/>
    </row>
    <row r="379" ht="15.75" customHeight="1">
      <c r="B379" s="12"/>
      <c r="C379" s="319"/>
      <c r="D379" s="391" t="str">
        <f>'дети 5-ти лет К'!CE153</f>
        <v/>
      </c>
      <c r="E379" s="12"/>
      <c r="F379" s="391" t="str">
        <f>'дети 5-ти лет Т'!CE153</f>
        <v/>
      </c>
      <c r="G379" s="12"/>
    </row>
    <row r="380" ht="15.75" customHeight="1">
      <c r="B380" s="19"/>
      <c r="C380" s="319"/>
      <c r="D380" s="391" t="str">
        <f>'дети 5-ти лет К'!CF153</f>
        <v/>
      </c>
      <c r="E380" s="12"/>
      <c r="F380" s="391" t="str">
        <f>'дети 5-ти лет Т'!CF153</f>
        <v/>
      </c>
      <c r="G380" s="12"/>
    </row>
    <row r="381" ht="15.75" customHeight="1">
      <c r="B381" s="5">
        <v>28.0</v>
      </c>
      <c r="C381" s="319"/>
      <c r="D381" s="391" t="str">
        <f>'дети 5-ти лет К'!CG153</f>
        <v/>
      </c>
      <c r="E381" s="12"/>
      <c r="F381" s="391" t="str">
        <f>'дети 5-ти лет Т'!CG153</f>
        <v/>
      </c>
      <c r="G381" s="12"/>
    </row>
    <row r="382" ht="15.75" customHeight="1">
      <c r="B382" s="12"/>
      <c r="C382" s="319"/>
      <c r="D382" s="391" t="str">
        <f>'дети 5-ти лет К'!CH153</f>
        <v/>
      </c>
      <c r="E382" s="12"/>
      <c r="F382" s="391" t="str">
        <f>'дети 5-ти лет Т'!CH153</f>
        <v/>
      </c>
      <c r="G382" s="12"/>
    </row>
    <row r="383" ht="15.75" customHeight="1">
      <c r="B383" s="19"/>
      <c r="C383" s="319"/>
      <c r="D383" s="391" t="str">
        <f>'дети 5-ти лет К'!CI153</f>
        <v/>
      </c>
      <c r="E383" s="12"/>
      <c r="F383" s="391" t="str">
        <f>'дети 5-ти лет Т'!CI153</f>
        <v/>
      </c>
      <c r="G383" s="12"/>
    </row>
    <row r="384" ht="15.75" customHeight="1">
      <c r="B384" s="5">
        <v>29.0</v>
      </c>
      <c r="C384" s="319"/>
      <c r="D384" s="317"/>
      <c r="E384" s="12"/>
      <c r="F384" s="391" t="str">
        <f>'дети 5-ти лет Т'!CJ153</f>
        <v/>
      </c>
      <c r="G384" s="12"/>
    </row>
    <row r="385" ht="15.75" customHeight="1">
      <c r="B385" s="12"/>
      <c r="C385" s="319"/>
      <c r="D385" s="12"/>
      <c r="E385" s="12"/>
      <c r="F385" s="391" t="str">
        <f>'дети 5-ти лет Т'!CK153</f>
        <v/>
      </c>
      <c r="G385" s="12"/>
    </row>
    <row r="386" ht="15.75" customHeight="1">
      <c r="B386" s="19"/>
      <c r="C386" s="319"/>
      <c r="D386" s="12"/>
      <c r="E386" s="12"/>
      <c r="F386" s="391" t="str">
        <f>'дети 5-ти лет Т'!CL153</f>
        <v/>
      </c>
      <c r="G386" s="12"/>
    </row>
    <row r="387" ht="15.75" customHeight="1">
      <c r="B387" s="5">
        <v>30.0</v>
      </c>
      <c r="C387" s="319"/>
      <c r="D387" s="12"/>
      <c r="E387" s="12"/>
      <c r="F387" s="391" t="str">
        <f>'дети 5-ти лет Т'!CM153</f>
        <v/>
      </c>
      <c r="G387" s="12"/>
    </row>
    <row r="388" ht="15.75" customHeight="1">
      <c r="B388" s="12"/>
      <c r="C388" s="319"/>
      <c r="D388" s="12"/>
      <c r="E388" s="12"/>
      <c r="F388" s="391" t="str">
        <f>'дети 5-ти лет Т'!CN153</f>
        <v/>
      </c>
      <c r="G388" s="12"/>
    </row>
    <row r="389" ht="15.75" customHeight="1">
      <c r="B389" s="19"/>
      <c r="C389" s="319"/>
      <c r="D389" s="12"/>
      <c r="E389" s="12"/>
      <c r="F389" s="391" t="str">
        <f>'дети 5-ти лет Т'!CO153</f>
        <v/>
      </c>
      <c r="G389" s="12"/>
    </row>
    <row r="390" ht="15.75" customHeight="1">
      <c r="B390" s="5">
        <v>31.0</v>
      </c>
      <c r="C390" s="319"/>
      <c r="D390" s="12"/>
      <c r="E390" s="12"/>
      <c r="F390" s="391" t="str">
        <f>'дети 5-ти лет Т'!CP153</f>
        <v/>
      </c>
      <c r="G390" s="12"/>
    </row>
    <row r="391" ht="15.75" customHeight="1">
      <c r="B391" s="12"/>
      <c r="C391" s="319"/>
      <c r="D391" s="12"/>
      <c r="E391" s="12"/>
      <c r="F391" s="391" t="str">
        <f>'дети 5-ти лет Т'!CQ153</f>
        <v/>
      </c>
      <c r="G391" s="12"/>
    </row>
    <row r="392" ht="15.75" customHeight="1">
      <c r="B392" s="19"/>
      <c r="C392" s="319"/>
      <c r="D392" s="12"/>
      <c r="E392" s="12"/>
      <c r="F392" s="391" t="str">
        <f>'дети 5-ти лет Т'!CR153</f>
        <v/>
      </c>
      <c r="G392" s="12"/>
    </row>
    <row r="393" ht="15.75" customHeight="1">
      <c r="B393" s="5">
        <v>32.0</v>
      </c>
      <c r="C393" s="319"/>
      <c r="D393" s="12"/>
      <c r="E393" s="12"/>
      <c r="F393" s="391" t="str">
        <f>'дети 5-ти лет Т'!CS153</f>
        <v/>
      </c>
      <c r="G393" s="12"/>
    </row>
    <row r="394" ht="15.75" customHeight="1">
      <c r="B394" s="12"/>
      <c r="C394" s="319"/>
      <c r="D394" s="12"/>
      <c r="E394" s="12"/>
      <c r="F394" s="391" t="str">
        <f>'дети 5-ти лет Т'!CT153</f>
        <v/>
      </c>
      <c r="G394" s="12"/>
    </row>
    <row r="395" ht="15.75" customHeight="1">
      <c r="B395" s="19"/>
      <c r="C395" s="319"/>
      <c r="D395" s="12"/>
      <c r="E395" s="12"/>
      <c r="F395" s="391" t="str">
        <f>'дети 5-ти лет Т'!CU153</f>
        <v/>
      </c>
      <c r="G395" s="12"/>
    </row>
    <row r="396" ht="15.75" customHeight="1">
      <c r="B396" s="5">
        <v>33.0</v>
      </c>
      <c r="C396" s="319"/>
      <c r="D396" s="12"/>
      <c r="E396" s="12"/>
      <c r="F396" s="391" t="str">
        <f>'дети 5-ти лет Т'!CV153</f>
        <v/>
      </c>
      <c r="G396" s="12"/>
    </row>
    <row r="397" ht="15.75" customHeight="1">
      <c r="B397" s="12"/>
      <c r="C397" s="319"/>
      <c r="D397" s="12"/>
      <c r="E397" s="12"/>
      <c r="F397" s="391" t="str">
        <f>'дети 5-ти лет Т'!CW153</f>
        <v/>
      </c>
      <c r="G397" s="12"/>
    </row>
    <row r="398" ht="15.75" customHeight="1">
      <c r="B398" s="19"/>
      <c r="C398" s="319"/>
      <c r="D398" s="12"/>
      <c r="E398" s="12"/>
      <c r="F398" s="391" t="str">
        <f>'дети 5-ти лет Т'!CX153</f>
        <v/>
      </c>
      <c r="G398" s="12"/>
    </row>
    <row r="399" ht="15.75" customHeight="1">
      <c r="B399" s="5">
        <v>34.0</v>
      </c>
      <c r="C399" s="319"/>
      <c r="D399" s="12"/>
      <c r="E399" s="12"/>
      <c r="F399" s="391" t="str">
        <f>'дети 5-ти лет Т'!CY153</f>
        <v/>
      </c>
      <c r="G399" s="12"/>
    </row>
    <row r="400" ht="15.75" customHeight="1">
      <c r="B400" s="12"/>
      <c r="C400" s="319"/>
      <c r="D400" s="12"/>
      <c r="E400" s="12"/>
      <c r="F400" s="391" t="str">
        <f>'дети 5-ти лет Т'!CZ153</f>
        <v/>
      </c>
      <c r="G400" s="12"/>
    </row>
    <row r="401" ht="15.75" customHeight="1">
      <c r="B401" s="19"/>
      <c r="C401" s="319"/>
      <c r="D401" s="12"/>
      <c r="E401" s="12"/>
      <c r="F401" s="391" t="str">
        <f>'дети 5-ти лет Т'!DA153</f>
        <v/>
      </c>
      <c r="G401" s="12"/>
    </row>
    <row r="402" ht="15.75" customHeight="1">
      <c r="B402" s="5">
        <v>35.0</v>
      </c>
      <c r="C402" s="319"/>
      <c r="D402" s="12"/>
      <c r="E402" s="12"/>
      <c r="F402" s="391" t="str">
        <f>'дети 5-ти лет Т'!DB153</f>
        <v/>
      </c>
      <c r="G402" s="12"/>
    </row>
    <row r="403" ht="15.75" customHeight="1">
      <c r="B403" s="12"/>
      <c r="C403" s="319"/>
      <c r="D403" s="12"/>
      <c r="E403" s="12"/>
      <c r="F403" s="391" t="str">
        <f>'дети 5-ти лет Т'!DC153</f>
        <v/>
      </c>
      <c r="G403" s="12"/>
    </row>
    <row r="404" ht="15.75" customHeight="1">
      <c r="B404" s="19"/>
      <c r="C404" s="320"/>
      <c r="D404" s="19"/>
      <c r="E404" s="19"/>
      <c r="F404" s="391" t="str">
        <f>'дети 5-ти лет Т'!DD153</f>
        <v/>
      </c>
      <c r="G404" s="19"/>
    </row>
    <row r="405" ht="15.75" customHeight="1">
      <c r="B405" s="321" t="str">
        <f>'СВОД3'!V48</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4">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189:G189"/>
    <mergeCell ref="B116:B118"/>
    <mergeCell ref="C116:C187"/>
    <mergeCell ref="G116:G187"/>
    <mergeCell ref="B119:B121"/>
    <mergeCell ref="B122:B124"/>
    <mergeCell ref="B125:B127"/>
    <mergeCell ref="B152:B154"/>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4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D4B4"/>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57"/>
    <col customWidth="1" min="13" max="5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39.0" customHeight="1">
      <c r="B4" s="294" t="s">
        <v>829</v>
      </c>
      <c r="D4" s="295" t="str">
        <f>'дети 5-ти лет Ф'!C96</f>
        <v/>
      </c>
      <c r="E4" s="296"/>
      <c r="F4" s="296"/>
      <c r="G4" s="291"/>
      <c r="H4" s="291"/>
    </row>
    <row r="5">
      <c r="B5" s="297" t="s">
        <v>830</v>
      </c>
      <c r="D5" s="298" t="str">
        <f>'дети 5-ти лет Ф'!A96</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255"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68"/>
      <c r="E12" s="69"/>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68"/>
      <c r="E13" s="69"/>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68"/>
      <c r="E14" s="69"/>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68"/>
      <c r="E15" s="69"/>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68"/>
      <c r="E16" s="69"/>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68"/>
      <c r="E17" s="69"/>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68"/>
      <c r="E18" s="69"/>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68"/>
      <c r="E19" s="69"/>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68"/>
      <c r="E20" s="69"/>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68"/>
      <c r="E21" s="69"/>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68"/>
      <c r="E22" s="69"/>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68"/>
      <c r="E23" s="69"/>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68"/>
      <c r="E24" s="69"/>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68"/>
      <c r="E25" s="69"/>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68"/>
      <c r="E26" s="69"/>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68"/>
      <c r="E27" s="69"/>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68"/>
      <c r="E28" s="69"/>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68"/>
      <c r="E29" s="69"/>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68"/>
      <c r="E30" s="69"/>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68"/>
      <c r="E31" s="69"/>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68"/>
      <c r="E32" s="69"/>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68"/>
      <c r="E33" s="69"/>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68"/>
      <c r="E34" s="69"/>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68"/>
      <c r="E35" s="69"/>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68"/>
      <c r="E44" s="69"/>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68"/>
      <c r="E45" s="69"/>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68"/>
      <c r="E46" s="69"/>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68"/>
      <c r="E47" s="69"/>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68"/>
      <c r="E48" s="69"/>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68"/>
      <c r="E49" s="69"/>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68"/>
      <c r="E50" s="69"/>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68"/>
      <c r="E51" s="69"/>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68"/>
      <c r="E52" s="69"/>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68"/>
      <c r="E53" s="69"/>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68"/>
      <c r="E54" s="69"/>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68"/>
      <c r="E55" s="69"/>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68"/>
      <c r="E56" s="69"/>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68"/>
      <c r="E57" s="69"/>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68"/>
      <c r="E58" s="69"/>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68"/>
      <c r="E59" s="69"/>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68"/>
      <c r="E60" s="69"/>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68"/>
      <c r="E61" s="69"/>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68"/>
      <c r="E62" s="69"/>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68"/>
      <c r="E63" s="69"/>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68"/>
      <c r="E64" s="69"/>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68"/>
      <c r="E65" s="69"/>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68"/>
      <c r="E66" s="69"/>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68"/>
      <c r="E67" s="69"/>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68"/>
      <c r="E68" s="69"/>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68"/>
      <c r="E69" s="69"/>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68"/>
      <c r="E70" s="69"/>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68"/>
      <c r="E71" s="69"/>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68"/>
      <c r="E72" s="69"/>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68"/>
      <c r="E73" s="69"/>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68"/>
      <c r="E74" s="69"/>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68"/>
      <c r="E75" s="69"/>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68"/>
      <c r="E76" s="69"/>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68"/>
      <c r="E77" s="69"/>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68"/>
      <c r="E78" s="69"/>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68"/>
      <c r="E79" s="69"/>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68"/>
      <c r="E80" s="69"/>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68"/>
      <c r="E81" s="69"/>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68"/>
      <c r="E82" s="69"/>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68"/>
      <c r="E86" s="69"/>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68"/>
      <c r="E87" s="69"/>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68"/>
      <c r="E88" s="69"/>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68"/>
      <c r="E89" s="69"/>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68"/>
      <c r="E90" s="69"/>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68"/>
      <c r="E91" s="69"/>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68"/>
      <c r="E92" s="69"/>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83"/>
      <c r="D93" s="84"/>
      <c r="E93" s="85"/>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75" customHeight="1"/>
    <row r="95" ht="15.75" customHeight="1"/>
    <row r="96" ht="15.75" customHeight="1">
      <c r="B96" s="237" t="s">
        <v>921</v>
      </c>
      <c r="C96" s="7"/>
      <c r="D96" s="7"/>
      <c r="E96" s="7"/>
      <c r="F96" s="7"/>
      <c r="G96" s="8"/>
    </row>
    <row r="97" ht="15.75" customHeight="1">
      <c r="B97" s="314"/>
      <c r="C97" s="315" t="s">
        <v>5</v>
      </c>
      <c r="D97" s="315" t="s">
        <v>107</v>
      </c>
      <c r="E97" s="315" t="s">
        <v>335</v>
      </c>
      <c r="F97" s="315" t="s">
        <v>398</v>
      </c>
      <c r="G97" s="178" t="s">
        <v>724</v>
      </c>
    </row>
    <row r="98" ht="15.75" customHeight="1">
      <c r="B98" s="5">
        <v>1.0</v>
      </c>
      <c r="C98" s="148"/>
      <c r="D98" s="148"/>
      <c r="E98" s="148"/>
      <c r="F98" s="148"/>
      <c r="G98" s="148"/>
    </row>
    <row r="99" ht="15.75" customHeight="1">
      <c r="B99" s="12"/>
      <c r="C99" s="148"/>
      <c r="D99" s="148"/>
      <c r="E99" s="148"/>
      <c r="F99" s="148"/>
      <c r="G99" s="148"/>
    </row>
    <row r="100" ht="15.75" customHeight="1">
      <c r="B100" s="19"/>
      <c r="C100" s="148"/>
      <c r="D100" s="148"/>
      <c r="E100" s="148"/>
      <c r="F100" s="148"/>
      <c r="G100" s="148"/>
    </row>
    <row r="101" ht="15.75" customHeight="1">
      <c r="B101" s="5">
        <v>2.0</v>
      </c>
      <c r="C101" s="148"/>
      <c r="D101" s="148"/>
      <c r="E101" s="148"/>
      <c r="F101" s="148"/>
      <c r="G101" s="148"/>
    </row>
    <row r="102" ht="15.75" customHeight="1">
      <c r="B102" s="12"/>
      <c r="C102" s="148"/>
      <c r="D102" s="148"/>
      <c r="E102" s="148"/>
      <c r="F102" s="148"/>
      <c r="G102" s="148"/>
    </row>
    <row r="103" ht="15.75" customHeight="1">
      <c r="B103" s="19"/>
      <c r="C103" s="148"/>
      <c r="D103" s="148"/>
      <c r="E103" s="148"/>
      <c r="F103" s="148"/>
      <c r="G103" s="148"/>
    </row>
    <row r="104" ht="15.75" customHeight="1">
      <c r="B104" s="5">
        <v>3.0</v>
      </c>
      <c r="C104" s="148"/>
      <c r="D104" s="148"/>
      <c r="E104" s="148"/>
      <c r="F104" s="148"/>
      <c r="G104" s="148"/>
    </row>
    <row r="105" ht="15.75" customHeight="1">
      <c r="B105" s="12"/>
      <c r="C105" s="148"/>
      <c r="D105" s="148"/>
      <c r="E105" s="148"/>
      <c r="F105" s="148"/>
      <c r="G105" s="148"/>
    </row>
    <row r="106" ht="15.75" customHeight="1">
      <c r="B106" s="19"/>
      <c r="C106" s="148"/>
      <c r="D106" s="148"/>
      <c r="E106" s="148"/>
      <c r="F106" s="148"/>
      <c r="G106" s="148"/>
    </row>
    <row r="107" ht="15.75" customHeight="1">
      <c r="B107" s="5">
        <v>4.0</v>
      </c>
      <c r="C107" s="148"/>
      <c r="D107" s="148"/>
      <c r="E107" s="148"/>
      <c r="F107" s="148"/>
      <c r="G107" s="148"/>
    </row>
    <row r="108" ht="15.75" customHeight="1">
      <c r="B108" s="12"/>
      <c r="C108" s="148"/>
      <c r="D108" s="148"/>
      <c r="E108" s="148"/>
      <c r="F108" s="148"/>
      <c r="G108" s="148"/>
    </row>
    <row r="109" ht="15.75" customHeight="1">
      <c r="B109" s="19"/>
      <c r="C109" s="148"/>
      <c r="D109" s="148"/>
      <c r="E109" s="148"/>
      <c r="F109" s="148"/>
      <c r="G109" s="148"/>
    </row>
    <row r="110" ht="15.75" customHeight="1">
      <c r="B110" s="5">
        <v>5.0</v>
      </c>
      <c r="C110" s="148"/>
      <c r="D110" s="148"/>
      <c r="E110" s="148"/>
      <c r="F110" s="148"/>
      <c r="G110" s="148"/>
    </row>
    <row r="111" ht="15.75" customHeight="1">
      <c r="B111" s="12"/>
      <c r="C111" s="148"/>
      <c r="D111" s="148"/>
      <c r="E111" s="148"/>
      <c r="F111" s="148"/>
      <c r="G111" s="148"/>
    </row>
    <row r="112" ht="15.75" customHeight="1">
      <c r="B112" s="19"/>
      <c r="C112" s="148"/>
      <c r="D112" s="148"/>
      <c r="E112" s="148"/>
      <c r="F112" s="148"/>
      <c r="G112" s="148"/>
    </row>
    <row r="113" ht="15.75" customHeight="1">
      <c r="B113" s="5">
        <v>6.0</v>
      </c>
      <c r="C113" s="148"/>
      <c r="D113" s="148"/>
      <c r="E113" s="148"/>
      <c r="F113" s="148"/>
      <c r="G113" s="148"/>
    </row>
    <row r="114" ht="15.75" customHeight="1">
      <c r="B114" s="12"/>
      <c r="C114" s="148"/>
      <c r="D114" s="148"/>
      <c r="E114" s="148"/>
      <c r="F114" s="148"/>
      <c r="G114" s="148"/>
    </row>
    <row r="115" ht="15.75" customHeight="1">
      <c r="B115" s="19"/>
      <c r="C115" s="148"/>
      <c r="D115" s="148"/>
      <c r="E115" s="148"/>
      <c r="F115" s="148"/>
      <c r="G115" s="148"/>
    </row>
    <row r="116" ht="15.75" customHeight="1">
      <c r="B116" s="5">
        <v>7.0</v>
      </c>
      <c r="C116" s="317"/>
      <c r="D116" s="148"/>
      <c r="E116" s="317"/>
      <c r="F116" s="148"/>
      <c r="G116" s="317"/>
    </row>
    <row r="117" ht="15.75" customHeight="1">
      <c r="B117" s="12"/>
      <c r="C117" s="12"/>
      <c r="D117" s="148"/>
      <c r="E117" s="12"/>
      <c r="F117" s="148"/>
      <c r="G117" s="12"/>
    </row>
    <row r="118" ht="15.75" customHeight="1">
      <c r="B118" s="19"/>
      <c r="C118" s="12"/>
      <c r="D118" s="148"/>
      <c r="E118" s="12"/>
      <c r="F118" s="148"/>
      <c r="G118" s="12"/>
    </row>
    <row r="119" ht="15.75" customHeight="1">
      <c r="B119" s="5">
        <v>8.0</v>
      </c>
      <c r="C119" s="12"/>
      <c r="D119" s="148"/>
      <c r="E119" s="12"/>
      <c r="F119" s="148"/>
      <c r="G119" s="12"/>
    </row>
    <row r="120" ht="15.75" customHeight="1">
      <c r="B120" s="12"/>
      <c r="C120" s="12"/>
      <c r="D120" s="148"/>
      <c r="E120" s="12"/>
      <c r="F120" s="148"/>
      <c r="G120" s="12"/>
    </row>
    <row r="121" ht="15.75" customHeight="1">
      <c r="B121" s="19"/>
      <c r="C121" s="12"/>
      <c r="D121" s="148"/>
      <c r="E121" s="12"/>
      <c r="F121" s="148"/>
      <c r="G121" s="12"/>
    </row>
    <row r="122" ht="15.75" customHeight="1">
      <c r="B122" s="5">
        <v>9.0</v>
      </c>
      <c r="C122" s="12"/>
      <c r="D122" s="148"/>
      <c r="E122" s="12"/>
      <c r="F122" s="148"/>
      <c r="G122" s="12"/>
    </row>
    <row r="123" ht="15.75" customHeight="1">
      <c r="B123" s="12"/>
      <c r="C123" s="12"/>
      <c r="D123" s="148"/>
      <c r="E123" s="12"/>
      <c r="F123" s="148"/>
      <c r="G123" s="12"/>
    </row>
    <row r="124" ht="15.75" customHeight="1">
      <c r="B124" s="19"/>
      <c r="C124" s="12"/>
      <c r="D124" s="148"/>
      <c r="E124" s="12"/>
      <c r="F124" s="148"/>
      <c r="G124" s="12"/>
    </row>
    <row r="125" ht="15.75" customHeight="1">
      <c r="B125" s="5">
        <v>10.0</v>
      </c>
      <c r="C125" s="12"/>
      <c r="D125" s="148"/>
      <c r="E125" s="12"/>
      <c r="F125" s="148"/>
      <c r="G125" s="12"/>
    </row>
    <row r="126" ht="15.75" customHeight="1">
      <c r="B126" s="12"/>
      <c r="C126" s="12"/>
      <c r="D126" s="148"/>
      <c r="E126" s="12"/>
      <c r="F126" s="148"/>
      <c r="G126" s="12"/>
    </row>
    <row r="127" ht="15.75" customHeight="1">
      <c r="B127" s="19"/>
      <c r="C127" s="12"/>
      <c r="D127" s="148"/>
      <c r="E127" s="12"/>
      <c r="F127" s="148"/>
      <c r="G127" s="12"/>
    </row>
    <row r="128" ht="15.75" customHeight="1">
      <c r="B128" s="5">
        <v>11.0</v>
      </c>
      <c r="C128" s="12"/>
      <c r="D128" s="148"/>
      <c r="E128" s="12"/>
      <c r="F128" s="148"/>
      <c r="G128" s="12"/>
    </row>
    <row r="129" ht="15.75" customHeight="1">
      <c r="B129" s="12"/>
      <c r="C129" s="12"/>
      <c r="D129" s="148"/>
      <c r="E129" s="12"/>
      <c r="F129" s="148"/>
      <c r="G129" s="12"/>
    </row>
    <row r="130" ht="15.75" customHeight="1">
      <c r="B130" s="19"/>
      <c r="C130" s="12"/>
      <c r="D130" s="148"/>
      <c r="E130" s="12"/>
      <c r="F130" s="148"/>
      <c r="G130" s="12"/>
    </row>
    <row r="131" ht="15.75" customHeight="1">
      <c r="B131" s="5">
        <v>12.0</v>
      </c>
      <c r="C131" s="12"/>
      <c r="D131" s="148"/>
      <c r="E131" s="12"/>
      <c r="F131" s="148"/>
      <c r="G131" s="12"/>
    </row>
    <row r="132" ht="15.0" customHeight="1">
      <c r="B132" s="12"/>
      <c r="C132" s="12"/>
      <c r="D132" s="148"/>
      <c r="E132" s="12"/>
      <c r="F132" s="148"/>
      <c r="G132" s="12"/>
    </row>
    <row r="133" ht="15.75" customHeight="1">
      <c r="B133" s="19"/>
      <c r="C133" s="12"/>
      <c r="D133" s="148"/>
      <c r="E133" s="12"/>
      <c r="F133" s="148"/>
      <c r="G133" s="12"/>
    </row>
    <row r="134" ht="15.75" customHeight="1">
      <c r="B134" s="5">
        <v>13.0</v>
      </c>
      <c r="C134" s="12"/>
      <c r="D134" s="148"/>
      <c r="E134" s="12"/>
      <c r="F134" s="148"/>
      <c r="G134" s="12"/>
    </row>
    <row r="135" ht="15.75" customHeight="1">
      <c r="B135" s="12"/>
      <c r="C135" s="12"/>
      <c r="D135" s="148"/>
      <c r="E135" s="12"/>
      <c r="F135" s="148"/>
      <c r="G135" s="12"/>
    </row>
    <row r="136" ht="15.75" customHeight="1">
      <c r="B136" s="19"/>
      <c r="C136" s="12"/>
      <c r="D136" s="148"/>
      <c r="E136" s="12"/>
      <c r="F136" s="148"/>
      <c r="G136" s="12"/>
    </row>
    <row r="137" ht="15.75" customHeight="1">
      <c r="B137" s="5">
        <v>14.0</v>
      </c>
      <c r="C137" s="12"/>
      <c r="D137" s="148"/>
      <c r="E137" s="12"/>
      <c r="F137" s="148"/>
      <c r="G137" s="12"/>
    </row>
    <row r="138" ht="15.75" customHeight="1">
      <c r="B138" s="12"/>
      <c r="C138" s="12"/>
      <c r="D138" s="148"/>
      <c r="E138" s="12"/>
      <c r="F138" s="148"/>
      <c r="G138" s="12"/>
    </row>
    <row r="139" ht="15.75" customHeight="1">
      <c r="B139" s="19"/>
      <c r="C139" s="12"/>
      <c r="D139" s="148"/>
      <c r="E139" s="12"/>
      <c r="F139" s="148"/>
      <c r="G139" s="12"/>
    </row>
    <row r="140" ht="15.75" customHeight="1">
      <c r="B140" s="5">
        <v>15.0</v>
      </c>
      <c r="C140" s="12"/>
      <c r="D140" s="148"/>
      <c r="E140" s="12"/>
      <c r="F140" s="148"/>
      <c r="G140" s="12"/>
    </row>
    <row r="141" ht="15.75" customHeight="1">
      <c r="B141" s="12"/>
      <c r="C141" s="12"/>
      <c r="D141" s="148"/>
      <c r="E141" s="12"/>
      <c r="F141" s="148"/>
      <c r="G141" s="12"/>
    </row>
    <row r="142" ht="15.75" customHeight="1">
      <c r="B142" s="19"/>
      <c r="C142" s="12"/>
      <c r="D142" s="148"/>
      <c r="E142" s="12"/>
      <c r="F142" s="148"/>
      <c r="G142" s="12"/>
    </row>
    <row r="143" ht="15.75" customHeight="1">
      <c r="B143" s="5">
        <v>16.0</v>
      </c>
      <c r="C143" s="12"/>
      <c r="D143" s="148"/>
      <c r="E143" s="12"/>
      <c r="F143" s="148"/>
      <c r="G143" s="12"/>
    </row>
    <row r="144" ht="15.75" customHeight="1">
      <c r="B144" s="12"/>
      <c r="C144" s="12"/>
      <c r="D144" s="148"/>
      <c r="E144" s="12"/>
      <c r="F144" s="148"/>
      <c r="G144" s="12"/>
    </row>
    <row r="145" ht="15.75" customHeight="1">
      <c r="B145" s="19"/>
      <c r="C145" s="12"/>
      <c r="D145" s="148"/>
      <c r="E145" s="12"/>
      <c r="F145" s="148"/>
      <c r="G145" s="12"/>
    </row>
    <row r="146" ht="15.75" customHeight="1">
      <c r="B146" s="5">
        <v>17.0</v>
      </c>
      <c r="C146" s="12"/>
      <c r="D146" s="148"/>
      <c r="E146" s="12"/>
      <c r="F146" s="148"/>
      <c r="G146" s="12"/>
    </row>
    <row r="147" ht="15.75" customHeight="1">
      <c r="B147" s="12"/>
      <c r="C147" s="12"/>
      <c r="D147" s="148"/>
      <c r="E147" s="12"/>
      <c r="F147" s="148"/>
      <c r="G147" s="12"/>
    </row>
    <row r="148" ht="15.75" customHeight="1">
      <c r="B148" s="19"/>
      <c r="C148" s="12"/>
      <c r="D148" s="148"/>
      <c r="E148" s="12"/>
      <c r="F148" s="148"/>
      <c r="G148" s="12"/>
    </row>
    <row r="149" ht="15.75" customHeight="1">
      <c r="B149" s="5">
        <v>18.0</v>
      </c>
      <c r="C149" s="12"/>
      <c r="D149" s="148"/>
      <c r="E149" s="12"/>
      <c r="F149" s="148"/>
      <c r="G149" s="12"/>
    </row>
    <row r="150" ht="15.75" customHeight="1">
      <c r="B150" s="12"/>
      <c r="C150" s="12"/>
      <c r="D150" s="148"/>
      <c r="E150" s="12"/>
      <c r="F150" s="148"/>
      <c r="G150" s="12"/>
    </row>
    <row r="151" ht="15.75" customHeight="1">
      <c r="B151" s="19"/>
      <c r="C151" s="12"/>
      <c r="D151" s="148"/>
      <c r="E151" s="12"/>
      <c r="F151" s="148"/>
      <c r="G151" s="12"/>
    </row>
    <row r="152" ht="15.75" customHeight="1">
      <c r="B152" s="5">
        <v>19.0</v>
      </c>
      <c r="C152" s="12"/>
      <c r="D152" s="317"/>
      <c r="E152" s="12"/>
      <c r="F152" s="148"/>
      <c r="G152" s="12"/>
    </row>
    <row r="153" ht="15.75" customHeight="1">
      <c r="B153" s="12"/>
      <c r="C153" s="12"/>
      <c r="D153" s="12"/>
      <c r="E153" s="12"/>
      <c r="F153" s="148"/>
      <c r="G153" s="12"/>
    </row>
    <row r="154" ht="15.75" customHeight="1">
      <c r="B154" s="19"/>
      <c r="C154" s="12"/>
      <c r="D154" s="12"/>
      <c r="E154" s="12"/>
      <c r="F154" s="148"/>
      <c r="G154" s="12"/>
    </row>
    <row r="155" ht="15.75" customHeight="1">
      <c r="B155" s="5">
        <v>20.0</v>
      </c>
      <c r="C155" s="12"/>
      <c r="D155" s="12"/>
      <c r="E155" s="12"/>
      <c r="F155" s="148"/>
      <c r="G155" s="12"/>
    </row>
    <row r="156" ht="15.75" customHeight="1">
      <c r="B156" s="12"/>
      <c r="C156" s="12"/>
      <c r="D156" s="12"/>
      <c r="E156" s="12"/>
      <c r="F156" s="148"/>
      <c r="G156" s="12"/>
    </row>
    <row r="157" ht="15.75" customHeight="1">
      <c r="B157" s="19"/>
      <c r="C157" s="12"/>
      <c r="D157" s="12"/>
      <c r="E157" s="12"/>
      <c r="F157" s="148"/>
      <c r="G157" s="12"/>
    </row>
    <row r="158" ht="15.75" customHeight="1">
      <c r="B158" s="5">
        <v>21.0</v>
      </c>
      <c r="C158" s="12"/>
      <c r="D158" s="12"/>
      <c r="E158" s="12"/>
      <c r="F158" s="148"/>
      <c r="G158" s="12"/>
    </row>
    <row r="159" ht="15.75" customHeight="1">
      <c r="B159" s="12"/>
      <c r="C159" s="12"/>
      <c r="D159" s="12"/>
      <c r="E159" s="12"/>
      <c r="F159" s="148"/>
      <c r="G159" s="12"/>
    </row>
    <row r="160" ht="15.75" customHeight="1">
      <c r="B160" s="19"/>
      <c r="C160" s="12"/>
      <c r="D160" s="12"/>
      <c r="E160" s="12"/>
      <c r="F160" s="148"/>
      <c r="G160" s="12"/>
    </row>
    <row r="161" ht="15.75" customHeight="1">
      <c r="B161" s="5">
        <v>22.0</v>
      </c>
      <c r="C161" s="12"/>
      <c r="D161" s="12"/>
      <c r="E161" s="12"/>
      <c r="F161" s="148"/>
      <c r="G161" s="12"/>
    </row>
    <row r="162" ht="15.75" customHeight="1">
      <c r="B162" s="12"/>
      <c r="C162" s="12"/>
      <c r="D162" s="12"/>
      <c r="E162" s="12"/>
      <c r="F162" s="148"/>
      <c r="G162" s="12"/>
    </row>
    <row r="163" ht="15.75" customHeight="1">
      <c r="B163" s="19"/>
      <c r="C163" s="12"/>
      <c r="D163" s="12"/>
      <c r="E163" s="12"/>
      <c r="F163" s="148"/>
      <c r="G163" s="12"/>
    </row>
    <row r="164" ht="15.75" customHeight="1">
      <c r="B164" s="5">
        <v>23.0</v>
      </c>
      <c r="C164" s="12"/>
      <c r="D164" s="12"/>
      <c r="E164" s="12"/>
      <c r="F164" s="148"/>
      <c r="G164" s="12"/>
    </row>
    <row r="165" ht="15.75" customHeight="1">
      <c r="B165" s="12"/>
      <c r="C165" s="12"/>
      <c r="D165" s="12"/>
      <c r="E165" s="12"/>
      <c r="F165" s="148"/>
      <c r="G165" s="12"/>
    </row>
    <row r="166" ht="15.75" customHeight="1">
      <c r="B166" s="19"/>
      <c r="C166" s="12"/>
      <c r="D166" s="12"/>
      <c r="E166" s="12"/>
      <c r="F166" s="148"/>
      <c r="G166" s="12"/>
    </row>
    <row r="167" ht="15.75" customHeight="1">
      <c r="B167" s="5">
        <v>24.0</v>
      </c>
      <c r="C167" s="12"/>
      <c r="D167" s="12"/>
      <c r="E167" s="12"/>
      <c r="F167" s="148"/>
      <c r="G167" s="12"/>
    </row>
    <row r="168" ht="15.75" customHeight="1">
      <c r="B168" s="12"/>
      <c r="C168" s="12"/>
      <c r="D168" s="12"/>
      <c r="E168" s="12"/>
      <c r="F168" s="148"/>
      <c r="G168" s="12"/>
    </row>
    <row r="169" ht="15.75" customHeight="1">
      <c r="B169" s="19"/>
      <c r="C169" s="12"/>
      <c r="D169" s="12"/>
      <c r="E169" s="12"/>
      <c r="F169" s="148"/>
      <c r="G169" s="12"/>
    </row>
    <row r="170" ht="15.75" customHeight="1">
      <c r="B170" s="5">
        <v>25.0</v>
      </c>
      <c r="C170" s="12"/>
      <c r="D170" s="12"/>
      <c r="E170" s="12"/>
      <c r="F170" s="148"/>
      <c r="G170" s="12"/>
    </row>
    <row r="171" ht="15.75" customHeight="1">
      <c r="B171" s="12"/>
      <c r="C171" s="12"/>
      <c r="D171" s="12"/>
      <c r="E171" s="12"/>
      <c r="F171" s="148"/>
      <c r="G171" s="12"/>
    </row>
    <row r="172" ht="15.75" customHeight="1">
      <c r="B172" s="19"/>
      <c r="C172" s="12"/>
      <c r="D172" s="12"/>
      <c r="E172" s="12"/>
      <c r="F172" s="148"/>
      <c r="G172" s="12"/>
    </row>
    <row r="173" ht="15.75" customHeight="1">
      <c r="B173" s="5">
        <v>26.0</v>
      </c>
      <c r="C173" s="12"/>
      <c r="D173" s="12"/>
      <c r="E173" s="12"/>
      <c r="F173" s="148"/>
      <c r="G173" s="12"/>
    </row>
    <row r="174" ht="15.75" customHeight="1">
      <c r="B174" s="12"/>
      <c r="C174" s="12"/>
      <c r="D174" s="12"/>
      <c r="E174" s="12"/>
      <c r="F174" s="148"/>
      <c r="G174" s="12"/>
    </row>
    <row r="175" ht="15.75" customHeight="1">
      <c r="B175" s="19"/>
      <c r="C175" s="12"/>
      <c r="D175" s="12"/>
      <c r="E175" s="12"/>
      <c r="F175" s="148"/>
      <c r="G175" s="12"/>
    </row>
    <row r="176" ht="15.75" customHeight="1">
      <c r="B176" s="5">
        <v>27.0</v>
      </c>
      <c r="C176" s="12"/>
      <c r="D176" s="12"/>
      <c r="E176" s="12"/>
      <c r="F176" s="148"/>
      <c r="G176" s="12"/>
    </row>
    <row r="177" ht="15.75" customHeight="1">
      <c r="B177" s="12"/>
      <c r="C177" s="12"/>
      <c r="D177" s="12"/>
      <c r="E177" s="12"/>
      <c r="F177" s="148"/>
      <c r="G177" s="12"/>
    </row>
    <row r="178" ht="15.75" customHeight="1">
      <c r="B178" s="19"/>
      <c r="C178" s="12"/>
      <c r="D178" s="12"/>
      <c r="E178" s="12"/>
      <c r="F178" s="148"/>
      <c r="G178" s="12"/>
    </row>
    <row r="179" ht="15.75" customHeight="1">
      <c r="B179" s="5">
        <v>28.0</v>
      </c>
      <c r="C179" s="12"/>
      <c r="D179" s="12"/>
      <c r="E179" s="12"/>
      <c r="F179" s="148"/>
      <c r="G179" s="12"/>
    </row>
    <row r="180" ht="15.75" customHeight="1">
      <c r="B180" s="12"/>
      <c r="C180" s="12"/>
      <c r="D180" s="12"/>
      <c r="E180" s="12"/>
      <c r="F180" s="148"/>
      <c r="G180" s="12"/>
    </row>
    <row r="181" ht="15.75" customHeight="1">
      <c r="B181" s="19"/>
      <c r="C181" s="12"/>
      <c r="D181" s="12"/>
      <c r="E181" s="12"/>
      <c r="F181" s="148"/>
      <c r="G181" s="12"/>
    </row>
    <row r="182" ht="15.75" customHeight="1">
      <c r="B182" s="5">
        <v>29.0</v>
      </c>
      <c r="C182" s="12"/>
      <c r="D182" s="12"/>
      <c r="E182" s="12"/>
      <c r="F182" s="148"/>
      <c r="G182" s="12"/>
    </row>
    <row r="183" ht="15.75" customHeight="1">
      <c r="B183" s="12"/>
      <c r="C183" s="12"/>
      <c r="D183" s="12"/>
      <c r="E183" s="12"/>
      <c r="F183" s="148"/>
      <c r="G183" s="12"/>
    </row>
    <row r="184" ht="15.75" customHeight="1">
      <c r="B184" s="19"/>
      <c r="C184" s="12"/>
      <c r="D184" s="12"/>
      <c r="E184" s="12"/>
      <c r="F184" s="148"/>
      <c r="G184" s="12"/>
    </row>
    <row r="185" ht="15.75" customHeight="1">
      <c r="B185" s="5">
        <v>30.0</v>
      </c>
      <c r="C185" s="12"/>
      <c r="D185" s="12"/>
      <c r="E185" s="12"/>
      <c r="F185" s="148"/>
      <c r="G185" s="12"/>
    </row>
    <row r="186" ht="15.75" customHeight="1">
      <c r="B186" s="12"/>
      <c r="C186" s="12"/>
      <c r="D186" s="12"/>
      <c r="E186" s="12"/>
      <c r="F186" s="148"/>
      <c r="G186" s="12"/>
    </row>
    <row r="187" ht="15.75" customHeight="1">
      <c r="B187" s="19"/>
      <c r="C187" s="19"/>
      <c r="D187" s="19"/>
      <c r="E187" s="19"/>
      <c r="F187" s="148"/>
      <c r="G187" s="19"/>
    </row>
    <row r="188" ht="15.75" customHeight="1"/>
    <row r="189" ht="15.75" customHeight="1">
      <c r="B189" s="237" t="s">
        <v>922</v>
      </c>
      <c r="C189" s="7"/>
      <c r="D189" s="7"/>
      <c r="E189" s="7"/>
      <c r="F189" s="7"/>
      <c r="G189" s="8"/>
    </row>
    <row r="190" ht="15.75" customHeight="1">
      <c r="B190" s="314"/>
      <c r="C190" s="315" t="s">
        <v>5</v>
      </c>
      <c r="D190" s="315" t="s">
        <v>107</v>
      </c>
      <c r="E190" s="315" t="s">
        <v>335</v>
      </c>
      <c r="F190" s="315" t="s">
        <v>398</v>
      </c>
      <c r="G190" s="178" t="s">
        <v>724</v>
      </c>
    </row>
    <row r="191" ht="15.75" customHeight="1">
      <c r="B191" s="5">
        <v>1.0</v>
      </c>
      <c r="C191" s="392" t="str">
        <f>'дети 5-ти лет Ф'!D96</f>
        <v/>
      </c>
      <c r="D191" s="392" t="str">
        <f>'дети 5-ти лет К'!D96</f>
        <v/>
      </c>
      <c r="E191" s="392" t="str">
        <f>'дети 5-ти лет П'!D96</f>
        <v/>
      </c>
      <c r="F191" s="392" t="str">
        <f>'дети 5-ти лет Т'!D96</f>
        <v/>
      </c>
      <c r="G191" s="392" t="str">
        <f>'дети 5-ти лет С'!D96</f>
        <v/>
      </c>
    </row>
    <row r="192" ht="15.75" customHeight="1">
      <c r="B192" s="12"/>
      <c r="C192" s="392" t="str">
        <f>'дети 5-ти лет Ф'!E96</f>
        <v/>
      </c>
      <c r="D192" s="392" t="str">
        <f>'дети 5-ти лет К'!E96</f>
        <v/>
      </c>
      <c r="E192" s="392" t="str">
        <f>'дети 5-ти лет П'!E96</f>
        <v/>
      </c>
      <c r="F192" s="392" t="str">
        <f>'дети 5-ти лет Т'!E96</f>
        <v/>
      </c>
      <c r="G192" s="392" t="str">
        <f>'дети 5-ти лет С'!E96</f>
        <v/>
      </c>
    </row>
    <row r="193" ht="15.75" customHeight="1">
      <c r="B193" s="19"/>
      <c r="C193" s="392" t="str">
        <f>'дети 5-ти лет Ф'!F96</f>
        <v/>
      </c>
      <c r="D193" s="392" t="str">
        <f>'дети 5-ти лет К'!F96</f>
        <v/>
      </c>
      <c r="E193" s="392" t="str">
        <f>'дети 5-ти лет П'!F96</f>
        <v/>
      </c>
      <c r="F193" s="392" t="str">
        <f>'дети 5-ти лет Т'!F96</f>
        <v/>
      </c>
      <c r="G193" s="392" t="str">
        <f>'дети 5-ти лет С'!F96</f>
        <v/>
      </c>
    </row>
    <row r="194" ht="15.75" customHeight="1">
      <c r="B194" s="5">
        <v>2.0</v>
      </c>
      <c r="C194" s="392" t="str">
        <f>'дети 5-ти лет Ф'!G96</f>
        <v/>
      </c>
      <c r="D194" s="392" t="str">
        <f>'дети 5-ти лет К'!G96</f>
        <v/>
      </c>
      <c r="E194" s="392" t="str">
        <f>'дети 5-ти лет П'!G96</f>
        <v/>
      </c>
      <c r="F194" s="392" t="str">
        <f>'дети 5-ти лет Т'!G96</f>
        <v/>
      </c>
      <c r="G194" s="392" t="str">
        <f>'дети 5-ти лет С'!G96</f>
        <v/>
      </c>
    </row>
    <row r="195" ht="15.75" customHeight="1">
      <c r="B195" s="12"/>
      <c r="C195" s="392" t="str">
        <f>'дети 5-ти лет Ф'!H96</f>
        <v/>
      </c>
      <c r="D195" s="392" t="str">
        <f>'дети 5-ти лет К'!H96</f>
        <v/>
      </c>
      <c r="E195" s="392" t="str">
        <f>'дети 5-ти лет П'!H96</f>
        <v/>
      </c>
      <c r="F195" s="392" t="str">
        <f>'дети 5-ти лет Т'!H96</f>
        <v/>
      </c>
      <c r="G195" s="392" t="str">
        <f>'дети 5-ти лет С'!H96</f>
        <v/>
      </c>
    </row>
    <row r="196" ht="15.75" customHeight="1">
      <c r="B196" s="19"/>
      <c r="C196" s="392" t="str">
        <f>'дети 5-ти лет Ф'!I96</f>
        <v/>
      </c>
      <c r="D196" s="392" t="str">
        <f>'дети 5-ти лет К'!I96</f>
        <v/>
      </c>
      <c r="E196" s="392" t="str">
        <f>'дети 5-ти лет П'!I96</f>
        <v/>
      </c>
      <c r="F196" s="392" t="str">
        <f>'дети 5-ти лет Т'!I96</f>
        <v/>
      </c>
      <c r="G196" s="392" t="str">
        <f>'дети 5-ти лет С'!I96</f>
        <v/>
      </c>
    </row>
    <row r="197" ht="15.75" customHeight="1">
      <c r="B197" s="5">
        <v>3.0</v>
      </c>
      <c r="C197" s="392" t="str">
        <f>'дети 5-ти лет Ф'!J96</f>
        <v/>
      </c>
      <c r="D197" s="392" t="str">
        <f>'дети 5-ти лет К'!J96</f>
        <v/>
      </c>
      <c r="E197" s="392" t="str">
        <f>'дети 5-ти лет П'!J96</f>
        <v/>
      </c>
      <c r="F197" s="392" t="str">
        <f>'дети 5-ти лет Т'!J96</f>
        <v/>
      </c>
      <c r="G197" s="392" t="str">
        <f>'дети 5-ти лет С'!J96</f>
        <v/>
      </c>
    </row>
    <row r="198" ht="15.75" customHeight="1">
      <c r="B198" s="12"/>
      <c r="C198" s="392" t="str">
        <f>'дети 5-ти лет Ф'!K96</f>
        <v/>
      </c>
      <c r="D198" s="392" t="str">
        <f>'дети 5-ти лет К'!K96</f>
        <v/>
      </c>
      <c r="E198" s="392" t="str">
        <f>'дети 5-ти лет П'!K96</f>
        <v/>
      </c>
      <c r="F198" s="392" t="str">
        <f>'дети 5-ти лет Т'!K96</f>
        <v/>
      </c>
      <c r="G198" s="392" t="str">
        <f>'дети 5-ти лет С'!K96</f>
        <v/>
      </c>
    </row>
    <row r="199" ht="15.75" customHeight="1">
      <c r="B199" s="19"/>
      <c r="C199" s="392" t="str">
        <f>'дети 5-ти лет Ф'!L96</f>
        <v/>
      </c>
      <c r="D199" s="392" t="str">
        <f>'дети 5-ти лет К'!L96</f>
        <v/>
      </c>
      <c r="E199" s="392" t="str">
        <f>'дети 5-ти лет П'!L96</f>
        <v/>
      </c>
      <c r="F199" s="392" t="str">
        <f>'дети 5-ти лет Т'!L96</f>
        <v/>
      </c>
      <c r="G199" s="392" t="str">
        <f>'дети 5-ти лет С'!L96</f>
        <v/>
      </c>
    </row>
    <row r="200" ht="15.75" customHeight="1">
      <c r="B200" s="5">
        <v>4.0</v>
      </c>
      <c r="C200" s="392" t="str">
        <f>'дети 5-ти лет Ф'!M96</f>
        <v/>
      </c>
      <c r="D200" s="392" t="str">
        <f>'дети 5-ти лет К'!M96</f>
        <v/>
      </c>
      <c r="E200" s="392" t="str">
        <f>'дети 5-ти лет П'!M96</f>
        <v/>
      </c>
      <c r="F200" s="392" t="str">
        <f>'дети 5-ти лет Т'!M96</f>
        <v/>
      </c>
      <c r="G200" s="392" t="str">
        <f>'дети 5-ти лет С'!M96</f>
        <v/>
      </c>
    </row>
    <row r="201" ht="15.75" customHeight="1">
      <c r="B201" s="12"/>
      <c r="C201" s="392" t="str">
        <f>'дети 5-ти лет Ф'!N96</f>
        <v/>
      </c>
      <c r="D201" s="392" t="str">
        <f>'дети 5-ти лет К'!N96</f>
        <v/>
      </c>
      <c r="E201" s="392" t="str">
        <f>'дети 5-ти лет П'!N96</f>
        <v/>
      </c>
      <c r="F201" s="392" t="str">
        <f>'дети 5-ти лет Т'!N96</f>
        <v/>
      </c>
      <c r="G201" s="392" t="str">
        <f>'дети 5-ти лет С'!N96</f>
        <v/>
      </c>
    </row>
    <row r="202" ht="15.75" customHeight="1">
      <c r="B202" s="19"/>
      <c r="C202" s="392" t="str">
        <f>'дети 5-ти лет Ф'!O96</f>
        <v/>
      </c>
      <c r="D202" s="392" t="str">
        <f>'дети 5-ти лет К'!O96</f>
        <v/>
      </c>
      <c r="E202" s="392" t="str">
        <f>'дети 5-ти лет П'!O96</f>
        <v/>
      </c>
      <c r="F202" s="392" t="str">
        <f>'дети 5-ти лет Т'!O96</f>
        <v/>
      </c>
      <c r="G202" s="392" t="str">
        <f>'дети 5-ти лет С'!O96</f>
        <v/>
      </c>
    </row>
    <row r="203" ht="15.75" customHeight="1">
      <c r="B203" s="5">
        <v>5.0</v>
      </c>
      <c r="C203" s="392" t="str">
        <f>'дети 5-ти лет Ф'!P96</f>
        <v/>
      </c>
      <c r="D203" s="392" t="str">
        <f>'дети 5-ти лет К'!P96</f>
        <v/>
      </c>
      <c r="E203" s="392" t="str">
        <f>'дети 5-ти лет П'!P96</f>
        <v/>
      </c>
      <c r="F203" s="392" t="str">
        <f>'дети 5-ти лет Т'!P96</f>
        <v/>
      </c>
      <c r="G203" s="392" t="str">
        <f>'дети 5-ти лет С'!P96</f>
        <v/>
      </c>
    </row>
    <row r="204" ht="15.75" customHeight="1">
      <c r="B204" s="12"/>
      <c r="C204" s="392" t="str">
        <f>'дети 5-ти лет Ф'!Q96</f>
        <v/>
      </c>
      <c r="D204" s="392" t="str">
        <f>'дети 5-ти лет К'!Q96</f>
        <v/>
      </c>
      <c r="E204" s="392" t="str">
        <f>'дети 5-ти лет П'!Q96</f>
        <v/>
      </c>
      <c r="F204" s="392" t="str">
        <f>'дети 5-ти лет Т'!Q96</f>
        <v/>
      </c>
      <c r="G204" s="392" t="str">
        <f>'дети 5-ти лет С'!Q96</f>
        <v/>
      </c>
    </row>
    <row r="205" ht="15.75" customHeight="1">
      <c r="B205" s="19"/>
      <c r="C205" s="392" t="str">
        <f>'дети 5-ти лет Ф'!R96</f>
        <v/>
      </c>
      <c r="D205" s="392" t="str">
        <f>'дети 5-ти лет К'!R96</f>
        <v/>
      </c>
      <c r="E205" s="392" t="str">
        <f>'дети 5-ти лет П'!R96</f>
        <v/>
      </c>
      <c r="F205" s="392" t="str">
        <f>'дети 5-ти лет Т'!R96</f>
        <v/>
      </c>
      <c r="G205" s="392" t="str">
        <f>'дети 5-ти лет С'!R96</f>
        <v/>
      </c>
    </row>
    <row r="206" ht="15.75" customHeight="1">
      <c r="B206" s="5">
        <v>6.0</v>
      </c>
      <c r="C206" s="392" t="str">
        <f>'дети 5-ти лет Ф'!S96</f>
        <v/>
      </c>
      <c r="D206" s="392" t="str">
        <f>'дети 5-ти лет К'!S96</f>
        <v/>
      </c>
      <c r="E206" s="392" t="str">
        <f>'дети 5-ти лет П'!S96</f>
        <v/>
      </c>
      <c r="F206" s="392" t="str">
        <f>'дети 5-ти лет Т'!S96</f>
        <v/>
      </c>
      <c r="G206" s="392" t="str">
        <f>'дети 5-ти лет С'!S96</f>
        <v/>
      </c>
    </row>
    <row r="207" ht="15.75" customHeight="1">
      <c r="B207" s="12"/>
      <c r="C207" s="392" t="str">
        <f>'дети 5-ти лет Ф'!T96</f>
        <v/>
      </c>
      <c r="D207" s="392" t="str">
        <f>'дети 5-ти лет К'!T96</f>
        <v/>
      </c>
      <c r="E207" s="392" t="str">
        <f>'дети 5-ти лет П'!T96</f>
        <v/>
      </c>
      <c r="F207" s="392" t="str">
        <f>'дети 5-ти лет Т'!T96</f>
        <v/>
      </c>
      <c r="G207" s="392" t="str">
        <f>'дети 5-ти лет С'!T96</f>
        <v/>
      </c>
    </row>
    <row r="208" ht="15.75" customHeight="1">
      <c r="B208" s="19"/>
      <c r="C208" s="392" t="str">
        <f>'дети 5-ти лет Ф'!U96</f>
        <v/>
      </c>
      <c r="D208" s="392" t="str">
        <f>'дети 5-ти лет К'!U96</f>
        <v/>
      </c>
      <c r="E208" s="392" t="str">
        <f>'дети 5-ти лет П'!U96</f>
        <v/>
      </c>
      <c r="F208" s="392" t="str">
        <f>'дети 5-ти лет Т'!U96</f>
        <v/>
      </c>
      <c r="G208" s="392" t="str">
        <f>'дети 5-ти лет С'!U96</f>
        <v/>
      </c>
    </row>
    <row r="209" ht="15.75" customHeight="1">
      <c r="B209" s="5">
        <v>7.0</v>
      </c>
      <c r="C209" s="392" t="str">
        <f>'дети 5-ти лет Ф'!V96</f>
        <v/>
      </c>
      <c r="D209" s="392" t="str">
        <f>'дети 5-ти лет К'!V96</f>
        <v/>
      </c>
      <c r="E209" s="392" t="str">
        <f>'дети 5-ти лет П'!V96</f>
        <v/>
      </c>
      <c r="F209" s="392" t="str">
        <f>'дети 5-ти лет Т'!V96</f>
        <v/>
      </c>
      <c r="G209" s="392" t="str">
        <f>'дети 5-ти лет С'!V96</f>
        <v/>
      </c>
    </row>
    <row r="210" ht="15.75" customHeight="1">
      <c r="B210" s="12"/>
      <c r="C210" s="392" t="str">
        <f>'дети 5-ти лет Ф'!W96</f>
        <v/>
      </c>
      <c r="D210" s="392" t="str">
        <f>'дети 5-ти лет Т'!W96</f>
        <v/>
      </c>
      <c r="E210" s="392" t="str">
        <f>'дети 5-ти лет П'!W96</f>
        <v/>
      </c>
      <c r="F210" s="392" t="str">
        <f>'дети 5-ти лет Т'!W96</f>
        <v/>
      </c>
      <c r="G210" s="392" t="str">
        <f>'дети 5-ти лет С'!W96</f>
        <v/>
      </c>
    </row>
    <row r="211" ht="15.0" customHeight="1">
      <c r="B211" s="19"/>
      <c r="C211" s="392" t="str">
        <f>'дети 5-ти лет Ф'!X96</f>
        <v/>
      </c>
      <c r="D211" s="392" t="str">
        <f>'дети 5-ти лет К'!X96</f>
        <v/>
      </c>
      <c r="E211" s="392" t="str">
        <f>'дети 5-ти лет П'!X96</f>
        <v/>
      </c>
      <c r="F211" s="392" t="str">
        <f>'дети 5-ти лет Т'!X96</f>
        <v/>
      </c>
      <c r="G211" s="392" t="str">
        <f>'дети 5-ти лет С'!X96</f>
        <v/>
      </c>
    </row>
    <row r="212" ht="15.75" customHeight="1">
      <c r="B212" s="5">
        <v>8.0</v>
      </c>
      <c r="C212" s="318"/>
      <c r="D212" s="392" t="str">
        <f>'дети 5-ти лет К'!Y96</f>
        <v/>
      </c>
      <c r="E212" s="317"/>
      <c r="F212" s="392" t="str">
        <f>'дети 5-ти лет Т'!Y96</f>
        <v/>
      </c>
      <c r="G212" s="317"/>
    </row>
    <row r="213" ht="15.75" customHeight="1">
      <c r="B213" s="12"/>
      <c r="C213" s="319"/>
      <c r="D213" s="392" t="str">
        <f>'дети 5-ти лет К'!Z96</f>
        <v/>
      </c>
      <c r="E213" s="12"/>
      <c r="F213" s="392" t="str">
        <f>'дети 5-ти лет Т'!Z96</f>
        <v/>
      </c>
      <c r="G213" s="12"/>
    </row>
    <row r="214" ht="15.75" customHeight="1">
      <c r="B214" s="19"/>
      <c r="C214" s="319"/>
      <c r="D214" s="392" t="str">
        <f>'дети 5-ти лет К'!AA96</f>
        <v/>
      </c>
      <c r="E214" s="12"/>
      <c r="F214" s="392" t="str">
        <f>'дети 5-ти лет Т'!AA96</f>
        <v/>
      </c>
      <c r="G214" s="12"/>
    </row>
    <row r="215" ht="15.75" customHeight="1">
      <c r="B215" s="5">
        <v>9.0</v>
      </c>
      <c r="C215" s="319"/>
      <c r="D215" s="392" t="str">
        <f>'дети 5-ти лет К'!AB96</f>
        <v/>
      </c>
      <c r="E215" s="12"/>
      <c r="F215" s="392" t="str">
        <f>'дети 5-ти лет Т'!AB96</f>
        <v/>
      </c>
      <c r="G215" s="12"/>
    </row>
    <row r="216" ht="15.75" customHeight="1">
      <c r="B216" s="12"/>
      <c r="C216" s="319"/>
      <c r="D216" s="392" t="str">
        <f>'дети 5-ти лет К'!AC96</f>
        <v/>
      </c>
      <c r="E216" s="12"/>
      <c r="F216" s="392" t="str">
        <f>'дети 5-ти лет Т'!AC96</f>
        <v/>
      </c>
      <c r="G216" s="12"/>
    </row>
    <row r="217" ht="15.75" customHeight="1">
      <c r="B217" s="19"/>
      <c r="C217" s="319"/>
      <c r="D217" s="392" t="str">
        <f>'дети 5-ти лет К'!AD96</f>
        <v/>
      </c>
      <c r="E217" s="12"/>
      <c r="F217" s="392" t="str">
        <f>'дети 5-ти лет Т'!AD96</f>
        <v/>
      </c>
      <c r="G217" s="12"/>
    </row>
    <row r="218" ht="15.75" customHeight="1">
      <c r="B218" s="5">
        <v>10.0</v>
      </c>
      <c r="C218" s="319"/>
      <c r="D218" s="392" t="str">
        <f>'дети 5-ти лет К'!AE96</f>
        <v/>
      </c>
      <c r="E218" s="12"/>
      <c r="F218" s="392" t="str">
        <f>'дети 5-ти лет Т'!AE96</f>
        <v/>
      </c>
      <c r="G218" s="12"/>
    </row>
    <row r="219" ht="15.75" customHeight="1">
      <c r="B219" s="12"/>
      <c r="C219" s="319"/>
      <c r="D219" s="392" t="str">
        <f>'дети 5-ти лет К'!AF96</f>
        <v/>
      </c>
      <c r="E219" s="12"/>
      <c r="F219" s="392" t="str">
        <f>'дети 5-ти лет Т'!AF96</f>
        <v/>
      </c>
      <c r="G219" s="12"/>
    </row>
    <row r="220" ht="15.75" customHeight="1">
      <c r="B220" s="19"/>
      <c r="C220" s="319"/>
      <c r="D220" s="392" t="str">
        <f>'дети 5-ти лет К'!AG96</f>
        <v/>
      </c>
      <c r="E220" s="12"/>
      <c r="F220" s="392" t="str">
        <f>'дети 5-ти лет Т'!AG96</f>
        <v/>
      </c>
      <c r="G220" s="12"/>
    </row>
    <row r="221" ht="15.75" customHeight="1">
      <c r="B221" s="5">
        <v>11.0</v>
      </c>
      <c r="C221" s="319"/>
      <c r="D221" s="392" t="str">
        <f>'дети 5-ти лет К'!AH96</f>
        <v/>
      </c>
      <c r="E221" s="12"/>
      <c r="F221" s="392" t="str">
        <f>'дети 5-ти лет Т'!AH96</f>
        <v/>
      </c>
      <c r="G221" s="12"/>
    </row>
    <row r="222" ht="15.75" customHeight="1">
      <c r="B222" s="12"/>
      <c r="C222" s="319"/>
      <c r="D222" s="392" t="str">
        <f>'дети 5-ти лет К'!AI96</f>
        <v/>
      </c>
      <c r="E222" s="12"/>
      <c r="F222" s="392" t="str">
        <f>'дети 5-ти лет Т'!AI96</f>
        <v/>
      </c>
      <c r="G222" s="12"/>
    </row>
    <row r="223" ht="15.75" customHeight="1">
      <c r="B223" s="19"/>
      <c r="C223" s="319"/>
      <c r="D223" s="392" t="str">
        <f>'дети 5-ти лет К'!AJ96</f>
        <v/>
      </c>
      <c r="E223" s="12"/>
      <c r="F223" s="392" t="str">
        <f>'дети 5-ти лет Т'!AJ96</f>
        <v/>
      </c>
      <c r="G223" s="12"/>
    </row>
    <row r="224" ht="15.75" customHeight="1">
      <c r="B224" s="5">
        <v>12.0</v>
      </c>
      <c r="C224" s="319"/>
      <c r="D224" s="392" t="str">
        <f>'дети 5-ти лет К'!AK96</f>
        <v/>
      </c>
      <c r="E224" s="12"/>
      <c r="F224" s="392" t="str">
        <f>'дети 5-ти лет Т'!AK96</f>
        <v/>
      </c>
      <c r="G224" s="12"/>
    </row>
    <row r="225" ht="15.75" customHeight="1">
      <c r="B225" s="12"/>
      <c r="C225" s="319"/>
      <c r="D225" s="392" t="str">
        <f>'дети 5-ти лет К'!AL96</f>
        <v/>
      </c>
      <c r="E225" s="12"/>
      <c r="F225" s="392" t="str">
        <f>'дети 5-ти лет Т'!AL96</f>
        <v/>
      </c>
      <c r="G225" s="12"/>
    </row>
    <row r="226" ht="15.75" customHeight="1">
      <c r="B226" s="19"/>
      <c r="C226" s="319"/>
      <c r="D226" s="392" t="str">
        <f>'дети 5-ти лет К'!AM96</f>
        <v/>
      </c>
      <c r="E226" s="12"/>
      <c r="F226" s="392" t="str">
        <f>'дети 5-ти лет Т'!AM96</f>
        <v/>
      </c>
      <c r="G226" s="12"/>
    </row>
    <row r="227" ht="15.75" customHeight="1">
      <c r="B227" s="5">
        <v>13.0</v>
      </c>
      <c r="C227" s="319"/>
      <c r="D227" s="392" t="str">
        <f>'дети 5-ти лет К'!AN96</f>
        <v/>
      </c>
      <c r="E227" s="12"/>
      <c r="F227" s="392" t="str">
        <f>'дети 5-ти лет Т'!AN96</f>
        <v/>
      </c>
      <c r="G227" s="12"/>
    </row>
    <row r="228" ht="15.75" customHeight="1">
      <c r="B228" s="12"/>
      <c r="C228" s="319"/>
      <c r="D228" s="392" t="str">
        <f>'дети 5-ти лет К'!AO96</f>
        <v/>
      </c>
      <c r="E228" s="12"/>
      <c r="F228" s="392" t="str">
        <f>'дети 5-ти лет Т'!AO96</f>
        <v/>
      </c>
      <c r="G228" s="12"/>
    </row>
    <row r="229" ht="15.75" customHeight="1">
      <c r="B229" s="19"/>
      <c r="C229" s="319"/>
      <c r="D229" s="392" t="str">
        <f>'дети 5-ти лет К'!AP96</f>
        <v/>
      </c>
      <c r="E229" s="12"/>
      <c r="F229" s="392" t="str">
        <f>'дети 5-ти лет Т'!AP96</f>
        <v/>
      </c>
      <c r="G229" s="12"/>
    </row>
    <row r="230" ht="15.75" customHeight="1">
      <c r="B230" s="5">
        <v>14.0</v>
      </c>
      <c r="C230" s="319"/>
      <c r="D230" s="392" t="str">
        <f>'дети 5-ти лет К'!AQ96</f>
        <v/>
      </c>
      <c r="E230" s="12"/>
      <c r="F230" s="392" t="str">
        <f>'дети 5-ти лет Т'!AQ96</f>
        <v/>
      </c>
      <c r="G230" s="12"/>
    </row>
    <row r="231" ht="15.75" customHeight="1">
      <c r="B231" s="12"/>
      <c r="C231" s="319"/>
      <c r="D231" s="392" t="str">
        <f>'дети 5-ти лет К'!AR96</f>
        <v/>
      </c>
      <c r="E231" s="12"/>
      <c r="F231" s="392" t="str">
        <f>'дети 5-ти лет Т'!AR96</f>
        <v/>
      </c>
      <c r="G231" s="12"/>
    </row>
    <row r="232" ht="15.75" customHeight="1">
      <c r="B232" s="19"/>
      <c r="C232" s="319"/>
      <c r="D232" s="392" t="str">
        <f>'дети 5-ти лет К'!AS96</f>
        <v/>
      </c>
      <c r="E232" s="12"/>
      <c r="F232" s="392" t="str">
        <f>'дети 5-ти лет Т'!AS96</f>
        <v/>
      </c>
      <c r="G232" s="12"/>
    </row>
    <row r="233" ht="15.75" customHeight="1">
      <c r="B233" s="5">
        <v>15.0</v>
      </c>
      <c r="C233" s="319"/>
      <c r="D233" s="392" t="str">
        <f>'дети 5-ти лет К'!AT96</f>
        <v/>
      </c>
      <c r="E233" s="12"/>
      <c r="F233" s="392" t="str">
        <f>'дети 5-ти лет Т'!AT96</f>
        <v/>
      </c>
      <c r="G233" s="12"/>
    </row>
    <row r="234" ht="15.75" customHeight="1">
      <c r="B234" s="12"/>
      <c r="C234" s="319"/>
      <c r="D234" s="392" t="str">
        <f>'дети 5-ти лет К'!AU96</f>
        <v/>
      </c>
      <c r="E234" s="12"/>
      <c r="F234" s="392" t="str">
        <f>'дети 5-ти лет Т'!AU96</f>
        <v/>
      </c>
      <c r="G234" s="12"/>
    </row>
    <row r="235" ht="15.75" customHeight="1">
      <c r="B235" s="19"/>
      <c r="C235" s="319"/>
      <c r="D235" s="392" t="str">
        <f>'дети 5-ти лет К'!AV96</f>
        <v/>
      </c>
      <c r="E235" s="12"/>
      <c r="F235" s="392" t="str">
        <f>'дети 5-ти лет Т'!AV96</f>
        <v/>
      </c>
      <c r="G235" s="12"/>
    </row>
    <row r="236" ht="15.75" customHeight="1">
      <c r="B236" s="5">
        <v>16.0</v>
      </c>
      <c r="C236" s="319"/>
      <c r="D236" s="392" t="str">
        <f>'дети 5-ти лет К'!AW96</f>
        <v/>
      </c>
      <c r="E236" s="12"/>
      <c r="F236" s="392" t="str">
        <f>'дети 5-ти лет Т'!AW96</f>
        <v/>
      </c>
      <c r="G236" s="12"/>
    </row>
    <row r="237" ht="15.75" customHeight="1">
      <c r="B237" s="12"/>
      <c r="C237" s="319"/>
      <c r="D237" s="392" t="str">
        <f>'дети 5-ти лет К'!AX96</f>
        <v/>
      </c>
      <c r="E237" s="12"/>
      <c r="F237" s="392" t="str">
        <f>'дети 5-ти лет Т'!AX96</f>
        <v/>
      </c>
      <c r="G237" s="12"/>
    </row>
    <row r="238" ht="15.75" customHeight="1">
      <c r="B238" s="19"/>
      <c r="C238" s="319"/>
      <c r="D238" s="392" t="str">
        <f>'дети 5-ти лет К'!AY96</f>
        <v/>
      </c>
      <c r="E238" s="12"/>
      <c r="F238" s="392" t="str">
        <f>'дети 5-ти лет Т'!AY96</f>
        <v/>
      </c>
      <c r="G238" s="12"/>
    </row>
    <row r="239" ht="15.75" customHeight="1">
      <c r="B239" s="5">
        <v>17.0</v>
      </c>
      <c r="C239" s="319"/>
      <c r="D239" s="392" t="str">
        <f>'дети 5-ти лет К'!AZ96</f>
        <v/>
      </c>
      <c r="E239" s="12"/>
      <c r="F239" s="392" t="str">
        <f>'дети 5-ти лет Т'!AZ96</f>
        <v/>
      </c>
      <c r="G239" s="12"/>
    </row>
    <row r="240" ht="15.75" customHeight="1">
      <c r="B240" s="12"/>
      <c r="C240" s="319"/>
      <c r="D240" s="392" t="str">
        <f>'дети 5-ти лет К'!BA96</f>
        <v/>
      </c>
      <c r="E240" s="12"/>
      <c r="F240" s="392" t="str">
        <f>'дети 5-ти лет Т'!BA96</f>
        <v/>
      </c>
      <c r="G240" s="12"/>
    </row>
    <row r="241" ht="15.75" customHeight="1">
      <c r="B241" s="19"/>
      <c r="C241" s="319"/>
      <c r="D241" s="392" t="str">
        <f>'дети 5-ти лет К'!BB96</f>
        <v/>
      </c>
      <c r="E241" s="12"/>
      <c r="F241" s="392" t="str">
        <f>'дети 5-ти лет Т'!BB96</f>
        <v/>
      </c>
      <c r="G241" s="12"/>
    </row>
    <row r="242" ht="15.75" customHeight="1">
      <c r="B242" s="5">
        <v>18.0</v>
      </c>
      <c r="C242" s="319"/>
      <c r="D242" s="392" t="str">
        <f>'дети 5-ти лет К'!BC96</f>
        <v/>
      </c>
      <c r="E242" s="12"/>
      <c r="F242" s="392" t="str">
        <f>'дети 5-ти лет Т'!BC96</f>
        <v/>
      </c>
      <c r="G242" s="12"/>
    </row>
    <row r="243" ht="15.75" customHeight="1">
      <c r="B243" s="12"/>
      <c r="C243" s="319"/>
      <c r="D243" s="392" t="str">
        <f>'дети 5-ти лет К'!BD96</f>
        <v/>
      </c>
      <c r="E243" s="12"/>
      <c r="F243" s="392" t="str">
        <f>'дети 5-ти лет Т'!BD96</f>
        <v/>
      </c>
      <c r="G243" s="12"/>
    </row>
    <row r="244" ht="15.75" customHeight="1">
      <c r="B244" s="19"/>
      <c r="C244" s="319"/>
      <c r="D244" s="392" t="str">
        <f>'дети 5-ти лет К'!BE96</f>
        <v/>
      </c>
      <c r="E244" s="12"/>
      <c r="F244" s="392" t="str">
        <f>'дети 5-ти лет Т'!BE96</f>
        <v/>
      </c>
      <c r="G244" s="12"/>
    </row>
    <row r="245" ht="15.75" customHeight="1">
      <c r="B245" s="5">
        <v>19.0</v>
      </c>
      <c r="C245" s="319"/>
      <c r="D245" s="392" t="str">
        <f>'дети 5-ти лет К'!BF96</f>
        <v/>
      </c>
      <c r="E245" s="12"/>
      <c r="F245" s="392" t="str">
        <f>'дети 5-ти лет Т'!BF96</f>
        <v/>
      </c>
      <c r="G245" s="12"/>
    </row>
    <row r="246" ht="15.75" customHeight="1">
      <c r="B246" s="12"/>
      <c r="C246" s="319"/>
      <c r="D246" s="392" t="str">
        <f>'дети 5-ти лет К'!BG96</f>
        <v/>
      </c>
      <c r="E246" s="12"/>
      <c r="F246" s="392" t="str">
        <f>'дети 5-ти лет Т'!BG96</f>
        <v/>
      </c>
      <c r="G246" s="12"/>
    </row>
    <row r="247" ht="15.75" customHeight="1">
      <c r="B247" s="19"/>
      <c r="C247" s="319"/>
      <c r="D247" s="392" t="str">
        <f>'дети 5-ти лет К'!BH96</f>
        <v/>
      </c>
      <c r="E247" s="12"/>
      <c r="F247" s="392" t="str">
        <f>'дети 5-ти лет Т'!BH96</f>
        <v/>
      </c>
      <c r="G247" s="12"/>
    </row>
    <row r="248" ht="15.75" customHeight="1">
      <c r="B248" s="5">
        <v>20.0</v>
      </c>
      <c r="C248" s="319"/>
      <c r="D248" s="392" t="str">
        <f>'дети 5-ти лет К'!BI96</f>
        <v/>
      </c>
      <c r="E248" s="12"/>
      <c r="F248" s="392" t="str">
        <f>'дети 5-ти лет Т'!BI96</f>
        <v/>
      </c>
      <c r="G248" s="12"/>
    </row>
    <row r="249" ht="15.75" customHeight="1">
      <c r="B249" s="12"/>
      <c r="C249" s="319"/>
      <c r="D249" s="392" t="str">
        <f>'дети 5-ти лет К'!BJ96</f>
        <v/>
      </c>
      <c r="E249" s="12"/>
      <c r="F249" s="392" t="str">
        <f>'дети 5-ти лет Т'!BJ96</f>
        <v/>
      </c>
      <c r="G249" s="12"/>
    </row>
    <row r="250" ht="15.75" customHeight="1">
      <c r="B250" s="19"/>
      <c r="C250" s="319"/>
      <c r="D250" s="392" t="str">
        <f>'дети 5-ти лет К'!BK96</f>
        <v/>
      </c>
      <c r="E250" s="12"/>
      <c r="F250" s="392" t="str">
        <f>'дети 5-ти лет Т'!BK96</f>
        <v/>
      </c>
      <c r="G250" s="12"/>
    </row>
    <row r="251" ht="15.75" customHeight="1">
      <c r="B251" s="5">
        <v>21.0</v>
      </c>
      <c r="C251" s="319"/>
      <c r="D251" s="392" t="str">
        <f>'дети 5-ти лет К'!BL96</f>
        <v/>
      </c>
      <c r="E251" s="12"/>
      <c r="F251" s="392" t="str">
        <f>'дети 5-ти лет Т'!BL96</f>
        <v/>
      </c>
      <c r="G251" s="12"/>
    </row>
    <row r="252" ht="15.75" customHeight="1">
      <c r="B252" s="12"/>
      <c r="C252" s="319"/>
      <c r="D252" s="392" t="str">
        <f>'дети 5-ти лет К'!BM96</f>
        <v/>
      </c>
      <c r="E252" s="12"/>
      <c r="F252" s="392" t="str">
        <f>'дети 5-ти лет Т'!BM96</f>
        <v/>
      </c>
      <c r="G252" s="12"/>
    </row>
    <row r="253" ht="15.75" customHeight="1">
      <c r="B253" s="19"/>
      <c r="C253" s="319"/>
      <c r="D253" s="392" t="str">
        <f>'дети 5-ти лет К'!BN96</f>
        <v/>
      </c>
      <c r="E253" s="12"/>
      <c r="F253" s="392" t="str">
        <f>'дети 5-ти лет Т'!BN96</f>
        <v/>
      </c>
      <c r="G253" s="12"/>
    </row>
    <row r="254" ht="15.75" customHeight="1">
      <c r="B254" s="5">
        <v>22.0</v>
      </c>
      <c r="C254" s="319"/>
      <c r="D254" s="392" t="str">
        <f>'дети 5-ти лет К'!BO96</f>
        <v/>
      </c>
      <c r="E254" s="12"/>
      <c r="F254" s="392" t="str">
        <f>'дети 5-ти лет Т'!BO96</f>
        <v/>
      </c>
      <c r="G254" s="12"/>
    </row>
    <row r="255" ht="15.75" customHeight="1">
      <c r="B255" s="12"/>
      <c r="C255" s="319"/>
      <c r="D255" s="392" t="str">
        <f>'дети 5-ти лет К'!BP96</f>
        <v/>
      </c>
      <c r="E255" s="12"/>
      <c r="F255" s="392" t="str">
        <f>'дети 5-ти лет Т'!BP96</f>
        <v/>
      </c>
      <c r="G255" s="12"/>
    </row>
    <row r="256" ht="15.75" customHeight="1">
      <c r="B256" s="19"/>
      <c r="C256" s="319"/>
      <c r="D256" s="392" t="str">
        <f>'дети 5-ти лет К'!BQ96</f>
        <v/>
      </c>
      <c r="E256" s="12"/>
      <c r="F256" s="392" t="str">
        <f>'дети 5-ти лет Т'!BQ96</f>
        <v/>
      </c>
      <c r="G256" s="12"/>
    </row>
    <row r="257" ht="15.75" customHeight="1">
      <c r="B257" s="5">
        <v>23.0</v>
      </c>
      <c r="C257" s="319"/>
      <c r="D257" s="392" t="str">
        <f>'дети 5-ти лет К'!BR96</f>
        <v/>
      </c>
      <c r="E257" s="12"/>
      <c r="F257" s="392" t="str">
        <f>'дети 5-ти лет Т'!BR96</f>
        <v/>
      </c>
      <c r="G257" s="12"/>
    </row>
    <row r="258" ht="15.75" customHeight="1">
      <c r="B258" s="12"/>
      <c r="C258" s="319"/>
      <c r="D258" s="392" t="str">
        <f>'дети 5-ти лет К'!BS96</f>
        <v/>
      </c>
      <c r="E258" s="12"/>
      <c r="F258" s="392" t="str">
        <f>'дети 5-ти лет Т'!BS96</f>
        <v/>
      </c>
      <c r="G258" s="12"/>
    </row>
    <row r="259" ht="15.75" customHeight="1">
      <c r="B259" s="19"/>
      <c r="C259" s="319"/>
      <c r="D259" s="392" t="str">
        <f>'дети 5-ти лет К'!BT96</f>
        <v/>
      </c>
      <c r="E259" s="12"/>
      <c r="F259" s="392" t="str">
        <f>'дети 5-ти лет Т'!BT96</f>
        <v/>
      </c>
      <c r="G259" s="12"/>
    </row>
    <row r="260" ht="15.75" customHeight="1">
      <c r="B260" s="5">
        <v>24.0</v>
      </c>
      <c r="C260" s="319"/>
      <c r="D260" s="392" t="str">
        <f>'дети 5-ти лет К'!BU96</f>
        <v/>
      </c>
      <c r="E260" s="12"/>
      <c r="F260" s="392" t="str">
        <f>'дети 5-ти лет Т'!BU96</f>
        <v/>
      </c>
      <c r="G260" s="12"/>
    </row>
    <row r="261" ht="15.75" customHeight="1">
      <c r="B261" s="12"/>
      <c r="C261" s="319"/>
      <c r="D261" s="392" t="str">
        <f>'дети 5-ти лет К'!BV96</f>
        <v/>
      </c>
      <c r="E261" s="12"/>
      <c r="F261" s="392" t="str">
        <f>'дети 5-ти лет Т'!BV96</f>
        <v/>
      </c>
      <c r="G261" s="12"/>
    </row>
    <row r="262" ht="15.75" customHeight="1">
      <c r="B262" s="19"/>
      <c r="C262" s="319"/>
      <c r="D262" s="392" t="str">
        <f>'дети 5-ти лет К'!BW96</f>
        <v/>
      </c>
      <c r="E262" s="12"/>
      <c r="F262" s="392" t="str">
        <f>'дети 5-ти лет Т'!BW96</f>
        <v/>
      </c>
      <c r="G262" s="12"/>
    </row>
    <row r="263" ht="15.75" customHeight="1">
      <c r="B263" s="5">
        <v>25.0</v>
      </c>
      <c r="C263" s="319"/>
      <c r="D263" s="392" t="str">
        <f>'дети 5-ти лет К'!BX96</f>
        <v/>
      </c>
      <c r="E263" s="12"/>
      <c r="F263" s="392" t="str">
        <f>'дети 5-ти лет Т'!BX96</f>
        <v/>
      </c>
      <c r="G263" s="12"/>
    </row>
    <row r="264" ht="15.75" customHeight="1">
      <c r="B264" s="12"/>
      <c r="C264" s="319"/>
      <c r="D264" s="392" t="str">
        <f>'дети 5-ти лет К'!BY96</f>
        <v/>
      </c>
      <c r="E264" s="12"/>
      <c r="F264" s="392" t="str">
        <f>'дети 5-ти лет Т'!BY96</f>
        <v/>
      </c>
      <c r="G264" s="12"/>
    </row>
    <row r="265" ht="15.75" customHeight="1">
      <c r="B265" s="19"/>
      <c r="C265" s="319"/>
      <c r="D265" s="392" t="str">
        <f>'дети 5-ти лет К'!BZ96</f>
        <v/>
      </c>
      <c r="E265" s="12"/>
      <c r="F265" s="392" t="str">
        <f>'дети 5-ти лет Т'!BZ96</f>
        <v/>
      </c>
      <c r="G265" s="12"/>
    </row>
    <row r="266" ht="15.75" customHeight="1">
      <c r="B266" s="5">
        <v>26.0</v>
      </c>
      <c r="C266" s="319"/>
      <c r="D266" s="392" t="str">
        <f>'дети 5-ти лет К'!CA96</f>
        <v/>
      </c>
      <c r="E266" s="12"/>
      <c r="F266" s="392" t="str">
        <f>'дети 5-ти лет Т'!CA96</f>
        <v/>
      </c>
      <c r="G266" s="12"/>
    </row>
    <row r="267" ht="15.75" customHeight="1">
      <c r="B267" s="12"/>
      <c r="C267" s="319"/>
      <c r="D267" s="392" t="str">
        <f>'дети 5-ти лет К'!CB96</f>
        <v/>
      </c>
      <c r="E267" s="12"/>
      <c r="F267" s="392" t="str">
        <f>'дети 5-ти лет Т'!CB96</f>
        <v/>
      </c>
      <c r="G267" s="12"/>
    </row>
    <row r="268" ht="15.75" customHeight="1">
      <c r="B268" s="19"/>
      <c r="C268" s="319"/>
      <c r="D268" s="392" t="str">
        <f>'дети 5-ти лет К'!CC96</f>
        <v/>
      </c>
      <c r="E268" s="12"/>
      <c r="F268" s="392" t="str">
        <f>'дети 5-ти лет Т'!CC96</f>
        <v/>
      </c>
      <c r="G268" s="12"/>
    </row>
    <row r="269" ht="15.75" customHeight="1">
      <c r="B269" s="5">
        <v>27.0</v>
      </c>
      <c r="C269" s="319"/>
      <c r="D269" s="392" t="str">
        <f>'дети 5-ти лет К'!CD96</f>
        <v/>
      </c>
      <c r="E269" s="12"/>
      <c r="F269" s="392" t="str">
        <f>'дети 5-ти лет Т'!CD96</f>
        <v/>
      </c>
      <c r="G269" s="12"/>
    </row>
    <row r="270" ht="15.75" customHeight="1">
      <c r="B270" s="12"/>
      <c r="C270" s="319"/>
      <c r="D270" s="392" t="str">
        <f>'дети 5-ти лет К'!CE96</f>
        <v/>
      </c>
      <c r="E270" s="12"/>
      <c r="F270" s="392" t="str">
        <f>'дети 5-ти лет Т'!CE96</f>
        <v/>
      </c>
      <c r="G270" s="12"/>
    </row>
    <row r="271" ht="15.75" customHeight="1">
      <c r="B271" s="19"/>
      <c r="C271" s="319"/>
      <c r="D271" s="392" t="str">
        <f>'дети 5-ти лет К'!CF96</f>
        <v/>
      </c>
      <c r="E271" s="12"/>
      <c r="F271" s="392" t="str">
        <f>'дети 5-ти лет Т'!CF96</f>
        <v/>
      </c>
      <c r="G271" s="12"/>
    </row>
    <row r="272" ht="15.75" customHeight="1">
      <c r="B272" s="5">
        <v>28.0</v>
      </c>
      <c r="C272" s="319"/>
      <c r="D272" s="392" t="str">
        <f>'дети 5-ти лет К'!CG96</f>
        <v/>
      </c>
      <c r="E272" s="12"/>
      <c r="F272" s="392" t="str">
        <f>'дети 5-ти лет Т'!CG96</f>
        <v/>
      </c>
      <c r="G272" s="12"/>
    </row>
    <row r="273" ht="15.75" customHeight="1">
      <c r="B273" s="12"/>
      <c r="C273" s="319"/>
      <c r="D273" s="392" t="str">
        <f>'дети 5-ти лет К'!CH96</f>
        <v/>
      </c>
      <c r="E273" s="12"/>
      <c r="F273" s="392" t="str">
        <f>'дети 5-ти лет Т'!CH96</f>
        <v/>
      </c>
      <c r="G273" s="12"/>
    </row>
    <row r="274" ht="15.75" customHeight="1">
      <c r="B274" s="19"/>
      <c r="C274" s="319"/>
      <c r="D274" s="392" t="str">
        <f>'дети 5-ти лет К'!CI96</f>
        <v/>
      </c>
      <c r="E274" s="12"/>
      <c r="F274" s="392" t="str">
        <f>'дети 5-ти лет Т'!CI96</f>
        <v/>
      </c>
      <c r="G274" s="12"/>
    </row>
    <row r="275" ht="15.75" customHeight="1">
      <c r="B275" s="5">
        <v>29.0</v>
      </c>
      <c r="C275" s="319"/>
      <c r="D275" s="317"/>
      <c r="E275" s="12"/>
      <c r="F275" s="392" t="str">
        <f>'дети 5-ти лет Т'!CJ96</f>
        <v/>
      </c>
      <c r="G275" s="12"/>
    </row>
    <row r="276" ht="15.75" customHeight="1">
      <c r="B276" s="12"/>
      <c r="C276" s="319"/>
      <c r="D276" s="12"/>
      <c r="E276" s="12"/>
      <c r="F276" s="392" t="str">
        <f>'дети 5-ти лет Т'!CK96</f>
        <v/>
      </c>
      <c r="G276" s="12"/>
    </row>
    <row r="277" ht="15.75" customHeight="1">
      <c r="B277" s="19"/>
      <c r="C277" s="319"/>
      <c r="D277" s="12"/>
      <c r="E277" s="12"/>
      <c r="F277" s="392" t="str">
        <f>'дети 5-ти лет Т'!CL96</f>
        <v/>
      </c>
      <c r="G277" s="12"/>
    </row>
    <row r="278" ht="15.75" customHeight="1">
      <c r="B278" s="5">
        <v>30.0</v>
      </c>
      <c r="C278" s="319"/>
      <c r="D278" s="12"/>
      <c r="E278" s="12"/>
      <c r="F278" s="392" t="str">
        <f>'дети 5-ти лет Т'!CM96</f>
        <v/>
      </c>
      <c r="G278" s="12"/>
    </row>
    <row r="279" ht="15.75" customHeight="1">
      <c r="B279" s="12"/>
      <c r="C279" s="319"/>
      <c r="D279" s="12"/>
      <c r="E279" s="12"/>
      <c r="F279" s="392" t="str">
        <f>'дети 5-ти лет Т'!CN96</f>
        <v/>
      </c>
      <c r="G279" s="12"/>
    </row>
    <row r="280" ht="15.75" customHeight="1">
      <c r="B280" s="19"/>
      <c r="C280" s="319"/>
      <c r="D280" s="12"/>
      <c r="E280" s="12"/>
      <c r="F280" s="392" t="str">
        <f>'дети 5-ти лет Т'!CO96</f>
        <v/>
      </c>
      <c r="G280" s="12"/>
    </row>
    <row r="281" ht="15.75" customHeight="1">
      <c r="B281" s="5">
        <v>31.0</v>
      </c>
      <c r="C281" s="319"/>
      <c r="D281" s="12"/>
      <c r="E281" s="12"/>
      <c r="F281" s="392" t="str">
        <f>'дети 5-ти лет Т'!CP96</f>
        <v/>
      </c>
      <c r="G281" s="12"/>
    </row>
    <row r="282" ht="15.75" customHeight="1">
      <c r="B282" s="12"/>
      <c r="C282" s="319"/>
      <c r="D282" s="12"/>
      <c r="E282" s="12"/>
      <c r="F282" s="392" t="str">
        <f>'дети 5-ти лет Т'!CQ96</f>
        <v/>
      </c>
      <c r="G282" s="12"/>
    </row>
    <row r="283" ht="15.75" customHeight="1">
      <c r="B283" s="19"/>
      <c r="C283" s="319"/>
      <c r="D283" s="12"/>
      <c r="E283" s="12"/>
      <c r="F283" s="392" t="str">
        <f>'дети 5-ти лет Т'!CR96</f>
        <v/>
      </c>
      <c r="G283" s="12"/>
    </row>
    <row r="284" ht="15.75" customHeight="1">
      <c r="B284" s="5">
        <v>32.0</v>
      </c>
      <c r="C284" s="319"/>
      <c r="D284" s="12"/>
      <c r="E284" s="12"/>
      <c r="F284" s="392" t="str">
        <f>'дети 5-ти лет Т'!CS96</f>
        <v/>
      </c>
      <c r="G284" s="12"/>
    </row>
    <row r="285" ht="15.75" customHeight="1">
      <c r="B285" s="12"/>
      <c r="C285" s="319"/>
      <c r="D285" s="12"/>
      <c r="E285" s="12"/>
      <c r="F285" s="392" t="str">
        <f>'дети 5-ти лет Т'!CT96</f>
        <v/>
      </c>
      <c r="G285" s="12"/>
    </row>
    <row r="286" ht="15.75" customHeight="1">
      <c r="B286" s="19"/>
      <c r="C286" s="319"/>
      <c r="D286" s="12"/>
      <c r="E286" s="12"/>
      <c r="F286" s="392" t="str">
        <f>'дети 5-ти лет Т'!CU96</f>
        <v/>
      </c>
      <c r="G286" s="12"/>
    </row>
    <row r="287" ht="15.75" customHeight="1">
      <c r="B287" s="5">
        <v>33.0</v>
      </c>
      <c r="C287" s="319"/>
      <c r="D287" s="12"/>
      <c r="E287" s="12"/>
      <c r="F287" s="392" t="str">
        <f>'дети 5-ти лет Т'!CV96</f>
        <v/>
      </c>
      <c r="G287" s="12"/>
    </row>
    <row r="288" ht="15.75" customHeight="1">
      <c r="B288" s="12"/>
      <c r="C288" s="319"/>
      <c r="D288" s="12"/>
      <c r="E288" s="12"/>
      <c r="F288" s="392" t="str">
        <f>'дети 5-ти лет Т'!CW96</f>
        <v/>
      </c>
      <c r="G288" s="12"/>
    </row>
    <row r="289" ht="15.75" customHeight="1">
      <c r="B289" s="19"/>
      <c r="C289" s="319"/>
      <c r="D289" s="12"/>
      <c r="E289" s="12"/>
      <c r="F289" s="392" t="str">
        <f>'дети 5-ти лет Т'!CX96</f>
        <v/>
      </c>
      <c r="G289" s="12"/>
    </row>
    <row r="290" ht="15.75" customHeight="1">
      <c r="B290" s="5">
        <v>34.0</v>
      </c>
      <c r="C290" s="319"/>
      <c r="D290" s="12"/>
      <c r="E290" s="12"/>
      <c r="F290" s="392" t="str">
        <f>'дети 5-ти лет Т'!CY96</f>
        <v/>
      </c>
      <c r="G290" s="12"/>
    </row>
    <row r="291" ht="15.75" customHeight="1">
      <c r="B291" s="12"/>
      <c r="C291" s="319"/>
      <c r="D291" s="12"/>
      <c r="E291" s="12"/>
      <c r="F291" s="392" t="str">
        <f>'дети 5-ти лет Т'!CZ96</f>
        <v/>
      </c>
      <c r="G291" s="12"/>
    </row>
    <row r="292" ht="15.75" customHeight="1">
      <c r="B292" s="19"/>
      <c r="C292" s="319"/>
      <c r="D292" s="12"/>
      <c r="E292" s="12"/>
      <c r="F292" s="392" t="str">
        <f>'дети 5-ти лет Т'!DA96</f>
        <v/>
      </c>
      <c r="G292" s="12"/>
    </row>
    <row r="293" ht="15.75" customHeight="1">
      <c r="B293" s="5">
        <v>35.0</v>
      </c>
      <c r="C293" s="319"/>
      <c r="D293" s="12"/>
      <c r="E293" s="12"/>
      <c r="F293" s="392" t="str">
        <f>'дети 5-ти лет Т'!DB96</f>
        <v/>
      </c>
      <c r="G293" s="12"/>
    </row>
    <row r="294" ht="15.75" customHeight="1">
      <c r="B294" s="12"/>
      <c r="C294" s="319"/>
      <c r="D294" s="12"/>
      <c r="E294" s="12"/>
      <c r="F294" s="392" t="str">
        <f>'дети 5-ти лет Т'!DC96</f>
        <v/>
      </c>
      <c r="G294" s="12"/>
    </row>
    <row r="295" ht="15.75" customHeight="1">
      <c r="B295" s="19"/>
      <c r="C295" s="320"/>
      <c r="D295" s="19"/>
      <c r="E295" s="19"/>
      <c r="F295" s="392" t="str">
        <f>'дети 5-ти лет Т'!DD96</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Ф'!D155</f>
        <v/>
      </c>
      <c r="D300" s="391" t="str">
        <f>'дети 5-ти лет К'!D155</f>
        <v/>
      </c>
      <c r="E300" s="391" t="str">
        <f>'дети 5-ти лет П'!D155</f>
        <v/>
      </c>
      <c r="F300" s="391" t="str">
        <f>'дети 5-ти лет Т'!D155</f>
        <v/>
      </c>
      <c r="G300" s="391" t="str">
        <f>'дети 5-ти лет С'!D155</f>
        <v/>
      </c>
    </row>
    <row r="301" ht="15.75" customHeight="1">
      <c r="B301" s="12"/>
      <c r="C301" s="391" t="str">
        <f>'дети 5-ти лет Ф'!E155</f>
        <v/>
      </c>
      <c r="D301" s="391" t="str">
        <f>'дети 5-ти лет К'!E155</f>
        <v/>
      </c>
      <c r="E301" s="391" t="str">
        <f>'дети 5-ти лет П'!E155</f>
        <v/>
      </c>
      <c r="F301" s="391" t="str">
        <f>'дети 5-ти лет Т'!E155</f>
        <v/>
      </c>
      <c r="G301" s="391" t="str">
        <f>'дети 5-ти лет С'!E155</f>
        <v/>
      </c>
    </row>
    <row r="302" ht="15.75" customHeight="1">
      <c r="B302" s="19"/>
      <c r="C302" s="391" t="str">
        <f>'дети 5-ти лет Ф'!F155</f>
        <v/>
      </c>
      <c r="D302" s="391" t="str">
        <f>'дети 5-ти лет К'!F155</f>
        <v/>
      </c>
      <c r="E302" s="391" t="str">
        <f>'дети 5-ти лет П'!F155</f>
        <v/>
      </c>
      <c r="F302" s="391" t="str">
        <f>'дети 5-ти лет Т'!F155</f>
        <v/>
      </c>
      <c r="G302" s="391" t="str">
        <f>'дети 5-ти лет С'!F155</f>
        <v/>
      </c>
    </row>
    <row r="303" ht="15.75" customHeight="1">
      <c r="B303" s="5">
        <v>2.0</v>
      </c>
      <c r="C303" s="391" t="str">
        <f>'дети 5-ти лет Ф'!G155</f>
        <v/>
      </c>
      <c r="D303" s="391" t="str">
        <f>'дети 5-ти лет К'!G155</f>
        <v/>
      </c>
      <c r="E303" s="391" t="str">
        <f>'дети 5-ти лет П'!G155</f>
        <v/>
      </c>
      <c r="F303" s="391" t="str">
        <f>'дети 5-ти лет Т'!G155</f>
        <v/>
      </c>
      <c r="G303" s="391" t="str">
        <f>'дети 5-ти лет С'!G155</f>
        <v/>
      </c>
    </row>
    <row r="304" ht="15.75" customHeight="1">
      <c r="B304" s="12"/>
      <c r="C304" s="391" t="str">
        <f>'дети 5-ти лет Ф'!H155</f>
        <v/>
      </c>
      <c r="D304" s="391" t="str">
        <f>'дети 5-ти лет К'!H155</f>
        <v/>
      </c>
      <c r="E304" s="391" t="str">
        <f>'дети 5-ти лет П'!H155</f>
        <v/>
      </c>
      <c r="F304" s="391" t="str">
        <f>'дети 5-ти лет Т'!H155</f>
        <v/>
      </c>
      <c r="G304" s="391" t="str">
        <f>'дети 5-ти лет С'!H155</f>
        <v/>
      </c>
    </row>
    <row r="305" ht="15.75" customHeight="1">
      <c r="B305" s="19"/>
      <c r="C305" s="391" t="str">
        <f>'дети 5-ти лет Ф'!I155</f>
        <v/>
      </c>
      <c r="D305" s="391" t="str">
        <f>'дети 5-ти лет К'!I155</f>
        <v/>
      </c>
      <c r="E305" s="391" t="str">
        <f>'дети 5-ти лет П'!I155</f>
        <v/>
      </c>
      <c r="F305" s="391" t="str">
        <f>'дети 5-ти лет Т'!I155</f>
        <v/>
      </c>
      <c r="G305" s="391" t="str">
        <f>'дети 5-ти лет С'!I155</f>
        <v/>
      </c>
    </row>
    <row r="306" ht="15.75" customHeight="1">
      <c r="B306" s="5">
        <v>3.0</v>
      </c>
      <c r="C306" s="391" t="str">
        <f>'дети 5-ти лет Ф'!J155</f>
        <v/>
      </c>
      <c r="D306" s="391" t="str">
        <f>'дети 5-ти лет К'!J155</f>
        <v/>
      </c>
      <c r="E306" s="391" t="str">
        <f>'дети 5-ти лет П'!J155</f>
        <v/>
      </c>
      <c r="F306" s="391" t="str">
        <f>'дети 5-ти лет Т'!J155</f>
        <v/>
      </c>
      <c r="G306" s="391" t="str">
        <f>'дети 5-ти лет С'!J155</f>
        <v/>
      </c>
    </row>
    <row r="307" ht="15.75" customHeight="1">
      <c r="B307" s="12"/>
      <c r="C307" s="391" t="str">
        <f>'дети 5-ти лет Ф'!K155</f>
        <v/>
      </c>
      <c r="D307" s="391" t="str">
        <f>'дети 5-ти лет К'!K155</f>
        <v/>
      </c>
      <c r="E307" s="391" t="str">
        <f>'дети 5-ти лет П'!K155</f>
        <v/>
      </c>
      <c r="F307" s="391" t="str">
        <f>'дети 5-ти лет Т'!K155</f>
        <v/>
      </c>
      <c r="G307" s="391" t="str">
        <f>'дети 5-ти лет С'!K155</f>
        <v/>
      </c>
    </row>
    <row r="308" ht="15.75" customHeight="1">
      <c r="B308" s="19"/>
      <c r="C308" s="391" t="str">
        <f>'дети 5-ти лет Ф'!L155</f>
        <v/>
      </c>
      <c r="D308" s="391" t="str">
        <f>'дети 5-ти лет К'!L155</f>
        <v/>
      </c>
      <c r="E308" s="391" t="str">
        <f>'дети 5-ти лет П'!L155</f>
        <v/>
      </c>
      <c r="F308" s="391" t="str">
        <f>'дети 5-ти лет Т'!L155</f>
        <v/>
      </c>
      <c r="G308" s="391" t="str">
        <f>'дети 5-ти лет С'!L155</f>
        <v/>
      </c>
    </row>
    <row r="309" ht="15.75" customHeight="1">
      <c r="B309" s="5">
        <v>4.0</v>
      </c>
      <c r="C309" s="391" t="str">
        <f>'дети 5-ти лет Ф'!M155</f>
        <v/>
      </c>
      <c r="D309" s="391" t="str">
        <f>'дети 5-ти лет К'!M155</f>
        <v/>
      </c>
      <c r="E309" s="391" t="str">
        <f>'дети 5-ти лет П'!M155</f>
        <v/>
      </c>
      <c r="F309" s="391" t="str">
        <f>'дети 5-ти лет Т'!M155</f>
        <v/>
      </c>
      <c r="G309" s="391" t="str">
        <f>'дети 5-ти лет С'!M155</f>
        <v/>
      </c>
    </row>
    <row r="310" ht="15.75" customHeight="1">
      <c r="B310" s="12"/>
      <c r="C310" s="391" t="str">
        <f>'дети 5-ти лет Ф'!N155</f>
        <v/>
      </c>
      <c r="D310" s="391" t="str">
        <f>'дети 5-ти лет К'!N155</f>
        <v/>
      </c>
      <c r="E310" s="391" t="str">
        <f>'дети 5-ти лет П'!N155</f>
        <v/>
      </c>
      <c r="F310" s="391" t="str">
        <f>'дети 5-ти лет Т'!N155</f>
        <v/>
      </c>
      <c r="G310" s="391" t="str">
        <f>'дети 5-ти лет С'!N155</f>
        <v/>
      </c>
    </row>
    <row r="311" ht="15.75" customHeight="1">
      <c r="B311" s="19"/>
      <c r="C311" s="391" t="str">
        <f>'дети 5-ти лет Ф'!O155</f>
        <v/>
      </c>
      <c r="D311" s="391" t="str">
        <f>'дети 5-ти лет К'!O155</f>
        <v/>
      </c>
      <c r="E311" s="391" t="str">
        <f>'дети 5-ти лет П'!O155</f>
        <v/>
      </c>
      <c r="F311" s="391" t="str">
        <f>'дети 5-ти лет Т'!O155</f>
        <v/>
      </c>
      <c r="G311" s="391" t="str">
        <f>'дети 5-ти лет С'!O155</f>
        <v/>
      </c>
    </row>
    <row r="312" ht="15.75" customHeight="1">
      <c r="B312" s="5">
        <v>5.0</v>
      </c>
      <c r="C312" s="391" t="str">
        <f>'дети 5-ти лет Ф'!P155</f>
        <v/>
      </c>
      <c r="D312" s="391" t="str">
        <f>'дети 5-ти лет К'!P155</f>
        <v/>
      </c>
      <c r="E312" s="391" t="str">
        <f>'дети 5-ти лет П'!P155</f>
        <v/>
      </c>
      <c r="F312" s="391" t="str">
        <f>'дети 5-ти лет Т'!P155</f>
        <v/>
      </c>
      <c r="G312" s="391" t="str">
        <f>'дети 5-ти лет С'!P155</f>
        <v/>
      </c>
    </row>
    <row r="313" ht="15.75" customHeight="1">
      <c r="B313" s="12"/>
      <c r="C313" s="391" t="str">
        <f>'дети 5-ти лет Ф'!Q155</f>
        <v/>
      </c>
      <c r="D313" s="391" t="str">
        <f>'дети 5-ти лет К'!Q155</f>
        <v/>
      </c>
      <c r="E313" s="391" t="str">
        <f>'дети 5-ти лет П'!Q155</f>
        <v/>
      </c>
      <c r="F313" s="391" t="str">
        <f>'дети 5-ти лет Т'!Q155</f>
        <v/>
      </c>
      <c r="G313" s="391" t="str">
        <f>'дети 5-ти лет С'!Q155</f>
        <v/>
      </c>
    </row>
    <row r="314" ht="15.75" customHeight="1">
      <c r="B314" s="19"/>
      <c r="C314" s="391" t="str">
        <f>'дети 5-ти лет Ф'!R155</f>
        <v/>
      </c>
      <c r="D314" s="391" t="str">
        <f>'дети 5-ти лет К'!R155</f>
        <v/>
      </c>
      <c r="E314" s="391" t="str">
        <f>'дети 5-ти лет П'!R155</f>
        <v/>
      </c>
      <c r="F314" s="391" t="str">
        <f>'дети 5-ти лет Т'!R155</f>
        <v/>
      </c>
      <c r="G314" s="391" t="str">
        <f>'дети 5-ти лет С'!R155</f>
        <v/>
      </c>
    </row>
    <row r="315" ht="15.75" customHeight="1">
      <c r="B315" s="5">
        <v>6.0</v>
      </c>
      <c r="C315" s="391" t="str">
        <f>'дети 5-ти лет Ф'!S155</f>
        <v/>
      </c>
      <c r="D315" s="391" t="str">
        <f>'дети 5-ти лет К'!S155</f>
        <v/>
      </c>
      <c r="E315" s="391" t="str">
        <f>'дети 5-ти лет П'!S155</f>
        <v/>
      </c>
      <c r="F315" s="391" t="str">
        <f>'дети 5-ти лет Т'!S155</f>
        <v/>
      </c>
      <c r="G315" s="391" t="str">
        <f>'дети 5-ти лет С'!S155</f>
        <v/>
      </c>
    </row>
    <row r="316" ht="15.75" customHeight="1">
      <c r="B316" s="12"/>
      <c r="C316" s="391" t="str">
        <f>'дети 5-ти лет Ф'!T155</f>
        <v/>
      </c>
      <c r="D316" s="391" t="str">
        <f>'дети 5-ти лет К'!T155</f>
        <v/>
      </c>
      <c r="E316" s="391" t="str">
        <f>'дети 5-ти лет П'!T155</f>
        <v/>
      </c>
      <c r="F316" s="391" t="str">
        <f>'дети 5-ти лет Т'!T155</f>
        <v/>
      </c>
      <c r="G316" s="391" t="str">
        <f>'дети 5-ти лет С'!T155</f>
        <v/>
      </c>
    </row>
    <row r="317" ht="15.75" customHeight="1">
      <c r="B317" s="19"/>
      <c r="C317" s="391" t="str">
        <f>'дети 5-ти лет Ф'!U155</f>
        <v/>
      </c>
      <c r="D317" s="391" t="str">
        <f>'дети 5-ти лет К'!U155</f>
        <v/>
      </c>
      <c r="E317" s="391" t="str">
        <f>'дети 5-ти лет П'!U155</f>
        <v/>
      </c>
      <c r="F317" s="391" t="str">
        <f>'дети 5-ти лет Т'!U155</f>
        <v/>
      </c>
      <c r="G317" s="391" t="str">
        <f>'дети 5-ти лет С'!U155</f>
        <v/>
      </c>
    </row>
    <row r="318" ht="15.75" customHeight="1">
      <c r="B318" s="5">
        <v>7.0</v>
      </c>
      <c r="C318" s="391" t="str">
        <f>'дети 5-ти лет Ф'!V155</f>
        <v/>
      </c>
      <c r="D318" s="391" t="str">
        <f>'дети 5-ти лет К'!V155</f>
        <v/>
      </c>
      <c r="E318" s="391" t="str">
        <f>'дети 5-ти лет П'!V155</f>
        <v/>
      </c>
      <c r="F318" s="391" t="str">
        <f>'дети 5-ти лет Т'!V155</f>
        <v/>
      </c>
      <c r="G318" s="391" t="str">
        <f>'дети 5-ти лет С'!V155</f>
        <v/>
      </c>
    </row>
    <row r="319" ht="15.75" customHeight="1">
      <c r="B319" s="12"/>
      <c r="C319" s="391" t="str">
        <f>'дети 5-ти лет Ф'!W155</f>
        <v/>
      </c>
      <c r="D319" s="391" t="str">
        <f>'дети 5-ти лет Т'!W155</f>
        <v/>
      </c>
      <c r="E319" s="391" t="str">
        <f>'дети 5-ти лет П'!W155</f>
        <v/>
      </c>
      <c r="F319" s="391" t="str">
        <f>'дети 5-ти лет Т'!W155</f>
        <v/>
      </c>
      <c r="G319" s="391" t="str">
        <f>'дети 5-ти лет С'!W155</f>
        <v/>
      </c>
    </row>
    <row r="320" ht="15.75" customHeight="1">
      <c r="B320" s="19"/>
      <c r="C320" s="391" t="str">
        <f>'дети 5-ти лет Ф'!X155</f>
        <v/>
      </c>
      <c r="D320" s="391" t="str">
        <f>'дети 5-ти лет К'!X155</f>
        <v/>
      </c>
      <c r="E320" s="391" t="str">
        <f>'дети 5-ти лет П'!X155</f>
        <v/>
      </c>
      <c r="F320" s="391" t="str">
        <f>'дети 5-ти лет Т'!X155</f>
        <v/>
      </c>
      <c r="G320" s="391" t="str">
        <f>'дети 5-ти лет С'!X155</f>
        <v/>
      </c>
    </row>
    <row r="321" ht="15.75" customHeight="1">
      <c r="B321" s="5">
        <v>8.0</v>
      </c>
      <c r="C321" s="318"/>
      <c r="D321" s="391" t="str">
        <f>'дети 5-ти лет К'!Y155</f>
        <v/>
      </c>
      <c r="E321" s="317"/>
      <c r="F321" s="391" t="str">
        <f>'дети 5-ти лет Т'!Y155</f>
        <v/>
      </c>
      <c r="G321" s="317"/>
    </row>
    <row r="322" ht="15.75" customHeight="1">
      <c r="B322" s="12"/>
      <c r="C322" s="319"/>
      <c r="D322" s="391" t="str">
        <f>'дети 5-ти лет К'!Z155</f>
        <v/>
      </c>
      <c r="E322" s="12"/>
      <c r="F322" s="391" t="str">
        <f>'дети 5-ти лет Т'!Z155</f>
        <v/>
      </c>
      <c r="G322" s="12"/>
    </row>
    <row r="323" ht="15.75" customHeight="1">
      <c r="B323" s="19"/>
      <c r="C323" s="319"/>
      <c r="D323" s="391" t="str">
        <f>'дети 5-ти лет К'!AA155</f>
        <v/>
      </c>
      <c r="E323" s="12"/>
      <c r="F323" s="391" t="str">
        <f>'дети 5-ти лет Т'!AA155</f>
        <v/>
      </c>
      <c r="G323" s="12"/>
    </row>
    <row r="324" ht="15.75" customHeight="1">
      <c r="B324" s="5">
        <v>9.0</v>
      </c>
      <c r="C324" s="319"/>
      <c r="D324" s="391" t="str">
        <f>'дети 5-ти лет К'!AB155</f>
        <v/>
      </c>
      <c r="E324" s="12"/>
      <c r="F324" s="391" t="str">
        <f>'дети 5-ти лет Т'!AB155</f>
        <v/>
      </c>
      <c r="G324" s="12"/>
    </row>
    <row r="325" ht="15.75" customHeight="1">
      <c r="B325" s="12"/>
      <c r="C325" s="319"/>
      <c r="D325" s="391" t="str">
        <f>'дети 5-ти лет К'!AC155</f>
        <v/>
      </c>
      <c r="E325" s="12"/>
      <c r="F325" s="391" t="str">
        <f>'дети 5-ти лет Т'!AC155</f>
        <v/>
      </c>
      <c r="G325" s="12"/>
    </row>
    <row r="326" ht="15.75" customHeight="1">
      <c r="B326" s="19"/>
      <c r="C326" s="319"/>
      <c r="D326" s="391" t="str">
        <f>'дети 5-ти лет К'!AD155</f>
        <v/>
      </c>
      <c r="E326" s="12"/>
      <c r="F326" s="391" t="str">
        <f>'дети 5-ти лет Т'!AD155</f>
        <v/>
      </c>
      <c r="G326" s="12"/>
    </row>
    <row r="327" ht="15.75" customHeight="1">
      <c r="B327" s="5">
        <v>10.0</v>
      </c>
      <c r="C327" s="319"/>
      <c r="D327" s="391" t="str">
        <f>'дети 5-ти лет К'!AE155</f>
        <v/>
      </c>
      <c r="E327" s="12"/>
      <c r="F327" s="391" t="str">
        <f>'дети 5-ти лет Т'!AE155</f>
        <v/>
      </c>
      <c r="G327" s="12"/>
    </row>
    <row r="328" ht="15.75" customHeight="1">
      <c r="B328" s="12"/>
      <c r="C328" s="319"/>
      <c r="D328" s="391" t="str">
        <f>'дети 5-ти лет К'!AF155</f>
        <v/>
      </c>
      <c r="E328" s="12"/>
      <c r="F328" s="391" t="str">
        <f>'дети 5-ти лет Т'!AF155</f>
        <v/>
      </c>
      <c r="G328" s="12"/>
    </row>
    <row r="329" ht="15.75" customHeight="1">
      <c r="B329" s="19"/>
      <c r="C329" s="319"/>
      <c r="D329" s="391" t="str">
        <f>'дети 5-ти лет К'!AG155</f>
        <v/>
      </c>
      <c r="E329" s="12"/>
      <c r="F329" s="391" t="str">
        <f>'дети 5-ти лет Т'!AG155</f>
        <v/>
      </c>
      <c r="G329" s="12"/>
    </row>
    <row r="330" ht="15.75" customHeight="1">
      <c r="B330" s="5">
        <v>11.0</v>
      </c>
      <c r="C330" s="319"/>
      <c r="D330" s="391" t="str">
        <f>'дети 5-ти лет К'!AH155</f>
        <v/>
      </c>
      <c r="E330" s="12"/>
      <c r="F330" s="391" t="str">
        <f>'дети 5-ти лет Т'!AH155</f>
        <v/>
      </c>
      <c r="G330" s="12"/>
    </row>
    <row r="331" ht="15.75" customHeight="1">
      <c r="B331" s="12"/>
      <c r="C331" s="319"/>
      <c r="D331" s="391" t="str">
        <f>'дети 5-ти лет К'!AI155</f>
        <v/>
      </c>
      <c r="E331" s="12"/>
      <c r="F331" s="391" t="str">
        <f>'дети 5-ти лет Т'!AI155</f>
        <v/>
      </c>
      <c r="G331" s="12"/>
    </row>
    <row r="332" ht="15.75" customHeight="1">
      <c r="B332" s="19"/>
      <c r="C332" s="319"/>
      <c r="D332" s="391" t="str">
        <f>'дети 5-ти лет К'!AJ155</f>
        <v/>
      </c>
      <c r="E332" s="12"/>
      <c r="F332" s="391" t="str">
        <f>'дети 5-ти лет Т'!AJ155</f>
        <v/>
      </c>
      <c r="G332" s="12"/>
    </row>
    <row r="333" ht="15.75" customHeight="1">
      <c r="B333" s="5">
        <v>12.0</v>
      </c>
      <c r="C333" s="319"/>
      <c r="D333" s="391" t="str">
        <f>'дети 5-ти лет К'!AK155</f>
        <v/>
      </c>
      <c r="E333" s="12"/>
      <c r="F333" s="391" t="str">
        <f>'дети 5-ти лет Т'!AK155</f>
        <v/>
      </c>
      <c r="G333" s="12"/>
    </row>
    <row r="334" ht="15.75" customHeight="1">
      <c r="B334" s="12"/>
      <c r="C334" s="319"/>
      <c r="D334" s="391" t="str">
        <f>'дети 5-ти лет К'!AL155</f>
        <v/>
      </c>
      <c r="E334" s="12"/>
      <c r="F334" s="391" t="str">
        <f>'дети 5-ти лет Т'!AL155</f>
        <v/>
      </c>
      <c r="G334" s="12"/>
    </row>
    <row r="335" ht="15.75" customHeight="1">
      <c r="B335" s="19"/>
      <c r="C335" s="319"/>
      <c r="D335" s="391" t="str">
        <f>'дети 5-ти лет К'!AM155</f>
        <v/>
      </c>
      <c r="E335" s="12"/>
      <c r="F335" s="391" t="str">
        <f>'дети 5-ти лет Т'!AM155</f>
        <v/>
      </c>
      <c r="G335" s="12"/>
    </row>
    <row r="336" ht="15.75" customHeight="1">
      <c r="B336" s="5">
        <v>13.0</v>
      </c>
      <c r="C336" s="319"/>
      <c r="D336" s="391" t="str">
        <f>'дети 5-ти лет К'!AN155</f>
        <v/>
      </c>
      <c r="E336" s="12"/>
      <c r="F336" s="391" t="str">
        <f>'дети 5-ти лет Т'!AN155</f>
        <v/>
      </c>
      <c r="G336" s="12"/>
    </row>
    <row r="337" ht="15.75" customHeight="1">
      <c r="B337" s="12"/>
      <c r="C337" s="319"/>
      <c r="D337" s="391" t="str">
        <f>'дети 5-ти лет К'!AO155</f>
        <v/>
      </c>
      <c r="E337" s="12"/>
      <c r="F337" s="391" t="str">
        <f>'дети 5-ти лет Т'!AO155</f>
        <v/>
      </c>
      <c r="G337" s="12"/>
    </row>
    <row r="338" ht="15.75" customHeight="1">
      <c r="B338" s="19"/>
      <c r="C338" s="319"/>
      <c r="D338" s="391" t="str">
        <f>'дети 5-ти лет К'!AP155</f>
        <v/>
      </c>
      <c r="E338" s="12"/>
      <c r="F338" s="391" t="str">
        <f>'дети 5-ти лет Т'!AP155</f>
        <v/>
      </c>
      <c r="G338" s="12"/>
    </row>
    <row r="339" ht="15.75" customHeight="1">
      <c r="B339" s="5">
        <v>14.0</v>
      </c>
      <c r="C339" s="319"/>
      <c r="D339" s="391" t="str">
        <f>'дети 5-ти лет К'!AQ155</f>
        <v/>
      </c>
      <c r="E339" s="12"/>
      <c r="F339" s="391" t="str">
        <f>'дети 5-ти лет Т'!AQ155</f>
        <v/>
      </c>
      <c r="G339" s="12"/>
    </row>
    <row r="340" ht="15.75" customHeight="1">
      <c r="B340" s="12"/>
      <c r="C340" s="319"/>
      <c r="D340" s="391" t="str">
        <f>'дети 5-ти лет К'!AR155</f>
        <v/>
      </c>
      <c r="E340" s="12"/>
      <c r="F340" s="391" t="str">
        <f>'дети 5-ти лет Т'!AR155</f>
        <v/>
      </c>
      <c r="G340" s="12"/>
    </row>
    <row r="341" ht="15.75" customHeight="1">
      <c r="B341" s="19"/>
      <c r="C341" s="319"/>
      <c r="D341" s="391" t="str">
        <f>'дети 5-ти лет К'!AS155</f>
        <v/>
      </c>
      <c r="E341" s="12"/>
      <c r="F341" s="391" t="str">
        <f>'дети 5-ти лет Т'!AS155</f>
        <v/>
      </c>
      <c r="G341" s="12"/>
    </row>
    <row r="342" ht="15.75" customHeight="1">
      <c r="B342" s="5">
        <v>15.0</v>
      </c>
      <c r="C342" s="319"/>
      <c r="D342" s="391" t="str">
        <f>'дети 5-ти лет К'!AT155</f>
        <v/>
      </c>
      <c r="E342" s="12"/>
      <c r="F342" s="391" t="str">
        <f>'дети 5-ти лет Т'!AT155</f>
        <v/>
      </c>
      <c r="G342" s="12"/>
    </row>
    <row r="343" ht="15.75" customHeight="1">
      <c r="B343" s="12"/>
      <c r="C343" s="319"/>
      <c r="D343" s="391" t="str">
        <f>'дети 5-ти лет К'!AU155</f>
        <v/>
      </c>
      <c r="E343" s="12"/>
      <c r="F343" s="391" t="str">
        <f>'дети 5-ти лет Т'!AU155</f>
        <v/>
      </c>
      <c r="G343" s="12"/>
    </row>
    <row r="344" ht="15.75" customHeight="1">
      <c r="B344" s="19"/>
      <c r="C344" s="319"/>
      <c r="D344" s="391" t="str">
        <f>'дети 5-ти лет К'!AV155</f>
        <v/>
      </c>
      <c r="E344" s="12"/>
      <c r="F344" s="391" t="str">
        <f>'дети 5-ти лет Т'!AV155</f>
        <v/>
      </c>
      <c r="G344" s="12"/>
    </row>
    <row r="345" ht="15.75" customHeight="1">
      <c r="B345" s="5">
        <v>16.0</v>
      </c>
      <c r="C345" s="319"/>
      <c r="D345" s="391" t="str">
        <f>'дети 5-ти лет К'!AW155</f>
        <v/>
      </c>
      <c r="E345" s="12"/>
      <c r="F345" s="391" t="str">
        <f>'дети 5-ти лет Т'!AW155</f>
        <v/>
      </c>
      <c r="G345" s="12"/>
    </row>
    <row r="346" ht="15.75" customHeight="1">
      <c r="B346" s="12"/>
      <c r="C346" s="319"/>
      <c r="D346" s="391" t="str">
        <f>'дети 5-ти лет К'!AX155</f>
        <v/>
      </c>
      <c r="E346" s="12"/>
      <c r="F346" s="391" t="str">
        <f>'дети 5-ти лет Т'!AX155</f>
        <v/>
      </c>
      <c r="G346" s="12"/>
    </row>
    <row r="347" ht="15.75" customHeight="1">
      <c r="B347" s="19"/>
      <c r="C347" s="319"/>
      <c r="D347" s="391" t="str">
        <f>'дети 5-ти лет К'!AY155</f>
        <v/>
      </c>
      <c r="E347" s="12"/>
      <c r="F347" s="391" t="str">
        <f>'дети 5-ти лет Т'!AY155</f>
        <v/>
      </c>
      <c r="G347" s="12"/>
    </row>
    <row r="348" ht="15.75" customHeight="1">
      <c r="B348" s="5">
        <v>17.0</v>
      </c>
      <c r="C348" s="319"/>
      <c r="D348" s="391" t="str">
        <f>'дети 5-ти лет К'!AZ155</f>
        <v/>
      </c>
      <c r="E348" s="12"/>
      <c r="F348" s="391" t="str">
        <f>'дети 5-ти лет Т'!AZ155</f>
        <v/>
      </c>
      <c r="G348" s="12"/>
    </row>
    <row r="349" ht="15.75" customHeight="1">
      <c r="B349" s="12"/>
      <c r="C349" s="319"/>
      <c r="D349" s="391" t="str">
        <f>'дети 5-ти лет К'!BA155</f>
        <v/>
      </c>
      <c r="E349" s="12"/>
      <c r="F349" s="391" t="str">
        <f>'дети 5-ти лет Т'!BA155</f>
        <v/>
      </c>
      <c r="G349" s="12"/>
    </row>
    <row r="350" ht="15.75" customHeight="1">
      <c r="B350" s="19"/>
      <c r="C350" s="319"/>
      <c r="D350" s="391" t="str">
        <f>'дети 5-ти лет К'!BB155</f>
        <v/>
      </c>
      <c r="E350" s="12"/>
      <c r="F350" s="391" t="str">
        <f>'дети 5-ти лет Т'!BB155</f>
        <v/>
      </c>
      <c r="G350" s="12"/>
    </row>
    <row r="351" ht="15.75" customHeight="1">
      <c r="B351" s="5">
        <v>18.0</v>
      </c>
      <c r="C351" s="319"/>
      <c r="D351" s="391" t="str">
        <f>'дети 5-ти лет К'!BC155</f>
        <v/>
      </c>
      <c r="E351" s="12"/>
      <c r="F351" s="391" t="str">
        <f>'дети 5-ти лет Т'!BC155</f>
        <v/>
      </c>
      <c r="G351" s="12"/>
    </row>
    <row r="352" ht="15.75" customHeight="1">
      <c r="B352" s="12"/>
      <c r="C352" s="319"/>
      <c r="D352" s="391" t="str">
        <f>'дети 5-ти лет К'!BD155</f>
        <v/>
      </c>
      <c r="E352" s="12"/>
      <c r="F352" s="391" t="str">
        <f>'дети 5-ти лет Т'!BD155</f>
        <v/>
      </c>
      <c r="G352" s="12"/>
    </row>
    <row r="353" ht="15.75" customHeight="1">
      <c r="B353" s="19"/>
      <c r="C353" s="319"/>
      <c r="D353" s="391" t="str">
        <f>'дети 5-ти лет К'!BE155</f>
        <v/>
      </c>
      <c r="E353" s="12"/>
      <c r="F353" s="391" t="str">
        <f>'дети 5-ти лет Т'!BE155</f>
        <v/>
      </c>
      <c r="G353" s="12"/>
    </row>
    <row r="354" ht="15.75" customHeight="1">
      <c r="B354" s="5">
        <v>19.0</v>
      </c>
      <c r="C354" s="319"/>
      <c r="D354" s="391" t="str">
        <f>'дети 5-ти лет К'!BF155</f>
        <v/>
      </c>
      <c r="E354" s="12"/>
      <c r="F354" s="391" t="str">
        <f>'дети 5-ти лет Т'!BF155</f>
        <v/>
      </c>
      <c r="G354" s="12"/>
    </row>
    <row r="355" ht="15.75" customHeight="1">
      <c r="B355" s="12"/>
      <c r="C355" s="319"/>
      <c r="D355" s="391" t="str">
        <f>'дети 5-ти лет К'!BG155</f>
        <v/>
      </c>
      <c r="E355" s="12"/>
      <c r="F355" s="391" t="str">
        <f>'дети 5-ти лет Т'!BG155</f>
        <v/>
      </c>
      <c r="G355" s="12"/>
    </row>
    <row r="356" ht="15.75" customHeight="1">
      <c r="B356" s="19"/>
      <c r="C356" s="319"/>
      <c r="D356" s="391" t="str">
        <f>'дети 5-ти лет К'!BH155</f>
        <v/>
      </c>
      <c r="E356" s="12"/>
      <c r="F356" s="391" t="str">
        <f>'дети 5-ти лет Т'!BH155</f>
        <v/>
      </c>
      <c r="G356" s="12"/>
    </row>
    <row r="357" ht="15.75" customHeight="1">
      <c r="B357" s="5">
        <v>20.0</v>
      </c>
      <c r="C357" s="319"/>
      <c r="D357" s="391" t="str">
        <f>'дети 5-ти лет К'!BI155</f>
        <v/>
      </c>
      <c r="E357" s="12"/>
      <c r="F357" s="391" t="str">
        <f>'дети 5-ти лет Т'!BI155</f>
        <v/>
      </c>
      <c r="G357" s="12"/>
    </row>
    <row r="358" ht="15.75" customHeight="1">
      <c r="B358" s="12"/>
      <c r="C358" s="319"/>
      <c r="D358" s="391" t="str">
        <f>'дети 5-ти лет К'!BJ155</f>
        <v/>
      </c>
      <c r="E358" s="12"/>
      <c r="F358" s="391" t="str">
        <f>'дети 5-ти лет Т'!BJ155</f>
        <v/>
      </c>
      <c r="G358" s="12"/>
    </row>
    <row r="359" ht="15.75" customHeight="1">
      <c r="B359" s="19"/>
      <c r="C359" s="319"/>
      <c r="D359" s="391" t="str">
        <f>'дети 5-ти лет К'!BK155</f>
        <v/>
      </c>
      <c r="E359" s="12"/>
      <c r="F359" s="391" t="str">
        <f>'дети 5-ти лет Т'!BK155</f>
        <v/>
      </c>
      <c r="G359" s="12"/>
    </row>
    <row r="360" ht="15.75" customHeight="1">
      <c r="B360" s="5">
        <v>21.0</v>
      </c>
      <c r="C360" s="319"/>
      <c r="D360" s="391" t="str">
        <f>'дети 5-ти лет К'!BL155</f>
        <v/>
      </c>
      <c r="E360" s="12"/>
      <c r="F360" s="391" t="str">
        <f>'дети 5-ти лет Т'!BL155</f>
        <v/>
      </c>
      <c r="G360" s="12"/>
    </row>
    <row r="361" ht="15.75" customHeight="1">
      <c r="B361" s="12"/>
      <c r="C361" s="319"/>
      <c r="D361" s="391" t="str">
        <f>'дети 5-ти лет К'!BM155</f>
        <v/>
      </c>
      <c r="E361" s="12"/>
      <c r="F361" s="391" t="str">
        <f>'дети 5-ти лет Т'!BM155</f>
        <v/>
      </c>
      <c r="G361" s="12"/>
    </row>
    <row r="362" ht="15.75" customHeight="1">
      <c r="B362" s="19"/>
      <c r="C362" s="319"/>
      <c r="D362" s="391" t="str">
        <f>'дети 5-ти лет К'!BN155</f>
        <v/>
      </c>
      <c r="E362" s="12"/>
      <c r="F362" s="391" t="str">
        <f>'дети 5-ти лет Т'!BN155</f>
        <v/>
      </c>
      <c r="G362" s="12"/>
    </row>
    <row r="363" ht="15.75" customHeight="1">
      <c r="B363" s="5">
        <v>22.0</v>
      </c>
      <c r="C363" s="319"/>
      <c r="D363" s="391" t="str">
        <f>'дети 5-ти лет К'!BO155</f>
        <v/>
      </c>
      <c r="E363" s="12"/>
      <c r="F363" s="391" t="str">
        <f>'дети 5-ти лет Т'!BO155</f>
        <v/>
      </c>
      <c r="G363" s="12"/>
    </row>
    <row r="364" ht="15.75" customHeight="1">
      <c r="B364" s="12"/>
      <c r="C364" s="319"/>
      <c r="D364" s="391" t="str">
        <f>'дети 5-ти лет К'!BP155</f>
        <v/>
      </c>
      <c r="E364" s="12"/>
      <c r="F364" s="391" t="str">
        <f>'дети 5-ти лет Т'!BP155</f>
        <v/>
      </c>
      <c r="G364" s="12"/>
    </row>
    <row r="365" ht="15.75" customHeight="1">
      <c r="B365" s="19"/>
      <c r="C365" s="319"/>
      <c r="D365" s="391" t="str">
        <f>'дети 5-ти лет К'!BQ155</f>
        <v/>
      </c>
      <c r="E365" s="12"/>
      <c r="F365" s="391" t="str">
        <f>'дети 5-ти лет Т'!BQ155</f>
        <v/>
      </c>
      <c r="G365" s="12"/>
    </row>
    <row r="366" ht="15.75" customHeight="1">
      <c r="B366" s="5">
        <v>23.0</v>
      </c>
      <c r="C366" s="319"/>
      <c r="D366" s="391" t="str">
        <f>'дети 5-ти лет К'!BR155</f>
        <v/>
      </c>
      <c r="E366" s="12"/>
      <c r="F366" s="391" t="str">
        <f>'дети 5-ти лет Т'!BR155</f>
        <v/>
      </c>
      <c r="G366" s="12"/>
    </row>
    <row r="367" ht="15.75" customHeight="1">
      <c r="B367" s="12"/>
      <c r="C367" s="319"/>
      <c r="D367" s="391" t="str">
        <f>'дети 5-ти лет К'!BS155</f>
        <v/>
      </c>
      <c r="E367" s="12"/>
      <c r="F367" s="391" t="str">
        <f>'дети 5-ти лет Т'!BS155</f>
        <v/>
      </c>
      <c r="G367" s="12"/>
    </row>
    <row r="368" ht="15.75" customHeight="1">
      <c r="B368" s="19"/>
      <c r="C368" s="319"/>
      <c r="D368" s="391" t="str">
        <f>'дети 5-ти лет К'!BT155</f>
        <v/>
      </c>
      <c r="E368" s="12"/>
      <c r="F368" s="391" t="str">
        <f>'дети 5-ти лет Т'!BT155</f>
        <v/>
      </c>
      <c r="G368" s="12"/>
    </row>
    <row r="369" ht="15.75" customHeight="1">
      <c r="B369" s="5">
        <v>24.0</v>
      </c>
      <c r="C369" s="319"/>
      <c r="D369" s="391" t="str">
        <f>'дети 5-ти лет К'!BU155</f>
        <v/>
      </c>
      <c r="E369" s="12"/>
      <c r="F369" s="391" t="str">
        <f>'дети 5-ти лет Т'!BU155</f>
        <v/>
      </c>
      <c r="G369" s="12"/>
    </row>
    <row r="370" ht="15.75" customHeight="1">
      <c r="B370" s="12"/>
      <c r="C370" s="319"/>
      <c r="D370" s="391" t="str">
        <f>'дети 5-ти лет К'!BV155</f>
        <v/>
      </c>
      <c r="E370" s="12"/>
      <c r="F370" s="391" t="str">
        <f>'дети 5-ти лет Т'!BV155</f>
        <v/>
      </c>
      <c r="G370" s="12"/>
    </row>
    <row r="371" ht="15.75" customHeight="1">
      <c r="B371" s="19"/>
      <c r="C371" s="319"/>
      <c r="D371" s="391" t="str">
        <f>'дети 5-ти лет К'!BW155</f>
        <v/>
      </c>
      <c r="E371" s="12"/>
      <c r="F371" s="391" t="str">
        <f>'дети 5-ти лет Т'!BW155</f>
        <v/>
      </c>
      <c r="G371" s="12"/>
    </row>
    <row r="372" ht="15.75" customHeight="1">
      <c r="B372" s="5">
        <v>25.0</v>
      </c>
      <c r="C372" s="319"/>
      <c r="D372" s="391" t="str">
        <f>'дети 5-ти лет К'!BX155</f>
        <v/>
      </c>
      <c r="E372" s="12"/>
      <c r="F372" s="391" t="str">
        <f>'дети 5-ти лет Т'!BX155</f>
        <v/>
      </c>
      <c r="G372" s="12"/>
    </row>
    <row r="373" ht="15.75" customHeight="1">
      <c r="B373" s="12"/>
      <c r="C373" s="319"/>
      <c r="D373" s="391" t="str">
        <f>'дети 5-ти лет К'!BY155</f>
        <v/>
      </c>
      <c r="E373" s="12"/>
      <c r="F373" s="391" t="str">
        <f>'дети 5-ти лет Т'!BY155</f>
        <v/>
      </c>
      <c r="G373" s="12"/>
    </row>
    <row r="374" ht="15.75" customHeight="1">
      <c r="B374" s="19"/>
      <c r="C374" s="319"/>
      <c r="D374" s="391" t="str">
        <f>'дети 5-ти лет К'!BZ155</f>
        <v/>
      </c>
      <c r="E374" s="12"/>
      <c r="F374" s="391" t="str">
        <f>'дети 5-ти лет Т'!BZ155</f>
        <v/>
      </c>
      <c r="G374" s="12"/>
    </row>
    <row r="375" ht="15.75" customHeight="1">
      <c r="B375" s="5">
        <v>26.0</v>
      </c>
      <c r="C375" s="319"/>
      <c r="D375" s="391" t="str">
        <f>'дети 5-ти лет К'!CA155</f>
        <v/>
      </c>
      <c r="E375" s="12"/>
      <c r="F375" s="391" t="str">
        <f>'дети 5-ти лет Т'!CA155</f>
        <v/>
      </c>
      <c r="G375" s="12"/>
    </row>
    <row r="376" ht="15.75" customHeight="1">
      <c r="B376" s="12"/>
      <c r="C376" s="319"/>
      <c r="D376" s="391" t="str">
        <f>'дети 5-ти лет К'!CB155</f>
        <v/>
      </c>
      <c r="E376" s="12"/>
      <c r="F376" s="391" t="str">
        <f>'дети 5-ти лет Т'!CB155</f>
        <v/>
      </c>
      <c r="G376" s="12"/>
    </row>
    <row r="377" ht="15.75" customHeight="1">
      <c r="B377" s="19"/>
      <c r="C377" s="319"/>
      <c r="D377" s="391" t="str">
        <f>'дети 5-ти лет К'!CC155</f>
        <v/>
      </c>
      <c r="E377" s="12"/>
      <c r="F377" s="391" t="str">
        <f>'дети 5-ти лет Т'!CC155</f>
        <v/>
      </c>
      <c r="G377" s="12"/>
    </row>
    <row r="378" ht="15.75" customHeight="1">
      <c r="B378" s="5">
        <v>27.0</v>
      </c>
      <c r="C378" s="319"/>
      <c r="D378" s="391" t="str">
        <f>'дети 5-ти лет К'!CD155</f>
        <v/>
      </c>
      <c r="E378" s="12"/>
      <c r="F378" s="391" t="str">
        <f>'дети 5-ти лет Т'!CD155</f>
        <v/>
      </c>
      <c r="G378" s="12"/>
    </row>
    <row r="379" ht="15.75" customHeight="1">
      <c r="B379" s="12"/>
      <c r="C379" s="319"/>
      <c r="D379" s="391" t="str">
        <f>'дети 5-ти лет К'!CE155</f>
        <v/>
      </c>
      <c r="E379" s="12"/>
      <c r="F379" s="391" t="str">
        <f>'дети 5-ти лет Т'!CE155</f>
        <v/>
      </c>
      <c r="G379" s="12"/>
    </row>
    <row r="380" ht="15.75" customHeight="1">
      <c r="B380" s="19"/>
      <c r="C380" s="319"/>
      <c r="D380" s="391" t="str">
        <f>'дети 5-ти лет К'!CF155</f>
        <v/>
      </c>
      <c r="E380" s="12"/>
      <c r="F380" s="391" t="str">
        <f>'дети 5-ти лет Т'!CF155</f>
        <v/>
      </c>
      <c r="G380" s="12"/>
    </row>
    <row r="381" ht="15.75" customHeight="1">
      <c r="B381" s="5">
        <v>28.0</v>
      </c>
      <c r="C381" s="319"/>
      <c r="D381" s="391" t="str">
        <f>'дети 5-ти лет К'!CG155</f>
        <v/>
      </c>
      <c r="E381" s="12"/>
      <c r="F381" s="391" t="str">
        <f>'дети 5-ти лет Т'!CG155</f>
        <v/>
      </c>
      <c r="G381" s="12"/>
    </row>
    <row r="382" ht="15.75" customHeight="1">
      <c r="B382" s="12"/>
      <c r="C382" s="319"/>
      <c r="D382" s="391" t="str">
        <f>'дети 5-ти лет К'!CH155</f>
        <v/>
      </c>
      <c r="E382" s="12"/>
      <c r="F382" s="391" t="str">
        <f>'дети 5-ти лет Т'!CH155</f>
        <v/>
      </c>
      <c r="G382" s="12"/>
    </row>
    <row r="383" ht="15.75" customHeight="1">
      <c r="B383" s="19"/>
      <c r="C383" s="319"/>
      <c r="D383" s="391" t="str">
        <f>'дети 5-ти лет К'!CI155</f>
        <v/>
      </c>
      <c r="E383" s="12"/>
      <c r="F383" s="391" t="str">
        <f>'дети 5-ти лет Т'!CI155</f>
        <v/>
      </c>
      <c r="G383" s="12"/>
    </row>
    <row r="384" ht="15.75" customHeight="1">
      <c r="B384" s="5">
        <v>29.0</v>
      </c>
      <c r="C384" s="319"/>
      <c r="D384" s="317"/>
      <c r="E384" s="12"/>
      <c r="F384" s="391" t="str">
        <f>'дети 5-ти лет Т'!CJ155</f>
        <v/>
      </c>
      <c r="G384" s="12"/>
    </row>
    <row r="385" ht="15.75" customHeight="1">
      <c r="B385" s="12"/>
      <c r="C385" s="319"/>
      <c r="D385" s="12"/>
      <c r="E385" s="12"/>
      <c r="F385" s="391" t="str">
        <f>'дети 5-ти лет Т'!CK155</f>
        <v/>
      </c>
      <c r="G385" s="12"/>
    </row>
    <row r="386" ht="15.75" customHeight="1">
      <c r="B386" s="19"/>
      <c r="C386" s="319"/>
      <c r="D386" s="12"/>
      <c r="E386" s="12"/>
      <c r="F386" s="391" t="str">
        <f>'дети 5-ти лет Т'!CL155</f>
        <v/>
      </c>
      <c r="G386" s="12"/>
    </row>
    <row r="387" ht="15.75" customHeight="1">
      <c r="B387" s="5">
        <v>30.0</v>
      </c>
      <c r="C387" s="319"/>
      <c r="D387" s="12"/>
      <c r="E387" s="12"/>
      <c r="F387" s="391" t="str">
        <f>'дети 5-ти лет Т'!CM155</f>
        <v/>
      </c>
      <c r="G387" s="12"/>
    </row>
    <row r="388" ht="15.75" customHeight="1">
      <c r="B388" s="12"/>
      <c r="C388" s="319"/>
      <c r="D388" s="12"/>
      <c r="E388" s="12"/>
      <c r="F388" s="391" t="str">
        <f>'дети 5-ти лет Т'!CN155</f>
        <v/>
      </c>
      <c r="G388" s="12"/>
    </row>
    <row r="389" ht="15.75" customHeight="1">
      <c r="B389" s="19"/>
      <c r="C389" s="319"/>
      <c r="D389" s="12"/>
      <c r="E389" s="12"/>
      <c r="F389" s="391" t="str">
        <f>'дети 5-ти лет Т'!CO155</f>
        <v/>
      </c>
      <c r="G389" s="12"/>
    </row>
    <row r="390" ht="15.75" customHeight="1">
      <c r="B390" s="5">
        <v>31.0</v>
      </c>
      <c r="C390" s="319"/>
      <c r="D390" s="12"/>
      <c r="E390" s="12"/>
      <c r="F390" s="391" t="str">
        <f>'дети 5-ти лет Т'!CP155</f>
        <v/>
      </c>
      <c r="G390" s="12"/>
    </row>
    <row r="391" ht="15.75" customHeight="1">
      <c r="B391" s="12"/>
      <c r="C391" s="319"/>
      <c r="D391" s="12"/>
      <c r="E391" s="12"/>
      <c r="F391" s="391" t="str">
        <f>'дети 5-ти лет Т'!CQ155</f>
        <v/>
      </c>
      <c r="G391" s="12"/>
    </row>
    <row r="392" ht="15.75" customHeight="1">
      <c r="B392" s="19"/>
      <c r="C392" s="319"/>
      <c r="D392" s="12"/>
      <c r="E392" s="12"/>
      <c r="F392" s="391" t="str">
        <f>'дети 5-ти лет Т'!CR155</f>
        <v/>
      </c>
      <c r="G392" s="12"/>
    </row>
    <row r="393" ht="15.75" customHeight="1">
      <c r="B393" s="5">
        <v>32.0</v>
      </c>
      <c r="C393" s="319"/>
      <c r="D393" s="12"/>
      <c r="E393" s="12"/>
      <c r="F393" s="391" t="str">
        <f>'дети 5-ти лет Т'!CS155</f>
        <v/>
      </c>
      <c r="G393" s="12"/>
    </row>
    <row r="394" ht="15.75" customHeight="1">
      <c r="B394" s="12"/>
      <c r="C394" s="319"/>
      <c r="D394" s="12"/>
      <c r="E394" s="12"/>
      <c r="F394" s="391" t="str">
        <f>'дети 5-ти лет Т'!CT155</f>
        <v/>
      </c>
      <c r="G394" s="12"/>
    </row>
    <row r="395" ht="15.75" customHeight="1">
      <c r="B395" s="19"/>
      <c r="C395" s="319"/>
      <c r="D395" s="12"/>
      <c r="E395" s="12"/>
      <c r="F395" s="391" t="str">
        <f>'дети 5-ти лет Т'!CU155</f>
        <v/>
      </c>
      <c r="G395" s="12"/>
    </row>
    <row r="396" ht="15.75" customHeight="1">
      <c r="B396" s="5">
        <v>33.0</v>
      </c>
      <c r="C396" s="319"/>
      <c r="D396" s="12"/>
      <c r="E396" s="12"/>
      <c r="F396" s="391" t="str">
        <f>'дети 5-ти лет Т'!CV155</f>
        <v/>
      </c>
      <c r="G396" s="12"/>
    </row>
    <row r="397" ht="15.75" customHeight="1">
      <c r="B397" s="12"/>
      <c r="C397" s="319"/>
      <c r="D397" s="12"/>
      <c r="E397" s="12"/>
      <c r="F397" s="391" t="str">
        <f>'дети 5-ти лет Т'!CW155</f>
        <v/>
      </c>
      <c r="G397" s="12"/>
    </row>
    <row r="398" ht="15.75" customHeight="1">
      <c r="B398" s="19"/>
      <c r="C398" s="319"/>
      <c r="D398" s="12"/>
      <c r="E398" s="12"/>
      <c r="F398" s="391" t="str">
        <f>'дети 5-ти лет Т'!CX155</f>
        <v/>
      </c>
      <c r="G398" s="12"/>
    </row>
    <row r="399" ht="15.75" customHeight="1">
      <c r="B399" s="5">
        <v>34.0</v>
      </c>
      <c r="C399" s="319"/>
      <c r="D399" s="12"/>
      <c r="E399" s="12"/>
      <c r="F399" s="391" t="str">
        <f>'дети 5-ти лет Т'!CY155</f>
        <v/>
      </c>
      <c r="G399" s="12"/>
    </row>
    <row r="400" ht="15.75" customHeight="1">
      <c r="B400" s="12"/>
      <c r="C400" s="319"/>
      <c r="D400" s="12"/>
      <c r="E400" s="12"/>
      <c r="F400" s="391" t="str">
        <f>'дети 5-ти лет Т'!CZ155</f>
        <v/>
      </c>
      <c r="G400" s="12"/>
    </row>
    <row r="401" ht="15.75" customHeight="1">
      <c r="B401" s="19"/>
      <c r="C401" s="319"/>
      <c r="D401" s="12"/>
      <c r="E401" s="12"/>
      <c r="F401" s="391" t="str">
        <f>'дети 5-ти лет Т'!DA155</f>
        <v/>
      </c>
      <c r="G401" s="12"/>
    </row>
    <row r="402" ht="15.75" customHeight="1">
      <c r="B402" s="5">
        <v>35.0</v>
      </c>
      <c r="C402" s="319"/>
      <c r="D402" s="12"/>
      <c r="E402" s="12"/>
      <c r="F402" s="391" t="str">
        <f>'дети 5-ти лет Т'!DB155</f>
        <v/>
      </c>
      <c r="G402" s="12"/>
    </row>
    <row r="403" ht="15.75" customHeight="1">
      <c r="B403" s="12"/>
      <c r="C403" s="319"/>
      <c r="D403" s="12"/>
      <c r="E403" s="12"/>
      <c r="F403" s="391" t="str">
        <f>'дети 5-ти лет Т'!DC155</f>
        <v/>
      </c>
      <c r="G403" s="12"/>
    </row>
    <row r="404" ht="15.75" customHeight="1">
      <c r="B404" s="19"/>
      <c r="C404" s="320"/>
      <c r="D404" s="19"/>
      <c r="E404" s="19"/>
      <c r="F404" s="391" t="str">
        <f>'дети 5-ти лет Т'!DD155</f>
        <v/>
      </c>
      <c r="G404" s="19"/>
    </row>
    <row r="405" ht="15.75" customHeight="1">
      <c r="B405" s="321" t="str">
        <f>'СВОД3'!V50</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0"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sheetData>
  <mergeCells count="134">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189:G189"/>
    <mergeCell ref="B116:B118"/>
    <mergeCell ref="C116:C187"/>
    <mergeCell ref="G116:G187"/>
    <mergeCell ref="B119:B121"/>
    <mergeCell ref="B122:B124"/>
    <mergeCell ref="B125:B127"/>
    <mergeCell ref="B152:B154"/>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30A0"/>
    <pageSetUpPr/>
  </sheetPr>
  <sheetViews>
    <sheetView workbookViewId="0">
      <pane xSplit="3.0" topLeftCell="D1" activePane="topRight" state="frozen"/>
      <selection activeCell="E2" sqref="E2" pane="topRight"/>
    </sheetView>
  </sheetViews>
  <sheetFormatPr customHeight="1" defaultColWidth="14.43" defaultRowHeight="15.0"/>
  <cols>
    <col customWidth="1" min="1" max="1" width="8.71"/>
    <col customWidth="1" min="2" max="2" width="4.71"/>
    <col customWidth="1" min="3" max="3" width="50.71"/>
    <col customWidth="1" min="4" max="4" width="19.0"/>
    <col customWidth="1" min="5" max="6" width="20.29"/>
    <col customWidth="1" min="7" max="7" width="16.86"/>
    <col customWidth="1" min="8" max="8" width="13.57"/>
    <col customWidth="1" min="9" max="9" width="23.29"/>
    <col customWidth="1" min="10" max="10" width="13.57"/>
    <col customWidth="1" min="11" max="11" width="14.71"/>
    <col customWidth="1" min="12" max="12" width="14.57"/>
    <col customWidth="1" min="13" max="13" width="10.71"/>
    <col customWidth="1" min="14" max="14" width="13.57"/>
    <col customWidth="1" min="15" max="15" width="17.43"/>
    <col customWidth="1" min="16" max="16" width="12.0"/>
    <col customWidth="1" min="17" max="17" width="13.86"/>
    <col customWidth="1" min="18" max="18" width="8.71"/>
    <col customWidth="1" min="19" max="19" width="15.57"/>
    <col customWidth="1" min="20" max="20" width="16.86"/>
    <col customWidth="1" min="21" max="21" width="17.86"/>
    <col customWidth="1" min="22" max="22" width="16.14"/>
    <col customWidth="1" min="23" max="23" width="17.57"/>
    <col customWidth="1" min="24" max="24" width="16.57"/>
    <col customWidth="1" min="25" max="36" width="8.71"/>
  </cols>
  <sheetData>
    <row r="2" ht="15.75" customHeight="1">
      <c r="B2" s="2"/>
      <c r="C2" s="3" t="s">
        <v>0</v>
      </c>
    </row>
    <row r="3">
      <c r="A3" s="2"/>
      <c r="B3" s="2"/>
      <c r="C3" s="3" t="str">
        <f>'дети 5-ти лет Ф'!C3:W3</f>
        <v>Учебный год: 2023-2024                              Группа: "Радуга"               Период: стартовый       Сроки проведения: сентябрь 2023 год</v>
      </c>
    </row>
    <row r="5" ht="15.0" customHeight="1">
      <c r="B5" s="5" t="s">
        <v>3</v>
      </c>
      <c r="C5" s="174" t="s">
        <v>4</v>
      </c>
      <c r="D5" s="215" t="s">
        <v>724</v>
      </c>
      <c r="E5" s="62"/>
      <c r="F5" s="62"/>
      <c r="G5" s="62"/>
      <c r="H5" s="62"/>
      <c r="I5" s="62"/>
      <c r="J5" s="62"/>
      <c r="K5" s="62"/>
      <c r="L5" s="62"/>
      <c r="M5" s="62"/>
      <c r="N5" s="62"/>
      <c r="O5" s="62"/>
      <c r="P5" s="62"/>
      <c r="Q5" s="62"/>
      <c r="R5" s="62"/>
      <c r="S5" s="62"/>
      <c r="T5" s="62"/>
      <c r="U5" s="63"/>
      <c r="V5" s="9" t="s">
        <v>6</v>
      </c>
      <c r="W5" s="10" t="s">
        <v>7</v>
      </c>
      <c r="X5" s="11" t="s">
        <v>8</v>
      </c>
    </row>
    <row r="6" ht="15.75" customHeight="1">
      <c r="B6" s="12"/>
      <c r="C6" s="68"/>
      <c r="D6" s="216" t="s">
        <v>725</v>
      </c>
      <c r="E6" s="7"/>
      <c r="F6" s="7"/>
      <c r="G6" s="7"/>
      <c r="H6" s="7"/>
      <c r="I6" s="7"/>
      <c r="J6" s="7"/>
      <c r="K6" s="7"/>
      <c r="L6" s="7"/>
      <c r="M6" s="7"/>
      <c r="N6" s="7"/>
      <c r="O6" s="7"/>
      <c r="P6" s="7"/>
      <c r="Q6" s="7"/>
      <c r="R6" s="7"/>
      <c r="S6" s="7"/>
      <c r="T6" s="7"/>
      <c r="U6" s="8"/>
      <c r="V6" s="12"/>
      <c r="W6" s="12"/>
      <c r="X6" s="12"/>
    </row>
    <row r="7" ht="15.75" customHeight="1">
      <c r="B7" s="12"/>
      <c r="C7" s="68"/>
      <c r="D7" s="199" t="s">
        <v>726</v>
      </c>
      <c r="E7" s="7"/>
      <c r="F7" s="15"/>
      <c r="G7" s="163" t="s">
        <v>727</v>
      </c>
      <c r="H7" s="7"/>
      <c r="I7" s="15"/>
      <c r="J7" s="163" t="s">
        <v>728</v>
      </c>
      <c r="K7" s="7"/>
      <c r="L7" s="15"/>
      <c r="M7" s="163" t="s">
        <v>729</v>
      </c>
      <c r="N7" s="7"/>
      <c r="O7" s="15"/>
      <c r="P7" s="163" t="s">
        <v>730</v>
      </c>
      <c r="Q7" s="7"/>
      <c r="R7" s="15"/>
      <c r="S7" s="163" t="s">
        <v>731</v>
      </c>
      <c r="T7" s="7"/>
      <c r="U7" s="15"/>
      <c r="V7" s="12"/>
      <c r="W7" s="12"/>
      <c r="X7" s="12"/>
    </row>
    <row r="8" ht="113.25" customHeight="1">
      <c r="B8" s="12"/>
      <c r="C8" s="68"/>
      <c r="D8" s="17" t="s">
        <v>732</v>
      </c>
      <c r="E8" s="7"/>
      <c r="F8" s="15"/>
      <c r="G8" s="18" t="s">
        <v>733</v>
      </c>
      <c r="H8" s="7"/>
      <c r="I8" s="15"/>
      <c r="J8" s="18" t="s">
        <v>734</v>
      </c>
      <c r="K8" s="7"/>
      <c r="L8" s="15"/>
      <c r="M8" s="18" t="s">
        <v>735</v>
      </c>
      <c r="N8" s="7"/>
      <c r="O8" s="15"/>
      <c r="P8" s="18" t="s">
        <v>736</v>
      </c>
      <c r="Q8" s="7"/>
      <c r="R8" s="15"/>
      <c r="S8" s="18" t="s">
        <v>737</v>
      </c>
      <c r="T8" s="7"/>
      <c r="U8" s="15"/>
      <c r="V8" s="12"/>
      <c r="W8" s="12"/>
      <c r="X8" s="12"/>
    </row>
    <row r="9" ht="112.5" customHeight="1">
      <c r="B9" s="19"/>
      <c r="C9" s="83"/>
      <c r="D9" s="20" t="s">
        <v>738</v>
      </c>
      <c r="E9" s="20" t="s">
        <v>739</v>
      </c>
      <c r="F9" s="21" t="s">
        <v>740</v>
      </c>
      <c r="G9" s="22" t="s">
        <v>741</v>
      </c>
      <c r="H9" s="20" t="s">
        <v>742</v>
      </c>
      <c r="I9" s="21" t="s">
        <v>743</v>
      </c>
      <c r="J9" s="22" t="s">
        <v>744</v>
      </c>
      <c r="K9" s="20" t="s">
        <v>745</v>
      </c>
      <c r="L9" s="21" t="s">
        <v>746</v>
      </c>
      <c r="M9" s="22" t="s">
        <v>747</v>
      </c>
      <c r="N9" s="20" t="s">
        <v>748</v>
      </c>
      <c r="O9" s="21" t="s">
        <v>749</v>
      </c>
      <c r="P9" s="22" t="s">
        <v>750</v>
      </c>
      <c r="Q9" s="20" t="s">
        <v>751</v>
      </c>
      <c r="R9" s="21" t="s">
        <v>752</v>
      </c>
      <c r="S9" s="22" t="s">
        <v>753</v>
      </c>
      <c r="T9" s="20" t="s">
        <v>754</v>
      </c>
      <c r="U9" s="21" t="s">
        <v>755</v>
      </c>
      <c r="V9" s="19"/>
      <c r="W9" s="19"/>
      <c r="X9" s="19"/>
    </row>
    <row r="10">
      <c r="B10" s="39">
        <v>1.0</v>
      </c>
      <c r="C10" s="144" t="str">
        <f>'дети 5-ти лет Ф'!C10</f>
        <v>Вовченко Кириан</v>
      </c>
      <c r="D10" s="26"/>
      <c r="E10" s="26">
        <v>1.0</v>
      </c>
      <c r="F10" s="27"/>
      <c r="G10" s="26"/>
      <c r="H10" s="26">
        <v>1.0</v>
      </c>
      <c r="I10" s="27"/>
      <c r="J10" s="26"/>
      <c r="K10" s="26">
        <v>1.0</v>
      </c>
      <c r="L10" s="27"/>
      <c r="M10" s="26"/>
      <c r="N10" s="26"/>
      <c r="O10" s="27">
        <v>1.0</v>
      </c>
      <c r="P10" s="26"/>
      <c r="Q10" s="26">
        <v>1.0</v>
      </c>
      <c r="R10" s="27"/>
      <c r="S10" s="26"/>
      <c r="T10" s="26">
        <v>1.0</v>
      </c>
      <c r="U10" s="27"/>
      <c r="V10" s="153">
        <f t="shared" ref="V10:X10" si="1">COUNTA(J10,M10,D10,G10,P10,S10)</f>
        <v>0</v>
      </c>
      <c r="W10" s="29">
        <f t="shared" si="1"/>
        <v>5</v>
      </c>
      <c r="X10" s="30">
        <f t="shared" si="1"/>
        <v>1</v>
      </c>
    </row>
    <row r="11">
      <c r="B11" s="39">
        <v>2.0</v>
      </c>
      <c r="C11" s="144" t="str">
        <f>'дети 5-ти лет Ф'!C11</f>
        <v>Гарт Дарья</v>
      </c>
      <c r="D11" s="26"/>
      <c r="E11" s="26">
        <v>1.0</v>
      </c>
      <c r="F11" s="31"/>
      <c r="G11" s="26"/>
      <c r="H11" s="26">
        <v>1.0</v>
      </c>
      <c r="I11" s="31"/>
      <c r="J11" s="26"/>
      <c r="K11" s="26">
        <v>1.0</v>
      </c>
      <c r="L11" s="31"/>
      <c r="M11" s="26"/>
      <c r="N11" s="26"/>
      <c r="O11" s="31">
        <v>1.0</v>
      </c>
      <c r="P11" s="26"/>
      <c r="Q11" s="26">
        <v>1.0</v>
      </c>
      <c r="R11" s="31"/>
      <c r="S11" s="26"/>
      <c r="T11" s="26">
        <v>1.0</v>
      </c>
      <c r="U11" s="31"/>
      <c r="V11" s="153">
        <f t="shared" ref="V11:X11" si="2">COUNTA(J11,M11,D11,G11,P11,S11)</f>
        <v>0</v>
      </c>
      <c r="W11" s="29">
        <f t="shared" si="2"/>
        <v>5</v>
      </c>
      <c r="X11" s="30">
        <f t="shared" si="2"/>
        <v>1</v>
      </c>
    </row>
    <row r="12">
      <c r="B12" s="39">
        <v>3.0</v>
      </c>
      <c r="C12" s="144" t="str">
        <f>'дети 5-ти лет Ф'!C12</f>
        <v>Гаак Денис отчислен 23.11.23</v>
      </c>
      <c r="D12" s="26"/>
      <c r="E12" s="26">
        <v>1.0</v>
      </c>
      <c r="F12" s="31"/>
      <c r="G12" s="26"/>
      <c r="H12" s="26">
        <v>1.0</v>
      </c>
      <c r="I12" s="31"/>
      <c r="J12" s="26"/>
      <c r="K12" s="26">
        <v>1.0</v>
      </c>
      <c r="L12" s="31"/>
      <c r="M12" s="26"/>
      <c r="N12" s="26"/>
      <c r="O12" s="31">
        <v>1.0</v>
      </c>
      <c r="P12" s="26"/>
      <c r="Q12" s="26">
        <v>1.0</v>
      </c>
      <c r="R12" s="31"/>
      <c r="S12" s="26"/>
      <c r="T12" s="26">
        <v>1.0</v>
      </c>
      <c r="U12" s="31"/>
      <c r="V12" s="153">
        <f t="shared" ref="V12:X12" si="3">COUNTA(J12,M12,D12,G12,P12,S12)</f>
        <v>0</v>
      </c>
      <c r="W12" s="29">
        <f t="shared" si="3"/>
        <v>5</v>
      </c>
      <c r="X12" s="30">
        <f t="shared" si="3"/>
        <v>1</v>
      </c>
    </row>
    <row r="13">
      <c r="B13" s="39">
        <v>4.0</v>
      </c>
      <c r="C13" s="144" t="str">
        <f>'дети 5-ти лет Ф'!C13</f>
        <v>Глушич Тимур отчислен 17.11.23</v>
      </c>
      <c r="D13" s="26"/>
      <c r="E13" s="26">
        <v>1.0</v>
      </c>
      <c r="F13" s="31"/>
      <c r="G13" s="26"/>
      <c r="H13" s="26">
        <v>1.0</v>
      </c>
      <c r="I13" s="31"/>
      <c r="J13" s="26"/>
      <c r="K13" s="26">
        <v>1.0</v>
      </c>
      <c r="L13" s="31"/>
      <c r="M13" s="26"/>
      <c r="N13" s="26"/>
      <c r="O13" s="31">
        <v>1.0</v>
      </c>
      <c r="P13" s="26"/>
      <c r="Q13" s="26">
        <v>1.0</v>
      </c>
      <c r="R13" s="31"/>
      <c r="S13" s="26"/>
      <c r="T13" s="26">
        <v>1.0</v>
      </c>
      <c r="U13" s="31"/>
      <c r="V13" s="153">
        <f t="shared" ref="V13:X13" si="4">COUNTA(J13,M13,D13,G13,P13,S13)</f>
        <v>0</v>
      </c>
      <c r="W13" s="29">
        <f t="shared" si="4"/>
        <v>5</v>
      </c>
      <c r="X13" s="30">
        <f t="shared" si="4"/>
        <v>1</v>
      </c>
    </row>
    <row r="14">
      <c r="B14" s="39">
        <v>5.0</v>
      </c>
      <c r="C14" s="144" t="str">
        <f>'дети 5-ти лет Ф'!C14</f>
        <v>Иванов Александр</v>
      </c>
      <c r="D14" s="26"/>
      <c r="E14" s="26">
        <v>1.0</v>
      </c>
      <c r="F14" s="31"/>
      <c r="G14" s="26"/>
      <c r="H14" s="26"/>
      <c r="I14" s="31">
        <v>1.0</v>
      </c>
      <c r="J14" s="26"/>
      <c r="K14" s="26"/>
      <c r="L14" s="31">
        <v>1.0</v>
      </c>
      <c r="M14" s="26"/>
      <c r="N14" s="26"/>
      <c r="O14" s="31">
        <v>1.0</v>
      </c>
      <c r="P14" s="26"/>
      <c r="Q14" s="26">
        <v>1.0</v>
      </c>
      <c r="R14" s="31"/>
      <c r="S14" s="26"/>
      <c r="T14" s="26">
        <v>1.0</v>
      </c>
      <c r="U14" s="31"/>
      <c r="V14" s="153">
        <f t="shared" ref="V14:X14" si="5">COUNTA(J14,M14,D14,G14,P14,S14)</f>
        <v>0</v>
      </c>
      <c r="W14" s="29">
        <f t="shared" si="5"/>
        <v>3</v>
      </c>
      <c r="X14" s="30">
        <f t="shared" si="5"/>
        <v>3</v>
      </c>
    </row>
    <row r="15">
      <c r="B15" s="39">
        <v>6.0</v>
      </c>
      <c r="C15" s="144" t="str">
        <f>'дети 5-ти лет Ф'!C15</f>
        <v>Ишмуратов Александр</v>
      </c>
      <c r="D15" s="26"/>
      <c r="E15" s="26"/>
      <c r="F15" s="31">
        <v>1.0</v>
      </c>
      <c r="G15" s="26"/>
      <c r="H15" s="26">
        <v>1.0</v>
      </c>
      <c r="I15" s="31"/>
      <c r="J15" s="26"/>
      <c r="K15" s="26">
        <v>1.0</v>
      </c>
      <c r="L15" s="31"/>
      <c r="M15" s="26"/>
      <c r="N15" s="26"/>
      <c r="O15" s="31">
        <v>1.0</v>
      </c>
      <c r="P15" s="26"/>
      <c r="Q15" s="26">
        <v>1.0</v>
      </c>
      <c r="R15" s="31"/>
      <c r="S15" s="26"/>
      <c r="T15" s="26">
        <v>1.0</v>
      </c>
      <c r="U15" s="31"/>
      <c r="V15" s="153">
        <f t="shared" ref="V15:X15" si="6">COUNTA(J15,M15,D15,G15,P15,S15)</f>
        <v>0</v>
      </c>
      <c r="W15" s="29">
        <f t="shared" si="6"/>
        <v>4</v>
      </c>
      <c r="X15" s="30">
        <f t="shared" si="6"/>
        <v>2</v>
      </c>
    </row>
    <row r="16">
      <c r="B16" s="39">
        <v>7.0</v>
      </c>
      <c r="C16" s="144" t="str">
        <f>'дети 5-ти лет Ф'!C16</f>
        <v>Косарева Анна </v>
      </c>
      <c r="D16" s="26"/>
      <c r="E16" s="26">
        <v>1.0</v>
      </c>
      <c r="F16" s="31"/>
      <c r="G16" s="26"/>
      <c r="H16" s="26">
        <v>1.0</v>
      </c>
      <c r="I16" s="31"/>
      <c r="J16" s="26"/>
      <c r="K16" s="26">
        <v>1.0</v>
      </c>
      <c r="L16" s="31"/>
      <c r="M16" s="26"/>
      <c r="N16" s="26"/>
      <c r="O16" s="31">
        <v>1.0</v>
      </c>
      <c r="P16" s="26"/>
      <c r="Q16" s="26">
        <v>1.0</v>
      </c>
      <c r="R16" s="31"/>
      <c r="S16" s="26"/>
      <c r="T16" s="26">
        <v>1.0</v>
      </c>
      <c r="U16" s="31"/>
      <c r="V16" s="153">
        <f t="shared" ref="V16:X16" si="7">COUNTA(J16,M16,D16,G16,P16,S16)</f>
        <v>0</v>
      </c>
      <c r="W16" s="29">
        <f t="shared" si="7"/>
        <v>5</v>
      </c>
      <c r="X16" s="30">
        <f t="shared" si="7"/>
        <v>1</v>
      </c>
    </row>
    <row r="17">
      <c r="B17" s="39">
        <v>8.0</v>
      </c>
      <c r="C17" s="144" t="str">
        <f>'дети 5-ти лет Ф'!C17</f>
        <v>Ботишова Есения</v>
      </c>
      <c r="D17" s="26"/>
      <c r="E17" s="26">
        <v>1.0</v>
      </c>
      <c r="F17" s="31"/>
      <c r="G17" s="26"/>
      <c r="H17" s="26"/>
      <c r="I17" s="31">
        <v>1.0</v>
      </c>
      <c r="J17" s="26"/>
      <c r="K17" s="26">
        <v>1.0</v>
      </c>
      <c r="L17" s="31"/>
      <c r="M17" s="26"/>
      <c r="N17" s="26"/>
      <c r="O17" s="31">
        <v>1.0</v>
      </c>
      <c r="P17" s="26"/>
      <c r="Q17" s="26">
        <v>1.0</v>
      </c>
      <c r="R17" s="31"/>
      <c r="S17" s="26"/>
      <c r="T17" s="26">
        <v>1.0</v>
      </c>
      <c r="U17" s="31"/>
      <c r="V17" s="153">
        <f t="shared" ref="V17:X17" si="8">COUNTA(J17,M17,D17,G17,P17,S17)</f>
        <v>0</v>
      </c>
      <c r="W17" s="29">
        <f t="shared" si="8"/>
        <v>4</v>
      </c>
      <c r="X17" s="30">
        <f t="shared" si="8"/>
        <v>2</v>
      </c>
    </row>
    <row r="18">
      <c r="B18" s="39">
        <v>9.0</v>
      </c>
      <c r="C18" s="144" t="str">
        <f>'дети 5-ти лет Ф'!C18</f>
        <v>Лукашев Макар</v>
      </c>
      <c r="D18" s="26"/>
      <c r="E18" s="26">
        <v>1.0</v>
      </c>
      <c r="F18" s="31"/>
      <c r="G18" s="26"/>
      <c r="H18" s="26"/>
      <c r="I18" s="31">
        <v>1.0</v>
      </c>
      <c r="J18" s="26"/>
      <c r="K18" s="26">
        <v>1.0</v>
      </c>
      <c r="L18" s="31"/>
      <c r="M18" s="26"/>
      <c r="N18" s="26"/>
      <c r="O18" s="31">
        <v>1.0</v>
      </c>
      <c r="P18" s="26"/>
      <c r="Q18" s="26">
        <v>1.0</v>
      </c>
      <c r="R18" s="31"/>
      <c r="S18" s="26"/>
      <c r="T18" s="26">
        <v>1.0</v>
      </c>
      <c r="U18" s="31"/>
      <c r="V18" s="153">
        <f t="shared" ref="V18:X18" si="9">COUNTA(J18,M18,D18,G18,P18,S18)</f>
        <v>0</v>
      </c>
      <c r="W18" s="29">
        <f t="shared" si="9"/>
        <v>4</v>
      </c>
      <c r="X18" s="30">
        <f t="shared" si="9"/>
        <v>2</v>
      </c>
    </row>
    <row r="19">
      <c r="B19" s="39">
        <v>10.0</v>
      </c>
      <c r="C19" s="144" t="str">
        <f>'дети 5-ти лет Ф'!C19</f>
        <v>Пименов Ярослав отчислен 20.02.24</v>
      </c>
      <c r="D19" s="26"/>
      <c r="E19" s="26"/>
      <c r="F19" s="31">
        <v>1.0</v>
      </c>
      <c r="G19" s="26"/>
      <c r="H19" s="26">
        <v>1.0</v>
      </c>
      <c r="I19" s="31"/>
      <c r="J19" s="26"/>
      <c r="K19" s="26"/>
      <c r="L19" s="31">
        <v>1.0</v>
      </c>
      <c r="M19" s="26"/>
      <c r="N19" s="26"/>
      <c r="O19" s="31">
        <v>1.0</v>
      </c>
      <c r="P19" s="26"/>
      <c r="Q19" s="26">
        <v>1.0</v>
      </c>
      <c r="R19" s="31"/>
      <c r="S19" s="26"/>
      <c r="T19" s="26">
        <v>1.0</v>
      </c>
      <c r="U19" s="31"/>
      <c r="V19" s="153">
        <f t="shared" ref="V19:X19" si="10">COUNTA(J19,M19,D19,G19,P19,S19)</f>
        <v>0</v>
      </c>
      <c r="W19" s="29">
        <f t="shared" si="10"/>
        <v>3</v>
      </c>
      <c r="X19" s="30">
        <f t="shared" si="10"/>
        <v>3</v>
      </c>
    </row>
    <row r="20">
      <c r="B20" s="39">
        <v>11.0</v>
      </c>
      <c r="C20" s="144" t="str">
        <f>'дети 5-ти лет Ф'!C20</f>
        <v>Попов Роман отчислен 19.02.24</v>
      </c>
      <c r="D20" s="26"/>
      <c r="E20" s="26">
        <v>1.0</v>
      </c>
      <c r="F20" s="31"/>
      <c r="G20" s="26"/>
      <c r="H20" s="26">
        <v>1.0</v>
      </c>
      <c r="I20" s="31"/>
      <c r="J20" s="26"/>
      <c r="K20" s="26"/>
      <c r="L20" s="31">
        <v>1.0</v>
      </c>
      <c r="M20" s="26"/>
      <c r="N20" s="26"/>
      <c r="O20" s="31">
        <v>1.0</v>
      </c>
      <c r="P20" s="26"/>
      <c r="Q20" s="26">
        <v>1.0</v>
      </c>
      <c r="R20" s="31"/>
      <c r="S20" s="26"/>
      <c r="T20" s="26">
        <v>1.0</v>
      </c>
      <c r="U20" s="31"/>
      <c r="V20" s="153">
        <f t="shared" ref="V20:X20" si="11">COUNTA(J20,M20,D20,G20,P20,S20)</f>
        <v>0</v>
      </c>
      <c r="W20" s="29">
        <f t="shared" si="11"/>
        <v>4</v>
      </c>
      <c r="X20" s="30">
        <f t="shared" si="11"/>
        <v>2</v>
      </c>
    </row>
    <row r="21" ht="15.75" customHeight="1">
      <c r="B21" s="39">
        <v>12.0</v>
      </c>
      <c r="C21" s="144" t="str">
        <f>'дети 5-ти лет Ф'!C21</f>
        <v>Резепова Ева</v>
      </c>
      <c r="D21" s="26"/>
      <c r="E21" s="26">
        <v>1.0</v>
      </c>
      <c r="F21" s="31"/>
      <c r="G21" s="26"/>
      <c r="H21" s="26">
        <v>1.0</v>
      </c>
      <c r="I21" s="31"/>
      <c r="J21" s="26"/>
      <c r="K21" s="26"/>
      <c r="L21" s="31">
        <v>1.0</v>
      </c>
      <c r="M21" s="26"/>
      <c r="N21" s="26"/>
      <c r="O21" s="31">
        <v>1.0</v>
      </c>
      <c r="P21" s="26"/>
      <c r="Q21" s="26">
        <v>1.0</v>
      </c>
      <c r="R21" s="31"/>
      <c r="S21" s="26"/>
      <c r="T21" s="26">
        <v>1.0</v>
      </c>
      <c r="U21" s="31"/>
      <c r="V21" s="153">
        <f t="shared" ref="V21:X21" si="12">COUNTA(J21,M21,D21,G21,P21,S21)</f>
        <v>0</v>
      </c>
      <c r="W21" s="29">
        <f t="shared" si="12"/>
        <v>4</v>
      </c>
      <c r="X21" s="30">
        <f t="shared" si="12"/>
        <v>2</v>
      </c>
    </row>
    <row r="22" ht="15.75" customHeight="1">
      <c r="B22" s="39">
        <v>13.0</v>
      </c>
      <c r="C22" s="144" t="str">
        <f>'дети 5-ти лет Ф'!C22</f>
        <v>Жакупова Дарина отчислена 14.09.23</v>
      </c>
      <c r="D22" s="26"/>
      <c r="E22" s="26">
        <v>1.0</v>
      </c>
      <c r="F22" s="31"/>
      <c r="G22" s="26"/>
      <c r="H22" s="26">
        <v>1.0</v>
      </c>
      <c r="I22" s="31"/>
      <c r="J22" s="26"/>
      <c r="K22" s="26"/>
      <c r="L22" s="31">
        <v>1.0</v>
      </c>
      <c r="M22" s="26"/>
      <c r="N22" s="26"/>
      <c r="O22" s="31">
        <v>1.0</v>
      </c>
      <c r="P22" s="26"/>
      <c r="Q22" s="26">
        <v>1.0</v>
      </c>
      <c r="R22" s="31"/>
      <c r="S22" s="26"/>
      <c r="T22" s="26">
        <v>1.0</v>
      </c>
      <c r="U22" s="31"/>
      <c r="V22" s="153">
        <f t="shared" ref="V22:X22" si="13">COUNTA(J22,M22,D22,G22,P22,S22)</f>
        <v>0</v>
      </c>
      <c r="W22" s="29">
        <f t="shared" si="13"/>
        <v>4</v>
      </c>
      <c r="X22" s="30">
        <f t="shared" si="13"/>
        <v>2</v>
      </c>
    </row>
    <row r="23" ht="15.75" customHeight="1">
      <c r="B23" s="39">
        <v>14.0</v>
      </c>
      <c r="C23" s="144" t="str">
        <f>'дети 5-ти лет Ф'!C23</f>
        <v>Штейнгауэр Эвелина отчислена 05.04.24</v>
      </c>
      <c r="D23" s="26"/>
      <c r="E23" s="26">
        <v>1.0</v>
      </c>
      <c r="F23" s="31"/>
      <c r="G23" s="26"/>
      <c r="H23" s="26">
        <v>1.0</v>
      </c>
      <c r="I23" s="31"/>
      <c r="J23" s="26"/>
      <c r="K23" s="26"/>
      <c r="L23" s="31">
        <v>1.0</v>
      </c>
      <c r="M23" s="26"/>
      <c r="N23" s="26"/>
      <c r="O23" s="31">
        <v>1.0</v>
      </c>
      <c r="P23" s="26"/>
      <c r="Q23" s="26">
        <v>1.0</v>
      </c>
      <c r="R23" s="31"/>
      <c r="S23" s="26"/>
      <c r="T23" s="26">
        <v>1.0</v>
      </c>
      <c r="U23" s="31"/>
      <c r="V23" s="153">
        <f t="shared" ref="V23:X23" si="14">COUNTA(J23,M23,D23,G23,P23,S23)</f>
        <v>0</v>
      </c>
      <c r="W23" s="29">
        <f t="shared" si="14"/>
        <v>4</v>
      </c>
      <c r="X23" s="30">
        <f t="shared" si="14"/>
        <v>2</v>
      </c>
    </row>
    <row r="24" ht="15.75" customHeight="1">
      <c r="B24" s="39">
        <v>15.0</v>
      </c>
      <c r="C24" s="144" t="str">
        <f>'дети 5-ти лет Ф'!C24</f>
        <v>Сары Кемаль </v>
      </c>
      <c r="D24" s="26"/>
      <c r="E24" s="26"/>
      <c r="F24" s="31"/>
      <c r="G24" s="26"/>
      <c r="H24" s="26"/>
      <c r="I24" s="31"/>
      <c r="J24" s="26"/>
      <c r="K24" s="26"/>
      <c r="L24" s="31"/>
      <c r="M24" s="26"/>
      <c r="N24" s="26"/>
      <c r="O24" s="31"/>
      <c r="P24" s="26"/>
      <c r="Q24" s="26"/>
      <c r="R24" s="31"/>
      <c r="S24" s="26"/>
      <c r="T24" s="26"/>
      <c r="U24" s="31"/>
      <c r="V24" s="153">
        <f t="shared" ref="V24:X24" si="15">COUNTA(J24,M24,D24,G24,P24,S24)</f>
        <v>0</v>
      </c>
      <c r="W24" s="29">
        <f t="shared" si="15"/>
        <v>0</v>
      </c>
      <c r="X24" s="30">
        <f t="shared" si="15"/>
        <v>0</v>
      </c>
    </row>
    <row r="25" ht="15.75" customHeight="1">
      <c r="B25" s="39">
        <v>16.0</v>
      </c>
      <c r="C25" s="144" t="str">
        <f>'дети 5-ти лет Ф'!C25</f>
        <v>Жаныбеков Амир </v>
      </c>
      <c r="D25" s="26"/>
      <c r="E25" s="26"/>
      <c r="F25" s="31"/>
      <c r="G25" s="26"/>
      <c r="H25" s="26"/>
      <c r="I25" s="31"/>
      <c r="J25" s="26"/>
      <c r="K25" s="26"/>
      <c r="L25" s="31"/>
      <c r="M25" s="26"/>
      <c r="N25" s="26"/>
      <c r="O25" s="31"/>
      <c r="P25" s="26"/>
      <c r="Q25" s="26"/>
      <c r="R25" s="31"/>
      <c r="S25" s="26"/>
      <c r="T25" s="26"/>
      <c r="U25" s="31"/>
      <c r="V25" s="153">
        <f t="shared" ref="V25:X25" si="16">COUNTA(J25,M25,D25,G25,P25,S25)</f>
        <v>0</v>
      </c>
      <c r="W25" s="29">
        <f t="shared" si="16"/>
        <v>0</v>
      </c>
      <c r="X25" s="30">
        <f t="shared" si="16"/>
        <v>0</v>
      </c>
    </row>
    <row r="26" ht="15.75" customHeight="1">
      <c r="B26" s="39">
        <v>17.0</v>
      </c>
      <c r="C26" s="144" t="str">
        <f>'дети 5-ти лет Ф'!C26</f>
        <v>Жаныбеков Артем</v>
      </c>
      <c r="D26" s="26"/>
      <c r="E26" s="26"/>
      <c r="F26" s="31"/>
      <c r="G26" s="26"/>
      <c r="H26" s="26"/>
      <c r="I26" s="31"/>
      <c r="J26" s="26"/>
      <c r="K26" s="26"/>
      <c r="L26" s="31"/>
      <c r="M26" s="26"/>
      <c r="N26" s="26"/>
      <c r="O26" s="31"/>
      <c r="P26" s="26"/>
      <c r="Q26" s="26"/>
      <c r="R26" s="31"/>
      <c r="S26" s="26"/>
      <c r="T26" s="26"/>
      <c r="U26" s="31"/>
      <c r="V26" s="153">
        <f t="shared" ref="V26:X26" si="17">COUNTA(J26,M26,D26,G26,P26,S26)</f>
        <v>0</v>
      </c>
      <c r="W26" s="29">
        <f t="shared" si="17"/>
        <v>0</v>
      </c>
      <c r="X26" s="30">
        <f t="shared" si="17"/>
        <v>0</v>
      </c>
    </row>
    <row r="27" ht="15.75" customHeight="1">
      <c r="B27" s="39">
        <v>18.0</v>
      </c>
      <c r="C27" s="144" t="str">
        <f>'дети 5-ти лет Ф'!C27</f>
        <v/>
      </c>
      <c r="D27" s="26"/>
      <c r="E27" s="26"/>
      <c r="F27" s="31"/>
      <c r="G27" s="26"/>
      <c r="H27" s="26"/>
      <c r="I27" s="31"/>
      <c r="J27" s="26"/>
      <c r="K27" s="26"/>
      <c r="L27" s="31"/>
      <c r="M27" s="26"/>
      <c r="N27" s="26"/>
      <c r="O27" s="31"/>
      <c r="P27" s="26"/>
      <c r="Q27" s="26"/>
      <c r="R27" s="31"/>
      <c r="S27" s="26"/>
      <c r="T27" s="26"/>
      <c r="U27" s="31"/>
      <c r="V27" s="153">
        <f t="shared" ref="V27:X27" si="18">COUNTA(J27,M27,D27,G27,P27,S27)</f>
        <v>0</v>
      </c>
      <c r="W27" s="29">
        <f t="shared" si="18"/>
        <v>0</v>
      </c>
      <c r="X27" s="30">
        <f t="shared" si="18"/>
        <v>0</v>
      </c>
    </row>
    <row r="28" ht="15.75" customHeight="1">
      <c r="B28" s="39">
        <v>19.0</v>
      </c>
      <c r="C28" s="144" t="str">
        <f>'дети 5-ти лет Ф'!C28</f>
        <v/>
      </c>
      <c r="D28" s="26"/>
      <c r="E28" s="26"/>
      <c r="F28" s="31"/>
      <c r="G28" s="26"/>
      <c r="H28" s="26"/>
      <c r="I28" s="31"/>
      <c r="J28" s="26"/>
      <c r="K28" s="26"/>
      <c r="L28" s="31"/>
      <c r="M28" s="26"/>
      <c r="N28" s="26"/>
      <c r="O28" s="31"/>
      <c r="P28" s="26"/>
      <c r="Q28" s="26"/>
      <c r="R28" s="31"/>
      <c r="S28" s="26"/>
      <c r="T28" s="26"/>
      <c r="U28" s="31"/>
      <c r="V28" s="153">
        <f t="shared" ref="V28:X28" si="19">COUNTA(J28,M28,D28,G28,P28,S28)</f>
        <v>0</v>
      </c>
      <c r="W28" s="29">
        <f t="shared" si="19"/>
        <v>0</v>
      </c>
      <c r="X28" s="30">
        <f t="shared" si="19"/>
        <v>0</v>
      </c>
    </row>
    <row r="29" ht="15.75" customHeight="1">
      <c r="B29" s="39">
        <v>20.0</v>
      </c>
      <c r="C29" s="144" t="str">
        <f>'дети 5-ти лет Ф'!C29</f>
        <v/>
      </c>
      <c r="D29" s="26"/>
      <c r="E29" s="26"/>
      <c r="F29" s="31"/>
      <c r="G29" s="26"/>
      <c r="H29" s="26"/>
      <c r="I29" s="31"/>
      <c r="J29" s="26"/>
      <c r="K29" s="26"/>
      <c r="L29" s="31"/>
      <c r="M29" s="26"/>
      <c r="N29" s="26"/>
      <c r="O29" s="31"/>
      <c r="P29" s="26"/>
      <c r="Q29" s="26"/>
      <c r="R29" s="31"/>
      <c r="S29" s="26"/>
      <c r="T29" s="26"/>
      <c r="U29" s="31"/>
      <c r="V29" s="153">
        <f t="shared" ref="V29:X29" si="20">COUNTA(J29,M29,D29,G29,P29,S29)</f>
        <v>0</v>
      </c>
      <c r="W29" s="29">
        <f t="shared" si="20"/>
        <v>0</v>
      </c>
      <c r="X29" s="30">
        <f t="shared" si="20"/>
        <v>0</v>
      </c>
    </row>
    <row r="30" ht="15.75" customHeight="1">
      <c r="B30" s="39">
        <v>21.0</v>
      </c>
      <c r="C30" s="144" t="str">
        <f>'дети 5-ти лет Ф'!C30</f>
        <v/>
      </c>
      <c r="D30" s="26"/>
      <c r="E30" s="26"/>
      <c r="F30" s="31"/>
      <c r="G30" s="26"/>
      <c r="H30" s="26"/>
      <c r="I30" s="31"/>
      <c r="J30" s="26"/>
      <c r="K30" s="26"/>
      <c r="L30" s="31"/>
      <c r="M30" s="26"/>
      <c r="N30" s="26"/>
      <c r="O30" s="31"/>
      <c r="P30" s="26"/>
      <c r="Q30" s="26"/>
      <c r="R30" s="31"/>
      <c r="S30" s="26"/>
      <c r="T30" s="26"/>
      <c r="U30" s="31"/>
      <c r="V30" s="153">
        <f t="shared" ref="V30:X30" si="21">COUNTA(J30,M30,D30,G30,P30,S30)</f>
        <v>0</v>
      </c>
      <c r="W30" s="29">
        <f t="shared" si="21"/>
        <v>0</v>
      </c>
      <c r="X30" s="30">
        <f t="shared" si="21"/>
        <v>0</v>
      </c>
    </row>
    <row r="31" ht="15.75" customHeight="1">
      <c r="B31" s="39">
        <v>22.0</v>
      </c>
      <c r="C31" s="144" t="str">
        <f>'дети 5-ти лет Ф'!C31</f>
        <v/>
      </c>
      <c r="D31" s="26"/>
      <c r="E31" s="26"/>
      <c r="F31" s="31"/>
      <c r="G31" s="26"/>
      <c r="H31" s="26"/>
      <c r="I31" s="31"/>
      <c r="J31" s="26"/>
      <c r="K31" s="26"/>
      <c r="L31" s="31"/>
      <c r="M31" s="26"/>
      <c r="N31" s="26"/>
      <c r="O31" s="31"/>
      <c r="P31" s="26"/>
      <c r="Q31" s="26"/>
      <c r="R31" s="31"/>
      <c r="S31" s="26"/>
      <c r="T31" s="26"/>
      <c r="U31" s="31"/>
      <c r="V31" s="153">
        <f t="shared" ref="V31:X31" si="22">COUNTA(J31,M31,D31,G31,P31,S31)</f>
        <v>0</v>
      </c>
      <c r="W31" s="29">
        <f t="shared" si="22"/>
        <v>0</v>
      </c>
      <c r="X31" s="30">
        <f t="shared" si="22"/>
        <v>0</v>
      </c>
    </row>
    <row r="32" ht="15.75" customHeight="1">
      <c r="B32" s="39">
        <v>23.0</v>
      </c>
      <c r="C32" s="144" t="str">
        <f>'дети 5-ти лет Ф'!C32</f>
        <v/>
      </c>
      <c r="D32" s="26"/>
      <c r="E32" s="26"/>
      <c r="F32" s="31"/>
      <c r="G32" s="26"/>
      <c r="H32" s="26"/>
      <c r="I32" s="31"/>
      <c r="J32" s="26"/>
      <c r="K32" s="26"/>
      <c r="L32" s="31"/>
      <c r="M32" s="26"/>
      <c r="N32" s="26"/>
      <c r="O32" s="31"/>
      <c r="P32" s="26"/>
      <c r="Q32" s="26"/>
      <c r="R32" s="31"/>
      <c r="S32" s="26"/>
      <c r="T32" s="26"/>
      <c r="U32" s="31"/>
      <c r="V32" s="153">
        <f t="shared" ref="V32:X32" si="23">COUNTA(J32,M32,D32,G32,P32,S32)</f>
        <v>0</v>
      </c>
      <c r="W32" s="29">
        <f t="shared" si="23"/>
        <v>0</v>
      </c>
      <c r="X32" s="30">
        <f t="shared" si="23"/>
        <v>0</v>
      </c>
    </row>
    <row r="33" ht="15.75" customHeight="1">
      <c r="B33" s="39">
        <v>24.0</v>
      </c>
      <c r="C33" s="144" t="str">
        <f>'дети 5-ти лет Ф'!C33</f>
        <v/>
      </c>
      <c r="D33" s="26"/>
      <c r="E33" s="26"/>
      <c r="F33" s="31"/>
      <c r="G33" s="26"/>
      <c r="H33" s="26"/>
      <c r="I33" s="31"/>
      <c r="J33" s="26"/>
      <c r="K33" s="26"/>
      <c r="L33" s="31"/>
      <c r="M33" s="26"/>
      <c r="N33" s="26"/>
      <c r="O33" s="31"/>
      <c r="P33" s="26"/>
      <c r="Q33" s="26"/>
      <c r="R33" s="31"/>
      <c r="S33" s="26"/>
      <c r="T33" s="26"/>
      <c r="U33" s="31"/>
      <c r="V33" s="153">
        <f t="shared" ref="V33:X33" si="24">COUNTA(J33,M33,D33,G33,P33,S33)</f>
        <v>0</v>
      </c>
      <c r="W33" s="29">
        <f t="shared" si="24"/>
        <v>0</v>
      </c>
      <c r="X33" s="30">
        <f t="shared" si="24"/>
        <v>0</v>
      </c>
    </row>
    <row r="34" ht="15.75" customHeight="1">
      <c r="B34" s="39">
        <v>25.0</v>
      </c>
      <c r="C34" s="144" t="str">
        <f>'дети 5-ти лет Ф'!C34</f>
        <v/>
      </c>
      <c r="D34" s="26"/>
      <c r="E34" s="26"/>
      <c r="F34" s="31"/>
      <c r="G34" s="26"/>
      <c r="H34" s="26"/>
      <c r="I34" s="31"/>
      <c r="J34" s="26"/>
      <c r="K34" s="26"/>
      <c r="L34" s="31"/>
      <c r="M34" s="26"/>
      <c r="N34" s="26"/>
      <c r="O34" s="31"/>
      <c r="P34" s="26"/>
      <c r="Q34" s="26"/>
      <c r="R34" s="31"/>
      <c r="S34" s="26"/>
      <c r="T34" s="26"/>
      <c r="U34" s="31"/>
      <c r="V34" s="153">
        <f t="shared" ref="V34:X34" si="25">COUNTA(J34,M34,D34,G34,P34,S34)</f>
        <v>0</v>
      </c>
      <c r="W34" s="29">
        <f t="shared" si="25"/>
        <v>0</v>
      </c>
      <c r="X34" s="30">
        <f t="shared" si="25"/>
        <v>0</v>
      </c>
    </row>
    <row r="35" ht="15.75" customHeight="1">
      <c r="B35" s="39">
        <v>26.0</v>
      </c>
      <c r="C35" s="144" t="str">
        <f>'дети 5-ти лет Ф'!C35</f>
        <v/>
      </c>
      <c r="D35" s="26"/>
      <c r="E35" s="26"/>
      <c r="F35" s="31"/>
      <c r="G35" s="26"/>
      <c r="H35" s="26"/>
      <c r="I35" s="31"/>
      <c r="J35" s="26"/>
      <c r="K35" s="26"/>
      <c r="L35" s="31"/>
      <c r="M35" s="26"/>
      <c r="N35" s="26"/>
      <c r="O35" s="31"/>
      <c r="P35" s="26"/>
      <c r="Q35" s="26"/>
      <c r="R35" s="31"/>
      <c r="S35" s="26"/>
      <c r="T35" s="26"/>
      <c r="U35" s="31"/>
      <c r="V35" s="153">
        <f t="shared" ref="V35:X35" si="26">COUNTA(J35,M35,D35,G35,P35,S35)</f>
        <v>0</v>
      </c>
      <c r="W35" s="29">
        <f t="shared" si="26"/>
        <v>0</v>
      </c>
      <c r="X35" s="30">
        <f t="shared" si="26"/>
        <v>0</v>
      </c>
    </row>
    <row r="36" ht="15.75" customHeight="1">
      <c r="B36" s="39">
        <v>27.0</v>
      </c>
      <c r="C36" s="144" t="str">
        <f>'дети 5-ти лет Ф'!C36</f>
        <v/>
      </c>
      <c r="D36" s="26"/>
      <c r="E36" s="26"/>
      <c r="F36" s="31"/>
      <c r="G36" s="26"/>
      <c r="H36" s="26"/>
      <c r="I36" s="31"/>
      <c r="J36" s="26"/>
      <c r="K36" s="26"/>
      <c r="L36" s="31"/>
      <c r="M36" s="26"/>
      <c r="N36" s="26"/>
      <c r="O36" s="31"/>
      <c r="P36" s="26"/>
      <c r="Q36" s="26"/>
      <c r="R36" s="31"/>
      <c r="S36" s="26"/>
      <c r="T36" s="26"/>
      <c r="U36" s="31"/>
      <c r="V36" s="153">
        <f t="shared" ref="V36:X36" si="27">COUNTA(J36,M36,D36,G36,P36,S36)</f>
        <v>0</v>
      </c>
      <c r="W36" s="29">
        <f t="shared" si="27"/>
        <v>0</v>
      </c>
      <c r="X36" s="30">
        <f t="shared" si="27"/>
        <v>0</v>
      </c>
    </row>
    <row r="37" ht="15.0" customHeight="1">
      <c r="B37" s="41" t="s">
        <v>59</v>
      </c>
      <c r="C37" s="42"/>
      <c r="D37" s="205">
        <f t="shared" ref="D37:U37" si="28">SUM(D5:D36)</f>
        <v>0</v>
      </c>
      <c r="E37" s="205">
        <f t="shared" si="28"/>
        <v>12</v>
      </c>
      <c r="F37" s="203">
        <f t="shared" si="28"/>
        <v>2</v>
      </c>
      <c r="G37" s="204">
        <f t="shared" si="28"/>
        <v>0</v>
      </c>
      <c r="H37" s="205">
        <f t="shared" si="28"/>
        <v>11</v>
      </c>
      <c r="I37" s="203">
        <f t="shared" si="28"/>
        <v>3</v>
      </c>
      <c r="J37" s="204">
        <f t="shared" si="28"/>
        <v>0</v>
      </c>
      <c r="K37" s="205">
        <f t="shared" si="28"/>
        <v>8</v>
      </c>
      <c r="L37" s="203">
        <f t="shared" si="28"/>
        <v>6</v>
      </c>
      <c r="M37" s="204">
        <f t="shared" si="28"/>
        <v>0</v>
      </c>
      <c r="N37" s="205">
        <f t="shared" si="28"/>
        <v>0</v>
      </c>
      <c r="O37" s="203">
        <f t="shared" si="28"/>
        <v>14</v>
      </c>
      <c r="P37" s="204">
        <f t="shared" si="28"/>
        <v>0</v>
      </c>
      <c r="Q37" s="205">
        <f t="shared" si="28"/>
        <v>14</v>
      </c>
      <c r="R37" s="203">
        <f t="shared" si="28"/>
        <v>0</v>
      </c>
      <c r="S37" s="204">
        <f t="shared" si="28"/>
        <v>0</v>
      </c>
      <c r="T37" s="205">
        <f t="shared" si="28"/>
        <v>14</v>
      </c>
      <c r="U37" s="203">
        <f t="shared" si="28"/>
        <v>0</v>
      </c>
      <c r="V37" s="59"/>
      <c r="W37" s="60"/>
      <c r="X37" s="60"/>
    </row>
    <row r="38" ht="54.75" customHeight="1">
      <c r="B38" s="41" t="s">
        <v>60</v>
      </c>
      <c r="C38" s="42"/>
      <c r="D38" s="210">
        <f>D37*100/W40</f>
        <v>0</v>
      </c>
      <c r="E38" s="210">
        <f>E37*100/W40</f>
        <v>70.58823529</v>
      </c>
      <c r="F38" s="208">
        <f>F37*100/W40</f>
        <v>11.76470588</v>
      </c>
      <c r="G38" s="209">
        <f>G37*100/W40</f>
        <v>0</v>
      </c>
      <c r="H38" s="210">
        <f>H37*100/W40</f>
        <v>64.70588235</v>
      </c>
      <c r="I38" s="208">
        <f>I37*100/W40</f>
        <v>17.64705882</v>
      </c>
      <c r="J38" s="209">
        <f>J37*100/W40</f>
        <v>0</v>
      </c>
      <c r="K38" s="210">
        <f>K37*100/W40</f>
        <v>47.05882353</v>
      </c>
      <c r="L38" s="208">
        <f>L37*100/W40</f>
        <v>35.29411765</v>
      </c>
      <c r="M38" s="209">
        <f>M37*100/W40</f>
        <v>0</v>
      </c>
      <c r="N38" s="210">
        <f>N37*100/W40</f>
        <v>0</v>
      </c>
      <c r="O38" s="208">
        <f>O37*100/W40</f>
        <v>82.35294118</v>
      </c>
      <c r="P38" s="209">
        <f>P37*100/W40</f>
        <v>0</v>
      </c>
      <c r="Q38" s="210">
        <f>Q37*100/W40</f>
        <v>82.35294118</v>
      </c>
      <c r="R38" s="208">
        <f>R37*100/W40</f>
        <v>0</v>
      </c>
      <c r="S38" s="209">
        <f>S37*100/W40</f>
        <v>0</v>
      </c>
      <c r="T38" s="210">
        <f>T37*100/W40</f>
        <v>82.35294118</v>
      </c>
      <c r="U38" s="208">
        <f>U37*100/W40</f>
        <v>0</v>
      </c>
      <c r="V38" s="59"/>
      <c r="W38" s="60"/>
      <c r="X38" s="60"/>
    </row>
    <row r="39" ht="15.75" customHeight="1">
      <c r="B39" s="110"/>
      <c r="C39" s="62"/>
      <c r="D39" s="62"/>
      <c r="E39" s="62"/>
      <c r="F39" s="62"/>
      <c r="G39" s="62"/>
      <c r="H39" s="62"/>
      <c r="I39" s="62"/>
      <c r="J39" s="62"/>
      <c r="K39" s="62"/>
      <c r="L39" s="62"/>
      <c r="M39" s="62"/>
      <c r="N39" s="62"/>
      <c r="O39" s="62"/>
      <c r="P39" s="62"/>
      <c r="Q39" s="62"/>
      <c r="R39" s="62"/>
      <c r="S39" s="65"/>
      <c r="T39" s="65"/>
      <c r="U39" s="65"/>
      <c r="V39" s="66"/>
      <c r="W39" s="67" t="s">
        <v>61</v>
      </c>
      <c r="X39" s="67" t="s">
        <v>62</v>
      </c>
    </row>
    <row r="40" ht="15.75" customHeight="1">
      <c r="B40" s="68"/>
      <c r="S40" s="70" t="s">
        <v>59</v>
      </c>
      <c r="T40" s="73"/>
      <c r="U40" s="73"/>
      <c r="V40" s="74"/>
      <c r="W40" s="148">
        <f>'дети 5-ти лет Ф'!W40</f>
        <v>17</v>
      </c>
      <c r="X40" s="148">
        <v>100.0</v>
      </c>
    </row>
    <row r="41" ht="15.75" customHeight="1">
      <c r="B41" s="68"/>
      <c r="S41" s="75" t="s">
        <v>6</v>
      </c>
      <c r="T41" s="76"/>
      <c r="U41" s="76"/>
      <c r="V41" s="77"/>
      <c r="W41" s="149">
        <f>COUNTIF(V10:V36,"&gt;0")</f>
        <v>0</v>
      </c>
      <c r="X41" s="79">
        <f>(J38+M38+G38+P38+S38+D38)/6</f>
        <v>0</v>
      </c>
    </row>
    <row r="42" ht="15.75" customHeight="1">
      <c r="B42" s="68"/>
      <c r="S42" s="80" t="s">
        <v>7</v>
      </c>
      <c r="T42" s="81"/>
      <c r="U42" s="81"/>
      <c r="V42" s="82"/>
      <c r="W42" s="149">
        <f>COUNTIF(W10:W36,"&gt;0")</f>
        <v>14</v>
      </c>
      <c r="X42" s="79">
        <f>(K38+N38+H38+T38+Q38+E38)/6</f>
        <v>57.84313725</v>
      </c>
    </row>
    <row r="43" ht="15.75" customHeight="1">
      <c r="B43" s="68"/>
      <c r="S43" s="86" t="s">
        <v>8</v>
      </c>
      <c r="T43" s="87"/>
      <c r="U43" s="87"/>
      <c r="V43" s="88"/>
      <c r="W43" s="149">
        <f>COUNTIF(X10:X36,"&gt;0")</f>
        <v>14</v>
      </c>
      <c r="X43" s="79">
        <f>(L38+O38+I38+R38+U38+F38)/6</f>
        <v>24.50980392</v>
      </c>
    </row>
    <row r="44" ht="15.75" customHeight="1"/>
    <row r="45" ht="15.75" customHeight="1">
      <c r="AA45" s="60"/>
    </row>
    <row r="46" ht="15.75" customHeight="1"/>
    <row r="47" ht="15.75" customHeight="1"/>
    <row r="48" ht="15.75" customHeight="1">
      <c r="B48" s="2"/>
      <c r="C48" s="3" t="s">
        <v>0</v>
      </c>
    </row>
    <row r="49" ht="15.75" customHeight="1">
      <c r="A49" s="2"/>
      <c r="B49" s="2"/>
      <c r="C49" s="3" t="str">
        <f>'дети 5-ти лет Ф'!C49:Z49</f>
        <v>Учебный год: 2023-2024                       Группа: "*Радуга"               Период: промежуточный       Сроки проведения: январь 2024 год</v>
      </c>
    </row>
    <row r="50" ht="15.75" customHeight="1"/>
    <row r="51" ht="15.75" customHeight="1">
      <c r="B51" s="5" t="s">
        <v>3</v>
      </c>
      <c r="C51" s="174" t="s">
        <v>4</v>
      </c>
      <c r="D51" s="217" t="s">
        <v>724</v>
      </c>
      <c r="E51" s="7"/>
      <c r="F51" s="7"/>
      <c r="G51" s="7"/>
      <c r="H51" s="7"/>
      <c r="I51" s="7"/>
      <c r="J51" s="7"/>
      <c r="K51" s="7"/>
      <c r="L51" s="7"/>
      <c r="M51" s="7"/>
      <c r="N51" s="7"/>
      <c r="O51" s="7"/>
      <c r="P51" s="7"/>
      <c r="Q51" s="7"/>
      <c r="R51" s="7"/>
      <c r="S51" s="7"/>
      <c r="T51" s="7"/>
      <c r="U51" s="7"/>
      <c r="V51" s="7"/>
      <c r="W51" s="7"/>
      <c r="X51" s="8"/>
      <c r="Y51" s="9" t="s">
        <v>6</v>
      </c>
      <c r="Z51" s="10" t="s">
        <v>7</v>
      </c>
      <c r="AA51" s="11" t="s">
        <v>8</v>
      </c>
    </row>
    <row r="52" ht="15.0" customHeight="1">
      <c r="B52" s="12"/>
      <c r="C52" s="68"/>
      <c r="D52" s="216" t="s">
        <v>725</v>
      </c>
      <c r="E52" s="7"/>
      <c r="F52" s="7"/>
      <c r="G52" s="7"/>
      <c r="H52" s="7"/>
      <c r="I52" s="7"/>
      <c r="J52" s="7"/>
      <c r="K52" s="7"/>
      <c r="L52" s="7"/>
      <c r="M52" s="7"/>
      <c r="N52" s="7"/>
      <c r="O52" s="7"/>
      <c r="P52" s="7"/>
      <c r="Q52" s="7"/>
      <c r="R52" s="7"/>
      <c r="S52" s="7"/>
      <c r="T52" s="7"/>
      <c r="U52" s="7"/>
      <c r="V52" s="7"/>
      <c r="W52" s="7"/>
      <c r="X52" s="8"/>
      <c r="Y52" s="12"/>
      <c r="Z52" s="12"/>
      <c r="AA52" s="12"/>
    </row>
    <row r="53" ht="15.0" customHeight="1">
      <c r="B53" s="12"/>
      <c r="C53" s="68"/>
      <c r="D53" s="175" t="s">
        <v>756</v>
      </c>
      <c r="E53" s="62"/>
      <c r="F53" s="92"/>
      <c r="G53" s="163" t="s">
        <v>757</v>
      </c>
      <c r="H53" s="7"/>
      <c r="I53" s="15"/>
      <c r="J53" s="163" t="s">
        <v>758</v>
      </c>
      <c r="K53" s="7"/>
      <c r="L53" s="15"/>
      <c r="M53" s="163" t="s">
        <v>759</v>
      </c>
      <c r="N53" s="7"/>
      <c r="O53" s="15"/>
      <c r="P53" s="163" t="s">
        <v>760</v>
      </c>
      <c r="Q53" s="7"/>
      <c r="R53" s="15"/>
      <c r="S53" s="163" t="s">
        <v>761</v>
      </c>
      <c r="T53" s="7"/>
      <c r="U53" s="15"/>
      <c r="V53" s="163" t="s">
        <v>762</v>
      </c>
      <c r="W53" s="7"/>
      <c r="X53" s="15"/>
      <c r="Y53" s="12"/>
      <c r="Z53" s="12"/>
      <c r="AA53" s="12"/>
    </row>
    <row r="54" ht="114.0" customHeight="1">
      <c r="B54" s="12"/>
      <c r="C54" s="68"/>
      <c r="D54" s="17" t="s">
        <v>763</v>
      </c>
      <c r="E54" s="7"/>
      <c r="F54" s="15"/>
      <c r="G54" s="16" t="s">
        <v>764</v>
      </c>
      <c r="H54" s="7"/>
      <c r="I54" s="15"/>
      <c r="J54" s="16" t="s">
        <v>765</v>
      </c>
      <c r="K54" s="7"/>
      <c r="L54" s="15"/>
      <c r="M54" s="16" t="s">
        <v>766</v>
      </c>
      <c r="N54" s="7"/>
      <c r="O54" s="15"/>
      <c r="P54" s="16" t="s">
        <v>767</v>
      </c>
      <c r="Q54" s="7"/>
      <c r="R54" s="15"/>
      <c r="S54" s="18" t="s">
        <v>768</v>
      </c>
      <c r="T54" s="7"/>
      <c r="U54" s="15"/>
      <c r="V54" s="18" t="s">
        <v>769</v>
      </c>
      <c r="W54" s="7"/>
      <c r="X54" s="15"/>
      <c r="Y54" s="12"/>
      <c r="Z54" s="12"/>
      <c r="AA54" s="12"/>
    </row>
    <row r="55" ht="135.0" customHeight="1">
      <c r="B55" s="19"/>
      <c r="C55" s="83"/>
      <c r="D55" s="20" t="s">
        <v>770</v>
      </c>
      <c r="E55" s="20" t="s">
        <v>771</v>
      </c>
      <c r="F55" s="21" t="s">
        <v>772</v>
      </c>
      <c r="G55" s="97" t="s">
        <v>773</v>
      </c>
      <c r="H55" s="95" t="s">
        <v>774</v>
      </c>
      <c r="I55" s="96" t="s">
        <v>775</v>
      </c>
      <c r="J55" s="97" t="s">
        <v>776</v>
      </c>
      <c r="K55" s="95" t="s">
        <v>777</v>
      </c>
      <c r="L55" s="96" t="s">
        <v>778</v>
      </c>
      <c r="M55" s="97" t="s">
        <v>779</v>
      </c>
      <c r="N55" s="95" t="s">
        <v>780</v>
      </c>
      <c r="O55" s="96" t="s">
        <v>781</v>
      </c>
      <c r="P55" s="97" t="s">
        <v>782</v>
      </c>
      <c r="Q55" s="95" t="s">
        <v>783</v>
      </c>
      <c r="R55" s="96" t="s">
        <v>784</v>
      </c>
      <c r="S55" s="97" t="s">
        <v>785</v>
      </c>
      <c r="T55" s="95" t="s">
        <v>786</v>
      </c>
      <c r="U55" s="96" t="s">
        <v>787</v>
      </c>
      <c r="V55" s="97" t="s">
        <v>788</v>
      </c>
      <c r="W55" s="95" t="s">
        <v>789</v>
      </c>
      <c r="X55" s="96" t="s">
        <v>790</v>
      </c>
      <c r="Y55" s="19"/>
      <c r="Z55" s="19"/>
      <c r="AA55" s="19"/>
    </row>
    <row r="56" ht="15.75" customHeight="1">
      <c r="B56" s="39">
        <v>1.0</v>
      </c>
      <c r="C56" s="144" t="str">
        <f>'дети 5-ти лет Ф'!C56</f>
        <v>Вовченко Кириан</v>
      </c>
      <c r="D56" s="26">
        <v>1.0</v>
      </c>
      <c r="E56" s="26"/>
      <c r="F56" s="27"/>
      <c r="G56" s="26">
        <v>1.0</v>
      </c>
      <c r="H56" s="26"/>
      <c r="I56" s="27"/>
      <c r="J56" s="26">
        <v>1.0</v>
      </c>
      <c r="K56" s="26"/>
      <c r="L56" s="27"/>
      <c r="M56" s="26">
        <v>1.0</v>
      </c>
      <c r="N56" s="26"/>
      <c r="O56" s="27"/>
      <c r="P56" s="26"/>
      <c r="Q56" s="26">
        <v>1.0</v>
      </c>
      <c r="R56" s="27"/>
      <c r="S56" s="26"/>
      <c r="T56" s="26">
        <v>1.0</v>
      </c>
      <c r="U56" s="27"/>
      <c r="V56" s="26">
        <v>1.0</v>
      </c>
      <c r="W56" s="26"/>
      <c r="X56" s="27"/>
      <c r="Y56" s="153">
        <f t="shared" ref="Y56:AA56" si="29">COUNTA(J56,M56,D56,G56,P56,S56,V56)</f>
        <v>5</v>
      </c>
      <c r="Z56" s="29">
        <f t="shared" si="29"/>
        <v>2</v>
      </c>
      <c r="AA56" s="30">
        <f t="shared" si="29"/>
        <v>0</v>
      </c>
    </row>
    <row r="57" ht="15.75" customHeight="1">
      <c r="B57" s="39">
        <v>2.0</v>
      </c>
      <c r="C57" s="144" t="str">
        <f>'дети 5-ти лет Ф'!C57</f>
        <v>Гарт Дарья</v>
      </c>
      <c r="D57" s="26">
        <v>1.0</v>
      </c>
      <c r="E57" s="26"/>
      <c r="F57" s="31"/>
      <c r="G57" s="26">
        <v>1.0</v>
      </c>
      <c r="H57" s="26"/>
      <c r="I57" s="31"/>
      <c r="J57" s="26">
        <v>1.0</v>
      </c>
      <c r="K57" s="26"/>
      <c r="L57" s="31"/>
      <c r="M57" s="26">
        <v>1.0</v>
      </c>
      <c r="N57" s="26"/>
      <c r="O57" s="31"/>
      <c r="P57" s="26"/>
      <c r="Q57" s="26">
        <v>1.0</v>
      </c>
      <c r="R57" s="31"/>
      <c r="S57" s="26"/>
      <c r="T57" s="26">
        <v>1.0</v>
      </c>
      <c r="U57" s="31"/>
      <c r="V57" s="26">
        <v>1.0</v>
      </c>
      <c r="W57" s="26"/>
      <c r="X57" s="31"/>
      <c r="Y57" s="153">
        <f t="shared" ref="Y57:AA57" si="30">COUNTA(J57,M57,D57,G57,P57,S57,V57)</f>
        <v>5</v>
      </c>
      <c r="Z57" s="29">
        <f t="shared" si="30"/>
        <v>2</v>
      </c>
      <c r="AA57" s="30">
        <f t="shared" si="30"/>
        <v>0</v>
      </c>
    </row>
    <row r="58" ht="15.75" customHeight="1">
      <c r="B58" s="39">
        <v>3.0</v>
      </c>
      <c r="C58" s="144" t="str">
        <f>'дети 5-ти лет Ф'!C58</f>
        <v>Гаак Денис </v>
      </c>
      <c r="D58" s="26"/>
      <c r="E58" s="26"/>
      <c r="F58" s="31"/>
      <c r="G58" s="26"/>
      <c r="H58" s="26"/>
      <c r="I58" s="31"/>
      <c r="J58" s="26"/>
      <c r="K58" s="26"/>
      <c r="L58" s="31"/>
      <c r="M58" s="26"/>
      <c r="N58" s="26"/>
      <c r="O58" s="31"/>
      <c r="P58" s="26"/>
      <c r="Q58" s="26"/>
      <c r="R58" s="31"/>
      <c r="S58" s="26"/>
      <c r="T58" s="26"/>
      <c r="U58" s="31"/>
      <c r="V58" s="26"/>
      <c r="W58" s="26"/>
      <c r="X58" s="31"/>
      <c r="Y58" s="153">
        <f t="shared" ref="Y58:AA58" si="31">COUNTA(J58,M58,D58,G58,P58,S58,V58)</f>
        <v>0</v>
      </c>
      <c r="Z58" s="29">
        <f t="shared" si="31"/>
        <v>0</v>
      </c>
      <c r="AA58" s="30">
        <f t="shared" si="31"/>
        <v>0</v>
      </c>
    </row>
    <row r="59" ht="15.75" customHeight="1">
      <c r="B59" s="39">
        <v>4.0</v>
      </c>
      <c r="C59" s="144" t="str">
        <f>'дети 5-ти лет Ф'!C59</f>
        <v>Глушич Тимур</v>
      </c>
      <c r="D59" s="26"/>
      <c r="E59" s="26"/>
      <c r="F59" s="31"/>
      <c r="G59" s="26"/>
      <c r="H59" s="26"/>
      <c r="I59" s="31"/>
      <c r="J59" s="26"/>
      <c r="K59" s="26"/>
      <c r="L59" s="31"/>
      <c r="M59" s="26"/>
      <c r="N59" s="26"/>
      <c r="O59" s="31"/>
      <c r="P59" s="26"/>
      <c r="Q59" s="26"/>
      <c r="R59" s="31"/>
      <c r="S59" s="26"/>
      <c r="T59" s="26"/>
      <c r="U59" s="31"/>
      <c r="V59" s="26"/>
      <c r="W59" s="26"/>
      <c r="X59" s="31"/>
      <c r="Y59" s="153">
        <f t="shared" ref="Y59:AA59" si="32">COUNTA(J59,M59,D59,G59,P59,S59,V59)</f>
        <v>0</v>
      </c>
      <c r="Z59" s="29">
        <f t="shared" si="32"/>
        <v>0</v>
      </c>
      <c r="AA59" s="30">
        <f t="shared" si="32"/>
        <v>0</v>
      </c>
    </row>
    <row r="60" ht="15.75" customHeight="1">
      <c r="B60" s="39">
        <v>5.0</v>
      </c>
      <c r="C60" s="144" t="str">
        <f>'дети 5-ти лет Ф'!C60</f>
        <v>Иванов Александр</v>
      </c>
      <c r="D60" s="26">
        <v>1.0</v>
      </c>
      <c r="E60" s="26"/>
      <c r="F60" s="31"/>
      <c r="G60" s="26">
        <v>1.0</v>
      </c>
      <c r="H60" s="26"/>
      <c r="I60" s="31"/>
      <c r="J60" s="26">
        <v>1.0</v>
      </c>
      <c r="K60" s="26"/>
      <c r="L60" s="31"/>
      <c r="M60" s="26">
        <v>1.0</v>
      </c>
      <c r="N60" s="26"/>
      <c r="O60" s="31"/>
      <c r="P60" s="26"/>
      <c r="Q60" s="26">
        <v>1.0</v>
      </c>
      <c r="R60" s="31"/>
      <c r="S60" s="26"/>
      <c r="T60" s="26">
        <v>1.0</v>
      </c>
      <c r="U60" s="31"/>
      <c r="V60" s="26">
        <v>1.0</v>
      </c>
      <c r="W60" s="26"/>
      <c r="X60" s="31"/>
      <c r="Y60" s="153">
        <f t="shared" ref="Y60:AA60" si="33">COUNTA(J60,M60,D60,G60,P60,S60,V60)</f>
        <v>5</v>
      </c>
      <c r="Z60" s="29">
        <f t="shared" si="33"/>
        <v>2</v>
      </c>
      <c r="AA60" s="30">
        <f t="shared" si="33"/>
        <v>0</v>
      </c>
    </row>
    <row r="61" ht="15.75" customHeight="1">
      <c r="B61" s="39">
        <v>6.0</v>
      </c>
      <c r="C61" s="144" t="str">
        <f>'дети 5-ти лет Ф'!C61</f>
        <v>Ишмуратов Александр</v>
      </c>
      <c r="D61" s="26">
        <v>1.0</v>
      </c>
      <c r="E61" s="26"/>
      <c r="F61" s="31"/>
      <c r="G61" s="26">
        <v>1.0</v>
      </c>
      <c r="H61" s="26"/>
      <c r="I61" s="31"/>
      <c r="J61" s="26">
        <v>1.0</v>
      </c>
      <c r="K61" s="26"/>
      <c r="L61" s="31"/>
      <c r="M61" s="26">
        <v>1.0</v>
      </c>
      <c r="N61" s="26"/>
      <c r="O61" s="31"/>
      <c r="P61" s="26"/>
      <c r="Q61" s="26">
        <v>1.0</v>
      </c>
      <c r="R61" s="31"/>
      <c r="S61" s="26"/>
      <c r="T61" s="26">
        <v>1.0</v>
      </c>
      <c r="U61" s="31"/>
      <c r="V61" s="26">
        <v>1.0</v>
      </c>
      <c r="W61" s="26"/>
      <c r="X61" s="31"/>
      <c r="Y61" s="153">
        <f t="shared" ref="Y61:AA61" si="34">COUNTA(J61,M61,D61,G61,P61,S61,V61)</f>
        <v>5</v>
      </c>
      <c r="Z61" s="29">
        <f t="shared" si="34"/>
        <v>2</v>
      </c>
      <c r="AA61" s="30">
        <f t="shared" si="34"/>
        <v>0</v>
      </c>
    </row>
    <row r="62" ht="15.75" customHeight="1">
      <c r="B62" s="39">
        <v>7.0</v>
      </c>
      <c r="C62" s="144" t="str">
        <f>'дети 5-ти лет Ф'!C62</f>
        <v>Косарева Анна </v>
      </c>
      <c r="D62" s="26">
        <v>1.0</v>
      </c>
      <c r="E62" s="26"/>
      <c r="F62" s="31"/>
      <c r="G62" s="26">
        <v>1.0</v>
      </c>
      <c r="H62" s="26"/>
      <c r="I62" s="31"/>
      <c r="J62" s="26">
        <v>1.0</v>
      </c>
      <c r="K62" s="26"/>
      <c r="L62" s="31"/>
      <c r="M62" s="26">
        <v>1.0</v>
      </c>
      <c r="N62" s="26"/>
      <c r="O62" s="31"/>
      <c r="P62" s="26"/>
      <c r="Q62" s="26">
        <v>1.0</v>
      </c>
      <c r="R62" s="31"/>
      <c r="S62" s="26"/>
      <c r="T62" s="26">
        <v>1.0</v>
      </c>
      <c r="U62" s="31"/>
      <c r="V62" s="26">
        <v>1.0</v>
      </c>
      <c r="W62" s="26"/>
      <c r="X62" s="31"/>
      <c r="Y62" s="153">
        <f t="shared" ref="Y62:AA62" si="35">COUNTA(J62,M62,D62,G62,P62,S62,V62)</f>
        <v>5</v>
      </c>
      <c r="Z62" s="29">
        <f t="shared" si="35"/>
        <v>2</v>
      </c>
      <c r="AA62" s="30">
        <f t="shared" si="35"/>
        <v>0</v>
      </c>
    </row>
    <row r="63" ht="15.75" customHeight="1">
      <c r="B63" s="39">
        <v>8.0</v>
      </c>
      <c r="C63" s="144" t="str">
        <f>'дети 5-ти лет Ф'!C63</f>
        <v>Ботишова Есения</v>
      </c>
      <c r="D63" s="26">
        <v>1.0</v>
      </c>
      <c r="E63" s="26"/>
      <c r="F63" s="31"/>
      <c r="G63" s="26">
        <v>1.0</v>
      </c>
      <c r="H63" s="26"/>
      <c r="I63" s="31"/>
      <c r="J63" s="26">
        <v>1.0</v>
      </c>
      <c r="K63" s="26"/>
      <c r="L63" s="31"/>
      <c r="M63" s="26">
        <v>1.0</v>
      </c>
      <c r="N63" s="26"/>
      <c r="O63" s="31"/>
      <c r="P63" s="26"/>
      <c r="Q63" s="26">
        <v>1.0</v>
      </c>
      <c r="R63" s="31"/>
      <c r="S63" s="26"/>
      <c r="T63" s="26">
        <v>1.0</v>
      </c>
      <c r="U63" s="31"/>
      <c r="V63" s="26">
        <v>1.0</v>
      </c>
      <c r="W63" s="26"/>
      <c r="X63" s="31"/>
      <c r="Y63" s="153">
        <f t="shared" ref="Y63:AA63" si="36">COUNTA(J63,M63,D63,G63,P63,S63,V63)</f>
        <v>5</v>
      </c>
      <c r="Z63" s="29">
        <f t="shared" si="36"/>
        <v>2</v>
      </c>
      <c r="AA63" s="30">
        <f t="shared" si="36"/>
        <v>0</v>
      </c>
    </row>
    <row r="64" ht="15.75" customHeight="1">
      <c r="B64" s="39">
        <v>9.0</v>
      </c>
      <c r="C64" s="144" t="str">
        <f>'дети 5-ти лет Ф'!C64</f>
        <v>Лукашев Макар</v>
      </c>
      <c r="D64" s="26">
        <v>1.0</v>
      </c>
      <c r="E64" s="26"/>
      <c r="F64" s="31"/>
      <c r="G64" s="26">
        <v>1.0</v>
      </c>
      <c r="H64" s="26"/>
      <c r="I64" s="31"/>
      <c r="J64" s="26">
        <v>1.0</v>
      </c>
      <c r="K64" s="26"/>
      <c r="L64" s="31"/>
      <c r="M64" s="26">
        <v>1.0</v>
      </c>
      <c r="N64" s="26"/>
      <c r="O64" s="31"/>
      <c r="P64" s="26"/>
      <c r="Q64" s="26">
        <v>1.0</v>
      </c>
      <c r="R64" s="31"/>
      <c r="S64" s="26"/>
      <c r="T64" s="26">
        <v>1.0</v>
      </c>
      <c r="U64" s="31"/>
      <c r="V64" s="26">
        <v>1.0</v>
      </c>
      <c r="W64" s="26"/>
      <c r="X64" s="31"/>
      <c r="Y64" s="153">
        <f t="shared" ref="Y64:AA64" si="37">COUNTA(J64,M64,D64,G64,P64,S64,V64)</f>
        <v>5</v>
      </c>
      <c r="Z64" s="29">
        <f t="shared" si="37"/>
        <v>2</v>
      </c>
      <c r="AA64" s="30">
        <f t="shared" si="37"/>
        <v>0</v>
      </c>
    </row>
    <row r="65" ht="15.75" customHeight="1">
      <c r="B65" s="39">
        <v>10.0</v>
      </c>
      <c r="C65" s="144" t="str">
        <f>'дети 5-ти лет Ф'!C65</f>
        <v>Пименов Ярослав</v>
      </c>
      <c r="D65" s="26">
        <v>1.0</v>
      </c>
      <c r="E65" s="26"/>
      <c r="F65" s="31"/>
      <c r="G65" s="26">
        <v>1.0</v>
      </c>
      <c r="H65" s="26"/>
      <c r="I65" s="31"/>
      <c r="J65" s="26">
        <v>1.0</v>
      </c>
      <c r="K65" s="26"/>
      <c r="L65" s="31"/>
      <c r="M65" s="26">
        <v>1.0</v>
      </c>
      <c r="N65" s="26"/>
      <c r="O65" s="31"/>
      <c r="P65" s="26"/>
      <c r="Q65" s="26">
        <v>1.0</v>
      </c>
      <c r="R65" s="31"/>
      <c r="S65" s="26"/>
      <c r="T65" s="26">
        <v>1.0</v>
      </c>
      <c r="U65" s="31"/>
      <c r="V65" s="26">
        <v>1.0</v>
      </c>
      <c r="W65" s="26"/>
      <c r="X65" s="31"/>
      <c r="Y65" s="153">
        <f t="shared" ref="Y65:AA65" si="38">COUNTA(J65,M65,D65,G65,P65,S65,V65)</f>
        <v>5</v>
      </c>
      <c r="Z65" s="29">
        <f t="shared" si="38"/>
        <v>2</v>
      </c>
      <c r="AA65" s="30">
        <f t="shared" si="38"/>
        <v>0</v>
      </c>
    </row>
    <row r="66" ht="15.75" customHeight="1">
      <c r="B66" s="39">
        <v>11.0</v>
      </c>
      <c r="C66" s="144" t="str">
        <f>'дети 5-ти лет Ф'!C66</f>
        <v>Попов Роман</v>
      </c>
      <c r="D66" s="26">
        <v>1.0</v>
      </c>
      <c r="E66" s="26"/>
      <c r="F66" s="31"/>
      <c r="G66" s="26">
        <v>1.0</v>
      </c>
      <c r="H66" s="26"/>
      <c r="I66" s="31"/>
      <c r="J66" s="26">
        <v>1.0</v>
      </c>
      <c r="K66" s="26"/>
      <c r="L66" s="31"/>
      <c r="M66" s="26">
        <v>1.0</v>
      </c>
      <c r="N66" s="26"/>
      <c r="O66" s="31"/>
      <c r="P66" s="26"/>
      <c r="Q66" s="26">
        <v>1.0</v>
      </c>
      <c r="R66" s="31"/>
      <c r="S66" s="26"/>
      <c r="T66" s="26">
        <v>1.0</v>
      </c>
      <c r="U66" s="31"/>
      <c r="V66" s="26">
        <v>1.0</v>
      </c>
      <c r="W66" s="26"/>
      <c r="X66" s="31"/>
      <c r="Y66" s="153">
        <f t="shared" ref="Y66:AA66" si="39">COUNTA(J66,M66,D66,G66,P66,S66,V66)</f>
        <v>5</v>
      </c>
      <c r="Z66" s="29">
        <f t="shared" si="39"/>
        <v>2</v>
      </c>
      <c r="AA66" s="30">
        <f t="shared" si="39"/>
        <v>0</v>
      </c>
    </row>
    <row r="67" ht="15.75" customHeight="1">
      <c r="B67" s="39">
        <v>12.0</v>
      </c>
      <c r="C67" s="144" t="str">
        <f>'дети 5-ти лет Ф'!C67</f>
        <v>Резепова Ева</v>
      </c>
      <c r="D67" s="26">
        <v>1.0</v>
      </c>
      <c r="E67" s="26"/>
      <c r="F67" s="31"/>
      <c r="G67" s="26">
        <v>1.0</v>
      </c>
      <c r="H67" s="26"/>
      <c r="I67" s="31"/>
      <c r="J67" s="26">
        <v>1.0</v>
      </c>
      <c r="K67" s="26"/>
      <c r="L67" s="31"/>
      <c r="M67" s="26">
        <v>1.0</v>
      </c>
      <c r="N67" s="26"/>
      <c r="O67" s="31"/>
      <c r="P67" s="26"/>
      <c r="Q67" s="26">
        <v>1.0</v>
      </c>
      <c r="R67" s="31"/>
      <c r="S67" s="26"/>
      <c r="T67" s="26">
        <v>1.0</v>
      </c>
      <c r="U67" s="31"/>
      <c r="V67" s="26">
        <v>1.0</v>
      </c>
      <c r="W67" s="26"/>
      <c r="X67" s="31"/>
      <c r="Y67" s="153">
        <f t="shared" ref="Y67:AA67" si="40">COUNTA(J67,M67,D67,G67,P67,S67,V67)</f>
        <v>5</v>
      </c>
      <c r="Z67" s="29">
        <f t="shared" si="40"/>
        <v>2</v>
      </c>
      <c r="AA67" s="30">
        <f t="shared" si="40"/>
        <v>0</v>
      </c>
    </row>
    <row r="68" ht="15.75" customHeight="1">
      <c r="B68" s="39">
        <v>13.0</v>
      </c>
      <c r="C68" s="144" t="str">
        <f>'дети 5-ти лет Ф'!C68</f>
        <v>Жакупова Дарина</v>
      </c>
      <c r="D68" s="26"/>
      <c r="E68" s="26"/>
      <c r="F68" s="31"/>
      <c r="G68" s="26"/>
      <c r="H68" s="26"/>
      <c r="I68" s="31"/>
      <c r="J68" s="26"/>
      <c r="K68" s="26"/>
      <c r="L68" s="31"/>
      <c r="M68" s="26"/>
      <c r="N68" s="26"/>
      <c r="O68" s="31"/>
      <c r="P68" s="26"/>
      <c r="Q68" s="26"/>
      <c r="R68" s="31"/>
      <c r="S68" s="26"/>
      <c r="T68" s="26"/>
      <c r="U68" s="31"/>
      <c r="V68" s="26"/>
      <c r="W68" s="26"/>
      <c r="X68" s="31"/>
      <c r="Y68" s="153">
        <f t="shared" ref="Y68:AA68" si="41">COUNTA(J68,M68,D68,G68,P68,S68,V68)</f>
        <v>0</v>
      </c>
      <c r="Z68" s="29">
        <f t="shared" si="41"/>
        <v>0</v>
      </c>
      <c r="AA68" s="30">
        <f t="shared" si="41"/>
        <v>0</v>
      </c>
    </row>
    <row r="69" ht="15.75" customHeight="1">
      <c r="B69" s="39">
        <v>14.0</v>
      </c>
      <c r="C69" s="144" t="str">
        <f>'дети 5-ти лет Ф'!C69</f>
        <v>Штейнгауэр Эвелина</v>
      </c>
      <c r="D69" s="26">
        <v>1.0</v>
      </c>
      <c r="E69" s="26"/>
      <c r="F69" s="31"/>
      <c r="G69" s="26">
        <v>1.0</v>
      </c>
      <c r="H69" s="26"/>
      <c r="I69" s="31"/>
      <c r="J69" s="26">
        <v>1.0</v>
      </c>
      <c r="K69" s="26"/>
      <c r="L69" s="31"/>
      <c r="M69" s="26">
        <v>1.0</v>
      </c>
      <c r="N69" s="26"/>
      <c r="O69" s="31"/>
      <c r="P69" s="26"/>
      <c r="Q69" s="26">
        <v>1.0</v>
      </c>
      <c r="R69" s="31"/>
      <c r="S69" s="26"/>
      <c r="T69" s="26">
        <v>1.0</v>
      </c>
      <c r="U69" s="31"/>
      <c r="V69" s="26">
        <v>1.0</v>
      </c>
      <c r="W69" s="26"/>
      <c r="X69" s="31"/>
      <c r="Y69" s="153">
        <f t="shared" ref="Y69:AA69" si="42">COUNTA(J69,M69,D69,G69,P69,S69,V69)</f>
        <v>5</v>
      </c>
      <c r="Z69" s="29">
        <f t="shared" si="42"/>
        <v>2</v>
      </c>
      <c r="AA69" s="30">
        <f t="shared" si="42"/>
        <v>0</v>
      </c>
    </row>
    <row r="70" ht="15.75" customHeight="1">
      <c r="B70" s="39">
        <v>15.0</v>
      </c>
      <c r="C70" s="144" t="str">
        <f>'дети 5-ти лет Ф'!C70</f>
        <v>Сары Кемаль</v>
      </c>
      <c r="D70" s="26">
        <v>1.0</v>
      </c>
      <c r="E70" s="26"/>
      <c r="F70" s="31"/>
      <c r="G70" s="26">
        <v>1.0</v>
      </c>
      <c r="H70" s="26"/>
      <c r="I70" s="31"/>
      <c r="J70" s="26">
        <v>1.0</v>
      </c>
      <c r="K70" s="26"/>
      <c r="L70" s="31"/>
      <c r="M70" s="26">
        <v>1.0</v>
      </c>
      <c r="N70" s="26"/>
      <c r="O70" s="31"/>
      <c r="P70" s="26"/>
      <c r="Q70" s="26">
        <v>1.0</v>
      </c>
      <c r="R70" s="31"/>
      <c r="S70" s="26"/>
      <c r="T70" s="26">
        <v>1.0</v>
      </c>
      <c r="U70" s="31"/>
      <c r="V70" s="26">
        <v>1.0</v>
      </c>
      <c r="W70" s="26"/>
      <c r="X70" s="31"/>
      <c r="Y70" s="153">
        <f t="shared" ref="Y70:AA70" si="43">COUNTA(J70,M70,D70,G70,P70,S70,V70)</f>
        <v>5</v>
      </c>
      <c r="Z70" s="29">
        <f t="shared" si="43"/>
        <v>2</v>
      </c>
      <c r="AA70" s="30">
        <f t="shared" si="43"/>
        <v>0</v>
      </c>
    </row>
    <row r="71" ht="15.75" customHeight="1">
      <c r="B71" s="39">
        <v>16.0</v>
      </c>
      <c r="C71" s="144" t="str">
        <f>'дети 5-ти лет Ф'!C71</f>
        <v>Жаныбеков Амир </v>
      </c>
      <c r="D71" s="26"/>
      <c r="E71" s="35">
        <v>1.0</v>
      </c>
      <c r="F71" s="31"/>
      <c r="G71" s="26"/>
      <c r="H71" s="35">
        <v>1.0</v>
      </c>
      <c r="I71" s="31"/>
      <c r="J71" s="26"/>
      <c r="K71" s="35">
        <v>1.0</v>
      </c>
      <c r="L71" s="31"/>
      <c r="M71" s="26"/>
      <c r="N71" s="35">
        <v>1.0</v>
      </c>
      <c r="O71" s="31"/>
      <c r="P71" s="26"/>
      <c r="Q71" s="35">
        <v>1.0</v>
      </c>
      <c r="R71" s="31"/>
      <c r="S71" s="26"/>
      <c r="T71" s="35">
        <v>1.0</v>
      </c>
      <c r="U71" s="31"/>
      <c r="V71" s="26"/>
      <c r="W71" s="35">
        <v>1.0</v>
      </c>
      <c r="X71" s="31"/>
      <c r="Y71" s="153">
        <f t="shared" ref="Y71:AA71" si="44">COUNTA(J71,M71,D71,G71,P71,S71,V71)</f>
        <v>0</v>
      </c>
      <c r="Z71" s="29">
        <f t="shared" si="44"/>
        <v>7</v>
      </c>
      <c r="AA71" s="30">
        <f t="shared" si="44"/>
        <v>0</v>
      </c>
    </row>
    <row r="72" ht="15.75" customHeight="1">
      <c r="B72" s="39">
        <v>17.0</v>
      </c>
      <c r="C72" s="144" t="str">
        <f>'дети 5-ти лет Ф'!C72</f>
        <v>Жаныбеков Артем</v>
      </c>
      <c r="D72" s="26"/>
      <c r="E72" s="35">
        <v>1.0</v>
      </c>
      <c r="F72" s="31"/>
      <c r="G72" s="26"/>
      <c r="H72" s="35">
        <v>1.0</v>
      </c>
      <c r="I72" s="31"/>
      <c r="J72" s="26"/>
      <c r="K72" s="35">
        <v>1.0</v>
      </c>
      <c r="L72" s="31"/>
      <c r="M72" s="26"/>
      <c r="N72" s="35">
        <v>1.0</v>
      </c>
      <c r="O72" s="31"/>
      <c r="P72" s="26"/>
      <c r="Q72" s="35">
        <v>1.0</v>
      </c>
      <c r="R72" s="31"/>
      <c r="S72" s="26"/>
      <c r="T72" s="35">
        <v>1.0</v>
      </c>
      <c r="U72" s="31"/>
      <c r="V72" s="26"/>
      <c r="W72" s="35">
        <v>1.0</v>
      </c>
      <c r="X72" s="31"/>
      <c r="Y72" s="153">
        <f t="shared" ref="Y72:AA72" si="45">COUNTA(J72,M72,D72,G72,P72,S72,V72)</f>
        <v>0</v>
      </c>
      <c r="Z72" s="29">
        <f t="shared" si="45"/>
        <v>7</v>
      </c>
      <c r="AA72" s="30">
        <f t="shared" si="45"/>
        <v>0</v>
      </c>
    </row>
    <row r="73" ht="15.75" customHeight="1">
      <c r="B73" s="39">
        <v>18.0</v>
      </c>
      <c r="C73" s="144" t="str">
        <f>'дети 5-ти лет Ф'!C73</f>
        <v/>
      </c>
      <c r="D73" s="26"/>
      <c r="E73" s="26"/>
      <c r="F73" s="31"/>
      <c r="G73" s="26"/>
      <c r="H73" s="26"/>
      <c r="I73" s="31"/>
      <c r="J73" s="26"/>
      <c r="K73" s="26"/>
      <c r="L73" s="31"/>
      <c r="M73" s="26"/>
      <c r="N73" s="26"/>
      <c r="O73" s="31"/>
      <c r="P73" s="26"/>
      <c r="Q73" s="26"/>
      <c r="R73" s="31"/>
      <c r="S73" s="26"/>
      <c r="T73" s="26"/>
      <c r="U73" s="31"/>
      <c r="V73" s="26"/>
      <c r="W73" s="26"/>
      <c r="X73" s="31"/>
      <c r="Y73" s="153">
        <f t="shared" ref="Y73:AA73" si="46">COUNTA(J73,M73,D73,G73,P73,S73,V73)</f>
        <v>0</v>
      </c>
      <c r="Z73" s="29">
        <f t="shared" si="46"/>
        <v>0</v>
      </c>
      <c r="AA73" s="30">
        <f t="shared" si="46"/>
        <v>0</v>
      </c>
    </row>
    <row r="74" ht="15.75" customHeight="1">
      <c r="B74" s="39">
        <v>19.0</v>
      </c>
      <c r="C74" s="144" t="str">
        <f>'дети 5-ти лет Ф'!C74</f>
        <v/>
      </c>
      <c r="D74" s="26"/>
      <c r="E74" s="26"/>
      <c r="F74" s="31"/>
      <c r="G74" s="26"/>
      <c r="H74" s="26"/>
      <c r="I74" s="31"/>
      <c r="J74" s="26"/>
      <c r="K74" s="26"/>
      <c r="L74" s="31"/>
      <c r="M74" s="26"/>
      <c r="N74" s="26"/>
      <c r="O74" s="31"/>
      <c r="P74" s="26"/>
      <c r="Q74" s="26"/>
      <c r="R74" s="31"/>
      <c r="S74" s="26"/>
      <c r="T74" s="26"/>
      <c r="U74" s="31"/>
      <c r="V74" s="26"/>
      <c r="W74" s="26"/>
      <c r="X74" s="31"/>
      <c r="Y74" s="153">
        <f t="shared" ref="Y74:AA74" si="47">COUNTA(J74,M74,D74,G74,P74,S74,V74)</f>
        <v>0</v>
      </c>
      <c r="Z74" s="29">
        <f t="shared" si="47"/>
        <v>0</v>
      </c>
      <c r="AA74" s="30">
        <f t="shared" si="47"/>
        <v>0</v>
      </c>
    </row>
    <row r="75" ht="15.75" customHeight="1">
      <c r="B75" s="39">
        <v>20.0</v>
      </c>
      <c r="C75" s="144" t="str">
        <f>'дети 5-ти лет Ф'!C75</f>
        <v/>
      </c>
      <c r="D75" s="26"/>
      <c r="E75" s="26"/>
      <c r="F75" s="31"/>
      <c r="G75" s="26"/>
      <c r="H75" s="26"/>
      <c r="I75" s="31"/>
      <c r="J75" s="26"/>
      <c r="K75" s="26"/>
      <c r="L75" s="31"/>
      <c r="M75" s="26"/>
      <c r="N75" s="26"/>
      <c r="O75" s="31"/>
      <c r="P75" s="26"/>
      <c r="Q75" s="26"/>
      <c r="R75" s="31"/>
      <c r="S75" s="26"/>
      <c r="T75" s="26"/>
      <c r="U75" s="31"/>
      <c r="V75" s="26"/>
      <c r="W75" s="26"/>
      <c r="X75" s="31"/>
      <c r="Y75" s="153">
        <f t="shared" ref="Y75:AA75" si="48">COUNTA(J75,M75,D75,G75,P75,S75,V75)</f>
        <v>0</v>
      </c>
      <c r="Z75" s="29">
        <f t="shared" si="48"/>
        <v>0</v>
      </c>
      <c r="AA75" s="30">
        <f t="shared" si="48"/>
        <v>0</v>
      </c>
    </row>
    <row r="76" ht="15.75" customHeight="1">
      <c r="B76" s="39">
        <v>21.0</v>
      </c>
      <c r="C76" s="144" t="str">
        <f>'дети 5-ти лет Ф'!C76</f>
        <v/>
      </c>
      <c r="D76" s="26"/>
      <c r="E76" s="26"/>
      <c r="F76" s="31"/>
      <c r="G76" s="26"/>
      <c r="H76" s="26"/>
      <c r="I76" s="31"/>
      <c r="J76" s="26"/>
      <c r="K76" s="26"/>
      <c r="L76" s="31"/>
      <c r="M76" s="26"/>
      <c r="N76" s="26"/>
      <c r="O76" s="31"/>
      <c r="P76" s="26"/>
      <c r="Q76" s="26"/>
      <c r="R76" s="31"/>
      <c r="S76" s="26"/>
      <c r="T76" s="26"/>
      <c r="U76" s="31"/>
      <c r="V76" s="26"/>
      <c r="W76" s="26"/>
      <c r="X76" s="31"/>
      <c r="Y76" s="153">
        <f t="shared" ref="Y76:AA76" si="49">COUNTA(J76,M76,D76,G76,P76,S76,V76)</f>
        <v>0</v>
      </c>
      <c r="Z76" s="29">
        <f t="shared" si="49"/>
        <v>0</v>
      </c>
      <c r="AA76" s="30">
        <f t="shared" si="49"/>
        <v>0</v>
      </c>
    </row>
    <row r="77" ht="15.75" customHeight="1">
      <c r="B77" s="39">
        <v>22.0</v>
      </c>
      <c r="C77" s="144" t="str">
        <f>'дети 5-ти лет Ф'!C77</f>
        <v/>
      </c>
      <c r="D77" s="26"/>
      <c r="E77" s="26"/>
      <c r="F77" s="31"/>
      <c r="G77" s="26"/>
      <c r="H77" s="26"/>
      <c r="I77" s="31"/>
      <c r="J77" s="26"/>
      <c r="K77" s="26"/>
      <c r="L77" s="31"/>
      <c r="M77" s="26"/>
      <c r="N77" s="26"/>
      <c r="O77" s="31"/>
      <c r="P77" s="26"/>
      <c r="Q77" s="26"/>
      <c r="R77" s="31"/>
      <c r="S77" s="26"/>
      <c r="T77" s="26"/>
      <c r="U77" s="31"/>
      <c r="V77" s="26"/>
      <c r="W77" s="26"/>
      <c r="X77" s="31"/>
      <c r="Y77" s="153">
        <f t="shared" ref="Y77:AA77" si="50">COUNTA(J77,M77,D77,G77,P77,S77,V77)</f>
        <v>0</v>
      </c>
      <c r="Z77" s="29">
        <f t="shared" si="50"/>
        <v>0</v>
      </c>
      <c r="AA77" s="30">
        <f t="shared" si="50"/>
        <v>0</v>
      </c>
    </row>
    <row r="78" ht="15.75" customHeight="1">
      <c r="B78" s="39">
        <v>23.0</v>
      </c>
      <c r="C78" s="144" t="str">
        <f>'дети 5-ти лет Ф'!C78</f>
        <v/>
      </c>
      <c r="D78" s="26"/>
      <c r="E78" s="26"/>
      <c r="F78" s="31"/>
      <c r="G78" s="26"/>
      <c r="H78" s="26"/>
      <c r="I78" s="31"/>
      <c r="J78" s="26"/>
      <c r="K78" s="26"/>
      <c r="L78" s="31"/>
      <c r="M78" s="26"/>
      <c r="N78" s="26"/>
      <c r="O78" s="31"/>
      <c r="P78" s="26"/>
      <c r="Q78" s="26"/>
      <c r="R78" s="31"/>
      <c r="S78" s="26"/>
      <c r="T78" s="26"/>
      <c r="U78" s="31"/>
      <c r="V78" s="26"/>
      <c r="W78" s="26"/>
      <c r="X78" s="31"/>
      <c r="Y78" s="153">
        <f t="shared" ref="Y78:AA78" si="51">COUNTA(J78,M78,D78,G78,P78,S78,V78)</f>
        <v>0</v>
      </c>
      <c r="Z78" s="29">
        <f t="shared" si="51"/>
        <v>0</v>
      </c>
      <c r="AA78" s="30">
        <f t="shared" si="51"/>
        <v>0</v>
      </c>
    </row>
    <row r="79" ht="15.75" customHeight="1">
      <c r="B79" s="39">
        <v>24.0</v>
      </c>
      <c r="C79" s="144" t="str">
        <f>'дети 5-ти лет Ф'!C79</f>
        <v/>
      </c>
      <c r="D79" s="26"/>
      <c r="E79" s="26"/>
      <c r="F79" s="31"/>
      <c r="G79" s="26"/>
      <c r="H79" s="26"/>
      <c r="I79" s="31"/>
      <c r="J79" s="26"/>
      <c r="K79" s="26"/>
      <c r="L79" s="31"/>
      <c r="M79" s="26"/>
      <c r="N79" s="26"/>
      <c r="O79" s="31"/>
      <c r="P79" s="26"/>
      <c r="Q79" s="26"/>
      <c r="R79" s="31"/>
      <c r="S79" s="26"/>
      <c r="T79" s="26"/>
      <c r="U79" s="31"/>
      <c r="V79" s="26"/>
      <c r="W79" s="26"/>
      <c r="X79" s="31"/>
      <c r="Y79" s="153">
        <f t="shared" ref="Y79:AA79" si="52">COUNTA(J79,M79,D79,G79,P79,S79,V79)</f>
        <v>0</v>
      </c>
      <c r="Z79" s="29">
        <f t="shared" si="52"/>
        <v>0</v>
      </c>
      <c r="AA79" s="30">
        <f t="shared" si="52"/>
        <v>0</v>
      </c>
    </row>
    <row r="80" ht="15.75" customHeight="1">
      <c r="B80" s="39">
        <v>25.0</v>
      </c>
      <c r="C80" s="144" t="str">
        <f>'дети 5-ти лет Ф'!C80</f>
        <v/>
      </c>
      <c r="D80" s="26"/>
      <c r="E80" s="26"/>
      <c r="F80" s="31"/>
      <c r="G80" s="26"/>
      <c r="H80" s="26"/>
      <c r="I80" s="31"/>
      <c r="J80" s="26"/>
      <c r="K80" s="26"/>
      <c r="L80" s="31"/>
      <c r="M80" s="26"/>
      <c r="N80" s="26"/>
      <c r="O80" s="31"/>
      <c r="P80" s="26"/>
      <c r="Q80" s="26"/>
      <c r="R80" s="31"/>
      <c r="S80" s="26"/>
      <c r="T80" s="26"/>
      <c r="U80" s="31"/>
      <c r="V80" s="26"/>
      <c r="W80" s="26"/>
      <c r="X80" s="31"/>
      <c r="Y80" s="153">
        <f t="shared" ref="Y80:AA80" si="53">COUNTA(J80,M80,D80,G80,P80,S80,V80)</f>
        <v>0</v>
      </c>
      <c r="Z80" s="29">
        <f t="shared" si="53"/>
        <v>0</v>
      </c>
      <c r="AA80" s="30">
        <f t="shared" si="53"/>
        <v>0</v>
      </c>
    </row>
    <row r="81" ht="15.75" customHeight="1">
      <c r="B81" s="98">
        <v>26.0</v>
      </c>
      <c r="C81" s="144" t="str">
        <f>'дети 5-ти лет Ф'!C81</f>
        <v/>
      </c>
      <c r="D81" s="26"/>
      <c r="E81" s="26"/>
      <c r="F81" s="31"/>
      <c r="G81" s="26"/>
      <c r="H81" s="26"/>
      <c r="I81" s="31"/>
      <c r="J81" s="26"/>
      <c r="K81" s="26"/>
      <c r="L81" s="31"/>
      <c r="M81" s="26"/>
      <c r="N81" s="26"/>
      <c r="O81" s="31"/>
      <c r="P81" s="26"/>
      <c r="Q81" s="26"/>
      <c r="R81" s="31"/>
      <c r="S81" s="26"/>
      <c r="T81" s="26"/>
      <c r="U81" s="31"/>
      <c r="V81" s="26"/>
      <c r="W81" s="26"/>
      <c r="X81" s="31"/>
      <c r="Y81" s="153">
        <f t="shared" ref="Y81:AA81" si="54">COUNTA(J81,M81,D81,G81,P81,S81,V81)</f>
        <v>0</v>
      </c>
      <c r="Z81" s="29">
        <f t="shared" si="54"/>
        <v>0</v>
      </c>
      <c r="AA81" s="30">
        <f t="shared" si="54"/>
        <v>0</v>
      </c>
    </row>
    <row r="82" ht="15.75" customHeight="1">
      <c r="B82" s="98">
        <v>27.0</v>
      </c>
      <c r="C82" s="144" t="str">
        <f>'дети 5-ти лет Ф'!C82</f>
        <v/>
      </c>
      <c r="D82" s="26"/>
      <c r="E82" s="26"/>
      <c r="F82" s="31"/>
      <c r="G82" s="26"/>
      <c r="H82" s="26"/>
      <c r="I82" s="31"/>
      <c r="J82" s="26"/>
      <c r="K82" s="26"/>
      <c r="L82" s="31"/>
      <c r="M82" s="26"/>
      <c r="N82" s="26"/>
      <c r="O82" s="31"/>
      <c r="P82" s="26"/>
      <c r="Q82" s="26"/>
      <c r="R82" s="31"/>
      <c r="S82" s="26"/>
      <c r="T82" s="26"/>
      <c r="U82" s="31"/>
      <c r="V82" s="26"/>
      <c r="W82" s="26"/>
      <c r="X82" s="31"/>
      <c r="Y82" s="153">
        <f t="shared" ref="Y82:AA82" si="55">COUNTA(J82,M82,D82,G82,P82,S82,V82)</f>
        <v>0</v>
      </c>
      <c r="Z82" s="29">
        <f t="shared" si="55"/>
        <v>0</v>
      </c>
      <c r="AA82" s="30">
        <f t="shared" si="55"/>
        <v>0</v>
      </c>
    </row>
    <row r="83" ht="15.75" customHeight="1">
      <c r="B83" s="100">
        <v>28.0</v>
      </c>
      <c r="C83" s="154" t="str">
        <f>'дети 5-ти лет Ф'!C83</f>
        <v/>
      </c>
      <c r="D83" s="102"/>
      <c r="E83" s="102"/>
      <c r="F83" s="103"/>
      <c r="G83" s="102"/>
      <c r="H83" s="102"/>
      <c r="I83" s="103"/>
      <c r="J83" s="102"/>
      <c r="K83" s="102"/>
      <c r="L83" s="103"/>
      <c r="M83" s="102"/>
      <c r="N83" s="102"/>
      <c r="O83" s="103"/>
      <c r="P83" s="102"/>
      <c r="Q83" s="102"/>
      <c r="R83" s="103"/>
      <c r="S83" s="102"/>
      <c r="T83" s="102"/>
      <c r="U83" s="103"/>
      <c r="V83" s="102"/>
      <c r="W83" s="102"/>
      <c r="X83" s="103"/>
      <c r="Y83" s="153">
        <f t="shared" ref="Y83:AA83" si="56">COUNTA(J83,M83,D83,G83,P83,S83,V83)</f>
        <v>0</v>
      </c>
      <c r="Z83" s="29">
        <f t="shared" si="56"/>
        <v>0</v>
      </c>
      <c r="AA83" s="30">
        <f t="shared" si="56"/>
        <v>0</v>
      </c>
    </row>
    <row r="84" ht="15.75" customHeight="1">
      <c r="B84" s="100">
        <v>29.0</v>
      </c>
      <c r="C84" s="154" t="str">
        <f>'дети 5-ти лет Ф'!C84</f>
        <v/>
      </c>
      <c r="D84" s="102"/>
      <c r="E84" s="102"/>
      <c r="F84" s="103"/>
      <c r="G84" s="102"/>
      <c r="H84" s="102"/>
      <c r="I84" s="103"/>
      <c r="J84" s="102"/>
      <c r="K84" s="102"/>
      <c r="L84" s="103"/>
      <c r="M84" s="102"/>
      <c r="N84" s="102"/>
      <c r="O84" s="103"/>
      <c r="P84" s="102"/>
      <c r="Q84" s="102"/>
      <c r="R84" s="103"/>
      <c r="S84" s="102"/>
      <c r="T84" s="102"/>
      <c r="U84" s="103"/>
      <c r="V84" s="102"/>
      <c r="W84" s="102"/>
      <c r="X84" s="103"/>
      <c r="Y84" s="153">
        <f t="shared" ref="Y84:AA84" si="57">COUNTA(J84,M84,D84,G84,P84,S84,V84)</f>
        <v>0</v>
      </c>
      <c r="Z84" s="29">
        <f t="shared" si="57"/>
        <v>0</v>
      </c>
      <c r="AA84" s="30">
        <f t="shared" si="57"/>
        <v>0</v>
      </c>
    </row>
    <row r="85" ht="15.75" customHeight="1">
      <c r="B85" s="100">
        <v>30.0</v>
      </c>
      <c r="C85" s="154" t="str">
        <f>'дети 5-ти лет Ф'!C85</f>
        <v/>
      </c>
      <c r="D85" s="102"/>
      <c r="E85" s="102"/>
      <c r="F85" s="103"/>
      <c r="G85" s="102"/>
      <c r="H85" s="102"/>
      <c r="I85" s="103"/>
      <c r="J85" s="102"/>
      <c r="K85" s="102"/>
      <c r="L85" s="103"/>
      <c r="M85" s="102"/>
      <c r="N85" s="102"/>
      <c r="O85" s="103"/>
      <c r="P85" s="102"/>
      <c r="Q85" s="102"/>
      <c r="R85" s="103"/>
      <c r="S85" s="102"/>
      <c r="T85" s="102"/>
      <c r="U85" s="103"/>
      <c r="V85" s="102"/>
      <c r="W85" s="102"/>
      <c r="X85" s="103"/>
      <c r="Y85" s="153">
        <f t="shared" ref="Y85:AA85" si="58">COUNTA(J85,M85,D85,G85,P85,S85,V85)</f>
        <v>0</v>
      </c>
      <c r="Z85" s="29">
        <f t="shared" si="58"/>
        <v>0</v>
      </c>
      <c r="AA85" s="30">
        <f t="shared" si="58"/>
        <v>0</v>
      </c>
    </row>
    <row r="86" ht="15.75" customHeight="1">
      <c r="B86" s="100">
        <v>31.0</v>
      </c>
      <c r="C86" s="154" t="str">
        <f>'дети 5-ти лет Ф'!C86</f>
        <v/>
      </c>
      <c r="D86" s="102"/>
      <c r="E86" s="102"/>
      <c r="F86" s="103"/>
      <c r="G86" s="102"/>
      <c r="H86" s="102"/>
      <c r="I86" s="103"/>
      <c r="J86" s="102"/>
      <c r="K86" s="102"/>
      <c r="L86" s="103"/>
      <c r="M86" s="102"/>
      <c r="N86" s="102"/>
      <c r="O86" s="103"/>
      <c r="P86" s="102"/>
      <c r="Q86" s="102"/>
      <c r="R86" s="103"/>
      <c r="S86" s="102"/>
      <c r="T86" s="102"/>
      <c r="U86" s="103"/>
      <c r="V86" s="102"/>
      <c r="W86" s="102"/>
      <c r="X86" s="103"/>
      <c r="Y86" s="153">
        <f t="shared" ref="Y86:AA86" si="59">COUNTA(J86,M86,D86,G86,P86,S86,V86)</f>
        <v>0</v>
      </c>
      <c r="Z86" s="29">
        <f t="shared" si="59"/>
        <v>0</v>
      </c>
      <c r="AA86" s="30">
        <f t="shared" si="59"/>
        <v>0</v>
      </c>
    </row>
    <row r="87" ht="15.75" customHeight="1">
      <c r="B87" s="100">
        <v>32.0</v>
      </c>
      <c r="C87" s="154" t="str">
        <f>'дети 5-ти лет Ф'!C87</f>
        <v/>
      </c>
      <c r="D87" s="102"/>
      <c r="E87" s="102"/>
      <c r="F87" s="103"/>
      <c r="G87" s="102"/>
      <c r="H87" s="102"/>
      <c r="I87" s="103"/>
      <c r="J87" s="102"/>
      <c r="K87" s="102"/>
      <c r="L87" s="103"/>
      <c r="M87" s="102"/>
      <c r="N87" s="102"/>
      <c r="O87" s="103"/>
      <c r="P87" s="102"/>
      <c r="Q87" s="102"/>
      <c r="R87" s="103"/>
      <c r="S87" s="102"/>
      <c r="T87" s="102"/>
      <c r="U87" s="103"/>
      <c r="V87" s="102"/>
      <c r="W87" s="102"/>
      <c r="X87" s="103"/>
      <c r="Y87" s="153">
        <f t="shared" ref="Y87:AA87" si="60">COUNTA(J87,M87,D87,G87,P87,S87,V87)</f>
        <v>0</v>
      </c>
      <c r="Z87" s="29">
        <f t="shared" si="60"/>
        <v>0</v>
      </c>
      <c r="AA87" s="30">
        <f t="shared" si="60"/>
        <v>0</v>
      </c>
    </row>
    <row r="88" ht="15.75" customHeight="1">
      <c r="B88" s="100">
        <v>33.0</v>
      </c>
      <c r="C88" s="154" t="str">
        <f>'дети 5-ти лет Ф'!C88</f>
        <v/>
      </c>
      <c r="D88" s="102"/>
      <c r="E88" s="102"/>
      <c r="F88" s="103"/>
      <c r="G88" s="102"/>
      <c r="H88" s="102"/>
      <c r="I88" s="103"/>
      <c r="J88" s="102"/>
      <c r="K88" s="102"/>
      <c r="L88" s="103"/>
      <c r="M88" s="102"/>
      <c r="N88" s="102"/>
      <c r="O88" s="103"/>
      <c r="P88" s="102"/>
      <c r="Q88" s="102"/>
      <c r="R88" s="103"/>
      <c r="S88" s="102"/>
      <c r="T88" s="102"/>
      <c r="U88" s="103"/>
      <c r="V88" s="102"/>
      <c r="W88" s="102"/>
      <c r="X88" s="103"/>
      <c r="Y88" s="153">
        <f t="shared" ref="Y88:AA88" si="61">COUNTA(J88,M88,D88,G88,P88,S88,V88)</f>
        <v>0</v>
      </c>
      <c r="Z88" s="29">
        <f t="shared" si="61"/>
        <v>0</v>
      </c>
      <c r="AA88" s="30">
        <f t="shared" si="61"/>
        <v>0</v>
      </c>
    </row>
    <row r="89" ht="15.75" customHeight="1">
      <c r="B89" s="100">
        <v>34.0</v>
      </c>
      <c r="C89" s="154" t="str">
        <f>'дети 5-ти лет Ф'!C89</f>
        <v/>
      </c>
      <c r="D89" s="102"/>
      <c r="E89" s="102"/>
      <c r="F89" s="103"/>
      <c r="G89" s="102"/>
      <c r="H89" s="102"/>
      <c r="I89" s="103"/>
      <c r="J89" s="102"/>
      <c r="K89" s="102"/>
      <c r="L89" s="103"/>
      <c r="M89" s="102"/>
      <c r="N89" s="102"/>
      <c r="O89" s="103"/>
      <c r="P89" s="102"/>
      <c r="Q89" s="102"/>
      <c r="R89" s="103"/>
      <c r="S89" s="102"/>
      <c r="T89" s="102"/>
      <c r="U89" s="103"/>
      <c r="V89" s="102"/>
      <c r="W89" s="102"/>
      <c r="X89" s="103"/>
      <c r="Y89" s="153">
        <f t="shared" ref="Y89:AA89" si="62">COUNTA(J89,M89,D89,G89,P89,S89,V89)</f>
        <v>0</v>
      </c>
      <c r="Z89" s="29">
        <f t="shared" si="62"/>
        <v>0</v>
      </c>
      <c r="AA89" s="30">
        <f t="shared" si="62"/>
        <v>0</v>
      </c>
    </row>
    <row r="90" ht="15.75" customHeight="1">
      <c r="B90" s="100">
        <v>35.0</v>
      </c>
      <c r="C90" s="154" t="str">
        <f>'дети 5-ти лет Ф'!C90</f>
        <v/>
      </c>
      <c r="D90" s="102"/>
      <c r="E90" s="102"/>
      <c r="F90" s="103"/>
      <c r="G90" s="102"/>
      <c r="H90" s="102"/>
      <c r="I90" s="103"/>
      <c r="J90" s="102"/>
      <c r="K90" s="102"/>
      <c r="L90" s="103"/>
      <c r="M90" s="102"/>
      <c r="N90" s="102"/>
      <c r="O90" s="103"/>
      <c r="P90" s="102"/>
      <c r="Q90" s="102"/>
      <c r="R90" s="103"/>
      <c r="S90" s="102"/>
      <c r="T90" s="102"/>
      <c r="U90" s="103"/>
      <c r="V90" s="102"/>
      <c r="W90" s="102"/>
      <c r="X90" s="103"/>
      <c r="Y90" s="153">
        <f t="shared" ref="Y90:AA90" si="63">COUNTA(J90,M90,D90,G90,P90,S90,V90)</f>
        <v>0</v>
      </c>
      <c r="Z90" s="29">
        <f t="shared" si="63"/>
        <v>0</v>
      </c>
      <c r="AA90" s="30">
        <f t="shared" si="63"/>
        <v>0</v>
      </c>
    </row>
    <row r="91" ht="15.75" customHeight="1">
      <c r="B91" s="100">
        <v>36.0</v>
      </c>
      <c r="C91" s="154" t="str">
        <f>'дети 5-ти лет Ф'!C91</f>
        <v/>
      </c>
      <c r="D91" s="102"/>
      <c r="E91" s="102"/>
      <c r="F91" s="103"/>
      <c r="G91" s="102"/>
      <c r="H91" s="102"/>
      <c r="I91" s="103"/>
      <c r="J91" s="102"/>
      <c r="K91" s="102"/>
      <c r="L91" s="103"/>
      <c r="M91" s="102"/>
      <c r="N91" s="102"/>
      <c r="O91" s="103"/>
      <c r="P91" s="102"/>
      <c r="Q91" s="102"/>
      <c r="R91" s="103"/>
      <c r="S91" s="102"/>
      <c r="T91" s="102"/>
      <c r="U91" s="103"/>
      <c r="V91" s="102"/>
      <c r="W91" s="102"/>
      <c r="X91" s="103"/>
      <c r="Y91" s="153">
        <f t="shared" ref="Y91:AA91" si="64">COUNTA(J91,M91,D91,G91,P91,S91,V91)</f>
        <v>0</v>
      </c>
      <c r="Z91" s="29">
        <f t="shared" si="64"/>
        <v>0</v>
      </c>
      <c r="AA91" s="30">
        <f t="shared" si="64"/>
        <v>0</v>
      </c>
    </row>
    <row r="92" ht="15.75" customHeight="1">
      <c r="B92" s="100">
        <v>37.0</v>
      </c>
      <c r="C92" s="154" t="str">
        <f>'дети 5-ти лет Ф'!C92</f>
        <v/>
      </c>
      <c r="D92" s="102"/>
      <c r="E92" s="102"/>
      <c r="F92" s="103"/>
      <c r="G92" s="102"/>
      <c r="H92" s="102"/>
      <c r="I92" s="103"/>
      <c r="J92" s="102"/>
      <c r="K92" s="102"/>
      <c r="L92" s="103"/>
      <c r="M92" s="102"/>
      <c r="N92" s="102"/>
      <c r="O92" s="103"/>
      <c r="P92" s="102"/>
      <c r="Q92" s="102"/>
      <c r="R92" s="103"/>
      <c r="S92" s="102"/>
      <c r="T92" s="102"/>
      <c r="U92" s="103"/>
      <c r="V92" s="102"/>
      <c r="W92" s="102"/>
      <c r="X92" s="103"/>
      <c r="Y92" s="153">
        <f t="shared" ref="Y92:AA92" si="65">COUNTA(J92,M92,D92,G92,P92,S92,V92)</f>
        <v>0</v>
      </c>
      <c r="Z92" s="29">
        <f t="shared" si="65"/>
        <v>0</v>
      </c>
      <c r="AA92" s="30">
        <f t="shared" si="65"/>
        <v>0</v>
      </c>
    </row>
    <row r="93" ht="15.75" customHeight="1">
      <c r="B93" s="100">
        <v>38.0</v>
      </c>
      <c r="C93" s="154" t="str">
        <f>'дети 5-ти лет Ф'!C93</f>
        <v/>
      </c>
      <c r="D93" s="102"/>
      <c r="E93" s="102"/>
      <c r="F93" s="103"/>
      <c r="G93" s="102"/>
      <c r="H93" s="102"/>
      <c r="I93" s="103"/>
      <c r="J93" s="102"/>
      <c r="K93" s="102"/>
      <c r="L93" s="103"/>
      <c r="M93" s="102"/>
      <c r="N93" s="102"/>
      <c r="O93" s="103"/>
      <c r="P93" s="102"/>
      <c r="Q93" s="102"/>
      <c r="R93" s="103"/>
      <c r="S93" s="102"/>
      <c r="T93" s="102"/>
      <c r="U93" s="103"/>
      <c r="V93" s="102"/>
      <c r="W93" s="102"/>
      <c r="X93" s="103"/>
      <c r="Y93" s="153">
        <f t="shared" ref="Y93:AA93" si="66">COUNTA(J93,M93,D93,G93,P93,S93,V93)</f>
        <v>0</v>
      </c>
      <c r="Z93" s="29">
        <f t="shared" si="66"/>
        <v>0</v>
      </c>
      <c r="AA93" s="30">
        <f t="shared" si="66"/>
        <v>0</v>
      </c>
    </row>
    <row r="94" ht="15.75" customHeight="1">
      <c r="B94" s="100">
        <v>39.0</v>
      </c>
      <c r="C94" s="154" t="str">
        <f>'дети 5-ти лет Ф'!C94</f>
        <v/>
      </c>
      <c r="D94" s="102"/>
      <c r="E94" s="102"/>
      <c r="F94" s="103"/>
      <c r="G94" s="102"/>
      <c r="H94" s="102"/>
      <c r="I94" s="103"/>
      <c r="J94" s="102"/>
      <c r="K94" s="102"/>
      <c r="L94" s="103"/>
      <c r="M94" s="102"/>
      <c r="N94" s="102"/>
      <c r="O94" s="103"/>
      <c r="P94" s="102"/>
      <c r="Q94" s="102"/>
      <c r="R94" s="103"/>
      <c r="S94" s="102"/>
      <c r="T94" s="102"/>
      <c r="U94" s="103"/>
      <c r="V94" s="102"/>
      <c r="W94" s="102"/>
      <c r="X94" s="103"/>
      <c r="Y94" s="153">
        <f t="shared" ref="Y94:AA94" si="67">COUNTA(J94,M94,D94,G94,P94,S94,V94)</f>
        <v>0</v>
      </c>
      <c r="Z94" s="29">
        <f t="shared" si="67"/>
        <v>0</v>
      </c>
      <c r="AA94" s="30">
        <f t="shared" si="67"/>
        <v>0</v>
      </c>
    </row>
    <row r="95" ht="15.75" customHeight="1">
      <c r="B95" s="100">
        <v>40.0</v>
      </c>
      <c r="C95" s="154" t="str">
        <f>'дети 5-ти лет Ф'!C95</f>
        <v/>
      </c>
      <c r="D95" s="102"/>
      <c r="E95" s="102"/>
      <c r="F95" s="103"/>
      <c r="G95" s="102"/>
      <c r="H95" s="102"/>
      <c r="I95" s="103"/>
      <c r="J95" s="102"/>
      <c r="K95" s="102"/>
      <c r="L95" s="103"/>
      <c r="M95" s="102"/>
      <c r="N95" s="102"/>
      <c r="O95" s="103"/>
      <c r="P95" s="102"/>
      <c r="Q95" s="102"/>
      <c r="R95" s="103"/>
      <c r="S95" s="102"/>
      <c r="T95" s="102"/>
      <c r="U95" s="103"/>
      <c r="V95" s="102"/>
      <c r="W95" s="102"/>
      <c r="X95" s="103"/>
      <c r="Y95" s="153">
        <f t="shared" ref="Y95:AA95" si="68">COUNTA(J95,M95,D95,G95,P95,S95,V95)</f>
        <v>0</v>
      </c>
      <c r="Z95" s="29">
        <f t="shared" si="68"/>
        <v>0</v>
      </c>
      <c r="AA95" s="30">
        <f t="shared" si="68"/>
        <v>0</v>
      </c>
    </row>
    <row r="96" ht="15.75" customHeight="1">
      <c r="B96" s="100">
        <v>41.0</v>
      </c>
      <c r="C96" s="154" t="str">
        <f>'дети 5-ти лет Ф'!C96</f>
        <v/>
      </c>
      <c r="D96" s="102"/>
      <c r="E96" s="102"/>
      <c r="F96" s="103"/>
      <c r="G96" s="102"/>
      <c r="H96" s="102"/>
      <c r="I96" s="103"/>
      <c r="J96" s="102"/>
      <c r="K96" s="102"/>
      <c r="L96" s="103"/>
      <c r="M96" s="102"/>
      <c r="N96" s="102"/>
      <c r="O96" s="103"/>
      <c r="P96" s="102"/>
      <c r="Q96" s="102"/>
      <c r="R96" s="103"/>
      <c r="S96" s="102"/>
      <c r="T96" s="102"/>
      <c r="U96" s="103"/>
      <c r="V96" s="102"/>
      <c r="W96" s="102"/>
      <c r="X96" s="103"/>
      <c r="Y96" s="153">
        <f t="shared" ref="Y96:AA96" si="69">COUNTA(J96,M96,D96,G96,P96,S96,V96)</f>
        <v>0</v>
      </c>
      <c r="Z96" s="29">
        <f t="shared" si="69"/>
        <v>0</v>
      </c>
      <c r="AA96" s="30">
        <f t="shared" si="69"/>
        <v>0</v>
      </c>
    </row>
    <row r="97" ht="15.75" customHeight="1">
      <c r="B97" s="100">
        <v>42.0</v>
      </c>
      <c r="C97" s="154" t="str">
        <f>'дети 5-ти лет Ф'!C97</f>
        <v/>
      </c>
      <c r="D97" s="102"/>
      <c r="E97" s="102"/>
      <c r="F97" s="103"/>
      <c r="G97" s="102"/>
      <c r="H97" s="102"/>
      <c r="I97" s="103"/>
      <c r="J97" s="102"/>
      <c r="K97" s="102"/>
      <c r="L97" s="103"/>
      <c r="M97" s="102"/>
      <c r="N97" s="102"/>
      <c r="O97" s="103"/>
      <c r="P97" s="102"/>
      <c r="Q97" s="102"/>
      <c r="R97" s="103"/>
      <c r="S97" s="102"/>
      <c r="T97" s="102"/>
      <c r="U97" s="103"/>
      <c r="V97" s="102"/>
      <c r="W97" s="102"/>
      <c r="X97" s="103"/>
      <c r="Y97" s="153">
        <f t="shared" ref="Y97:AA97" si="70">COUNTA(J97,M97,D97,G97,P97,S97,V97)</f>
        <v>0</v>
      </c>
      <c r="Z97" s="29">
        <f t="shared" si="70"/>
        <v>0</v>
      </c>
      <c r="AA97" s="30">
        <f t="shared" si="70"/>
        <v>0</v>
      </c>
    </row>
    <row r="98" ht="15.75" customHeight="1">
      <c r="B98" s="41" t="s">
        <v>59</v>
      </c>
      <c r="C98" s="42"/>
      <c r="D98" s="205">
        <f t="shared" ref="D98:X98" si="71">SUM(D56:D97)</f>
        <v>12</v>
      </c>
      <c r="E98" s="205">
        <f t="shared" si="71"/>
        <v>2</v>
      </c>
      <c r="F98" s="203">
        <f t="shared" si="71"/>
        <v>0</v>
      </c>
      <c r="G98" s="204">
        <f t="shared" si="71"/>
        <v>12</v>
      </c>
      <c r="H98" s="205">
        <f t="shared" si="71"/>
        <v>2</v>
      </c>
      <c r="I98" s="203">
        <f t="shared" si="71"/>
        <v>0</v>
      </c>
      <c r="J98" s="204">
        <f t="shared" si="71"/>
        <v>12</v>
      </c>
      <c r="K98" s="205">
        <f t="shared" si="71"/>
        <v>2</v>
      </c>
      <c r="L98" s="203">
        <f t="shared" si="71"/>
        <v>0</v>
      </c>
      <c r="M98" s="204">
        <f t="shared" si="71"/>
        <v>12</v>
      </c>
      <c r="N98" s="205">
        <f t="shared" si="71"/>
        <v>2</v>
      </c>
      <c r="O98" s="203">
        <f t="shared" si="71"/>
        <v>0</v>
      </c>
      <c r="P98" s="204">
        <f t="shared" si="71"/>
        <v>0</v>
      </c>
      <c r="Q98" s="205">
        <f t="shared" si="71"/>
        <v>14</v>
      </c>
      <c r="R98" s="203">
        <f t="shared" si="71"/>
        <v>0</v>
      </c>
      <c r="S98" s="204">
        <f t="shared" si="71"/>
        <v>0</v>
      </c>
      <c r="T98" s="205">
        <f t="shared" si="71"/>
        <v>14</v>
      </c>
      <c r="U98" s="203">
        <f t="shared" si="71"/>
        <v>0</v>
      </c>
      <c r="V98" s="204">
        <f t="shared" si="71"/>
        <v>12</v>
      </c>
      <c r="W98" s="205">
        <f t="shared" si="71"/>
        <v>2</v>
      </c>
      <c r="X98" s="203">
        <f t="shared" si="71"/>
        <v>0</v>
      </c>
      <c r="Y98" s="59"/>
      <c r="Z98" s="60"/>
      <c r="AA98" s="60"/>
    </row>
    <row r="99" ht="57.0" customHeight="1">
      <c r="B99" s="41" t="s">
        <v>60</v>
      </c>
      <c r="C99" s="42"/>
      <c r="D99" s="210">
        <f>D98*100/Z101</f>
        <v>70.58823529</v>
      </c>
      <c r="E99" s="210">
        <f>E98*100/Z101</f>
        <v>11.76470588</v>
      </c>
      <c r="F99" s="208">
        <f>F98*100/Z101</f>
        <v>0</v>
      </c>
      <c r="G99" s="209">
        <f>G98*100/Z101</f>
        <v>70.58823529</v>
      </c>
      <c r="H99" s="210">
        <f>H98*100/Z101</f>
        <v>11.76470588</v>
      </c>
      <c r="I99" s="208">
        <f>I98*100/Z101</f>
        <v>0</v>
      </c>
      <c r="J99" s="209">
        <f>J98*100/Z101</f>
        <v>70.58823529</v>
      </c>
      <c r="K99" s="210">
        <f>K98*100/Z101</f>
        <v>11.76470588</v>
      </c>
      <c r="L99" s="208">
        <f>L98*100/Z101</f>
        <v>0</v>
      </c>
      <c r="M99" s="209">
        <f>M98*100/Z101</f>
        <v>70.58823529</v>
      </c>
      <c r="N99" s="210">
        <f>N98*100/Z101</f>
        <v>11.76470588</v>
      </c>
      <c r="O99" s="208">
        <f>O98*100/Z101</f>
        <v>0</v>
      </c>
      <c r="P99" s="209">
        <f>P98*100/Z101</f>
        <v>0</v>
      </c>
      <c r="Q99" s="210">
        <f>Q98*100/Z101</f>
        <v>82.35294118</v>
      </c>
      <c r="R99" s="208">
        <f>R98*100/Z101</f>
        <v>0</v>
      </c>
      <c r="S99" s="209">
        <f>S98*100/Z101</f>
        <v>0</v>
      </c>
      <c r="T99" s="210">
        <f>T98*100/Z101</f>
        <v>82.35294118</v>
      </c>
      <c r="U99" s="208">
        <f>U98*100/Z101</f>
        <v>0</v>
      </c>
      <c r="V99" s="166">
        <f>V98*100/Z101</f>
        <v>70.58823529</v>
      </c>
      <c r="W99" s="167">
        <f>W98*100/Z101</f>
        <v>11.76470588</v>
      </c>
      <c r="X99" s="168">
        <f>X98*100/Z101</f>
        <v>0</v>
      </c>
      <c r="Y99" s="59"/>
      <c r="Z99" s="60"/>
      <c r="AA99" s="60"/>
    </row>
    <row r="100" ht="15.75" customHeight="1">
      <c r="B100" s="110"/>
      <c r="C100" s="62"/>
      <c r="D100" s="62"/>
      <c r="E100" s="62"/>
      <c r="F100" s="62"/>
      <c r="G100" s="62"/>
      <c r="H100" s="62"/>
      <c r="I100" s="62"/>
      <c r="J100" s="62"/>
      <c r="K100" s="62"/>
      <c r="L100" s="62"/>
      <c r="M100" s="62"/>
      <c r="N100" s="62"/>
      <c r="O100" s="62"/>
      <c r="P100" s="62"/>
      <c r="Q100" s="62"/>
      <c r="R100" s="62"/>
      <c r="S100" s="62"/>
      <c r="T100" s="62"/>
      <c r="U100" s="62"/>
      <c r="V100" s="65"/>
      <c r="W100" s="65"/>
      <c r="X100" s="65"/>
      <c r="Y100" s="64"/>
      <c r="Z100" s="67" t="s">
        <v>61</v>
      </c>
      <c r="AA100" s="67" t="s">
        <v>62</v>
      </c>
    </row>
    <row r="101" ht="15.75" customHeight="1">
      <c r="B101" s="68"/>
      <c r="V101" s="70" t="s">
        <v>59</v>
      </c>
      <c r="W101" s="73"/>
      <c r="X101" s="73"/>
      <c r="Y101" s="74"/>
      <c r="Z101" s="148">
        <f>'дети 5-ти лет Ф'!Z101</f>
        <v>17</v>
      </c>
      <c r="AA101" s="148">
        <v>100.0</v>
      </c>
    </row>
    <row r="102" ht="15.75" customHeight="1">
      <c r="B102" s="68"/>
      <c r="V102" s="75" t="s">
        <v>6</v>
      </c>
      <c r="W102" s="76"/>
      <c r="X102" s="76"/>
      <c r="Y102" s="77"/>
      <c r="Z102" s="149">
        <f>COUNTIF(Y56:Y97,"&gt;0")</f>
        <v>12</v>
      </c>
      <c r="AA102" s="79">
        <f>(J99+M99+V99+G99+P99+S99+D99)/7</f>
        <v>50.42016807</v>
      </c>
    </row>
    <row r="103" ht="15.75" customHeight="1">
      <c r="B103" s="68"/>
      <c r="V103" s="80" t="s">
        <v>7</v>
      </c>
      <c r="W103" s="81"/>
      <c r="X103" s="81"/>
      <c r="Y103" s="82"/>
      <c r="Z103" s="149">
        <f>COUNTIF(Z56:Z97,"&gt;0")</f>
        <v>14</v>
      </c>
      <c r="AA103" s="79">
        <f>(K99+N99+W99+H99+T99+Q99+E99)/7</f>
        <v>31.93277311</v>
      </c>
    </row>
    <row r="104" ht="15.75" customHeight="1">
      <c r="B104" s="68"/>
      <c r="V104" s="86" t="s">
        <v>8</v>
      </c>
      <c r="W104" s="87"/>
      <c r="X104" s="87"/>
      <c r="Y104" s="88"/>
      <c r="Z104" s="149">
        <f>COUNTIF(AA56:AA97,"&gt;0")</f>
        <v>0</v>
      </c>
      <c r="AA104" s="79">
        <f>(L99+O99+X99+I99+R99+U99+F99)/7</f>
        <v>0</v>
      </c>
    </row>
    <row r="105" ht="15.75" customHeight="1"/>
    <row r="106" ht="15.75" customHeight="1"/>
    <row r="107" ht="15.75" customHeight="1">
      <c r="B107" s="2"/>
      <c r="C107" s="3" t="s">
        <v>0</v>
      </c>
      <c r="AJ107" s="191"/>
    </row>
    <row r="108" ht="15.75" customHeight="1">
      <c r="A108" s="2"/>
      <c r="B108" s="2"/>
      <c r="C108" s="3" t="str">
        <f>'дети 5-ти лет Ф'!C108:Z108</f>
        <v>Учебный год: 2023-2024                              Группа: "Радуга"               Период: итоговый       Сроки проведения: май 2024 год</v>
      </c>
    </row>
    <row r="109" ht="15.75" customHeight="1"/>
    <row r="110" ht="15.75" customHeight="1">
      <c r="B110" s="5" t="s">
        <v>3</v>
      </c>
      <c r="C110" s="174" t="s">
        <v>4</v>
      </c>
      <c r="D110" s="217" t="s">
        <v>724</v>
      </c>
      <c r="E110" s="7"/>
      <c r="F110" s="7"/>
      <c r="G110" s="7"/>
      <c r="H110" s="7"/>
      <c r="I110" s="7"/>
      <c r="J110" s="7"/>
      <c r="K110" s="7"/>
      <c r="L110" s="7"/>
      <c r="M110" s="7"/>
      <c r="N110" s="7"/>
      <c r="O110" s="7"/>
      <c r="P110" s="7"/>
      <c r="Q110" s="7"/>
      <c r="R110" s="7"/>
      <c r="S110" s="7"/>
      <c r="T110" s="7"/>
      <c r="U110" s="7"/>
      <c r="V110" s="7"/>
      <c r="W110" s="7"/>
      <c r="X110" s="8"/>
      <c r="Y110" s="9" t="s">
        <v>6</v>
      </c>
      <c r="Z110" s="10" t="s">
        <v>7</v>
      </c>
      <c r="AA110" s="11" t="s">
        <v>8</v>
      </c>
    </row>
    <row r="111" ht="15.75" customHeight="1">
      <c r="B111" s="12"/>
      <c r="C111" s="68"/>
      <c r="D111" s="216" t="s">
        <v>725</v>
      </c>
      <c r="E111" s="7"/>
      <c r="F111" s="7"/>
      <c r="G111" s="7"/>
      <c r="H111" s="7"/>
      <c r="I111" s="7"/>
      <c r="J111" s="7"/>
      <c r="K111" s="7"/>
      <c r="L111" s="7"/>
      <c r="M111" s="7"/>
      <c r="N111" s="7"/>
      <c r="O111" s="7"/>
      <c r="P111" s="7"/>
      <c r="Q111" s="7"/>
      <c r="R111" s="7"/>
      <c r="S111" s="7"/>
      <c r="T111" s="7"/>
      <c r="U111" s="7"/>
      <c r="V111" s="7"/>
      <c r="W111" s="7"/>
      <c r="X111" s="8"/>
      <c r="Y111" s="12"/>
      <c r="Z111" s="12"/>
      <c r="AA111" s="12"/>
    </row>
    <row r="112" ht="15.75" customHeight="1">
      <c r="B112" s="12"/>
      <c r="C112" s="68"/>
      <c r="D112" s="175" t="s">
        <v>756</v>
      </c>
      <c r="E112" s="62"/>
      <c r="F112" s="92"/>
      <c r="G112" s="163" t="s">
        <v>757</v>
      </c>
      <c r="H112" s="7"/>
      <c r="I112" s="15"/>
      <c r="J112" s="163" t="s">
        <v>758</v>
      </c>
      <c r="K112" s="7"/>
      <c r="L112" s="15"/>
      <c r="M112" s="163" t="s">
        <v>759</v>
      </c>
      <c r="N112" s="7"/>
      <c r="O112" s="15"/>
      <c r="P112" s="163" t="s">
        <v>760</v>
      </c>
      <c r="Q112" s="7"/>
      <c r="R112" s="15"/>
      <c r="S112" s="163" t="s">
        <v>761</v>
      </c>
      <c r="T112" s="7"/>
      <c r="U112" s="15"/>
      <c r="V112" s="163" t="s">
        <v>762</v>
      </c>
      <c r="W112" s="7"/>
      <c r="X112" s="15"/>
      <c r="Y112" s="12"/>
      <c r="Z112" s="12"/>
      <c r="AA112" s="12"/>
    </row>
    <row r="113" ht="106.5" customHeight="1">
      <c r="B113" s="12"/>
      <c r="C113" s="68"/>
      <c r="D113" s="17" t="s">
        <v>763</v>
      </c>
      <c r="E113" s="7"/>
      <c r="F113" s="15"/>
      <c r="G113" s="16" t="s">
        <v>764</v>
      </c>
      <c r="H113" s="7"/>
      <c r="I113" s="15"/>
      <c r="J113" s="16" t="s">
        <v>765</v>
      </c>
      <c r="K113" s="7"/>
      <c r="L113" s="15"/>
      <c r="M113" s="16" t="s">
        <v>766</v>
      </c>
      <c r="N113" s="7"/>
      <c r="O113" s="15"/>
      <c r="P113" s="16" t="s">
        <v>767</v>
      </c>
      <c r="Q113" s="7"/>
      <c r="R113" s="15"/>
      <c r="S113" s="18" t="s">
        <v>768</v>
      </c>
      <c r="T113" s="7"/>
      <c r="U113" s="15"/>
      <c r="V113" s="18" t="s">
        <v>769</v>
      </c>
      <c r="W113" s="7"/>
      <c r="X113" s="15"/>
      <c r="Y113" s="12"/>
      <c r="Z113" s="12"/>
      <c r="AA113" s="12"/>
    </row>
    <row r="114" ht="124.5" customHeight="1">
      <c r="B114" s="19"/>
      <c r="C114" s="83"/>
      <c r="D114" s="20" t="s">
        <v>770</v>
      </c>
      <c r="E114" s="20" t="s">
        <v>771</v>
      </c>
      <c r="F114" s="21" t="s">
        <v>772</v>
      </c>
      <c r="G114" s="97" t="s">
        <v>773</v>
      </c>
      <c r="H114" s="95" t="s">
        <v>774</v>
      </c>
      <c r="I114" s="96" t="s">
        <v>775</v>
      </c>
      <c r="J114" s="97" t="s">
        <v>776</v>
      </c>
      <c r="K114" s="95" t="s">
        <v>777</v>
      </c>
      <c r="L114" s="96" t="s">
        <v>778</v>
      </c>
      <c r="M114" s="97" t="s">
        <v>779</v>
      </c>
      <c r="N114" s="95" t="s">
        <v>780</v>
      </c>
      <c r="O114" s="96" t="s">
        <v>781</v>
      </c>
      <c r="P114" s="97" t="s">
        <v>782</v>
      </c>
      <c r="Q114" s="95" t="s">
        <v>783</v>
      </c>
      <c r="R114" s="96" t="s">
        <v>784</v>
      </c>
      <c r="S114" s="97" t="s">
        <v>785</v>
      </c>
      <c r="T114" s="95" t="s">
        <v>786</v>
      </c>
      <c r="U114" s="96" t="s">
        <v>787</v>
      </c>
      <c r="V114" s="97" t="s">
        <v>788</v>
      </c>
      <c r="W114" s="95" t="s">
        <v>789</v>
      </c>
      <c r="X114" s="96" t="s">
        <v>790</v>
      </c>
      <c r="Y114" s="19"/>
      <c r="Z114" s="19"/>
      <c r="AA114" s="19"/>
    </row>
    <row r="115" ht="15.75" customHeight="1">
      <c r="B115" s="39">
        <v>1.0</v>
      </c>
      <c r="C115" s="144" t="str">
        <f>'дети 5-ти лет Ф'!C115</f>
        <v>Вовченко Кириан</v>
      </c>
      <c r="D115" s="26">
        <v>1.0</v>
      </c>
      <c r="E115" s="26"/>
      <c r="F115" s="27"/>
      <c r="G115" s="26">
        <v>1.0</v>
      </c>
      <c r="H115" s="26"/>
      <c r="I115" s="27"/>
      <c r="J115" s="26">
        <v>1.0</v>
      </c>
      <c r="K115" s="26"/>
      <c r="L115" s="27"/>
      <c r="M115" s="26">
        <v>1.0</v>
      </c>
      <c r="N115" s="26"/>
      <c r="O115" s="27"/>
      <c r="P115" s="26">
        <v>1.0</v>
      </c>
      <c r="Q115" s="26"/>
      <c r="R115" s="27"/>
      <c r="S115" s="26">
        <v>1.0</v>
      </c>
      <c r="T115" s="26"/>
      <c r="U115" s="27"/>
      <c r="V115" s="26">
        <v>1.0</v>
      </c>
      <c r="W115" s="26"/>
      <c r="X115" s="27"/>
      <c r="Y115" s="153">
        <f t="shared" ref="Y115:AA115" si="72">COUNTA(J115,M115,D115,G115,P115,S115,V115)</f>
        <v>7</v>
      </c>
      <c r="Z115" s="29">
        <f t="shared" si="72"/>
        <v>0</v>
      </c>
      <c r="AA115" s="30">
        <f t="shared" si="72"/>
        <v>0</v>
      </c>
    </row>
    <row r="116" ht="15.75" customHeight="1">
      <c r="B116" s="39">
        <v>2.0</v>
      </c>
      <c r="C116" s="144" t="str">
        <f>'дети 5-ти лет Ф'!C116</f>
        <v>Гарт Дарья</v>
      </c>
      <c r="D116" s="26">
        <v>1.0</v>
      </c>
      <c r="E116" s="26"/>
      <c r="F116" s="31"/>
      <c r="G116" s="26">
        <v>1.0</v>
      </c>
      <c r="H116" s="26"/>
      <c r="I116" s="31"/>
      <c r="J116" s="26">
        <v>1.0</v>
      </c>
      <c r="K116" s="26"/>
      <c r="L116" s="31"/>
      <c r="M116" s="26">
        <v>1.0</v>
      </c>
      <c r="N116" s="26"/>
      <c r="O116" s="31"/>
      <c r="P116" s="26">
        <v>1.0</v>
      </c>
      <c r="Q116" s="26"/>
      <c r="R116" s="31"/>
      <c r="S116" s="26">
        <v>1.0</v>
      </c>
      <c r="T116" s="26"/>
      <c r="U116" s="31"/>
      <c r="V116" s="26">
        <v>1.0</v>
      </c>
      <c r="W116" s="26"/>
      <c r="X116" s="31"/>
      <c r="Y116" s="153">
        <f t="shared" ref="Y116:AA116" si="73">COUNTA(J116,M116,D116,G116,P116,S116,V116)</f>
        <v>7</v>
      </c>
      <c r="Z116" s="29">
        <f t="shared" si="73"/>
        <v>0</v>
      </c>
      <c r="AA116" s="30">
        <f t="shared" si="73"/>
        <v>0</v>
      </c>
    </row>
    <row r="117" ht="15.75" customHeight="1">
      <c r="B117" s="39">
        <v>3.0</v>
      </c>
      <c r="C117" s="144" t="str">
        <f>'дети 5-ти лет Ф'!C117</f>
        <v>Гаак Денис </v>
      </c>
      <c r="D117" s="26"/>
      <c r="E117" s="26"/>
      <c r="F117" s="31"/>
      <c r="G117" s="26"/>
      <c r="H117" s="26"/>
      <c r="I117" s="31"/>
      <c r="J117" s="26"/>
      <c r="K117" s="26"/>
      <c r="L117" s="31"/>
      <c r="M117" s="26"/>
      <c r="N117" s="26"/>
      <c r="O117" s="31"/>
      <c r="P117" s="26"/>
      <c r="Q117" s="26"/>
      <c r="R117" s="31"/>
      <c r="S117" s="26"/>
      <c r="T117" s="26"/>
      <c r="U117" s="31"/>
      <c r="V117" s="26"/>
      <c r="W117" s="26"/>
      <c r="X117" s="31"/>
      <c r="Y117" s="153">
        <f t="shared" ref="Y117:AA117" si="74">COUNTA(J117,M117,D117,G117,P117,S117,V117)</f>
        <v>0</v>
      </c>
      <c r="Z117" s="29">
        <f t="shared" si="74"/>
        <v>0</v>
      </c>
      <c r="AA117" s="30">
        <f t="shared" si="74"/>
        <v>0</v>
      </c>
    </row>
    <row r="118" ht="15.75" customHeight="1">
      <c r="B118" s="39">
        <v>4.0</v>
      </c>
      <c r="C118" s="144" t="str">
        <f>'дети 5-ти лет Ф'!C118</f>
        <v>Глушич Тимур</v>
      </c>
      <c r="D118" s="26"/>
      <c r="E118" s="26"/>
      <c r="F118" s="31"/>
      <c r="G118" s="26"/>
      <c r="H118" s="26"/>
      <c r="I118" s="31"/>
      <c r="J118" s="26"/>
      <c r="K118" s="26"/>
      <c r="L118" s="31"/>
      <c r="M118" s="26"/>
      <c r="N118" s="26"/>
      <c r="O118" s="31"/>
      <c r="P118" s="26"/>
      <c r="Q118" s="26"/>
      <c r="R118" s="31"/>
      <c r="S118" s="26"/>
      <c r="T118" s="26"/>
      <c r="U118" s="31"/>
      <c r="V118" s="26"/>
      <c r="W118" s="26"/>
      <c r="X118" s="31"/>
      <c r="Y118" s="153">
        <f t="shared" ref="Y118:AA118" si="75">COUNTA(J118,M118,D118,G118,P118,S118,V118)</f>
        <v>0</v>
      </c>
      <c r="Z118" s="29">
        <f t="shared" si="75"/>
        <v>0</v>
      </c>
      <c r="AA118" s="30">
        <f t="shared" si="75"/>
        <v>0</v>
      </c>
    </row>
    <row r="119" ht="15.75" customHeight="1">
      <c r="B119" s="39">
        <v>5.0</v>
      </c>
      <c r="C119" s="144" t="str">
        <f>'дети 5-ти лет Ф'!C119</f>
        <v>Иванов Александр</v>
      </c>
      <c r="D119" s="26">
        <v>1.0</v>
      </c>
      <c r="E119" s="26"/>
      <c r="F119" s="31"/>
      <c r="G119" s="26">
        <v>1.0</v>
      </c>
      <c r="H119" s="26"/>
      <c r="I119" s="31"/>
      <c r="J119" s="26">
        <v>1.0</v>
      </c>
      <c r="K119" s="26"/>
      <c r="L119" s="31"/>
      <c r="M119" s="26">
        <v>1.0</v>
      </c>
      <c r="N119" s="26"/>
      <c r="O119" s="31"/>
      <c r="P119" s="26">
        <v>1.0</v>
      </c>
      <c r="Q119" s="26"/>
      <c r="R119" s="31"/>
      <c r="S119" s="26">
        <v>1.0</v>
      </c>
      <c r="T119" s="26"/>
      <c r="U119" s="31"/>
      <c r="V119" s="26">
        <v>1.0</v>
      </c>
      <c r="W119" s="26"/>
      <c r="X119" s="31"/>
      <c r="Y119" s="153">
        <f t="shared" ref="Y119:AA119" si="76">COUNTA(J119,M119,D119,G119,P119,S119,V119)</f>
        <v>7</v>
      </c>
      <c r="Z119" s="29">
        <f t="shared" si="76"/>
        <v>0</v>
      </c>
      <c r="AA119" s="30">
        <f t="shared" si="76"/>
        <v>0</v>
      </c>
    </row>
    <row r="120" ht="15.75" customHeight="1">
      <c r="B120" s="39">
        <v>6.0</v>
      </c>
      <c r="C120" s="144" t="str">
        <f>'дети 5-ти лет Ф'!C120</f>
        <v>Ишмуратов Александр</v>
      </c>
      <c r="D120" s="26"/>
      <c r="E120" s="26">
        <v>1.0</v>
      </c>
      <c r="F120" s="31"/>
      <c r="G120" s="26"/>
      <c r="H120" s="26">
        <v>1.0</v>
      </c>
      <c r="I120" s="31"/>
      <c r="J120" s="26"/>
      <c r="K120" s="26">
        <v>1.0</v>
      </c>
      <c r="L120" s="31"/>
      <c r="M120" s="26"/>
      <c r="N120" s="26">
        <v>1.0</v>
      </c>
      <c r="O120" s="31"/>
      <c r="P120" s="26"/>
      <c r="Q120" s="26">
        <v>1.0</v>
      </c>
      <c r="R120" s="31"/>
      <c r="S120" s="26">
        <v>1.0</v>
      </c>
      <c r="T120" s="26"/>
      <c r="U120" s="31"/>
      <c r="V120" s="26"/>
      <c r="W120" s="26">
        <v>1.0</v>
      </c>
      <c r="X120" s="31"/>
      <c r="Y120" s="153">
        <f t="shared" ref="Y120:AA120" si="77">COUNTA(J120,M120,D120,G120,P120,S120,V120)</f>
        <v>1</v>
      </c>
      <c r="Z120" s="29">
        <f t="shared" si="77"/>
        <v>6</v>
      </c>
      <c r="AA120" s="30">
        <f t="shared" si="77"/>
        <v>0</v>
      </c>
    </row>
    <row r="121" ht="15.75" customHeight="1">
      <c r="B121" s="39">
        <v>7.0</v>
      </c>
      <c r="C121" s="144" t="str">
        <f>'дети 5-ти лет Ф'!C121</f>
        <v>Косарева Анна </v>
      </c>
      <c r="D121" s="26">
        <v>1.0</v>
      </c>
      <c r="E121" s="26"/>
      <c r="F121" s="31"/>
      <c r="G121" s="26">
        <v>1.0</v>
      </c>
      <c r="H121" s="26"/>
      <c r="I121" s="31"/>
      <c r="J121" s="26">
        <v>1.0</v>
      </c>
      <c r="K121" s="26"/>
      <c r="L121" s="31"/>
      <c r="M121" s="26">
        <v>1.0</v>
      </c>
      <c r="N121" s="26"/>
      <c r="O121" s="31"/>
      <c r="P121" s="26">
        <v>1.0</v>
      </c>
      <c r="Q121" s="26"/>
      <c r="R121" s="31"/>
      <c r="S121" s="26">
        <v>1.0</v>
      </c>
      <c r="T121" s="26"/>
      <c r="U121" s="31"/>
      <c r="V121" s="26">
        <v>1.0</v>
      </c>
      <c r="W121" s="26"/>
      <c r="X121" s="31"/>
      <c r="Y121" s="153">
        <f t="shared" ref="Y121:AA121" si="78">COUNTA(J121,M121,D121,G121,P121,S121,V121)</f>
        <v>7</v>
      </c>
      <c r="Z121" s="29">
        <f t="shared" si="78"/>
        <v>0</v>
      </c>
      <c r="AA121" s="30">
        <f t="shared" si="78"/>
        <v>0</v>
      </c>
    </row>
    <row r="122" ht="15.75" customHeight="1">
      <c r="B122" s="39">
        <v>8.0</v>
      </c>
      <c r="C122" s="144" t="str">
        <f>'дети 5-ти лет Ф'!C122</f>
        <v>Ботишова Есения</v>
      </c>
      <c r="D122" s="26"/>
      <c r="E122" s="26"/>
      <c r="F122" s="31">
        <v>1.0</v>
      </c>
      <c r="G122" s="26"/>
      <c r="H122" s="26">
        <v>1.0</v>
      </c>
      <c r="I122" s="31"/>
      <c r="J122" s="26"/>
      <c r="K122" s="26"/>
      <c r="L122" s="31">
        <v>1.0</v>
      </c>
      <c r="M122" s="26"/>
      <c r="N122" s="26">
        <v>1.0</v>
      </c>
      <c r="O122" s="31"/>
      <c r="P122" s="26"/>
      <c r="Q122" s="26">
        <v>1.0</v>
      </c>
      <c r="R122" s="31"/>
      <c r="S122" s="26"/>
      <c r="T122" s="26">
        <v>1.0</v>
      </c>
      <c r="U122" s="31"/>
      <c r="V122" s="26"/>
      <c r="W122" s="26"/>
      <c r="X122" s="31">
        <v>1.0</v>
      </c>
      <c r="Y122" s="153">
        <f t="shared" ref="Y122:AA122" si="79">COUNTA(J122,M122,D122,G122,P122,S122,V122)</f>
        <v>0</v>
      </c>
      <c r="Z122" s="29">
        <f t="shared" si="79"/>
        <v>4</v>
      </c>
      <c r="AA122" s="30">
        <f t="shared" si="79"/>
        <v>3</v>
      </c>
    </row>
    <row r="123" ht="15.75" customHeight="1">
      <c r="B123" s="39">
        <v>9.0</v>
      </c>
      <c r="C123" s="144" t="str">
        <f>'дети 5-ти лет Ф'!C123</f>
        <v>Лукашев Макар</v>
      </c>
      <c r="D123" s="26">
        <v>1.0</v>
      </c>
      <c r="E123" s="26"/>
      <c r="F123" s="31"/>
      <c r="G123" s="26">
        <v>1.0</v>
      </c>
      <c r="H123" s="26"/>
      <c r="I123" s="31"/>
      <c r="J123" s="26">
        <v>1.0</v>
      </c>
      <c r="K123" s="26"/>
      <c r="L123" s="31"/>
      <c r="M123" s="26">
        <v>1.0</v>
      </c>
      <c r="N123" s="26"/>
      <c r="O123" s="31"/>
      <c r="P123" s="26">
        <v>1.0</v>
      </c>
      <c r="Q123" s="26"/>
      <c r="R123" s="31"/>
      <c r="S123" s="26">
        <v>1.0</v>
      </c>
      <c r="T123" s="26"/>
      <c r="U123" s="31"/>
      <c r="V123" s="26">
        <v>1.0</v>
      </c>
      <c r="W123" s="26"/>
      <c r="X123" s="31"/>
      <c r="Y123" s="153">
        <f t="shared" ref="Y123:AA123" si="80">COUNTA(J123,M123,D123,G123,P123,S123,V123)</f>
        <v>7</v>
      </c>
      <c r="Z123" s="29">
        <f t="shared" si="80"/>
        <v>0</v>
      </c>
      <c r="AA123" s="30">
        <f t="shared" si="80"/>
        <v>0</v>
      </c>
    </row>
    <row r="124" ht="15.75" customHeight="1">
      <c r="B124" s="39">
        <v>10.0</v>
      </c>
      <c r="C124" s="144" t="str">
        <f>'дети 5-ти лет Ф'!C124</f>
        <v>Пименов Ярослав</v>
      </c>
      <c r="D124" s="26"/>
      <c r="E124" s="26"/>
      <c r="F124" s="31"/>
      <c r="G124" s="26"/>
      <c r="H124" s="26"/>
      <c r="I124" s="31"/>
      <c r="J124" s="26"/>
      <c r="K124" s="26"/>
      <c r="L124" s="31"/>
      <c r="M124" s="26"/>
      <c r="N124" s="26"/>
      <c r="O124" s="31"/>
      <c r="P124" s="26"/>
      <c r="Q124" s="26"/>
      <c r="R124" s="31"/>
      <c r="S124" s="26"/>
      <c r="T124" s="26"/>
      <c r="U124" s="31"/>
      <c r="V124" s="26"/>
      <c r="W124" s="26"/>
      <c r="X124" s="31"/>
      <c r="Y124" s="153">
        <f t="shared" ref="Y124:AA124" si="81">COUNTA(J124,M124,D124,G124,P124,S124,V124)</f>
        <v>0</v>
      </c>
      <c r="Z124" s="29">
        <f t="shared" si="81"/>
        <v>0</v>
      </c>
      <c r="AA124" s="30">
        <f t="shared" si="81"/>
        <v>0</v>
      </c>
    </row>
    <row r="125" ht="15.75" customHeight="1">
      <c r="B125" s="39">
        <v>11.0</v>
      </c>
      <c r="C125" s="144" t="str">
        <f>'дети 5-ти лет Ф'!C125</f>
        <v>Попов Роман</v>
      </c>
      <c r="D125" s="26"/>
      <c r="E125" s="26"/>
      <c r="F125" s="31"/>
      <c r="G125" s="26"/>
      <c r="H125" s="26"/>
      <c r="I125" s="31"/>
      <c r="J125" s="26"/>
      <c r="K125" s="26"/>
      <c r="L125" s="31"/>
      <c r="M125" s="26"/>
      <c r="N125" s="26"/>
      <c r="O125" s="31"/>
      <c r="P125" s="26"/>
      <c r="Q125" s="26"/>
      <c r="R125" s="31"/>
      <c r="S125" s="26"/>
      <c r="T125" s="26"/>
      <c r="U125" s="31"/>
      <c r="V125" s="26"/>
      <c r="W125" s="26"/>
      <c r="X125" s="31"/>
      <c r="Y125" s="153">
        <f t="shared" ref="Y125:AA125" si="82">COUNTA(J125,M125,D125,G125,P125,S125,V125)</f>
        <v>0</v>
      </c>
      <c r="Z125" s="29">
        <f t="shared" si="82"/>
        <v>0</v>
      </c>
      <c r="AA125" s="30">
        <f t="shared" si="82"/>
        <v>0</v>
      </c>
    </row>
    <row r="126" ht="15.75" customHeight="1">
      <c r="B126" s="39">
        <v>12.0</v>
      </c>
      <c r="C126" s="144" t="str">
        <f>'дети 5-ти лет Ф'!C126</f>
        <v>Резепова Ева</v>
      </c>
      <c r="D126" s="26">
        <v>1.0</v>
      </c>
      <c r="E126" s="26"/>
      <c r="F126" s="31"/>
      <c r="G126" s="26">
        <v>1.0</v>
      </c>
      <c r="H126" s="26"/>
      <c r="I126" s="31"/>
      <c r="J126" s="26">
        <v>1.0</v>
      </c>
      <c r="K126" s="26"/>
      <c r="L126" s="31"/>
      <c r="M126" s="26">
        <v>1.0</v>
      </c>
      <c r="N126" s="26"/>
      <c r="O126" s="31"/>
      <c r="P126" s="26">
        <v>1.0</v>
      </c>
      <c r="Q126" s="26"/>
      <c r="R126" s="31"/>
      <c r="S126" s="26">
        <v>1.0</v>
      </c>
      <c r="T126" s="26"/>
      <c r="U126" s="31"/>
      <c r="V126" s="26">
        <v>1.0</v>
      </c>
      <c r="W126" s="26"/>
      <c r="X126" s="31"/>
      <c r="Y126" s="153">
        <f t="shared" ref="Y126:AA126" si="83">COUNTA(J126,M126,D126,G126,P126,S126,V126)</f>
        <v>7</v>
      </c>
      <c r="Z126" s="29">
        <f t="shared" si="83"/>
        <v>0</v>
      </c>
      <c r="AA126" s="30">
        <f t="shared" si="83"/>
        <v>0</v>
      </c>
    </row>
    <row r="127" ht="15.75" customHeight="1">
      <c r="B127" s="39">
        <v>13.0</v>
      </c>
      <c r="C127" s="144" t="str">
        <f>'дети 5-ти лет Ф'!C127</f>
        <v>Жакупова Дарина</v>
      </c>
      <c r="D127" s="26"/>
      <c r="E127" s="26"/>
      <c r="F127" s="31"/>
      <c r="G127" s="26"/>
      <c r="H127" s="26"/>
      <c r="I127" s="31"/>
      <c r="J127" s="26"/>
      <c r="K127" s="26"/>
      <c r="L127" s="31"/>
      <c r="M127" s="26"/>
      <c r="N127" s="26"/>
      <c r="O127" s="31"/>
      <c r="P127" s="26"/>
      <c r="Q127" s="26"/>
      <c r="R127" s="31"/>
      <c r="S127" s="26"/>
      <c r="T127" s="26"/>
      <c r="U127" s="31"/>
      <c r="V127" s="26"/>
      <c r="W127" s="26"/>
      <c r="X127" s="31"/>
      <c r="Y127" s="153">
        <f t="shared" ref="Y127:AA127" si="84">COUNTA(J127,M127,D127,G127,P127,S127,V127)</f>
        <v>0</v>
      </c>
      <c r="Z127" s="29">
        <f t="shared" si="84"/>
        <v>0</v>
      </c>
      <c r="AA127" s="30">
        <f t="shared" si="84"/>
        <v>0</v>
      </c>
    </row>
    <row r="128" ht="15.75" customHeight="1">
      <c r="B128" s="39">
        <v>14.0</v>
      </c>
      <c r="C128" s="144" t="str">
        <f>'дети 5-ти лет Ф'!C128</f>
        <v>Штейнгауэр Эвелина</v>
      </c>
      <c r="D128" s="26"/>
      <c r="E128" s="26"/>
      <c r="F128" s="31"/>
      <c r="G128" s="26"/>
      <c r="H128" s="26"/>
      <c r="I128" s="31"/>
      <c r="J128" s="26"/>
      <c r="K128" s="26"/>
      <c r="L128" s="31"/>
      <c r="M128" s="26"/>
      <c r="N128" s="26"/>
      <c r="O128" s="31"/>
      <c r="P128" s="26"/>
      <c r="Q128" s="26"/>
      <c r="R128" s="31"/>
      <c r="S128" s="26"/>
      <c r="T128" s="26"/>
      <c r="U128" s="31"/>
      <c r="V128" s="26"/>
      <c r="W128" s="26"/>
      <c r="X128" s="31"/>
      <c r="Y128" s="153">
        <f t="shared" ref="Y128:AA128" si="85">COUNTA(J128,M128,D128,G128,P128,S128,V128)</f>
        <v>0</v>
      </c>
      <c r="Z128" s="29">
        <f t="shared" si="85"/>
        <v>0</v>
      </c>
      <c r="AA128" s="30">
        <f t="shared" si="85"/>
        <v>0</v>
      </c>
    </row>
    <row r="129" ht="15.75" customHeight="1">
      <c r="B129" s="39">
        <v>15.0</v>
      </c>
      <c r="C129" s="144" t="str">
        <f>'дети 5-ти лет Ф'!C129</f>
        <v>Сары Кемаль</v>
      </c>
      <c r="D129" s="26">
        <v>1.0</v>
      </c>
      <c r="E129" s="26"/>
      <c r="F129" s="31"/>
      <c r="G129" s="26">
        <v>1.0</v>
      </c>
      <c r="H129" s="26"/>
      <c r="I129" s="31"/>
      <c r="J129" s="26">
        <v>1.0</v>
      </c>
      <c r="K129" s="26"/>
      <c r="L129" s="31"/>
      <c r="M129" s="26">
        <v>1.0</v>
      </c>
      <c r="N129" s="26"/>
      <c r="O129" s="31"/>
      <c r="P129" s="26">
        <v>1.0</v>
      </c>
      <c r="Q129" s="26"/>
      <c r="R129" s="31"/>
      <c r="S129" s="26">
        <v>1.0</v>
      </c>
      <c r="T129" s="26"/>
      <c r="U129" s="31"/>
      <c r="V129" s="26">
        <v>1.0</v>
      </c>
      <c r="W129" s="26"/>
      <c r="X129" s="31"/>
      <c r="Y129" s="153">
        <f t="shared" ref="Y129:AA129" si="86">COUNTA(J129,M129,D129,G129,P129,S129,V129)</f>
        <v>7</v>
      </c>
      <c r="Z129" s="29">
        <f t="shared" si="86"/>
        <v>0</v>
      </c>
      <c r="AA129" s="30">
        <f t="shared" si="86"/>
        <v>0</v>
      </c>
    </row>
    <row r="130" ht="15.75" customHeight="1">
      <c r="B130" s="39">
        <v>16.0</v>
      </c>
      <c r="C130" s="144" t="str">
        <f>'дети 5-ти лет Ф'!C130</f>
        <v>Жаныбеков Амир </v>
      </c>
      <c r="D130" s="26"/>
      <c r="E130" s="35">
        <v>1.0</v>
      </c>
      <c r="F130" s="31"/>
      <c r="G130" s="26"/>
      <c r="H130" s="35">
        <v>1.0</v>
      </c>
      <c r="I130" s="31"/>
      <c r="J130" s="26"/>
      <c r="K130" s="35">
        <v>1.0</v>
      </c>
      <c r="L130" s="31"/>
      <c r="M130" s="26"/>
      <c r="N130" s="35">
        <v>1.0</v>
      </c>
      <c r="O130" s="31"/>
      <c r="P130" s="26"/>
      <c r="Q130" s="35">
        <v>1.0</v>
      </c>
      <c r="R130" s="31"/>
      <c r="S130" s="26"/>
      <c r="T130" s="35">
        <v>1.0</v>
      </c>
      <c r="U130" s="31"/>
      <c r="V130" s="26"/>
      <c r="W130" s="35">
        <v>1.0</v>
      </c>
      <c r="X130" s="31"/>
      <c r="Y130" s="153">
        <f t="shared" ref="Y130:AA130" si="87">COUNTA(J130,M130,D130,G130,P130,S130,V130)</f>
        <v>0</v>
      </c>
      <c r="Z130" s="29">
        <f t="shared" si="87"/>
        <v>7</v>
      </c>
      <c r="AA130" s="30">
        <f t="shared" si="87"/>
        <v>0</v>
      </c>
    </row>
    <row r="131" ht="15.75" customHeight="1">
      <c r="B131" s="39">
        <v>17.0</v>
      </c>
      <c r="C131" s="144" t="str">
        <f>'дети 5-ти лет Ф'!C131</f>
        <v>Жаныбеков Артем</v>
      </c>
      <c r="D131" s="26"/>
      <c r="E131" s="35">
        <v>1.0</v>
      </c>
      <c r="F131" s="31"/>
      <c r="G131" s="26"/>
      <c r="H131" s="35">
        <v>1.0</v>
      </c>
      <c r="I131" s="31"/>
      <c r="J131" s="26"/>
      <c r="K131" s="35">
        <v>1.0</v>
      </c>
      <c r="L131" s="31"/>
      <c r="M131" s="26"/>
      <c r="N131" s="35">
        <v>1.0</v>
      </c>
      <c r="O131" s="31"/>
      <c r="P131" s="26"/>
      <c r="Q131" s="35">
        <v>1.0</v>
      </c>
      <c r="R131" s="31"/>
      <c r="S131" s="26"/>
      <c r="T131" s="35">
        <v>1.0</v>
      </c>
      <c r="U131" s="31"/>
      <c r="V131" s="26"/>
      <c r="W131" s="35">
        <v>1.0</v>
      </c>
      <c r="X131" s="31"/>
      <c r="Y131" s="153">
        <f t="shared" ref="Y131:AA131" si="88">COUNTA(J131,M131,D131,G131,P131,S131,V131)</f>
        <v>0</v>
      </c>
      <c r="Z131" s="29">
        <f t="shared" si="88"/>
        <v>7</v>
      </c>
      <c r="AA131" s="30">
        <f t="shared" si="88"/>
        <v>0</v>
      </c>
    </row>
    <row r="132" ht="15.75" customHeight="1">
      <c r="B132" s="39">
        <v>18.0</v>
      </c>
      <c r="C132" s="144" t="str">
        <f>'дети 5-ти лет Ф'!C132</f>
        <v/>
      </c>
      <c r="D132" s="26"/>
      <c r="E132" s="26"/>
      <c r="F132" s="31"/>
      <c r="G132" s="26"/>
      <c r="H132" s="26"/>
      <c r="I132" s="31"/>
      <c r="J132" s="26"/>
      <c r="K132" s="26"/>
      <c r="L132" s="31"/>
      <c r="M132" s="26"/>
      <c r="N132" s="26"/>
      <c r="O132" s="31"/>
      <c r="P132" s="26"/>
      <c r="Q132" s="26"/>
      <c r="R132" s="31"/>
      <c r="S132" s="26"/>
      <c r="T132" s="26"/>
      <c r="U132" s="31"/>
      <c r="V132" s="26"/>
      <c r="W132" s="26"/>
      <c r="X132" s="31"/>
      <c r="Y132" s="153">
        <f t="shared" ref="Y132:AA132" si="89">COUNTA(J132,M132,D132,G132,P132,S132,V132)</f>
        <v>0</v>
      </c>
      <c r="Z132" s="29">
        <f t="shared" si="89"/>
        <v>0</v>
      </c>
      <c r="AA132" s="30">
        <f t="shared" si="89"/>
        <v>0</v>
      </c>
    </row>
    <row r="133" ht="15.75" customHeight="1">
      <c r="B133" s="39">
        <v>19.0</v>
      </c>
      <c r="C133" s="144" t="str">
        <f>'дети 5-ти лет Ф'!C133</f>
        <v/>
      </c>
      <c r="D133" s="26"/>
      <c r="E133" s="26"/>
      <c r="F133" s="31"/>
      <c r="G133" s="26"/>
      <c r="H133" s="26"/>
      <c r="I133" s="31"/>
      <c r="J133" s="26"/>
      <c r="K133" s="26"/>
      <c r="L133" s="31"/>
      <c r="M133" s="26"/>
      <c r="N133" s="26"/>
      <c r="O133" s="31"/>
      <c r="P133" s="26"/>
      <c r="Q133" s="26"/>
      <c r="R133" s="31"/>
      <c r="S133" s="26"/>
      <c r="T133" s="26"/>
      <c r="U133" s="31"/>
      <c r="V133" s="26"/>
      <c r="W133" s="26"/>
      <c r="X133" s="31"/>
      <c r="Y133" s="153">
        <f t="shared" ref="Y133:AA133" si="90">COUNTA(J133,M133,D133,G133,P133,S133,V133)</f>
        <v>0</v>
      </c>
      <c r="Z133" s="29">
        <f t="shared" si="90"/>
        <v>0</v>
      </c>
      <c r="AA133" s="30">
        <f t="shared" si="90"/>
        <v>0</v>
      </c>
    </row>
    <row r="134" ht="15.75" customHeight="1">
      <c r="B134" s="39">
        <v>20.0</v>
      </c>
      <c r="C134" s="144" t="str">
        <f>'дети 5-ти лет Ф'!C134</f>
        <v/>
      </c>
      <c r="D134" s="26"/>
      <c r="E134" s="26"/>
      <c r="F134" s="31"/>
      <c r="G134" s="26"/>
      <c r="H134" s="26"/>
      <c r="I134" s="31"/>
      <c r="J134" s="26"/>
      <c r="K134" s="26"/>
      <c r="L134" s="31"/>
      <c r="M134" s="26"/>
      <c r="N134" s="26"/>
      <c r="O134" s="31"/>
      <c r="P134" s="26"/>
      <c r="Q134" s="26"/>
      <c r="R134" s="31"/>
      <c r="S134" s="26"/>
      <c r="T134" s="26"/>
      <c r="U134" s="31"/>
      <c r="V134" s="26"/>
      <c r="W134" s="26"/>
      <c r="X134" s="31"/>
      <c r="Y134" s="153">
        <f t="shared" ref="Y134:AA134" si="91">COUNTA(J134,M134,D134,G134,P134,S134,V134)</f>
        <v>0</v>
      </c>
      <c r="Z134" s="29">
        <f t="shared" si="91"/>
        <v>0</v>
      </c>
      <c r="AA134" s="30">
        <f t="shared" si="91"/>
        <v>0</v>
      </c>
    </row>
    <row r="135" ht="15.75" customHeight="1">
      <c r="B135" s="39">
        <v>21.0</v>
      </c>
      <c r="C135" s="144" t="str">
        <f>'дети 5-ти лет Ф'!C135</f>
        <v/>
      </c>
      <c r="D135" s="26"/>
      <c r="E135" s="26"/>
      <c r="F135" s="31"/>
      <c r="G135" s="26"/>
      <c r="H135" s="26"/>
      <c r="I135" s="31"/>
      <c r="J135" s="26"/>
      <c r="K135" s="26"/>
      <c r="L135" s="31"/>
      <c r="M135" s="26"/>
      <c r="N135" s="26"/>
      <c r="O135" s="31"/>
      <c r="P135" s="26"/>
      <c r="Q135" s="26"/>
      <c r="R135" s="31"/>
      <c r="S135" s="26"/>
      <c r="T135" s="26"/>
      <c r="U135" s="31"/>
      <c r="V135" s="26"/>
      <c r="W135" s="26"/>
      <c r="X135" s="31"/>
      <c r="Y135" s="153">
        <f t="shared" ref="Y135:AA135" si="92">COUNTA(J135,M135,D135,G135,P135,S135,V135)</f>
        <v>0</v>
      </c>
      <c r="Z135" s="29">
        <f t="shared" si="92"/>
        <v>0</v>
      </c>
      <c r="AA135" s="30">
        <f t="shared" si="92"/>
        <v>0</v>
      </c>
    </row>
    <row r="136" ht="15.75" customHeight="1">
      <c r="B136" s="39">
        <v>22.0</v>
      </c>
      <c r="C136" s="144" t="str">
        <f>'дети 5-ти лет Ф'!C136</f>
        <v/>
      </c>
      <c r="D136" s="26"/>
      <c r="E136" s="26"/>
      <c r="F136" s="31"/>
      <c r="G136" s="26"/>
      <c r="H136" s="26"/>
      <c r="I136" s="31"/>
      <c r="J136" s="26"/>
      <c r="K136" s="26"/>
      <c r="L136" s="31"/>
      <c r="M136" s="26"/>
      <c r="N136" s="26"/>
      <c r="O136" s="31"/>
      <c r="P136" s="26"/>
      <c r="Q136" s="26"/>
      <c r="R136" s="31"/>
      <c r="S136" s="26"/>
      <c r="T136" s="26"/>
      <c r="U136" s="31"/>
      <c r="V136" s="26"/>
      <c r="W136" s="26"/>
      <c r="X136" s="31"/>
      <c r="Y136" s="153">
        <f t="shared" ref="Y136:AA136" si="93">COUNTA(J136,M136,D136,G136,P136,S136,V136)</f>
        <v>0</v>
      </c>
      <c r="Z136" s="29">
        <f t="shared" si="93"/>
        <v>0</v>
      </c>
      <c r="AA136" s="30">
        <f t="shared" si="93"/>
        <v>0</v>
      </c>
    </row>
    <row r="137" ht="15.75" customHeight="1">
      <c r="B137" s="39">
        <v>23.0</v>
      </c>
      <c r="C137" s="144" t="str">
        <f>'дети 5-ти лет Ф'!C137</f>
        <v/>
      </c>
      <c r="D137" s="26"/>
      <c r="E137" s="26"/>
      <c r="F137" s="31"/>
      <c r="G137" s="26"/>
      <c r="H137" s="26"/>
      <c r="I137" s="31"/>
      <c r="J137" s="26"/>
      <c r="K137" s="26"/>
      <c r="L137" s="31"/>
      <c r="M137" s="26"/>
      <c r="N137" s="26"/>
      <c r="O137" s="31"/>
      <c r="P137" s="26"/>
      <c r="Q137" s="26"/>
      <c r="R137" s="31"/>
      <c r="S137" s="26"/>
      <c r="T137" s="26"/>
      <c r="U137" s="31"/>
      <c r="V137" s="26"/>
      <c r="W137" s="26"/>
      <c r="X137" s="31"/>
      <c r="Y137" s="153">
        <f t="shared" ref="Y137:AA137" si="94">COUNTA(J137,M137,D137,G137,P137,S137,V137)</f>
        <v>0</v>
      </c>
      <c r="Z137" s="29">
        <f t="shared" si="94"/>
        <v>0</v>
      </c>
      <c r="AA137" s="30">
        <f t="shared" si="94"/>
        <v>0</v>
      </c>
    </row>
    <row r="138" ht="15.75" customHeight="1">
      <c r="B138" s="39">
        <v>24.0</v>
      </c>
      <c r="C138" s="144" t="str">
        <f>'дети 5-ти лет Ф'!C138</f>
        <v/>
      </c>
      <c r="D138" s="26"/>
      <c r="E138" s="26"/>
      <c r="F138" s="31"/>
      <c r="G138" s="26"/>
      <c r="H138" s="26"/>
      <c r="I138" s="31"/>
      <c r="J138" s="26"/>
      <c r="K138" s="26"/>
      <c r="L138" s="31"/>
      <c r="M138" s="26"/>
      <c r="N138" s="26"/>
      <c r="O138" s="31"/>
      <c r="P138" s="26"/>
      <c r="Q138" s="26"/>
      <c r="R138" s="31"/>
      <c r="S138" s="26"/>
      <c r="T138" s="26"/>
      <c r="U138" s="31"/>
      <c r="V138" s="26"/>
      <c r="W138" s="26"/>
      <c r="X138" s="31"/>
      <c r="Y138" s="153">
        <f t="shared" ref="Y138:AA138" si="95">COUNTA(J138,M138,D138,G138,P138,S138,V138)</f>
        <v>0</v>
      </c>
      <c r="Z138" s="29">
        <f t="shared" si="95"/>
        <v>0</v>
      </c>
      <c r="AA138" s="30">
        <f t="shared" si="95"/>
        <v>0</v>
      </c>
    </row>
    <row r="139" ht="15.75" customHeight="1">
      <c r="B139" s="39">
        <v>25.0</v>
      </c>
      <c r="C139" s="144" t="str">
        <f>'дети 5-ти лет Ф'!C139</f>
        <v/>
      </c>
      <c r="D139" s="26"/>
      <c r="E139" s="26"/>
      <c r="F139" s="31"/>
      <c r="G139" s="26"/>
      <c r="H139" s="26"/>
      <c r="I139" s="31"/>
      <c r="J139" s="26"/>
      <c r="K139" s="26"/>
      <c r="L139" s="31"/>
      <c r="M139" s="26"/>
      <c r="N139" s="26"/>
      <c r="O139" s="31"/>
      <c r="P139" s="26"/>
      <c r="Q139" s="26"/>
      <c r="R139" s="31"/>
      <c r="S139" s="26"/>
      <c r="T139" s="26"/>
      <c r="U139" s="31"/>
      <c r="V139" s="26"/>
      <c r="W139" s="26"/>
      <c r="X139" s="31"/>
      <c r="Y139" s="153">
        <f t="shared" ref="Y139:AA139" si="96">COUNTA(J139,M139,D139,G139,P139,S139,V139)</f>
        <v>0</v>
      </c>
      <c r="Z139" s="29">
        <f t="shared" si="96"/>
        <v>0</v>
      </c>
      <c r="AA139" s="30">
        <f t="shared" si="96"/>
        <v>0</v>
      </c>
    </row>
    <row r="140" ht="15.75" customHeight="1">
      <c r="B140" s="98">
        <v>26.0</v>
      </c>
      <c r="C140" s="144" t="str">
        <f>'дети 5-ти лет Ф'!C140</f>
        <v/>
      </c>
      <c r="D140" s="26"/>
      <c r="E140" s="26"/>
      <c r="F140" s="31"/>
      <c r="G140" s="26"/>
      <c r="H140" s="26"/>
      <c r="I140" s="31"/>
      <c r="J140" s="26"/>
      <c r="K140" s="26"/>
      <c r="L140" s="31"/>
      <c r="M140" s="26"/>
      <c r="N140" s="26"/>
      <c r="O140" s="31"/>
      <c r="P140" s="26"/>
      <c r="Q140" s="26"/>
      <c r="R140" s="31"/>
      <c r="S140" s="26"/>
      <c r="T140" s="26"/>
      <c r="U140" s="31"/>
      <c r="V140" s="26"/>
      <c r="W140" s="26"/>
      <c r="X140" s="31"/>
      <c r="Y140" s="153">
        <f t="shared" ref="Y140:AA140" si="97">COUNTA(J140,M140,D140,G140,P140,S140,V140)</f>
        <v>0</v>
      </c>
      <c r="Z140" s="29">
        <f t="shared" si="97"/>
        <v>0</v>
      </c>
      <c r="AA140" s="30">
        <f t="shared" si="97"/>
        <v>0</v>
      </c>
    </row>
    <row r="141" ht="15.75" customHeight="1">
      <c r="B141" s="98">
        <v>27.0</v>
      </c>
      <c r="C141" s="144" t="str">
        <f>'дети 5-ти лет Ф'!C141</f>
        <v/>
      </c>
      <c r="D141" s="26"/>
      <c r="E141" s="26"/>
      <c r="F141" s="31"/>
      <c r="G141" s="26"/>
      <c r="H141" s="26"/>
      <c r="I141" s="31"/>
      <c r="J141" s="26"/>
      <c r="K141" s="26"/>
      <c r="L141" s="31"/>
      <c r="M141" s="26"/>
      <c r="N141" s="26"/>
      <c r="O141" s="31"/>
      <c r="P141" s="26"/>
      <c r="Q141" s="26"/>
      <c r="R141" s="31"/>
      <c r="S141" s="26"/>
      <c r="T141" s="26"/>
      <c r="U141" s="31"/>
      <c r="V141" s="26"/>
      <c r="W141" s="26"/>
      <c r="X141" s="31"/>
      <c r="Y141" s="153">
        <f t="shared" ref="Y141:AA141" si="98">COUNTA(J141,M141,D141,G141,P141,S141,V141)</f>
        <v>0</v>
      </c>
      <c r="Z141" s="29">
        <f t="shared" si="98"/>
        <v>0</v>
      </c>
      <c r="AA141" s="30">
        <f t="shared" si="98"/>
        <v>0</v>
      </c>
    </row>
    <row r="142" ht="15.75" customHeight="1">
      <c r="B142" s="100">
        <v>28.0</v>
      </c>
      <c r="C142" s="154" t="str">
        <f>'дети 5-ти лет Ф'!C142</f>
        <v/>
      </c>
      <c r="D142" s="102"/>
      <c r="E142" s="102"/>
      <c r="F142" s="103"/>
      <c r="G142" s="102"/>
      <c r="H142" s="102"/>
      <c r="I142" s="103"/>
      <c r="J142" s="102"/>
      <c r="K142" s="102"/>
      <c r="L142" s="103"/>
      <c r="M142" s="102"/>
      <c r="N142" s="102"/>
      <c r="O142" s="103"/>
      <c r="P142" s="102"/>
      <c r="Q142" s="102"/>
      <c r="R142" s="103"/>
      <c r="S142" s="102"/>
      <c r="T142" s="102"/>
      <c r="U142" s="103"/>
      <c r="V142" s="102"/>
      <c r="W142" s="102"/>
      <c r="X142" s="103"/>
      <c r="Y142" s="153">
        <f t="shared" ref="Y142:AA142" si="99">COUNTA(J142,M142,D142,G142,P142,S142,V142)</f>
        <v>0</v>
      </c>
      <c r="Z142" s="29">
        <f t="shared" si="99"/>
        <v>0</v>
      </c>
      <c r="AA142" s="30">
        <f t="shared" si="99"/>
        <v>0</v>
      </c>
    </row>
    <row r="143" ht="15.75" customHeight="1">
      <c r="B143" s="100">
        <v>29.0</v>
      </c>
      <c r="C143" s="154" t="str">
        <f>'дети 5-ти лет Ф'!C143</f>
        <v/>
      </c>
      <c r="D143" s="102"/>
      <c r="E143" s="102"/>
      <c r="F143" s="103"/>
      <c r="G143" s="102"/>
      <c r="H143" s="102"/>
      <c r="I143" s="103"/>
      <c r="J143" s="102"/>
      <c r="K143" s="102"/>
      <c r="L143" s="103"/>
      <c r="M143" s="102"/>
      <c r="N143" s="102"/>
      <c r="O143" s="103"/>
      <c r="P143" s="102"/>
      <c r="Q143" s="102"/>
      <c r="R143" s="103"/>
      <c r="S143" s="102"/>
      <c r="T143" s="102"/>
      <c r="U143" s="103"/>
      <c r="V143" s="102"/>
      <c r="W143" s="102"/>
      <c r="X143" s="103"/>
      <c r="Y143" s="153">
        <f t="shared" ref="Y143:AA143" si="100">COUNTA(J143,M143,D143,G143,P143,S143,V143)</f>
        <v>0</v>
      </c>
      <c r="Z143" s="29">
        <f t="shared" si="100"/>
        <v>0</v>
      </c>
      <c r="AA143" s="30">
        <f t="shared" si="100"/>
        <v>0</v>
      </c>
    </row>
    <row r="144" ht="15.75" customHeight="1">
      <c r="B144" s="100">
        <v>30.0</v>
      </c>
      <c r="C144" s="154" t="str">
        <f>'дети 5-ти лет Ф'!C144</f>
        <v/>
      </c>
      <c r="D144" s="102"/>
      <c r="E144" s="102"/>
      <c r="F144" s="103"/>
      <c r="G144" s="102"/>
      <c r="H144" s="102"/>
      <c r="I144" s="103"/>
      <c r="J144" s="102"/>
      <c r="K144" s="102"/>
      <c r="L144" s="103"/>
      <c r="M144" s="102"/>
      <c r="N144" s="102"/>
      <c r="O144" s="103"/>
      <c r="P144" s="102"/>
      <c r="Q144" s="102"/>
      <c r="R144" s="103"/>
      <c r="S144" s="102"/>
      <c r="T144" s="102"/>
      <c r="U144" s="103"/>
      <c r="V144" s="102"/>
      <c r="W144" s="102"/>
      <c r="X144" s="103"/>
      <c r="Y144" s="153">
        <f t="shared" ref="Y144:AA144" si="101">COUNTA(J144,M144,D144,G144,P144,S144,V144)</f>
        <v>0</v>
      </c>
      <c r="Z144" s="29">
        <f t="shared" si="101"/>
        <v>0</v>
      </c>
      <c r="AA144" s="30">
        <f t="shared" si="101"/>
        <v>0</v>
      </c>
    </row>
    <row r="145" ht="15.75" customHeight="1">
      <c r="B145" s="100">
        <v>31.0</v>
      </c>
      <c r="C145" s="154" t="str">
        <f>'дети 5-ти лет Ф'!C145</f>
        <v/>
      </c>
      <c r="D145" s="102"/>
      <c r="E145" s="102"/>
      <c r="F145" s="103"/>
      <c r="G145" s="102"/>
      <c r="H145" s="102"/>
      <c r="I145" s="103"/>
      <c r="J145" s="102"/>
      <c r="K145" s="102"/>
      <c r="L145" s="103"/>
      <c r="M145" s="102"/>
      <c r="N145" s="102"/>
      <c r="O145" s="103"/>
      <c r="P145" s="102"/>
      <c r="Q145" s="102"/>
      <c r="R145" s="103"/>
      <c r="S145" s="102"/>
      <c r="T145" s="102"/>
      <c r="U145" s="103"/>
      <c r="V145" s="102"/>
      <c r="W145" s="102"/>
      <c r="X145" s="103"/>
      <c r="Y145" s="153">
        <f t="shared" ref="Y145:AA145" si="102">COUNTA(J145,M145,D145,G145,P145,S145,V145)</f>
        <v>0</v>
      </c>
      <c r="Z145" s="29">
        <f t="shared" si="102"/>
        <v>0</v>
      </c>
      <c r="AA145" s="30">
        <f t="shared" si="102"/>
        <v>0</v>
      </c>
    </row>
    <row r="146" ht="15.75" customHeight="1">
      <c r="B146" s="100">
        <v>32.0</v>
      </c>
      <c r="C146" s="154" t="str">
        <f>'дети 5-ти лет Ф'!C146</f>
        <v/>
      </c>
      <c r="D146" s="102"/>
      <c r="E146" s="102"/>
      <c r="F146" s="103"/>
      <c r="G146" s="102"/>
      <c r="H146" s="102"/>
      <c r="I146" s="103"/>
      <c r="J146" s="102"/>
      <c r="K146" s="102"/>
      <c r="L146" s="103"/>
      <c r="M146" s="102"/>
      <c r="N146" s="102"/>
      <c r="O146" s="103"/>
      <c r="P146" s="102"/>
      <c r="Q146" s="102"/>
      <c r="R146" s="103"/>
      <c r="S146" s="102"/>
      <c r="T146" s="102"/>
      <c r="U146" s="103"/>
      <c r="V146" s="102"/>
      <c r="W146" s="102"/>
      <c r="X146" s="103"/>
      <c r="Y146" s="153">
        <f t="shared" ref="Y146:AA146" si="103">COUNTA(J146,M146,D146,G146,P146,S146,V146)</f>
        <v>0</v>
      </c>
      <c r="Z146" s="29">
        <f t="shared" si="103"/>
        <v>0</v>
      </c>
      <c r="AA146" s="30">
        <f t="shared" si="103"/>
        <v>0</v>
      </c>
    </row>
    <row r="147" ht="15.75" customHeight="1">
      <c r="B147" s="100">
        <v>33.0</v>
      </c>
      <c r="C147" s="154" t="str">
        <f>'дети 5-ти лет Ф'!C147</f>
        <v/>
      </c>
      <c r="D147" s="102"/>
      <c r="E147" s="102"/>
      <c r="F147" s="103"/>
      <c r="G147" s="102"/>
      <c r="H147" s="102"/>
      <c r="I147" s="103"/>
      <c r="J147" s="102"/>
      <c r="K147" s="102"/>
      <c r="L147" s="103"/>
      <c r="M147" s="102"/>
      <c r="N147" s="102"/>
      <c r="O147" s="103"/>
      <c r="P147" s="102"/>
      <c r="Q147" s="102"/>
      <c r="R147" s="103"/>
      <c r="S147" s="102"/>
      <c r="T147" s="102"/>
      <c r="U147" s="103"/>
      <c r="V147" s="102"/>
      <c r="W147" s="102"/>
      <c r="X147" s="103"/>
      <c r="Y147" s="153">
        <f t="shared" ref="Y147:AA147" si="104">COUNTA(J147,M147,D147,G147,P147,S147,V147)</f>
        <v>0</v>
      </c>
      <c r="Z147" s="29">
        <f t="shared" si="104"/>
        <v>0</v>
      </c>
      <c r="AA147" s="30">
        <f t="shared" si="104"/>
        <v>0</v>
      </c>
    </row>
    <row r="148" ht="15.75" customHeight="1">
      <c r="B148" s="100">
        <v>34.0</v>
      </c>
      <c r="C148" s="154" t="str">
        <f>'дети 5-ти лет Ф'!C148</f>
        <v/>
      </c>
      <c r="D148" s="102"/>
      <c r="E148" s="102"/>
      <c r="F148" s="103"/>
      <c r="G148" s="102"/>
      <c r="H148" s="102"/>
      <c r="I148" s="103"/>
      <c r="J148" s="102"/>
      <c r="K148" s="102"/>
      <c r="L148" s="103"/>
      <c r="M148" s="102"/>
      <c r="N148" s="102"/>
      <c r="O148" s="103"/>
      <c r="P148" s="102"/>
      <c r="Q148" s="102"/>
      <c r="R148" s="103"/>
      <c r="S148" s="102"/>
      <c r="T148" s="102"/>
      <c r="U148" s="103"/>
      <c r="V148" s="102"/>
      <c r="W148" s="102"/>
      <c r="X148" s="103"/>
      <c r="Y148" s="153">
        <f t="shared" ref="Y148:AA148" si="105">COUNTA(J148,M148,D148,G148,P148,S148,V148)</f>
        <v>0</v>
      </c>
      <c r="Z148" s="29">
        <f t="shared" si="105"/>
        <v>0</v>
      </c>
      <c r="AA148" s="30">
        <f t="shared" si="105"/>
        <v>0</v>
      </c>
    </row>
    <row r="149" ht="15.75" customHeight="1">
      <c r="B149" s="100">
        <v>35.0</v>
      </c>
      <c r="C149" s="154" t="str">
        <f>'дети 5-ти лет Ф'!C149</f>
        <v/>
      </c>
      <c r="D149" s="102"/>
      <c r="E149" s="102"/>
      <c r="F149" s="103"/>
      <c r="G149" s="102"/>
      <c r="H149" s="102"/>
      <c r="I149" s="103"/>
      <c r="J149" s="102"/>
      <c r="K149" s="102"/>
      <c r="L149" s="103"/>
      <c r="M149" s="102"/>
      <c r="N149" s="102"/>
      <c r="O149" s="103"/>
      <c r="P149" s="102"/>
      <c r="Q149" s="102"/>
      <c r="R149" s="103"/>
      <c r="S149" s="102"/>
      <c r="T149" s="102"/>
      <c r="U149" s="103"/>
      <c r="V149" s="102"/>
      <c r="W149" s="102"/>
      <c r="X149" s="103"/>
      <c r="Y149" s="153">
        <f t="shared" ref="Y149:AA149" si="106">COUNTA(J149,M149,D149,G149,P149,S149,V149)</f>
        <v>0</v>
      </c>
      <c r="Z149" s="29">
        <f t="shared" si="106"/>
        <v>0</v>
      </c>
      <c r="AA149" s="30">
        <f t="shared" si="106"/>
        <v>0</v>
      </c>
    </row>
    <row r="150" ht="15.75" customHeight="1">
      <c r="B150" s="100">
        <v>36.0</v>
      </c>
      <c r="C150" s="154" t="str">
        <f>'дети 5-ти лет Ф'!C150</f>
        <v/>
      </c>
      <c r="D150" s="102"/>
      <c r="E150" s="102"/>
      <c r="F150" s="103"/>
      <c r="G150" s="102"/>
      <c r="H150" s="102"/>
      <c r="I150" s="103"/>
      <c r="J150" s="102"/>
      <c r="K150" s="102"/>
      <c r="L150" s="103"/>
      <c r="M150" s="102"/>
      <c r="N150" s="102"/>
      <c r="O150" s="103"/>
      <c r="P150" s="102"/>
      <c r="Q150" s="102"/>
      <c r="R150" s="103"/>
      <c r="S150" s="102"/>
      <c r="T150" s="102"/>
      <c r="U150" s="103"/>
      <c r="V150" s="102"/>
      <c r="W150" s="102"/>
      <c r="X150" s="103"/>
      <c r="Y150" s="153">
        <f t="shared" ref="Y150:AA150" si="107">COUNTA(J150,M150,D150,G150,P150,S150,V150)</f>
        <v>0</v>
      </c>
      <c r="Z150" s="29">
        <f t="shared" si="107"/>
        <v>0</v>
      </c>
      <c r="AA150" s="30">
        <f t="shared" si="107"/>
        <v>0</v>
      </c>
    </row>
    <row r="151" ht="15.75" customHeight="1">
      <c r="B151" s="100">
        <v>37.0</v>
      </c>
      <c r="C151" s="154" t="str">
        <f>'дети 5-ти лет Ф'!C151</f>
        <v/>
      </c>
      <c r="D151" s="102"/>
      <c r="E151" s="102"/>
      <c r="F151" s="103"/>
      <c r="G151" s="102"/>
      <c r="H151" s="102"/>
      <c r="I151" s="103"/>
      <c r="J151" s="102"/>
      <c r="K151" s="102"/>
      <c r="L151" s="103"/>
      <c r="M151" s="102"/>
      <c r="N151" s="102"/>
      <c r="O151" s="103"/>
      <c r="P151" s="102"/>
      <c r="Q151" s="102"/>
      <c r="R151" s="103"/>
      <c r="S151" s="102"/>
      <c r="T151" s="102"/>
      <c r="U151" s="103"/>
      <c r="V151" s="102"/>
      <c r="W151" s="102"/>
      <c r="X151" s="103"/>
      <c r="Y151" s="153">
        <f t="shared" ref="Y151:AA151" si="108">COUNTA(J151,M151,D151,G151,P151,S151,V151)</f>
        <v>0</v>
      </c>
      <c r="Z151" s="29">
        <f t="shared" si="108"/>
        <v>0</v>
      </c>
      <c r="AA151" s="30">
        <f t="shared" si="108"/>
        <v>0</v>
      </c>
    </row>
    <row r="152" ht="15.75" customHeight="1">
      <c r="B152" s="100">
        <v>38.0</v>
      </c>
      <c r="C152" s="154" t="str">
        <f>'дети 5-ти лет Ф'!C152</f>
        <v/>
      </c>
      <c r="D152" s="102"/>
      <c r="E152" s="102"/>
      <c r="F152" s="103"/>
      <c r="G152" s="102"/>
      <c r="H152" s="102"/>
      <c r="I152" s="103"/>
      <c r="J152" s="102"/>
      <c r="K152" s="102"/>
      <c r="L152" s="103"/>
      <c r="M152" s="102"/>
      <c r="N152" s="102"/>
      <c r="O152" s="103"/>
      <c r="P152" s="102"/>
      <c r="Q152" s="102"/>
      <c r="R152" s="103"/>
      <c r="S152" s="102"/>
      <c r="T152" s="102"/>
      <c r="U152" s="103"/>
      <c r="V152" s="102"/>
      <c r="W152" s="102"/>
      <c r="X152" s="103"/>
      <c r="Y152" s="153">
        <f t="shared" ref="Y152:AA152" si="109">COUNTA(J152,M152,D152,G152,P152,S152,V152)</f>
        <v>0</v>
      </c>
      <c r="Z152" s="29">
        <f t="shared" si="109"/>
        <v>0</v>
      </c>
      <c r="AA152" s="30">
        <f t="shared" si="109"/>
        <v>0</v>
      </c>
    </row>
    <row r="153" ht="15.75" customHeight="1">
      <c r="B153" s="100">
        <v>39.0</v>
      </c>
      <c r="C153" s="154" t="str">
        <f>'дети 5-ти лет Ф'!C153</f>
        <v/>
      </c>
      <c r="D153" s="102"/>
      <c r="E153" s="102"/>
      <c r="F153" s="103"/>
      <c r="G153" s="102"/>
      <c r="H153" s="102"/>
      <c r="I153" s="103"/>
      <c r="J153" s="102"/>
      <c r="K153" s="102"/>
      <c r="L153" s="103"/>
      <c r="M153" s="102"/>
      <c r="N153" s="102"/>
      <c r="O153" s="103"/>
      <c r="P153" s="102"/>
      <c r="Q153" s="102"/>
      <c r="R153" s="103"/>
      <c r="S153" s="102"/>
      <c r="T153" s="102"/>
      <c r="U153" s="103"/>
      <c r="V153" s="102"/>
      <c r="W153" s="102"/>
      <c r="X153" s="103"/>
      <c r="Y153" s="153">
        <f t="shared" ref="Y153:AA153" si="110">COUNTA(J153,M153,D153,G153,P153,S153,V153)</f>
        <v>0</v>
      </c>
      <c r="Z153" s="29">
        <f t="shared" si="110"/>
        <v>0</v>
      </c>
      <c r="AA153" s="30">
        <f t="shared" si="110"/>
        <v>0</v>
      </c>
    </row>
    <row r="154" ht="15.75" customHeight="1">
      <c r="B154" s="100">
        <v>40.0</v>
      </c>
      <c r="C154" s="154" t="str">
        <f>'дети 5-ти лет Ф'!C154</f>
        <v/>
      </c>
      <c r="D154" s="102"/>
      <c r="E154" s="102"/>
      <c r="F154" s="103"/>
      <c r="G154" s="102"/>
      <c r="H154" s="102"/>
      <c r="I154" s="103"/>
      <c r="J154" s="102"/>
      <c r="K154" s="102"/>
      <c r="L154" s="103"/>
      <c r="M154" s="102"/>
      <c r="N154" s="102"/>
      <c r="O154" s="103"/>
      <c r="P154" s="102"/>
      <c r="Q154" s="102"/>
      <c r="R154" s="103"/>
      <c r="S154" s="102"/>
      <c r="T154" s="102"/>
      <c r="U154" s="103"/>
      <c r="V154" s="102"/>
      <c r="W154" s="102"/>
      <c r="X154" s="103"/>
      <c r="Y154" s="153">
        <f t="shared" ref="Y154:AA154" si="111">COUNTA(J154,M154,D154,G154,P154,S154,V154)</f>
        <v>0</v>
      </c>
      <c r="Z154" s="29">
        <f t="shared" si="111"/>
        <v>0</v>
      </c>
      <c r="AA154" s="30">
        <f t="shared" si="111"/>
        <v>0</v>
      </c>
    </row>
    <row r="155" ht="15.75" customHeight="1">
      <c r="B155" s="100">
        <v>41.0</v>
      </c>
      <c r="C155" s="154" t="str">
        <f>'дети 5-ти лет Ф'!C155</f>
        <v/>
      </c>
      <c r="D155" s="102"/>
      <c r="E155" s="102"/>
      <c r="F155" s="103"/>
      <c r="G155" s="102"/>
      <c r="H155" s="102"/>
      <c r="I155" s="103"/>
      <c r="J155" s="102"/>
      <c r="K155" s="102"/>
      <c r="L155" s="103"/>
      <c r="M155" s="102"/>
      <c r="N155" s="102"/>
      <c r="O155" s="103"/>
      <c r="P155" s="102"/>
      <c r="Q155" s="102"/>
      <c r="R155" s="103"/>
      <c r="S155" s="102"/>
      <c r="T155" s="102"/>
      <c r="U155" s="103"/>
      <c r="V155" s="102"/>
      <c r="W155" s="102"/>
      <c r="X155" s="103"/>
      <c r="Y155" s="153">
        <f t="shared" ref="Y155:AA155" si="112">COUNTA(J155,M155,D155,G155,P155,S155,V155)</f>
        <v>0</v>
      </c>
      <c r="Z155" s="29">
        <f t="shared" si="112"/>
        <v>0</v>
      </c>
      <c r="AA155" s="30">
        <f t="shared" si="112"/>
        <v>0</v>
      </c>
    </row>
    <row r="156" ht="15.75" customHeight="1">
      <c r="B156" s="100">
        <v>42.0</v>
      </c>
      <c r="C156" s="154" t="str">
        <f>'дети 5-ти лет Ф'!C156</f>
        <v/>
      </c>
      <c r="D156" s="102"/>
      <c r="E156" s="102"/>
      <c r="F156" s="103"/>
      <c r="G156" s="102"/>
      <c r="H156" s="102"/>
      <c r="I156" s="103"/>
      <c r="J156" s="102"/>
      <c r="K156" s="102"/>
      <c r="L156" s="103"/>
      <c r="M156" s="102"/>
      <c r="N156" s="102"/>
      <c r="O156" s="103"/>
      <c r="P156" s="102"/>
      <c r="Q156" s="102"/>
      <c r="R156" s="103"/>
      <c r="S156" s="102"/>
      <c r="T156" s="102"/>
      <c r="U156" s="103"/>
      <c r="V156" s="102"/>
      <c r="W156" s="102"/>
      <c r="X156" s="103"/>
      <c r="Y156" s="153">
        <f t="shared" ref="Y156:AA156" si="113">COUNTA(J156,M156,D156,G156,P156,S156,V156)</f>
        <v>0</v>
      </c>
      <c r="Z156" s="29">
        <f t="shared" si="113"/>
        <v>0</v>
      </c>
      <c r="AA156" s="30">
        <f t="shared" si="113"/>
        <v>0</v>
      </c>
    </row>
    <row r="157" ht="15.75" customHeight="1">
      <c r="B157" s="122">
        <v>43.0</v>
      </c>
      <c r="C157" s="165" t="str">
        <f>'дети 5-ти лет Ф'!C157</f>
        <v/>
      </c>
      <c r="D157" s="124"/>
      <c r="E157" s="125"/>
      <c r="F157" s="126"/>
      <c r="G157" s="124"/>
      <c r="H157" s="125"/>
      <c r="I157" s="126"/>
      <c r="J157" s="124"/>
      <c r="K157" s="125"/>
      <c r="L157" s="126"/>
      <c r="M157" s="124"/>
      <c r="N157" s="125"/>
      <c r="O157" s="126"/>
      <c r="P157" s="124"/>
      <c r="Q157" s="125"/>
      <c r="R157" s="126"/>
      <c r="S157" s="124"/>
      <c r="T157" s="125"/>
      <c r="U157" s="126"/>
      <c r="V157" s="124"/>
      <c r="W157" s="125"/>
      <c r="X157" s="126"/>
      <c r="Y157" s="153">
        <f t="shared" ref="Y157:AA157" si="114">COUNTA(J157,M157,D157,G157,P157,S157,V157)</f>
        <v>0</v>
      </c>
      <c r="Z157" s="29">
        <f t="shared" si="114"/>
        <v>0</v>
      </c>
      <c r="AA157" s="30">
        <f t="shared" si="114"/>
        <v>0</v>
      </c>
    </row>
    <row r="158" ht="15.75" customHeight="1">
      <c r="B158" s="122">
        <v>44.0</v>
      </c>
      <c r="C158" s="165" t="str">
        <f>'дети 5-ти лет Ф'!C158</f>
        <v/>
      </c>
      <c r="D158" s="127"/>
      <c r="E158" s="127"/>
      <c r="F158" s="128"/>
      <c r="G158" s="127"/>
      <c r="H158" s="127"/>
      <c r="I158" s="128"/>
      <c r="J158" s="127"/>
      <c r="K158" s="127"/>
      <c r="L158" s="128"/>
      <c r="M158" s="127"/>
      <c r="N158" s="127"/>
      <c r="O158" s="128"/>
      <c r="P158" s="127"/>
      <c r="Q158" s="127"/>
      <c r="R158" s="128"/>
      <c r="S158" s="127"/>
      <c r="T158" s="127"/>
      <c r="U158" s="128"/>
      <c r="V158" s="127"/>
      <c r="W158" s="127"/>
      <c r="X158" s="128"/>
      <c r="Y158" s="153">
        <f t="shared" ref="Y158:AA158" si="115">COUNTA(J158,M158,D158,G158,P158,S158,V158)</f>
        <v>0</v>
      </c>
      <c r="Z158" s="29">
        <f t="shared" si="115"/>
        <v>0</v>
      </c>
      <c r="AA158" s="30">
        <f t="shared" si="115"/>
        <v>0</v>
      </c>
    </row>
    <row r="159" ht="15.75" customHeight="1">
      <c r="B159" s="122">
        <v>45.0</v>
      </c>
      <c r="C159" s="165" t="str">
        <f>'дети 5-ти лет Ф'!C159</f>
        <v/>
      </c>
      <c r="D159" s="127"/>
      <c r="E159" s="127"/>
      <c r="F159" s="128"/>
      <c r="G159" s="127"/>
      <c r="H159" s="127"/>
      <c r="I159" s="128"/>
      <c r="J159" s="127"/>
      <c r="K159" s="127"/>
      <c r="L159" s="128"/>
      <c r="M159" s="127"/>
      <c r="N159" s="127"/>
      <c r="O159" s="128"/>
      <c r="P159" s="127"/>
      <c r="Q159" s="127"/>
      <c r="R159" s="128"/>
      <c r="S159" s="127"/>
      <c r="T159" s="127"/>
      <c r="U159" s="128"/>
      <c r="V159" s="127"/>
      <c r="W159" s="127"/>
      <c r="X159" s="128"/>
      <c r="Y159" s="153">
        <f t="shared" ref="Y159:AA159" si="116">COUNTA(J159,M159,D159,G159,P159,S159,V159)</f>
        <v>0</v>
      </c>
      <c r="Z159" s="29">
        <f t="shared" si="116"/>
        <v>0</v>
      </c>
      <c r="AA159" s="30">
        <f t="shared" si="116"/>
        <v>0</v>
      </c>
    </row>
    <row r="160" ht="15.75" customHeight="1">
      <c r="B160" s="122">
        <v>46.0</v>
      </c>
      <c r="C160" s="165" t="str">
        <f>'дети 5-ти лет Ф'!C160</f>
        <v/>
      </c>
      <c r="D160" s="127"/>
      <c r="E160" s="127"/>
      <c r="F160" s="128"/>
      <c r="G160" s="127"/>
      <c r="H160" s="127"/>
      <c r="I160" s="128"/>
      <c r="J160" s="127"/>
      <c r="K160" s="127"/>
      <c r="L160" s="128"/>
      <c r="M160" s="127"/>
      <c r="N160" s="127"/>
      <c r="O160" s="128"/>
      <c r="P160" s="127"/>
      <c r="Q160" s="127"/>
      <c r="R160" s="128"/>
      <c r="S160" s="127"/>
      <c r="T160" s="127"/>
      <c r="U160" s="128"/>
      <c r="V160" s="127"/>
      <c r="W160" s="127"/>
      <c r="X160" s="128"/>
      <c r="Y160" s="153">
        <f t="shared" ref="Y160:AA160" si="117">COUNTA(J160,M160,D160,G160,P160,S160,V160)</f>
        <v>0</v>
      </c>
      <c r="Z160" s="29">
        <f t="shared" si="117"/>
        <v>0</v>
      </c>
      <c r="AA160" s="30">
        <f t="shared" si="117"/>
        <v>0</v>
      </c>
    </row>
    <row r="161" ht="15.75" customHeight="1">
      <c r="B161" s="122">
        <v>47.0</v>
      </c>
      <c r="C161" s="165" t="str">
        <f>'дети 5-ти лет Ф'!C161</f>
        <v/>
      </c>
      <c r="D161" s="127"/>
      <c r="E161" s="127"/>
      <c r="F161" s="128"/>
      <c r="G161" s="127"/>
      <c r="H161" s="127"/>
      <c r="I161" s="128"/>
      <c r="J161" s="127"/>
      <c r="K161" s="127"/>
      <c r="L161" s="128"/>
      <c r="M161" s="127"/>
      <c r="N161" s="127"/>
      <c r="O161" s="128"/>
      <c r="P161" s="127"/>
      <c r="Q161" s="127"/>
      <c r="R161" s="128"/>
      <c r="S161" s="127"/>
      <c r="T161" s="127"/>
      <c r="U161" s="128"/>
      <c r="V161" s="127"/>
      <c r="W161" s="127"/>
      <c r="X161" s="128"/>
      <c r="Y161" s="153">
        <f t="shared" ref="Y161:AA161" si="118">COUNTA(J161,M161,D161,G161,P161,S161,V161)</f>
        <v>0</v>
      </c>
      <c r="Z161" s="29">
        <f t="shared" si="118"/>
        <v>0</v>
      </c>
      <c r="AA161" s="30">
        <f t="shared" si="118"/>
        <v>0</v>
      </c>
    </row>
    <row r="162" ht="15.75" customHeight="1">
      <c r="B162" s="122">
        <v>48.0</v>
      </c>
      <c r="C162" s="165" t="str">
        <f>'дети 5-ти лет Ф'!C162</f>
        <v/>
      </c>
      <c r="D162" s="127"/>
      <c r="E162" s="127"/>
      <c r="F162" s="128"/>
      <c r="G162" s="127"/>
      <c r="H162" s="127"/>
      <c r="I162" s="128"/>
      <c r="J162" s="127"/>
      <c r="K162" s="127"/>
      <c r="L162" s="128"/>
      <c r="M162" s="127"/>
      <c r="N162" s="127"/>
      <c r="O162" s="128"/>
      <c r="P162" s="127"/>
      <c r="Q162" s="127"/>
      <c r="R162" s="128"/>
      <c r="S162" s="127"/>
      <c r="T162" s="127"/>
      <c r="U162" s="128"/>
      <c r="V162" s="127"/>
      <c r="W162" s="127"/>
      <c r="X162" s="128"/>
      <c r="Y162" s="153">
        <f t="shared" ref="Y162:AA162" si="119">COUNTA(J162,M162,D162,G162,P162,S162,V162)</f>
        <v>0</v>
      </c>
      <c r="Z162" s="29">
        <f t="shared" si="119"/>
        <v>0</v>
      </c>
      <c r="AA162" s="30">
        <f t="shared" si="119"/>
        <v>0</v>
      </c>
    </row>
    <row r="163" ht="15.75" customHeight="1">
      <c r="B163" s="122">
        <v>49.0</v>
      </c>
      <c r="C163" s="165" t="str">
        <f>'дети 5-ти лет Ф'!C163</f>
        <v/>
      </c>
      <c r="D163" s="127"/>
      <c r="E163" s="127"/>
      <c r="F163" s="128"/>
      <c r="G163" s="127"/>
      <c r="H163" s="127"/>
      <c r="I163" s="128"/>
      <c r="J163" s="127"/>
      <c r="K163" s="127"/>
      <c r="L163" s="128"/>
      <c r="M163" s="127"/>
      <c r="N163" s="127"/>
      <c r="O163" s="128"/>
      <c r="P163" s="127"/>
      <c r="Q163" s="127"/>
      <c r="R163" s="128"/>
      <c r="S163" s="127"/>
      <c r="T163" s="127"/>
      <c r="U163" s="128"/>
      <c r="V163" s="127"/>
      <c r="W163" s="127"/>
      <c r="X163" s="128"/>
      <c r="Y163" s="153">
        <f t="shared" ref="Y163:AA163" si="120">COUNTA(J163,M163,D163,G163,P163,S163,V163)</f>
        <v>0</v>
      </c>
      <c r="Z163" s="29">
        <f t="shared" si="120"/>
        <v>0</v>
      </c>
      <c r="AA163" s="30">
        <f t="shared" si="120"/>
        <v>0</v>
      </c>
    </row>
    <row r="164" ht="15.0" customHeight="1">
      <c r="B164" s="41" t="s">
        <v>59</v>
      </c>
      <c r="C164" s="42"/>
      <c r="D164" s="205">
        <f t="shared" ref="D164:X164" si="121">SUM(D115:D163)</f>
        <v>7</v>
      </c>
      <c r="E164" s="205">
        <f t="shared" si="121"/>
        <v>3</v>
      </c>
      <c r="F164" s="203">
        <f t="shared" si="121"/>
        <v>1</v>
      </c>
      <c r="G164" s="204">
        <f t="shared" si="121"/>
        <v>7</v>
      </c>
      <c r="H164" s="205">
        <f t="shared" si="121"/>
        <v>4</v>
      </c>
      <c r="I164" s="218">
        <f t="shared" si="121"/>
        <v>0</v>
      </c>
      <c r="J164" s="204">
        <f t="shared" si="121"/>
        <v>7</v>
      </c>
      <c r="K164" s="205">
        <f t="shared" si="121"/>
        <v>3</v>
      </c>
      <c r="L164" s="218">
        <f t="shared" si="121"/>
        <v>1</v>
      </c>
      <c r="M164" s="204">
        <f t="shared" si="121"/>
        <v>7</v>
      </c>
      <c r="N164" s="205">
        <f t="shared" si="121"/>
        <v>4</v>
      </c>
      <c r="O164" s="218">
        <f t="shared" si="121"/>
        <v>0</v>
      </c>
      <c r="P164" s="204">
        <f t="shared" si="121"/>
        <v>7</v>
      </c>
      <c r="Q164" s="205">
        <f t="shared" si="121"/>
        <v>4</v>
      </c>
      <c r="R164" s="218">
        <f t="shared" si="121"/>
        <v>0</v>
      </c>
      <c r="S164" s="219">
        <f t="shared" si="121"/>
        <v>8</v>
      </c>
      <c r="T164" s="205">
        <f t="shared" si="121"/>
        <v>3</v>
      </c>
      <c r="U164" s="203">
        <f t="shared" si="121"/>
        <v>0</v>
      </c>
      <c r="V164" s="204">
        <f t="shared" si="121"/>
        <v>7</v>
      </c>
      <c r="W164" s="205">
        <f t="shared" si="121"/>
        <v>3</v>
      </c>
      <c r="X164" s="203">
        <f t="shared" si="121"/>
        <v>1</v>
      </c>
      <c r="Y164" s="59"/>
      <c r="Z164" s="60"/>
      <c r="AA164" s="60"/>
    </row>
    <row r="165" ht="50.25" customHeight="1">
      <c r="B165" s="41" t="s">
        <v>60</v>
      </c>
      <c r="C165" s="42"/>
      <c r="D165" s="210">
        <f>D164*100/Z167</f>
        <v>41.17647059</v>
      </c>
      <c r="E165" s="210">
        <f>E164*100/Z167</f>
        <v>17.64705882</v>
      </c>
      <c r="F165" s="208">
        <f>F164*100/Z167</f>
        <v>5.882352941</v>
      </c>
      <c r="G165" s="209">
        <f>G164*100/Z167</f>
        <v>41.17647059</v>
      </c>
      <c r="H165" s="210">
        <f>H164*100/Z167</f>
        <v>23.52941176</v>
      </c>
      <c r="I165" s="208">
        <f>I164*100/Z167</f>
        <v>0</v>
      </c>
      <c r="J165" s="209">
        <f>J164*100/Z167</f>
        <v>41.17647059</v>
      </c>
      <c r="K165" s="210">
        <f>K164*100/Z167</f>
        <v>17.64705882</v>
      </c>
      <c r="L165" s="208">
        <f>L164*100/Z167</f>
        <v>5.882352941</v>
      </c>
      <c r="M165" s="209">
        <f>M164*100/Z167</f>
        <v>41.17647059</v>
      </c>
      <c r="N165" s="210">
        <f>N164*100/Z167</f>
        <v>23.52941176</v>
      </c>
      <c r="O165" s="208">
        <f>O164*100/Z167</f>
        <v>0</v>
      </c>
      <c r="P165" s="209">
        <f>P164*100/Z167</f>
        <v>41.17647059</v>
      </c>
      <c r="Q165" s="210">
        <f>Q164*100/Z167</f>
        <v>23.52941176</v>
      </c>
      <c r="R165" s="208">
        <f>R164*100/Z167</f>
        <v>0</v>
      </c>
      <c r="S165" s="209">
        <f>S164*100/Z167</f>
        <v>47.05882353</v>
      </c>
      <c r="T165" s="210">
        <f>T164*100/Z167</f>
        <v>17.64705882</v>
      </c>
      <c r="U165" s="208">
        <f>U164*100/Z167</f>
        <v>0</v>
      </c>
      <c r="V165" s="166">
        <f>V164*100/Z167</f>
        <v>41.17647059</v>
      </c>
      <c r="W165" s="167">
        <f>W164*100/Z167</f>
        <v>17.64705882</v>
      </c>
      <c r="X165" s="168">
        <f>X164*100/Z167</f>
        <v>5.882352941</v>
      </c>
      <c r="Y165" s="59"/>
      <c r="Z165" s="60"/>
      <c r="AA165" s="60"/>
    </row>
    <row r="166" ht="15.75" customHeight="1">
      <c r="B166" s="110"/>
      <c r="C166" s="62"/>
      <c r="D166" s="62"/>
      <c r="E166" s="62"/>
      <c r="F166" s="62"/>
      <c r="G166" s="62"/>
      <c r="H166" s="62"/>
      <c r="I166" s="62"/>
      <c r="J166" s="62"/>
      <c r="K166" s="62"/>
      <c r="L166" s="62"/>
      <c r="M166" s="62"/>
      <c r="N166" s="62"/>
      <c r="O166" s="62"/>
      <c r="P166" s="62"/>
      <c r="Q166" s="62"/>
      <c r="R166" s="62"/>
      <c r="S166" s="62"/>
      <c r="T166" s="62"/>
      <c r="U166" s="62"/>
      <c r="V166" s="65"/>
      <c r="W166" s="65"/>
      <c r="X166" s="65"/>
      <c r="Y166" s="64"/>
      <c r="Z166" s="67" t="s">
        <v>61</v>
      </c>
      <c r="AA166" s="67" t="s">
        <v>62</v>
      </c>
    </row>
    <row r="167" ht="15.75" customHeight="1">
      <c r="B167" s="68"/>
      <c r="V167" s="70" t="s">
        <v>59</v>
      </c>
      <c r="W167" s="73"/>
      <c r="X167" s="73"/>
      <c r="Y167" s="74"/>
      <c r="Z167" s="148">
        <f>'дети 5-ти лет Ф'!Z167</f>
        <v>17</v>
      </c>
      <c r="AA167" s="148">
        <v>100.0</v>
      </c>
    </row>
    <row r="168" ht="15.75" customHeight="1">
      <c r="B168" s="68"/>
      <c r="V168" s="75" t="s">
        <v>6</v>
      </c>
      <c r="W168" s="76"/>
      <c r="X168" s="76"/>
      <c r="Y168" s="77"/>
      <c r="Z168" s="149">
        <f>COUNTIF(Y115:Y163,"&gt;0")</f>
        <v>8</v>
      </c>
      <c r="AA168" s="79">
        <f>(J165+M165+V165+G165+P165+S165+D165)/7</f>
        <v>42.01680672</v>
      </c>
    </row>
    <row r="169" ht="15.75" customHeight="1">
      <c r="B169" s="68"/>
      <c r="V169" s="80" t="s">
        <v>7</v>
      </c>
      <c r="W169" s="81"/>
      <c r="X169" s="81"/>
      <c r="Y169" s="82"/>
      <c r="Z169" s="149">
        <f>COUNTIF(Z115:Z163,"&gt;0")</f>
        <v>4</v>
      </c>
      <c r="AA169" s="79">
        <f>(K165+N165+W165+H165+T165+Q165+E165)/7</f>
        <v>20.16806723</v>
      </c>
    </row>
    <row r="170" ht="15.75" customHeight="1">
      <c r="B170" s="68"/>
      <c r="V170" s="86" t="s">
        <v>8</v>
      </c>
      <c r="W170" s="87"/>
      <c r="X170" s="87"/>
      <c r="Y170" s="88"/>
      <c r="Z170" s="149">
        <f>COUNTIF(AA115:AA163,"&gt;0")</f>
        <v>1</v>
      </c>
      <c r="AA170" s="79">
        <f>(L165+O165+X165+I165+R165+U165+F165)/7</f>
        <v>2.521008403</v>
      </c>
    </row>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6">
    <mergeCell ref="S54:U54"/>
    <mergeCell ref="V54:X54"/>
    <mergeCell ref="D51:X51"/>
    <mergeCell ref="Y51:Y55"/>
    <mergeCell ref="Z51:Z55"/>
    <mergeCell ref="AA51:AA55"/>
    <mergeCell ref="D52:X52"/>
    <mergeCell ref="G53:I53"/>
    <mergeCell ref="V53:X53"/>
    <mergeCell ref="C2:W2"/>
    <mergeCell ref="C3:W3"/>
    <mergeCell ref="B5:B9"/>
    <mergeCell ref="C5:C9"/>
    <mergeCell ref="V5:V9"/>
    <mergeCell ref="W5:W9"/>
    <mergeCell ref="X5:X9"/>
    <mergeCell ref="D8:F8"/>
    <mergeCell ref="G8:I8"/>
    <mergeCell ref="B37:C37"/>
    <mergeCell ref="B38:C38"/>
    <mergeCell ref="B39:R43"/>
    <mergeCell ref="C48:Z48"/>
    <mergeCell ref="C49:Z49"/>
    <mergeCell ref="J53:L53"/>
    <mergeCell ref="M53:O53"/>
    <mergeCell ref="P53:R53"/>
    <mergeCell ref="S53:U53"/>
    <mergeCell ref="D53:F53"/>
    <mergeCell ref="D54:F54"/>
    <mergeCell ref="G54:I54"/>
    <mergeCell ref="J54:L54"/>
    <mergeCell ref="M54:O54"/>
    <mergeCell ref="P54:R54"/>
    <mergeCell ref="B51:B55"/>
    <mergeCell ref="C51:C55"/>
    <mergeCell ref="B98:C98"/>
    <mergeCell ref="B99:C99"/>
    <mergeCell ref="B100:U104"/>
    <mergeCell ref="C107:Z107"/>
    <mergeCell ref="C108:Z108"/>
    <mergeCell ref="J112:L112"/>
    <mergeCell ref="M112:O112"/>
    <mergeCell ref="P112:R112"/>
    <mergeCell ref="S112:U112"/>
    <mergeCell ref="D112:F112"/>
    <mergeCell ref="D113:F113"/>
    <mergeCell ref="G113:I113"/>
    <mergeCell ref="J113:L113"/>
    <mergeCell ref="M113:O113"/>
    <mergeCell ref="P113:R113"/>
    <mergeCell ref="S113:U113"/>
    <mergeCell ref="V113:X113"/>
    <mergeCell ref="D110:X110"/>
    <mergeCell ref="Y110:Y114"/>
    <mergeCell ref="Z110:Z114"/>
    <mergeCell ref="AA110:AA114"/>
    <mergeCell ref="D111:X111"/>
    <mergeCell ref="G112:I112"/>
    <mergeCell ref="V112:X112"/>
    <mergeCell ref="D5:U5"/>
    <mergeCell ref="D6:U6"/>
    <mergeCell ref="D7:F7"/>
    <mergeCell ref="G7:I7"/>
    <mergeCell ref="J7:L7"/>
    <mergeCell ref="M7:O7"/>
    <mergeCell ref="P7:R7"/>
    <mergeCell ref="S7:U7"/>
    <mergeCell ref="J8:L8"/>
    <mergeCell ref="M8:O8"/>
    <mergeCell ref="P8:R8"/>
    <mergeCell ref="S8:U8"/>
    <mergeCell ref="B110:B114"/>
    <mergeCell ref="C110:C114"/>
    <mergeCell ref="B164:C164"/>
    <mergeCell ref="B165:C165"/>
    <mergeCell ref="B166:U170"/>
  </mergeCells>
  <printOptions/>
  <pageMargins bottom="0.75" footer="0.0" header="0.0" left="0.7" right="0.7" top="0.75"/>
  <pageSetup paperSize="9" orientation="portrait"/>
  <drawing r:id="rId1"/>
</worksheet>
</file>

<file path=xl/worksheets/sheet5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D4B4"/>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5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39.75" customHeight="1">
      <c r="B4" s="294" t="s">
        <v>829</v>
      </c>
      <c r="D4" s="295" t="str">
        <f>'дети 5-ти лет Ф'!C97</f>
        <v/>
      </c>
      <c r="E4" s="296"/>
      <c r="F4" s="296"/>
      <c r="G4" s="291"/>
      <c r="H4" s="291"/>
    </row>
    <row r="5">
      <c r="B5" s="297" t="s">
        <v>830</v>
      </c>
      <c r="D5" s="298" t="str">
        <f>'дети 5-ти лет Ф'!A97</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397" t="str">
        <f>IF(C191="","",VLOOKUP(C191,$M$563:$N$565,2,TRUE))</f>
        <v/>
      </c>
      <c r="G10" s="255" t="str">
        <f>IF(C192="","",VLOOKUP(C192,$O$563:$P$565,2,TRUE))</f>
        <v/>
      </c>
      <c r="H10" s="255" t="str">
        <f>IF(C193="","",VLOOKUP(C193,$Q$563:$R$565,2,TRUE))</f>
        <v/>
      </c>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255" t="str">
        <f>IF(C194="","",VLOOKUP(C194,$S$563:$T$565,2,TRUE))</f>
        <v/>
      </c>
      <c r="G11" s="255" t="str">
        <f>IF(C195="","",VLOOKUP(C195,$U$563:$V$565,2,TRUE))</f>
        <v/>
      </c>
      <c r="H11" s="255" t="str">
        <f>IF(C196="","",VLOOKUP(C196,$W$563:$X$565,2,TRUE))</f>
        <v/>
      </c>
      <c r="I11" s="255" t="str">
        <f>IF(C303="","",VLOOKUP(C303,$S$563:$T$565,2,TRUE))</f>
        <v/>
      </c>
      <c r="J11" s="255" t="str">
        <f>IF(C304="","",VLOOKUP(C304,$U$563:$V$565,2,TRUE))</f>
        <v/>
      </c>
      <c r="K11" s="255" t="str">
        <f>IF(C305="","",VLOOKUP(C305,$W$563:$X$565,2,TRUE))</f>
        <v/>
      </c>
      <c r="L11" s="12"/>
    </row>
    <row r="12" ht="90.0" customHeight="1">
      <c r="B12" s="12"/>
      <c r="C12" s="68"/>
      <c r="E12" s="69"/>
      <c r="F12" s="255" t="str">
        <f>IF(C197="","",VLOOKUP(C197,$Y$563:$Z$565,2,TRUE))</f>
        <v/>
      </c>
      <c r="G12" s="255" t="str">
        <f>IF(C198="","",VLOOKUP(C198,$AA$563:$AB$565,2,TRUE))</f>
        <v/>
      </c>
      <c r="H12" s="255" t="str">
        <f>IF(C199="","",VLOOKUP(C199,$AC$563:$AD$565,2,TRUE))</f>
        <v/>
      </c>
      <c r="I12" s="255" t="str">
        <f>IF(C306="","",VLOOKUP(C306,$Y$563:$Z$565,2,TRUE))</f>
        <v/>
      </c>
      <c r="J12" s="255" t="str">
        <f>IF(C307="","",VLOOKUP(C307,$AA$563:$AB$565,2,TRUE))</f>
        <v/>
      </c>
      <c r="K12" s="255" t="str">
        <f>IF(C308="","",VLOOKUP(C308,$AC$563:$AD$565,2,TRUE))</f>
        <v/>
      </c>
      <c r="L12" s="12"/>
    </row>
    <row r="13" ht="90.0" customHeight="1">
      <c r="B13" s="12"/>
      <c r="C13" s="68"/>
      <c r="E13" s="69"/>
      <c r="F13" s="255" t="str">
        <f>IF(C200="","",VLOOKUP(C200,$AE$563:$AF$565,2,TRUE))</f>
        <v/>
      </c>
      <c r="G13" s="255" t="str">
        <f>IF(C201="","",VLOOKUP(C201,$AG$563:$AH$565,2,TRUE))</f>
        <v/>
      </c>
      <c r="H13" s="255" t="str">
        <f>IF(C202="","",VLOOKUP(C202,$AI$563:$AJ$565,2,TRUE))</f>
        <v/>
      </c>
      <c r="I13" s="255" t="str">
        <f>IF(C309="","",VLOOKUP(C309,$AE$563:$AF$565,2,TRUE))</f>
        <v/>
      </c>
      <c r="J13" s="255" t="str">
        <f>IF(C310="","",VLOOKUP(C310,$AG$563:$AH$565,2,TRUE))</f>
        <v/>
      </c>
      <c r="K13" s="255" t="str">
        <f>IF(C311="","",VLOOKUP(C311,$AI$563:$AJ$565,2,TRUE))</f>
        <v/>
      </c>
      <c r="L13" s="12"/>
    </row>
    <row r="14" ht="90.0" customHeight="1">
      <c r="B14" s="12"/>
      <c r="C14" s="68"/>
      <c r="E14" s="69"/>
      <c r="F14" s="255" t="str">
        <f>IF(C203="","",VLOOKUP(C203,$AK$563:$AL$565,2,TRUE))</f>
        <v/>
      </c>
      <c r="G14" s="255" t="str">
        <f>IF(C204="","",VLOOKUP(C204,$AM$563:$AN$565,2,TRUE))</f>
        <v/>
      </c>
      <c r="H14" s="255" t="str">
        <f>IF(C205="","",VLOOKUP(C205,$AO$563:$AP$565,2,TRUE))</f>
        <v/>
      </c>
      <c r="I14" s="255" t="str">
        <f>IF(C312="","",VLOOKUP(C312,$AK$563:$AL$565,2,TRUE))</f>
        <v/>
      </c>
      <c r="J14" s="255" t="str">
        <f>IF(C313="","",VLOOKUP(C313,$AM$563:$AN$565,2,TRUE))</f>
        <v/>
      </c>
      <c r="K14" s="255" t="str">
        <f>IF(C314="","",VLOOKUP(C314,$AO$563:$AP$565,2,TRUE))</f>
        <v/>
      </c>
      <c r="L14" s="12"/>
    </row>
    <row r="15" ht="90.0" customHeight="1">
      <c r="B15" s="12"/>
      <c r="C15" s="68"/>
      <c r="E15" s="69"/>
      <c r="F15" s="255" t="str">
        <f>IF(C206="","",VLOOKUP(C206,$AQ$563:$AR$565,2,TRUE))</f>
        <v/>
      </c>
      <c r="G15" s="255" t="str">
        <f>IF(C207="","",VLOOKUP(C207,$AS$563:$AT$565,2,TRUE))</f>
        <v/>
      </c>
      <c r="H15" s="255" t="str">
        <f>IF(C208="","",VLOOKUP(C208,$AU$563:$AV$565,2,TRUE))</f>
        <v/>
      </c>
      <c r="I15" s="255" t="str">
        <f>IF(C315="","",VLOOKUP(C315,$AQ$563:$AR$565,2,TRUE))</f>
        <v/>
      </c>
      <c r="J15" s="255" t="str">
        <f>IF(C316="","",VLOOKUP(C316,$AS$563:$AT$565,2,TRUE))</f>
        <v/>
      </c>
      <c r="K15" s="255" t="str">
        <f>IF(C317="","",VLOOKUP(C317,$AU$563:$AV$565,2,TRUE))</f>
        <v/>
      </c>
      <c r="L15" s="12"/>
    </row>
    <row r="16" ht="90.0" customHeight="1">
      <c r="B16" s="19"/>
      <c r="C16" s="68"/>
      <c r="E16" s="69"/>
      <c r="F16" s="255" t="str">
        <f>IF(C209="","",VLOOKUP(C209,$AW$563:$AX$565,2,TRUE))</f>
        <v/>
      </c>
      <c r="G16" s="255" t="str">
        <f>IF(C210="","",VLOOKUP(C210,$AY$563:$AZ$565,2,TRUE))</f>
        <v/>
      </c>
      <c r="H16" s="255" t="str">
        <f>IF(C211="","",VLOOKUP(C211,$BA$563:$BB$565,2,TRUE))</f>
        <v/>
      </c>
      <c r="I16" s="255" t="str">
        <f>IF(C318="","",VLOOKUP(C318,$AW$563:$AX$565,2,TRUE))</f>
        <v/>
      </c>
      <c r="J16" s="255" t="str">
        <f>IF(C319="","",VLOOKUP(C319,$AY$563:$AZ$565,2,TRUE))</f>
        <v/>
      </c>
      <c r="K16" s="255" t="str">
        <f>IF(C320="","",VLOOKUP(C320,$BA$563:$BB$565,2,TRUE))</f>
        <v/>
      </c>
      <c r="L16" s="12"/>
    </row>
    <row r="17" ht="90.0" customHeight="1">
      <c r="B17" s="304" t="s">
        <v>107</v>
      </c>
      <c r="C17" s="68"/>
      <c r="E17" s="69"/>
      <c r="F17" s="255" t="str">
        <f>IF(D191="","",VLOOKUP(D191,$M$567:$N$569,2,TRUE))</f>
        <v/>
      </c>
      <c r="G17" s="255" t="str">
        <f>IF(D192="","",VLOOKUP(D192,$O$567:$P$569,2,TRUE))</f>
        <v/>
      </c>
      <c r="H17" s="255" t="str">
        <f>IF(D193="","",VLOOKUP(D193,$Q$567:$R$569,2,TRUE))</f>
        <v/>
      </c>
      <c r="I17" s="255" t="str">
        <f>IF(D300="","",VLOOKUP(D300,$M$567:$N$569,2,TRUE))</f>
        <v/>
      </c>
      <c r="J17" s="255" t="str">
        <f>IF(D301="","",VLOOKUP(D301,$O$567:$P$569,2,TRUE))</f>
        <v/>
      </c>
      <c r="K17" s="255" t="str">
        <f>IF(D302="","",VLOOKUP(D302,$Q$567:$R$569,2,TRUE))</f>
        <v/>
      </c>
      <c r="L17" s="12"/>
    </row>
    <row r="18" ht="90.0" customHeight="1">
      <c r="B18" s="12"/>
      <c r="C18" s="68"/>
      <c r="E18" s="69"/>
      <c r="F18" s="255" t="str">
        <f>IF(D194="","",VLOOKUP(D194,$S$567:$T$569,2,TRUE))</f>
        <v/>
      </c>
      <c r="G18" s="255" t="str">
        <f>IF(D195="","",VLOOKUP(D195,$U$567:$V$569,2,TRUE))</f>
        <v/>
      </c>
      <c r="H18" s="255" t="str">
        <f>IF(D196="","",VLOOKUP(D196,$W$567:$X$569,2,TRUE))</f>
        <v/>
      </c>
      <c r="I18" s="255" t="str">
        <f>IF(D303="","",VLOOKUP(D303,$S$567:$T$569,2,TRUE))</f>
        <v/>
      </c>
      <c r="J18" s="255" t="str">
        <f>IF(D304="","",VLOOKUP(D304,$U$567:$V$569,2,TRUE))</f>
        <v/>
      </c>
      <c r="K18" s="255" t="str">
        <f>IF(D305="","",VLOOKUP(D305,$W$567:$X$569,2,TRUE))</f>
        <v/>
      </c>
      <c r="L18" s="12"/>
    </row>
    <row r="19" ht="90.0" customHeight="1">
      <c r="B19" s="12"/>
      <c r="C19" s="68"/>
      <c r="E19" s="69"/>
      <c r="F19" s="255" t="str">
        <f>IF(D197="","",VLOOKUP(D197,$Y$567:$Z$569,2,TRUE))</f>
        <v/>
      </c>
      <c r="G19" s="255" t="str">
        <f>IF(D198="","",VLOOKUP(D198,$AA$567:$AB$569,2,TRUE))</f>
        <v/>
      </c>
      <c r="H19" s="255" t="str">
        <f>IF(D199="","",VLOOKUP(D199,$AC$567:$AD$569,2,TRUE))</f>
        <v/>
      </c>
      <c r="I19" s="255" t="str">
        <f>IF(D306="","",VLOOKUP(D306,$Y$567:$Z$569,2,TRUE))</f>
        <v/>
      </c>
      <c r="J19" s="255" t="str">
        <f>IF(D307="","",VLOOKUP(D307,$AA$567:$AB$569,2,TRUE))</f>
        <v/>
      </c>
      <c r="K19" s="255" t="str">
        <f>IF(D308="","",VLOOKUP(D308,$AC$567:$AD$569,2,TRUE))</f>
        <v/>
      </c>
      <c r="L19" s="12"/>
    </row>
    <row r="20" ht="90.0" customHeight="1">
      <c r="B20" s="12"/>
      <c r="C20" s="68"/>
      <c r="E20" s="69"/>
      <c r="F20" s="255" t="str">
        <f>IF(D200="","",VLOOKUP(D200,$AE$567:$AF$569,2,TRUE))</f>
        <v/>
      </c>
      <c r="G20" s="255" t="str">
        <f>IF(D201="","",VLOOKUP(D201,$AG$567:$AH$569,2,TRUE))</f>
        <v/>
      </c>
      <c r="H20" s="255" t="str">
        <f>IF(D202="","",VLOOKUP(D202,$AI$567:$AJ$569,2,TRUE))</f>
        <v/>
      </c>
      <c r="I20" s="255" t="str">
        <f>IF(D309="","",VLOOKUP(D309,$AE$567:$AF$569,2,TRUE))</f>
        <v/>
      </c>
      <c r="J20" s="255" t="str">
        <f>IF(D310="","",VLOOKUP(D310,$AG$567:$AH$569,2,TRUE))</f>
        <v/>
      </c>
      <c r="K20" s="255" t="str">
        <f>IF(D311="","",VLOOKUP(D311,$AI$567:$AJ$569,2,TRUE))</f>
        <v/>
      </c>
      <c r="L20" s="12"/>
    </row>
    <row r="21" ht="90.0" customHeight="1">
      <c r="B21" s="12"/>
      <c r="C21" s="68"/>
      <c r="E21" s="69"/>
      <c r="F21" s="255" t="str">
        <f>IF(D203="","",VLOOKUP(D203,$AK$567:$AL$569,2,TRUE))</f>
        <v/>
      </c>
      <c r="G21" s="255" t="str">
        <f>IF(D204="","",VLOOKUP(D204,$AM$567:$AN$569,2,TRUE))</f>
        <v/>
      </c>
      <c r="H21" s="255" t="str">
        <f>IF(D205="","",VLOOKUP(D205,$AO$567:$AP$569,2,TRUE))</f>
        <v/>
      </c>
      <c r="I21" s="255" t="str">
        <f>IF(D312="","",VLOOKUP(D312,$AK$567:$AL$569,2,TRUE))</f>
        <v/>
      </c>
      <c r="J21" s="255" t="str">
        <f>IF(D313="","",VLOOKUP(D313,$AM$567:$AN$569,2,TRUE))</f>
        <v/>
      </c>
      <c r="K21" s="255" t="str">
        <f>IF(D314="","",VLOOKUP(D314,$AO$567:$AP$569,2,TRUE))</f>
        <v/>
      </c>
      <c r="L21" s="12"/>
    </row>
    <row r="22" ht="90.0" customHeight="1">
      <c r="B22" s="12"/>
      <c r="C22" s="68"/>
      <c r="E22" s="69"/>
      <c r="F22" s="255" t="str">
        <f>IF(D206="","",VLOOKUP(D206,$AQ$567:$AR$569,2,TRUE))</f>
        <v/>
      </c>
      <c r="G22" s="255" t="str">
        <f>IF(D207="","",VLOOKUP(D207,$AS$567:$AT$569,2,TRUE))</f>
        <v/>
      </c>
      <c r="H22" s="255" t="str">
        <f>IF(D208="","",VLOOKUP(D208,$AU$567:$AV$569,2,TRUE))</f>
        <v/>
      </c>
      <c r="I22" s="255" t="str">
        <f>IF(D315="","",VLOOKUP(D315,$AQ$567:$AR$569,2,TRUE))</f>
        <v/>
      </c>
      <c r="J22" s="255" t="str">
        <f>IF(D316="","",VLOOKUP(D316,$AS$567:$AT$569,2,TRUE))</f>
        <v/>
      </c>
      <c r="K22" s="255" t="str">
        <f>IF(D317="","",VLOOKUP(D317,$AU$567:$AV$569,2,TRUE))</f>
        <v/>
      </c>
      <c r="L22" s="12"/>
    </row>
    <row r="23" ht="90.0" customHeight="1">
      <c r="B23" s="12"/>
      <c r="C23" s="68"/>
      <c r="E23" s="69"/>
      <c r="F23" s="255" t="str">
        <f>IF(D209="","",VLOOKUP(D209,$AW$567:$AX$569,2,TRUE))</f>
        <v/>
      </c>
      <c r="G23" s="255" t="str">
        <f>IF(D210="","",VLOOKUP(D210,$AY$567:$AZ$569,2,TRUE))</f>
        <v/>
      </c>
      <c r="H23" s="255" t="str">
        <f>IF(D211="","",VLOOKUP(D211,$BA$567:$BB$569,2,TRUE))</f>
        <v/>
      </c>
      <c r="I23" s="255" t="str">
        <f>IF(D318="","",VLOOKUP(D318,$AW$567:$AX$569,2,TRUE))</f>
        <v/>
      </c>
      <c r="J23" s="255" t="str">
        <f>IF(D319="","",VLOOKUP(D319,$AY$567:$AZ$569,2,TRUE))</f>
        <v/>
      </c>
      <c r="K23" s="255" t="str">
        <f>IF(D320="","",VLOOKUP(D320,$BA$567:$BB$569,2,TRUE))</f>
        <v/>
      </c>
      <c r="L23" s="12"/>
    </row>
    <row r="24" ht="90.0" customHeight="1">
      <c r="B24" s="12"/>
      <c r="C24" s="68"/>
      <c r="E24" s="69"/>
      <c r="F24" s="255" t="str">
        <f>IF(D212="","",VLOOKUP(D212,$M$571:$N$573,2,TRUE))</f>
        <v/>
      </c>
      <c r="G24" s="255" t="str">
        <f>IF(D213="","",VLOOKUP(D213,$O$571:$P$573,2,TRUE))</f>
        <v/>
      </c>
      <c r="H24" s="255" t="str">
        <f>IF(D214="","",VLOOKUP(D214,$Q$571:$R$573,2,TRUE))</f>
        <v/>
      </c>
      <c r="I24" s="255" t="str">
        <f>IF(D321="","",VLOOKUP(D321,$M$571:$N$573,2,TRUE))</f>
        <v/>
      </c>
      <c r="J24" s="255" t="str">
        <f>IF(D322="","",VLOOKUP(D322,$O$571:$P$573,2,TRUE))</f>
        <v/>
      </c>
      <c r="K24" s="255" t="str">
        <f>IF(D323="","",VLOOKUP(D323,$Q$571:$R$573,2,TRUE))</f>
        <v/>
      </c>
      <c r="L24" s="12"/>
    </row>
    <row r="25" ht="90.0" customHeight="1">
      <c r="B25" s="12"/>
      <c r="C25" s="68"/>
      <c r="E25" s="69"/>
      <c r="F25" s="255" t="str">
        <f>IF(D215="","",VLOOKUP(D215,$S$571:$T$573,2,TRUE))</f>
        <v/>
      </c>
      <c r="G25" s="255" t="str">
        <f>IF(D216="","",VLOOKUP(D216,$U$571:$V$573,2,TRUE))</f>
        <v/>
      </c>
      <c r="H25" s="255" t="str">
        <f>IF(D217="","",VLOOKUP(D217,$W$571:$X$573,2,TRUE))</f>
        <v/>
      </c>
      <c r="I25" s="255" t="str">
        <f>IF(D324="","",VLOOKUP(D324,$S$571:$T$573,2,TRUE))</f>
        <v/>
      </c>
      <c r="J25" s="255" t="str">
        <f>IF(D325="","",VLOOKUP(D325,$U$571:$V$573,2,TRUE))</f>
        <v/>
      </c>
      <c r="K25" s="255" t="str">
        <f>IF(D326="","",VLOOKUP(D326,$W$571:$X$573,2,TRUE))</f>
        <v/>
      </c>
      <c r="L25" s="12"/>
    </row>
    <row r="26" ht="90.0" customHeight="1">
      <c r="B26" s="12"/>
      <c r="C26" s="68"/>
      <c r="E26" s="69"/>
      <c r="F26" s="255" t="str">
        <f>IF(D218="","",VLOOKUP(D218,$Y$571:$Z$573,2,TRUE))</f>
        <v/>
      </c>
      <c r="G26" s="255" t="str">
        <f>IF(D219="","",VLOOKUP(D219,$AA$571:$AB$573,2,TRUE))</f>
        <v/>
      </c>
      <c r="H26" s="255" t="str">
        <f>IF(D220="","",VLOOKUP(D220,$AC$571:$AD$573,2,TRUE))</f>
        <v/>
      </c>
      <c r="I26" s="255" t="str">
        <f>IF(D327="","",VLOOKUP(D327,$Y$571:$Z$573,2,TRUE))</f>
        <v/>
      </c>
      <c r="J26" s="255" t="str">
        <f>IF(D328="","",VLOOKUP(D328,$AA$571:$AB$573,2,TRUE))</f>
        <v/>
      </c>
      <c r="K26" s="255" t="str">
        <f>IF(D329="","",VLOOKUP(D329,$AC$571:$AD$573,2,TRUE))</f>
        <v/>
      </c>
      <c r="L26" s="12"/>
    </row>
    <row r="27" ht="90.0" customHeight="1">
      <c r="B27" s="12"/>
      <c r="C27" s="68"/>
      <c r="E27" s="69"/>
      <c r="F27" s="255" t="str">
        <f>IF(D221="","",VLOOKUP(D221,$AE$571:$AF$573,2,TRUE))</f>
        <v/>
      </c>
      <c r="G27" s="255" t="str">
        <f>IF(D222="","",VLOOKUP(D222,$AG$571:$AH$573,2,TRUE))</f>
        <v/>
      </c>
      <c r="H27" s="255" t="str">
        <f>IF(D223="","",VLOOKUP(D223,$AI$571:$AJ$573,2,TRUE))</f>
        <v/>
      </c>
      <c r="I27" s="255" t="str">
        <f>IF(D330="","",VLOOKUP(D330,$AE$571:$AF$573,2,TRUE))</f>
        <v/>
      </c>
      <c r="J27" s="255" t="str">
        <f>IF(D331="","",VLOOKUP(D341,$AG$571:$AH$573,2,TRUE))</f>
        <v/>
      </c>
      <c r="K27" s="255" t="str">
        <f>IF(D332="","",VLOOKUP(D342,$AI$571:$AJ$573,2,TRUE))</f>
        <v/>
      </c>
      <c r="L27" s="12"/>
    </row>
    <row r="28" ht="90.0" customHeight="1">
      <c r="B28" s="12"/>
      <c r="C28" s="68"/>
      <c r="E28" s="69"/>
      <c r="F28" s="255" t="str">
        <f>IF(D224="","",VLOOKUP(D224,$AK$571:$AL$573,2,TRUE))</f>
        <v/>
      </c>
      <c r="G28" s="255" t="str">
        <f>IF(D225="","",VLOOKUP(D225,$AM$571:$AN$573,2,TRUE))</f>
        <v/>
      </c>
      <c r="H28" s="255" t="str">
        <f>IF(D226="","",VLOOKUP(D226,$AO$571:$AP$573,2,TRUE))</f>
        <v/>
      </c>
      <c r="I28" s="255" t="str">
        <f>IF(D333="","",VLOOKUP(D333,$AK$571:$AL$573,2,TRUE))</f>
        <v/>
      </c>
      <c r="J28" s="255" t="str">
        <f>IF(D334="","",VLOOKUP(D334,$AM$571:$AN$573,2,TRUE))</f>
        <v/>
      </c>
      <c r="K28" s="255" t="str">
        <f>IF(D335="","",VLOOKUP(D335,$AO$571:$AP$573,2,TRUE))</f>
        <v/>
      </c>
      <c r="L28" s="12"/>
    </row>
    <row r="29" ht="90.0" customHeight="1">
      <c r="B29" s="12"/>
      <c r="C29" s="68"/>
      <c r="E29" s="69"/>
      <c r="F29" s="255" t="str">
        <f>IF(D227="","",VLOOKUP(D227,$AQ$571:$AR$573,2,TRUE))</f>
        <v/>
      </c>
      <c r="G29" s="255" t="str">
        <f>IF(D228="","",VLOOKUP(D228,$AS$571:$AT$573,2,TRUE))</f>
        <v/>
      </c>
      <c r="H29" s="255" t="str">
        <f>IF(D229="","",VLOOKUP(D229,$AU$571:$AV$573,2,TRUE))</f>
        <v/>
      </c>
      <c r="I29" s="255" t="str">
        <f>IF(D336="","",VLOOKUP(D336,$AQ$571:$AR$573,2,TRUE))</f>
        <v/>
      </c>
      <c r="J29" s="255" t="str">
        <f>IF(D337="","",VLOOKUP(D337,$AS$571:$AT$573,2,TRUE))</f>
        <v/>
      </c>
      <c r="K29" s="255" t="str">
        <f>IF(D338="","",VLOOKUP(D338,$AU$571:$AV$573,2,TRUE))</f>
        <v/>
      </c>
      <c r="L29" s="12"/>
    </row>
    <row r="30" ht="90.0" customHeight="1">
      <c r="B30" s="12"/>
      <c r="C30" s="68"/>
      <c r="E30" s="69"/>
      <c r="F30" s="255" t="str">
        <f>IF(D230="","",VLOOKUP(D230,$AW$571:$AX$573,2,TRUE))</f>
        <v/>
      </c>
      <c r="G30" s="255" t="str">
        <f>IF(D231="","",VLOOKUP(D231,$AY$571:$AZ$573,2,TRUE))</f>
        <v/>
      </c>
      <c r="H30" s="255" t="str">
        <f>IF(D232="","",VLOOKUP(D232,$BA$571:$BB$573,2,TRUE))</f>
        <v/>
      </c>
      <c r="I30" s="255" t="str">
        <f>IF(D339="","",VLOOKUP(D339,$AW$571:$AX$573,2,TRUE))</f>
        <v/>
      </c>
      <c r="J30" s="255" t="str">
        <f>IF(D340="","",VLOOKUP(D340,$AY$571:$AZ$573,2,TRUE))</f>
        <v/>
      </c>
      <c r="K30" s="255" t="str">
        <f>IF(D341="","",VLOOKUP(D341,$BA$571:$BB$573,2,TRUE))</f>
        <v/>
      </c>
      <c r="L30" s="12"/>
    </row>
    <row r="31" ht="90.0" customHeight="1">
      <c r="B31" s="12"/>
      <c r="C31" s="68"/>
      <c r="E31" s="69"/>
      <c r="F31" s="255" t="str">
        <f>IF(D233="","",VLOOKUP(D233,$M$575:$N$577,2,TRUE))</f>
        <v/>
      </c>
      <c r="G31" s="255" t="str">
        <f>IF(D234="","",VLOOKUP(D234,$O$575:$P$577,2,TRUE))</f>
        <v/>
      </c>
      <c r="H31" s="255" t="str">
        <f>IF(D235="","",VLOOKUP(D235,$Q$575:$R$577,2,TRUE))</f>
        <v/>
      </c>
      <c r="I31" s="255" t="str">
        <f>IF(D342="","",VLOOKUP(D342,$M$575:$N$577,2,TRUE))</f>
        <v/>
      </c>
      <c r="J31" s="255" t="str">
        <f>IF(D343="","",VLOOKUP(D343,$O$575:$P$577,2,TRUE))</f>
        <v/>
      </c>
      <c r="K31" s="255" t="str">
        <f>IF(D344="","",VLOOKUP(D344,$Q$575:$R$577,2,TRUE))</f>
        <v/>
      </c>
      <c r="L31" s="12"/>
    </row>
    <row r="32" ht="90.0" customHeight="1">
      <c r="B32" s="12"/>
      <c r="C32" s="68"/>
      <c r="E32" s="69"/>
      <c r="F32" s="255" t="str">
        <f>IF(D236="","",VLOOKUP(D236,$S$575:$T$577,2,TRUE))</f>
        <v/>
      </c>
      <c r="G32" s="255" t="str">
        <f>IF(D237="","",VLOOKUP(D237,$U$575:$V$577,2,TRUE))</f>
        <v/>
      </c>
      <c r="H32" s="255" t="str">
        <f>IF(D238="","",VLOOKUP(D238,$W$575:$X$577,2,TRUE))</f>
        <v/>
      </c>
      <c r="I32" s="255" t="str">
        <f>IF(D345="","",VLOOKUP(D345,$S$575:$T$577,2,TRUE))</f>
        <v/>
      </c>
      <c r="J32" s="255" t="str">
        <f>IF(D346="","",VLOOKUP(D346,$U$575:$V$577,2,TRUE))</f>
        <v/>
      </c>
      <c r="K32" s="255" t="str">
        <f>IF(D347="","",VLOOKUP(D347,$W$575:$X$577,2,TRUE))</f>
        <v/>
      </c>
      <c r="L32" s="12"/>
    </row>
    <row r="33" ht="90.0" customHeight="1">
      <c r="B33" s="12"/>
      <c r="C33" s="68"/>
      <c r="E33" s="69"/>
      <c r="F33" s="255" t="str">
        <f>IF(D239="","",VLOOKUP(D239,$Y$575:$Z$577,2,TRUE))</f>
        <v/>
      </c>
      <c r="G33" s="255" t="str">
        <f>IF(D240="","",VLOOKUP(D240,$AA$575:$AB$577,2,TRUE))</f>
        <v/>
      </c>
      <c r="H33" s="255" t="str">
        <f>IF(D241="","",VLOOKUP(D241,$AC$575:$AD$577,2,TRUE))</f>
        <v/>
      </c>
      <c r="I33" s="255" t="str">
        <f>IF(D348="","",VLOOKUP(D348,$Y$575:$Z$577,2,TRUE))</f>
        <v/>
      </c>
      <c r="J33" s="255" t="str">
        <f>IF(D349="","",VLOOKUP(D349,$AA$575:$AB$577,2,TRUE))</f>
        <v/>
      </c>
      <c r="K33" s="255" t="str">
        <f>IF(D350="","",VLOOKUP(D350,$AC$575:$AD$577,2,TRUE))</f>
        <v/>
      </c>
      <c r="L33" s="12"/>
    </row>
    <row r="34" ht="90.0" customHeight="1">
      <c r="B34" s="12"/>
      <c r="C34" s="68"/>
      <c r="E34" s="69"/>
      <c r="F34" s="255" t="str">
        <f>IF(D242="","",VLOOKUP(D242,$AE$575:$AF$577,2,TRUE))</f>
        <v/>
      </c>
      <c r="G34" s="255" t="str">
        <f>IF(D243="","",VLOOKUP(D243,$AG$575:$AH$577,2,TRUE))</f>
        <v/>
      </c>
      <c r="H34" s="255" t="str">
        <f>IF(D244="","",VLOOKUP(D244,$AI$575:$AJ$577,2,TRUE))</f>
        <v/>
      </c>
      <c r="I34" s="255" t="str">
        <f>IF(D351="","",VLOOKUP(D351,$AE$575:$AF$577,2,TRUE))</f>
        <v/>
      </c>
      <c r="J34" s="255" t="str">
        <f>IF(D352="","",VLOOKUP(D352,$AG$575:$AH$577,2,TRUE))</f>
        <v/>
      </c>
      <c r="K34" s="255" t="str">
        <f>IF(D353="","",VLOOKUP(D353,$AI$575:$AJ$577,2,TRUE))</f>
        <v/>
      </c>
      <c r="L34" s="12"/>
    </row>
    <row r="35" ht="90.0" customHeight="1">
      <c r="B35" s="12"/>
      <c r="C35" s="68"/>
      <c r="E35" s="69"/>
      <c r="F35" s="255" t="str">
        <f>IF(D245="","",VLOOKUP(D245,$AK$575:$AL$577,2,TRUE))</f>
        <v/>
      </c>
      <c r="G35" s="255" t="str">
        <f>IF(D246="","",VLOOKUP(D246,$AM$575:$AN$577,2,TRUE))</f>
        <v/>
      </c>
      <c r="H35" s="255" t="str">
        <f>IF(D247="","",VLOOKUP(D247,$AO$575:$AP$577,2,TRUE))</f>
        <v/>
      </c>
      <c r="I35" s="255" t="str">
        <f>IF(D354="","",VLOOKUP(D354,$AK$575:$AL$577,2,TRUE))</f>
        <v/>
      </c>
      <c r="J35" s="255" t="str">
        <f>IF(D355="","",VLOOKUP(D355,$AM$575:$AN$577,2,TRUE))</f>
        <v/>
      </c>
      <c r="K35" s="255" t="str">
        <f>IF(D356="","",VLOOKUP(D356,$AO$575:$AP$577,2,TRUE))</f>
        <v/>
      </c>
      <c r="L35" s="12"/>
    </row>
    <row r="36" ht="90.0" customHeight="1">
      <c r="B36" s="12"/>
      <c r="C36" s="68"/>
      <c r="E36" s="69"/>
      <c r="F36" s="255" t="str">
        <f>IF(D248="","",VLOOKUP(D248,$AQ$575:$AR$577,2,TRUE))</f>
        <v/>
      </c>
      <c r="G36" s="255" t="str">
        <f>IF(D249="","",VLOOKUP(D249,$AS$575:$AT$577,2,TRUE))</f>
        <v/>
      </c>
      <c r="H36" s="255" t="str">
        <f>IF(D250="","",VLOOKUP(D250,$AU$575:$AV$577,2,TRUE))</f>
        <v/>
      </c>
      <c r="I36" s="255" t="str">
        <f>IF(D357="","",VLOOKUP(D357,$AQ$575:$AR$577,2,TRUE))</f>
        <v/>
      </c>
      <c r="J36" s="255" t="str">
        <f>IF(D358="","",VLOOKUP(D358,$AS$575:$AT$577,2,TRUE))</f>
        <v/>
      </c>
      <c r="K36" s="255" t="str">
        <f>IF(D359="","",VLOOKUP(D359,$AU$575:$AV$577,2,TRUE))</f>
        <v/>
      </c>
      <c r="L36" s="12"/>
    </row>
    <row r="37" ht="90.0" customHeight="1">
      <c r="B37" s="12"/>
      <c r="C37" s="68"/>
      <c r="E37" s="69"/>
      <c r="F37" s="255" t="str">
        <f>IF(D251="","",VLOOKUP(D251,$AW$575:$AX$577,2,TRUE))</f>
        <v/>
      </c>
      <c r="G37" s="255" t="str">
        <f>IF(D252="","",VLOOKUP(D252,$AY$575:$AZ$577,2,TRUE))</f>
        <v/>
      </c>
      <c r="H37" s="255" t="str">
        <f>IF(D253="","",VLOOKUP(D253,$BA$575:$BB$577,2,TRUE))</f>
        <v/>
      </c>
      <c r="I37" s="255" t="str">
        <f>IF(D360="","",VLOOKUP(D360,$AW$575:$AX$577,2,TRUE))</f>
        <v/>
      </c>
      <c r="J37" s="255" t="str">
        <f>IF(D361="","",VLOOKUP(D361,$AY$575:$AZ$577,2,TRUE))</f>
        <v/>
      </c>
      <c r="K37" s="255" t="str">
        <f>IF(D362="","",VLOOKUP(D362,$BA$575:$BB$577,2,TRUE))</f>
        <v/>
      </c>
      <c r="L37" s="12"/>
    </row>
    <row r="38" ht="90.0" customHeight="1">
      <c r="B38" s="12"/>
      <c r="C38" s="68"/>
      <c r="E38" s="69"/>
      <c r="F38" s="255" t="str">
        <f>IF(D254="","",VLOOKUP(D254,$M$579:$N$581,2,TRUE))</f>
        <v/>
      </c>
      <c r="G38" s="255" t="str">
        <f>IF(D255="","",VLOOKUP(D255,$O$579:$P$581,2,TRUE))</f>
        <v/>
      </c>
      <c r="H38" s="255" t="str">
        <f>IF(D256="","",VLOOKUP(D256,$Q$579:$R$581,2,TRUE))</f>
        <v/>
      </c>
      <c r="I38" s="255" t="str">
        <f>IF(D363="","",VLOOKUP(D363,$M$579:$N$581,2,TRUE))</f>
        <v/>
      </c>
      <c r="J38" s="255" t="str">
        <f>IF(D364="","",VLOOKUP(D364,$O$579:$P$581,2,TRUE))</f>
        <v/>
      </c>
      <c r="K38" s="255" t="str">
        <f>IF(D365="","",VLOOKUP(D365,$Q$579:$R$581,2,TRUE))</f>
        <v/>
      </c>
      <c r="L38" s="12"/>
    </row>
    <row r="39" ht="90.0" customHeight="1">
      <c r="B39" s="12"/>
      <c r="C39" s="68"/>
      <c r="E39" s="69"/>
      <c r="F39" s="255" t="str">
        <f>IF(D257="","",VLOOKUP(D257,$S$579:$T$581,2,TRUE))</f>
        <v/>
      </c>
      <c r="G39" s="255" t="str">
        <f>IF(D258="","",VLOOKUP(D258,$U$579:$V$581,2,TRUE))</f>
        <v/>
      </c>
      <c r="H39" s="255" t="str">
        <f>IF(D259="","",VLOOKUP(D259,$W$579:$X$581,2,TRUE))</f>
        <v/>
      </c>
      <c r="I39" s="255" t="str">
        <f>IF(D366="","",VLOOKUP(D366,$S$579:$T$581,2,TRUE))</f>
        <v/>
      </c>
      <c r="J39" s="255" t="str">
        <f>IF(D367="","",VLOOKUP(D367,$U$579:$V$581,2,TRUE))</f>
        <v/>
      </c>
      <c r="K39" s="255" t="str">
        <f>IF(D368="","",VLOOKUP(D368,$W$579:$X$581,2,TRUE))</f>
        <v/>
      </c>
      <c r="L39" s="12"/>
    </row>
    <row r="40" ht="90.0" customHeight="1">
      <c r="B40" s="12"/>
      <c r="C40" s="68"/>
      <c r="E40" s="69"/>
      <c r="F40" s="255" t="str">
        <f>IF(D260="","",VLOOKUP(D260,$Y$579:$Z$581,2,TRUE))</f>
        <v/>
      </c>
      <c r="G40" s="255" t="str">
        <f>IF(D261="","",VLOOKUP(D261,$AA$579:$AB$581,2,TRUE))</f>
        <v/>
      </c>
      <c r="H40" s="255" t="str">
        <f>IF(D262="","",VLOOKUP(D262,$AC$579:$AD$581,2,TRUE))</f>
        <v/>
      </c>
      <c r="I40" s="255" t="str">
        <f>IF(D369="","",VLOOKUP(D369,$Y$579:$Z$581,2,TRUE))</f>
        <v/>
      </c>
      <c r="J40" s="255" t="str">
        <f>IF(D370="","",VLOOKUP(D370,$AA$579:$AB$581,2,TRUE))</f>
        <v/>
      </c>
      <c r="K40" s="255" t="str">
        <f>IF(D371="","",VLOOKUP(D371,$AC$579:$AD$581,2,TRUE))</f>
        <v/>
      </c>
      <c r="L40" s="12"/>
    </row>
    <row r="41" ht="90.0" customHeight="1">
      <c r="B41" s="12"/>
      <c r="C41" s="68"/>
      <c r="E41" s="69"/>
      <c r="F41" s="255" t="str">
        <f>IF(D263="","",VLOOKUP(D263,$AE$579:$AF$581,2,TRUE))</f>
        <v/>
      </c>
      <c r="G41" s="255" t="str">
        <f>IF(D264="","",VLOOKUP(D264,$AG$579:$AH$581,2,TRUE))</f>
        <v/>
      </c>
      <c r="H41" s="255" t="str">
        <f>IF(D265="","",VLOOKUP(D265,$AI$579:$AJ$581,2,TRUE))</f>
        <v/>
      </c>
      <c r="I41" s="255" t="str">
        <f>IF(D372="","",VLOOKUP(D372,$AE$579:$AF$581,2,TRUE))</f>
        <v/>
      </c>
      <c r="J41" s="255" t="str">
        <f>IF(D373="","",VLOOKUP(D373,$AG$579:$AH$581,2,TRUE))</f>
        <v/>
      </c>
      <c r="K41" s="255" t="str">
        <f>IF(D374="","",VLOOKUP(D374,$AI$579:$AJ$581,2,TRUE))</f>
        <v/>
      </c>
      <c r="L41" s="12"/>
    </row>
    <row r="42" ht="90.0" customHeight="1">
      <c r="B42" s="12"/>
      <c r="C42" s="68"/>
      <c r="E42" s="69"/>
      <c r="F42" s="255" t="str">
        <f>IF(D266="","",VLOOKUP(D266,$AK$579:$AL$581,2,TRUE))</f>
        <v/>
      </c>
      <c r="G42" s="255" t="str">
        <f>IF(D267="","",VLOOKUP(D267,$AM$579:$AN$581,2,TRUE))</f>
        <v/>
      </c>
      <c r="H42" s="255" t="str">
        <f>IF(D268="","",VLOOKUP(D268,$AO$579:$AP$581,2,TRUE))</f>
        <v/>
      </c>
      <c r="I42" s="255" t="str">
        <f>IF(D375="","",VLOOKUP(D375,$AK$579:$AL$581,2,TRUE))</f>
        <v/>
      </c>
      <c r="J42" s="255" t="str">
        <f>IF(D376="","",VLOOKUP(D376,$AM$579:$AN$581,2,TRUE))</f>
        <v/>
      </c>
      <c r="K42" s="255" t="str">
        <f>IF(D377="","",VLOOKUP(D377,$AO$579:$AP$581,2,TRUE))</f>
        <v/>
      </c>
      <c r="L42" s="12"/>
    </row>
    <row r="43" ht="90.0" customHeight="1">
      <c r="B43" s="12"/>
      <c r="C43" s="68"/>
      <c r="E43" s="69"/>
      <c r="F43" s="255" t="str">
        <f>IF(D269="","",VLOOKUP(D269,$AQ$579:$AR$581,2,TRUE))</f>
        <v/>
      </c>
      <c r="G43" s="255" t="str">
        <f>IF(D270="","",VLOOKUP(D270,$AS$579:$AT$581,2,TRUE))</f>
        <v/>
      </c>
      <c r="H43" s="255" t="str">
        <f>IF(D271="","",VLOOKUP(D271,$AU$579:$AV$581,2,TRUE))</f>
        <v/>
      </c>
      <c r="I43" s="255" t="str">
        <f>IF(D378="","",VLOOKUP(D378,$AQ$579:$AR$581,2,TRUE))</f>
        <v/>
      </c>
      <c r="J43" s="255" t="str">
        <f>IF(D379="","",VLOOKUP(D379,$AS$579:$AT$581,2,TRUE))</f>
        <v/>
      </c>
      <c r="K43" s="255" t="str">
        <f>IF(D380="","",VLOOKUP(D380,$AU$579:$AV$581,2,TRUE))</f>
        <v/>
      </c>
      <c r="L43" s="12"/>
    </row>
    <row r="44" ht="90.0" customHeight="1">
      <c r="B44" s="19"/>
      <c r="C44" s="68"/>
      <c r="E44" s="69"/>
      <c r="F44" s="255" t="str">
        <f>IF(D272="","",VLOOKUP(D272,$AW$579:$AX$581,2,TRUE))</f>
        <v/>
      </c>
      <c r="G44" s="255" t="str">
        <f>IF(D273="","",VLOOKUP(D273,$AY$579:$AZ$581,2,TRUE))</f>
        <v/>
      </c>
      <c r="H44" s="255" t="str">
        <f>IF(D274="","",VLOOKUP(D274,$BA$579:$BB$581,2,TRUE))</f>
        <v/>
      </c>
      <c r="I44" s="255" t="str">
        <f>IF(D381="","",VLOOKUP(D381,$AW$579:$AX$581,2,TRUE))</f>
        <v/>
      </c>
      <c r="J44" s="255" t="str">
        <f>IF(D382="","",VLOOKUP(D382,$AY$579:$AZ$581,2,TRUE))</f>
        <v/>
      </c>
      <c r="K44" s="255" t="str">
        <f>IF(D383="","",VLOOKUP(D383,$BA$579:$BB$581,2,TRUE))</f>
        <v/>
      </c>
      <c r="L44" s="12"/>
    </row>
    <row r="45" ht="90.0" customHeight="1">
      <c r="B45" s="304" t="s">
        <v>335</v>
      </c>
      <c r="C45" s="68"/>
      <c r="E45" s="69"/>
      <c r="F45" s="255" t="str">
        <f>IF(E191="","",VLOOKUP(E191,$M$583:$N$585,2,TRUE))</f>
        <v/>
      </c>
      <c r="G45" s="255" t="str">
        <f>IF(E192="","",VLOOKUP(E192,$O$583:$P$585,2,TRUE))</f>
        <v/>
      </c>
      <c r="H45" s="255" t="str">
        <f>IF(E193="","",VLOOKUP(E193,$Q$583:$R$585,2,TRUE))</f>
        <v/>
      </c>
      <c r="I45" s="255" t="str">
        <f>IF(E300="","",VLOOKUP(E300,$M$583:$N$585,2,TRUE))</f>
        <v/>
      </c>
      <c r="J45" s="255" t="str">
        <f>IF(E301="","",VLOOKUP(E301,$O$583:$P$585,2,TRUE))</f>
        <v/>
      </c>
      <c r="K45" s="255" t="str">
        <f>IF(E302="","",VLOOKUP(E302,$Q$583:$R$585,2,TRUE))</f>
        <v/>
      </c>
      <c r="L45" s="12"/>
    </row>
    <row r="46" ht="90.0" customHeight="1">
      <c r="B46" s="12"/>
      <c r="C46" s="68"/>
      <c r="E46" s="69"/>
      <c r="F46" s="255" t="str">
        <f>IF(E194="","",VLOOKUP(E194,$S$583:$T$585,2,TRUE))</f>
        <v/>
      </c>
      <c r="G46" s="255" t="str">
        <f>IF(E195="","",VLOOKUP(E195,$U$583:$V$585,2,TRUE))</f>
        <v/>
      </c>
      <c r="H46" s="255" t="str">
        <f>IF(E196="","",VLOOKUP(E196,$W$583:$X$585,2,TRUE))</f>
        <v/>
      </c>
      <c r="I46" s="255" t="str">
        <f>IF(E303="","",VLOOKUP(E303,$S$583:$T$585,2,TRUE))</f>
        <v/>
      </c>
      <c r="J46" s="255" t="str">
        <f>IF(E304="","",VLOOKUP(E304,$U$583:$V$585,2,TRUE))</f>
        <v/>
      </c>
      <c r="K46" s="255" t="str">
        <f>IF(E305="","",VLOOKUP(E305,$W$583:$X$585,2,TRUE))</f>
        <v/>
      </c>
      <c r="L46" s="12"/>
    </row>
    <row r="47" ht="90.0" customHeight="1">
      <c r="B47" s="12"/>
      <c r="C47" s="68"/>
      <c r="E47" s="69"/>
      <c r="F47" s="255" t="str">
        <f>IF(E197="","",VLOOKUP(E197,$Y$583:$Z$585,2,TRUE))</f>
        <v/>
      </c>
      <c r="G47" s="255" t="str">
        <f>IF(E198="","",VLOOKUP(E198,$AA$583:$AB$585,2,TRUE))</f>
        <v/>
      </c>
      <c r="H47" s="255" t="str">
        <f>IF(E199="","",VLOOKUP(E199,$AC$583:$AD$585,2,TRUE))</f>
        <v/>
      </c>
      <c r="I47" s="255" t="str">
        <f>IF(E306="","",VLOOKUP(E306,$Y$583:$Z$585,2,TRUE))</f>
        <v/>
      </c>
      <c r="J47" s="255" t="str">
        <f>IF(E307="","",VLOOKUP(E307,$AA$583:$AB$585,2,TRUE))</f>
        <v/>
      </c>
      <c r="K47" s="255" t="str">
        <f>IF(E308="","",VLOOKUP(E308,$AC$583:$AD$585,2,TRUE))</f>
        <v/>
      </c>
      <c r="L47" s="12"/>
    </row>
    <row r="48" ht="90.0" customHeight="1">
      <c r="B48" s="12"/>
      <c r="C48" s="68"/>
      <c r="E48" s="69"/>
      <c r="F48" s="255" t="str">
        <f>IF(E200="","",VLOOKUP(E200,$AE$583:$AF$585,2,TRUE))</f>
        <v/>
      </c>
      <c r="G48" s="255" t="str">
        <f>IF(E201="","",VLOOKUP(E201,$AG$583:$AH$585,2,TRUE))</f>
        <v/>
      </c>
      <c r="H48" s="255" t="str">
        <f>IF(E202="","",VLOOKUP(E202,$AI$583:$AJ$585,2,TRUE))</f>
        <v/>
      </c>
      <c r="I48" s="255" t="str">
        <f>IF(E309="","",VLOOKUP(E309,$AE$583:$AF$585,2,TRUE))</f>
        <v/>
      </c>
      <c r="J48" s="255" t="str">
        <f>IF(E310="","",VLOOKUP(E310,$AG$583:$AH$585,2,TRUE))</f>
        <v/>
      </c>
      <c r="K48" s="255" t="str">
        <f>IF(E311="","",VLOOKUP(E311,$AI$583:$AJ$585,2,TRUE))</f>
        <v/>
      </c>
      <c r="L48" s="12"/>
    </row>
    <row r="49" ht="90.0" customHeight="1">
      <c r="B49" s="12"/>
      <c r="C49" s="68"/>
      <c r="E49" s="69"/>
      <c r="F49" s="255" t="str">
        <f>IF(E203="","",VLOOKUP(E203,$AK$583:$AL$585,2,TRUE))</f>
        <v/>
      </c>
      <c r="G49" s="255" t="str">
        <f>IF(E204="","",VLOOKUP(E204,$AM$583:$AN$585,2,TRUE))</f>
        <v/>
      </c>
      <c r="H49" s="255" t="str">
        <f>IF(E205="","",VLOOKUP(E205,$AO$583:$AP$585,2,TRUE))</f>
        <v/>
      </c>
      <c r="I49" s="255" t="str">
        <f>IF(E312="","",VLOOKUP(E312,$AK$583:$AL$585,2,TRUE))</f>
        <v/>
      </c>
      <c r="J49" s="255" t="str">
        <f>IF(E313="","",VLOOKUP(E313,$AM$583:$AN$585,2,TRUE))</f>
        <v/>
      </c>
      <c r="K49" s="255" t="str">
        <f>IF(E314="","",VLOOKUP(E314,$AO$583:$AP$585,2,TRUE))</f>
        <v/>
      </c>
      <c r="L49" s="12"/>
    </row>
    <row r="50" ht="90.0" customHeight="1">
      <c r="B50" s="12"/>
      <c r="C50" s="68"/>
      <c r="E50" s="69"/>
      <c r="F50" s="255" t="str">
        <f>IF(E206="","",VLOOKUP(E206,$AQ$583:$AR$585,2,TRUE))</f>
        <v/>
      </c>
      <c r="G50" s="255" t="str">
        <f>IF(E207="","",VLOOKUP(E207,$AS$583:$AT$585,2,TRUE))</f>
        <v/>
      </c>
      <c r="H50" s="255" t="str">
        <f>IF(E208="","",VLOOKUP(E208,$AU$583:$AV$585,2,TRUE))</f>
        <v/>
      </c>
      <c r="I50" s="255" t="str">
        <f>IF(E315="","",VLOOKUP(E315,$AQ$583:$AR$585,2,TRUE))</f>
        <v/>
      </c>
      <c r="J50" s="255" t="str">
        <f>IF(E316="","",VLOOKUP(E316,$AS$583:$AT$585,2,TRUE))</f>
        <v/>
      </c>
      <c r="K50" s="255" t="str">
        <f>IF(E317="","",VLOOKUP(E317,$AU$583:$AV$585,2,TRUE))</f>
        <v/>
      </c>
      <c r="L50" s="12"/>
    </row>
    <row r="51" ht="90.0" customHeight="1">
      <c r="B51" s="19"/>
      <c r="C51" s="68"/>
      <c r="E51" s="69"/>
      <c r="F51" s="255" t="str">
        <f>IF(E209="","",VLOOKUP(E209,$AW$583:$AX$585,2,TRUE))</f>
        <v/>
      </c>
      <c r="G51" s="255" t="str">
        <f>IF(E210="","",VLOOKUP(E210,$AY$583:$AZ$585,2,TRUE))</f>
        <v/>
      </c>
      <c r="H51" s="255" t="str">
        <f>IF(E211="","",VLOOKUP(E211,$BA$583:$BB$585,2,TRUE))</f>
        <v/>
      </c>
      <c r="I51" s="255" t="str">
        <f>IF(E318="","",VLOOKUP(E318,$AW$583:$AX$585,2,TRUE))</f>
        <v/>
      </c>
      <c r="J51" s="255" t="str">
        <f>IF(E319="","",VLOOKUP(E319,$AY$583:$AZ$585,2,TRUE))</f>
        <v/>
      </c>
      <c r="K51" s="255" t="str">
        <f>IF(E320="","",VLOOKUP(E320,$BA$583:$BB$585,2,TRUE))</f>
        <v/>
      </c>
      <c r="L51" s="12"/>
    </row>
    <row r="52" ht="90.0" customHeight="1">
      <c r="B52" s="304" t="s">
        <v>398</v>
      </c>
      <c r="C52" s="68"/>
      <c r="E52" s="69"/>
      <c r="F52" s="312" t="str">
        <f>IF(F191="","",VLOOKUP(F191,$M$587:$N$589,2,TRUE))</f>
        <v/>
      </c>
      <c r="G52" s="255" t="str">
        <f>IF(F192="","",VLOOKUP(F192,$O$587:$P$589,2,TRUE))</f>
        <v/>
      </c>
      <c r="H52" s="255" t="str">
        <f>IF(F193="","",VLOOKUP(F193,$Q$587:$R$589,2,TRUE))</f>
        <v/>
      </c>
      <c r="I52" s="312" t="str">
        <f>IF(F300="","",VLOOKUP(F300,$M$587:$N$589,2,TRUE))</f>
        <v/>
      </c>
      <c r="J52" s="255" t="str">
        <f>IF(F301="","",VLOOKUP(F301,$O$587:$P$589,2,TRUE))</f>
        <v/>
      </c>
      <c r="K52" s="255" t="str">
        <f>IF(F302="","",VLOOKUP(F302,$Q$587:$R$589,2,TRUE))</f>
        <v/>
      </c>
      <c r="L52" s="12"/>
    </row>
    <row r="53" ht="90.0" customHeight="1">
      <c r="B53" s="12"/>
      <c r="C53" s="68"/>
      <c r="E53" s="69"/>
      <c r="F53" s="255" t="str">
        <f>IF(F194="","",VLOOKUP(F194,$S$587:$T$589,2,TRUE))</f>
        <v/>
      </c>
      <c r="G53" s="255" t="str">
        <f>IF(F195="","",VLOOKUP(F195,$U$587:$V$589,2,TRUE))</f>
        <v/>
      </c>
      <c r="H53" s="255" t="str">
        <f>IF(F196="","",VLOOKUP(F196,$W$587:$X$589,2,TRUE))</f>
        <v/>
      </c>
      <c r="I53" s="255" t="str">
        <f>IF(F303="","",VLOOKUP(F303,$S$587:$T$589,2,TRUE))</f>
        <v/>
      </c>
      <c r="J53" s="255" t="str">
        <f>IF(F304="","",VLOOKUP(F304,$U$587:$V$589,2,TRUE))</f>
        <v/>
      </c>
      <c r="K53" s="255" t="str">
        <f>IF(F305="","",VLOOKUP(F305,$W$587:$X$589,2,TRUE))</f>
        <v/>
      </c>
      <c r="L53" s="12"/>
    </row>
    <row r="54" ht="90.0" customHeight="1">
      <c r="B54" s="12"/>
      <c r="C54" s="68"/>
      <c r="E54" s="69"/>
      <c r="F54" s="255" t="str">
        <f>IF(F197="","",VLOOKUP(F197,$Y$587:$Z$589,2,TRUE))</f>
        <v/>
      </c>
      <c r="G54" s="255" t="str">
        <f>IF(F198="","",VLOOKUP(F198,$AA$587:$AB$589,2,TRUE))</f>
        <v/>
      </c>
      <c r="H54" s="255" t="str">
        <f>IF(F199="","",VLOOKUP(F199,$AC$587:$AD$589,2,TRUE))</f>
        <v/>
      </c>
      <c r="I54" s="255" t="str">
        <f>IF(F306="","",VLOOKUP(F306,$Y$587:$Z$589,2,TRUE))</f>
        <v/>
      </c>
      <c r="J54" s="255" t="str">
        <f>IF(F307="","",VLOOKUP(F307,$AA$587:$AB$589,2,TRUE))</f>
        <v/>
      </c>
      <c r="K54" s="255" t="str">
        <f>IF(F308="","",VLOOKUP(F308,$AC$587:$AD$589,2,TRUE))</f>
        <v/>
      </c>
      <c r="L54" s="12"/>
    </row>
    <row r="55" ht="90.0" customHeight="1">
      <c r="B55" s="12"/>
      <c r="C55" s="68"/>
      <c r="E55" s="69"/>
      <c r="F55" s="255" t="str">
        <f>IF(F200="","",VLOOKUP(F200,$AE$587:$AF$589,2,TRUE))</f>
        <v/>
      </c>
      <c r="G55" s="255" t="str">
        <f>IF(F201="","",VLOOKUP(F201,$AG$587:$AH$589,2,TRUE))</f>
        <v/>
      </c>
      <c r="H55" s="255" t="str">
        <f>IF(F202="","",VLOOKUP(F202,$AI$587:$AJ$589,2,TRUE))</f>
        <v/>
      </c>
      <c r="I55" s="255" t="str">
        <f>IF(F309="","",VLOOKUP(F309,$AE$587:$AF$589,2,TRUE))</f>
        <v/>
      </c>
      <c r="J55" s="255" t="str">
        <f>IF(F310="","",VLOOKUP(F310,$AG$587:$AH$589,2,TRUE))</f>
        <v/>
      </c>
      <c r="K55" s="255" t="str">
        <f>IF(F311="","",VLOOKUP(F311,$AI$587:$AJ$589,2,TRUE))</f>
        <v/>
      </c>
      <c r="L55" s="12"/>
    </row>
    <row r="56" ht="90.0" customHeight="1">
      <c r="B56" s="12"/>
      <c r="C56" s="68"/>
      <c r="E56" s="69"/>
      <c r="F56" s="255" t="str">
        <f>IF(F203="","",VLOOKUP(F203,$AK$587:$AL$589,2,TRUE))</f>
        <v/>
      </c>
      <c r="G56" s="255" t="str">
        <f>IF(F204="","",VLOOKUP(F204,$AM$587:$AN$589,2,TRUE))</f>
        <v/>
      </c>
      <c r="H56" s="255" t="str">
        <f>IF(F205="","",VLOOKUP(F205,$AO$587:$AP$589,2,TRUE))</f>
        <v/>
      </c>
      <c r="I56" s="255" t="str">
        <f>IF(F312="","",VLOOKUP(F312,$AK$587:$AL$589,2,TRUE))</f>
        <v/>
      </c>
      <c r="J56" s="255" t="str">
        <f>IF(F313="","",VLOOKUP(F313,$AM$587:$AN$589,2,TRUE))</f>
        <v/>
      </c>
      <c r="K56" s="255" t="str">
        <f>IF(F314="","",VLOOKUP(F314,$AO$587:$AP$589,2,TRUE))</f>
        <v/>
      </c>
      <c r="L56" s="12"/>
    </row>
    <row r="57" ht="90.0" customHeight="1">
      <c r="B57" s="12"/>
      <c r="C57" s="68"/>
      <c r="E57" s="69"/>
      <c r="F57" s="312" t="str">
        <f>IF(F206="","",VLOOKUP(F206,$AQ$587:$AR$589,2,TRUE))</f>
        <v/>
      </c>
      <c r="G57" s="255" t="str">
        <f>IF(F207="","",VLOOKUP(F207,$AS$587:$AT$589,2,TRUE))</f>
        <v/>
      </c>
      <c r="H57" s="255" t="str">
        <f>IF(F208="","",VLOOKUP(F208,$AU$587:$AV$589,2,TRUE))</f>
        <v/>
      </c>
      <c r="I57" s="312" t="str">
        <f>IF(F315="","",VLOOKUP(F315,$AQ$587:$AR$589,2,TRUE))</f>
        <v/>
      </c>
      <c r="J57" s="255" t="str">
        <f>IF(F316="","",VLOOKUP(F316,$AS$587:$AT$589,2,TRUE))</f>
        <v/>
      </c>
      <c r="K57" s="255" t="str">
        <f>IF(F317="","",VLOOKUP(F317,$AU$587:$AV$589,2,TRUE))</f>
        <v/>
      </c>
      <c r="L57" s="12"/>
    </row>
    <row r="58" ht="90.0" customHeight="1">
      <c r="B58" s="12"/>
      <c r="C58" s="68"/>
      <c r="E58" s="69"/>
      <c r="F58" s="255" t="str">
        <f>IF(F209="","",VLOOKUP(F209,$AW$587:$AX$589,2,TRUE))</f>
        <v/>
      </c>
      <c r="G58" s="255" t="str">
        <f>IF(F210="","",VLOOKUP(F210,$AY$587:$AZ$589,2,TRUE))</f>
        <v/>
      </c>
      <c r="H58" s="255" t="str">
        <f>IF(F211="","",VLOOKUP(F211,$BA$587:$BB$589,2,TRUE))</f>
        <v/>
      </c>
      <c r="I58" s="255" t="str">
        <f>IF(F318="","",VLOOKUP(F318,$AW$587:$AX$589,2,TRUE))</f>
        <v/>
      </c>
      <c r="J58" s="255" t="str">
        <f>IF(F319="","",VLOOKUP(F319,$AY$587:$AZ$589,2,TRUE))</f>
        <v/>
      </c>
      <c r="K58" s="255" t="str">
        <f>IF(F320="","",VLOOKUP(F320,$BA$587:$BB$589,2,TRUE))</f>
        <v/>
      </c>
      <c r="L58" s="12"/>
    </row>
    <row r="59" ht="90.0" customHeight="1">
      <c r="B59" s="12"/>
      <c r="C59" s="68"/>
      <c r="E59" s="69"/>
      <c r="F59" s="312" t="str">
        <f>IF(F212="","",VLOOKUP(F212,$M$591:$N$593,2,TRUE))</f>
        <v/>
      </c>
      <c r="G59" s="255" t="str">
        <f>IF(F213="","",VLOOKUP(F213,$O$591:$P$593,2,TRUE))</f>
        <v/>
      </c>
      <c r="H59" s="255" t="str">
        <f>IF(F214="","",VLOOKUP(F214,$Q$591:$R$593,2,TRUE))</f>
        <v/>
      </c>
      <c r="I59" s="312" t="str">
        <f>IF(F321="","",VLOOKUP(F321,$M$591:$N$593,2,TRUE))</f>
        <v/>
      </c>
      <c r="J59" s="255" t="str">
        <f>IF(F322="","",VLOOKUP(F322,$O$591:$P$593,2,TRUE))</f>
        <v/>
      </c>
      <c r="K59" s="255" t="str">
        <f>IF(F323="","",VLOOKUP(F323,$Q$591:$R$593,2,TRUE))</f>
        <v/>
      </c>
      <c r="L59" s="12"/>
    </row>
    <row r="60" ht="90.0" customHeight="1">
      <c r="B60" s="12"/>
      <c r="C60" s="68"/>
      <c r="E60" s="69"/>
      <c r="F60" s="255" t="str">
        <f>IF(F215="","",VLOOKUP(F215,$S$591:$T$593,2,TRUE))</f>
        <v/>
      </c>
      <c r="G60" s="255" t="str">
        <f>IF(F216="","",VLOOKUP(F216,$U$591:$V$593,2,TRUE))</f>
        <v/>
      </c>
      <c r="H60" s="255" t="str">
        <f>IF(F217="","",VLOOKUP(F217,$W$591:$X$593,2,TRUE))</f>
        <v/>
      </c>
      <c r="I60" s="255" t="str">
        <f>IF(F324="","",VLOOKUP(F324,$S$591:$T$593,2,TRUE))</f>
        <v/>
      </c>
      <c r="J60" s="255" t="str">
        <f>IF(F325="","",VLOOKUP(F325,$U$591:$V$593,2,TRUE))</f>
        <v/>
      </c>
      <c r="K60" s="255" t="str">
        <f>IF(F326="","",VLOOKUP(F326,$W$591:$X$593,2,TRUE))</f>
        <v/>
      </c>
      <c r="L60" s="12"/>
    </row>
    <row r="61" ht="90.0" customHeight="1">
      <c r="B61" s="12"/>
      <c r="C61" s="68"/>
      <c r="E61" s="69"/>
      <c r="F61" s="255" t="str">
        <f>IF(F218="","",VLOOKUP(F218,$Y$591:$Z$593,2,TRUE))</f>
        <v/>
      </c>
      <c r="G61" s="255" t="str">
        <f>IF(F219="","",VLOOKUP(F219,$AA$591:$AB$593,2,TRUE))</f>
        <v/>
      </c>
      <c r="H61" s="255" t="str">
        <f>IF(F220="","",VLOOKUP(F220,$AC$591:$AD$593,2,TRUE))</f>
        <v/>
      </c>
      <c r="I61" s="255" t="str">
        <f>IF(F327="","",VLOOKUP(F327,$Y$591:$Z$593,2,TRUE))</f>
        <v/>
      </c>
      <c r="J61" s="255" t="str">
        <f>IF(F328="","",VLOOKUP(F328,$AA$591:$AB$593,2,TRUE))</f>
        <v/>
      </c>
      <c r="K61" s="255" t="str">
        <f>IF(F329="","",VLOOKUP(F329,$AC$591:$AD$593,2,TRUE))</f>
        <v/>
      </c>
      <c r="L61" s="12"/>
    </row>
    <row r="62" ht="90.0" customHeight="1">
      <c r="B62" s="12"/>
      <c r="C62" s="68"/>
      <c r="E62" s="69"/>
      <c r="F62" s="255" t="str">
        <f>IF(F221="","",VLOOKUP(F221,$AE$591:$AF$593,2,TRUE))</f>
        <v/>
      </c>
      <c r="G62" s="255" t="str">
        <f>IF(F222="","",VLOOKUP(F222,$AG$591:$AH$593,2,TRUE))</f>
        <v/>
      </c>
      <c r="H62" s="255" t="str">
        <f>IF(F223="","",VLOOKUP(F223,$AI$591:$AJ$593,2,TRUE))</f>
        <v/>
      </c>
      <c r="I62" s="255" t="str">
        <f>IF(F330="","",VLOOKUP(F330,$AE$591:$AF$593,2,TRUE))</f>
        <v/>
      </c>
      <c r="J62" s="255" t="str">
        <f>IF(F331="","",VLOOKUP(F331,$AG$591:$AH$593,2,TRUE))</f>
        <v/>
      </c>
      <c r="K62" s="255" t="str">
        <f>IF(F332="","",VLOOKUP(F332,$AI$591:$AJ$593,2,TRUE))</f>
        <v/>
      </c>
      <c r="L62" s="12"/>
    </row>
    <row r="63" ht="90.0" customHeight="1">
      <c r="B63" s="12"/>
      <c r="C63" s="68"/>
      <c r="E63" s="69"/>
      <c r="F63" s="255" t="str">
        <f>IF(F224="","",VLOOKUP(F224,$AK$591:$AL$593,2,TRUE))</f>
        <v/>
      </c>
      <c r="G63" s="255" t="str">
        <f>IF(F225="","",VLOOKUP(F225,$AM$591:$AN$593,2,TRUE))</f>
        <v/>
      </c>
      <c r="H63" s="255" t="str">
        <f>IF(F226="","",VLOOKUP(F226,$AO$591:$AP$593,2,TRUE))</f>
        <v/>
      </c>
      <c r="I63" s="255" t="str">
        <f>IF(F333="","",VLOOKUP(F333,$AK$591:$AL$593,2,TRUE))</f>
        <v/>
      </c>
      <c r="J63" s="255" t="str">
        <f>IF(F334="","",VLOOKUP(F334,$AM$591:$AN$593,2,TRUE))</f>
        <v/>
      </c>
      <c r="K63" s="255" t="str">
        <f>IF(F335="","",VLOOKUP(F335,$AO$591:$AP$593,2,TRUE))</f>
        <v/>
      </c>
      <c r="L63" s="12"/>
    </row>
    <row r="64" ht="90.0" customHeight="1">
      <c r="B64" s="12"/>
      <c r="C64" s="68"/>
      <c r="E64" s="69"/>
      <c r="F64" s="312" t="str">
        <f>IF(F227="","",VLOOKUP(F227,$AQ$591:$AR$593,2,TRUE))</f>
        <v/>
      </c>
      <c r="G64" s="255" t="str">
        <f>IF(F228="","",VLOOKUP(F228,$AS$591:$AT$593,2,TRUE))</f>
        <v/>
      </c>
      <c r="H64" s="255" t="str">
        <f>IF(F229="","",VLOOKUP(F229,$AU$591:$AV$593,2,TRUE))</f>
        <v/>
      </c>
      <c r="I64" s="312" t="str">
        <f>IF(F336="","",VLOOKUP(F336,$AQ$591:$AR$593,2,TRUE))</f>
        <v/>
      </c>
      <c r="J64" s="255" t="str">
        <f>IF(F337="","",VLOOKUP(F337,$AS$591:$AT$593,2,TRUE))</f>
        <v/>
      </c>
      <c r="K64" s="255" t="str">
        <f>IF(F338="","",VLOOKUP(F338,$AU$591:$AV$593,2,TRUE))</f>
        <v/>
      </c>
      <c r="L64" s="12"/>
    </row>
    <row r="65" ht="90.0" customHeight="1">
      <c r="B65" s="12"/>
      <c r="C65" s="68"/>
      <c r="E65" s="69"/>
      <c r="F65" s="255" t="str">
        <f>IF(F230="","",VLOOKUP(F230,$AW$591:$AX$593,2,TRUE))</f>
        <v/>
      </c>
      <c r="G65" s="255" t="str">
        <f>IF(F231="","",VLOOKUP(F231,$AY$591:$AZ$593,2,TRUE))</f>
        <v/>
      </c>
      <c r="H65" s="255" t="str">
        <f>IF(F232="","",VLOOKUP(F232,$BA$591:$BB$593,2,TRUE))</f>
        <v/>
      </c>
      <c r="I65" s="255" t="str">
        <f>IF(F339="","",VLOOKUP(F339,$AW$591:$AX$593,2,TRUE))</f>
        <v/>
      </c>
      <c r="J65" s="255" t="str">
        <f>IF(F340="","",VLOOKUP(F340,$AY$591:$AZ$593,2,TRUE))</f>
        <v/>
      </c>
      <c r="K65" s="255" t="str">
        <f>IF(F341="","",VLOOKUP(F341,$BA$591:$BB$593,2,TRUE))</f>
        <v/>
      </c>
      <c r="L65" s="12"/>
    </row>
    <row r="66" ht="90.0" customHeight="1">
      <c r="B66" s="12"/>
      <c r="C66" s="68"/>
      <c r="E66" s="69"/>
      <c r="F66" s="312" t="str">
        <f>IF(F233="","",VLOOKUP(F233,$M$595:$N$597,2,TRUE))</f>
        <v/>
      </c>
      <c r="G66" s="255" t="str">
        <f>IF(F234="","",VLOOKUP(F234,$O$595:$P$597,2,TRUE))</f>
        <v/>
      </c>
      <c r="H66" s="255" t="str">
        <f>IF(F235="","",VLOOKUP(F235,$Q$595:$R$597,2,TRUE))</f>
        <v/>
      </c>
      <c r="I66" s="312" t="str">
        <f>IF(F342="","",VLOOKUP(F342,$M$595:$N$597,2,TRUE))</f>
        <v/>
      </c>
      <c r="J66" s="255" t="str">
        <f>IF(F343="","",VLOOKUP(F343,$O$595:$P$597,2,TRUE))</f>
        <v/>
      </c>
      <c r="K66" s="255" t="str">
        <f>IF(F344="","",VLOOKUP(F344,$Q$595:$R$597,2,TRUE))</f>
        <v/>
      </c>
      <c r="L66" s="12"/>
    </row>
    <row r="67" ht="90.0" customHeight="1">
      <c r="B67" s="12"/>
      <c r="C67" s="68"/>
      <c r="E67" s="69"/>
      <c r="F67" s="255" t="str">
        <f>IF(F236="","",VLOOKUP(F236,$S$595:$T$597,2,TRUE))</f>
        <v/>
      </c>
      <c r="G67" s="255" t="str">
        <f>IF(F237="","",VLOOKUP(F237,$U$595:$V$597,2,TRUE))</f>
        <v/>
      </c>
      <c r="H67" s="255" t="str">
        <f>IF(F238="","",VLOOKUP(F238,$W$595:$X$597,2,TRUE))</f>
        <v/>
      </c>
      <c r="I67" s="255" t="str">
        <f>IF(F345="","",VLOOKUP(F345,$S$595:$T$597,2,TRUE))</f>
        <v/>
      </c>
      <c r="J67" s="255" t="str">
        <f>IF(F346="","",VLOOKUP(F346,$U$595:$V$597,2,TRUE))</f>
        <v/>
      </c>
      <c r="K67" s="255" t="str">
        <f>IF(F347="","",VLOOKUP(F347,$W$595:$X$597,2,TRUE))</f>
        <v/>
      </c>
      <c r="L67" s="12"/>
    </row>
    <row r="68" ht="90.0" customHeight="1">
      <c r="B68" s="12"/>
      <c r="C68" s="68"/>
      <c r="E68" s="69"/>
      <c r="F68" s="255" t="str">
        <f>IF(F239="","",VLOOKUP(F239,$Y$595:$Z$597,2,TRUE))</f>
        <v/>
      </c>
      <c r="G68" s="255" t="str">
        <f>IF(F240="","",VLOOKUP(F240,$AA$595:$AB$597,2,TRUE))</f>
        <v/>
      </c>
      <c r="H68" s="255" t="str">
        <f>IF(F241="","",VLOOKUP(F241,$AC$595:$AD$597,2,TRUE))</f>
        <v/>
      </c>
      <c r="I68" s="255" t="str">
        <f>IF(F348="","",VLOOKUP(F348,$Y$595:$Z$597,2,TRUE))</f>
        <v/>
      </c>
      <c r="J68" s="255" t="str">
        <f>IF(F349="","",VLOOKUP(F349,$AA$595:$AB$597,2,TRUE))</f>
        <v/>
      </c>
      <c r="K68" s="255" t="str">
        <f>IF(F350="","",VLOOKUP(F350,$AC$595:$AD$597,2,TRUE))</f>
        <v/>
      </c>
      <c r="L68" s="12"/>
    </row>
    <row r="69" ht="90.0" customHeight="1">
      <c r="B69" s="12"/>
      <c r="C69" s="68"/>
      <c r="E69" s="69"/>
      <c r="F69" s="255" t="str">
        <f>IF(F242="","",VLOOKUP(F242,$AE$595:$AF$597,2,TRUE))</f>
        <v/>
      </c>
      <c r="G69" s="255" t="str">
        <f>IF(F243="","",VLOOKUP(F243,$AG$595:$AH$597,2,TRUE))</f>
        <v/>
      </c>
      <c r="H69" s="255" t="str">
        <f>IF(F244="","",VLOOKUP(F244,$AI$595:$AJ$597,2,TRUE))</f>
        <v/>
      </c>
      <c r="I69" s="255" t="str">
        <f>IF(F351="","",VLOOKUP(F351,$AE$595:$AF$597,2,TRUE))</f>
        <v/>
      </c>
      <c r="J69" s="255" t="str">
        <f>IF(F352="","",VLOOKUP(F352,$AG$595:$AH$597,2,TRUE))</f>
        <v/>
      </c>
      <c r="K69" s="255" t="str">
        <f>IF(F353="","",VLOOKUP(F353,$AI$595:$AJ$597,2,TRUE))</f>
        <v/>
      </c>
      <c r="L69" s="12"/>
    </row>
    <row r="70" ht="90.0" customHeight="1">
      <c r="B70" s="12"/>
      <c r="C70" s="68"/>
      <c r="E70" s="69"/>
      <c r="F70" s="255" t="str">
        <f>IF(F245="","",VLOOKUP(F245,$AK$595:$AL$597,2,TRUE))</f>
        <v/>
      </c>
      <c r="G70" s="255" t="str">
        <f>IF(F246="","",VLOOKUP(F246,$AM$595:$AN$597,2,TRUE))</f>
        <v/>
      </c>
      <c r="H70" s="255" t="str">
        <f>IF(F247="","",VLOOKUP(F247,$AO$595:$AP$597,2,TRUE))</f>
        <v/>
      </c>
      <c r="I70" s="255" t="str">
        <f>IF(F354="","",VLOOKUP(F354,$AK$595:$AL$597,2,TRUE))</f>
        <v/>
      </c>
      <c r="J70" s="255" t="str">
        <f>IF(F355="","",VLOOKUP(F355,$AM$595:$AN$597,2,TRUE))</f>
        <v/>
      </c>
      <c r="K70" s="255" t="str">
        <f>IF(F356="","",VLOOKUP(F356,$AO$595:$AP$597,2,TRUE))</f>
        <v/>
      </c>
      <c r="L70" s="12"/>
    </row>
    <row r="71" ht="90.0" customHeight="1">
      <c r="B71" s="12"/>
      <c r="C71" s="68"/>
      <c r="E71" s="69"/>
      <c r="F71" s="312" t="str">
        <f>IF(F248="","",VLOOKUP(F248,$AQ$595:$AR$597,2,TRUE))</f>
        <v/>
      </c>
      <c r="G71" s="255" t="str">
        <f>IF(F249="","",VLOOKUP(F249,$AS$595:$AT$597,2,TRUE))</f>
        <v/>
      </c>
      <c r="H71" s="255" t="str">
        <f>IF(F250="","",VLOOKUP(F250,$AU$595:$AV$597,2,TRUE))</f>
        <v/>
      </c>
      <c r="I71" s="312" t="str">
        <f>IF(F357="","",VLOOKUP(F357,$AQ$595:$AR$597,2,TRUE))</f>
        <v/>
      </c>
      <c r="J71" s="255" t="str">
        <f>IF(F358="","",VLOOKUP(F358,$AS$595:$AT$597,2,TRUE))</f>
        <v/>
      </c>
      <c r="K71" s="255" t="str">
        <f>IF(F359="","",VLOOKUP(F359,$AU$595:$AV$597,2,TRUE))</f>
        <v/>
      </c>
      <c r="L71" s="12"/>
    </row>
    <row r="72" ht="90.0" customHeight="1">
      <c r="B72" s="12"/>
      <c r="C72" s="68"/>
      <c r="E72" s="69"/>
      <c r="F72" s="255" t="str">
        <f>IF(F251="","",VLOOKUP(F251,$AW$595:$AX$597,2,TRUE))</f>
        <v/>
      </c>
      <c r="G72" s="255" t="str">
        <f>IF(F252="","",VLOOKUP(F252,$AY$595:$AZ$597,2,TRUE))</f>
        <v/>
      </c>
      <c r="H72" s="255" t="str">
        <f>IF(F253="","",VLOOKUP(F253,$BA$595:$BB$597,2,TRUE))</f>
        <v/>
      </c>
      <c r="I72" s="255" t="str">
        <f>IF(F360="","",VLOOKUP(F360,$AW$595:$AX$597,2,TRUE))</f>
        <v/>
      </c>
      <c r="J72" s="255" t="str">
        <f>IF(F361="","",VLOOKUP(F361,$AY$595:$AZ$597,2,TRUE))</f>
        <v/>
      </c>
      <c r="K72" s="255" t="str">
        <f>IF(F362="","",VLOOKUP(F362,$BA$595:$BB$597,2,TRUE))</f>
        <v/>
      </c>
      <c r="L72" s="12"/>
    </row>
    <row r="73" ht="90.0" customHeight="1">
      <c r="B73" s="12"/>
      <c r="C73" s="68"/>
      <c r="E73" s="69"/>
      <c r="F73" s="312" t="str">
        <f>IF(F254="","",VLOOKUP(F254,$M$599:$N$601,2,TRUE))</f>
        <v/>
      </c>
      <c r="G73" s="255" t="str">
        <f>IF(F255="","",VLOOKUP(F255,$O$599:$P$601,2,TRUE))</f>
        <v/>
      </c>
      <c r="H73" s="255" t="str">
        <f>IF(F256="","",VLOOKUP(F256,$Q$599:$R$601,2,TRUE))</f>
        <v/>
      </c>
      <c r="I73" s="312" t="str">
        <f>IF(F363="","",VLOOKUP(F363,$M$599:$N$601,2,TRUE))</f>
        <v/>
      </c>
      <c r="J73" s="255" t="str">
        <f>IF(F364="","",VLOOKUP(F364,$O$599:$P$601,2,TRUE))</f>
        <v/>
      </c>
      <c r="K73" s="255" t="str">
        <f>IF(F365="","",VLOOKUP(F365,$Q$599:$R$601,2,TRUE))</f>
        <v/>
      </c>
      <c r="L73" s="12"/>
    </row>
    <row r="74" ht="90.0" customHeight="1">
      <c r="B74" s="12"/>
      <c r="C74" s="68"/>
      <c r="E74" s="69"/>
      <c r="F74" s="255" t="str">
        <f>IF(F257="","",VLOOKUP(F257,$S$599:$T$601,2,TRUE))</f>
        <v/>
      </c>
      <c r="G74" s="255" t="str">
        <f>IF(F258="","",VLOOKUP(F258,$U$599:$V$601,2,TRUE))</f>
        <v/>
      </c>
      <c r="H74" s="255" t="str">
        <f>IF(F259="","",VLOOKUP(F259,$W$599:$X$601,2,TRUE))</f>
        <v/>
      </c>
      <c r="I74" s="255" t="str">
        <f>IF(F366="","",VLOOKUP(F366,$S$599:$T$601,2,TRUE))</f>
        <v/>
      </c>
      <c r="J74" s="255" t="str">
        <f>IF(F367="","",VLOOKUP(F367,$U$599:$V$601,2,TRUE))</f>
        <v/>
      </c>
      <c r="K74" s="255" t="str">
        <f>IF(F368="","",VLOOKUP(F368,$W$599:$X$601,2,TRUE))</f>
        <v/>
      </c>
      <c r="L74" s="12"/>
    </row>
    <row r="75" ht="90.0" customHeight="1">
      <c r="B75" s="12"/>
      <c r="C75" s="68"/>
      <c r="E75" s="69"/>
      <c r="F75" s="255" t="str">
        <f>IF(F260="","",VLOOKUP(F260,$Y$599:$Z$601,2,TRUE))</f>
        <v/>
      </c>
      <c r="G75" s="255" t="str">
        <f>IF(F261="","",VLOOKUP(F261,$AA$599:$AB$601,2,TRUE))</f>
        <v/>
      </c>
      <c r="H75" s="255" t="str">
        <f>IF(F262="","",VLOOKUP(F262,$AC$599:$AD$601,2,TRUE))</f>
        <v/>
      </c>
      <c r="I75" s="255" t="str">
        <f>IF(F369="","",VLOOKUP(F369,$Y$599:$Z$601,2,TRUE))</f>
        <v/>
      </c>
      <c r="J75" s="255" t="str">
        <f>IF(F370="","",VLOOKUP(F370,$AA$599:$AB$601,2,TRUE))</f>
        <v/>
      </c>
      <c r="K75" s="255" t="str">
        <f>IF(F371="","",VLOOKUP(F371,$AC$599:$AD$601,2,TRUE))</f>
        <v/>
      </c>
      <c r="L75" s="12"/>
    </row>
    <row r="76" ht="90.0" customHeight="1">
      <c r="B76" s="12"/>
      <c r="C76" s="68"/>
      <c r="E76" s="69"/>
      <c r="F76" s="255" t="str">
        <f>IF(F263="","",VLOOKUP(F263,$AE$599:$AF$601,2,TRUE))</f>
        <v/>
      </c>
      <c r="G76" s="255" t="str">
        <f>IF(F264="","",VLOOKUP(F264,$AG$599:$AH$601,2,TRUE))</f>
        <v/>
      </c>
      <c r="H76" s="255" t="str">
        <f>IF(F265="","",VLOOKUP(F265,$AI$599:$AJ$601,2,TRUE))</f>
        <v/>
      </c>
      <c r="I76" s="255" t="str">
        <f>IF(F372="","",VLOOKUP(F372,$AE$599:$AF$601,2,TRUE))</f>
        <v/>
      </c>
      <c r="J76" s="255" t="str">
        <f>IF(F373="","",VLOOKUP(F373,$AG$599:$AH$601,2,TRUE))</f>
        <v/>
      </c>
      <c r="K76" s="255" t="str">
        <f>IF(F374="","",VLOOKUP(F374,$AI$599:$AJ$601,2,TRUE))</f>
        <v/>
      </c>
      <c r="L76" s="12"/>
    </row>
    <row r="77" ht="90.0" customHeight="1">
      <c r="B77" s="12"/>
      <c r="C77" s="68"/>
      <c r="E77" s="69"/>
      <c r="F77" s="255" t="str">
        <f>IF(F266="","",VLOOKUP(F266,$AK$599:$AL$601,2,TRUE))</f>
        <v/>
      </c>
      <c r="G77" s="255" t="str">
        <f>IF(F267="","",VLOOKUP(F267,$AM$599:$AN$601,2,TRUE))</f>
        <v/>
      </c>
      <c r="H77" s="255" t="str">
        <f>IF(F268="","",VLOOKUP(F268,$AO$599:$AP$601,2,TRUE))</f>
        <v/>
      </c>
      <c r="I77" s="255" t="str">
        <f>IF(F375="","",VLOOKUP(F375,$AK$599:$AL$601,2,TRUE))</f>
        <v/>
      </c>
      <c r="J77" s="255" t="str">
        <f>IF(F376="","",VLOOKUP(F376,$AM$599:$AN$601,2,TRUE))</f>
        <v/>
      </c>
      <c r="K77" s="255" t="str">
        <f>IF(F377="","",VLOOKUP(F377,$AO$599:$AP$601,2,TRUE))</f>
        <v/>
      </c>
      <c r="L77" s="12"/>
    </row>
    <row r="78" ht="90.0" customHeight="1">
      <c r="B78" s="12"/>
      <c r="C78" s="68"/>
      <c r="E78" s="69"/>
      <c r="F78" s="312" t="str">
        <f>IF(F269="","",VLOOKUP(F269,$AQ$599:$AR$601,2,TRUE))</f>
        <v/>
      </c>
      <c r="G78" s="255" t="str">
        <f>IF(F270="","",VLOOKUP(F270,$AS$599:$AT$601,2,TRUE))</f>
        <v/>
      </c>
      <c r="H78" s="255" t="str">
        <f>IF(F271="","",VLOOKUP(F271,$AU$599:$AV$601,2,TRUE))</f>
        <v/>
      </c>
      <c r="I78" s="312" t="str">
        <f>IF(F378="","",VLOOKUP(F378,$AQ$599:$AR$601,2,TRUE))</f>
        <v/>
      </c>
      <c r="J78" s="255" t="str">
        <f>IF(F379="","",VLOOKUP(F379,$AS$599:$AT$601,2,TRUE))</f>
        <v/>
      </c>
      <c r="K78" s="255" t="str">
        <f>IF(F380="","",VLOOKUP(F380,$AU$599:$AV$601,2,TRUE))</f>
        <v/>
      </c>
      <c r="L78" s="12"/>
    </row>
    <row r="79" ht="90.0" customHeight="1">
      <c r="B79" s="12"/>
      <c r="C79" s="68"/>
      <c r="E79" s="69"/>
      <c r="F79" s="255" t="str">
        <f>IF(F272="","",VLOOKUP(F272,$AW$599:$AX$601,2,TRUE))</f>
        <v/>
      </c>
      <c r="G79" s="255" t="str">
        <f>IF(F273="","",VLOOKUP(F273,$AY$599:$AZ$601,2,TRUE))</f>
        <v/>
      </c>
      <c r="H79" s="255" t="str">
        <f>IF(F274="","",VLOOKUP(F274,$BA$599:$BB$601,2,TRUE))</f>
        <v/>
      </c>
      <c r="I79" s="255" t="str">
        <f>IF(F381="","",VLOOKUP(F381,$AW$599:$AX$601,2,TRUE))</f>
        <v/>
      </c>
      <c r="J79" s="255" t="str">
        <f>IF(F382="","",VLOOKUP(F382,$AY$599:$AZ$601,2,TRUE))</f>
        <v/>
      </c>
      <c r="K79" s="255" t="str">
        <f>IF(F383="","",VLOOKUP(F383,$BA$599:$BB$601,2,TRUE))</f>
        <v/>
      </c>
      <c r="L79" s="12"/>
    </row>
    <row r="80" ht="90.0" customHeight="1">
      <c r="B80" s="12"/>
      <c r="C80" s="68"/>
      <c r="E80" s="69"/>
      <c r="F80" s="312" t="str">
        <f>IF(F275="","",VLOOKUP(F275,$M$603:$N$605,2,TRUE))</f>
        <v/>
      </c>
      <c r="G80" s="255" t="str">
        <f>IF(F276="","",VLOOKUP(F276,$O$603:$P$605,2,TRUE))</f>
        <v/>
      </c>
      <c r="H80" s="255" t="str">
        <f>IF(F277="","",VLOOKUP(F277,$Q$603:$R$605,2,TRUE))</f>
        <v/>
      </c>
      <c r="I80" s="312" t="str">
        <f>IF(F384="","",VLOOKUP(F384,$M$603:$N$605,2,TRUE))</f>
        <v/>
      </c>
      <c r="J80" s="255" t="str">
        <f>IF(F385="","",VLOOKUP(F385,$O$603:$P$605,2,TRUE))</f>
        <v/>
      </c>
      <c r="K80" s="255" t="str">
        <f>IF(F386="","",VLOOKUP(F386,$Q$603:$R$605,2,TRUE))</f>
        <v/>
      </c>
      <c r="L80" s="12"/>
    </row>
    <row r="81" ht="90.0" customHeight="1">
      <c r="B81" s="12"/>
      <c r="C81" s="68"/>
      <c r="E81" s="69"/>
      <c r="F81" s="255" t="str">
        <f>IF(F278="","",VLOOKUP(F278,$S$603:$T$605,2,TRUE))</f>
        <v/>
      </c>
      <c r="G81" s="255" t="str">
        <f>IF(F279="","",VLOOKUP(F279,$U$603:$V$605,2,TRUE))</f>
        <v/>
      </c>
      <c r="H81" s="255" t="str">
        <f>IF(F280="","",VLOOKUP(F280,$W$603:$X$605,2,TRUE))</f>
        <v/>
      </c>
      <c r="I81" s="255" t="str">
        <f>IF(F387="","",VLOOKUP(F387,$S$603:$T$605,2,TRUE))</f>
        <v/>
      </c>
      <c r="J81" s="255" t="str">
        <f>IF(F388="","",VLOOKUP(F388,$U$603:$V$605,2,TRUE))</f>
        <v/>
      </c>
      <c r="K81" s="255" t="str">
        <f>IF(F389="","",VLOOKUP(F389,$W$603:$X$605,2,TRUE))</f>
        <v/>
      </c>
      <c r="L81" s="12"/>
    </row>
    <row r="82" ht="90.0" customHeight="1">
      <c r="B82" s="12"/>
      <c r="C82" s="68"/>
      <c r="E82" s="69"/>
      <c r="F82" s="255" t="str">
        <f>IF(F281="","",VLOOKUP(F281,$Y$603:$Z$605,2,TRUE))</f>
        <v/>
      </c>
      <c r="G82" s="255" t="str">
        <f>IF(F282="","",VLOOKUP(F282,$AA$603:$AB$605,2,TRUE))</f>
        <v/>
      </c>
      <c r="H82" s="255" t="str">
        <f>IF(F283="","",VLOOKUP(F283,$AC$603:$AD$605,2,TRUE))</f>
        <v/>
      </c>
      <c r="I82" s="255" t="str">
        <f>IF(F390="","",VLOOKUP(F390,$Y$603:$Z$605,2,TRUE))</f>
        <v/>
      </c>
      <c r="J82" s="255" t="str">
        <f>IF(F391="","",VLOOKUP(F391,$AA$603:$AB$605,2,TRUE))</f>
        <v/>
      </c>
      <c r="K82" s="255" t="str">
        <f>IF(F392="","",VLOOKUP(F392,$AC$603:$AD$605,2,TRUE))</f>
        <v/>
      </c>
      <c r="L82" s="12"/>
    </row>
    <row r="83" ht="90.0" customHeight="1">
      <c r="B83" s="12"/>
      <c r="C83" s="68"/>
      <c r="E83" s="69"/>
      <c r="F83" s="255" t="str">
        <f>IF(F284="","",VLOOKUP(F284,$AE$603:$AF$605,2,TRUE))</f>
        <v/>
      </c>
      <c r="G83" s="255" t="str">
        <f>IF(F285="","",VLOOKUP(F285,$AG$603:$AH$605,2,TRUE))</f>
        <v/>
      </c>
      <c r="H83" s="255" t="str">
        <f>IF(F286="","",VLOOKUP(F286,$AI$603:$AJ$605,2,TRUE))</f>
        <v/>
      </c>
      <c r="I83" s="255" t="str">
        <f>IF(F393="","",VLOOKUP(F393,$AE$603:$AF$605,2,TRUE))</f>
        <v/>
      </c>
      <c r="J83" s="255" t="str">
        <f>IF(F394="","",VLOOKUP(F394,$AG$603:$AH$605,2,TRUE))</f>
        <v/>
      </c>
      <c r="K83" s="255" t="str">
        <f>IF(F395="","",VLOOKUP(F395,$AI$603:$AJ$605,2,TRUE))</f>
        <v/>
      </c>
      <c r="L83" s="12"/>
    </row>
    <row r="84" ht="90.0" customHeight="1">
      <c r="B84" s="12"/>
      <c r="C84" s="68"/>
      <c r="E84" s="69"/>
      <c r="F84" s="255" t="str">
        <f>IF(F287="","",VLOOKUP(F287,$AK$603:$AL$605,2,TRUE))</f>
        <v/>
      </c>
      <c r="G84" s="255" t="str">
        <f>IF(F288="","",VLOOKUP(F288,$AM$603:$AN$605,2,TRUE))</f>
        <v/>
      </c>
      <c r="H84" s="255" t="str">
        <f>IF(F289="","",VLOOKUP(F289,$AO$603:$AP$605,2,TRUE))</f>
        <v/>
      </c>
      <c r="I84" s="255" t="str">
        <f>IF(F396="","",VLOOKUP(F396,$AK$603:$AL$605,2,TRUE))</f>
        <v/>
      </c>
      <c r="J84" s="255" t="str">
        <f>IF(F397="","",VLOOKUP(F397,$AM$603:$AN$605,2,TRUE))</f>
        <v/>
      </c>
      <c r="K84" s="255" t="str">
        <f>IF(F398="","",VLOOKUP(F398,$AO$603:$AP$605,2,TRUE))</f>
        <v/>
      </c>
      <c r="L84" s="12"/>
    </row>
    <row r="85" ht="90.0" customHeight="1">
      <c r="B85" s="12"/>
      <c r="C85" s="68"/>
      <c r="E85" s="69"/>
      <c r="F85" s="312" t="str">
        <f>IF(F290="","",VLOOKUP(F290,$AQ$603:$AR$605,2,TRUE))</f>
        <v/>
      </c>
      <c r="G85" s="255" t="str">
        <f>IF(F291="","",VLOOKUP(F291,$AS$603:$AT$605,2,TRUE))</f>
        <v/>
      </c>
      <c r="H85" s="255" t="str">
        <f>IF(F292="","",VLOOKUP(F292,$AU$603:$AV$605,2,TRUE))</f>
        <v/>
      </c>
      <c r="I85" s="312" t="str">
        <f>IF(F399="","",VLOOKUP(F399,$AQ$603:$AR$605,2,TRUE))</f>
        <v/>
      </c>
      <c r="J85" s="255" t="str">
        <f>IF(F400="","",VLOOKUP(F400,$AS$603:$AT$605,2,TRUE))</f>
        <v/>
      </c>
      <c r="K85" s="255" t="str">
        <f>IF(F401="","",VLOOKUP(F401,$AU$603:$AV$605,2,TRUE))</f>
        <v/>
      </c>
      <c r="L85" s="12"/>
    </row>
    <row r="86" ht="90.0" customHeight="1">
      <c r="B86" s="19"/>
      <c r="C86" s="68"/>
      <c r="E86" s="69"/>
      <c r="F86" s="255" t="str">
        <f>IF(F293="","",VLOOKUP(F293,$AW$603:$AX$605,2,TRUE))</f>
        <v/>
      </c>
      <c r="G86" s="255" t="str">
        <f>IF(F294="","",VLOOKUP(F294,$AY$603:$AZ$605,2,TRUE))</f>
        <v/>
      </c>
      <c r="H86" s="255" t="str">
        <f>IF(F295="","",VLOOKUP(F295,$BA$603:$BB$605,2,TRUE))</f>
        <v/>
      </c>
      <c r="I86" s="255" t="str">
        <f>IF(F402="","",VLOOKUP(F402,$AW$603:$AX$605,2,TRUE))</f>
        <v/>
      </c>
      <c r="J86" s="255" t="str">
        <f>IF(F403="","",VLOOKUP(F403,$AY$603:$AZ$605,2,TRUE))</f>
        <v/>
      </c>
      <c r="K86" s="255" t="str">
        <f>IF(F404="","",VLOOKUP(F404,$BA$603:$BB$605,2,TRUE))</f>
        <v/>
      </c>
      <c r="L86" s="12"/>
    </row>
    <row r="87" ht="90.0" customHeight="1">
      <c r="B87" s="304" t="s">
        <v>724</v>
      </c>
      <c r="C87" s="68"/>
      <c r="E87" s="69"/>
      <c r="F87" s="255" t="str">
        <f>IF(G191="","",VLOOKUP(G191,$M$607:$N$609,2,TRUE))</f>
        <v/>
      </c>
      <c r="G87" s="255" t="str">
        <f>IF(G192="","",VLOOKUP(G192,$O$607:$P$609,2,TRUE))</f>
        <v/>
      </c>
      <c r="H87" s="255" t="str">
        <f>IF(G193="","",VLOOKUP(G193,$Q$607:$R$609,2,TRUE))</f>
        <v/>
      </c>
      <c r="I87" s="255" t="str">
        <f>IF(G300="","",VLOOKUP(G300,$M$607:$N$609,2,TRUE))</f>
        <v/>
      </c>
      <c r="J87" s="255" t="str">
        <f>IF(G301="","",VLOOKUP(G301,$O$607:$P$609,2,TRUE))</f>
        <v/>
      </c>
      <c r="K87" s="255" t="str">
        <f>IF(G302="","",VLOOKUP(G302,$Q$607:$R$609,2,TRUE))</f>
        <v/>
      </c>
      <c r="L87" s="12"/>
    </row>
    <row r="88" ht="90.0" customHeight="1">
      <c r="B88" s="12"/>
      <c r="C88" s="68"/>
      <c r="E88" s="69"/>
      <c r="F88" s="255" t="str">
        <f>IF(G194="","",VLOOKUP(G194,$S$607:$T$609,2,TRUE))</f>
        <v/>
      </c>
      <c r="G88" s="255" t="str">
        <f>IF(G195="","",VLOOKUP(G195,$U$607:$V$609,2,TRUE))</f>
        <v/>
      </c>
      <c r="H88" s="255" t="str">
        <f>IF(G196="","",VLOOKUP(G196,$W$607:$X$609,2,TRUE))</f>
        <v/>
      </c>
      <c r="I88" s="255" t="str">
        <f>IF(G303="","",VLOOKUP(G303,$S$607:$T$609,2,TRUE))</f>
        <v/>
      </c>
      <c r="J88" s="255" t="str">
        <f>IF(G304="","",VLOOKUP(G304,$U$607:$V$609,2,TRUE))</f>
        <v/>
      </c>
      <c r="K88" s="255" t="str">
        <f>IF(G305="","",VLOOKUP(G305,$W$607:$X$609,2,TRUE))</f>
        <v/>
      </c>
      <c r="L88" s="12"/>
    </row>
    <row r="89" ht="90.0" customHeight="1">
      <c r="B89" s="12"/>
      <c r="C89" s="68"/>
      <c r="E89" s="69"/>
      <c r="F89" s="255" t="str">
        <f>IF(G197="","",VLOOKUP(G197,$Y$607:$Z$609,2,TRUE))</f>
        <v/>
      </c>
      <c r="G89" s="255" t="str">
        <f>IF(G198="","",VLOOKUP(G198,$AA$607:$AB$609,2,TRUE))</f>
        <v/>
      </c>
      <c r="H89" s="255" t="str">
        <f>IF(G199="","",VLOOKUP(G199,$AC$607:$AD$609,2,TRUE))</f>
        <v/>
      </c>
      <c r="I89" s="255" t="str">
        <f>IF(G306="","",VLOOKUP(G306,$Y$607:$Z$609,2,TRUE))</f>
        <v/>
      </c>
      <c r="J89" s="255" t="str">
        <f>IF(G307="","",VLOOKUP(G307,$AA$607:$AB$609,2,TRUE))</f>
        <v/>
      </c>
      <c r="K89" s="255" t="str">
        <f>IF(G308="","",VLOOKUP(G308,$AC$607:$AD$609,2,TRUE))</f>
        <v/>
      </c>
      <c r="L89" s="12"/>
    </row>
    <row r="90" ht="90.0" customHeight="1">
      <c r="B90" s="12"/>
      <c r="C90" s="68"/>
      <c r="E90" s="69"/>
      <c r="F90" s="255" t="str">
        <f>IF(G200="","",VLOOKUP(G200,$AE$607:$AF$609,2,TRUE))</f>
        <v/>
      </c>
      <c r="G90" s="255" t="str">
        <f>IF(G201="","",VLOOKUP(G201,$AG$607:$AH$609,2,TRUE))</f>
        <v/>
      </c>
      <c r="H90" s="255" t="str">
        <f>IF(G202="","",VLOOKUP(G202,$AI$607:$AJ$609,2,TRUE))</f>
        <v/>
      </c>
      <c r="I90" s="255" t="str">
        <f>IF(G309="","",VLOOKUP(G309,$AE$607:$AF$609,2,TRUE))</f>
        <v/>
      </c>
      <c r="J90" s="255" t="str">
        <f>IF(G310="","",VLOOKUP(G310,$AG$607:$AH$609,2,TRUE))</f>
        <v/>
      </c>
      <c r="K90" s="255" t="str">
        <f>IF(G311="","",VLOOKUP(G311,$AI$607:$AJ$609,2,TRUE))</f>
        <v/>
      </c>
      <c r="L90" s="12"/>
    </row>
    <row r="91" ht="90.0" customHeight="1">
      <c r="B91" s="12"/>
      <c r="C91" s="68"/>
      <c r="E91" s="69"/>
      <c r="F91" s="255" t="str">
        <f>IF(G203="","",VLOOKUP(G203,$AK$607:$AL$609,2,TRUE))</f>
        <v/>
      </c>
      <c r="G91" s="255" t="str">
        <f>IF(G204="","",VLOOKUP(G204,$AM$607:$AN$609,2,TRUE))</f>
        <v/>
      </c>
      <c r="H91" s="255" t="str">
        <f>IF(G205="","",VLOOKUP(G205,$AO$607:$AP$609,2,TRUE))</f>
        <v/>
      </c>
      <c r="I91" s="255" t="str">
        <f>IF(G312="","",VLOOKUP(G312,$AK$607:$AL$609,2,TRUE))</f>
        <v/>
      </c>
      <c r="J91" s="255" t="str">
        <f>IF(G313="","",VLOOKUP(G313,$AM$607:$AN$609,2,TRUE))</f>
        <v/>
      </c>
      <c r="K91" s="255" t="str">
        <f>IF(G314="","",VLOOKUP(G314,$AO$607:$AP$609,2,TRUE))</f>
        <v/>
      </c>
      <c r="L91" s="12"/>
    </row>
    <row r="92" ht="90.0" customHeight="1">
      <c r="B92" s="12"/>
      <c r="C92" s="68"/>
      <c r="E92" s="69"/>
      <c r="F92" s="255" t="str">
        <f>IF(G206="","",VLOOKUP(G206,$AQ$607:$AR$609,2,TRUE))</f>
        <v/>
      </c>
      <c r="G92" s="255" t="str">
        <f>IF(G207="","",VLOOKUP(G207,$AS$607:$AT$609,2,TRUE))</f>
        <v/>
      </c>
      <c r="H92" s="255" t="str">
        <f>IF(G208="","",VLOOKUP(G208,$AU$607:$AV$609,2,TRUE))</f>
        <v/>
      </c>
      <c r="I92" s="255" t="str">
        <f>IF(G315="","",VLOOKUP(G315,$AQ$607:$AR$609,2,TRUE))</f>
        <v/>
      </c>
      <c r="J92" s="255" t="str">
        <f>IF(G316="","",VLOOKUP(G316,$AS$607:$AT$609,2,TRUE))</f>
        <v/>
      </c>
      <c r="K92" s="255" t="str">
        <f>IF(G317="","",VLOOKUP(G317,$AU$607:$AV$609,2,TRUE))</f>
        <v/>
      </c>
      <c r="L92" s="12"/>
    </row>
    <row r="93" ht="90.0" customHeight="1">
      <c r="B93" s="19"/>
      <c r="C93" s="83"/>
      <c r="D93" s="84"/>
      <c r="E93" s="85"/>
      <c r="F93" s="255" t="str">
        <f>IF(G209="","",VLOOKUP(G209,$AW$607:$AX$609,2,TRUE))</f>
        <v/>
      </c>
      <c r="G93" s="255" t="str">
        <f>IF(G210="","",VLOOKUP(G210,$AY$607:$AZ$609,2,TRUE))</f>
        <v/>
      </c>
      <c r="H93" s="255" t="str">
        <f>IF(G211="","",VLOOKUP(G211,$BA$607:$BB$609,2,TRUE))</f>
        <v/>
      </c>
      <c r="I93" s="255" t="str">
        <f>IF(G318="","",VLOOKUP(G318,$AW$607:$AX$609,2,TRUE))</f>
        <v/>
      </c>
      <c r="J93" s="255" t="str">
        <f>IF(G319="","",VLOOKUP(G319,$AY$607:$AZ$609,2,TRUE))</f>
        <v/>
      </c>
      <c r="K93" s="255" t="str">
        <f>IF(G320="","",VLOOKUP(G320,$BA$607:$BB$609,2,TRUE))</f>
        <v/>
      </c>
      <c r="L93" s="19"/>
    </row>
    <row r="94" ht="15.75" customHeight="1"/>
    <row r="95" ht="15.75" customHeight="1"/>
    <row r="96" ht="15.75" customHeight="1">
      <c r="B96" s="237" t="s">
        <v>921</v>
      </c>
      <c r="C96" s="7"/>
      <c r="D96" s="7"/>
      <c r="E96" s="7"/>
      <c r="F96" s="7"/>
      <c r="G96" s="8"/>
    </row>
    <row r="97" ht="15.75" customHeight="1">
      <c r="B97" s="314"/>
      <c r="C97" s="315" t="s">
        <v>5</v>
      </c>
      <c r="D97" s="315" t="s">
        <v>107</v>
      </c>
      <c r="E97" s="315" t="s">
        <v>335</v>
      </c>
      <c r="F97" s="315" t="s">
        <v>398</v>
      </c>
      <c r="G97" s="178" t="s">
        <v>724</v>
      </c>
    </row>
    <row r="98" ht="15.75" customHeight="1">
      <c r="B98" s="5">
        <v>1.0</v>
      </c>
      <c r="C98" s="148"/>
      <c r="D98" s="148"/>
      <c r="E98" s="148"/>
      <c r="F98" s="148"/>
      <c r="G98" s="148"/>
    </row>
    <row r="99" ht="15.75" customHeight="1">
      <c r="B99" s="12"/>
      <c r="C99" s="148"/>
      <c r="D99" s="148"/>
      <c r="E99" s="148"/>
      <c r="F99" s="148"/>
      <c r="G99" s="148"/>
    </row>
    <row r="100" ht="15.75" customHeight="1">
      <c r="B100" s="19"/>
      <c r="C100" s="148"/>
      <c r="D100" s="148"/>
      <c r="E100" s="148"/>
      <c r="F100" s="148"/>
      <c r="G100" s="148"/>
    </row>
    <row r="101" ht="15.75" customHeight="1">
      <c r="B101" s="5">
        <v>2.0</v>
      </c>
      <c r="C101" s="148"/>
      <c r="D101" s="148"/>
      <c r="E101" s="148"/>
      <c r="F101" s="148"/>
      <c r="G101" s="148"/>
    </row>
    <row r="102" ht="15.75" customHeight="1">
      <c r="B102" s="12"/>
      <c r="C102" s="148"/>
      <c r="D102" s="148"/>
      <c r="E102" s="148"/>
      <c r="F102" s="148"/>
      <c r="G102" s="148"/>
    </row>
    <row r="103" ht="15.75" customHeight="1">
      <c r="B103" s="19"/>
      <c r="C103" s="148"/>
      <c r="D103" s="148"/>
      <c r="E103" s="148"/>
      <c r="F103" s="148"/>
      <c r="G103" s="148"/>
    </row>
    <row r="104" ht="15.75" customHeight="1">
      <c r="B104" s="5">
        <v>3.0</v>
      </c>
      <c r="C104" s="148"/>
      <c r="D104" s="148"/>
      <c r="E104" s="148"/>
      <c r="F104" s="148"/>
      <c r="G104" s="148"/>
    </row>
    <row r="105" ht="15.75" customHeight="1">
      <c r="B105" s="12"/>
      <c r="C105" s="148"/>
      <c r="D105" s="148"/>
      <c r="E105" s="148"/>
      <c r="F105" s="148"/>
      <c r="G105" s="148"/>
    </row>
    <row r="106" ht="15.75" customHeight="1">
      <c r="B106" s="19"/>
      <c r="C106" s="148"/>
      <c r="D106" s="148"/>
      <c r="E106" s="148"/>
      <c r="F106" s="148"/>
      <c r="G106" s="148"/>
    </row>
    <row r="107" ht="15.75" customHeight="1">
      <c r="B107" s="5">
        <v>4.0</v>
      </c>
      <c r="C107" s="148"/>
      <c r="D107" s="148"/>
      <c r="E107" s="148"/>
      <c r="F107" s="148"/>
      <c r="G107" s="148"/>
    </row>
    <row r="108" ht="15.75" customHeight="1">
      <c r="B108" s="12"/>
      <c r="C108" s="148"/>
      <c r="D108" s="148"/>
      <c r="E108" s="148"/>
      <c r="F108" s="148"/>
      <c r="G108" s="148"/>
    </row>
    <row r="109" ht="15.75" customHeight="1">
      <c r="B109" s="19"/>
      <c r="C109" s="148"/>
      <c r="D109" s="148"/>
      <c r="E109" s="148"/>
      <c r="F109" s="148"/>
      <c r="G109" s="148"/>
    </row>
    <row r="110" ht="15.75" customHeight="1">
      <c r="B110" s="5">
        <v>5.0</v>
      </c>
      <c r="C110" s="148"/>
      <c r="D110" s="148"/>
      <c r="E110" s="148"/>
      <c r="F110" s="148"/>
      <c r="G110" s="148"/>
    </row>
    <row r="111" ht="15.75" customHeight="1">
      <c r="B111" s="12"/>
      <c r="C111" s="148"/>
      <c r="D111" s="148"/>
      <c r="E111" s="148"/>
      <c r="F111" s="148"/>
      <c r="G111" s="148"/>
    </row>
    <row r="112" ht="15.75" customHeight="1">
      <c r="B112" s="19"/>
      <c r="C112" s="148"/>
      <c r="D112" s="148"/>
      <c r="E112" s="148"/>
      <c r="F112" s="148"/>
      <c r="G112" s="148"/>
    </row>
    <row r="113" ht="15.75" customHeight="1">
      <c r="B113" s="5">
        <v>6.0</v>
      </c>
      <c r="C113" s="148"/>
      <c r="D113" s="148"/>
      <c r="E113" s="148"/>
      <c r="F113" s="148"/>
      <c r="G113" s="148"/>
    </row>
    <row r="114" ht="15.75" customHeight="1">
      <c r="B114" s="12"/>
      <c r="C114" s="148"/>
      <c r="D114" s="148"/>
      <c r="E114" s="148"/>
      <c r="F114" s="148"/>
      <c r="G114" s="148"/>
    </row>
    <row r="115" ht="15.75" customHeight="1">
      <c r="B115" s="19"/>
      <c r="C115" s="148"/>
      <c r="D115" s="148"/>
      <c r="E115" s="148"/>
      <c r="F115" s="148"/>
      <c r="G115" s="148"/>
    </row>
    <row r="116" ht="15.75" customHeight="1">
      <c r="B116" s="5">
        <v>7.0</v>
      </c>
      <c r="C116" s="317"/>
      <c r="D116" s="148"/>
      <c r="E116" s="317"/>
      <c r="F116" s="148"/>
      <c r="G116" s="317"/>
    </row>
    <row r="117" ht="15.75" customHeight="1">
      <c r="B117" s="12"/>
      <c r="C117" s="12"/>
      <c r="D117" s="148"/>
      <c r="E117" s="12"/>
      <c r="F117" s="148"/>
      <c r="G117" s="12"/>
    </row>
    <row r="118" ht="15.75" customHeight="1">
      <c r="B118" s="19"/>
      <c r="C118" s="12"/>
      <c r="D118" s="148"/>
      <c r="E118" s="12"/>
      <c r="F118" s="148"/>
      <c r="G118" s="12"/>
    </row>
    <row r="119" ht="15.75" customHeight="1">
      <c r="B119" s="5">
        <v>8.0</v>
      </c>
      <c r="C119" s="12"/>
      <c r="D119" s="148"/>
      <c r="E119" s="12"/>
      <c r="F119" s="148"/>
      <c r="G119" s="12"/>
    </row>
    <row r="120" ht="15.75" customHeight="1">
      <c r="B120" s="12"/>
      <c r="C120" s="12"/>
      <c r="D120" s="148"/>
      <c r="E120" s="12"/>
      <c r="F120" s="148"/>
      <c r="G120" s="12"/>
    </row>
    <row r="121" ht="15.75" customHeight="1">
      <c r="B121" s="19"/>
      <c r="C121" s="12"/>
      <c r="D121" s="148"/>
      <c r="E121" s="12"/>
      <c r="F121" s="148"/>
      <c r="G121" s="12"/>
    </row>
    <row r="122" ht="15.75" customHeight="1">
      <c r="B122" s="5">
        <v>9.0</v>
      </c>
      <c r="C122" s="12"/>
      <c r="D122" s="148"/>
      <c r="E122" s="12"/>
      <c r="F122" s="148"/>
      <c r="G122" s="12"/>
    </row>
    <row r="123" ht="15.75" customHeight="1">
      <c r="B123" s="12"/>
      <c r="C123" s="12"/>
      <c r="D123" s="148"/>
      <c r="E123" s="12"/>
      <c r="F123" s="148"/>
      <c r="G123" s="12"/>
    </row>
    <row r="124" ht="15.75" customHeight="1">
      <c r="B124" s="19"/>
      <c r="C124" s="12"/>
      <c r="D124" s="148"/>
      <c r="E124" s="12"/>
      <c r="F124" s="148"/>
      <c r="G124" s="12"/>
    </row>
    <row r="125" ht="15.75" customHeight="1">
      <c r="B125" s="5">
        <v>10.0</v>
      </c>
      <c r="C125" s="12"/>
      <c r="D125" s="148"/>
      <c r="E125" s="12"/>
      <c r="F125" s="148"/>
      <c r="G125" s="12"/>
    </row>
    <row r="126" ht="15.75" customHeight="1">
      <c r="B126" s="12"/>
      <c r="C126" s="12"/>
      <c r="D126" s="148"/>
      <c r="E126" s="12"/>
      <c r="F126" s="148"/>
      <c r="G126" s="12"/>
    </row>
    <row r="127" ht="15.75" customHeight="1">
      <c r="B127" s="19"/>
      <c r="C127" s="12"/>
      <c r="D127" s="148"/>
      <c r="E127" s="12"/>
      <c r="F127" s="148"/>
      <c r="G127" s="12"/>
    </row>
    <row r="128" ht="15.75" customHeight="1">
      <c r="B128" s="5">
        <v>11.0</v>
      </c>
      <c r="C128" s="12"/>
      <c r="D128" s="148"/>
      <c r="E128" s="12"/>
      <c r="F128" s="148"/>
      <c r="G128" s="12"/>
    </row>
    <row r="129" ht="15.75" customHeight="1">
      <c r="B129" s="12"/>
      <c r="C129" s="12"/>
      <c r="D129" s="148"/>
      <c r="E129" s="12"/>
      <c r="F129" s="148"/>
      <c r="G129" s="12"/>
    </row>
    <row r="130" ht="15.75" customHeight="1">
      <c r="B130" s="19"/>
      <c r="C130" s="12"/>
      <c r="D130" s="148"/>
      <c r="E130" s="12"/>
      <c r="F130" s="148"/>
      <c r="G130" s="12"/>
    </row>
    <row r="131" ht="15.75" customHeight="1">
      <c r="B131" s="5">
        <v>12.0</v>
      </c>
      <c r="C131" s="12"/>
      <c r="D131" s="148"/>
      <c r="E131" s="12"/>
      <c r="F131" s="148"/>
      <c r="G131" s="12"/>
    </row>
    <row r="132" ht="15.0" customHeight="1">
      <c r="B132" s="12"/>
      <c r="C132" s="12"/>
      <c r="D132" s="148"/>
      <c r="E132" s="12"/>
      <c r="F132" s="148"/>
      <c r="G132" s="12"/>
    </row>
    <row r="133" ht="15.75" customHeight="1">
      <c r="B133" s="19"/>
      <c r="C133" s="12"/>
      <c r="D133" s="148"/>
      <c r="E133" s="12"/>
      <c r="F133" s="148"/>
      <c r="G133" s="12"/>
    </row>
    <row r="134" ht="15.75" customHeight="1">
      <c r="B134" s="5">
        <v>13.0</v>
      </c>
      <c r="C134" s="12"/>
      <c r="D134" s="148"/>
      <c r="E134" s="12"/>
      <c r="F134" s="148"/>
      <c r="G134" s="12"/>
    </row>
    <row r="135" ht="15.75" customHeight="1">
      <c r="B135" s="12"/>
      <c r="C135" s="12"/>
      <c r="D135" s="148"/>
      <c r="E135" s="12"/>
      <c r="F135" s="148"/>
      <c r="G135" s="12"/>
    </row>
    <row r="136" ht="15.75" customHeight="1">
      <c r="B136" s="19"/>
      <c r="C136" s="12"/>
      <c r="D136" s="148"/>
      <c r="E136" s="12"/>
      <c r="F136" s="148"/>
      <c r="G136" s="12"/>
    </row>
    <row r="137" ht="15.75" customHeight="1">
      <c r="B137" s="5">
        <v>14.0</v>
      </c>
      <c r="C137" s="12"/>
      <c r="D137" s="148"/>
      <c r="E137" s="12"/>
      <c r="F137" s="148"/>
      <c r="G137" s="12"/>
    </row>
    <row r="138" ht="15.75" customHeight="1">
      <c r="B138" s="12"/>
      <c r="C138" s="12"/>
      <c r="D138" s="148"/>
      <c r="E138" s="12"/>
      <c r="F138" s="148"/>
      <c r="G138" s="12"/>
    </row>
    <row r="139" ht="15.75" customHeight="1">
      <c r="B139" s="19"/>
      <c r="C139" s="12"/>
      <c r="D139" s="148"/>
      <c r="E139" s="12"/>
      <c r="F139" s="148"/>
      <c r="G139" s="12"/>
    </row>
    <row r="140" ht="15.75" customHeight="1">
      <c r="B140" s="5">
        <v>15.0</v>
      </c>
      <c r="C140" s="12"/>
      <c r="D140" s="148"/>
      <c r="E140" s="12"/>
      <c r="F140" s="148"/>
      <c r="G140" s="12"/>
    </row>
    <row r="141" ht="15.75" customHeight="1">
      <c r="B141" s="12"/>
      <c r="C141" s="12"/>
      <c r="D141" s="148"/>
      <c r="E141" s="12"/>
      <c r="F141" s="148"/>
      <c r="G141" s="12"/>
    </row>
    <row r="142" ht="15.75" customHeight="1">
      <c r="B142" s="19"/>
      <c r="C142" s="12"/>
      <c r="D142" s="148"/>
      <c r="E142" s="12"/>
      <c r="F142" s="148"/>
      <c r="G142" s="12"/>
    </row>
    <row r="143" ht="15.75" customHeight="1">
      <c r="B143" s="5">
        <v>16.0</v>
      </c>
      <c r="C143" s="12"/>
      <c r="D143" s="148"/>
      <c r="E143" s="12"/>
      <c r="F143" s="148"/>
      <c r="G143" s="12"/>
    </row>
    <row r="144" ht="15.75" customHeight="1">
      <c r="B144" s="12"/>
      <c r="C144" s="12"/>
      <c r="D144" s="148"/>
      <c r="E144" s="12"/>
      <c r="F144" s="148"/>
      <c r="G144" s="12"/>
    </row>
    <row r="145" ht="15.75" customHeight="1">
      <c r="B145" s="19"/>
      <c r="C145" s="12"/>
      <c r="D145" s="148"/>
      <c r="E145" s="12"/>
      <c r="F145" s="148"/>
      <c r="G145" s="12"/>
    </row>
    <row r="146" ht="15.75" customHeight="1">
      <c r="B146" s="5">
        <v>17.0</v>
      </c>
      <c r="C146" s="12"/>
      <c r="D146" s="148"/>
      <c r="E146" s="12"/>
      <c r="F146" s="148"/>
      <c r="G146" s="12"/>
    </row>
    <row r="147" ht="15.75" customHeight="1">
      <c r="B147" s="12"/>
      <c r="C147" s="12"/>
      <c r="D147" s="148"/>
      <c r="E147" s="12"/>
      <c r="F147" s="148"/>
      <c r="G147" s="12"/>
    </row>
    <row r="148" ht="15.75" customHeight="1">
      <c r="B148" s="19"/>
      <c r="C148" s="12"/>
      <c r="D148" s="148"/>
      <c r="E148" s="12"/>
      <c r="F148" s="148"/>
      <c r="G148" s="12"/>
    </row>
    <row r="149" ht="15.75" customHeight="1">
      <c r="B149" s="5">
        <v>18.0</v>
      </c>
      <c r="C149" s="12"/>
      <c r="D149" s="148"/>
      <c r="E149" s="12"/>
      <c r="F149" s="148"/>
      <c r="G149" s="12"/>
    </row>
    <row r="150" ht="15.75" customHeight="1">
      <c r="B150" s="12"/>
      <c r="C150" s="12"/>
      <c r="D150" s="148"/>
      <c r="E150" s="12"/>
      <c r="F150" s="148"/>
      <c r="G150" s="12"/>
    </row>
    <row r="151" ht="15.75" customHeight="1">
      <c r="B151" s="19"/>
      <c r="C151" s="12"/>
      <c r="D151" s="148"/>
      <c r="E151" s="12"/>
      <c r="F151" s="148"/>
      <c r="G151" s="12"/>
    </row>
    <row r="152" ht="15.75" customHeight="1">
      <c r="B152" s="5">
        <v>19.0</v>
      </c>
      <c r="C152" s="12"/>
      <c r="D152" s="317"/>
      <c r="E152" s="12"/>
      <c r="F152" s="148"/>
      <c r="G152" s="12"/>
    </row>
    <row r="153" ht="15.75" customHeight="1">
      <c r="B153" s="12"/>
      <c r="C153" s="12"/>
      <c r="D153" s="12"/>
      <c r="E153" s="12"/>
      <c r="F153" s="148"/>
      <c r="G153" s="12"/>
    </row>
    <row r="154" ht="15.75" customHeight="1">
      <c r="B154" s="19"/>
      <c r="C154" s="12"/>
      <c r="D154" s="12"/>
      <c r="E154" s="12"/>
      <c r="F154" s="148"/>
      <c r="G154" s="12"/>
    </row>
    <row r="155" ht="15.75" customHeight="1">
      <c r="B155" s="5">
        <v>20.0</v>
      </c>
      <c r="C155" s="12"/>
      <c r="D155" s="12"/>
      <c r="E155" s="12"/>
      <c r="F155" s="148"/>
      <c r="G155" s="12"/>
    </row>
    <row r="156" ht="15.75" customHeight="1">
      <c r="B156" s="12"/>
      <c r="C156" s="12"/>
      <c r="D156" s="12"/>
      <c r="E156" s="12"/>
      <c r="F156" s="148"/>
      <c r="G156" s="12"/>
    </row>
    <row r="157" ht="15.75" customHeight="1">
      <c r="B157" s="19"/>
      <c r="C157" s="12"/>
      <c r="D157" s="12"/>
      <c r="E157" s="12"/>
      <c r="F157" s="148"/>
      <c r="G157" s="12"/>
    </row>
    <row r="158" ht="15.75" customHeight="1">
      <c r="B158" s="5">
        <v>21.0</v>
      </c>
      <c r="C158" s="12"/>
      <c r="D158" s="12"/>
      <c r="E158" s="12"/>
      <c r="F158" s="148"/>
      <c r="G158" s="12"/>
    </row>
    <row r="159" ht="15.75" customHeight="1">
      <c r="B159" s="12"/>
      <c r="C159" s="12"/>
      <c r="D159" s="12"/>
      <c r="E159" s="12"/>
      <c r="F159" s="148"/>
      <c r="G159" s="12"/>
    </row>
    <row r="160" ht="15.75" customHeight="1">
      <c r="B160" s="19"/>
      <c r="C160" s="12"/>
      <c r="D160" s="12"/>
      <c r="E160" s="12"/>
      <c r="F160" s="148"/>
      <c r="G160" s="12"/>
    </row>
    <row r="161" ht="15.75" customHeight="1">
      <c r="B161" s="5">
        <v>22.0</v>
      </c>
      <c r="C161" s="12"/>
      <c r="D161" s="12"/>
      <c r="E161" s="12"/>
      <c r="F161" s="148"/>
      <c r="G161" s="12"/>
    </row>
    <row r="162" ht="15.75" customHeight="1">
      <c r="B162" s="12"/>
      <c r="C162" s="12"/>
      <c r="D162" s="12"/>
      <c r="E162" s="12"/>
      <c r="F162" s="148"/>
      <c r="G162" s="12"/>
    </row>
    <row r="163" ht="15.75" customHeight="1">
      <c r="B163" s="19"/>
      <c r="C163" s="12"/>
      <c r="D163" s="12"/>
      <c r="E163" s="12"/>
      <c r="F163" s="148"/>
      <c r="G163" s="12"/>
    </row>
    <row r="164" ht="15.75" customHeight="1">
      <c r="B164" s="5">
        <v>23.0</v>
      </c>
      <c r="C164" s="12"/>
      <c r="D164" s="12"/>
      <c r="E164" s="12"/>
      <c r="F164" s="148"/>
      <c r="G164" s="12"/>
    </row>
    <row r="165" ht="15.75" customHeight="1">
      <c r="B165" s="12"/>
      <c r="C165" s="12"/>
      <c r="D165" s="12"/>
      <c r="E165" s="12"/>
      <c r="F165" s="148"/>
      <c r="G165" s="12"/>
    </row>
    <row r="166" ht="15.75" customHeight="1">
      <c r="B166" s="19"/>
      <c r="C166" s="12"/>
      <c r="D166" s="12"/>
      <c r="E166" s="12"/>
      <c r="F166" s="148"/>
      <c r="G166" s="12"/>
    </row>
    <row r="167" ht="15.75" customHeight="1">
      <c r="B167" s="5">
        <v>24.0</v>
      </c>
      <c r="C167" s="12"/>
      <c r="D167" s="12"/>
      <c r="E167" s="12"/>
      <c r="F167" s="148"/>
      <c r="G167" s="12"/>
    </row>
    <row r="168" ht="15.75" customHeight="1">
      <c r="B168" s="12"/>
      <c r="C168" s="12"/>
      <c r="D168" s="12"/>
      <c r="E168" s="12"/>
      <c r="F168" s="148"/>
      <c r="G168" s="12"/>
    </row>
    <row r="169" ht="15.75" customHeight="1">
      <c r="B169" s="19"/>
      <c r="C169" s="12"/>
      <c r="D169" s="12"/>
      <c r="E169" s="12"/>
      <c r="F169" s="148"/>
      <c r="G169" s="12"/>
    </row>
    <row r="170" ht="15.75" customHeight="1">
      <c r="B170" s="5">
        <v>25.0</v>
      </c>
      <c r="C170" s="12"/>
      <c r="D170" s="12"/>
      <c r="E170" s="12"/>
      <c r="F170" s="148"/>
      <c r="G170" s="12"/>
    </row>
    <row r="171" ht="15.75" customHeight="1">
      <c r="B171" s="12"/>
      <c r="C171" s="12"/>
      <c r="D171" s="12"/>
      <c r="E171" s="12"/>
      <c r="F171" s="148"/>
      <c r="G171" s="12"/>
    </row>
    <row r="172" ht="15.75" customHeight="1">
      <c r="B172" s="19"/>
      <c r="C172" s="12"/>
      <c r="D172" s="12"/>
      <c r="E172" s="12"/>
      <c r="F172" s="148"/>
      <c r="G172" s="12"/>
    </row>
    <row r="173" ht="15.75" customHeight="1">
      <c r="B173" s="5">
        <v>26.0</v>
      </c>
      <c r="C173" s="12"/>
      <c r="D173" s="12"/>
      <c r="E173" s="12"/>
      <c r="F173" s="148"/>
      <c r="G173" s="12"/>
    </row>
    <row r="174" ht="15.75" customHeight="1">
      <c r="B174" s="12"/>
      <c r="C174" s="12"/>
      <c r="D174" s="12"/>
      <c r="E174" s="12"/>
      <c r="F174" s="148"/>
      <c r="G174" s="12"/>
    </row>
    <row r="175" ht="15.75" customHeight="1">
      <c r="B175" s="19"/>
      <c r="C175" s="12"/>
      <c r="D175" s="12"/>
      <c r="E175" s="12"/>
      <c r="F175" s="148"/>
      <c r="G175" s="12"/>
    </row>
    <row r="176" ht="15.75" customHeight="1">
      <c r="B176" s="5">
        <v>27.0</v>
      </c>
      <c r="C176" s="12"/>
      <c r="D176" s="12"/>
      <c r="E176" s="12"/>
      <c r="F176" s="148"/>
      <c r="G176" s="12"/>
    </row>
    <row r="177" ht="15.75" customHeight="1">
      <c r="B177" s="12"/>
      <c r="C177" s="12"/>
      <c r="D177" s="12"/>
      <c r="E177" s="12"/>
      <c r="F177" s="148"/>
      <c r="G177" s="12"/>
    </row>
    <row r="178" ht="15.75" customHeight="1">
      <c r="B178" s="19"/>
      <c r="C178" s="12"/>
      <c r="D178" s="12"/>
      <c r="E178" s="12"/>
      <c r="F178" s="148"/>
      <c r="G178" s="12"/>
    </row>
    <row r="179" ht="15.75" customHeight="1">
      <c r="B179" s="5">
        <v>28.0</v>
      </c>
      <c r="C179" s="12"/>
      <c r="D179" s="12"/>
      <c r="E179" s="12"/>
      <c r="F179" s="148"/>
      <c r="G179" s="12"/>
    </row>
    <row r="180" ht="15.75" customHeight="1">
      <c r="B180" s="12"/>
      <c r="C180" s="12"/>
      <c r="D180" s="12"/>
      <c r="E180" s="12"/>
      <c r="F180" s="148"/>
      <c r="G180" s="12"/>
    </row>
    <row r="181" ht="15.75" customHeight="1">
      <c r="B181" s="19"/>
      <c r="C181" s="12"/>
      <c r="D181" s="12"/>
      <c r="E181" s="12"/>
      <c r="F181" s="148"/>
      <c r="G181" s="12"/>
    </row>
    <row r="182" ht="15.75" customHeight="1">
      <c r="B182" s="5">
        <v>29.0</v>
      </c>
      <c r="C182" s="12"/>
      <c r="D182" s="12"/>
      <c r="E182" s="12"/>
      <c r="F182" s="148"/>
      <c r="G182" s="12"/>
    </row>
    <row r="183" ht="15.75" customHeight="1">
      <c r="B183" s="12"/>
      <c r="C183" s="12"/>
      <c r="D183" s="12"/>
      <c r="E183" s="12"/>
      <c r="F183" s="148"/>
      <c r="G183" s="12"/>
    </row>
    <row r="184" ht="15.75" customHeight="1">
      <c r="B184" s="19"/>
      <c r="C184" s="12"/>
      <c r="D184" s="12"/>
      <c r="E184" s="12"/>
      <c r="F184" s="148"/>
      <c r="G184" s="12"/>
    </row>
    <row r="185" ht="15.75" customHeight="1">
      <c r="B185" s="5">
        <v>30.0</v>
      </c>
      <c r="C185" s="12"/>
      <c r="D185" s="12"/>
      <c r="E185" s="12"/>
      <c r="F185" s="148"/>
      <c r="G185" s="12"/>
    </row>
    <row r="186" ht="15.75" customHeight="1">
      <c r="B186" s="12"/>
      <c r="C186" s="12"/>
      <c r="D186" s="12"/>
      <c r="E186" s="12"/>
      <c r="F186" s="148"/>
      <c r="G186" s="12"/>
    </row>
    <row r="187" ht="15.75" customHeight="1">
      <c r="B187" s="19"/>
      <c r="C187" s="19"/>
      <c r="D187" s="19"/>
      <c r="E187" s="19"/>
      <c r="F187" s="148"/>
      <c r="G187" s="19"/>
    </row>
    <row r="188" ht="15.75" customHeight="1"/>
    <row r="189" ht="15.75" customHeight="1">
      <c r="B189" s="237" t="s">
        <v>922</v>
      </c>
      <c r="C189" s="7"/>
      <c r="D189" s="7"/>
      <c r="E189" s="7"/>
      <c r="F189" s="7"/>
      <c r="G189" s="8"/>
    </row>
    <row r="190" ht="15.75" customHeight="1">
      <c r="B190" s="314"/>
      <c r="C190" s="315" t="s">
        <v>5</v>
      </c>
      <c r="D190" s="315" t="s">
        <v>107</v>
      </c>
      <c r="E190" s="315" t="s">
        <v>335</v>
      </c>
      <c r="F190" s="315" t="s">
        <v>398</v>
      </c>
      <c r="G190" s="178" t="s">
        <v>724</v>
      </c>
    </row>
    <row r="191" ht="15.75" customHeight="1">
      <c r="B191" s="5">
        <v>1.0</v>
      </c>
      <c r="C191" s="392" t="str">
        <f>'дети 5-ти лет Ф'!D97</f>
        <v/>
      </c>
      <c r="D191" s="392" t="str">
        <f>'дети 5-ти лет К'!D97</f>
        <v/>
      </c>
      <c r="E191" s="392" t="str">
        <f>'дети 5-ти лет П'!D97</f>
        <v/>
      </c>
      <c r="F191" s="392" t="str">
        <f>'дети 5-ти лет Т'!D97</f>
        <v/>
      </c>
      <c r="G191" s="392" t="str">
        <f>'дети 5-ти лет С'!D97</f>
        <v/>
      </c>
    </row>
    <row r="192" ht="15.75" customHeight="1">
      <c r="B192" s="12"/>
      <c r="C192" s="392" t="str">
        <f>'дети 5-ти лет Ф'!E97</f>
        <v/>
      </c>
      <c r="D192" s="392" t="str">
        <f>'дети 5-ти лет К'!E97</f>
        <v/>
      </c>
      <c r="E192" s="392" t="str">
        <f>'дети 5-ти лет П'!E97</f>
        <v/>
      </c>
      <c r="F192" s="392" t="str">
        <f>'дети 5-ти лет Т'!E97</f>
        <v/>
      </c>
      <c r="G192" s="392" t="str">
        <f>'дети 5-ти лет С'!E97</f>
        <v/>
      </c>
    </row>
    <row r="193" ht="15.75" customHeight="1">
      <c r="B193" s="19"/>
      <c r="C193" s="392" t="str">
        <f>'дети 5-ти лет Ф'!F97</f>
        <v/>
      </c>
      <c r="D193" s="392" t="str">
        <f>'дети 5-ти лет К'!F97</f>
        <v/>
      </c>
      <c r="E193" s="392" t="str">
        <f>'дети 5-ти лет П'!F97</f>
        <v/>
      </c>
      <c r="F193" s="392" t="str">
        <f>'дети 5-ти лет Т'!F97</f>
        <v/>
      </c>
      <c r="G193" s="392" t="str">
        <f>'дети 5-ти лет С'!F97</f>
        <v/>
      </c>
    </row>
    <row r="194" ht="15.75" customHeight="1">
      <c r="B194" s="5">
        <v>2.0</v>
      </c>
      <c r="C194" s="392" t="str">
        <f>'дети 5-ти лет Ф'!G97</f>
        <v/>
      </c>
      <c r="D194" s="392" t="str">
        <f>'дети 5-ти лет К'!G97</f>
        <v/>
      </c>
      <c r="E194" s="392" t="str">
        <f>'дети 5-ти лет П'!G97</f>
        <v/>
      </c>
      <c r="F194" s="392" t="str">
        <f>'дети 5-ти лет Т'!G97</f>
        <v/>
      </c>
      <c r="G194" s="392" t="str">
        <f>'дети 5-ти лет С'!G97</f>
        <v/>
      </c>
    </row>
    <row r="195" ht="15.75" customHeight="1">
      <c r="B195" s="12"/>
      <c r="C195" s="392" t="str">
        <f>'дети 5-ти лет Ф'!H97</f>
        <v/>
      </c>
      <c r="D195" s="392" t="str">
        <f>'дети 5-ти лет К'!H97</f>
        <v/>
      </c>
      <c r="E195" s="392" t="str">
        <f>'дети 5-ти лет П'!H97</f>
        <v/>
      </c>
      <c r="F195" s="392" t="str">
        <f>'дети 5-ти лет Т'!H97</f>
        <v/>
      </c>
      <c r="G195" s="392" t="str">
        <f>'дети 5-ти лет С'!H97</f>
        <v/>
      </c>
    </row>
    <row r="196" ht="15.75" customHeight="1">
      <c r="B196" s="19"/>
      <c r="C196" s="392" t="str">
        <f>'дети 5-ти лет Ф'!I97</f>
        <v/>
      </c>
      <c r="D196" s="392" t="str">
        <f>'дети 5-ти лет К'!I97</f>
        <v/>
      </c>
      <c r="E196" s="392" t="str">
        <f>'дети 5-ти лет П'!I97</f>
        <v/>
      </c>
      <c r="F196" s="392" t="str">
        <f>'дети 5-ти лет Т'!I97</f>
        <v/>
      </c>
      <c r="G196" s="392" t="str">
        <f>'дети 5-ти лет С'!I97</f>
        <v/>
      </c>
    </row>
    <row r="197" ht="15.75" customHeight="1">
      <c r="B197" s="5">
        <v>3.0</v>
      </c>
      <c r="C197" s="392" t="str">
        <f>'дети 5-ти лет Ф'!J97</f>
        <v/>
      </c>
      <c r="D197" s="392" t="str">
        <f>'дети 5-ти лет К'!J97</f>
        <v/>
      </c>
      <c r="E197" s="392" t="str">
        <f>'дети 5-ти лет П'!J97</f>
        <v/>
      </c>
      <c r="F197" s="392" t="str">
        <f>'дети 5-ти лет Т'!J97</f>
        <v/>
      </c>
      <c r="G197" s="392" t="str">
        <f>'дети 5-ти лет С'!J97</f>
        <v/>
      </c>
    </row>
    <row r="198" ht="15.75" customHeight="1">
      <c r="B198" s="12"/>
      <c r="C198" s="392" t="str">
        <f>'дети 5-ти лет Ф'!K97</f>
        <v/>
      </c>
      <c r="D198" s="392" t="str">
        <f>'дети 5-ти лет К'!K97</f>
        <v/>
      </c>
      <c r="E198" s="392" t="str">
        <f>'дети 5-ти лет П'!K97</f>
        <v/>
      </c>
      <c r="F198" s="392" t="str">
        <f>'дети 5-ти лет Т'!K97</f>
        <v/>
      </c>
      <c r="G198" s="392" t="str">
        <f>'дети 5-ти лет С'!K97</f>
        <v/>
      </c>
    </row>
    <row r="199" ht="15.75" customHeight="1">
      <c r="B199" s="19"/>
      <c r="C199" s="392" t="str">
        <f>'дети 5-ти лет Ф'!L97</f>
        <v/>
      </c>
      <c r="D199" s="392" t="str">
        <f>'дети 5-ти лет К'!L97</f>
        <v/>
      </c>
      <c r="E199" s="392" t="str">
        <f>'дети 5-ти лет П'!L97</f>
        <v/>
      </c>
      <c r="F199" s="392" t="str">
        <f>'дети 5-ти лет Т'!L97</f>
        <v/>
      </c>
      <c r="G199" s="392" t="str">
        <f>'дети 5-ти лет С'!L97</f>
        <v/>
      </c>
    </row>
    <row r="200" ht="15.75" customHeight="1">
      <c r="B200" s="5">
        <v>4.0</v>
      </c>
      <c r="C200" s="392" t="str">
        <f>'дети 5-ти лет Ф'!M97</f>
        <v/>
      </c>
      <c r="D200" s="392" t="str">
        <f>'дети 5-ти лет К'!M97</f>
        <v/>
      </c>
      <c r="E200" s="392" t="str">
        <f>'дети 5-ти лет П'!M97</f>
        <v/>
      </c>
      <c r="F200" s="392" t="str">
        <f>'дети 5-ти лет Т'!M97</f>
        <v/>
      </c>
      <c r="G200" s="392" t="str">
        <f>'дети 5-ти лет С'!M97</f>
        <v/>
      </c>
    </row>
    <row r="201" ht="15.75" customHeight="1">
      <c r="B201" s="12"/>
      <c r="C201" s="392" t="str">
        <f>'дети 5-ти лет Ф'!N97</f>
        <v/>
      </c>
      <c r="D201" s="392" t="str">
        <f>'дети 5-ти лет К'!N97</f>
        <v/>
      </c>
      <c r="E201" s="392" t="str">
        <f>'дети 5-ти лет П'!N97</f>
        <v/>
      </c>
      <c r="F201" s="392" t="str">
        <f>'дети 5-ти лет Т'!N97</f>
        <v/>
      </c>
      <c r="G201" s="392" t="str">
        <f>'дети 5-ти лет С'!N97</f>
        <v/>
      </c>
    </row>
    <row r="202" ht="15.75" customHeight="1">
      <c r="B202" s="19"/>
      <c r="C202" s="392" t="str">
        <f>'дети 5-ти лет Ф'!O97</f>
        <v/>
      </c>
      <c r="D202" s="392" t="str">
        <f>'дети 5-ти лет К'!O97</f>
        <v/>
      </c>
      <c r="E202" s="392" t="str">
        <f>'дети 5-ти лет П'!O97</f>
        <v/>
      </c>
      <c r="F202" s="392" t="str">
        <f>'дети 5-ти лет Т'!O97</f>
        <v/>
      </c>
      <c r="G202" s="392" t="str">
        <f>'дети 5-ти лет С'!O97</f>
        <v/>
      </c>
    </row>
    <row r="203" ht="15.75" customHeight="1">
      <c r="B203" s="5">
        <v>5.0</v>
      </c>
      <c r="C203" s="392" t="str">
        <f>'дети 5-ти лет Ф'!P97</f>
        <v/>
      </c>
      <c r="D203" s="392" t="str">
        <f>'дети 5-ти лет К'!P97</f>
        <v/>
      </c>
      <c r="E203" s="392" t="str">
        <f>'дети 5-ти лет П'!P97</f>
        <v/>
      </c>
      <c r="F203" s="392" t="str">
        <f>'дети 5-ти лет Т'!P97</f>
        <v/>
      </c>
      <c r="G203" s="392" t="str">
        <f>'дети 5-ти лет С'!P97</f>
        <v/>
      </c>
    </row>
    <row r="204" ht="15.75" customHeight="1">
      <c r="B204" s="12"/>
      <c r="C204" s="392" t="str">
        <f>'дети 5-ти лет Ф'!Q97</f>
        <v/>
      </c>
      <c r="D204" s="392" t="str">
        <f>'дети 5-ти лет К'!Q97</f>
        <v/>
      </c>
      <c r="E204" s="392" t="str">
        <f>'дети 5-ти лет П'!Q97</f>
        <v/>
      </c>
      <c r="F204" s="392" t="str">
        <f>'дети 5-ти лет Т'!Q97</f>
        <v/>
      </c>
      <c r="G204" s="392" t="str">
        <f>'дети 5-ти лет С'!Q97</f>
        <v/>
      </c>
    </row>
    <row r="205" ht="15.75" customHeight="1">
      <c r="B205" s="19"/>
      <c r="C205" s="392" t="str">
        <f>'дети 5-ти лет Ф'!R97</f>
        <v/>
      </c>
      <c r="D205" s="392" t="str">
        <f>'дети 5-ти лет К'!R97</f>
        <v/>
      </c>
      <c r="E205" s="392" t="str">
        <f>'дети 5-ти лет П'!R97</f>
        <v/>
      </c>
      <c r="F205" s="392" t="str">
        <f>'дети 5-ти лет Т'!R97</f>
        <v/>
      </c>
      <c r="G205" s="392" t="str">
        <f>'дети 5-ти лет С'!R97</f>
        <v/>
      </c>
    </row>
    <row r="206" ht="15.75" customHeight="1">
      <c r="B206" s="5">
        <v>6.0</v>
      </c>
      <c r="C206" s="392" t="str">
        <f>'дети 5-ти лет Ф'!S97</f>
        <v/>
      </c>
      <c r="D206" s="392" t="str">
        <f>'дети 5-ти лет К'!S97</f>
        <v/>
      </c>
      <c r="E206" s="392" t="str">
        <f>'дети 5-ти лет П'!S97</f>
        <v/>
      </c>
      <c r="F206" s="392" t="str">
        <f>'дети 5-ти лет Т'!S97</f>
        <v/>
      </c>
      <c r="G206" s="392" t="str">
        <f>'дети 5-ти лет С'!S97</f>
        <v/>
      </c>
    </row>
    <row r="207" ht="15.75" customHeight="1">
      <c r="B207" s="12"/>
      <c r="C207" s="392" t="str">
        <f>'дети 5-ти лет Ф'!T97</f>
        <v/>
      </c>
      <c r="D207" s="392" t="str">
        <f>'дети 5-ти лет К'!T97</f>
        <v/>
      </c>
      <c r="E207" s="392" t="str">
        <f>'дети 5-ти лет П'!T97</f>
        <v/>
      </c>
      <c r="F207" s="392" t="str">
        <f>'дети 5-ти лет Т'!T97</f>
        <v/>
      </c>
      <c r="G207" s="392" t="str">
        <f>'дети 5-ти лет С'!T97</f>
        <v/>
      </c>
    </row>
    <row r="208" ht="15.75" customHeight="1">
      <c r="B208" s="19"/>
      <c r="C208" s="392" t="str">
        <f>'дети 5-ти лет Ф'!U97</f>
        <v/>
      </c>
      <c r="D208" s="392" t="str">
        <f>'дети 5-ти лет К'!U97</f>
        <v/>
      </c>
      <c r="E208" s="392" t="str">
        <f>'дети 5-ти лет П'!U97</f>
        <v/>
      </c>
      <c r="F208" s="392" t="str">
        <f>'дети 5-ти лет Т'!U97</f>
        <v/>
      </c>
      <c r="G208" s="392" t="str">
        <f>'дети 5-ти лет С'!U97</f>
        <v/>
      </c>
    </row>
    <row r="209" ht="15.75" customHeight="1">
      <c r="B209" s="5">
        <v>7.0</v>
      </c>
      <c r="C209" s="392" t="str">
        <f>'дети 5-ти лет Ф'!V97</f>
        <v/>
      </c>
      <c r="D209" s="392" t="str">
        <f>'дети 5-ти лет К'!V97</f>
        <v/>
      </c>
      <c r="E209" s="392" t="str">
        <f>'дети 5-ти лет П'!V97</f>
        <v/>
      </c>
      <c r="F209" s="392" t="str">
        <f>'дети 5-ти лет Т'!V97</f>
        <v/>
      </c>
      <c r="G209" s="392" t="str">
        <f>'дети 5-ти лет С'!V97</f>
        <v/>
      </c>
    </row>
    <row r="210" ht="15.75" customHeight="1">
      <c r="B210" s="12"/>
      <c r="C210" s="392" t="str">
        <f>'дети 5-ти лет Ф'!W97</f>
        <v/>
      </c>
      <c r="D210" s="392" t="str">
        <f>'дети 5-ти лет Т'!W97</f>
        <v/>
      </c>
      <c r="E210" s="392" t="str">
        <f>'дети 5-ти лет П'!W97</f>
        <v/>
      </c>
      <c r="F210" s="392" t="str">
        <f>'дети 5-ти лет Т'!W97</f>
        <v/>
      </c>
      <c r="G210" s="392" t="str">
        <f>'дети 5-ти лет С'!W97</f>
        <v/>
      </c>
    </row>
    <row r="211" ht="15.0" customHeight="1">
      <c r="B211" s="19"/>
      <c r="C211" s="392" t="str">
        <f>'дети 5-ти лет Ф'!X97</f>
        <v/>
      </c>
      <c r="D211" s="392" t="str">
        <f>'дети 5-ти лет К'!X97</f>
        <v/>
      </c>
      <c r="E211" s="392" t="str">
        <f>'дети 5-ти лет П'!X97</f>
        <v/>
      </c>
      <c r="F211" s="392" t="str">
        <f>'дети 5-ти лет Т'!X97</f>
        <v/>
      </c>
      <c r="G211" s="392" t="str">
        <f>'дети 5-ти лет С'!X97</f>
        <v/>
      </c>
    </row>
    <row r="212" ht="15.75" customHeight="1">
      <c r="B212" s="5">
        <v>8.0</v>
      </c>
      <c r="C212" s="318"/>
      <c r="D212" s="392" t="str">
        <f>'дети 5-ти лет К'!Y97</f>
        <v/>
      </c>
      <c r="E212" s="317"/>
      <c r="F212" s="392" t="str">
        <f>'дети 5-ти лет Т'!Y97</f>
        <v/>
      </c>
      <c r="G212" s="317"/>
    </row>
    <row r="213" ht="15.75" customHeight="1">
      <c r="B213" s="12"/>
      <c r="C213" s="319"/>
      <c r="D213" s="392" t="str">
        <f>'дети 5-ти лет К'!Z97</f>
        <v/>
      </c>
      <c r="E213" s="12"/>
      <c r="F213" s="392" t="str">
        <f>'дети 5-ти лет Т'!Z97</f>
        <v/>
      </c>
      <c r="G213" s="12"/>
    </row>
    <row r="214" ht="15.75" customHeight="1">
      <c r="B214" s="19"/>
      <c r="C214" s="319"/>
      <c r="D214" s="392" t="str">
        <f>'дети 5-ти лет К'!AA97</f>
        <v/>
      </c>
      <c r="E214" s="12"/>
      <c r="F214" s="392" t="str">
        <f>'дети 5-ти лет Т'!AA97</f>
        <v/>
      </c>
      <c r="G214" s="12"/>
    </row>
    <row r="215" ht="15.75" customHeight="1">
      <c r="B215" s="5">
        <v>9.0</v>
      </c>
      <c r="C215" s="319"/>
      <c r="D215" s="392" t="str">
        <f>'дети 5-ти лет К'!AB97</f>
        <v/>
      </c>
      <c r="E215" s="12"/>
      <c r="F215" s="392" t="str">
        <f>'дети 5-ти лет Т'!AB97</f>
        <v/>
      </c>
      <c r="G215" s="12"/>
    </row>
    <row r="216" ht="15.75" customHeight="1">
      <c r="B216" s="12"/>
      <c r="C216" s="319"/>
      <c r="D216" s="392" t="str">
        <f>'дети 5-ти лет К'!AC97</f>
        <v/>
      </c>
      <c r="E216" s="12"/>
      <c r="F216" s="392" t="str">
        <f>'дети 5-ти лет Т'!AC97</f>
        <v/>
      </c>
      <c r="G216" s="12"/>
    </row>
    <row r="217" ht="15.75" customHeight="1">
      <c r="B217" s="19"/>
      <c r="C217" s="319"/>
      <c r="D217" s="392" t="str">
        <f>'дети 5-ти лет К'!AD97</f>
        <v/>
      </c>
      <c r="E217" s="12"/>
      <c r="F217" s="392" t="str">
        <f>'дети 5-ти лет Т'!AD97</f>
        <v/>
      </c>
      <c r="G217" s="12"/>
    </row>
    <row r="218" ht="15.75" customHeight="1">
      <c r="B218" s="5">
        <v>10.0</v>
      </c>
      <c r="C218" s="319"/>
      <c r="D218" s="392" t="str">
        <f>'дети 5-ти лет К'!AE97</f>
        <v/>
      </c>
      <c r="E218" s="12"/>
      <c r="F218" s="392" t="str">
        <f>'дети 5-ти лет Т'!AE97</f>
        <v/>
      </c>
      <c r="G218" s="12"/>
    </row>
    <row r="219" ht="15.75" customHeight="1">
      <c r="B219" s="12"/>
      <c r="C219" s="319"/>
      <c r="D219" s="392" t="str">
        <f>'дети 5-ти лет К'!AF97</f>
        <v/>
      </c>
      <c r="E219" s="12"/>
      <c r="F219" s="392" t="str">
        <f>'дети 5-ти лет Т'!AF97</f>
        <v/>
      </c>
      <c r="G219" s="12"/>
    </row>
    <row r="220" ht="15.75" customHeight="1">
      <c r="B220" s="19"/>
      <c r="C220" s="319"/>
      <c r="D220" s="392" t="str">
        <f>'дети 5-ти лет К'!AG97</f>
        <v/>
      </c>
      <c r="E220" s="12"/>
      <c r="F220" s="392" t="str">
        <f>'дети 5-ти лет Т'!AG97</f>
        <v/>
      </c>
      <c r="G220" s="12"/>
    </row>
    <row r="221" ht="15.75" customHeight="1">
      <c r="B221" s="5">
        <v>11.0</v>
      </c>
      <c r="C221" s="319"/>
      <c r="D221" s="392" t="str">
        <f>'дети 5-ти лет К'!AH97</f>
        <v/>
      </c>
      <c r="E221" s="12"/>
      <c r="F221" s="392" t="str">
        <f>'дети 5-ти лет Т'!AH97</f>
        <v/>
      </c>
      <c r="G221" s="12"/>
    </row>
    <row r="222" ht="15.75" customHeight="1">
      <c r="B222" s="12"/>
      <c r="C222" s="319"/>
      <c r="D222" s="392" t="str">
        <f>'дети 5-ти лет К'!AI97</f>
        <v/>
      </c>
      <c r="E222" s="12"/>
      <c r="F222" s="392" t="str">
        <f>'дети 5-ти лет Т'!AI97</f>
        <v/>
      </c>
      <c r="G222" s="12"/>
    </row>
    <row r="223" ht="15.75" customHeight="1">
      <c r="B223" s="19"/>
      <c r="C223" s="319"/>
      <c r="D223" s="392" t="str">
        <f>'дети 5-ти лет К'!AJ97</f>
        <v/>
      </c>
      <c r="E223" s="12"/>
      <c r="F223" s="392" t="str">
        <f>'дети 5-ти лет Т'!AJ97</f>
        <v/>
      </c>
      <c r="G223" s="12"/>
    </row>
    <row r="224" ht="15.75" customHeight="1">
      <c r="B224" s="5">
        <v>12.0</v>
      </c>
      <c r="C224" s="319"/>
      <c r="D224" s="392" t="str">
        <f>'дети 5-ти лет К'!AK97</f>
        <v/>
      </c>
      <c r="E224" s="12"/>
      <c r="F224" s="392" t="str">
        <f>'дети 5-ти лет Т'!AK97</f>
        <v/>
      </c>
      <c r="G224" s="12"/>
    </row>
    <row r="225" ht="15.75" customHeight="1">
      <c r="B225" s="12"/>
      <c r="C225" s="319"/>
      <c r="D225" s="392" t="str">
        <f>'дети 5-ти лет К'!AL97</f>
        <v/>
      </c>
      <c r="E225" s="12"/>
      <c r="F225" s="392" t="str">
        <f>'дети 5-ти лет Т'!AL97</f>
        <v/>
      </c>
      <c r="G225" s="12"/>
    </row>
    <row r="226" ht="15.75" customHeight="1">
      <c r="B226" s="19"/>
      <c r="C226" s="319"/>
      <c r="D226" s="392" t="str">
        <f>'дети 5-ти лет К'!AM97</f>
        <v/>
      </c>
      <c r="E226" s="12"/>
      <c r="F226" s="392" t="str">
        <f>'дети 5-ти лет Т'!AM97</f>
        <v/>
      </c>
      <c r="G226" s="12"/>
    </row>
    <row r="227" ht="15.75" customHeight="1">
      <c r="B227" s="5">
        <v>13.0</v>
      </c>
      <c r="C227" s="319"/>
      <c r="D227" s="392" t="str">
        <f>'дети 5-ти лет К'!AN97</f>
        <v/>
      </c>
      <c r="E227" s="12"/>
      <c r="F227" s="392" t="str">
        <f>'дети 5-ти лет Т'!AN97</f>
        <v/>
      </c>
      <c r="G227" s="12"/>
    </row>
    <row r="228" ht="15.75" customHeight="1">
      <c r="B228" s="12"/>
      <c r="C228" s="319"/>
      <c r="D228" s="392" t="str">
        <f>'дети 5-ти лет К'!AO97</f>
        <v/>
      </c>
      <c r="E228" s="12"/>
      <c r="F228" s="392" t="str">
        <f>'дети 5-ти лет Т'!AO97</f>
        <v/>
      </c>
      <c r="G228" s="12"/>
    </row>
    <row r="229" ht="15.75" customHeight="1">
      <c r="B229" s="19"/>
      <c r="C229" s="319"/>
      <c r="D229" s="392" t="str">
        <f>'дети 5-ти лет К'!AP97</f>
        <v/>
      </c>
      <c r="E229" s="12"/>
      <c r="F229" s="392" t="str">
        <f>'дети 5-ти лет Т'!AP97</f>
        <v/>
      </c>
      <c r="G229" s="12"/>
    </row>
    <row r="230" ht="15.75" customHeight="1">
      <c r="B230" s="5">
        <v>14.0</v>
      </c>
      <c r="C230" s="319"/>
      <c r="D230" s="392" t="str">
        <f>'дети 5-ти лет К'!AQ97</f>
        <v/>
      </c>
      <c r="E230" s="12"/>
      <c r="F230" s="392" t="str">
        <f>'дети 5-ти лет Т'!AQ97</f>
        <v/>
      </c>
      <c r="G230" s="12"/>
    </row>
    <row r="231" ht="15.75" customHeight="1">
      <c r="B231" s="12"/>
      <c r="C231" s="319"/>
      <c r="D231" s="392" t="str">
        <f>'дети 5-ти лет К'!AR97</f>
        <v/>
      </c>
      <c r="E231" s="12"/>
      <c r="F231" s="392" t="str">
        <f>'дети 5-ти лет Т'!AR97</f>
        <v/>
      </c>
      <c r="G231" s="12"/>
    </row>
    <row r="232" ht="15.75" customHeight="1">
      <c r="B232" s="19"/>
      <c r="C232" s="319"/>
      <c r="D232" s="392" t="str">
        <f>'дети 5-ти лет К'!AS97</f>
        <v/>
      </c>
      <c r="E232" s="12"/>
      <c r="F232" s="392" t="str">
        <f>'дети 5-ти лет Т'!AS97</f>
        <v/>
      </c>
      <c r="G232" s="12"/>
    </row>
    <row r="233" ht="15.75" customHeight="1">
      <c r="B233" s="5">
        <v>15.0</v>
      </c>
      <c r="C233" s="319"/>
      <c r="D233" s="392" t="str">
        <f>'дети 5-ти лет К'!AT97</f>
        <v/>
      </c>
      <c r="E233" s="12"/>
      <c r="F233" s="392" t="str">
        <f>'дети 5-ти лет Т'!AT97</f>
        <v/>
      </c>
      <c r="G233" s="12"/>
    </row>
    <row r="234" ht="15.75" customHeight="1">
      <c r="B234" s="12"/>
      <c r="C234" s="319"/>
      <c r="D234" s="392" t="str">
        <f>'дети 5-ти лет К'!AU97</f>
        <v/>
      </c>
      <c r="E234" s="12"/>
      <c r="F234" s="392" t="str">
        <f>'дети 5-ти лет Т'!AU97</f>
        <v/>
      </c>
      <c r="G234" s="12"/>
    </row>
    <row r="235" ht="15.75" customHeight="1">
      <c r="B235" s="19"/>
      <c r="C235" s="319"/>
      <c r="D235" s="392" t="str">
        <f>'дети 5-ти лет К'!AV97</f>
        <v/>
      </c>
      <c r="E235" s="12"/>
      <c r="F235" s="392" t="str">
        <f>'дети 5-ти лет Т'!AV97</f>
        <v/>
      </c>
      <c r="G235" s="12"/>
    </row>
    <row r="236" ht="15.75" customHeight="1">
      <c r="B236" s="5">
        <v>16.0</v>
      </c>
      <c r="C236" s="319"/>
      <c r="D236" s="392" t="str">
        <f>'дети 5-ти лет К'!AW97</f>
        <v/>
      </c>
      <c r="E236" s="12"/>
      <c r="F236" s="392" t="str">
        <f>'дети 5-ти лет Т'!AW97</f>
        <v/>
      </c>
      <c r="G236" s="12"/>
    </row>
    <row r="237" ht="15.75" customHeight="1">
      <c r="B237" s="12"/>
      <c r="C237" s="319"/>
      <c r="D237" s="392" t="str">
        <f>'дети 5-ти лет К'!AX97</f>
        <v/>
      </c>
      <c r="E237" s="12"/>
      <c r="F237" s="392" t="str">
        <f>'дети 5-ти лет Т'!AX97</f>
        <v/>
      </c>
      <c r="G237" s="12"/>
    </row>
    <row r="238" ht="15.75" customHeight="1">
      <c r="B238" s="19"/>
      <c r="C238" s="319"/>
      <c r="D238" s="392" t="str">
        <f>'дети 5-ти лет К'!AY97</f>
        <v/>
      </c>
      <c r="E238" s="12"/>
      <c r="F238" s="392" t="str">
        <f>'дети 5-ти лет Т'!AY97</f>
        <v/>
      </c>
      <c r="G238" s="12"/>
    </row>
    <row r="239" ht="15.75" customHeight="1">
      <c r="B239" s="5">
        <v>17.0</v>
      </c>
      <c r="C239" s="319"/>
      <c r="D239" s="392" t="str">
        <f>'дети 5-ти лет К'!AZ97</f>
        <v/>
      </c>
      <c r="E239" s="12"/>
      <c r="F239" s="392" t="str">
        <f>'дети 5-ти лет Т'!AZ97</f>
        <v/>
      </c>
      <c r="G239" s="12"/>
    </row>
    <row r="240" ht="15.75" customHeight="1">
      <c r="B240" s="12"/>
      <c r="C240" s="319"/>
      <c r="D240" s="392" t="str">
        <f>'дети 5-ти лет К'!BA97</f>
        <v/>
      </c>
      <c r="E240" s="12"/>
      <c r="F240" s="392" t="str">
        <f>'дети 5-ти лет Т'!BA97</f>
        <v/>
      </c>
      <c r="G240" s="12"/>
    </row>
    <row r="241" ht="15.75" customHeight="1">
      <c r="B241" s="19"/>
      <c r="C241" s="319"/>
      <c r="D241" s="392" t="str">
        <f>'дети 5-ти лет К'!BB97</f>
        <v/>
      </c>
      <c r="E241" s="12"/>
      <c r="F241" s="392" t="str">
        <f>'дети 5-ти лет Т'!BB97</f>
        <v/>
      </c>
      <c r="G241" s="12"/>
    </row>
    <row r="242" ht="15.75" customHeight="1">
      <c r="B242" s="5">
        <v>18.0</v>
      </c>
      <c r="C242" s="319"/>
      <c r="D242" s="392" t="str">
        <f>'дети 5-ти лет К'!BC97</f>
        <v/>
      </c>
      <c r="E242" s="12"/>
      <c r="F242" s="392" t="str">
        <f>'дети 5-ти лет Т'!BC97</f>
        <v/>
      </c>
      <c r="G242" s="12"/>
    </row>
    <row r="243" ht="15.75" customHeight="1">
      <c r="B243" s="12"/>
      <c r="C243" s="319"/>
      <c r="D243" s="392" t="str">
        <f>'дети 5-ти лет К'!BD97</f>
        <v/>
      </c>
      <c r="E243" s="12"/>
      <c r="F243" s="392" t="str">
        <f>'дети 5-ти лет Т'!BD97</f>
        <v/>
      </c>
      <c r="G243" s="12"/>
    </row>
    <row r="244" ht="15.75" customHeight="1">
      <c r="B244" s="19"/>
      <c r="C244" s="319"/>
      <c r="D244" s="392" t="str">
        <f>'дети 5-ти лет К'!BE97</f>
        <v/>
      </c>
      <c r="E244" s="12"/>
      <c r="F244" s="392" t="str">
        <f>'дети 5-ти лет Т'!BE97</f>
        <v/>
      </c>
      <c r="G244" s="12"/>
    </row>
    <row r="245" ht="15.75" customHeight="1">
      <c r="B245" s="5">
        <v>19.0</v>
      </c>
      <c r="C245" s="319"/>
      <c r="D245" s="392" t="str">
        <f>'дети 5-ти лет К'!BF97</f>
        <v/>
      </c>
      <c r="E245" s="12"/>
      <c r="F245" s="392" t="str">
        <f>'дети 5-ти лет Т'!BF97</f>
        <v/>
      </c>
      <c r="G245" s="12"/>
    </row>
    <row r="246" ht="15.75" customHeight="1">
      <c r="B246" s="12"/>
      <c r="C246" s="319"/>
      <c r="D246" s="392" t="str">
        <f>'дети 5-ти лет К'!BG97</f>
        <v/>
      </c>
      <c r="E246" s="12"/>
      <c r="F246" s="392" t="str">
        <f>'дети 5-ти лет Т'!BG97</f>
        <v/>
      </c>
      <c r="G246" s="12"/>
    </row>
    <row r="247" ht="15.75" customHeight="1">
      <c r="B247" s="19"/>
      <c r="C247" s="319"/>
      <c r="D247" s="392" t="str">
        <f>'дети 5-ти лет К'!BH97</f>
        <v/>
      </c>
      <c r="E247" s="12"/>
      <c r="F247" s="392" t="str">
        <f>'дети 5-ти лет Т'!BH97</f>
        <v/>
      </c>
      <c r="G247" s="12"/>
    </row>
    <row r="248" ht="15.75" customHeight="1">
      <c r="B248" s="5">
        <v>20.0</v>
      </c>
      <c r="C248" s="319"/>
      <c r="D248" s="392" t="str">
        <f>'дети 5-ти лет К'!BI97</f>
        <v/>
      </c>
      <c r="E248" s="12"/>
      <c r="F248" s="392" t="str">
        <f>'дети 5-ти лет Т'!BI97</f>
        <v/>
      </c>
      <c r="G248" s="12"/>
    </row>
    <row r="249" ht="15.75" customHeight="1">
      <c r="B249" s="12"/>
      <c r="C249" s="319"/>
      <c r="D249" s="392" t="str">
        <f>'дети 5-ти лет К'!BJ97</f>
        <v/>
      </c>
      <c r="E249" s="12"/>
      <c r="F249" s="392" t="str">
        <f>'дети 5-ти лет Т'!BJ97</f>
        <v/>
      </c>
      <c r="G249" s="12"/>
    </row>
    <row r="250" ht="15.75" customHeight="1">
      <c r="B250" s="19"/>
      <c r="C250" s="319"/>
      <c r="D250" s="392" t="str">
        <f>'дети 5-ти лет К'!BK97</f>
        <v/>
      </c>
      <c r="E250" s="12"/>
      <c r="F250" s="392" t="str">
        <f>'дети 5-ти лет Т'!BK97</f>
        <v/>
      </c>
      <c r="G250" s="12"/>
    </row>
    <row r="251" ht="15.75" customHeight="1">
      <c r="B251" s="5">
        <v>21.0</v>
      </c>
      <c r="C251" s="319"/>
      <c r="D251" s="392" t="str">
        <f>'дети 5-ти лет К'!BL97</f>
        <v/>
      </c>
      <c r="E251" s="12"/>
      <c r="F251" s="392" t="str">
        <f>'дети 5-ти лет Т'!BL97</f>
        <v/>
      </c>
      <c r="G251" s="12"/>
    </row>
    <row r="252" ht="15.75" customHeight="1">
      <c r="B252" s="12"/>
      <c r="C252" s="319"/>
      <c r="D252" s="392" t="str">
        <f>'дети 5-ти лет К'!BM97</f>
        <v/>
      </c>
      <c r="E252" s="12"/>
      <c r="F252" s="392" t="str">
        <f>'дети 5-ти лет Т'!BM97</f>
        <v/>
      </c>
      <c r="G252" s="12"/>
    </row>
    <row r="253" ht="15.75" customHeight="1">
      <c r="B253" s="19"/>
      <c r="C253" s="319"/>
      <c r="D253" s="392" t="str">
        <f>'дети 5-ти лет К'!BN97</f>
        <v/>
      </c>
      <c r="E253" s="12"/>
      <c r="F253" s="392" t="str">
        <f>'дети 5-ти лет Т'!BN97</f>
        <v/>
      </c>
      <c r="G253" s="12"/>
    </row>
    <row r="254" ht="15.75" customHeight="1">
      <c r="B254" s="5">
        <v>22.0</v>
      </c>
      <c r="C254" s="319"/>
      <c r="D254" s="392" t="str">
        <f>'дети 5-ти лет К'!BO97</f>
        <v/>
      </c>
      <c r="E254" s="12"/>
      <c r="F254" s="392" t="str">
        <f>'дети 5-ти лет Т'!BO97</f>
        <v/>
      </c>
      <c r="G254" s="12"/>
    </row>
    <row r="255" ht="15.75" customHeight="1">
      <c r="B255" s="12"/>
      <c r="C255" s="319"/>
      <c r="D255" s="392" t="str">
        <f>'дети 5-ти лет К'!BP97</f>
        <v/>
      </c>
      <c r="E255" s="12"/>
      <c r="F255" s="392" t="str">
        <f>'дети 5-ти лет Т'!BP97</f>
        <v/>
      </c>
      <c r="G255" s="12"/>
    </row>
    <row r="256" ht="15.75" customHeight="1">
      <c r="B256" s="19"/>
      <c r="C256" s="319"/>
      <c r="D256" s="392" t="str">
        <f>'дети 5-ти лет К'!BQ97</f>
        <v/>
      </c>
      <c r="E256" s="12"/>
      <c r="F256" s="392" t="str">
        <f>'дети 5-ти лет Т'!BQ97</f>
        <v/>
      </c>
      <c r="G256" s="12"/>
    </row>
    <row r="257" ht="15.75" customHeight="1">
      <c r="B257" s="5">
        <v>23.0</v>
      </c>
      <c r="C257" s="319"/>
      <c r="D257" s="392" t="str">
        <f>'дети 5-ти лет К'!BR97</f>
        <v/>
      </c>
      <c r="E257" s="12"/>
      <c r="F257" s="392" t="str">
        <f>'дети 5-ти лет Т'!BR97</f>
        <v/>
      </c>
      <c r="G257" s="12"/>
    </row>
    <row r="258" ht="15.75" customHeight="1">
      <c r="B258" s="12"/>
      <c r="C258" s="319"/>
      <c r="D258" s="392" t="str">
        <f>'дети 5-ти лет К'!BS97</f>
        <v/>
      </c>
      <c r="E258" s="12"/>
      <c r="F258" s="392" t="str">
        <f>'дети 5-ти лет Т'!BS97</f>
        <v/>
      </c>
      <c r="G258" s="12"/>
    </row>
    <row r="259" ht="15.75" customHeight="1">
      <c r="B259" s="19"/>
      <c r="C259" s="319"/>
      <c r="D259" s="392" t="str">
        <f>'дети 5-ти лет К'!BT97</f>
        <v/>
      </c>
      <c r="E259" s="12"/>
      <c r="F259" s="392" t="str">
        <f>'дети 5-ти лет Т'!BT97</f>
        <v/>
      </c>
      <c r="G259" s="12"/>
    </row>
    <row r="260" ht="15.75" customHeight="1">
      <c r="B260" s="5">
        <v>24.0</v>
      </c>
      <c r="C260" s="319"/>
      <c r="D260" s="392" t="str">
        <f>'дети 5-ти лет К'!BU97</f>
        <v/>
      </c>
      <c r="E260" s="12"/>
      <c r="F260" s="392" t="str">
        <f>'дети 5-ти лет Т'!BU97</f>
        <v/>
      </c>
      <c r="G260" s="12"/>
    </row>
    <row r="261" ht="15.75" customHeight="1">
      <c r="B261" s="12"/>
      <c r="C261" s="319"/>
      <c r="D261" s="392" t="str">
        <f>'дети 5-ти лет К'!BV97</f>
        <v/>
      </c>
      <c r="E261" s="12"/>
      <c r="F261" s="392" t="str">
        <f>'дети 5-ти лет Т'!BV97</f>
        <v/>
      </c>
      <c r="G261" s="12"/>
    </row>
    <row r="262" ht="15.75" customHeight="1">
      <c r="B262" s="19"/>
      <c r="C262" s="319"/>
      <c r="D262" s="392" t="str">
        <f>'дети 5-ти лет К'!BW97</f>
        <v/>
      </c>
      <c r="E262" s="12"/>
      <c r="F262" s="392" t="str">
        <f>'дети 5-ти лет Т'!BW97</f>
        <v/>
      </c>
      <c r="G262" s="12"/>
    </row>
    <row r="263" ht="15.75" customHeight="1">
      <c r="B263" s="5">
        <v>25.0</v>
      </c>
      <c r="C263" s="319"/>
      <c r="D263" s="392" t="str">
        <f>'дети 5-ти лет К'!BX97</f>
        <v/>
      </c>
      <c r="E263" s="12"/>
      <c r="F263" s="392" t="str">
        <f>'дети 5-ти лет Т'!BX97</f>
        <v/>
      </c>
      <c r="G263" s="12"/>
    </row>
    <row r="264" ht="15.75" customHeight="1">
      <c r="B264" s="12"/>
      <c r="C264" s="319"/>
      <c r="D264" s="392" t="str">
        <f>'дети 5-ти лет К'!BY97</f>
        <v/>
      </c>
      <c r="E264" s="12"/>
      <c r="F264" s="392" t="str">
        <f>'дети 5-ти лет Т'!BY97</f>
        <v/>
      </c>
      <c r="G264" s="12"/>
    </row>
    <row r="265" ht="15.75" customHeight="1">
      <c r="B265" s="19"/>
      <c r="C265" s="319"/>
      <c r="D265" s="392" t="str">
        <f>'дети 5-ти лет К'!BZ97</f>
        <v/>
      </c>
      <c r="E265" s="12"/>
      <c r="F265" s="392" t="str">
        <f>'дети 5-ти лет Т'!BZ97</f>
        <v/>
      </c>
      <c r="G265" s="12"/>
    </row>
    <row r="266" ht="15.75" customHeight="1">
      <c r="B266" s="5">
        <v>26.0</v>
      </c>
      <c r="C266" s="319"/>
      <c r="D266" s="392" t="str">
        <f>'дети 5-ти лет К'!CA97</f>
        <v/>
      </c>
      <c r="E266" s="12"/>
      <c r="F266" s="392" t="str">
        <f>'дети 5-ти лет Т'!CA97</f>
        <v/>
      </c>
      <c r="G266" s="12"/>
    </row>
    <row r="267" ht="15.75" customHeight="1">
      <c r="B267" s="12"/>
      <c r="C267" s="319"/>
      <c r="D267" s="392" t="str">
        <f>'дети 5-ти лет К'!CB97</f>
        <v/>
      </c>
      <c r="E267" s="12"/>
      <c r="F267" s="392" t="str">
        <f>'дети 5-ти лет Т'!CB97</f>
        <v/>
      </c>
      <c r="G267" s="12"/>
    </row>
    <row r="268" ht="15.75" customHeight="1">
      <c r="B268" s="19"/>
      <c r="C268" s="319"/>
      <c r="D268" s="392" t="str">
        <f>'дети 5-ти лет К'!CC97</f>
        <v/>
      </c>
      <c r="E268" s="12"/>
      <c r="F268" s="392" t="str">
        <f>'дети 5-ти лет Т'!CC97</f>
        <v/>
      </c>
      <c r="G268" s="12"/>
    </row>
    <row r="269" ht="15.75" customHeight="1">
      <c r="B269" s="5">
        <v>27.0</v>
      </c>
      <c r="C269" s="319"/>
      <c r="D269" s="392" t="str">
        <f>'дети 5-ти лет К'!CD97</f>
        <v/>
      </c>
      <c r="E269" s="12"/>
      <c r="F269" s="392" t="str">
        <f>'дети 5-ти лет Т'!CD97</f>
        <v/>
      </c>
      <c r="G269" s="12"/>
    </row>
    <row r="270" ht="15.75" customHeight="1">
      <c r="B270" s="12"/>
      <c r="C270" s="319"/>
      <c r="D270" s="392" t="str">
        <f>'дети 5-ти лет К'!CE97</f>
        <v/>
      </c>
      <c r="E270" s="12"/>
      <c r="F270" s="392" t="str">
        <f>'дети 5-ти лет Т'!CE97</f>
        <v/>
      </c>
      <c r="G270" s="12"/>
    </row>
    <row r="271" ht="15.75" customHeight="1">
      <c r="B271" s="19"/>
      <c r="C271" s="319"/>
      <c r="D271" s="392" t="str">
        <f>'дети 5-ти лет К'!CF97</f>
        <v/>
      </c>
      <c r="E271" s="12"/>
      <c r="F271" s="392" t="str">
        <f>'дети 5-ти лет Т'!CF97</f>
        <v/>
      </c>
      <c r="G271" s="12"/>
    </row>
    <row r="272" ht="15.75" customHeight="1">
      <c r="B272" s="5">
        <v>28.0</v>
      </c>
      <c r="C272" s="319"/>
      <c r="D272" s="392" t="str">
        <f>'дети 5-ти лет К'!CG97</f>
        <v/>
      </c>
      <c r="E272" s="12"/>
      <c r="F272" s="392" t="str">
        <f>'дети 5-ти лет Т'!CG97</f>
        <v/>
      </c>
      <c r="G272" s="12"/>
    </row>
    <row r="273" ht="15.75" customHeight="1">
      <c r="B273" s="12"/>
      <c r="C273" s="319"/>
      <c r="D273" s="392" t="str">
        <f>'дети 5-ти лет К'!CH97</f>
        <v/>
      </c>
      <c r="E273" s="12"/>
      <c r="F273" s="392" t="str">
        <f>'дети 5-ти лет Т'!CH97</f>
        <v/>
      </c>
      <c r="G273" s="12"/>
    </row>
    <row r="274" ht="15.75" customHeight="1">
      <c r="B274" s="19"/>
      <c r="C274" s="319"/>
      <c r="D274" s="392" t="str">
        <f>'дети 5-ти лет К'!CI97</f>
        <v/>
      </c>
      <c r="E274" s="12"/>
      <c r="F274" s="392" t="str">
        <f>'дети 5-ти лет Т'!CI97</f>
        <v/>
      </c>
      <c r="G274" s="12"/>
    </row>
    <row r="275" ht="15.75" customHeight="1">
      <c r="B275" s="5">
        <v>29.0</v>
      </c>
      <c r="C275" s="319"/>
      <c r="D275" s="317"/>
      <c r="E275" s="12"/>
      <c r="F275" s="392" t="str">
        <f>'дети 5-ти лет Т'!CJ97</f>
        <v/>
      </c>
      <c r="G275" s="12"/>
    </row>
    <row r="276" ht="15.75" customHeight="1">
      <c r="B276" s="12"/>
      <c r="C276" s="319"/>
      <c r="D276" s="12"/>
      <c r="E276" s="12"/>
      <c r="F276" s="392" t="str">
        <f>'дети 5-ти лет Т'!CK97</f>
        <v/>
      </c>
      <c r="G276" s="12"/>
    </row>
    <row r="277" ht="15.75" customHeight="1">
      <c r="B277" s="19"/>
      <c r="C277" s="319"/>
      <c r="D277" s="12"/>
      <c r="E277" s="12"/>
      <c r="F277" s="392" t="str">
        <f>'дети 5-ти лет Т'!CL97</f>
        <v/>
      </c>
      <c r="G277" s="12"/>
    </row>
    <row r="278" ht="15.75" customHeight="1">
      <c r="B278" s="5">
        <v>30.0</v>
      </c>
      <c r="C278" s="319"/>
      <c r="D278" s="12"/>
      <c r="E278" s="12"/>
      <c r="F278" s="392" t="str">
        <f>'дети 5-ти лет Т'!CM97</f>
        <v/>
      </c>
      <c r="G278" s="12"/>
    </row>
    <row r="279" ht="15.75" customHeight="1">
      <c r="B279" s="12"/>
      <c r="C279" s="319"/>
      <c r="D279" s="12"/>
      <c r="E279" s="12"/>
      <c r="F279" s="392" t="str">
        <f>'дети 5-ти лет Т'!CN97</f>
        <v/>
      </c>
      <c r="G279" s="12"/>
    </row>
    <row r="280" ht="15.75" customHeight="1">
      <c r="B280" s="19"/>
      <c r="C280" s="319"/>
      <c r="D280" s="12"/>
      <c r="E280" s="12"/>
      <c r="F280" s="392" t="str">
        <f>'дети 5-ти лет Т'!CO97</f>
        <v/>
      </c>
      <c r="G280" s="12"/>
    </row>
    <row r="281" ht="15.75" customHeight="1">
      <c r="B281" s="5">
        <v>31.0</v>
      </c>
      <c r="C281" s="319"/>
      <c r="D281" s="12"/>
      <c r="E281" s="12"/>
      <c r="F281" s="392" t="str">
        <f>'дети 5-ти лет Т'!CP97</f>
        <v/>
      </c>
      <c r="G281" s="12"/>
    </row>
    <row r="282" ht="15.75" customHeight="1">
      <c r="B282" s="12"/>
      <c r="C282" s="319"/>
      <c r="D282" s="12"/>
      <c r="E282" s="12"/>
      <c r="F282" s="392" t="str">
        <f>'дети 5-ти лет Т'!CQ97</f>
        <v/>
      </c>
      <c r="G282" s="12"/>
    </row>
    <row r="283" ht="15.75" customHeight="1">
      <c r="B283" s="19"/>
      <c r="C283" s="319"/>
      <c r="D283" s="12"/>
      <c r="E283" s="12"/>
      <c r="F283" s="392" t="str">
        <f>'дети 5-ти лет Т'!CR97</f>
        <v/>
      </c>
      <c r="G283" s="12"/>
    </row>
    <row r="284" ht="15.75" customHeight="1">
      <c r="B284" s="5">
        <v>32.0</v>
      </c>
      <c r="C284" s="319"/>
      <c r="D284" s="12"/>
      <c r="E284" s="12"/>
      <c r="F284" s="392" t="str">
        <f>'дети 5-ти лет Т'!CS97</f>
        <v/>
      </c>
      <c r="G284" s="12"/>
    </row>
    <row r="285" ht="15.75" customHeight="1">
      <c r="B285" s="12"/>
      <c r="C285" s="319"/>
      <c r="D285" s="12"/>
      <c r="E285" s="12"/>
      <c r="F285" s="392" t="str">
        <f>'дети 5-ти лет Т'!CT97</f>
        <v/>
      </c>
      <c r="G285" s="12"/>
    </row>
    <row r="286" ht="15.75" customHeight="1">
      <c r="B286" s="19"/>
      <c r="C286" s="319"/>
      <c r="D286" s="12"/>
      <c r="E286" s="12"/>
      <c r="F286" s="392" t="str">
        <f>'дети 5-ти лет Т'!CU97</f>
        <v/>
      </c>
      <c r="G286" s="12"/>
    </row>
    <row r="287" ht="15.75" customHeight="1">
      <c r="B287" s="5">
        <v>33.0</v>
      </c>
      <c r="C287" s="319"/>
      <c r="D287" s="12"/>
      <c r="E287" s="12"/>
      <c r="F287" s="392" t="str">
        <f>'дети 5-ти лет Т'!CV97</f>
        <v/>
      </c>
      <c r="G287" s="12"/>
    </row>
    <row r="288" ht="15.75" customHeight="1">
      <c r="B288" s="12"/>
      <c r="C288" s="319"/>
      <c r="D288" s="12"/>
      <c r="E288" s="12"/>
      <c r="F288" s="392" t="str">
        <f>'дети 5-ти лет Т'!CW97</f>
        <v/>
      </c>
      <c r="G288" s="12"/>
    </row>
    <row r="289" ht="15.75" customHeight="1">
      <c r="B289" s="19"/>
      <c r="C289" s="319"/>
      <c r="D289" s="12"/>
      <c r="E289" s="12"/>
      <c r="F289" s="392" t="str">
        <f>'дети 5-ти лет Т'!CX97</f>
        <v/>
      </c>
      <c r="G289" s="12"/>
    </row>
    <row r="290" ht="15.75" customHeight="1">
      <c r="B290" s="5">
        <v>34.0</v>
      </c>
      <c r="C290" s="319"/>
      <c r="D290" s="12"/>
      <c r="E290" s="12"/>
      <c r="F290" s="392" t="str">
        <f>'дети 5-ти лет Т'!CY97</f>
        <v/>
      </c>
      <c r="G290" s="12"/>
    </row>
    <row r="291" ht="15.75" customHeight="1">
      <c r="B291" s="12"/>
      <c r="C291" s="319"/>
      <c r="D291" s="12"/>
      <c r="E291" s="12"/>
      <c r="F291" s="392" t="str">
        <f>'дети 5-ти лет Т'!CZ97</f>
        <v/>
      </c>
      <c r="G291" s="12"/>
    </row>
    <row r="292" ht="15.75" customHeight="1">
      <c r="B292" s="19"/>
      <c r="C292" s="319"/>
      <c r="D292" s="12"/>
      <c r="E292" s="12"/>
      <c r="F292" s="392" t="str">
        <f>'дети 5-ти лет Т'!DA97</f>
        <v/>
      </c>
      <c r="G292" s="12"/>
    </row>
    <row r="293" ht="15.75" customHeight="1">
      <c r="B293" s="5">
        <v>35.0</v>
      </c>
      <c r="C293" s="319"/>
      <c r="D293" s="12"/>
      <c r="E293" s="12"/>
      <c r="F293" s="392" t="str">
        <f>'дети 5-ти лет Т'!DB97</f>
        <v/>
      </c>
      <c r="G293" s="12"/>
    </row>
    <row r="294" ht="15.75" customHeight="1">
      <c r="B294" s="12"/>
      <c r="C294" s="319"/>
      <c r="D294" s="12"/>
      <c r="E294" s="12"/>
      <c r="F294" s="392" t="str">
        <f>'дети 5-ти лет Т'!DC97</f>
        <v/>
      </c>
      <c r="G294" s="12"/>
    </row>
    <row r="295" ht="15.75" customHeight="1">
      <c r="B295" s="19"/>
      <c r="C295" s="320"/>
      <c r="D295" s="19"/>
      <c r="E295" s="19"/>
      <c r="F295" s="392" t="str">
        <f>'дети 5-ти лет Т'!DD97</f>
        <v/>
      </c>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Ф'!D156</f>
        <v/>
      </c>
      <c r="D300" s="391" t="str">
        <f>'дети 5-ти лет К'!D156</f>
        <v/>
      </c>
      <c r="E300" s="391" t="str">
        <f>'дети 5-ти лет П'!D156</f>
        <v/>
      </c>
      <c r="F300" s="391" t="str">
        <f>'дети 5-ти лет Т'!D156</f>
        <v/>
      </c>
      <c r="G300" s="391" t="str">
        <f>'дети 5-ти лет С'!D156</f>
        <v/>
      </c>
    </row>
    <row r="301" ht="15.75" customHeight="1">
      <c r="B301" s="12"/>
      <c r="C301" s="391" t="str">
        <f>'дети 5-ти лет Ф'!E156</f>
        <v/>
      </c>
      <c r="D301" s="391" t="str">
        <f>'дети 5-ти лет К'!E156</f>
        <v/>
      </c>
      <c r="E301" s="391" t="str">
        <f>'дети 5-ти лет П'!E156</f>
        <v/>
      </c>
      <c r="F301" s="391" t="str">
        <f>'дети 5-ти лет Т'!E156</f>
        <v/>
      </c>
      <c r="G301" s="391" t="str">
        <f>'дети 5-ти лет С'!E156</f>
        <v/>
      </c>
    </row>
    <row r="302" ht="15.75" customHeight="1">
      <c r="B302" s="19"/>
      <c r="C302" s="391" t="str">
        <f>'дети 5-ти лет Ф'!F156</f>
        <v/>
      </c>
      <c r="D302" s="391" t="str">
        <f>'дети 5-ти лет К'!F156</f>
        <v/>
      </c>
      <c r="E302" s="391" t="str">
        <f>'дети 5-ти лет П'!F156</f>
        <v/>
      </c>
      <c r="F302" s="391" t="str">
        <f>'дети 5-ти лет Т'!F156</f>
        <v/>
      </c>
      <c r="G302" s="391" t="str">
        <f>'дети 5-ти лет С'!F156</f>
        <v/>
      </c>
    </row>
    <row r="303" ht="15.75" customHeight="1">
      <c r="B303" s="5">
        <v>2.0</v>
      </c>
      <c r="C303" s="391" t="str">
        <f>'дети 5-ти лет Ф'!G156</f>
        <v/>
      </c>
      <c r="D303" s="391" t="str">
        <f>'дети 5-ти лет К'!G156</f>
        <v/>
      </c>
      <c r="E303" s="391" t="str">
        <f>'дети 5-ти лет П'!G156</f>
        <v/>
      </c>
      <c r="F303" s="391" t="str">
        <f>'дети 5-ти лет Т'!G156</f>
        <v/>
      </c>
      <c r="G303" s="391" t="str">
        <f>'дети 5-ти лет С'!G156</f>
        <v/>
      </c>
    </row>
    <row r="304" ht="15.75" customHeight="1">
      <c r="B304" s="12"/>
      <c r="C304" s="391" t="str">
        <f>'дети 5-ти лет Ф'!H156</f>
        <v/>
      </c>
      <c r="D304" s="391" t="str">
        <f>'дети 5-ти лет К'!H156</f>
        <v/>
      </c>
      <c r="E304" s="391" t="str">
        <f>'дети 5-ти лет П'!H156</f>
        <v/>
      </c>
      <c r="F304" s="391" t="str">
        <f>'дети 5-ти лет Т'!H156</f>
        <v/>
      </c>
      <c r="G304" s="391" t="str">
        <f>'дети 5-ти лет С'!H156</f>
        <v/>
      </c>
    </row>
    <row r="305" ht="15.75" customHeight="1">
      <c r="B305" s="19"/>
      <c r="C305" s="391" t="str">
        <f>'дети 5-ти лет Ф'!I156</f>
        <v/>
      </c>
      <c r="D305" s="391" t="str">
        <f>'дети 5-ти лет К'!I156</f>
        <v/>
      </c>
      <c r="E305" s="391" t="str">
        <f>'дети 5-ти лет П'!I156</f>
        <v/>
      </c>
      <c r="F305" s="391" t="str">
        <f>'дети 5-ти лет Т'!I156</f>
        <v/>
      </c>
      <c r="G305" s="391" t="str">
        <f>'дети 5-ти лет С'!I156</f>
        <v/>
      </c>
    </row>
    <row r="306" ht="15.75" customHeight="1">
      <c r="B306" s="5">
        <v>3.0</v>
      </c>
      <c r="C306" s="391" t="str">
        <f>'дети 5-ти лет Ф'!J156</f>
        <v/>
      </c>
      <c r="D306" s="391" t="str">
        <f>'дети 5-ти лет К'!J156</f>
        <v/>
      </c>
      <c r="E306" s="391" t="str">
        <f>'дети 5-ти лет П'!J156</f>
        <v/>
      </c>
      <c r="F306" s="391" t="str">
        <f>'дети 5-ти лет Т'!J156</f>
        <v/>
      </c>
      <c r="G306" s="391" t="str">
        <f>'дети 5-ти лет С'!J156</f>
        <v/>
      </c>
    </row>
    <row r="307" ht="15.75" customHeight="1">
      <c r="B307" s="12"/>
      <c r="C307" s="391" t="str">
        <f>'дети 5-ти лет Ф'!K156</f>
        <v/>
      </c>
      <c r="D307" s="391" t="str">
        <f>'дети 5-ти лет К'!K156</f>
        <v/>
      </c>
      <c r="E307" s="391" t="str">
        <f>'дети 5-ти лет П'!K156</f>
        <v/>
      </c>
      <c r="F307" s="391" t="str">
        <f>'дети 5-ти лет Т'!K156</f>
        <v/>
      </c>
      <c r="G307" s="391" t="str">
        <f>'дети 5-ти лет С'!K156</f>
        <v/>
      </c>
    </row>
    <row r="308" ht="15.75" customHeight="1">
      <c r="B308" s="19"/>
      <c r="C308" s="391" t="str">
        <f>'дети 5-ти лет Ф'!L156</f>
        <v/>
      </c>
      <c r="D308" s="391" t="str">
        <f>'дети 5-ти лет К'!L156</f>
        <v/>
      </c>
      <c r="E308" s="391" t="str">
        <f>'дети 5-ти лет П'!L156</f>
        <v/>
      </c>
      <c r="F308" s="391" t="str">
        <f>'дети 5-ти лет Т'!L156</f>
        <v/>
      </c>
      <c r="G308" s="391" t="str">
        <f>'дети 5-ти лет С'!L156</f>
        <v/>
      </c>
    </row>
    <row r="309" ht="15.75" customHeight="1">
      <c r="B309" s="5">
        <v>4.0</v>
      </c>
      <c r="C309" s="391" t="str">
        <f>'дети 5-ти лет Ф'!M156</f>
        <v/>
      </c>
      <c r="D309" s="391" t="str">
        <f>'дети 5-ти лет К'!M156</f>
        <v/>
      </c>
      <c r="E309" s="391" t="str">
        <f>'дети 5-ти лет П'!M156</f>
        <v/>
      </c>
      <c r="F309" s="391" t="str">
        <f>'дети 5-ти лет Т'!M156</f>
        <v/>
      </c>
      <c r="G309" s="391" t="str">
        <f>'дети 5-ти лет С'!M156</f>
        <v/>
      </c>
    </row>
    <row r="310" ht="15.75" customHeight="1">
      <c r="B310" s="12"/>
      <c r="C310" s="391" t="str">
        <f>'дети 5-ти лет Ф'!N156</f>
        <v/>
      </c>
      <c r="D310" s="391" t="str">
        <f>'дети 5-ти лет К'!N156</f>
        <v/>
      </c>
      <c r="E310" s="391" t="str">
        <f>'дети 5-ти лет П'!N156</f>
        <v/>
      </c>
      <c r="F310" s="391" t="str">
        <f>'дети 5-ти лет Т'!N156</f>
        <v/>
      </c>
      <c r="G310" s="391" t="str">
        <f>'дети 5-ти лет С'!N156</f>
        <v/>
      </c>
    </row>
    <row r="311" ht="15.75" customHeight="1">
      <c r="B311" s="19"/>
      <c r="C311" s="391" t="str">
        <f>'дети 5-ти лет Ф'!O156</f>
        <v/>
      </c>
      <c r="D311" s="391" t="str">
        <f>'дети 5-ти лет К'!O156</f>
        <v/>
      </c>
      <c r="E311" s="391" t="str">
        <f>'дети 5-ти лет П'!O156</f>
        <v/>
      </c>
      <c r="F311" s="391" t="str">
        <f>'дети 5-ти лет Т'!O156</f>
        <v/>
      </c>
      <c r="G311" s="391" t="str">
        <f>'дети 5-ти лет С'!O156</f>
        <v/>
      </c>
    </row>
    <row r="312" ht="15.75" customHeight="1">
      <c r="B312" s="5">
        <v>5.0</v>
      </c>
      <c r="C312" s="391" t="str">
        <f>'дети 5-ти лет Ф'!P156</f>
        <v/>
      </c>
      <c r="D312" s="391" t="str">
        <f>'дети 5-ти лет К'!P156</f>
        <v/>
      </c>
      <c r="E312" s="391" t="str">
        <f>'дети 5-ти лет П'!P156</f>
        <v/>
      </c>
      <c r="F312" s="391" t="str">
        <f>'дети 5-ти лет Т'!P156</f>
        <v/>
      </c>
      <c r="G312" s="391" t="str">
        <f>'дети 5-ти лет С'!P156</f>
        <v/>
      </c>
    </row>
    <row r="313" ht="15.75" customHeight="1">
      <c r="B313" s="12"/>
      <c r="C313" s="391" t="str">
        <f>'дети 5-ти лет Ф'!Q156</f>
        <v/>
      </c>
      <c r="D313" s="391" t="str">
        <f>'дети 5-ти лет К'!Q156</f>
        <v/>
      </c>
      <c r="E313" s="391" t="str">
        <f>'дети 5-ти лет П'!Q156</f>
        <v/>
      </c>
      <c r="F313" s="391" t="str">
        <f>'дети 5-ти лет Т'!Q156</f>
        <v/>
      </c>
      <c r="G313" s="391" t="str">
        <f>'дети 5-ти лет С'!Q156</f>
        <v/>
      </c>
    </row>
    <row r="314" ht="15.75" customHeight="1">
      <c r="B314" s="19"/>
      <c r="C314" s="391" t="str">
        <f>'дети 5-ти лет Ф'!R156</f>
        <v/>
      </c>
      <c r="D314" s="391" t="str">
        <f>'дети 5-ти лет К'!R156</f>
        <v/>
      </c>
      <c r="E314" s="391" t="str">
        <f>'дети 5-ти лет П'!R156</f>
        <v/>
      </c>
      <c r="F314" s="391" t="str">
        <f>'дети 5-ти лет Т'!R156</f>
        <v/>
      </c>
      <c r="G314" s="391" t="str">
        <f>'дети 5-ти лет С'!R156</f>
        <v/>
      </c>
    </row>
    <row r="315" ht="15.75" customHeight="1">
      <c r="B315" s="5">
        <v>6.0</v>
      </c>
      <c r="C315" s="391" t="str">
        <f>'дети 5-ти лет Ф'!S156</f>
        <v/>
      </c>
      <c r="D315" s="391" t="str">
        <f>'дети 5-ти лет К'!S156</f>
        <v/>
      </c>
      <c r="E315" s="391" t="str">
        <f>'дети 5-ти лет П'!S156</f>
        <v/>
      </c>
      <c r="F315" s="391" t="str">
        <f>'дети 5-ти лет Т'!S156</f>
        <v/>
      </c>
      <c r="G315" s="391" t="str">
        <f>'дети 5-ти лет С'!S156</f>
        <v/>
      </c>
    </row>
    <row r="316" ht="15.75" customHeight="1">
      <c r="B316" s="12"/>
      <c r="C316" s="391" t="str">
        <f>'дети 5-ти лет Ф'!T156</f>
        <v/>
      </c>
      <c r="D316" s="391" t="str">
        <f>'дети 5-ти лет К'!T156</f>
        <v/>
      </c>
      <c r="E316" s="391" t="str">
        <f>'дети 5-ти лет П'!T156</f>
        <v/>
      </c>
      <c r="F316" s="391" t="str">
        <f>'дети 5-ти лет Т'!T156</f>
        <v/>
      </c>
      <c r="G316" s="391" t="str">
        <f>'дети 5-ти лет С'!T156</f>
        <v/>
      </c>
    </row>
    <row r="317" ht="15.75" customHeight="1">
      <c r="B317" s="19"/>
      <c r="C317" s="391" t="str">
        <f>'дети 5-ти лет Ф'!U156</f>
        <v/>
      </c>
      <c r="D317" s="391" t="str">
        <f>'дети 5-ти лет К'!U156</f>
        <v/>
      </c>
      <c r="E317" s="391" t="str">
        <f>'дети 5-ти лет П'!U156</f>
        <v/>
      </c>
      <c r="F317" s="391" t="str">
        <f>'дети 5-ти лет Т'!U156</f>
        <v/>
      </c>
      <c r="G317" s="391" t="str">
        <f>'дети 5-ти лет С'!U156</f>
        <v/>
      </c>
    </row>
    <row r="318" ht="15.75" customHeight="1">
      <c r="B318" s="5">
        <v>7.0</v>
      </c>
      <c r="C318" s="391" t="str">
        <f>'дети 5-ти лет Ф'!V156</f>
        <v/>
      </c>
      <c r="D318" s="391" t="str">
        <f>'дети 5-ти лет К'!V156</f>
        <v/>
      </c>
      <c r="E318" s="391" t="str">
        <f>'дети 5-ти лет П'!V156</f>
        <v/>
      </c>
      <c r="F318" s="391" t="str">
        <f>'дети 5-ти лет Т'!V156</f>
        <v/>
      </c>
      <c r="G318" s="391" t="str">
        <f>'дети 5-ти лет С'!V156</f>
        <v/>
      </c>
    </row>
    <row r="319" ht="15.75" customHeight="1">
      <c r="B319" s="12"/>
      <c r="C319" s="391" t="str">
        <f>'дети 5-ти лет Ф'!W156</f>
        <v/>
      </c>
      <c r="D319" s="391" t="str">
        <f>'дети 5-ти лет Т'!W156</f>
        <v/>
      </c>
      <c r="E319" s="391" t="str">
        <f>'дети 5-ти лет П'!W156</f>
        <v/>
      </c>
      <c r="F319" s="391" t="str">
        <f>'дети 5-ти лет Т'!W156</f>
        <v/>
      </c>
      <c r="G319" s="391" t="str">
        <f>'дети 5-ти лет С'!W156</f>
        <v/>
      </c>
    </row>
    <row r="320" ht="15.75" customHeight="1">
      <c r="B320" s="19"/>
      <c r="C320" s="391" t="str">
        <f>'дети 5-ти лет Ф'!X156</f>
        <v/>
      </c>
      <c r="D320" s="391" t="str">
        <f>'дети 5-ти лет К'!X156</f>
        <v/>
      </c>
      <c r="E320" s="391" t="str">
        <f>'дети 5-ти лет П'!X156</f>
        <v/>
      </c>
      <c r="F320" s="391" t="str">
        <f>'дети 5-ти лет Т'!X156</f>
        <v/>
      </c>
      <c r="G320" s="391" t="str">
        <f>'дети 5-ти лет С'!X156</f>
        <v/>
      </c>
    </row>
    <row r="321" ht="15.75" customHeight="1">
      <c r="B321" s="5">
        <v>8.0</v>
      </c>
      <c r="C321" s="318"/>
      <c r="D321" s="391" t="str">
        <f>'дети 5-ти лет К'!Y156</f>
        <v/>
      </c>
      <c r="E321" s="317"/>
      <c r="F321" s="391" t="str">
        <f>'дети 5-ти лет Т'!Y156</f>
        <v/>
      </c>
      <c r="G321" s="317"/>
    </row>
    <row r="322" ht="15.75" customHeight="1">
      <c r="B322" s="12"/>
      <c r="C322" s="319"/>
      <c r="D322" s="391" t="str">
        <f>'дети 5-ти лет К'!Z156</f>
        <v/>
      </c>
      <c r="E322" s="12"/>
      <c r="F322" s="391" t="str">
        <f>'дети 5-ти лет Т'!Z156</f>
        <v/>
      </c>
      <c r="G322" s="12"/>
    </row>
    <row r="323" ht="15.75" customHeight="1">
      <c r="B323" s="19"/>
      <c r="C323" s="319"/>
      <c r="D323" s="391" t="str">
        <f>'дети 5-ти лет К'!AA156</f>
        <v/>
      </c>
      <c r="E323" s="12"/>
      <c r="F323" s="391" t="str">
        <f>'дети 5-ти лет Т'!AA156</f>
        <v/>
      </c>
      <c r="G323" s="12"/>
    </row>
    <row r="324" ht="15.75" customHeight="1">
      <c r="B324" s="5">
        <v>9.0</v>
      </c>
      <c r="C324" s="319"/>
      <c r="D324" s="391" t="str">
        <f>'дети 5-ти лет К'!AB156</f>
        <v/>
      </c>
      <c r="E324" s="12"/>
      <c r="F324" s="391" t="str">
        <f>'дети 5-ти лет Т'!AB156</f>
        <v/>
      </c>
      <c r="G324" s="12"/>
    </row>
    <row r="325" ht="15.75" customHeight="1">
      <c r="B325" s="12"/>
      <c r="C325" s="319"/>
      <c r="D325" s="391" t="str">
        <f>'дети 5-ти лет К'!AC156</f>
        <v/>
      </c>
      <c r="E325" s="12"/>
      <c r="F325" s="391" t="str">
        <f>'дети 5-ти лет Т'!AC156</f>
        <v/>
      </c>
      <c r="G325" s="12"/>
    </row>
    <row r="326" ht="15.75" customHeight="1">
      <c r="B326" s="19"/>
      <c r="C326" s="319"/>
      <c r="D326" s="391" t="str">
        <f>'дети 5-ти лет К'!AD156</f>
        <v/>
      </c>
      <c r="E326" s="12"/>
      <c r="F326" s="391" t="str">
        <f>'дети 5-ти лет Т'!AD156</f>
        <v/>
      </c>
      <c r="G326" s="12"/>
    </row>
    <row r="327" ht="15.75" customHeight="1">
      <c r="B327" s="5">
        <v>10.0</v>
      </c>
      <c r="C327" s="319"/>
      <c r="D327" s="391" t="str">
        <f>'дети 5-ти лет К'!AE156</f>
        <v/>
      </c>
      <c r="E327" s="12"/>
      <c r="F327" s="391" t="str">
        <f>'дети 5-ти лет Т'!AE156</f>
        <v/>
      </c>
      <c r="G327" s="12"/>
    </row>
    <row r="328" ht="15.75" customHeight="1">
      <c r="B328" s="12"/>
      <c r="C328" s="319"/>
      <c r="D328" s="391" t="str">
        <f>'дети 5-ти лет К'!AF156</f>
        <v/>
      </c>
      <c r="E328" s="12"/>
      <c r="F328" s="391" t="str">
        <f>'дети 5-ти лет Т'!AF156</f>
        <v/>
      </c>
      <c r="G328" s="12"/>
    </row>
    <row r="329" ht="15.75" customHeight="1">
      <c r="B329" s="19"/>
      <c r="C329" s="319"/>
      <c r="D329" s="391" t="str">
        <f>'дети 5-ти лет К'!AG156</f>
        <v/>
      </c>
      <c r="E329" s="12"/>
      <c r="F329" s="391" t="str">
        <f>'дети 5-ти лет Т'!AG156</f>
        <v/>
      </c>
      <c r="G329" s="12"/>
    </row>
    <row r="330" ht="15.75" customHeight="1">
      <c r="B330" s="5">
        <v>11.0</v>
      </c>
      <c r="C330" s="319"/>
      <c r="D330" s="391" t="str">
        <f>'дети 5-ти лет К'!AH156</f>
        <v/>
      </c>
      <c r="E330" s="12"/>
      <c r="F330" s="391" t="str">
        <f>'дети 5-ти лет Т'!AH156</f>
        <v/>
      </c>
      <c r="G330" s="12"/>
    </row>
    <row r="331" ht="15.75" customHeight="1">
      <c r="B331" s="12"/>
      <c r="C331" s="319"/>
      <c r="D331" s="391" t="str">
        <f>'дети 5-ти лет К'!AI156</f>
        <v/>
      </c>
      <c r="E331" s="12"/>
      <c r="F331" s="391" t="str">
        <f>'дети 5-ти лет Т'!AI156</f>
        <v/>
      </c>
      <c r="G331" s="12"/>
    </row>
    <row r="332" ht="15.75" customHeight="1">
      <c r="B332" s="19"/>
      <c r="C332" s="319"/>
      <c r="D332" s="391" t="str">
        <f>'дети 5-ти лет К'!AJ156</f>
        <v/>
      </c>
      <c r="E332" s="12"/>
      <c r="F332" s="391" t="str">
        <f>'дети 5-ти лет Т'!AJ156</f>
        <v/>
      </c>
      <c r="G332" s="12"/>
    </row>
    <row r="333" ht="15.75" customHeight="1">
      <c r="B333" s="5">
        <v>12.0</v>
      </c>
      <c r="C333" s="319"/>
      <c r="D333" s="391" t="str">
        <f>'дети 5-ти лет К'!AK156</f>
        <v/>
      </c>
      <c r="E333" s="12"/>
      <c r="F333" s="391" t="str">
        <f>'дети 5-ти лет Т'!AK156</f>
        <v/>
      </c>
      <c r="G333" s="12"/>
    </row>
    <row r="334" ht="15.75" customHeight="1">
      <c r="B334" s="12"/>
      <c r="C334" s="319"/>
      <c r="D334" s="391" t="str">
        <f>'дети 5-ти лет К'!AL156</f>
        <v/>
      </c>
      <c r="E334" s="12"/>
      <c r="F334" s="391" t="str">
        <f>'дети 5-ти лет Т'!AL156</f>
        <v/>
      </c>
      <c r="G334" s="12"/>
    </row>
    <row r="335" ht="15.75" customHeight="1">
      <c r="B335" s="19"/>
      <c r="C335" s="319"/>
      <c r="D335" s="391" t="str">
        <f>'дети 5-ти лет К'!AM156</f>
        <v/>
      </c>
      <c r="E335" s="12"/>
      <c r="F335" s="391" t="str">
        <f>'дети 5-ти лет Т'!AM156</f>
        <v/>
      </c>
      <c r="G335" s="12"/>
    </row>
    <row r="336" ht="15.75" customHeight="1">
      <c r="B336" s="5">
        <v>13.0</v>
      </c>
      <c r="C336" s="319"/>
      <c r="D336" s="391" t="str">
        <f>'дети 5-ти лет К'!AN156</f>
        <v/>
      </c>
      <c r="E336" s="12"/>
      <c r="F336" s="391" t="str">
        <f>'дети 5-ти лет Т'!AN156</f>
        <v/>
      </c>
      <c r="G336" s="12"/>
    </row>
    <row r="337" ht="15.75" customHeight="1">
      <c r="B337" s="12"/>
      <c r="C337" s="319"/>
      <c r="D337" s="391" t="str">
        <f>'дети 5-ти лет К'!AO156</f>
        <v/>
      </c>
      <c r="E337" s="12"/>
      <c r="F337" s="391" t="str">
        <f>'дети 5-ти лет Т'!AO156</f>
        <v/>
      </c>
      <c r="G337" s="12"/>
    </row>
    <row r="338" ht="15.75" customHeight="1">
      <c r="B338" s="19"/>
      <c r="C338" s="319"/>
      <c r="D338" s="391" t="str">
        <f>'дети 5-ти лет К'!AP156</f>
        <v/>
      </c>
      <c r="E338" s="12"/>
      <c r="F338" s="391" t="str">
        <f>'дети 5-ти лет Т'!AP156</f>
        <v/>
      </c>
      <c r="G338" s="12"/>
    </row>
    <row r="339" ht="15.75" customHeight="1">
      <c r="B339" s="5">
        <v>14.0</v>
      </c>
      <c r="C339" s="319"/>
      <c r="D339" s="391" t="str">
        <f>'дети 5-ти лет К'!AQ156</f>
        <v/>
      </c>
      <c r="E339" s="12"/>
      <c r="F339" s="391" t="str">
        <f>'дети 5-ти лет Т'!AQ156</f>
        <v/>
      </c>
      <c r="G339" s="12"/>
    </row>
    <row r="340" ht="15.75" customHeight="1">
      <c r="B340" s="12"/>
      <c r="C340" s="319"/>
      <c r="D340" s="391" t="str">
        <f>'дети 5-ти лет К'!AR156</f>
        <v/>
      </c>
      <c r="E340" s="12"/>
      <c r="F340" s="391" t="str">
        <f>'дети 5-ти лет Т'!AR156</f>
        <v/>
      </c>
      <c r="G340" s="12"/>
    </row>
    <row r="341" ht="15.75" customHeight="1">
      <c r="B341" s="19"/>
      <c r="C341" s="319"/>
      <c r="D341" s="391" t="str">
        <f>'дети 5-ти лет К'!AS156</f>
        <v/>
      </c>
      <c r="E341" s="12"/>
      <c r="F341" s="391" t="str">
        <f>'дети 5-ти лет Т'!AS156</f>
        <v/>
      </c>
      <c r="G341" s="12"/>
    </row>
    <row r="342" ht="15.75" customHeight="1">
      <c r="B342" s="5">
        <v>15.0</v>
      </c>
      <c r="C342" s="319"/>
      <c r="D342" s="391" t="str">
        <f>'дети 5-ти лет К'!AT156</f>
        <v/>
      </c>
      <c r="E342" s="12"/>
      <c r="F342" s="391" t="str">
        <f>'дети 5-ти лет Т'!AT156</f>
        <v/>
      </c>
      <c r="G342" s="12"/>
    </row>
    <row r="343" ht="15.75" customHeight="1">
      <c r="B343" s="12"/>
      <c r="C343" s="319"/>
      <c r="D343" s="391" t="str">
        <f>'дети 5-ти лет К'!AU156</f>
        <v/>
      </c>
      <c r="E343" s="12"/>
      <c r="F343" s="391" t="str">
        <f>'дети 5-ти лет Т'!AU156</f>
        <v/>
      </c>
      <c r="G343" s="12"/>
    </row>
    <row r="344" ht="15.75" customHeight="1">
      <c r="B344" s="19"/>
      <c r="C344" s="319"/>
      <c r="D344" s="391" t="str">
        <f>'дети 5-ти лет К'!AV156</f>
        <v/>
      </c>
      <c r="E344" s="12"/>
      <c r="F344" s="391" t="str">
        <f>'дети 5-ти лет Т'!AV156</f>
        <v/>
      </c>
      <c r="G344" s="12"/>
    </row>
    <row r="345" ht="15.75" customHeight="1">
      <c r="B345" s="5">
        <v>16.0</v>
      </c>
      <c r="C345" s="319"/>
      <c r="D345" s="391" t="str">
        <f>'дети 5-ти лет К'!AW156</f>
        <v/>
      </c>
      <c r="E345" s="12"/>
      <c r="F345" s="391" t="str">
        <f>'дети 5-ти лет Т'!AW156</f>
        <v/>
      </c>
      <c r="G345" s="12"/>
    </row>
    <row r="346" ht="15.75" customHeight="1">
      <c r="B346" s="12"/>
      <c r="C346" s="319"/>
      <c r="D346" s="391" t="str">
        <f>'дети 5-ти лет К'!AX156</f>
        <v/>
      </c>
      <c r="E346" s="12"/>
      <c r="F346" s="391" t="str">
        <f>'дети 5-ти лет Т'!AX156</f>
        <v/>
      </c>
      <c r="G346" s="12"/>
    </row>
    <row r="347" ht="15.75" customHeight="1">
      <c r="B347" s="19"/>
      <c r="C347" s="319"/>
      <c r="D347" s="391" t="str">
        <f>'дети 5-ти лет К'!AY156</f>
        <v/>
      </c>
      <c r="E347" s="12"/>
      <c r="F347" s="391" t="str">
        <f>'дети 5-ти лет Т'!AY156</f>
        <v/>
      </c>
      <c r="G347" s="12"/>
    </row>
    <row r="348" ht="15.75" customHeight="1">
      <c r="B348" s="5">
        <v>17.0</v>
      </c>
      <c r="C348" s="319"/>
      <c r="D348" s="391" t="str">
        <f>'дети 5-ти лет К'!AZ156</f>
        <v/>
      </c>
      <c r="E348" s="12"/>
      <c r="F348" s="391" t="str">
        <f>'дети 5-ти лет Т'!AZ156</f>
        <v/>
      </c>
      <c r="G348" s="12"/>
    </row>
    <row r="349" ht="15.75" customHeight="1">
      <c r="B349" s="12"/>
      <c r="C349" s="319"/>
      <c r="D349" s="391" t="str">
        <f>'дети 5-ти лет К'!BA156</f>
        <v/>
      </c>
      <c r="E349" s="12"/>
      <c r="F349" s="391" t="str">
        <f>'дети 5-ти лет Т'!BA156</f>
        <v/>
      </c>
      <c r="G349" s="12"/>
    </row>
    <row r="350" ht="15.75" customHeight="1">
      <c r="B350" s="19"/>
      <c r="C350" s="319"/>
      <c r="D350" s="391" t="str">
        <f>'дети 5-ти лет К'!BB156</f>
        <v/>
      </c>
      <c r="E350" s="12"/>
      <c r="F350" s="391" t="str">
        <f>'дети 5-ти лет Т'!BB156</f>
        <v/>
      </c>
      <c r="G350" s="12"/>
    </row>
    <row r="351" ht="15.75" customHeight="1">
      <c r="B351" s="5">
        <v>18.0</v>
      </c>
      <c r="C351" s="319"/>
      <c r="D351" s="391" t="str">
        <f>'дети 5-ти лет К'!BC156</f>
        <v/>
      </c>
      <c r="E351" s="12"/>
      <c r="F351" s="391" t="str">
        <f>'дети 5-ти лет Т'!BC156</f>
        <v/>
      </c>
      <c r="G351" s="12"/>
    </row>
    <row r="352" ht="15.75" customHeight="1">
      <c r="B352" s="12"/>
      <c r="C352" s="319"/>
      <c r="D352" s="391" t="str">
        <f>'дети 5-ти лет К'!BD156</f>
        <v/>
      </c>
      <c r="E352" s="12"/>
      <c r="F352" s="391" t="str">
        <f>'дети 5-ти лет Т'!BD156</f>
        <v/>
      </c>
      <c r="G352" s="12"/>
    </row>
    <row r="353" ht="15.75" customHeight="1">
      <c r="B353" s="19"/>
      <c r="C353" s="319"/>
      <c r="D353" s="391" t="str">
        <f>'дети 5-ти лет К'!BE156</f>
        <v/>
      </c>
      <c r="E353" s="12"/>
      <c r="F353" s="391" t="str">
        <f>'дети 5-ти лет Т'!BE156</f>
        <v/>
      </c>
      <c r="G353" s="12"/>
    </row>
    <row r="354" ht="15.75" customHeight="1">
      <c r="B354" s="5">
        <v>19.0</v>
      </c>
      <c r="C354" s="319"/>
      <c r="D354" s="391" t="str">
        <f>'дети 5-ти лет К'!BF156</f>
        <v/>
      </c>
      <c r="E354" s="12"/>
      <c r="F354" s="391" t="str">
        <f>'дети 5-ти лет Т'!BF156</f>
        <v/>
      </c>
      <c r="G354" s="12"/>
    </row>
    <row r="355" ht="15.75" customHeight="1">
      <c r="B355" s="12"/>
      <c r="C355" s="319"/>
      <c r="D355" s="391" t="str">
        <f>'дети 5-ти лет К'!BG156</f>
        <v/>
      </c>
      <c r="E355" s="12"/>
      <c r="F355" s="391" t="str">
        <f>'дети 5-ти лет Т'!BG156</f>
        <v/>
      </c>
      <c r="G355" s="12"/>
    </row>
    <row r="356" ht="15.75" customHeight="1">
      <c r="B356" s="19"/>
      <c r="C356" s="319"/>
      <c r="D356" s="391" t="str">
        <f>'дети 5-ти лет К'!BH156</f>
        <v/>
      </c>
      <c r="E356" s="12"/>
      <c r="F356" s="391" t="str">
        <f>'дети 5-ти лет Т'!BH156</f>
        <v/>
      </c>
      <c r="G356" s="12"/>
    </row>
    <row r="357" ht="15.75" customHeight="1">
      <c r="B357" s="5">
        <v>20.0</v>
      </c>
      <c r="C357" s="319"/>
      <c r="D357" s="391" t="str">
        <f>'дети 5-ти лет К'!BI156</f>
        <v/>
      </c>
      <c r="E357" s="12"/>
      <c r="F357" s="391" t="str">
        <f>'дети 5-ти лет Т'!BI156</f>
        <v/>
      </c>
      <c r="G357" s="12"/>
    </row>
    <row r="358" ht="15.75" customHeight="1">
      <c r="B358" s="12"/>
      <c r="C358" s="319"/>
      <c r="D358" s="391" t="str">
        <f>'дети 5-ти лет К'!BJ156</f>
        <v/>
      </c>
      <c r="E358" s="12"/>
      <c r="F358" s="391" t="str">
        <f>'дети 5-ти лет Т'!BJ156</f>
        <v/>
      </c>
      <c r="G358" s="12"/>
    </row>
    <row r="359" ht="15.75" customHeight="1">
      <c r="B359" s="19"/>
      <c r="C359" s="319"/>
      <c r="D359" s="391" t="str">
        <f>'дети 5-ти лет К'!BK156</f>
        <v/>
      </c>
      <c r="E359" s="12"/>
      <c r="F359" s="391" t="str">
        <f>'дети 5-ти лет Т'!BK156</f>
        <v/>
      </c>
      <c r="G359" s="12"/>
    </row>
    <row r="360" ht="15.75" customHeight="1">
      <c r="B360" s="5">
        <v>21.0</v>
      </c>
      <c r="C360" s="319"/>
      <c r="D360" s="391" t="str">
        <f>'дети 5-ти лет К'!BL156</f>
        <v/>
      </c>
      <c r="E360" s="12"/>
      <c r="F360" s="391" t="str">
        <f>'дети 5-ти лет Т'!BL156</f>
        <v/>
      </c>
      <c r="G360" s="12"/>
    </row>
    <row r="361" ht="15.75" customHeight="1">
      <c r="B361" s="12"/>
      <c r="C361" s="319"/>
      <c r="D361" s="391" t="str">
        <f>'дети 5-ти лет К'!BM156</f>
        <v/>
      </c>
      <c r="E361" s="12"/>
      <c r="F361" s="391" t="str">
        <f>'дети 5-ти лет Т'!BM156</f>
        <v/>
      </c>
      <c r="G361" s="12"/>
    </row>
    <row r="362" ht="15.75" customHeight="1">
      <c r="B362" s="19"/>
      <c r="C362" s="319"/>
      <c r="D362" s="391" t="str">
        <f>'дети 5-ти лет К'!BN156</f>
        <v/>
      </c>
      <c r="E362" s="12"/>
      <c r="F362" s="391" t="str">
        <f>'дети 5-ти лет Т'!BN156</f>
        <v/>
      </c>
      <c r="G362" s="12"/>
    </row>
    <row r="363" ht="15.75" customHeight="1">
      <c r="B363" s="5">
        <v>22.0</v>
      </c>
      <c r="C363" s="319"/>
      <c r="D363" s="391" t="str">
        <f>'дети 5-ти лет К'!BO156</f>
        <v/>
      </c>
      <c r="E363" s="12"/>
      <c r="F363" s="391" t="str">
        <f>'дети 5-ти лет Т'!BO156</f>
        <v/>
      </c>
      <c r="G363" s="12"/>
    </row>
    <row r="364" ht="15.75" customHeight="1">
      <c r="B364" s="12"/>
      <c r="C364" s="319"/>
      <c r="D364" s="391" t="str">
        <f>'дети 5-ти лет К'!BP156</f>
        <v/>
      </c>
      <c r="E364" s="12"/>
      <c r="F364" s="391" t="str">
        <f>'дети 5-ти лет Т'!BP156</f>
        <v/>
      </c>
      <c r="G364" s="12"/>
    </row>
    <row r="365" ht="15.75" customHeight="1">
      <c r="B365" s="19"/>
      <c r="C365" s="319"/>
      <c r="D365" s="391" t="str">
        <f>'дети 5-ти лет К'!BQ156</f>
        <v/>
      </c>
      <c r="E365" s="12"/>
      <c r="F365" s="391" t="str">
        <f>'дети 5-ти лет Т'!BQ156</f>
        <v/>
      </c>
      <c r="G365" s="12"/>
    </row>
    <row r="366" ht="15.75" customHeight="1">
      <c r="B366" s="5">
        <v>23.0</v>
      </c>
      <c r="C366" s="319"/>
      <c r="D366" s="391" t="str">
        <f>'дети 5-ти лет К'!BR156</f>
        <v/>
      </c>
      <c r="E366" s="12"/>
      <c r="F366" s="391" t="str">
        <f>'дети 5-ти лет Т'!BR156</f>
        <v/>
      </c>
      <c r="G366" s="12"/>
    </row>
    <row r="367" ht="15.75" customHeight="1">
      <c r="B367" s="12"/>
      <c r="C367" s="319"/>
      <c r="D367" s="391" t="str">
        <f>'дети 5-ти лет К'!BS156</f>
        <v/>
      </c>
      <c r="E367" s="12"/>
      <c r="F367" s="391" t="str">
        <f>'дети 5-ти лет Т'!BS156</f>
        <v/>
      </c>
      <c r="G367" s="12"/>
    </row>
    <row r="368" ht="15.75" customHeight="1">
      <c r="B368" s="19"/>
      <c r="C368" s="319"/>
      <c r="D368" s="391" t="str">
        <f>'дети 5-ти лет К'!BT156</f>
        <v/>
      </c>
      <c r="E368" s="12"/>
      <c r="F368" s="391" t="str">
        <f>'дети 5-ти лет Т'!BT156</f>
        <v/>
      </c>
      <c r="G368" s="12"/>
    </row>
    <row r="369" ht="15.75" customHeight="1">
      <c r="B369" s="5">
        <v>24.0</v>
      </c>
      <c r="C369" s="319"/>
      <c r="D369" s="391" t="str">
        <f>'дети 5-ти лет К'!BU156</f>
        <v/>
      </c>
      <c r="E369" s="12"/>
      <c r="F369" s="391" t="str">
        <f>'дети 5-ти лет Т'!BU156</f>
        <v/>
      </c>
      <c r="G369" s="12"/>
    </row>
    <row r="370" ht="15.75" customHeight="1">
      <c r="B370" s="12"/>
      <c r="C370" s="319"/>
      <c r="D370" s="391" t="str">
        <f>'дети 5-ти лет К'!BV156</f>
        <v/>
      </c>
      <c r="E370" s="12"/>
      <c r="F370" s="391" t="str">
        <f>'дети 5-ти лет Т'!BV156</f>
        <v/>
      </c>
      <c r="G370" s="12"/>
    </row>
    <row r="371" ht="15.75" customHeight="1">
      <c r="B371" s="19"/>
      <c r="C371" s="319"/>
      <c r="D371" s="391" t="str">
        <f>'дети 5-ти лет К'!BW156</f>
        <v/>
      </c>
      <c r="E371" s="12"/>
      <c r="F371" s="391" t="str">
        <f>'дети 5-ти лет Т'!BW156</f>
        <v/>
      </c>
      <c r="G371" s="12"/>
    </row>
    <row r="372" ht="15.75" customHeight="1">
      <c r="B372" s="5">
        <v>25.0</v>
      </c>
      <c r="C372" s="319"/>
      <c r="D372" s="391" t="str">
        <f>'дети 5-ти лет К'!BX156</f>
        <v/>
      </c>
      <c r="E372" s="12"/>
      <c r="F372" s="391" t="str">
        <f>'дети 5-ти лет Т'!BX156</f>
        <v/>
      </c>
      <c r="G372" s="12"/>
    </row>
    <row r="373" ht="15.75" customHeight="1">
      <c r="B373" s="12"/>
      <c r="C373" s="319"/>
      <c r="D373" s="391" t="str">
        <f>'дети 5-ти лет К'!BY156</f>
        <v/>
      </c>
      <c r="E373" s="12"/>
      <c r="F373" s="391" t="str">
        <f>'дети 5-ти лет Т'!BY156</f>
        <v/>
      </c>
      <c r="G373" s="12"/>
    </row>
    <row r="374" ht="15.75" customHeight="1">
      <c r="B374" s="19"/>
      <c r="C374" s="319"/>
      <c r="D374" s="391" t="str">
        <f>'дети 5-ти лет К'!BZ156</f>
        <v/>
      </c>
      <c r="E374" s="12"/>
      <c r="F374" s="391" t="str">
        <f>'дети 5-ти лет Т'!BZ156</f>
        <v/>
      </c>
      <c r="G374" s="12"/>
    </row>
    <row r="375" ht="15.75" customHeight="1">
      <c r="B375" s="5">
        <v>26.0</v>
      </c>
      <c r="C375" s="319"/>
      <c r="D375" s="391" t="str">
        <f>'дети 5-ти лет К'!CA156</f>
        <v/>
      </c>
      <c r="E375" s="12"/>
      <c r="F375" s="391" t="str">
        <f>'дети 5-ти лет Т'!CA156</f>
        <v/>
      </c>
      <c r="G375" s="12"/>
    </row>
    <row r="376" ht="15.75" customHeight="1">
      <c r="B376" s="12"/>
      <c r="C376" s="319"/>
      <c r="D376" s="391" t="str">
        <f>'дети 5-ти лет К'!CB156</f>
        <v/>
      </c>
      <c r="E376" s="12"/>
      <c r="F376" s="391" t="str">
        <f>'дети 5-ти лет Т'!CB156</f>
        <v/>
      </c>
      <c r="G376" s="12"/>
    </row>
    <row r="377" ht="15.75" customHeight="1">
      <c r="B377" s="19"/>
      <c r="C377" s="319"/>
      <c r="D377" s="391" t="str">
        <f>'дети 5-ти лет К'!CC156</f>
        <v/>
      </c>
      <c r="E377" s="12"/>
      <c r="F377" s="391" t="str">
        <f>'дети 5-ти лет Т'!CC156</f>
        <v/>
      </c>
      <c r="G377" s="12"/>
    </row>
    <row r="378" ht="15.75" customHeight="1">
      <c r="B378" s="5">
        <v>27.0</v>
      </c>
      <c r="C378" s="319"/>
      <c r="D378" s="391" t="str">
        <f>'дети 5-ти лет К'!CD156</f>
        <v/>
      </c>
      <c r="E378" s="12"/>
      <c r="F378" s="391" t="str">
        <f>'дети 5-ти лет Т'!CD156</f>
        <v/>
      </c>
      <c r="G378" s="12"/>
    </row>
    <row r="379" ht="15.75" customHeight="1">
      <c r="B379" s="12"/>
      <c r="C379" s="319"/>
      <c r="D379" s="391" t="str">
        <f>'дети 5-ти лет К'!CE156</f>
        <v/>
      </c>
      <c r="E379" s="12"/>
      <c r="F379" s="391" t="str">
        <f>'дети 5-ти лет Т'!CE156</f>
        <v/>
      </c>
      <c r="G379" s="12"/>
    </row>
    <row r="380" ht="15.75" customHeight="1">
      <c r="B380" s="19"/>
      <c r="C380" s="319"/>
      <c r="D380" s="391" t="str">
        <f>'дети 5-ти лет К'!CF156</f>
        <v/>
      </c>
      <c r="E380" s="12"/>
      <c r="F380" s="391" t="str">
        <f>'дети 5-ти лет Т'!CF156</f>
        <v/>
      </c>
      <c r="G380" s="12"/>
    </row>
    <row r="381" ht="15.75" customHeight="1">
      <c r="B381" s="5">
        <v>28.0</v>
      </c>
      <c r="C381" s="319"/>
      <c r="D381" s="391" t="str">
        <f>'дети 5-ти лет К'!CG156</f>
        <v/>
      </c>
      <c r="E381" s="12"/>
      <c r="F381" s="391" t="str">
        <f>'дети 5-ти лет Т'!CG156</f>
        <v/>
      </c>
      <c r="G381" s="12"/>
    </row>
    <row r="382" ht="15.75" customHeight="1">
      <c r="B382" s="12"/>
      <c r="C382" s="319"/>
      <c r="D382" s="391" t="str">
        <f>'дети 5-ти лет К'!CH156</f>
        <v/>
      </c>
      <c r="E382" s="12"/>
      <c r="F382" s="391" t="str">
        <f>'дети 5-ти лет Т'!CH156</f>
        <v/>
      </c>
      <c r="G382" s="12"/>
    </row>
    <row r="383" ht="15.75" customHeight="1">
      <c r="B383" s="19"/>
      <c r="C383" s="319"/>
      <c r="D383" s="391" t="str">
        <f>'дети 5-ти лет К'!CI156</f>
        <v/>
      </c>
      <c r="E383" s="12"/>
      <c r="F383" s="391" t="str">
        <f>'дети 5-ти лет Т'!CI156</f>
        <v/>
      </c>
      <c r="G383" s="12"/>
    </row>
    <row r="384" ht="15.75" customHeight="1">
      <c r="B384" s="5">
        <v>29.0</v>
      </c>
      <c r="C384" s="319"/>
      <c r="D384" s="317"/>
      <c r="E384" s="12"/>
      <c r="F384" s="391" t="str">
        <f>'дети 5-ти лет Т'!CJ156</f>
        <v/>
      </c>
      <c r="G384" s="12"/>
    </row>
    <row r="385" ht="15.75" customHeight="1">
      <c r="B385" s="12"/>
      <c r="C385" s="319"/>
      <c r="D385" s="12"/>
      <c r="E385" s="12"/>
      <c r="F385" s="391" t="str">
        <f>'дети 5-ти лет Т'!CK156</f>
        <v/>
      </c>
      <c r="G385" s="12"/>
    </row>
    <row r="386" ht="15.75" customHeight="1">
      <c r="B386" s="19"/>
      <c r="C386" s="319"/>
      <c r="D386" s="12"/>
      <c r="E386" s="12"/>
      <c r="F386" s="391" t="str">
        <f>'дети 5-ти лет Т'!CL156</f>
        <v/>
      </c>
      <c r="G386" s="12"/>
    </row>
    <row r="387" ht="15.75" customHeight="1">
      <c r="B387" s="5">
        <v>30.0</v>
      </c>
      <c r="C387" s="319"/>
      <c r="D387" s="12"/>
      <c r="E387" s="12"/>
      <c r="F387" s="391" t="str">
        <f>'дети 5-ти лет Т'!CM156</f>
        <v/>
      </c>
      <c r="G387" s="12"/>
    </row>
    <row r="388" ht="15.75" customHeight="1">
      <c r="B388" s="12"/>
      <c r="C388" s="319"/>
      <c r="D388" s="12"/>
      <c r="E388" s="12"/>
      <c r="F388" s="391" t="str">
        <f>'дети 5-ти лет Т'!CN156</f>
        <v/>
      </c>
      <c r="G388" s="12"/>
    </row>
    <row r="389" ht="15.75" customHeight="1">
      <c r="B389" s="19"/>
      <c r="C389" s="319"/>
      <c r="D389" s="12"/>
      <c r="E389" s="12"/>
      <c r="F389" s="391" t="str">
        <f>'дети 5-ти лет Т'!CO156</f>
        <v/>
      </c>
      <c r="G389" s="12"/>
    </row>
    <row r="390" ht="15.75" customHeight="1">
      <c r="B390" s="5">
        <v>31.0</v>
      </c>
      <c r="C390" s="319"/>
      <c r="D390" s="12"/>
      <c r="E390" s="12"/>
      <c r="F390" s="391" t="str">
        <f>'дети 5-ти лет Т'!CP156</f>
        <v/>
      </c>
      <c r="G390" s="12"/>
    </row>
    <row r="391" ht="15.75" customHeight="1">
      <c r="B391" s="12"/>
      <c r="C391" s="319"/>
      <c r="D391" s="12"/>
      <c r="E391" s="12"/>
      <c r="F391" s="391" t="str">
        <f>'дети 5-ти лет Т'!CQ156</f>
        <v/>
      </c>
      <c r="G391" s="12"/>
    </row>
    <row r="392" ht="15.75" customHeight="1">
      <c r="B392" s="19"/>
      <c r="C392" s="319"/>
      <c r="D392" s="12"/>
      <c r="E392" s="12"/>
      <c r="F392" s="391" t="str">
        <f>'дети 5-ти лет Т'!CR156</f>
        <v/>
      </c>
      <c r="G392" s="12"/>
    </row>
    <row r="393" ht="15.75" customHeight="1">
      <c r="B393" s="5">
        <v>32.0</v>
      </c>
      <c r="C393" s="319"/>
      <c r="D393" s="12"/>
      <c r="E393" s="12"/>
      <c r="F393" s="391" t="str">
        <f>'дети 5-ти лет Т'!CS156</f>
        <v/>
      </c>
      <c r="G393" s="12"/>
    </row>
    <row r="394" ht="15.75" customHeight="1">
      <c r="B394" s="12"/>
      <c r="C394" s="319"/>
      <c r="D394" s="12"/>
      <c r="E394" s="12"/>
      <c r="F394" s="391" t="str">
        <f>'дети 5-ти лет Т'!CT156</f>
        <v/>
      </c>
      <c r="G394" s="12"/>
    </row>
    <row r="395" ht="15.75" customHeight="1">
      <c r="B395" s="19"/>
      <c r="C395" s="319"/>
      <c r="D395" s="12"/>
      <c r="E395" s="12"/>
      <c r="F395" s="391" t="str">
        <f>'дети 5-ти лет Т'!CU156</f>
        <v/>
      </c>
      <c r="G395" s="12"/>
    </row>
    <row r="396" ht="15.75" customHeight="1">
      <c r="B396" s="5">
        <v>33.0</v>
      </c>
      <c r="C396" s="319"/>
      <c r="D396" s="12"/>
      <c r="E396" s="12"/>
      <c r="F396" s="391" t="str">
        <f>'дети 5-ти лет Т'!CV156</f>
        <v/>
      </c>
      <c r="G396" s="12"/>
    </row>
    <row r="397" ht="15.75" customHeight="1">
      <c r="B397" s="12"/>
      <c r="C397" s="319"/>
      <c r="D397" s="12"/>
      <c r="E397" s="12"/>
      <c r="F397" s="391" t="str">
        <f>'дети 5-ти лет Т'!CW156</f>
        <v/>
      </c>
      <c r="G397" s="12"/>
    </row>
    <row r="398" ht="15.75" customHeight="1">
      <c r="B398" s="19"/>
      <c r="C398" s="319"/>
      <c r="D398" s="12"/>
      <c r="E398" s="12"/>
      <c r="F398" s="391" t="str">
        <f>'дети 5-ти лет Т'!CX156</f>
        <v/>
      </c>
      <c r="G398" s="12"/>
    </row>
    <row r="399" ht="15.75" customHeight="1">
      <c r="B399" s="5">
        <v>34.0</v>
      </c>
      <c r="C399" s="319"/>
      <c r="D399" s="12"/>
      <c r="E399" s="12"/>
      <c r="F399" s="391" t="str">
        <f>'дети 5-ти лет Т'!CY156</f>
        <v/>
      </c>
      <c r="G399" s="12"/>
    </row>
    <row r="400" ht="15.75" customHeight="1">
      <c r="B400" s="12"/>
      <c r="C400" s="319"/>
      <c r="D400" s="12"/>
      <c r="E400" s="12"/>
      <c r="F400" s="391" t="str">
        <f>'дети 5-ти лет Т'!CZ156</f>
        <v/>
      </c>
      <c r="G400" s="12"/>
    </row>
    <row r="401" ht="15.75" customHeight="1">
      <c r="B401" s="19"/>
      <c r="C401" s="319"/>
      <c r="D401" s="12"/>
      <c r="E401" s="12"/>
      <c r="F401" s="391" t="str">
        <f>'дети 5-ти лет Т'!DA156</f>
        <v/>
      </c>
      <c r="G401" s="12"/>
    </row>
    <row r="402" ht="15.75" customHeight="1">
      <c r="B402" s="5">
        <v>35.0</v>
      </c>
      <c r="C402" s="319"/>
      <c r="D402" s="12"/>
      <c r="E402" s="12"/>
      <c r="F402" s="391" t="str">
        <f>'дети 5-ти лет Т'!DB156</f>
        <v/>
      </c>
      <c r="G402" s="12"/>
    </row>
    <row r="403" ht="15.75" customHeight="1">
      <c r="B403" s="12"/>
      <c r="C403" s="319"/>
      <c r="D403" s="12"/>
      <c r="E403" s="12"/>
      <c r="F403" s="391" t="str">
        <f>'дети 5-ти лет Т'!DC156</f>
        <v/>
      </c>
      <c r="G403" s="12"/>
    </row>
    <row r="404" ht="15.75" customHeight="1">
      <c r="B404" s="19"/>
      <c r="C404" s="320"/>
      <c r="D404" s="19"/>
      <c r="E404" s="19"/>
      <c r="F404" s="391" t="str">
        <f>'дети 5-ти лет Т'!DD156</f>
        <v/>
      </c>
      <c r="G404" s="19"/>
    </row>
    <row r="405" ht="15.75" customHeight="1">
      <c r="B405" s="321" t="str">
        <f>'СВОД3'!V51</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4">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189:G189"/>
    <mergeCell ref="B116:B118"/>
    <mergeCell ref="C116:C187"/>
    <mergeCell ref="G116:G187"/>
    <mergeCell ref="B119:B121"/>
    <mergeCell ref="B122:B124"/>
    <mergeCell ref="B125:B127"/>
    <mergeCell ref="B152:B154"/>
    <mergeCell ref="B179:B181"/>
    <mergeCell ref="B182:B184"/>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5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C0D9"/>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5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2.75" customHeight="1">
      <c r="B4" s="294" t="s">
        <v>829</v>
      </c>
      <c r="D4" s="295" t="str">
        <f>'дети 5-ти лет Ф'!C157</f>
        <v/>
      </c>
      <c r="E4" s="296"/>
      <c r="F4" s="296"/>
      <c r="G4" s="291"/>
      <c r="H4" s="291"/>
    </row>
    <row r="5">
      <c r="B5" s="297" t="s">
        <v>830</v>
      </c>
      <c r="D5" s="298" t="str">
        <f>'дети 5-ти лет Ф'!A157</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396"/>
      <c r="G10" s="62"/>
      <c r="H10" s="63"/>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68"/>
      <c r="H11" s="69"/>
      <c r="I11" s="255" t="str">
        <f>IF(C303="","",VLOOKUP(C303,$S$563:$T$565,2,TRUE))</f>
        <v/>
      </c>
      <c r="J11" s="255" t="str">
        <f>IF(C304="","",VLOOKUP(C304,$U$563:$V$565,2,TRUE))</f>
        <v/>
      </c>
      <c r="K11" s="255" t="str">
        <f>IF(C305="","",VLOOKUP(C305,$W$563:$X$565,2,TRUE))</f>
        <v/>
      </c>
      <c r="L11" s="12"/>
    </row>
    <row r="12" ht="90.0" customHeight="1">
      <c r="B12" s="12"/>
      <c r="C12" s="68"/>
      <c r="E12" s="69"/>
      <c r="F12" s="68"/>
      <c r="H12" s="69"/>
      <c r="I12" s="255" t="str">
        <f>IF(C306="","",VLOOKUP(C306,$Y$563:$Z$565,2,TRUE))</f>
        <v/>
      </c>
      <c r="J12" s="255" t="str">
        <f>IF(C307="","",VLOOKUP(C307,$AA$563:$AB$565,2,TRUE))</f>
        <v/>
      </c>
      <c r="K12" s="255" t="str">
        <f>IF(C308="","",VLOOKUP(C308,$AC$563:$AD$565,2,TRUE))</f>
        <v/>
      </c>
      <c r="L12" s="12"/>
    </row>
    <row r="13" ht="90.0" customHeight="1">
      <c r="B13" s="12"/>
      <c r="C13" s="68"/>
      <c r="E13" s="69"/>
      <c r="F13" s="68"/>
      <c r="H13" s="69"/>
      <c r="I13" s="255" t="str">
        <f>IF(C309="","",VLOOKUP(C309,$AE$563:$AF$565,2,TRUE))</f>
        <v/>
      </c>
      <c r="J13" s="255" t="str">
        <f>IF(C310="","",VLOOKUP(C310,$AG$563:$AH$565,2,TRUE))</f>
        <v/>
      </c>
      <c r="K13" s="255" t="str">
        <f>IF(C311="","",VLOOKUP(C311,$AI$563:$AJ$565,2,TRUE))</f>
        <v/>
      </c>
      <c r="L13" s="12"/>
    </row>
    <row r="14" ht="90.0" customHeight="1">
      <c r="B14" s="12"/>
      <c r="C14" s="68"/>
      <c r="E14" s="69"/>
      <c r="F14" s="68"/>
      <c r="H14" s="69"/>
      <c r="I14" s="255" t="str">
        <f>IF(C312="","",VLOOKUP(C312,$AK$563:$AL$565,2,TRUE))</f>
        <v/>
      </c>
      <c r="J14" s="255" t="str">
        <f>IF(C313="","",VLOOKUP(C313,$AM$563:$AN$565,2,TRUE))</f>
        <v/>
      </c>
      <c r="K14" s="255" t="str">
        <f>IF(C314="","",VLOOKUP(C314,$AO$563:$AP$565,2,TRUE))</f>
        <v/>
      </c>
      <c r="L14" s="12"/>
    </row>
    <row r="15" ht="90.0" customHeight="1">
      <c r="B15" s="12"/>
      <c r="C15" s="68"/>
      <c r="E15" s="69"/>
      <c r="F15" s="68"/>
      <c r="H15" s="69"/>
      <c r="I15" s="255" t="str">
        <f>IF(C315="","",VLOOKUP(C315,$AQ$563:$AR$565,2,TRUE))</f>
        <v/>
      </c>
      <c r="J15" s="255" t="str">
        <f>IF(C316="","",VLOOKUP(C316,$AS$563:$AT$565,2,TRUE))</f>
        <v/>
      </c>
      <c r="K15" s="255" t="str">
        <f>IF(C317="","",VLOOKUP(C317,$AU$563:$AV$565,2,TRUE))</f>
        <v/>
      </c>
      <c r="L15" s="12"/>
    </row>
    <row r="16" ht="90.0" customHeight="1">
      <c r="B16" s="19"/>
      <c r="C16" s="68"/>
      <c r="E16" s="69"/>
      <c r="F16" s="68"/>
      <c r="H16" s="69"/>
      <c r="I16" s="255" t="str">
        <f>IF(C318="","",VLOOKUP(C318,$AW$563:$AX$565,2,TRUE))</f>
        <v/>
      </c>
      <c r="J16" s="255" t="str">
        <f>IF(C319="","",VLOOKUP(C319,$AY$563:$AZ$565,2,TRUE))</f>
        <v/>
      </c>
      <c r="K16" s="255" t="str">
        <f>IF(C320="","",VLOOKUP(C320,$BA$563:$BB$565,2,TRUE))</f>
        <v/>
      </c>
      <c r="L16" s="12"/>
    </row>
    <row r="17" ht="90.0" customHeight="1">
      <c r="B17" s="304" t="s">
        <v>107</v>
      </c>
      <c r="C17" s="68"/>
      <c r="E17" s="69"/>
      <c r="F17" s="68"/>
      <c r="H17" s="69"/>
      <c r="I17" s="255" t="str">
        <f>IF(D300="","",VLOOKUP(D300,$M$567:$N$569,2,TRUE))</f>
        <v/>
      </c>
      <c r="J17" s="255" t="str">
        <f>IF(D301="","",VLOOKUP(D301,$O$567:$P$569,2,TRUE))</f>
        <v/>
      </c>
      <c r="K17" s="255" t="str">
        <f>IF(D302="","",VLOOKUP(D302,$Q$567:$R$569,2,TRUE))</f>
        <v/>
      </c>
      <c r="L17" s="12"/>
    </row>
    <row r="18" ht="90.0" customHeight="1">
      <c r="B18" s="12"/>
      <c r="C18" s="68"/>
      <c r="E18" s="69"/>
      <c r="F18" s="68"/>
      <c r="H18" s="69"/>
      <c r="I18" s="255" t="str">
        <f>IF(D303="","",VLOOKUP(D303,$S$567:$T$569,2,TRUE))</f>
        <v/>
      </c>
      <c r="J18" s="255" t="str">
        <f>IF(D304="","",VLOOKUP(D304,$U$567:$V$569,2,TRUE))</f>
        <v/>
      </c>
      <c r="K18" s="255" t="str">
        <f>IF(D305="","",VLOOKUP(D305,$W$567:$X$569,2,TRUE))</f>
        <v/>
      </c>
      <c r="L18" s="12"/>
    </row>
    <row r="19" ht="90.0" customHeight="1">
      <c r="B19" s="12"/>
      <c r="C19" s="68"/>
      <c r="E19" s="69"/>
      <c r="F19" s="68"/>
      <c r="H19" s="69"/>
      <c r="I19" s="255" t="str">
        <f>IF(D306="","",VLOOKUP(D306,$Y$567:$Z$569,2,TRUE))</f>
        <v/>
      </c>
      <c r="J19" s="255" t="str">
        <f>IF(D307="","",VLOOKUP(D307,$AA$567:$AB$569,2,TRUE))</f>
        <v/>
      </c>
      <c r="K19" s="255" t="str">
        <f>IF(D308="","",VLOOKUP(D308,$AC$567:$AD$569,2,TRUE))</f>
        <v/>
      </c>
      <c r="L19" s="12"/>
    </row>
    <row r="20" ht="90.0" customHeight="1">
      <c r="B20" s="12"/>
      <c r="C20" s="68"/>
      <c r="E20" s="69"/>
      <c r="F20" s="68"/>
      <c r="H20" s="69"/>
      <c r="I20" s="255" t="str">
        <f>IF(D309="","",VLOOKUP(D309,$AE$567:$AF$569,2,TRUE))</f>
        <v/>
      </c>
      <c r="J20" s="255" t="str">
        <f>IF(D310="","",VLOOKUP(D310,$AG$567:$AH$569,2,TRUE))</f>
        <v/>
      </c>
      <c r="K20" s="255" t="str">
        <f>IF(D311="","",VLOOKUP(D311,$AI$567:$AJ$569,2,TRUE))</f>
        <v/>
      </c>
      <c r="L20" s="12"/>
    </row>
    <row r="21" ht="90.0" customHeight="1">
      <c r="B21" s="12"/>
      <c r="C21" s="68"/>
      <c r="E21" s="69"/>
      <c r="F21" s="68"/>
      <c r="H21" s="69"/>
      <c r="I21" s="255" t="str">
        <f>IF(D312="","",VLOOKUP(D312,$AK$567:$AL$569,2,TRUE))</f>
        <v/>
      </c>
      <c r="J21" s="255" t="str">
        <f>IF(D313="","",VLOOKUP(D313,$AM$567:$AN$569,2,TRUE))</f>
        <v/>
      </c>
      <c r="K21" s="255" t="str">
        <f>IF(D314="","",VLOOKUP(D314,$AO$567:$AP$569,2,TRUE))</f>
        <v/>
      </c>
      <c r="L21" s="12"/>
    </row>
    <row r="22" ht="90.0" customHeight="1">
      <c r="B22" s="12"/>
      <c r="C22" s="68"/>
      <c r="E22" s="69"/>
      <c r="F22" s="68"/>
      <c r="H22" s="69"/>
      <c r="I22" s="255" t="str">
        <f>IF(D315="","",VLOOKUP(D315,$AQ$567:$AR$569,2,TRUE))</f>
        <v/>
      </c>
      <c r="J22" s="255" t="str">
        <f>IF(D316="","",VLOOKUP(D316,$AS$567:$AT$569,2,TRUE))</f>
        <v/>
      </c>
      <c r="K22" s="255" t="str">
        <f>IF(D317="","",VLOOKUP(D317,$AU$567:$AV$569,2,TRUE))</f>
        <v/>
      </c>
      <c r="L22" s="12"/>
    </row>
    <row r="23" ht="90.0" customHeight="1">
      <c r="B23" s="12"/>
      <c r="C23" s="68"/>
      <c r="E23" s="69"/>
      <c r="F23" s="68"/>
      <c r="H23" s="69"/>
      <c r="I23" s="255" t="str">
        <f>IF(D318="","",VLOOKUP(D318,$AW$567:$AX$569,2,TRUE))</f>
        <v/>
      </c>
      <c r="J23" s="255" t="str">
        <f>IF(D319="","",VLOOKUP(D319,$AY$567:$AZ$569,2,TRUE))</f>
        <v/>
      </c>
      <c r="K23" s="255" t="str">
        <f>IF(D320="","",VLOOKUP(D320,$BA$567:$BB$569,2,TRUE))</f>
        <v/>
      </c>
      <c r="L23" s="12"/>
    </row>
    <row r="24" ht="90.0" customHeight="1">
      <c r="B24" s="12"/>
      <c r="C24" s="68"/>
      <c r="E24" s="69"/>
      <c r="F24" s="68"/>
      <c r="H24" s="69"/>
      <c r="I24" s="255" t="str">
        <f>IF(D321="","",VLOOKUP(D321,$M$571:$N$573,2,TRUE))</f>
        <v/>
      </c>
      <c r="J24" s="255" t="str">
        <f>IF(D322="","",VLOOKUP(D322,$O$571:$P$573,2,TRUE))</f>
        <v/>
      </c>
      <c r="K24" s="255" t="str">
        <f>IF(D323="","",VLOOKUP(D323,$Q$571:$R$573,2,TRUE))</f>
        <v/>
      </c>
      <c r="L24" s="12"/>
    </row>
    <row r="25" ht="90.0" customHeight="1">
      <c r="B25" s="12"/>
      <c r="C25" s="68"/>
      <c r="E25" s="69"/>
      <c r="F25" s="68"/>
      <c r="H25" s="69"/>
      <c r="I25" s="255" t="str">
        <f>IF(D324="","",VLOOKUP(D324,$S$571:$T$573,2,TRUE))</f>
        <v/>
      </c>
      <c r="J25" s="255" t="str">
        <f>IF(D325="","",VLOOKUP(D325,$U$571:$V$573,2,TRUE))</f>
        <v/>
      </c>
      <c r="K25" s="255" t="str">
        <f>IF(D326="","",VLOOKUP(D326,$W$571:$X$573,2,TRUE))</f>
        <v/>
      </c>
      <c r="L25" s="12"/>
    </row>
    <row r="26" ht="90.0" customHeight="1">
      <c r="B26" s="12"/>
      <c r="C26" s="68"/>
      <c r="E26" s="69"/>
      <c r="F26" s="68"/>
      <c r="H26" s="69"/>
      <c r="I26" s="255" t="str">
        <f>IF(D327="","",VLOOKUP(D327,$Y$571:$Z$573,2,TRUE))</f>
        <v/>
      </c>
      <c r="J26" s="255" t="str">
        <f>IF(D328="","",VLOOKUP(D328,$AA$571:$AB$573,2,TRUE))</f>
        <v/>
      </c>
      <c r="K26" s="255" t="str">
        <f>IF(D329="","",VLOOKUP(D329,$AC$571:$AD$573,2,TRUE))</f>
        <v/>
      </c>
      <c r="L26" s="12"/>
    </row>
    <row r="27" ht="90.0" customHeight="1">
      <c r="B27" s="12"/>
      <c r="C27" s="68"/>
      <c r="E27" s="69"/>
      <c r="F27" s="68"/>
      <c r="H27" s="69"/>
      <c r="I27" s="255" t="str">
        <f>IF(D330="","",VLOOKUP(D330,$AE$571:$AF$573,2,TRUE))</f>
        <v/>
      </c>
      <c r="J27" s="255" t="str">
        <f>IF(D331="","",VLOOKUP(D341,$AG$571:$AH$573,2,TRUE))</f>
        <v/>
      </c>
      <c r="K27" s="255" t="str">
        <f>IF(D332="","",VLOOKUP(D342,$AI$571:$AJ$573,2,TRUE))</f>
        <v/>
      </c>
      <c r="L27" s="12"/>
    </row>
    <row r="28" ht="90.0" customHeight="1">
      <c r="B28" s="12"/>
      <c r="C28" s="68"/>
      <c r="E28" s="69"/>
      <c r="F28" s="68"/>
      <c r="H28" s="69"/>
      <c r="I28" s="255" t="str">
        <f>IF(D333="","",VLOOKUP(D333,$AK$571:$AL$573,2,TRUE))</f>
        <v/>
      </c>
      <c r="J28" s="255" t="str">
        <f>IF(D334="","",VLOOKUP(D334,$AM$571:$AN$573,2,TRUE))</f>
        <v/>
      </c>
      <c r="K28" s="255" t="str">
        <f>IF(D335="","",VLOOKUP(D335,$AO$571:$AP$573,2,TRUE))</f>
        <v/>
      </c>
      <c r="L28" s="12"/>
    </row>
    <row r="29" ht="90.0" customHeight="1">
      <c r="B29" s="12"/>
      <c r="C29" s="68"/>
      <c r="E29" s="69"/>
      <c r="F29" s="68"/>
      <c r="H29" s="69"/>
      <c r="I29" s="255" t="str">
        <f>IF(D336="","",VLOOKUP(D336,$AQ$571:$AR$573,2,TRUE))</f>
        <v/>
      </c>
      <c r="J29" s="255" t="str">
        <f>IF(D337="","",VLOOKUP(D337,$AS$571:$AT$573,2,TRUE))</f>
        <v/>
      </c>
      <c r="K29" s="255" t="str">
        <f>IF(D338="","",VLOOKUP(D338,$AU$571:$AV$573,2,TRUE))</f>
        <v/>
      </c>
      <c r="L29" s="12"/>
    </row>
    <row r="30" ht="90.0" customHeight="1">
      <c r="B30" s="12"/>
      <c r="C30" s="68"/>
      <c r="E30" s="69"/>
      <c r="F30" s="68"/>
      <c r="H30" s="69"/>
      <c r="I30" s="255" t="str">
        <f>IF(D339="","",VLOOKUP(D339,$AW$571:$AX$573,2,TRUE))</f>
        <v/>
      </c>
      <c r="J30" s="255" t="str">
        <f>IF(D340="","",VLOOKUP(D340,$AY$571:$AZ$573,2,TRUE))</f>
        <v/>
      </c>
      <c r="K30" s="255" t="str">
        <f>IF(D341="","",VLOOKUP(D341,$BA$571:$BB$573,2,TRUE))</f>
        <v/>
      </c>
      <c r="L30" s="12"/>
    </row>
    <row r="31" ht="90.0" customHeight="1">
      <c r="B31" s="12"/>
      <c r="C31" s="68"/>
      <c r="E31" s="69"/>
      <c r="F31" s="68"/>
      <c r="H31" s="69"/>
      <c r="I31" s="255" t="str">
        <f>IF(D342="","",VLOOKUP(D342,$M$575:$N$577,2,TRUE))</f>
        <v/>
      </c>
      <c r="J31" s="255" t="str">
        <f>IF(D343="","",VLOOKUP(D343,$O$575:$P$577,2,TRUE))</f>
        <v/>
      </c>
      <c r="K31" s="255" t="str">
        <f>IF(D344="","",VLOOKUP(D344,$Q$575:$R$577,2,TRUE))</f>
        <v/>
      </c>
      <c r="L31" s="12"/>
    </row>
    <row r="32" ht="90.0" customHeight="1">
      <c r="B32" s="12"/>
      <c r="C32" s="68"/>
      <c r="E32" s="69"/>
      <c r="F32" s="68"/>
      <c r="H32" s="69"/>
      <c r="I32" s="255" t="str">
        <f>IF(D345="","",VLOOKUP(D345,$S$575:$T$577,2,TRUE))</f>
        <v/>
      </c>
      <c r="J32" s="255" t="str">
        <f>IF(D346="","",VLOOKUP(D346,$U$575:$V$577,2,TRUE))</f>
        <v/>
      </c>
      <c r="K32" s="255" t="str">
        <f>IF(D347="","",VLOOKUP(D347,$W$575:$X$577,2,TRUE))</f>
        <v/>
      </c>
      <c r="L32" s="12"/>
    </row>
    <row r="33" ht="90.0" customHeight="1">
      <c r="B33" s="12"/>
      <c r="C33" s="68"/>
      <c r="E33" s="69"/>
      <c r="F33" s="68"/>
      <c r="H33" s="69"/>
      <c r="I33" s="255" t="str">
        <f>IF(D348="","",VLOOKUP(D348,$Y$575:$Z$577,2,TRUE))</f>
        <v/>
      </c>
      <c r="J33" s="255" t="str">
        <f>IF(D349="","",VLOOKUP(D349,$AA$575:$AB$577,2,TRUE))</f>
        <v/>
      </c>
      <c r="K33" s="255" t="str">
        <f>IF(D350="","",VLOOKUP(D350,$AC$575:$AD$577,2,TRUE))</f>
        <v/>
      </c>
      <c r="L33" s="12"/>
    </row>
    <row r="34" ht="90.0" customHeight="1">
      <c r="B34" s="12"/>
      <c r="C34" s="68"/>
      <c r="E34" s="69"/>
      <c r="F34" s="68"/>
      <c r="H34" s="69"/>
      <c r="I34" s="255" t="str">
        <f>IF(D351="","",VLOOKUP(D351,$AE$575:$AF$577,2,TRUE))</f>
        <v/>
      </c>
      <c r="J34" s="255" t="str">
        <f>IF(D352="","",VLOOKUP(D352,$AG$575:$AH$577,2,TRUE))</f>
        <v/>
      </c>
      <c r="K34" s="255" t="str">
        <f>IF(D353="","",VLOOKUP(D353,$AI$575:$AJ$577,2,TRUE))</f>
        <v/>
      </c>
      <c r="L34" s="12"/>
    </row>
    <row r="35" ht="90.0" customHeight="1">
      <c r="B35" s="12"/>
      <c r="C35" s="68"/>
      <c r="E35" s="69"/>
      <c r="F35" s="68"/>
      <c r="H35" s="69"/>
      <c r="I35" s="255" t="str">
        <f>IF(D354="","",VLOOKUP(D354,$AK$575:$AL$577,2,TRUE))</f>
        <v/>
      </c>
      <c r="J35" s="255" t="str">
        <f>IF(D355="","",VLOOKUP(D355,$AM$575:$AN$577,2,TRUE))</f>
        <v/>
      </c>
      <c r="K35" s="255" t="str">
        <f>IF(D356="","",VLOOKUP(D356,$AO$575:$AP$577,2,TRUE))</f>
        <v/>
      </c>
      <c r="L35" s="12"/>
    </row>
    <row r="36" ht="90.0" customHeight="1">
      <c r="B36" s="12"/>
      <c r="C36" s="68"/>
      <c r="E36" s="69"/>
      <c r="F36" s="68"/>
      <c r="H36" s="69"/>
      <c r="I36" s="255" t="str">
        <f>IF(D357="","",VLOOKUP(D357,$AQ$575:$AR$577,2,TRUE))</f>
        <v/>
      </c>
      <c r="J36" s="255" t="str">
        <f>IF(D358="","",VLOOKUP(D358,$AS$575:$AT$577,2,TRUE))</f>
        <v/>
      </c>
      <c r="K36" s="255" t="str">
        <f>IF(D359="","",VLOOKUP(D359,$AU$575:$AV$577,2,TRUE))</f>
        <v/>
      </c>
      <c r="L36" s="12"/>
    </row>
    <row r="37" ht="90.0" customHeight="1">
      <c r="B37" s="12"/>
      <c r="C37" s="68"/>
      <c r="E37" s="69"/>
      <c r="F37" s="68"/>
      <c r="H37" s="69"/>
      <c r="I37" s="255" t="str">
        <f>IF(D360="","",VLOOKUP(D360,$AW$575:$AX$577,2,TRUE))</f>
        <v/>
      </c>
      <c r="J37" s="255" t="str">
        <f>IF(D361="","",VLOOKUP(D361,$AY$575:$AZ$577,2,TRUE))</f>
        <v/>
      </c>
      <c r="K37" s="255" t="str">
        <f>IF(D362="","",VLOOKUP(D362,$BA$575:$BB$577,2,TRUE))</f>
        <v/>
      </c>
      <c r="L37" s="12"/>
    </row>
    <row r="38" ht="90.0" customHeight="1">
      <c r="B38" s="12"/>
      <c r="C38" s="68"/>
      <c r="E38" s="69"/>
      <c r="F38" s="68"/>
      <c r="H38" s="69"/>
      <c r="I38" s="255" t="str">
        <f>IF(D363="","",VLOOKUP(D363,$M$579:$N$581,2,TRUE))</f>
        <v/>
      </c>
      <c r="J38" s="255" t="str">
        <f>IF(D364="","",VLOOKUP(D364,$O$579:$P$581,2,TRUE))</f>
        <v/>
      </c>
      <c r="K38" s="255" t="str">
        <f>IF(D365="","",VLOOKUP(D365,$Q$579:$R$581,2,TRUE))</f>
        <v/>
      </c>
      <c r="L38" s="12"/>
    </row>
    <row r="39" ht="90.0" customHeight="1">
      <c r="B39" s="12"/>
      <c r="C39" s="68"/>
      <c r="E39" s="69"/>
      <c r="F39" s="68"/>
      <c r="H39" s="69"/>
      <c r="I39" s="255" t="str">
        <f>IF(D366="","",VLOOKUP(D366,$S$579:$T$581,2,TRUE))</f>
        <v/>
      </c>
      <c r="J39" s="255" t="str">
        <f>IF(D367="","",VLOOKUP(D367,$U$579:$V$581,2,TRUE))</f>
        <v/>
      </c>
      <c r="K39" s="255" t="str">
        <f>IF(D368="","",VLOOKUP(D368,$W$579:$X$581,2,TRUE))</f>
        <v/>
      </c>
      <c r="L39" s="12"/>
    </row>
    <row r="40" ht="90.0" customHeight="1">
      <c r="B40" s="12"/>
      <c r="C40" s="68"/>
      <c r="E40" s="69"/>
      <c r="F40" s="68"/>
      <c r="H40" s="69"/>
      <c r="I40" s="255" t="str">
        <f>IF(D369="","",VLOOKUP(D369,$Y$579:$Z$581,2,TRUE))</f>
        <v/>
      </c>
      <c r="J40" s="255" t="str">
        <f>IF(D370="","",VLOOKUP(D370,$AA$579:$AB$581,2,TRUE))</f>
        <v/>
      </c>
      <c r="K40" s="255" t="str">
        <f>IF(D371="","",VLOOKUP(D371,$AC$579:$AD$581,2,TRUE))</f>
        <v/>
      </c>
      <c r="L40" s="12"/>
    </row>
    <row r="41" ht="90.0" customHeight="1">
      <c r="B41" s="12"/>
      <c r="C41" s="68"/>
      <c r="E41" s="69"/>
      <c r="F41" s="68"/>
      <c r="H41" s="69"/>
      <c r="I41" s="255" t="str">
        <f>IF(D372="","",VLOOKUP(D372,$AE$579:$AF$581,2,TRUE))</f>
        <v/>
      </c>
      <c r="J41" s="255" t="str">
        <f>IF(D373="","",VLOOKUP(D373,$AG$579:$AH$581,2,TRUE))</f>
        <v/>
      </c>
      <c r="K41" s="255" t="str">
        <f>IF(D374="","",VLOOKUP(D374,$AI$579:$AJ$581,2,TRUE))</f>
        <v/>
      </c>
      <c r="L41" s="12"/>
    </row>
    <row r="42" ht="90.0" customHeight="1">
      <c r="B42" s="12"/>
      <c r="C42" s="68"/>
      <c r="E42" s="69"/>
      <c r="F42" s="68"/>
      <c r="H42" s="69"/>
      <c r="I42" s="255" t="str">
        <f>IF(D375="","",VLOOKUP(D375,$AK$579:$AL$581,2,TRUE))</f>
        <v/>
      </c>
      <c r="J42" s="255" t="str">
        <f>IF(D376="","",VLOOKUP(D376,$AM$579:$AN$581,2,TRUE))</f>
        <v/>
      </c>
      <c r="K42" s="255" t="str">
        <f>IF(D377="","",VLOOKUP(D377,$AO$579:$AP$581,2,TRUE))</f>
        <v/>
      </c>
      <c r="L42" s="12"/>
    </row>
    <row r="43" ht="90.0" customHeight="1">
      <c r="B43" s="12"/>
      <c r="C43" s="68"/>
      <c r="E43" s="69"/>
      <c r="F43" s="68"/>
      <c r="H43" s="69"/>
      <c r="I43" s="255" t="str">
        <f>IF(D378="","",VLOOKUP(D378,$AQ$579:$AR$581,2,TRUE))</f>
        <v/>
      </c>
      <c r="J43" s="255" t="str">
        <f>IF(D379="","",VLOOKUP(D379,$AS$579:$AT$581,2,TRUE))</f>
        <v/>
      </c>
      <c r="K43" s="255" t="str">
        <f>IF(D380="","",VLOOKUP(D380,$AU$579:$AV$581,2,TRUE))</f>
        <v/>
      </c>
      <c r="L43" s="12"/>
    </row>
    <row r="44" ht="90.0" customHeight="1">
      <c r="B44" s="19"/>
      <c r="C44" s="68"/>
      <c r="E44" s="69"/>
      <c r="F44" s="68"/>
      <c r="H44" s="69"/>
      <c r="I44" s="255" t="str">
        <f>IF(D381="","",VLOOKUP(D381,$AW$579:$AX$581,2,TRUE))</f>
        <v/>
      </c>
      <c r="J44" s="255" t="str">
        <f>IF(D382="","",VLOOKUP(D382,$AY$579:$AZ$581,2,TRUE))</f>
        <v/>
      </c>
      <c r="K44" s="255" t="str">
        <f>IF(D383="","",VLOOKUP(D383,$BA$579:$BB$581,2,TRUE))</f>
        <v/>
      </c>
      <c r="L44" s="12"/>
    </row>
    <row r="45" ht="90.0" customHeight="1">
      <c r="B45" s="304" t="s">
        <v>335</v>
      </c>
      <c r="C45" s="68"/>
      <c r="E45" s="69"/>
      <c r="F45" s="68"/>
      <c r="H45" s="69"/>
      <c r="I45" s="255" t="str">
        <f>IF(E300="","",VLOOKUP(E300,$M$583:$N$585,2,TRUE))</f>
        <v/>
      </c>
      <c r="J45" s="255" t="str">
        <f>IF(E301="","",VLOOKUP(E301,$O$583:$P$585,2,TRUE))</f>
        <v/>
      </c>
      <c r="K45" s="255" t="str">
        <f>IF(E302="","",VLOOKUP(E302,$Q$583:$R$585,2,TRUE))</f>
        <v/>
      </c>
      <c r="L45" s="12"/>
    </row>
    <row r="46" ht="90.0" customHeight="1">
      <c r="B46" s="12"/>
      <c r="C46" s="68"/>
      <c r="E46" s="69"/>
      <c r="F46" s="68"/>
      <c r="H46" s="69"/>
      <c r="I46" s="255" t="str">
        <f>IF(E303="","",VLOOKUP(E303,$S$583:$T$585,2,TRUE))</f>
        <v/>
      </c>
      <c r="J46" s="255" t="str">
        <f>IF(E304="","",VLOOKUP(E304,$U$583:$V$585,2,TRUE))</f>
        <v/>
      </c>
      <c r="K46" s="255" t="str">
        <f>IF(E305="","",VLOOKUP(E305,$W$583:$X$585,2,TRUE))</f>
        <v/>
      </c>
      <c r="L46" s="12"/>
    </row>
    <row r="47" ht="90.0" customHeight="1">
      <c r="B47" s="12"/>
      <c r="C47" s="68"/>
      <c r="E47" s="69"/>
      <c r="F47" s="68"/>
      <c r="H47" s="69"/>
      <c r="I47" s="255" t="str">
        <f>IF(E306="","",VLOOKUP(E306,$Y$583:$Z$585,2,TRUE))</f>
        <v/>
      </c>
      <c r="J47" s="255" t="str">
        <f>IF(E307="","",VLOOKUP(E307,$AA$583:$AB$585,2,TRUE))</f>
        <v/>
      </c>
      <c r="K47" s="255" t="str">
        <f>IF(E308="","",VLOOKUP(E308,$AC$583:$AD$585,2,TRUE))</f>
        <v/>
      </c>
      <c r="L47" s="12"/>
    </row>
    <row r="48" ht="90.0" customHeight="1">
      <c r="B48" s="12"/>
      <c r="C48" s="68"/>
      <c r="E48" s="69"/>
      <c r="F48" s="68"/>
      <c r="H48" s="69"/>
      <c r="I48" s="255" t="str">
        <f>IF(E309="","",VLOOKUP(E309,$AE$583:$AF$585,2,TRUE))</f>
        <v/>
      </c>
      <c r="J48" s="255" t="str">
        <f>IF(E310="","",VLOOKUP(E310,$AG$583:$AH$585,2,TRUE))</f>
        <v/>
      </c>
      <c r="K48" s="255" t="str">
        <f>IF(E311="","",VLOOKUP(E311,$AI$583:$AJ$585,2,TRUE))</f>
        <v/>
      </c>
      <c r="L48" s="12"/>
    </row>
    <row r="49" ht="90.0" customHeight="1">
      <c r="B49" s="12"/>
      <c r="C49" s="68"/>
      <c r="E49" s="69"/>
      <c r="F49" s="68"/>
      <c r="H49" s="69"/>
      <c r="I49" s="255" t="str">
        <f>IF(E312="","",VLOOKUP(E312,$AK$583:$AL$585,2,TRUE))</f>
        <v/>
      </c>
      <c r="J49" s="255" t="str">
        <f>IF(E313="","",VLOOKUP(E313,$AM$583:$AN$585,2,TRUE))</f>
        <v/>
      </c>
      <c r="K49" s="255" t="str">
        <f>IF(E314="","",VLOOKUP(E314,$AO$583:$AP$585,2,TRUE))</f>
        <v/>
      </c>
      <c r="L49" s="12"/>
    </row>
    <row r="50" ht="90.0" customHeight="1">
      <c r="B50" s="12"/>
      <c r="C50" s="68"/>
      <c r="E50" s="69"/>
      <c r="F50" s="68"/>
      <c r="H50" s="69"/>
      <c r="I50" s="255" t="str">
        <f>IF(E315="","",VLOOKUP(E315,$AQ$583:$AR$585,2,TRUE))</f>
        <v/>
      </c>
      <c r="J50" s="255" t="str">
        <f>IF(E316="","",VLOOKUP(E316,$AS$583:$AT$585,2,TRUE))</f>
        <v/>
      </c>
      <c r="K50" s="255" t="str">
        <f>IF(E317="","",VLOOKUP(E317,$AU$583:$AV$585,2,TRUE))</f>
        <v/>
      </c>
      <c r="L50" s="12"/>
    </row>
    <row r="51" ht="90.0" customHeight="1">
      <c r="B51" s="19"/>
      <c r="C51" s="68"/>
      <c r="E51" s="69"/>
      <c r="F51" s="68"/>
      <c r="H51" s="69"/>
      <c r="I51" s="255" t="str">
        <f>IF(E318="","",VLOOKUP(E318,$AW$583:$AX$585,2,TRUE))</f>
        <v/>
      </c>
      <c r="J51" s="255" t="str">
        <f>IF(E319="","",VLOOKUP(E319,$AY$583:$AZ$585,2,TRUE))</f>
        <v/>
      </c>
      <c r="K51" s="255" t="str">
        <f>IF(E320="","",VLOOKUP(E320,$BA$583:$BB$585,2,TRUE))</f>
        <v/>
      </c>
      <c r="L51" s="12"/>
    </row>
    <row r="52" ht="90.0" customHeight="1">
      <c r="B52" s="304" t="s">
        <v>398</v>
      </c>
      <c r="C52" s="68"/>
      <c r="E52" s="69"/>
      <c r="F52" s="68"/>
      <c r="H52" s="69"/>
      <c r="I52" s="312" t="str">
        <f>IF(F300="","",VLOOKUP(F300,$M$587:$N$589,2,TRUE))</f>
        <v/>
      </c>
      <c r="J52" s="255" t="str">
        <f>IF(F301="","",VLOOKUP(F301,$O$587:$P$589,2,TRUE))</f>
        <v/>
      </c>
      <c r="K52" s="255" t="str">
        <f>IF(F302="","",VLOOKUP(F302,$Q$587:$R$589,2,TRUE))</f>
        <v/>
      </c>
      <c r="L52" s="12"/>
    </row>
    <row r="53" ht="90.0" customHeight="1">
      <c r="B53" s="12"/>
      <c r="C53" s="68"/>
      <c r="E53" s="69"/>
      <c r="F53" s="68"/>
      <c r="H53" s="69"/>
      <c r="I53" s="255" t="str">
        <f>IF(F303="","",VLOOKUP(F303,$S$587:$T$589,2,TRUE))</f>
        <v/>
      </c>
      <c r="J53" s="255" t="str">
        <f>IF(F304="","",VLOOKUP(F304,$U$587:$V$589,2,TRUE))</f>
        <v/>
      </c>
      <c r="K53" s="255" t="str">
        <f>IF(F305="","",VLOOKUP(F305,$W$587:$X$589,2,TRUE))</f>
        <v/>
      </c>
      <c r="L53" s="12"/>
    </row>
    <row r="54" ht="90.0" customHeight="1">
      <c r="B54" s="12"/>
      <c r="C54" s="68"/>
      <c r="E54" s="69"/>
      <c r="F54" s="68"/>
      <c r="H54" s="69"/>
      <c r="I54" s="255" t="str">
        <f>IF(F306="","",VLOOKUP(F306,$Y$587:$Z$589,2,TRUE))</f>
        <v/>
      </c>
      <c r="J54" s="255" t="str">
        <f>IF(F307="","",VLOOKUP(F307,$AA$587:$AB$589,2,TRUE))</f>
        <v/>
      </c>
      <c r="K54" s="255" t="str">
        <f>IF(F308="","",VLOOKUP(F308,$AC$587:$AD$589,2,TRUE))</f>
        <v/>
      </c>
      <c r="L54" s="12"/>
    </row>
    <row r="55" ht="90.0" customHeight="1">
      <c r="B55" s="12"/>
      <c r="C55" s="68"/>
      <c r="E55" s="69"/>
      <c r="F55" s="68"/>
      <c r="H55" s="69"/>
      <c r="I55" s="255" t="str">
        <f>IF(F309="","",VLOOKUP(F309,$AE$587:$AF$589,2,TRUE))</f>
        <v/>
      </c>
      <c r="J55" s="255" t="str">
        <f>IF(F310="","",VLOOKUP(F310,$AG$587:$AH$589,2,TRUE))</f>
        <v/>
      </c>
      <c r="K55" s="255" t="str">
        <f>IF(F311="","",VLOOKUP(F311,$AI$587:$AJ$589,2,TRUE))</f>
        <v/>
      </c>
      <c r="L55" s="12"/>
    </row>
    <row r="56" ht="90.0" customHeight="1">
      <c r="B56" s="12"/>
      <c r="C56" s="68"/>
      <c r="E56" s="69"/>
      <c r="F56" s="68"/>
      <c r="H56" s="69"/>
      <c r="I56" s="255" t="str">
        <f>IF(F312="","",VLOOKUP(F312,$AK$587:$AL$589,2,TRUE))</f>
        <v/>
      </c>
      <c r="J56" s="255" t="str">
        <f>IF(F313="","",VLOOKUP(F313,$AM$587:$AN$589,2,TRUE))</f>
        <v/>
      </c>
      <c r="K56" s="255" t="str">
        <f>IF(F314="","",VLOOKUP(F314,$AO$587:$AP$589,2,TRUE))</f>
        <v/>
      </c>
      <c r="L56" s="12"/>
    </row>
    <row r="57" ht="90.0" customHeight="1">
      <c r="B57" s="12"/>
      <c r="C57" s="68"/>
      <c r="E57" s="69"/>
      <c r="F57" s="68"/>
      <c r="H57" s="69"/>
      <c r="I57" s="312" t="str">
        <f>IF(F315="","",VLOOKUP(F315,$AQ$587:$AR$589,2,TRUE))</f>
        <v/>
      </c>
      <c r="J57" s="255" t="str">
        <f>IF(F316="","",VLOOKUP(F316,$AS$587:$AT$589,2,TRUE))</f>
        <v/>
      </c>
      <c r="K57" s="255" t="str">
        <f>IF(F317="","",VLOOKUP(F317,$AU$587:$AV$589,2,TRUE))</f>
        <v/>
      </c>
      <c r="L57" s="12"/>
    </row>
    <row r="58" ht="90.0" customHeight="1">
      <c r="B58" s="12"/>
      <c r="C58" s="68"/>
      <c r="E58" s="69"/>
      <c r="F58" s="68"/>
      <c r="H58" s="69"/>
      <c r="I58" s="255" t="str">
        <f>IF(F318="","",VLOOKUP(F318,$AW$587:$AX$589,2,TRUE))</f>
        <v/>
      </c>
      <c r="J58" s="255" t="str">
        <f>IF(F319="","",VLOOKUP(F319,$AY$587:$AZ$589,2,TRUE))</f>
        <v/>
      </c>
      <c r="K58" s="255" t="str">
        <f>IF(F320="","",VLOOKUP(F320,$BA$587:$BB$589,2,TRUE))</f>
        <v/>
      </c>
      <c r="L58" s="12"/>
    </row>
    <row r="59" ht="90.0" customHeight="1">
      <c r="B59" s="12"/>
      <c r="C59" s="68"/>
      <c r="E59" s="69"/>
      <c r="F59" s="68"/>
      <c r="H59" s="69"/>
      <c r="I59" s="312" t="str">
        <f>IF(F321="","",VLOOKUP(F321,$M$591:$N$593,2,TRUE))</f>
        <v/>
      </c>
      <c r="J59" s="255" t="str">
        <f>IF(F322="","",VLOOKUP(F322,$O$591:$P$593,2,TRUE))</f>
        <v/>
      </c>
      <c r="K59" s="255" t="str">
        <f>IF(F323="","",VLOOKUP(F323,$Q$591:$R$593,2,TRUE))</f>
        <v/>
      </c>
      <c r="L59" s="12"/>
    </row>
    <row r="60" ht="90.0" customHeight="1">
      <c r="B60" s="12"/>
      <c r="C60" s="68"/>
      <c r="E60" s="69"/>
      <c r="F60" s="68"/>
      <c r="H60" s="69"/>
      <c r="I60" s="255" t="str">
        <f>IF(F324="","",VLOOKUP(F324,$S$591:$T$593,2,TRUE))</f>
        <v/>
      </c>
      <c r="J60" s="255" t="str">
        <f>IF(F325="","",VLOOKUP(F325,$U$591:$V$593,2,TRUE))</f>
        <v/>
      </c>
      <c r="K60" s="255" t="str">
        <f>IF(F326="","",VLOOKUP(F326,$W$591:$X$593,2,TRUE))</f>
        <v/>
      </c>
      <c r="L60" s="12"/>
    </row>
    <row r="61" ht="90.0" customHeight="1">
      <c r="B61" s="12"/>
      <c r="C61" s="68"/>
      <c r="E61" s="69"/>
      <c r="F61" s="68"/>
      <c r="H61" s="69"/>
      <c r="I61" s="255" t="str">
        <f>IF(F327="","",VLOOKUP(F327,$Y$591:$Z$593,2,TRUE))</f>
        <v/>
      </c>
      <c r="J61" s="255" t="str">
        <f>IF(F328="","",VLOOKUP(F328,$AA$591:$AB$593,2,TRUE))</f>
        <v/>
      </c>
      <c r="K61" s="255" t="str">
        <f>IF(F329="","",VLOOKUP(F329,$AC$591:$AD$593,2,TRUE))</f>
        <v/>
      </c>
      <c r="L61" s="12"/>
    </row>
    <row r="62" ht="90.0" customHeight="1">
      <c r="B62" s="12"/>
      <c r="C62" s="68"/>
      <c r="E62" s="69"/>
      <c r="F62" s="68"/>
      <c r="H62" s="69"/>
      <c r="I62" s="255" t="str">
        <f>IF(F330="","",VLOOKUP(F330,$AE$591:$AF$593,2,TRUE))</f>
        <v/>
      </c>
      <c r="J62" s="255" t="str">
        <f>IF(F331="","",VLOOKUP(F331,$AG$591:$AH$593,2,TRUE))</f>
        <v/>
      </c>
      <c r="K62" s="255" t="str">
        <f>IF(F332="","",VLOOKUP(F332,$AI$591:$AJ$593,2,TRUE))</f>
        <v/>
      </c>
      <c r="L62" s="12"/>
    </row>
    <row r="63" ht="90.0" customHeight="1">
      <c r="B63" s="12"/>
      <c r="C63" s="68"/>
      <c r="E63" s="69"/>
      <c r="F63" s="68"/>
      <c r="H63" s="69"/>
      <c r="I63" s="255" t="str">
        <f>IF(F333="","",VLOOKUP(F333,$AK$591:$AL$593,2,TRUE))</f>
        <v/>
      </c>
      <c r="J63" s="255" t="str">
        <f>IF(F334="","",VLOOKUP(F334,$AM$591:$AN$593,2,TRUE))</f>
        <v/>
      </c>
      <c r="K63" s="255" t="str">
        <f>IF(F335="","",VLOOKUP(F335,$AO$591:$AP$593,2,TRUE))</f>
        <v/>
      </c>
      <c r="L63" s="12"/>
    </row>
    <row r="64" ht="90.0" customHeight="1">
      <c r="B64" s="12"/>
      <c r="C64" s="68"/>
      <c r="E64" s="69"/>
      <c r="F64" s="68"/>
      <c r="H64" s="69"/>
      <c r="I64" s="312" t="str">
        <f>IF(F336="","",VLOOKUP(F336,$AQ$591:$AR$593,2,TRUE))</f>
        <v/>
      </c>
      <c r="J64" s="255" t="str">
        <f>IF(F337="","",VLOOKUP(F337,$AS$591:$AT$593,2,TRUE))</f>
        <v/>
      </c>
      <c r="K64" s="255" t="str">
        <f>IF(F338="","",VLOOKUP(F338,$AU$591:$AV$593,2,TRUE))</f>
        <v/>
      </c>
      <c r="L64" s="12"/>
    </row>
    <row r="65" ht="90.0" customHeight="1">
      <c r="B65" s="12"/>
      <c r="C65" s="68"/>
      <c r="E65" s="69"/>
      <c r="F65" s="68"/>
      <c r="H65" s="69"/>
      <c r="I65" s="255" t="str">
        <f>IF(F339="","",VLOOKUP(F339,$AW$591:$AX$593,2,TRUE))</f>
        <v/>
      </c>
      <c r="J65" s="255" t="str">
        <f>IF(F340="","",VLOOKUP(F340,$AY$591:$AZ$593,2,TRUE))</f>
        <v/>
      </c>
      <c r="K65" s="255" t="str">
        <f>IF(F341="","",VLOOKUP(F341,$BA$591:$BB$593,2,TRUE))</f>
        <v/>
      </c>
      <c r="L65" s="12"/>
    </row>
    <row r="66" ht="90.0" customHeight="1">
      <c r="B66" s="12"/>
      <c r="C66" s="68"/>
      <c r="E66" s="69"/>
      <c r="F66" s="68"/>
      <c r="H66" s="69"/>
      <c r="I66" s="312" t="str">
        <f>IF(F342="","",VLOOKUP(F342,$M$595:$N$597,2,TRUE))</f>
        <v/>
      </c>
      <c r="J66" s="255" t="str">
        <f>IF(F343="","",VLOOKUP(F343,$O$595:$P$597,2,TRUE))</f>
        <v/>
      </c>
      <c r="K66" s="255" t="str">
        <f>IF(F344="","",VLOOKUP(F344,$Q$595:$R$597,2,TRUE))</f>
        <v/>
      </c>
      <c r="L66" s="12"/>
    </row>
    <row r="67" ht="90.0" customHeight="1">
      <c r="B67" s="12"/>
      <c r="C67" s="68"/>
      <c r="E67" s="69"/>
      <c r="F67" s="68"/>
      <c r="H67" s="69"/>
      <c r="I67" s="255" t="str">
        <f>IF(F345="","",VLOOKUP(F345,$S$595:$T$597,2,TRUE))</f>
        <v/>
      </c>
      <c r="J67" s="255" t="str">
        <f>IF(F346="","",VLOOKUP(F346,$U$595:$V$597,2,TRUE))</f>
        <v/>
      </c>
      <c r="K67" s="255" t="str">
        <f>IF(F347="","",VLOOKUP(F347,$W$595:$X$597,2,TRUE))</f>
        <v/>
      </c>
      <c r="L67" s="12"/>
    </row>
    <row r="68" ht="90.0" customHeight="1">
      <c r="B68" s="12"/>
      <c r="C68" s="68"/>
      <c r="E68" s="69"/>
      <c r="F68" s="68"/>
      <c r="H68" s="69"/>
      <c r="I68" s="255" t="str">
        <f>IF(F348="","",VLOOKUP(F348,$Y$595:$Z$597,2,TRUE))</f>
        <v/>
      </c>
      <c r="J68" s="255" t="str">
        <f>IF(F349="","",VLOOKUP(F349,$AA$595:$AB$597,2,TRUE))</f>
        <v/>
      </c>
      <c r="K68" s="255" t="str">
        <f>IF(F350="","",VLOOKUP(F350,$AC$595:$AD$597,2,TRUE))</f>
        <v/>
      </c>
      <c r="L68" s="12"/>
    </row>
    <row r="69" ht="90.0" customHeight="1">
      <c r="B69" s="12"/>
      <c r="C69" s="68"/>
      <c r="E69" s="69"/>
      <c r="F69" s="68"/>
      <c r="H69" s="69"/>
      <c r="I69" s="255" t="str">
        <f>IF(F351="","",VLOOKUP(F351,$AE$595:$AF$597,2,TRUE))</f>
        <v/>
      </c>
      <c r="J69" s="255" t="str">
        <f>IF(F352="","",VLOOKUP(F352,$AG$595:$AH$597,2,TRUE))</f>
        <v/>
      </c>
      <c r="K69" s="255" t="str">
        <f>IF(F353="","",VLOOKUP(F353,$AI$595:$AJ$597,2,TRUE))</f>
        <v/>
      </c>
      <c r="L69" s="12"/>
    </row>
    <row r="70" ht="90.0" customHeight="1">
      <c r="B70" s="12"/>
      <c r="C70" s="68"/>
      <c r="E70" s="69"/>
      <c r="F70" s="68"/>
      <c r="H70" s="69"/>
      <c r="I70" s="255" t="str">
        <f>IF(F354="","",VLOOKUP(F354,$AK$595:$AL$597,2,TRUE))</f>
        <v/>
      </c>
      <c r="J70" s="255" t="str">
        <f>IF(F355="","",VLOOKUP(F355,$AM$595:$AN$597,2,TRUE))</f>
        <v/>
      </c>
      <c r="K70" s="255" t="str">
        <f>IF(F356="","",VLOOKUP(F356,$AO$595:$AP$597,2,TRUE))</f>
        <v/>
      </c>
      <c r="L70" s="12"/>
    </row>
    <row r="71" ht="90.0" customHeight="1">
      <c r="B71" s="12"/>
      <c r="C71" s="68"/>
      <c r="E71" s="69"/>
      <c r="F71" s="68"/>
      <c r="H71" s="69"/>
      <c r="I71" s="312" t="str">
        <f>IF(F357="","",VLOOKUP(F357,$AQ$595:$AR$597,2,TRUE))</f>
        <v/>
      </c>
      <c r="J71" s="255" t="str">
        <f>IF(F358="","",VLOOKUP(F358,$AS$595:$AT$597,2,TRUE))</f>
        <v/>
      </c>
      <c r="K71" s="255" t="str">
        <f>IF(F359="","",VLOOKUP(F359,$AU$595:$AV$597,2,TRUE))</f>
        <v/>
      </c>
      <c r="L71" s="12"/>
    </row>
    <row r="72" ht="90.0" customHeight="1">
      <c r="B72" s="12"/>
      <c r="C72" s="68"/>
      <c r="E72" s="69"/>
      <c r="F72" s="68"/>
      <c r="H72" s="69"/>
      <c r="I72" s="255" t="str">
        <f>IF(F360="","",VLOOKUP(F360,$AW$595:$AX$597,2,TRUE))</f>
        <v/>
      </c>
      <c r="J72" s="255" t="str">
        <f>IF(F361="","",VLOOKUP(F361,$AY$595:$AZ$597,2,TRUE))</f>
        <v/>
      </c>
      <c r="K72" s="255" t="str">
        <f>IF(F362="","",VLOOKUP(F362,$BA$595:$BB$597,2,TRUE))</f>
        <v/>
      </c>
      <c r="L72" s="12"/>
    </row>
    <row r="73" ht="90.0" customHeight="1">
      <c r="B73" s="12"/>
      <c r="C73" s="68"/>
      <c r="E73" s="69"/>
      <c r="F73" s="68"/>
      <c r="H73" s="69"/>
      <c r="I73" s="312" t="str">
        <f>IF(F363="","",VLOOKUP(F363,$M$599:$N$601,2,TRUE))</f>
        <v/>
      </c>
      <c r="J73" s="255" t="str">
        <f>IF(F364="","",VLOOKUP(F364,$O$599:$P$601,2,TRUE))</f>
        <v/>
      </c>
      <c r="K73" s="255" t="str">
        <f>IF(F365="","",VLOOKUP(F365,$Q$599:$R$601,2,TRUE))</f>
        <v/>
      </c>
      <c r="L73" s="12"/>
    </row>
    <row r="74" ht="90.0" customHeight="1">
      <c r="B74" s="12"/>
      <c r="C74" s="68"/>
      <c r="E74" s="69"/>
      <c r="F74" s="68"/>
      <c r="H74" s="69"/>
      <c r="I74" s="255" t="str">
        <f>IF(F366="","",VLOOKUP(F366,$S$599:$T$601,2,TRUE))</f>
        <v/>
      </c>
      <c r="J74" s="255" t="str">
        <f>IF(F367="","",VLOOKUP(F367,$U$599:$V$601,2,TRUE))</f>
        <v/>
      </c>
      <c r="K74" s="255" t="str">
        <f>IF(F368="","",VLOOKUP(F368,$W$599:$X$601,2,TRUE))</f>
        <v/>
      </c>
      <c r="L74" s="12"/>
    </row>
    <row r="75" ht="90.0" customHeight="1">
      <c r="B75" s="12"/>
      <c r="C75" s="68"/>
      <c r="E75" s="69"/>
      <c r="F75" s="68"/>
      <c r="H75" s="69"/>
      <c r="I75" s="255" t="str">
        <f>IF(F369="","",VLOOKUP(F369,$Y$599:$Z$601,2,TRUE))</f>
        <v/>
      </c>
      <c r="J75" s="255" t="str">
        <f>IF(F370="","",VLOOKUP(F370,$AA$599:$AB$601,2,TRUE))</f>
        <v/>
      </c>
      <c r="K75" s="255" t="str">
        <f>IF(F371="","",VLOOKUP(F371,$AC$599:$AD$601,2,TRUE))</f>
        <v/>
      </c>
      <c r="L75" s="12"/>
    </row>
    <row r="76" ht="90.0" customHeight="1">
      <c r="B76" s="12"/>
      <c r="C76" s="68"/>
      <c r="E76" s="69"/>
      <c r="F76" s="68"/>
      <c r="H76" s="69"/>
      <c r="I76" s="255" t="str">
        <f>IF(F372="","",VLOOKUP(F372,$AE$599:$AF$601,2,TRUE))</f>
        <v/>
      </c>
      <c r="J76" s="255" t="str">
        <f>IF(F373="","",VLOOKUP(F373,$AG$599:$AH$601,2,TRUE))</f>
        <v/>
      </c>
      <c r="K76" s="255" t="str">
        <f>IF(F374="","",VLOOKUP(F374,$AI$599:$AJ$601,2,TRUE))</f>
        <v/>
      </c>
      <c r="L76" s="12"/>
    </row>
    <row r="77" ht="90.0" customHeight="1">
      <c r="B77" s="12"/>
      <c r="C77" s="68"/>
      <c r="E77" s="69"/>
      <c r="F77" s="68"/>
      <c r="H77" s="69"/>
      <c r="I77" s="255" t="str">
        <f>IF(F375="","",VLOOKUP(F375,$AK$599:$AL$601,2,TRUE))</f>
        <v/>
      </c>
      <c r="J77" s="255" t="str">
        <f>IF(F376="","",VLOOKUP(F376,$AM$599:$AN$601,2,TRUE))</f>
        <v/>
      </c>
      <c r="K77" s="255" t="str">
        <f>IF(F377="","",VLOOKUP(F377,$AO$599:$AP$601,2,TRUE))</f>
        <v/>
      </c>
      <c r="L77" s="12"/>
    </row>
    <row r="78" ht="90.0" customHeight="1">
      <c r="B78" s="12"/>
      <c r="C78" s="68"/>
      <c r="E78" s="69"/>
      <c r="F78" s="68"/>
      <c r="H78" s="69"/>
      <c r="I78" s="312" t="str">
        <f>IF(F378="","",VLOOKUP(F378,$AQ$599:$AR$601,2,TRUE))</f>
        <v/>
      </c>
      <c r="J78" s="255" t="str">
        <f>IF(F379="","",VLOOKUP(F379,$AS$599:$AT$601,2,TRUE))</f>
        <v/>
      </c>
      <c r="K78" s="255" t="str">
        <f>IF(F380="","",VLOOKUP(F380,$AU$599:$AV$601,2,TRUE))</f>
        <v/>
      </c>
      <c r="L78" s="12"/>
    </row>
    <row r="79" ht="90.0" customHeight="1">
      <c r="B79" s="12"/>
      <c r="C79" s="68"/>
      <c r="E79" s="69"/>
      <c r="F79" s="68"/>
      <c r="H79" s="69"/>
      <c r="I79" s="255" t="str">
        <f>IF(F381="","",VLOOKUP(F381,$AW$599:$AX$601,2,TRUE))</f>
        <v/>
      </c>
      <c r="J79" s="255" t="str">
        <f>IF(F382="","",VLOOKUP(F382,$AY$599:$AZ$601,2,TRUE))</f>
        <v/>
      </c>
      <c r="K79" s="255" t="str">
        <f>IF(F383="","",VLOOKUP(F383,$BA$599:$BB$601,2,TRUE))</f>
        <v/>
      </c>
      <c r="L79" s="12"/>
    </row>
    <row r="80" ht="90.0" customHeight="1">
      <c r="B80" s="12"/>
      <c r="C80" s="68"/>
      <c r="E80" s="69"/>
      <c r="F80" s="68"/>
      <c r="H80" s="69"/>
      <c r="I80" s="312" t="str">
        <f>IF(F384="","",VLOOKUP(F384,$M$603:$N$605,2,TRUE))</f>
        <v/>
      </c>
      <c r="J80" s="255" t="str">
        <f>IF(F385="","",VLOOKUP(F385,$O$603:$P$605,2,TRUE))</f>
        <v/>
      </c>
      <c r="K80" s="255" t="str">
        <f>IF(F386="","",VLOOKUP(F386,$Q$603:$R$605,2,TRUE))</f>
        <v/>
      </c>
      <c r="L80" s="12"/>
    </row>
    <row r="81" ht="90.0" customHeight="1">
      <c r="B81" s="12"/>
      <c r="C81" s="68"/>
      <c r="E81" s="69"/>
      <c r="F81" s="68"/>
      <c r="H81" s="69"/>
      <c r="I81" s="255" t="str">
        <f>IF(F387="","",VLOOKUP(F387,$S$603:$T$605,2,TRUE))</f>
        <v/>
      </c>
      <c r="J81" s="255" t="str">
        <f>IF(F388="","",VLOOKUP(F388,$U$603:$V$605,2,TRUE))</f>
        <v/>
      </c>
      <c r="K81" s="255" t="str">
        <f>IF(F389="","",VLOOKUP(F389,$W$603:$X$605,2,TRUE))</f>
        <v/>
      </c>
      <c r="L81" s="12"/>
    </row>
    <row r="82" ht="90.0" customHeight="1">
      <c r="B82" s="12"/>
      <c r="C82" s="68"/>
      <c r="E82" s="69"/>
      <c r="F82" s="68"/>
      <c r="H82" s="69"/>
      <c r="I82" s="255" t="str">
        <f>IF(F390="","",VLOOKUP(F390,$Y$603:$Z$605,2,TRUE))</f>
        <v/>
      </c>
      <c r="J82" s="255" t="str">
        <f>IF(F391="","",VLOOKUP(F391,$AA$603:$AB$605,2,TRUE))</f>
        <v/>
      </c>
      <c r="K82" s="255" t="str">
        <f>IF(F392="","",VLOOKUP(F392,$AC$603:$AD$605,2,TRUE))</f>
        <v/>
      </c>
      <c r="L82" s="12"/>
    </row>
    <row r="83" ht="90.0" customHeight="1">
      <c r="B83" s="12"/>
      <c r="C83" s="68"/>
      <c r="E83" s="69"/>
      <c r="F83" s="68"/>
      <c r="H83" s="69"/>
      <c r="I83" s="255" t="str">
        <f>IF(F393="","",VLOOKUP(F393,$AE$603:$AF$605,2,TRUE))</f>
        <v/>
      </c>
      <c r="J83" s="255" t="str">
        <f>IF(F394="","",VLOOKUP(F394,$AG$603:$AH$605,2,TRUE))</f>
        <v/>
      </c>
      <c r="K83" s="255" t="str">
        <f>IF(F395="","",VLOOKUP(F395,$AI$603:$AJ$605,2,TRUE))</f>
        <v/>
      </c>
      <c r="L83" s="12"/>
    </row>
    <row r="84" ht="90.0" customHeight="1">
      <c r="B84" s="12"/>
      <c r="C84" s="68"/>
      <c r="E84" s="69"/>
      <c r="F84" s="68"/>
      <c r="H84" s="69"/>
      <c r="I84" s="255" t="str">
        <f>IF(F396="","",VLOOKUP(F396,$AK$603:$AL$605,2,TRUE))</f>
        <v/>
      </c>
      <c r="J84" s="255" t="str">
        <f>IF(F397="","",VLOOKUP(F397,$AM$603:$AN$605,2,TRUE))</f>
        <v/>
      </c>
      <c r="K84" s="255" t="str">
        <f>IF(F398="","",VLOOKUP(F398,$AO$603:$AP$605,2,TRUE))</f>
        <v/>
      </c>
      <c r="L84" s="12"/>
    </row>
    <row r="85" ht="90.0" customHeight="1">
      <c r="B85" s="12"/>
      <c r="C85" s="68"/>
      <c r="E85" s="69"/>
      <c r="F85" s="68"/>
      <c r="H85" s="69"/>
      <c r="I85" s="312" t="str">
        <f>IF(F399="","",VLOOKUP(F399,$AQ$603:$AR$605,2,TRUE))</f>
        <v/>
      </c>
      <c r="J85" s="255" t="str">
        <f>IF(F400="","",VLOOKUP(F400,$AS$603:$AT$605,2,TRUE))</f>
        <v/>
      </c>
      <c r="K85" s="255" t="str">
        <f>IF(F401="","",VLOOKUP(F401,$AU$603:$AV$605,2,TRUE))</f>
        <v/>
      </c>
      <c r="L85" s="12"/>
    </row>
    <row r="86" ht="90.0" customHeight="1">
      <c r="B86" s="19"/>
      <c r="C86" s="68"/>
      <c r="E86" s="69"/>
      <c r="F86" s="68"/>
      <c r="H86" s="69"/>
      <c r="I86" s="255" t="str">
        <f>IF(F402="","",VLOOKUP(F402,$AW$603:$AX$605,2,TRUE))</f>
        <v/>
      </c>
      <c r="J86" s="255" t="str">
        <f>IF(F403="","",VLOOKUP(F403,$AY$603:$AZ$605,2,TRUE))</f>
        <v/>
      </c>
      <c r="K86" s="255" t="str">
        <f>IF(F404="","",VLOOKUP(F404,$BA$603:$BB$605,2,TRUE))</f>
        <v/>
      </c>
      <c r="L86" s="12"/>
    </row>
    <row r="87" ht="90.0" customHeight="1">
      <c r="B87" s="304" t="s">
        <v>724</v>
      </c>
      <c r="C87" s="68"/>
      <c r="E87" s="69"/>
      <c r="F87" s="68"/>
      <c r="H87" s="69"/>
      <c r="I87" s="255" t="str">
        <f>IF(G300="","",VLOOKUP(G300,$M$607:$N$609,2,TRUE))</f>
        <v/>
      </c>
      <c r="J87" s="255" t="str">
        <f>IF(G301="","",VLOOKUP(G301,$O$607:$P$609,2,TRUE))</f>
        <v/>
      </c>
      <c r="K87" s="255" t="str">
        <f>IF(G302="","",VLOOKUP(G302,$Q$607:$R$609,2,TRUE))</f>
        <v/>
      </c>
      <c r="L87" s="12"/>
    </row>
    <row r="88" ht="90.0" customHeight="1">
      <c r="B88" s="12"/>
      <c r="C88" s="68"/>
      <c r="E88" s="69"/>
      <c r="F88" s="68"/>
      <c r="H88" s="69"/>
      <c r="I88" s="255" t="str">
        <f>IF(G303="","",VLOOKUP(G303,$S$607:$T$609,2,TRUE))</f>
        <v/>
      </c>
      <c r="J88" s="255" t="str">
        <f>IF(G304="","",VLOOKUP(G304,$U$607:$V$609,2,TRUE))</f>
        <v/>
      </c>
      <c r="K88" s="255" t="str">
        <f>IF(G305="","",VLOOKUP(G305,$W$607:$X$609,2,TRUE))</f>
        <v/>
      </c>
      <c r="L88" s="12"/>
    </row>
    <row r="89" ht="90.0" customHeight="1">
      <c r="B89" s="12"/>
      <c r="C89" s="68"/>
      <c r="E89" s="69"/>
      <c r="F89" s="68"/>
      <c r="H89" s="69"/>
      <c r="I89" s="255" t="str">
        <f>IF(G306="","",VLOOKUP(G306,$Y$607:$Z$609,2,TRUE))</f>
        <v/>
      </c>
      <c r="J89" s="255" t="str">
        <f>IF(G307="","",VLOOKUP(G307,$AA$607:$AB$609,2,TRUE))</f>
        <v/>
      </c>
      <c r="K89" s="255" t="str">
        <f>IF(G308="","",VLOOKUP(G308,$AC$607:$AD$609,2,TRUE))</f>
        <v/>
      </c>
      <c r="L89" s="12"/>
    </row>
    <row r="90" ht="90.0" customHeight="1">
      <c r="B90" s="12"/>
      <c r="C90" s="68"/>
      <c r="E90" s="69"/>
      <c r="F90" s="68"/>
      <c r="H90" s="69"/>
      <c r="I90" s="255" t="str">
        <f>IF(G309="","",VLOOKUP(G309,$AE$607:$AF$609,2,TRUE))</f>
        <v/>
      </c>
      <c r="J90" s="255" t="str">
        <f>IF(G310="","",VLOOKUP(G310,$AG$607:$AH$609,2,TRUE))</f>
        <v/>
      </c>
      <c r="K90" s="255" t="str">
        <f>IF(G311="","",VLOOKUP(G311,$AI$607:$AJ$609,2,TRUE))</f>
        <v/>
      </c>
      <c r="L90" s="12"/>
    </row>
    <row r="91" ht="90.0" customHeight="1">
      <c r="B91" s="12"/>
      <c r="C91" s="68"/>
      <c r="E91" s="69"/>
      <c r="F91" s="68"/>
      <c r="H91" s="69"/>
      <c r="I91" s="255" t="str">
        <f>IF(G312="","",VLOOKUP(G312,$AK$607:$AL$609,2,TRUE))</f>
        <v/>
      </c>
      <c r="J91" s="255" t="str">
        <f>IF(G313="","",VLOOKUP(G313,$AM$607:$AN$609,2,TRUE))</f>
        <v/>
      </c>
      <c r="K91" s="255" t="str">
        <f>IF(G314="","",VLOOKUP(G314,$AO$607:$AP$609,2,TRUE))</f>
        <v/>
      </c>
      <c r="L91" s="12"/>
    </row>
    <row r="92" ht="90.0" customHeight="1">
      <c r="B92" s="12"/>
      <c r="C92" s="68"/>
      <c r="E92" s="69"/>
      <c r="F92" s="68"/>
      <c r="H92" s="69"/>
      <c r="I92" s="255" t="str">
        <f>IF(G315="","",VLOOKUP(G315,$AQ$607:$AR$609,2,TRUE))</f>
        <v/>
      </c>
      <c r="J92" s="255" t="str">
        <f>IF(G316="","",VLOOKUP(G316,$AS$607:$AT$609,2,TRUE))</f>
        <v/>
      </c>
      <c r="K92" s="255" t="str">
        <f>IF(G317="","",VLOOKUP(G317,$AU$607:$AV$609,2,TRUE))</f>
        <v/>
      </c>
      <c r="L92" s="12"/>
    </row>
    <row r="93" ht="90.0" customHeight="1">
      <c r="B93" s="19"/>
      <c r="C93" s="83"/>
      <c r="D93" s="84"/>
      <c r="E93" s="85"/>
      <c r="F93" s="83"/>
      <c r="G93" s="84"/>
      <c r="H93" s="85"/>
      <c r="I93" s="255" t="str">
        <f>IF(G318="","",VLOOKUP(G318,$AW$607:$AX$609,2,TRUE))</f>
        <v/>
      </c>
      <c r="J93" s="255" t="str">
        <f>IF(G319="","",VLOOKUP(G319,$AY$607:$AZ$609,2,TRUE))</f>
        <v/>
      </c>
      <c r="K93" s="255" t="str">
        <f>IF(G320="","",VLOOKUP(G320,$BA$607:$BB$609,2,TRUE))</f>
        <v/>
      </c>
      <c r="L93" s="19"/>
    </row>
    <row r="94" ht="15.75" customHeight="1"/>
    <row r="95" ht="15.75" customHeight="1"/>
    <row r="96" ht="15.75" customHeight="1">
      <c r="B96" s="237" t="s">
        <v>921</v>
      </c>
      <c r="C96" s="7"/>
      <c r="D96" s="7"/>
      <c r="E96" s="7"/>
      <c r="F96" s="7"/>
      <c r="G96" s="8"/>
    </row>
    <row r="97" ht="15.75" customHeight="1">
      <c r="B97" s="314"/>
      <c r="C97" s="315" t="s">
        <v>5</v>
      </c>
      <c r="D97" s="315" t="s">
        <v>107</v>
      </c>
      <c r="E97" s="315" t="s">
        <v>335</v>
      </c>
      <c r="F97" s="315" t="s">
        <v>398</v>
      </c>
      <c r="G97" s="178" t="s">
        <v>724</v>
      </c>
    </row>
    <row r="98" ht="15.75" customHeight="1">
      <c r="B98" s="5">
        <v>1.0</v>
      </c>
      <c r="C98" s="148"/>
      <c r="D98" s="148"/>
      <c r="E98" s="148"/>
      <c r="F98" s="148"/>
      <c r="G98" s="148"/>
    </row>
    <row r="99" ht="15.75" customHeight="1">
      <c r="B99" s="12"/>
      <c r="C99" s="148"/>
      <c r="D99" s="148"/>
      <c r="E99" s="148"/>
      <c r="F99" s="148"/>
      <c r="G99" s="148"/>
    </row>
    <row r="100" ht="15.75" customHeight="1">
      <c r="B100" s="19"/>
      <c r="C100" s="148"/>
      <c r="D100" s="148"/>
      <c r="E100" s="148"/>
      <c r="F100" s="148"/>
      <c r="G100" s="148"/>
    </row>
    <row r="101" ht="15.75" customHeight="1">
      <c r="B101" s="5">
        <v>2.0</v>
      </c>
      <c r="C101" s="148"/>
      <c r="D101" s="148"/>
      <c r="E101" s="148"/>
      <c r="F101" s="148"/>
      <c r="G101" s="148"/>
    </row>
    <row r="102" ht="15.75" customHeight="1">
      <c r="B102" s="12"/>
      <c r="C102" s="148"/>
      <c r="D102" s="148"/>
      <c r="E102" s="148"/>
      <c r="F102" s="148"/>
      <c r="G102" s="148"/>
    </row>
    <row r="103" ht="15.75" customHeight="1">
      <c r="B103" s="19"/>
      <c r="C103" s="148"/>
      <c r="D103" s="148"/>
      <c r="E103" s="148"/>
      <c r="F103" s="148"/>
      <c r="G103" s="148"/>
    </row>
    <row r="104" ht="15.75" customHeight="1">
      <c r="B104" s="5">
        <v>3.0</v>
      </c>
      <c r="C104" s="148"/>
      <c r="D104" s="148"/>
      <c r="E104" s="148"/>
      <c r="F104" s="148"/>
      <c r="G104" s="148"/>
    </row>
    <row r="105" ht="15.75" customHeight="1">
      <c r="B105" s="12"/>
      <c r="C105" s="148"/>
      <c r="D105" s="148"/>
      <c r="E105" s="148"/>
      <c r="F105" s="148"/>
      <c r="G105" s="148"/>
    </row>
    <row r="106" ht="15.75" customHeight="1">
      <c r="B106" s="19"/>
      <c r="C106" s="148"/>
      <c r="D106" s="148"/>
      <c r="E106" s="148"/>
      <c r="F106" s="148"/>
      <c r="G106" s="148"/>
    </row>
    <row r="107" ht="15.75" customHeight="1">
      <c r="B107" s="5">
        <v>4.0</v>
      </c>
      <c r="C107" s="148"/>
      <c r="D107" s="148"/>
      <c r="E107" s="148"/>
      <c r="F107" s="148"/>
      <c r="G107" s="148"/>
    </row>
    <row r="108" ht="15.75" customHeight="1">
      <c r="B108" s="12"/>
      <c r="C108" s="148"/>
      <c r="D108" s="148"/>
      <c r="E108" s="148"/>
      <c r="F108" s="148"/>
      <c r="G108" s="148"/>
    </row>
    <row r="109" ht="15.75" customHeight="1">
      <c r="B109" s="19"/>
      <c r="C109" s="148"/>
      <c r="D109" s="148"/>
      <c r="E109" s="148"/>
      <c r="F109" s="148"/>
      <c r="G109" s="148"/>
    </row>
    <row r="110" ht="15.75" customHeight="1">
      <c r="B110" s="5">
        <v>5.0</v>
      </c>
      <c r="C110" s="148"/>
      <c r="D110" s="148"/>
      <c r="E110" s="148"/>
      <c r="F110" s="148"/>
      <c r="G110" s="148"/>
    </row>
    <row r="111" ht="15.75" customHeight="1">
      <c r="B111" s="12"/>
      <c r="C111" s="148"/>
      <c r="D111" s="148"/>
      <c r="E111" s="148"/>
      <c r="F111" s="148"/>
      <c r="G111" s="148"/>
    </row>
    <row r="112" ht="15.75" customHeight="1">
      <c r="B112" s="19"/>
      <c r="C112" s="148"/>
      <c r="D112" s="148"/>
      <c r="E112" s="148"/>
      <c r="F112" s="148"/>
      <c r="G112" s="148"/>
    </row>
    <row r="113" ht="15.75" customHeight="1">
      <c r="B113" s="5">
        <v>6.0</v>
      </c>
      <c r="C113" s="148"/>
      <c r="D113" s="148"/>
      <c r="E113" s="148"/>
      <c r="F113" s="148"/>
      <c r="G113" s="148"/>
    </row>
    <row r="114" ht="15.75" customHeight="1">
      <c r="B114" s="12"/>
      <c r="C114" s="148"/>
      <c r="D114" s="148"/>
      <c r="E114" s="148"/>
      <c r="F114" s="148"/>
      <c r="G114" s="148"/>
    </row>
    <row r="115" ht="15.75" customHeight="1">
      <c r="B115" s="19"/>
      <c r="C115" s="148"/>
      <c r="D115" s="148"/>
      <c r="E115" s="148"/>
      <c r="F115" s="148"/>
      <c r="G115" s="148"/>
    </row>
    <row r="116" ht="15.75" customHeight="1">
      <c r="B116" s="5">
        <v>7.0</v>
      </c>
      <c r="C116" s="317"/>
      <c r="D116" s="148"/>
      <c r="E116" s="317"/>
      <c r="F116" s="148"/>
      <c r="G116" s="317"/>
    </row>
    <row r="117" ht="15.75" customHeight="1">
      <c r="B117" s="12"/>
      <c r="C117" s="12"/>
      <c r="D117" s="148"/>
      <c r="E117" s="12"/>
      <c r="F117" s="148"/>
      <c r="G117" s="12"/>
    </row>
    <row r="118" ht="15.75" customHeight="1">
      <c r="B118" s="19"/>
      <c r="C118" s="12"/>
      <c r="D118" s="148"/>
      <c r="E118" s="12"/>
      <c r="F118" s="148"/>
      <c r="G118" s="12"/>
    </row>
    <row r="119" ht="15.75" customHeight="1">
      <c r="B119" s="5">
        <v>8.0</v>
      </c>
      <c r="C119" s="12"/>
      <c r="D119" s="148"/>
      <c r="E119" s="12"/>
      <c r="F119" s="148"/>
      <c r="G119" s="12"/>
    </row>
    <row r="120" ht="15.75" customHeight="1">
      <c r="B120" s="12"/>
      <c r="C120" s="12"/>
      <c r="D120" s="148"/>
      <c r="E120" s="12"/>
      <c r="F120" s="148"/>
      <c r="G120" s="12"/>
    </row>
    <row r="121" ht="15.75" customHeight="1">
      <c r="B121" s="19"/>
      <c r="C121" s="12"/>
      <c r="D121" s="148"/>
      <c r="E121" s="12"/>
      <c r="F121" s="148"/>
      <c r="G121" s="12"/>
    </row>
    <row r="122" ht="15.75" customHeight="1">
      <c r="B122" s="5">
        <v>9.0</v>
      </c>
      <c r="C122" s="12"/>
      <c r="D122" s="148"/>
      <c r="E122" s="12"/>
      <c r="F122" s="148"/>
      <c r="G122" s="12"/>
    </row>
    <row r="123" ht="15.75" customHeight="1">
      <c r="B123" s="12"/>
      <c r="C123" s="12"/>
      <c r="D123" s="148"/>
      <c r="E123" s="12"/>
      <c r="F123" s="148"/>
      <c r="G123" s="12"/>
    </row>
    <row r="124" ht="15.75" customHeight="1">
      <c r="B124" s="19"/>
      <c r="C124" s="12"/>
      <c r="D124" s="148"/>
      <c r="E124" s="12"/>
      <c r="F124" s="148"/>
      <c r="G124" s="12"/>
    </row>
    <row r="125" ht="15.75" customHeight="1">
      <c r="B125" s="5">
        <v>10.0</v>
      </c>
      <c r="C125" s="12"/>
      <c r="D125" s="148"/>
      <c r="E125" s="12"/>
      <c r="F125" s="148"/>
      <c r="G125" s="12"/>
    </row>
    <row r="126" ht="15.75" customHeight="1">
      <c r="B126" s="12"/>
      <c r="C126" s="12"/>
      <c r="D126" s="148"/>
      <c r="E126" s="12"/>
      <c r="F126" s="148"/>
      <c r="G126" s="12"/>
    </row>
    <row r="127" ht="15.75" customHeight="1">
      <c r="B127" s="19"/>
      <c r="C127" s="12"/>
      <c r="D127" s="148"/>
      <c r="E127" s="12"/>
      <c r="F127" s="148"/>
      <c r="G127" s="12"/>
    </row>
    <row r="128" ht="15.75" customHeight="1">
      <c r="B128" s="5">
        <v>11.0</v>
      </c>
      <c r="C128" s="12"/>
      <c r="D128" s="148"/>
      <c r="E128" s="12"/>
      <c r="F128" s="148"/>
      <c r="G128" s="12"/>
    </row>
    <row r="129" ht="15.75" customHeight="1">
      <c r="B129" s="12"/>
      <c r="C129" s="12"/>
      <c r="D129" s="148"/>
      <c r="E129" s="12"/>
      <c r="F129" s="148"/>
      <c r="G129" s="12"/>
    </row>
    <row r="130" ht="15.75" customHeight="1">
      <c r="B130" s="19"/>
      <c r="C130" s="12"/>
      <c r="D130" s="148"/>
      <c r="E130" s="12"/>
      <c r="F130" s="148"/>
      <c r="G130" s="12"/>
    </row>
    <row r="131" ht="15.75" customHeight="1">
      <c r="B131" s="5">
        <v>12.0</v>
      </c>
      <c r="C131" s="12"/>
      <c r="D131" s="148"/>
      <c r="E131" s="12"/>
      <c r="F131" s="148"/>
      <c r="G131" s="12"/>
    </row>
    <row r="132" ht="15.0" customHeight="1">
      <c r="B132" s="12"/>
      <c r="C132" s="12"/>
      <c r="D132" s="148"/>
      <c r="E132" s="12"/>
      <c r="F132" s="148"/>
      <c r="G132" s="12"/>
    </row>
    <row r="133" ht="15.75" customHeight="1">
      <c r="B133" s="19"/>
      <c r="C133" s="12"/>
      <c r="D133" s="148"/>
      <c r="E133" s="12"/>
      <c r="F133" s="148"/>
      <c r="G133" s="12"/>
    </row>
    <row r="134" ht="15.75" customHeight="1">
      <c r="B134" s="5">
        <v>13.0</v>
      </c>
      <c r="C134" s="12"/>
      <c r="D134" s="148"/>
      <c r="E134" s="12"/>
      <c r="F134" s="148"/>
      <c r="G134" s="12"/>
    </row>
    <row r="135" ht="15.75" customHeight="1">
      <c r="B135" s="12"/>
      <c r="C135" s="12"/>
      <c r="D135" s="148"/>
      <c r="E135" s="12"/>
      <c r="F135" s="148"/>
      <c r="G135" s="12"/>
    </row>
    <row r="136" ht="15.75" customHeight="1">
      <c r="B136" s="19"/>
      <c r="C136" s="12"/>
      <c r="D136" s="148"/>
      <c r="E136" s="12"/>
      <c r="F136" s="148"/>
      <c r="G136" s="12"/>
    </row>
    <row r="137" ht="15.75" customHeight="1">
      <c r="B137" s="5">
        <v>14.0</v>
      </c>
      <c r="C137" s="12"/>
      <c r="D137" s="148"/>
      <c r="E137" s="12"/>
      <c r="F137" s="148"/>
      <c r="G137" s="12"/>
    </row>
    <row r="138" ht="15.75" customHeight="1">
      <c r="B138" s="12"/>
      <c r="C138" s="12"/>
      <c r="D138" s="148"/>
      <c r="E138" s="12"/>
      <c r="F138" s="148"/>
      <c r="G138" s="12"/>
    </row>
    <row r="139" ht="15.75" customHeight="1">
      <c r="B139" s="19"/>
      <c r="C139" s="12"/>
      <c r="D139" s="148"/>
      <c r="E139" s="12"/>
      <c r="F139" s="148"/>
      <c r="G139" s="12"/>
    </row>
    <row r="140" ht="15.75" customHeight="1">
      <c r="B140" s="5">
        <v>15.0</v>
      </c>
      <c r="C140" s="12"/>
      <c r="D140" s="148"/>
      <c r="E140" s="12"/>
      <c r="F140" s="148"/>
      <c r="G140" s="12"/>
    </row>
    <row r="141" ht="15.75" customHeight="1">
      <c r="B141" s="12"/>
      <c r="C141" s="12"/>
      <c r="D141" s="148"/>
      <c r="E141" s="12"/>
      <c r="F141" s="148"/>
      <c r="G141" s="12"/>
    </row>
    <row r="142" ht="15.75" customHeight="1">
      <c r="B142" s="19"/>
      <c r="C142" s="12"/>
      <c r="D142" s="148"/>
      <c r="E142" s="12"/>
      <c r="F142" s="148"/>
      <c r="G142" s="12"/>
    </row>
    <row r="143" ht="15.75" customHeight="1">
      <c r="B143" s="5">
        <v>16.0</v>
      </c>
      <c r="C143" s="12"/>
      <c r="D143" s="148"/>
      <c r="E143" s="12"/>
      <c r="F143" s="148"/>
      <c r="G143" s="12"/>
    </row>
    <row r="144" ht="15.75" customHeight="1">
      <c r="B144" s="12"/>
      <c r="C144" s="12"/>
      <c r="D144" s="148"/>
      <c r="E144" s="12"/>
      <c r="F144" s="148"/>
      <c r="G144" s="12"/>
    </row>
    <row r="145" ht="15.75" customHeight="1">
      <c r="B145" s="19"/>
      <c r="C145" s="12"/>
      <c r="D145" s="148"/>
      <c r="E145" s="12"/>
      <c r="F145" s="148"/>
      <c r="G145" s="12"/>
    </row>
    <row r="146" ht="15.75" customHeight="1">
      <c r="B146" s="5">
        <v>17.0</v>
      </c>
      <c r="C146" s="12"/>
      <c r="D146" s="148"/>
      <c r="E146" s="12"/>
      <c r="F146" s="148"/>
      <c r="G146" s="12"/>
    </row>
    <row r="147" ht="15.75" customHeight="1">
      <c r="B147" s="12"/>
      <c r="C147" s="12"/>
      <c r="D147" s="148"/>
      <c r="E147" s="12"/>
      <c r="F147" s="148"/>
      <c r="G147" s="12"/>
    </row>
    <row r="148" ht="15.75" customHeight="1">
      <c r="B148" s="19"/>
      <c r="C148" s="12"/>
      <c r="D148" s="148"/>
      <c r="E148" s="12"/>
      <c r="F148" s="148"/>
      <c r="G148" s="12"/>
    </row>
    <row r="149" ht="15.75" customHeight="1">
      <c r="B149" s="5">
        <v>18.0</v>
      </c>
      <c r="C149" s="12"/>
      <c r="D149" s="148"/>
      <c r="E149" s="12"/>
      <c r="F149" s="148"/>
      <c r="G149" s="12"/>
    </row>
    <row r="150" ht="15.75" customHeight="1">
      <c r="B150" s="12"/>
      <c r="C150" s="12"/>
      <c r="D150" s="148"/>
      <c r="E150" s="12"/>
      <c r="F150" s="148"/>
      <c r="G150" s="12"/>
    </row>
    <row r="151" ht="15.75" customHeight="1">
      <c r="B151" s="19"/>
      <c r="C151" s="12"/>
      <c r="D151" s="148"/>
      <c r="E151" s="12"/>
      <c r="F151" s="148"/>
      <c r="G151" s="12"/>
    </row>
    <row r="152" ht="15.75" customHeight="1">
      <c r="B152" s="5">
        <v>19.0</v>
      </c>
      <c r="C152" s="12"/>
      <c r="D152" s="317"/>
      <c r="E152" s="12"/>
      <c r="F152" s="148"/>
      <c r="G152" s="12"/>
    </row>
    <row r="153" ht="15.75" customHeight="1">
      <c r="B153" s="12"/>
      <c r="C153" s="12"/>
      <c r="D153" s="12"/>
      <c r="E153" s="12"/>
      <c r="F153" s="148"/>
      <c r="G153" s="12"/>
    </row>
    <row r="154" ht="15.75" customHeight="1">
      <c r="B154" s="19"/>
      <c r="C154" s="12"/>
      <c r="D154" s="12"/>
      <c r="E154" s="12"/>
      <c r="F154" s="148"/>
      <c r="G154" s="12"/>
    </row>
    <row r="155" ht="15.75" customHeight="1">
      <c r="B155" s="5">
        <v>20.0</v>
      </c>
      <c r="C155" s="12"/>
      <c r="D155" s="12"/>
      <c r="E155" s="12"/>
      <c r="F155" s="148"/>
      <c r="G155" s="12"/>
    </row>
    <row r="156" ht="15.75" customHeight="1">
      <c r="B156" s="12"/>
      <c r="C156" s="12"/>
      <c r="D156" s="12"/>
      <c r="E156" s="12"/>
      <c r="F156" s="148"/>
      <c r="G156" s="12"/>
    </row>
    <row r="157" ht="15.75" customHeight="1">
      <c r="B157" s="19"/>
      <c r="C157" s="12"/>
      <c r="D157" s="12"/>
      <c r="E157" s="12"/>
      <c r="F157" s="148"/>
      <c r="G157" s="12"/>
    </row>
    <row r="158" ht="15.75" customHeight="1">
      <c r="B158" s="5">
        <v>21.0</v>
      </c>
      <c r="C158" s="12"/>
      <c r="D158" s="12"/>
      <c r="E158" s="12"/>
      <c r="F158" s="148"/>
      <c r="G158" s="12"/>
    </row>
    <row r="159" ht="15.75" customHeight="1">
      <c r="B159" s="12"/>
      <c r="C159" s="12"/>
      <c r="D159" s="12"/>
      <c r="E159" s="12"/>
      <c r="F159" s="148"/>
      <c r="G159" s="12"/>
    </row>
    <row r="160" ht="15.75" customHeight="1">
      <c r="B160" s="19"/>
      <c r="C160" s="12"/>
      <c r="D160" s="12"/>
      <c r="E160" s="12"/>
      <c r="F160" s="148"/>
      <c r="G160" s="12"/>
    </row>
    <row r="161" ht="15.75" customHeight="1">
      <c r="B161" s="5">
        <v>22.0</v>
      </c>
      <c r="C161" s="12"/>
      <c r="D161" s="12"/>
      <c r="E161" s="12"/>
      <c r="F161" s="148"/>
      <c r="G161" s="12"/>
    </row>
    <row r="162" ht="15.75" customHeight="1">
      <c r="B162" s="12"/>
      <c r="C162" s="12"/>
      <c r="D162" s="12"/>
      <c r="E162" s="12"/>
      <c r="F162" s="148"/>
      <c r="G162" s="12"/>
    </row>
    <row r="163" ht="15.75" customHeight="1">
      <c r="B163" s="19"/>
      <c r="C163" s="12"/>
      <c r="D163" s="12"/>
      <c r="E163" s="12"/>
      <c r="F163" s="148"/>
      <c r="G163" s="12"/>
    </row>
    <row r="164" ht="15.75" customHeight="1">
      <c r="B164" s="5">
        <v>23.0</v>
      </c>
      <c r="C164" s="12"/>
      <c r="D164" s="12"/>
      <c r="E164" s="12"/>
      <c r="F164" s="148"/>
      <c r="G164" s="12"/>
    </row>
    <row r="165" ht="15.75" customHeight="1">
      <c r="B165" s="12"/>
      <c r="C165" s="12"/>
      <c r="D165" s="12"/>
      <c r="E165" s="12"/>
      <c r="F165" s="148"/>
      <c r="G165" s="12"/>
    </row>
    <row r="166" ht="15.75" customHeight="1">
      <c r="B166" s="19"/>
      <c r="C166" s="12"/>
      <c r="D166" s="12"/>
      <c r="E166" s="12"/>
      <c r="F166" s="148"/>
      <c r="G166" s="12"/>
    </row>
    <row r="167" ht="15.75" customHeight="1">
      <c r="B167" s="5">
        <v>24.0</v>
      </c>
      <c r="C167" s="12"/>
      <c r="D167" s="12"/>
      <c r="E167" s="12"/>
      <c r="F167" s="148"/>
      <c r="G167" s="12"/>
    </row>
    <row r="168" ht="15.75" customHeight="1">
      <c r="B168" s="12"/>
      <c r="C168" s="12"/>
      <c r="D168" s="12"/>
      <c r="E168" s="12"/>
      <c r="F168" s="148"/>
      <c r="G168" s="12"/>
    </row>
    <row r="169" ht="15.75" customHeight="1">
      <c r="B169" s="19"/>
      <c r="C169" s="12"/>
      <c r="D169" s="12"/>
      <c r="E169" s="12"/>
      <c r="F169" s="148"/>
      <c r="G169" s="12"/>
    </row>
    <row r="170" ht="15.75" customHeight="1">
      <c r="B170" s="5">
        <v>25.0</v>
      </c>
      <c r="C170" s="12"/>
      <c r="D170" s="12"/>
      <c r="E170" s="12"/>
      <c r="F170" s="148"/>
      <c r="G170" s="12"/>
    </row>
    <row r="171" ht="15.75" customHeight="1">
      <c r="B171" s="12"/>
      <c r="C171" s="12"/>
      <c r="D171" s="12"/>
      <c r="E171" s="12"/>
      <c r="F171" s="148"/>
      <c r="G171" s="12"/>
    </row>
    <row r="172" ht="15.75" customHeight="1">
      <c r="B172" s="19"/>
      <c r="C172" s="12"/>
      <c r="D172" s="12"/>
      <c r="E172" s="12"/>
      <c r="F172" s="148"/>
      <c r="G172" s="12"/>
    </row>
    <row r="173" ht="15.75" customHeight="1">
      <c r="B173" s="5">
        <v>26.0</v>
      </c>
      <c r="C173" s="12"/>
      <c r="D173" s="12"/>
      <c r="E173" s="12"/>
      <c r="F173" s="148"/>
      <c r="G173" s="12"/>
    </row>
    <row r="174" ht="15.75" customHeight="1">
      <c r="B174" s="12"/>
      <c r="C174" s="12"/>
      <c r="D174" s="12"/>
      <c r="E174" s="12"/>
      <c r="F174" s="148"/>
      <c r="G174" s="12"/>
    </row>
    <row r="175" ht="15.75" customHeight="1">
      <c r="B175" s="19"/>
      <c r="C175" s="12"/>
      <c r="D175" s="12"/>
      <c r="E175" s="12"/>
      <c r="F175" s="148"/>
      <c r="G175" s="12"/>
    </row>
    <row r="176" ht="15.75" customHeight="1">
      <c r="B176" s="5">
        <v>27.0</v>
      </c>
      <c r="C176" s="12"/>
      <c r="D176" s="12"/>
      <c r="E176" s="12"/>
      <c r="F176" s="148"/>
      <c r="G176" s="12"/>
    </row>
    <row r="177" ht="15.75" customHeight="1">
      <c r="B177" s="12"/>
      <c r="C177" s="12"/>
      <c r="D177" s="12"/>
      <c r="E177" s="12"/>
      <c r="F177" s="148"/>
      <c r="G177" s="12"/>
    </row>
    <row r="178" ht="15.75" customHeight="1">
      <c r="B178" s="19"/>
      <c r="C178" s="12"/>
      <c r="D178" s="12"/>
      <c r="E178" s="12"/>
      <c r="F178" s="148"/>
      <c r="G178" s="12"/>
    </row>
    <row r="179" ht="15.75" customHeight="1">
      <c r="B179" s="5">
        <v>28.0</v>
      </c>
      <c r="C179" s="12"/>
      <c r="D179" s="12"/>
      <c r="E179" s="12"/>
      <c r="F179" s="148"/>
      <c r="G179" s="12"/>
    </row>
    <row r="180" ht="15.75" customHeight="1">
      <c r="B180" s="12"/>
      <c r="C180" s="12"/>
      <c r="D180" s="12"/>
      <c r="E180" s="12"/>
      <c r="F180" s="148"/>
      <c r="G180" s="12"/>
    </row>
    <row r="181" ht="15.75" customHeight="1">
      <c r="B181" s="19"/>
      <c r="C181" s="12"/>
      <c r="D181" s="12"/>
      <c r="E181" s="12"/>
      <c r="F181" s="148"/>
      <c r="G181" s="12"/>
    </row>
    <row r="182" ht="15.75" customHeight="1">
      <c r="B182" s="5">
        <v>29.0</v>
      </c>
      <c r="C182" s="12"/>
      <c r="D182" s="12"/>
      <c r="E182" s="12"/>
      <c r="F182" s="148"/>
      <c r="G182" s="12"/>
    </row>
    <row r="183" ht="15.75" customHeight="1">
      <c r="B183" s="12"/>
      <c r="C183" s="12"/>
      <c r="D183" s="12"/>
      <c r="E183" s="12"/>
      <c r="F183" s="148"/>
      <c r="G183" s="12"/>
    </row>
    <row r="184" ht="15.75" customHeight="1">
      <c r="B184" s="19"/>
      <c r="C184" s="12"/>
      <c r="D184" s="12"/>
      <c r="E184" s="12"/>
      <c r="F184" s="148"/>
      <c r="G184" s="12"/>
    </row>
    <row r="185" ht="15.75" customHeight="1">
      <c r="B185" s="5">
        <v>30.0</v>
      </c>
      <c r="C185" s="12"/>
      <c r="D185" s="12"/>
      <c r="E185" s="12"/>
      <c r="F185" s="148"/>
      <c r="G185" s="12"/>
    </row>
    <row r="186" ht="15.75" customHeight="1">
      <c r="B186" s="12"/>
      <c r="C186" s="12"/>
      <c r="D186" s="12"/>
      <c r="E186" s="12"/>
      <c r="F186" s="148"/>
      <c r="G186" s="12"/>
    </row>
    <row r="187" ht="15.75" customHeight="1">
      <c r="B187" s="19"/>
      <c r="C187" s="19"/>
      <c r="D187" s="19"/>
      <c r="E187" s="19"/>
      <c r="F187" s="148"/>
      <c r="G187" s="19"/>
    </row>
    <row r="188" ht="15.75" customHeight="1"/>
    <row r="189" ht="15.75" customHeight="1">
      <c r="B189" s="237" t="s">
        <v>922</v>
      </c>
      <c r="C189" s="7"/>
      <c r="D189" s="7"/>
      <c r="E189" s="7"/>
      <c r="F189" s="7"/>
      <c r="G189" s="8"/>
    </row>
    <row r="190" ht="15.75" customHeight="1">
      <c r="B190" s="314"/>
      <c r="C190" s="315" t="s">
        <v>5</v>
      </c>
      <c r="D190" s="315" t="s">
        <v>107</v>
      </c>
      <c r="E190" s="315" t="s">
        <v>335</v>
      </c>
      <c r="F190" s="315" t="s">
        <v>398</v>
      </c>
      <c r="G190" s="178" t="s">
        <v>724</v>
      </c>
    </row>
    <row r="191" ht="15.75" customHeight="1">
      <c r="B191" s="5">
        <v>1.0</v>
      </c>
      <c r="C191" s="78"/>
      <c r="D191" s="78"/>
      <c r="E191" s="78"/>
      <c r="F191" s="78"/>
      <c r="G191" s="78"/>
    </row>
    <row r="192" ht="15.75" customHeight="1">
      <c r="B192" s="12"/>
      <c r="C192" s="78"/>
      <c r="D192" s="78"/>
      <c r="E192" s="78"/>
      <c r="F192" s="78"/>
      <c r="G192" s="78"/>
    </row>
    <row r="193" ht="15.75" customHeight="1">
      <c r="B193" s="19"/>
      <c r="C193" s="78"/>
      <c r="D193" s="78"/>
      <c r="E193" s="78"/>
      <c r="F193" s="78"/>
      <c r="G193" s="78"/>
    </row>
    <row r="194" ht="15.75" customHeight="1">
      <c r="B194" s="5">
        <v>2.0</v>
      </c>
      <c r="C194" s="78"/>
      <c r="D194" s="78"/>
      <c r="E194" s="78"/>
      <c r="F194" s="78"/>
      <c r="G194" s="78"/>
    </row>
    <row r="195" ht="15.75" customHeight="1">
      <c r="B195" s="12"/>
      <c r="C195" s="78"/>
      <c r="D195" s="78"/>
      <c r="E195" s="78"/>
      <c r="F195" s="78"/>
      <c r="G195" s="78"/>
    </row>
    <row r="196" ht="15.75" customHeight="1">
      <c r="B196" s="19"/>
      <c r="C196" s="78"/>
      <c r="D196" s="78"/>
      <c r="E196" s="78"/>
      <c r="F196" s="78"/>
      <c r="G196" s="78"/>
    </row>
    <row r="197" ht="15.75" customHeight="1">
      <c r="B197" s="5">
        <v>3.0</v>
      </c>
      <c r="C197" s="78"/>
      <c r="D197" s="78"/>
      <c r="E197" s="78"/>
      <c r="F197" s="78"/>
      <c r="G197" s="78"/>
    </row>
    <row r="198" ht="15.75" customHeight="1">
      <c r="B198" s="12"/>
      <c r="C198" s="78"/>
      <c r="D198" s="78"/>
      <c r="E198" s="78"/>
      <c r="F198" s="78"/>
      <c r="G198" s="78"/>
    </row>
    <row r="199" ht="15.75" customHeight="1">
      <c r="B199" s="19"/>
      <c r="C199" s="78"/>
      <c r="D199" s="78"/>
      <c r="E199" s="78"/>
      <c r="F199" s="78"/>
      <c r="G199" s="78"/>
    </row>
    <row r="200" ht="15.75" customHeight="1">
      <c r="B200" s="5">
        <v>4.0</v>
      </c>
      <c r="C200" s="78"/>
      <c r="D200" s="78"/>
      <c r="E200" s="78"/>
      <c r="F200" s="78"/>
      <c r="G200" s="78"/>
    </row>
    <row r="201" ht="15.75" customHeight="1">
      <c r="B201" s="12"/>
      <c r="C201" s="78"/>
      <c r="D201" s="78"/>
      <c r="E201" s="78"/>
      <c r="F201" s="78"/>
      <c r="G201" s="78"/>
    </row>
    <row r="202" ht="15.75" customHeight="1">
      <c r="B202" s="19"/>
      <c r="C202" s="78"/>
      <c r="D202" s="78"/>
      <c r="E202" s="78"/>
      <c r="F202" s="78"/>
      <c r="G202" s="78"/>
    </row>
    <row r="203" ht="15.75" customHeight="1">
      <c r="B203" s="5">
        <v>5.0</v>
      </c>
      <c r="C203" s="78"/>
      <c r="D203" s="78"/>
      <c r="E203" s="78"/>
      <c r="F203" s="78"/>
      <c r="G203" s="78"/>
    </row>
    <row r="204" ht="15.75" customHeight="1">
      <c r="B204" s="12"/>
      <c r="C204" s="78"/>
      <c r="D204" s="78"/>
      <c r="E204" s="78"/>
      <c r="F204" s="78"/>
      <c r="G204" s="78"/>
    </row>
    <row r="205" ht="15.75" customHeight="1">
      <c r="B205" s="19"/>
      <c r="C205" s="78"/>
      <c r="D205" s="78"/>
      <c r="E205" s="78"/>
      <c r="F205" s="78"/>
      <c r="G205" s="78"/>
    </row>
    <row r="206" ht="15.75" customHeight="1">
      <c r="B206" s="5">
        <v>6.0</v>
      </c>
      <c r="C206" s="78"/>
      <c r="D206" s="78"/>
      <c r="E206" s="78"/>
      <c r="F206" s="78"/>
      <c r="G206" s="78"/>
    </row>
    <row r="207" ht="15.75" customHeight="1">
      <c r="B207" s="12"/>
      <c r="C207" s="78"/>
      <c r="D207" s="78"/>
      <c r="E207" s="78"/>
      <c r="F207" s="78"/>
      <c r="G207" s="78"/>
    </row>
    <row r="208" ht="15.75" customHeight="1">
      <c r="B208" s="19"/>
      <c r="C208" s="78"/>
      <c r="D208" s="78"/>
      <c r="E208" s="78"/>
      <c r="F208" s="78"/>
      <c r="G208" s="78"/>
    </row>
    <row r="209" ht="15.75" customHeight="1">
      <c r="B209" s="5">
        <v>7.0</v>
      </c>
      <c r="C209" s="78"/>
      <c r="D209" s="78"/>
      <c r="E209" s="78"/>
      <c r="F209" s="78"/>
      <c r="G209" s="78"/>
    </row>
    <row r="210" ht="15.75" customHeight="1">
      <c r="B210" s="12"/>
      <c r="C210" s="78"/>
      <c r="D210" s="78"/>
      <c r="E210" s="78"/>
      <c r="F210" s="78"/>
      <c r="G210" s="78"/>
    </row>
    <row r="211" ht="15.0" customHeight="1">
      <c r="B211" s="19"/>
      <c r="C211" s="78"/>
      <c r="D211" s="78"/>
      <c r="E211" s="78"/>
      <c r="F211" s="78"/>
      <c r="G211" s="78"/>
    </row>
    <row r="212" ht="15.75" customHeight="1">
      <c r="B212" s="5">
        <v>8.0</v>
      </c>
      <c r="C212" s="318"/>
      <c r="D212" s="78"/>
      <c r="E212" s="317"/>
      <c r="F212" s="78"/>
      <c r="G212" s="317"/>
    </row>
    <row r="213" ht="15.75" customHeight="1">
      <c r="B213" s="12"/>
      <c r="C213" s="319"/>
      <c r="D213" s="78"/>
      <c r="E213" s="12"/>
      <c r="F213" s="78"/>
      <c r="G213" s="12"/>
    </row>
    <row r="214" ht="15.75" customHeight="1">
      <c r="B214" s="19"/>
      <c r="C214" s="319"/>
      <c r="D214" s="78"/>
      <c r="E214" s="12"/>
      <c r="F214" s="78"/>
      <c r="G214" s="12"/>
    </row>
    <row r="215" ht="15.75" customHeight="1">
      <c r="B215" s="5">
        <v>9.0</v>
      </c>
      <c r="C215" s="319"/>
      <c r="D215" s="78"/>
      <c r="E215" s="12"/>
      <c r="F215" s="78"/>
      <c r="G215" s="12"/>
    </row>
    <row r="216" ht="15.75" customHeight="1">
      <c r="B216" s="12"/>
      <c r="C216" s="319"/>
      <c r="D216" s="78"/>
      <c r="E216" s="12"/>
      <c r="F216" s="78"/>
      <c r="G216" s="12"/>
    </row>
    <row r="217" ht="15.75" customHeight="1">
      <c r="B217" s="19"/>
      <c r="C217" s="319"/>
      <c r="D217" s="78"/>
      <c r="E217" s="12"/>
      <c r="F217" s="78"/>
      <c r="G217" s="12"/>
    </row>
    <row r="218" ht="15.75" customHeight="1">
      <c r="B218" s="5">
        <v>10.0</v>
      </c>
      <c r="C218" s="319"/>
      <c r="D218" s="78"/>
      <c r="E218" s="12"/>
      <c r="F218" s="78"/>
      <c r="G218" s="12"/>
    </row>
    <row r="219" ht="15.75" customHeight="1">
      <c r="B219" s="12"/>
      <c r="C219" s="319"/>
      <c r="D219" s="78"/>
      <c r="E219" s="12"/>
      <c r="F219" s="78"/>
      <c r="G219" s="12"/>
    </row>
    <row r="220" ht="15.75" customHeight="1">
      <c r="B220" s="19"/>
      <c r="C220" s="319"/>
      <c r="D220" s="78"/>
      <c r="E220" s="12"/>
      <c r="F220" s="78"/>
      <c r="G220" s="12"/>
    </row>
    <row r="221" ht="15.75" customHeight="1">
      <c r="B221" s="5">
        <v>11.0</v>
      </c>
      <c r="C221" s="319"/>
      <c r="D221" s="78"/>
      <c r="E221" s="12"/>
      <c r="F221" s="78"/>
      <c r="G221" s="12"/>
    </row>
    <row r="222" ht="15.75" customHeight="1">
      <c r="B222" s="12"/>
      <c r="C222" s="319"/>
      <c r="D222" s="78"/>
      <c r="E222" s="12"/>
      <c r="F222" s="78"/>
      <c r="G222" s="12"/>
    </row>
    <row r="223" ht="15.75" customHeight="1">
      <c r="B223" s="19"/>
      <c r="C223" s="319"/>
      <c r="D223" s="78"/>
      <c r="E223" s="12"/>
      <c r="F223" s="78"/>
      <c r="G223" s="12"/>
    </row>
    <row r="224" ht="15.75" customHeight="1">
      <c r="B224" s="5">
        <v>12.0</v>
      </c>
      <c r="C224" s="319"/>
      <c r="D224" s="78"/>
      <c r="E224" s="12"/>
      <c r="F224" s="78"/>
      <c r="G224" s="12"/>
    </row>
    <row r="225" ht="15.75" customHeight="1">
      <c r="B225" s="12"/>
      <c r="C225" s="319"/>
      <c r="D225" s="78"/>
      <c r="E225" s="12"/>
      <c r="F225" s="78"/>
      <c r="G225" s="12"/>
    </row>
    <row r="226" ht="15.75" customHeight="1">
      <c r="B226" s="19"/>
      <c r="C226" s="319"/>
      <c r="D226" s="78"/>
      <c r="E226" s="12"/>
      <c r="F226" s="78"/>
      <c r="G226" s="12"/>
    </row>
    <row r="227" ht="15.75" customHeight="1">
      <c r="B227" s="5">
        <v>13.0</v>
      </c>
      <c r="C227" s="319"/>
      <c r="D227" s="78"/>
      <c r="E227" s="12"/>
      <c r="F227" s="78"/>
      <c r="G227" s="12"/>
    </row>
    <row r="228" ht="15.75" customHeight="1">
      <c r="B228" s="12"/>
      <c r="C228" s="319"/>
      <c r="D228" s="78"/>
      <c r="E228" s="12"/>
      <c r="F228" s="78"/>
      <c r="G228" s="12"/>
    </row>
    <row r="229" ht="15.75" customHeight="1">
      <c r="B229" s="19"/>
      <c r="C229" s="319"/>
      <c r="D229" s="78"/>
      <c r="E229" s="12"/>
      <c r="F229" s="78"/>
      <c r="G229" s="12"/>
    </row>
    <row r="230" ht="15.75" customHeight="1">
      <c r="B230" s="5">
        <v>14.0</v>
      </c>
      <c r="C230" s="319"/>
      <c r="D230" s="78"/>
      <c r="E230" s="12"/>
      <c r="F230" s="78"/>
      <c r="G230" s="12"/>
    </row>
    <row r="231" ht="15.75" customHeight="1">
      <c r="B231" s="12"/>
      <c r="C231" s="319"/>
      <c r="D231" s="78"/>
      <c r="E231" s="12"/>
      <c r="F231" s="78"/>
      <c r="G231" s="12"/>
    </row>
    <row r="232" ht="15.75" customHeight="1">
      <c r="B232" s="19"/>
      <c r="C232" s="319"/>
      <c r="D232" s="78"/>
      <c r="E232" s="12"/>
      <c r="F232" s="78"/>
      <c r="G232" s="12"/>
    </row>
    <row r="233" ht="15.75" customHeight="1">
      <c r="B233" s="5">
        <v>15.0</v>
      </c>
      <c r="C233" s="319"/>
      <c r="D233" s="78"/>
      <c r="E233" s="12"/>
      <c r="F233" s="78"/>
      <c r="G233" s="12"/>
    </row>
    <row r="234" ht="15.75" customHeight="1">
      <c r="B234" s="12"/>
      <c r="C234" s="319"/>
      <c r="D234" s="78"/>
      <c r="E234" s="12"/>
      <c r="F234" s="78"/>
      <c r="G234" s="12"/>
    </row>
    <row r="235" ht="15.75" customHeight="1">
      <c r="B235" s="19"/>
      <c r="C235" s="319"/>
      <c r="D235" s="78"/>
      <c r="E235" s="12"/>
      <c r="F235" s="78"/>
      <c r="G235" s="12"/>
    </row>
    <row r="236" ht="15.75" customHeight="1">
      <c r="B236" s="5">
        <v>16.0</v>
      </c>
      <c r="C236" s="319"/>
      <c r="D236" s="78"/>
      <c r="E236" s="12"/>
      <c r="F236" s="78"/>
      <c r="G236" s="12"/>
    </row>
    <row r="237" ht="15.75" customHeight="1">
      <c r="B237" s="12"/>
      <c r="C237" s="319"/>
      <c r="D237" s="78"/>
      <c r="E237" s="12"/>
      <c r="F237" s="78"/>
      <c r="G237" s="12"/>
    </row>
    <row r="238" ht="15.75" customHeight="1">
      <c r="B238" s="19"/>
      <c r="C238" s="319"/>
      <c r="D238" s="78"/>
      <c r="E238" s="12"/>
      <c r="F238" s="78"/>
      <c r="G238" s="12"/>
    </row>
    <row r="239" ht="15.75" customHeight="1">
      <c r="B239" s="5">
        <v>17.0</v>
      </c>
      <c r="C239" s="319"/>
      <c r="D239" s="78"/>
      <c r="E239" s="12"/>
      <c r="F239" s="78"/>
      <c r="G239" s="12"/>
    </row>
    <row r="240" ht="15.75" customHeight="1">
      <c r="B240" s="12"/>
      <c r="C240" s="319"/>
      <c r="D240" s="78"/>
      <c r="E240" s="12"/>
      <c r="F240" s="78"/>
      <c r="G240" s="12"/>
    </row>
    <row r="241" ht="15.75" customHeight="1">
      <c r="B241" s="19"/>
      <c r="C241" s="319"/>
      <c r="D241" s="78"/>
      <c r="E241" s="12"/>
      <c r="F241" s="78"/>
      <c r="G241" s="12"/>
    </row>
    <row r="242" ht="15.75" customHeight="1">
      <c r="B242" s="5">
        <v>18.0</v>
      </c>
      <c r="C242" s="319"/>
      <c r="D242" s="78"/>
      <c r="E242" s="12"/>
      <c r="F242" s="78"/>
      <c r="G242" s="12"/>
    </row>
    <row r="243" ht="15.75" customHeight="1">
      <c r="B243" s="12"/>
      <c r="C243" s="319"/>
      <c r="D243" s="78"/>
      <c r="E243" s="12"/>
      <c r="F243" s="78"/>
      <c r="G243" s="12"/>
    </row>
    <row r="244" ht="15.75" customHeight="1">
      <c r="B244" s="19"/>
      <c r="C244" s="319"/>
      <c r="D244" s="78"/>
      <c r="E244" s="12"/>
      <c r="F244" s="78"/>
      <c r="G244" s="12"/>
    </row>
    <row r="245" ht="15.75" customHeight="1">
      <c r="B245" s="5">
        <v>19.0</v>
      </c>
      <c r="C245" s="319"/>
      <c r="D245" s="78"/>
      <c r="E245" s="12"/>
      <c r="F245" s="78"/>
      <c r="G245" s="12"/>
    </row>
    <row r="246" ht="15.75" customHeight="1">
      <c r="B246" s="12"/>
      <c r="C246" s="319"/>
      <c r="D246" s="78"/>
      <c r="E246" s="12"/>
      <c r="F246" s="78"/>
      <c r="G246" s="12"/>
    </row>
    <row r="247" ht="15.75" customHeight="1">
      <c r="B247" s="19"/>
      <c r="C247" s="319"/>
      <c r="D247" s="78"/>
      <c r="E247" s="12"/>
      <c r="F247" s="78"/>
      <c r="G247" s="12"/>
    </row>
    <row r="248" ht="15.75" customHeight="1">
      <c r="B248" s="5">
        <v>20.0</v>
      </c>
      <c r="C248" s="319"/>
      <c r="D248" s="78"/>
      <c r="E248" s="12"/>
      <c r="F248" s="78"/>
      <c r="G248" s="12"/>
    </row>
    <row r="249" ht="15.75" customHeight="1">
      <c r="B249" s="12"/>
      <c r="C249" s="319"/>
      <c r="D249" s="78"/>
      <c r="E249" s="12"/>
      <c r="F249" s="78"/>
      <c r="G249" s="12"/>
    </row>
    <row r="250" ht="15.75" customHeight="1">
      <c r="B250" s="19"/>
      <c r="C250" s="319"/>
      <c r="D250" s="78"/>
      <c r="E250" s="12"/>
      <c r="F250" s="78"/>
      <c r="G250" s="12"/>
    </row>
    <row r="251" ht="15.75" customHeight="1">
      <c r="B251" s="5">
        <v>21.0</v>
      </c>
      <c r="C251" s="319"/>
      <c r="D251" s="78"/>
      <c r="E251" s="12"/>
      <c r="F251" s="78"/>
      <c r="G251" s="12"/>
    </row>
    <row r="252" ht="15.75" customHeight="1">
      <c r="B252" s="12"/>
      <c r="C252" s="319"/>
      <c r="D252" s="78"/>
      <c r="E252" s="12"/>
      <c r="F252" s="78"/>
      <c r="G252" s="12"/>
    </row>
    <row r="253" ht="15.75" customHeight="1">
      <c r="B253" s="19"/>
      <c r="C253" s="319"/>
      <c r="D253" s="78"/>
      <c r="E253" s="12"/>
      <c r="F253" s="78"/>
      <c r="G253" s="12"/>
    </row>
    <row r="254" ht="15.75" customHeight="1">
      <c r="B254" s="5">
        <v>22.0</v>
      </c>
      <c r="C254" s="319"/>
      <c r="D254" s="78"/>
      <c r="E254" s="12"/>
      <c r="F254" s="78"/>
      <c r="G254" s="12"/>
    </row>
    <row r="255" ht="15.75" customHeight="1">
      <c r="B255" s="12"/>
      <c r="C255" s="319"/>
      <c r="D255" s="78"/>
      <c r="E255" s="12"/>
      <c r="F255" s="78"/>
      <c r="G255" s="12"/>
    </row>
    <row r="256" ht="15.75" customHeight="1">
      <c r="B256" s="19"/>
      <c r="C256" s="319"/>
      <c r="D256" s="78"/>
      <c r="E256" s="12"/>
      <c r="F256" s="78"/>
      <c r="G256" s="12"/>
    </row>
    <row r="257" ht="15.75" customHeight="1">
      <c r="B257" s="5">
        <v>23.0</v>
      </c>
      <c r="C257" s="319"/>
      <c r="D257" s="78"/>
      <c r="E257" s="12"/>
      <c r="F257" s="78"/>
      <c r="G257" s="12"/>
    </row>
    <row r="258" ht="15.75" customHeight="1">
      <c r="B258" s="12"/>
      <c r="C258" s="319"/>
      <c r="D258" s="78"/>
      <c r="E258" s="12"/>
      <c r="F258" s="78"/>
      <c r="G258" s="12"/>
    </row>
    <row r="259" ht="15.75" customHeight="1">
      <c r="B259" s="19"/>
      <c r="C259" s="319"/>
      <c r="D259" s="78"/>
      <c r="E259" s="12"/>
      <c r="F259" s="78"/>
      <c r="G259" s="12"/>
    </row>
    <row r="260" ht="15.75" customHeight="1">
      <c r="B260" s="5">
        <v>24.0</v>
      </c>
      <c r="C260" s="319"/>
      <c r="D260" s="78"/>
      <c r="E260" s="12"/>
      <c r="F260" s="78"/>
      <c r="G260" s="12"/>
    </row>
    <row r="261" ht="15.75" customHeight="1">
      <c r="B261" s="12"/>
      <c r="C261" s="319"/>
      <c r="D261" s="78"/>
      <c r="E261" s="12"/>
      <c r="F261" s="78"/>
      <c r="G261" s="12"/>
    </row>
    <row r="262" ht="15.75" customHeight="1">
      <c r="B262" s="19"/>
      <c r="C262" s="319"/>
      <c r="D262" s="78"/>
      <c r="E262" s="12"/>
      <c r="F262" s="78"/>
      <c r="G262" s="12"/>
    </row>
    <row r="263" ht="15.75" customHeight="1">
      <c r="B263" s="5">
        <v>25.0</v>
      </c>
      <c r="C263" s="319"/>
      <c r="D263" s="78"/>
      <c r="E263" s="12"/>
      <c r="F263" s="78"/>
      <c r="G263" s="12"/>
    </row>
    <row r="264" ht="15.75" customHeight="1">
      <c r="B264" s="12"/>
      <c r="C264" s="319"/>
      <c r="D264" s="78"/>
      <c r="E264" s="12"/>
      <c r="F264" s="78"/>
      <c r="G264" s="12"/>
    </row>
    <row r="265" ht="15.75" customHeight="1">
      <c r="B265" s="19"/>
      <c r="C265" s="319"/>
      <c r="D265" s="78"/>
      <c r="E265" s="12"/>
      <c r="F265" s="78"/>
      <c r="G265" s="12"/>
    </row>
    <row r="266" ht="15.75" customHeight="1">
      <c r="B266" s="5">
        <v>26.0</v>
      </c>
      <c r="C266" s="319"/>
      <c r="D266" s="78"/>
      <c r="E266" s="12"/>
      <c r="F266" s="78"/>
      <c r="G266" s="12"/>
    </row>
    <row r="267" ht="15.75" customHeight="1">
      <c r="B267" s="12"/>
      <c r="C267" s="319"/>
      <c r="D267" s="78"/>
      <c r="E267" s="12"/>
      <c r="F267" s="78"/>
      <c r="G267" s="12"/>
    </row>
    <row r="268" ht="15.75" customHeight="1">
      <c r="B268" s="19"/>
      <c r="C268" s="319"/>
      <c r="D268" s="78"/>
      <c r="E268" s="12"/>
      <c r="F268" s="78"/>
      <c r="G268" s="12"/>
    </row>
    <row r="269" ht="15.75" customHeight="1">
      <c r="B269" s="5">
        <v>27.0</v>
      </c>
      <c r="C269" s="319"/>
      <c r="D269" s="78"/>
      <c r="E269" s="12"/>
      <c r="F269" s="78"/>
      <c r="G269" s="12"/>
    </row>
    <row r="270" ht="15.75" customHeight="1">
      <c r="B270" s="12"/>
      <c r="C270" s="319"/>
      <c r="D270" s="78"/>
      <c r="E270" s="12"/>
      <c r="F270" s="78"/>
      <c r="G270" s="12"/>
    </row>
    <row r="271" ht="15.75" customHeight="1">
      <c r="B271" s="19"/>
      <c r="C271" s="319"/>
      <c r="D271" s="78"/>
      <c r="E271" s="12"/>
      <c r="F271" s="78"/>
      <c r="G271" s="12"/>
    </row>
    <row r="272" ht="15.75" customHeight="1">
      <c r="B272" s="5">
        <v>28.0</v>
      </c>
      <c r="C272" s="319"/>
      <c r="D272" s="78"/>
      <c r="E272" s="12"/>
      <c r="F272" s="78"/>
      <c r="G272" s="12"/>
    </row>
    <row r="273" ht="15.75" customHeight="1">
      <c r="B273" s="12"/>
      <c r="C273" s="319"/>
      <c r="D273" s="78"/>
      <c r="E273" s="12"/>
      <c r="F273" s="78"/>
      <c r="G273" s="12"/>
    </row>
    <row r="274" ht="15.75" customHeight="1">
      <c r="B274" s="19"/>
      <c r="C274" s="319"/>
      <c r="D274" s="78"/>
      <c r="E274" s="12"/>
      <c r="F274" s="78"/>
      <c r="G274" s="12"/>
    </row>
    <row r="275" ht="15.75" customHeight="1">
      <c r="B275" s="5">
        <v>29.0</v>
      </c>
      <c r="C275" s="319"/>
      <c r="D275" s="317"/>
      <c r="E275" s="12"/>
      <c r="F275" s="78"/>
      <c r="G275" s="12"/>
    </row>
    <row r="276" ht="15.75" customHeight="1">
      <c r="B276" s="12"/>
      <c r="C276" s="319"/>
      <c r="D276" s="12"/>
      <c r="E276" s="12"/>
      <c r="F276" s="78"/>
      <c r="G276" s="12"/>
    </row>
    <row r="277" ht="15.75" customHeight="1">
      <c r="B277" s="19"/>
      <c r="C277" s="319"/>
      <c r="D277" s="12"/>
      <c r="E277" s="12"/>
      <c r="F277" s="78"/>
      <c r="G277" s="12"/>
    </row>
    <row r="278" ht="15.75" customHeight="1">
      <c r="B278" s="5">
        <v>30.0</v>
      </c>
      <c r="C278" s="319"/>
      <c r="D278" s="12"/>
      <c r="E278" s="12"/>
      <c r="F278" s="78"/>
      <c r="G278" s="12"/>
    </row>
    <row r="279" ht="15.75" customHeight="1">
      <c r="B279" s="12"/>
      <c r="C279" s="319"/>
      <c r="D279" s="12"/>
      <c r="E279" s="12"/>
      <c r="F279" s="78"/>
      <c r="G279" s="12"/>
    </row>
    <row r="280" ht="15.75" customHeight="1">
      <c r="B280" s="19"/>
      <c r="C280" s="319"/>
      <c r="D280" s="12"/>
      <c r="E280" s="12"/>
      <c r="F280" s="78"/>
      <c r="G280" s="12"/>
    </row>
    <row r="281" ht="15.75" customHeight="1">
      <c r="B281" s="5">
        <v>31.0</v>
      </c>
      <c r="C281" s="319"/>
      <c r="D281" s="12"/>
      <c r="E281" s="12"/>
      <c r="F281" s="78"/>
      <c r="G281" s="12"/>
    </row>
    <row r="282" ht="15.75" customHeight="1">
      <c r="B282" s="12"/>
      <c r="C282" s="319"/>
      <c r="D282" s="12"/>
      <c r="E282" s="12"/>
      <c r="F282" s="78"/>
      <c r="G282" s="12"/>
    </row>
    <row r="283" ht="15.75" customHeight="1">
      <c r="B283" s="19"/>
      <c r="C283" s="319"/>
      <c r="D283" s="12"/>
      <c r="E283" s="12"/>
      <c r="F283" s="78"/>
      <c r="G283" s="12"/>
    </row>
    <row r="284" ht="15.75" customHeight="1">
      <c r="B284" s="5">
        <v>32.0</v>
      </c>
      <c r="C284" s="319"/>
      <c r="D284" s="12"/>
      <c r="E284" s="12"/>
      <c r="F284" s="78"/>
      <c r="G284" s="12"/>
    </row>
    <row r="285" ht="15.75" customHeight="1">
      <c r="B285" s="12"/>
      <c r="C285" s="319"/>
      <c r="D285" s="12"/>
      <c r="E285" s="12"/>
      <c r="F285" s="78"/>
      <c r="G285" s="12"/>
    </row>
    <row r="286" ht="15.75" customHeight="1">
      <c r="B286" s="19"/>
      <c r="C286" s="319"/>
      <c r="D286" s="12"/>
      <c r="E286" s="12"/>
      <c r="F286" s="78"/>
      <c r="G286" s="12"/>
    </row>
    <row r="287" ht="15.75" customHeight="1">
      <c r="B287" s="5">
        <v>33.0</v>
      </c>
      <c r="C287" s="319"/>
      <c r="D287" s="12"/>
      <c r="E287" s="12"/>
      <c r="F287" s="78"/>
      <c r="G287" s="12"/>
    </row>
    <row r="288" ht="15.75" customHeight="1">
      <c r="B288" s="12"/>
      <c r="C288" s="319"/>
      <c r="D288" s="12"/>
      <c r="E288" s="12"/>
      <c r="F288" s="78"/>
      <c r="G288" s="12"/>
    </row>
    <row r="289" ht="15.75" customHeight="1">
      <c r="B289" s="19"/>
      <c r="C289" s="319"/>
      <c r="D289" s="12"/>
      <c r="E289" s="12"/>
      <c r="F289" s="78"/>
      <c r="G289" s="12"/>
    </row>
    <row r="290" ht="15.75" customHeight="1">
      <c r="B290" s="5">
        <v>34.0</v>
      </c>
      <c r="C290" s="319"/>
      <c r="D290" s="12"/>
      <c r="E290" s="12"/>
      <c r="F290" s="78"/>
      <c r="G290" s="12"/>
    </row>
    <row r="291" ht="15.75" customHeight="1">
      <c r="B291" s="12"/>
      <c r="C291" s="319"/>
      <c r="D291" s="12"/>
      <c r="E291" s="12"/>
      <c r="F291" s="78"/>
      <c r="G291" s="12"/>
    </row>
    <row r="292" ht="15.75" customHeight="1">
      <c r="B292" s="19"/>
      <c r="C292" s="319"/>
      <c r="D292" s="12"/>
      <c r="E292" s="12"/>
      <c r="F292" s="78"/>
      <c r="G292" s="12"/>
    </row>
    <row r="293" ht="15.75" customHeight="1">
      <c r="B293" s="5">
        <v>35.0</v>
      </c>
      <c r="C293" s="319"/>
      <c r="D293" s="12"/>
      <c r="E293" s="12"/>
      <c r="F293" s="78"/>
      <c r="G293" s="12"/>
    </row>
    <row r="294" ht="15.75" customHeight="1">
      <c r="B294" s="12"/>
      <c r="C294" s="319"/>
      <c r="D294" s="12"/>
      <c r="E294" s="12"/>
      <c r="F294" s="78"/>
      <c r="G294" s="12"/>
    </row>
    <row r="295" ht="15.75" customHeight="1">
      <c r="B295" s="19"/>
      <c r="C295" s="320"/>
      <c r="D295" s="19"/>
      <c r="E295" s="19"/>
      <c r="F295" s="78"/>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Ф'!D157</f>
        <v/>
      </c>
      <c r="D300" s="391" t="str">
        <f>'дети 5-ти лет К'!D157</f>
        <v/>
      </c>
      <c r="E300" s="391" t="str">
        <f>'дети 5-ти лет П'!D157</f>
        <v/>
      </c>
      <c r="F300" s="391" t="str">
        <f>'дети 5-ти лет Т'!D157</f>
        <v/>
      </c>
      <c r="G300" s="391" t="str">
        <f>'дети 5-ти лет С'!D157</f>
        <v/>
      </c>
    </row>
    <row r="301" ht="15.75" customHeight="1">
      <c r="B301" s="12"/>
      <c r="C301" s="391" t="str">
        <f>'дети 5-ти лет Ф'!E157</f>
        <v/>
      </c>
      <c r="D301" s="391" t="str">
        <f>'дети 5-ти лет К'!E157</f>
        <v/>
      </c>
      <c r="E301" s="391" t="str">
        <f>'дети 5-ти лет П'!E157</f>
        <v/>
      </c>
      <c r="F301" s="391" t="str">
        <f>'дети 5-ти лет Т'!E157</f>
        <v/>
      </c>
      <c r="G301" s="391" t="str">
        <f>'дети 5-ти лет С'!E157</f>
        <v/>
      </c>
    </row>
    <row r="302" ht="15.75" customHeight="1">
      <c r="B302" s="19"/>
      <c r="C302" s="391" t="str">
        <f>'дети 5-ти лет Ф'!F157</f>
        <v/>
      </c>
      <c r="D302" s="391" t="str">
        <f>'дети 5-ти лет К'!F157</f>
        <v/>
      </c>
      <c r="E302" s="391" t="str">
        <f>'дети 5-ти лет П'!F157</f>
        <v/>
      </c>
      <c r="F302" s="391" t="str">
        <f>'дети 5-ти лет Т'!F157</f>
        <v/>
      </c>
      <c r="G302" s="391" t="str">
        <f>'дети 5-ти лет С'!F157</f>
        <v/>
      </c>
    </row>
    <row r="303" ht="15.75" customHeight="1">
      <c r="B303" s="5">
        <v>2.0</v>
      </c>
      <c r="C303" s="391" t="str">
        <f>'дети 5-ти лет Ф'!G157</f>
        <v/>
      </c>
      <c r="D303" s="391" t="str">
        <f>'дети 5-ти лет К'!G157</f>
        <v/>
      </c>
      <c r="E303" s="391" t="str">
        <f>'дети 5-ти лет П'!G157</f>
        <v/>
      </c>
      <c r="F303" s="391" t="str">
        <f>'дети 5-ти лет Т'!G157</f>
        <v/>
      </c>
      <c r="G303" s="391" t="str">
        <f>'дети 5-ти лет С'!G157</f>
        <v/>
      </c>
    </row>
    <row r="304" ht="15.75" customHeight="1">
      <c r="B304" s="12"/>
      <c r="C304" s="391" t="str">
        <f>'дети 5-ти лет Ф'!H157</f>
        <v/>
      </c>
      <c r="D304" s="391" t="str">
        <f>'дети 5-ти лет К'!H157</f>
        <v/>
      </c>
      <c r="E304" s="391" t="str">
        <f>'дети 5-ти лет П'!H157</f>
        <v/>
      </c>
      <c r="F304" s="391" t="str">
        <f>'дети 5-ти лет Т'!H157</f>
        <v/>
      </c>
      <c r="G304" s="391" t="str">
        <f>'дети 5-ти лет С'!H157</f>
        <v/>
      </c>
    </row>
    <row r="305" ht="15.75" customHeight="1">
      <c r="B305" s="19"/>
      <c r="C305" s="391" t="str">
        <f>'дети 5-ти лет Ф'!I157</f>
        <v/>
      </c>
      <c r="D305" s="391" t="str">
        <f>'дети 5-ти лет К'!I157</f>
        <v/>
      </c>
      <c r="E305" s="391" t="str">
        <f>'дети 5-ти лет П'!I157</f>
        <v/>
      </c>
      <c r="F305" s="391" t="str">
        <f>'дети 5-ти лет Т'!I157</f>
        <v/>
      </c>
      <c r="G305" s="391" t="str">
        <f>'дети 5-ти лет С'!I157</f>
        <v/>
      </c>
    </row>
    <row r="306" ht="15.75" customHeight="1">
      <c r="B306" s="5">
        <v>3.0</v>
      </c>
      <c r="C306" s="391" t="str">
        <f>'дети 5-ти лет Ф'!J157</f>
        <v/>
      </c>
      <c r="D306" s="391" t="str">
        <f>'дети 5-ти лет К'!J157</f>
        <v/>
      </c>
      <c r="E306" s="391" t="str">
        <f>'дети 5-ти лет П'!J157</f>
        <v/>
      </c>
      <c r="F306" s="391" t="str">
        <f>'дети 5-ти лет Т'!J157</f>
        <v/>
      </c>
      <c r="G306" s="391" t="str">
        <f>'дети 5-ти лет С'!J157</f>
        <v/>
      </c>
    </row>
    <row r="307" ht="15.75" customHeight="1">
      <c r="B307" s="12"/>
      <c r="C307" s="391" t="str">
        <f>'дети 5-ти лет Ф'!K157</f>
        <v/>
      </c>
      <c r="D307" s="391" t="str">
        <f>'дети 5-ти лет К'!K157</f>
        <v/>
      </c>
      <c r="E307" s="391" t="str">
        <f>'дети 5-ти лет П'!K157</f>
        <v/>
      </c>
      <c r="F307" s="391" t="str">
        <f>'дети 5-ти лет Т'!K157</f>
        <v/>
      </c>
      <c r="G307" s="391" t="str">
        <f>'дети 5-ти лет С'!K157</f>
        <v/>
      </c>
    </row>
    <row r="308" ht="15.75" customHeight="1">
      <c r="B308" s="19"/>
      <c r="C308" s="391" t="str">
        <f>'дети 5-ти лет Ф'!L157</f>
        <v/>
      </c>
      <c r="D308" s="391" t="str">
        <f>'дети 5-ти лет К'!L157</f>
        <v/>
      </c>
      <c r="E308" s="391" t="str">
        <f>'дети 5-ти лет П'!L157</f>
        <v/>
      </c>
      <c r="F308" s="391" t="str">
        <f>'дети 5-ти лет Т'!L157</f>
        <v/>
      </c>
      <c r="G308" s="391" t="str">
        <f>'дети 5-ти лет С'!L157</f>
        <v/>
      </c>
    </row>
    <row r="309" ht="15.75" customHeight="1">
      <c r="B309" s="5">
        <v>4.0</v>
      </c>
      <c r="C309" s="391" t="str">
        <f>'дети 5-ти лет Ф'!M157</f>
        <v/>
      </c>
      <c r="D309" s="391" t="str">
        <f>'дети 5-ти лет К'!M157</f>
        <v/>
      </c>
      <c r="E309" s="391" t="str">
        <f>'дети 5-ти лет П'!M157</f>
        <v/>
      </c>
      <c r="F309" s="391" t="str">
        <f>'дети 5-ти лет Т'!M157</f>
        <v/>
      </c>
      <c r="G309" s="391" t="str">
        <f>'дети 5-ти лет С'!M157</f>
        <v/>
      </c>
    </row>
    <row r="310" ht="15.75" customHeight="1">
      <c r="B310" s="12"/>
      <c r="C310" s="391" t="str">
        <f>'дети 5-ти лет Ф'!N157</f>
        <v/>
      </c>
      <c r="D310" s="391" t="str">
        <f>'дети 5-ти лет К'!N157</f>
        <v/>
      </c>
      <c r="E310" s="391" t="str">
        <f>'дети 5-ти лет П'!N157</f>
        <v/>
      </c>
      <c r="F310" s="391" t="str">
        <f>'дети 5-ти лет Т'!N157</f>
        <v/>
      </c>
      <c r="G310" s="391" t="str">
        <f>'дети 5-ти лет С'!N157</f>
        <v/>
      </c>
    </row>
    <row r="311" ht="15.75" customHeight="1">
      <c r="B311" s="19"/>
      <c r="C311" s="391" t="str">
        <f>'дети 5-ти лет Ф'!O157</f>
        <v/>
      </c>
      <c r="D311" s="391" t="str">
        <f>'дети 5-ти лет К'!O157</f>
        <v/>
      </c>
      <c r="E311" s="391" t="str">
        <f>'дети 5-ти лет П'!O157</f>
        <v/>
      </c>
      <c r="F311" s="391" t="str">
        <f>'дети 5-ти лет Т'!O157</f>
        <v/>
      </c>
      <c r="G311" s="391" t="str">
        <f>'дети 5-ти лет С'!O157</f>
        <v/>
      </c>
    </row>
    <row r="312" ht="15.75" customHeight="1">
      <c r="B312" s="5">
        <v>5.0</v>
      </c>
      <c r="C312" s="391" t="str">
        <f>'дети 5-ти лет Ф'!P157</f>
        <v/>
      </c>
      <c r="D312" s="391" t="str">
        <f>'дети 5-ти лет К'!P157</f>
        <v/>
      </c>
      <c r="E312" s="391" t="str">
        <f>'дети 5-ти лет П'!P157</f>
        <v/>
      </c>
      <c r="F312" s="391" t="str">
        <f>'дети 5-ти лет Т'!P157</f>
        <v/>
      </c>
      <c r="G312" s="391" t="str">
        <f>'дети 5-ти лет С'!P157</f>
        <v/>
      </c>
    </row>
    <row r="313" ht="15.75" customHeight="1">
      <c r="B313" s="12"/>
      <c r="C313" s="391" t="str">
        <f>'дети 5-ти лет Ф'!Q157</f>
        <v/>
      </c>
      <c r="D313" s="391" t="str">
        <f>'дети 5-ти лет К'!Q157</f>
        <v/>
      </c>
      <c r="E313" s="391" t="str">
        <f>'дети 5-ти лет П'!Q157</f>
        <v/>
      </c>
      <c r="F313" s="391" t="str">
        <f>'дети 5-ти лет Т'!Q157</f>
        <v/>
      </c>
      <c r="G313" s="391" t="str">
        <f>'дети 5-ти лет С'!Q157</f>
        <v/>
      </c>
    </row>
    <row r="314" ht="15.75" customHeight="1">
      <c r="B314" s="19"/>
      <c r="C314" s="391" t="str">
        <f>'дети 5-ти лет Ф'!R157</f>
        <v/>
      </c>
      <c r="D314" s="391" t="str">
        <f>'дети 5-ти лет К'!R157</f>
        <v/>
      </c>
      <c r="E314" s="391" t="str">
        <f>'дети 5-ти лет П'!R157</f>
        <v/>
      </c>
      <c r="F314" s="391" t="str">
        <f>'дети 5-ти лет Т'!R157</f>
        <v/>
      </c>
      <c r="G314" s="391" t="str">
        <f>'дети 5-ти лет С'!R157</f>
        <v/>
      </c>
    </row>
    <row r="315" ht="15.75" customHeight="1">
      <c r="B315" s="5">
        <v>6.0</v>
      </c>
      <c r="C315" s="391" t="str">
        <f>'дети 5-ти лет Ф'!S157</f>
        <v/>
      </c>
      <c r="D315" s="391" t="str">
        <f>'дети 5-ти лет К'!S157</f>
        <v/>
      </c>
      <c r="E315" s="391" t="str">
        <f>'дети 5-ти лет П'!S157</f>
        <v/>
      </c>
      <c r="F315" s="391" t="str">
        <f>'дети 5-ти лет Т'!S157</f>
        <v/>
      </c>
      <c r="G315" s="391" t="str">
        <f>'дети 5-ти лет С'!S157</f>
        <v/>
      </c>
    </row>
    <row r="316" ht="15.75" customHeight="1">
      <c r="B316" s="12"/>
      <c r="C316" s="391" t="str">
        <f>'дети 5-ти лет Ф'!T157</f>
        <v/>
      </c>
      <c r="D316" s="391" t="str">
        <f>'дети 5-ти лет К'!T157</f>
        <v/>
      </c>
      <c r="E316" s="391" t="str">
        <f>'дети 5-ти лет П'!T157</f>
        <v/>
      </c>
      <c r="F316" s="391" t="str">
        <f>'дети 5-ти лет Т'!T157</f>
        <v/>
      </c>
      <c r="G316" s="391" t="str">
        <f>'дети 5-ти лет С'!T157</f>
        <v/>
      </c>
    </row>
    <row r="317" ht="15.75" customHeight="1">
      <c r="B317" s="19"/>
      <c r="C317" s="391" t="str">
        <f>'дети 5-ти лет Ф'!U157</f>
        <v/>
      </c>
      <c r="D317" s="391" t="str">
        <f>'дети 5-ти лет К'!U157</f>
        <v/>
      </c>
      <c r="E317" s="391" t="str">
        <f>'дети 5-ти лет П'!U157</f>
        <v/>
      </c>
      <c r="F317" s="391" t="str">
        <f>'дети 5-ти лет Т'!U157</f>
        <v/>
      </c>
      <c r="G317" s="391" t="str">
        <f>'дети 5-ти лет С'!U157</f>
        <v/>
      </c>
    </row>
    <row r="318" ht="15.75" customHeight="1">
      <c r="B318" s="5">
        <v>7.0</v>
      </c>
      <c r="C318" s="391" t="str">
        <f>'дети 5-ти лет Ф'!V157</f>
        <v/>
      </c>
      <c r="D318" s="391" t="str">
        <f>'дети 5-ти лет К'!V157</f>
        <v/>
      </c>
      <c r="E318" s="391" t="str">
        <f>'дети 5-ти лет П'!V157</f>
        <v/>
      </c>
      <c r="F318" s="391" t="str">
        <f>'дети 5-ти лет Т'!V157</f>
        <v/>
      </c>
      <c r="G318" s="391" t="str">
        <f>'дети 5-ти лет С'!V157</f>
        <v/>
      </c>
    </row>
    <row r="319" ht="15.75" customHeight="1">
      <c r="B319" s="12"/>
      <c r="C319" s="391" t="str">
        <f>'дети 5-ти лет Ф'!W157</f>
        <v/>
      </c>
      <c r="D319" s="391" t="str">
        <f>'дети 5-ти лет Т'!W157</f>
        <v/>
      </c>
      <c r="E319" s="391" t="str">
        <f>'дети 5-ти лет П'!W157</f>
        <v/>
      </c>
      <c r="F319" s="391" t="str">
        <f>'дети 5-ти лет Т'!W157</f>
        <v/>
      </c>
      <c r="G319" s="391" t="str">
        <f>'дети 5-ти лет С'!W157</f>
        <v/>
      </c>
    </row>
    <row r="320" ht="15.75" customHeight="1">
      <c r="B320" s="19"/>
      <c r="C320" s="391" t="str">
        <f>'дети 5-ти лет Ф'!X157</f>
        <v/>
      </c>
      <c r="D320" s="391" t="str">
        <f>'дети 5-ти лет К'!X157</f>
        <v/>
      </c>
      <c r="E320" s="391" t="str">
        <f>'дети 5-ти лет П'!X157</f>
        <v/>
      </c>
      <c r="F320" s="391" t="str">
        <f>'дети 5-ти лет Т'!X157</f>
        <v/>
      </c>
      <c r="G320" s="391" t="str">
        <f>'дети 5-ти лет С'!X157</f>
        <v/>
      </c>
    </row>
    <row r="321" ht="15.75" customHeight="1">
      <c r="B321" s="5">
        <v>8.0</v>
      </c>
      <c r="C321" s="318"/>
      <c r="D321" s="391" t="str">
        <f>'дети 5-ти лет К'!Y157</f>
        <v/>
      </c>
      <c r="E321" s="317"/>
      <c r="F321" s="391" t="str">
        <f>'дети 5-ти лет Т'!Y157</f>
        <v/>
      </c>
      <c r="G321" s="317"/>
    </row>
    <row r="322" ht="15.75" customHeight="1">
      <c r="B322" s="12"/>
      <c r="C322" s="319"/>
      <c r="D322" s="391" t="str">
        <f>'дети 5-ти лет К'!Z157</f>
        <v/>
      </c>
      <c r="E322" s="12"/>
      <c r="F322" s="391" t="str">
        <f>'дети 5-ти лет Т'!Z157</f>
        <v/>
      </c>
      <c r="G322" s="12"/>
    </row>
    <row r="323" ht="15.75" customHeight="1">
      <c r="B323" s="19"/>
      <c r="C323" s="319"/>
      <c r="D323" s="391" t="str">
        <f>'дети 5-ти лет К'!AA157</f>
        <v/>
      </c>
      <c r="E323" s="12"/>
      <c r="F323" s="391" t="str">
        <f>'дети 5-ти лет Т'!AA157</f>
        <v/>
      </c>
      <c r="G323" s="12"/>
    </row>
    <row r="324" ht="15.75" customHeight="1">
      <c r="B324" s="5">
        <v>9.0</v>
      </c>
      <c r="C324" s="319"/>
      <c r="D324" s="391" t="str">
        <f>'дети 5-ти лет К'!AB157</f>
        <v/>
      </c>
      <c r="E324" s="12"/>
      <c r="F324" s="391" t="str">
        <f>'дети 5-ти лет Т'!AB157</f>
        <v/>
      </c>
      <c r="G324" s="12"/>
    </row>
    <row r="325" ht="15.75" customHeight="1">
      <c r="B325" s="12"/>
      <c r="C325" s="319"/>
      <c r="D325" s="391" t="str">
        <f>'дети 5-ти лет К'!AC157</f>
        <v/>
      </c>
      <c r="E325" s="12"/>
      <c r="F325" s="391" t="str">
        <f>'дети 5-ти лет Т'!AC157</f>
        <v/>
      </c>
      <c r="G325" s="12"/>
    </row>
    <row r="326" ht="15.75" customHeight="1">
      <c r="B326" s="19"/>
      <c r="C326" s="319"/>
      <c r="D326" s="391" t="str">
        <f>'дети 5-ти лет К'!AD157</f>
        <v/>
      </c>
      <c r="E326" s="12"/>
      <c r="F326" s="391" t="str">
        <f>'дети 5-ти лет Т'!AD157</f>
        <v/>
      </c>
      <c r="G326" s="12"/>
    </row>
    <row r="327" ht="15.75" customHeight="1">
      <c r="B327" s="5">
        <v>10.0</v>
      </c>
      <c r="C327" s="319"/>
      <c r="D327" s="391" t="str">
        <f>'дети 5-ти лет К'!AE157</f>
        <v/>
      </c>
      <c r="E327" s="12"/>
      <c r="F327" s="391" t="str">
        <f>'дети 5-ти лет Т'!AE157</f>
        <v/>
      </c>
      <c r="G327" s="12"/>
    </row>
    <row r="328" ht="15.75" customHeight="1">
      <c r="B328" s="12"/>
      <c r="C328" s="319"/>
      <c r="D328" s="391" t="str">
        <f>'дети 5-ти лет К'!AF157</f>
        <v/>
      </c>
      <c r="E328" s="12"/>
      <c r="F328" s="391" t="str">
        <f>'дети 5-ти лет Т'!AF157</f>
        <v/>
      </c>
      <c r="G328" s="12"/>
    </row>
    <row r="329" ht="15.75" customHeight="1">
      <c r="B329" s="19"/>
      <c r="C329" s="319"/>
      <c r="D329" s="391" t="str">
        <f>'дети 5-ти лет К'!AG157</f>
        <v/>
      </c>
      <c r="E329" s="12"/>
      <c r="F329" s="391" t="str">
        <f>'дети 5-ти лет Т'!AG157</f>
        <v/>
      </c>
      <c r="G329" s="12"/>
    </row>
    <row r="330" ht="15.75" customHeight="1">
      <c r="B330" s="5">
        <v>11.0</v>
      </c>
      <c r="C330" s="319"/>
      <c r="D330" s="391" t="str">
        <f>'дети 5-ти лет К'!AH157</f>
        <v/>
      </c>
      <c r="E330" s="12"/>
      <c r="F330" s="391" t="str">
        <f>'дети 5-ти лет Т'!AH157</f>
        <v/>
      </c>
      <c r="G330" s="12"/>
    </row>
    <row r="331" ht="15.75" customHeight="1">
      <c r="B331" s="12"/>
      <c r="C331" s="319"/>
      <c r="D331" s="391" t="str">
        <f>'дети 5-ти лет К'!AI157</f>
        <v/>
      </c>
      <c r="E331" s="12"/>
      <c r="F331" s="391" t="str">
        <f>'дети 5-ти лет Т'!AI157</f>
        <v/>
      </c>
      <c r="G331" s="12"/>
    </row>
    <row r="332" ht="15.75" customHeight="1">
      <c r="B332" s="19"/>
      <c r="C332" s="319"/>
      <c r="D332" s="391" t="str">
        <f>'дети 5-ти лет К'!AJ157</f>
        <v/>
      </c>
      <c r="E332" s="12"/>
      <c r="F332" s="391" t="str">
        <f>'дети 5-ти лет Т'!AJ157</f>
        <v/>
      </c>
      <c r="G332" s="12"/>
    </row>
    <row r="333" ht="15.75" customHeight="1">
      <c r="B333" s="5">
        <v>12.0</v>
      </c>
      <c r="C333" s="319"/>
      <c r="D333" s="391" t="str">
        <f>'дети 5-ти лет К'!AK157</f>
        <v/>
      </c>
      <c r="E333" s="12"/>
      <c r="F333" s="391" t="str">
        <f>'дети 5-ти лет Т'!AK157</f>
        <v/>
      </c>
      <c r="G333" s="12"/>
    </row>
    <row r="334" ht="15.75" customHeight="1">
      <c r="B334" s="12"/>
      <c r="C334" s="319"/>
      <c r="D334" s="391" t="str">
        <f>'дети 5-ти лет К'!AL157</f>
        <v/>
      </c>
      <c r="E334" s="12"/>
      <c r="F334" s="391" t="str">
        <f>'дети 5-ти лет Т'!AL157</f>
        <v/>
      </c>
      <c r="G334" s="12"/>
    </row>
    <row r="335" ht="15.75" customHeight="1">
      <c r="B335" s="19"/>
      <c r="C335" s="319"/>
      <c r="D335" s="391" t="str">
        <f>'дети 5-ти лет К'!AM157</f>
        <v/>
      </c>
      <c r="E335" s="12"/>
      <c r="F335" s="391" t="str">
        <f>'дети 5-ти лет Т'!AM157</f>
        <v/>
      </c>
      <c r="G335" s="12"/>
    </row>
    <row r="336" ht="15.75" customHeight="1">
      <c r="B336" s="5">
        <v>13.0</v>
      </c>
      <c r="C336" s="319"/>
      <c r="D336" s="391" t="str">
        <f>'дети 5-ти лет К'!AN157</f>
        <v/>
      </c>
      <c r="E336" s="12"/>
      <c r="F336" s="391" t="str">
        <f>'дети 5-ти лет Т'!AN157</f>
        <v/>
      </c>
      <c r="G336" s="12"/>
    </row>
    <row r="337" ht="15.75" customHeight="1">
      <c r="B337" s="12"/>
      <c r="C337" s="319"/>
      <c r="D337" s="391" t="str">
        <f>'дети 5-ти лет К'!AO157</f>
        <v/>
      </c>
      <c r="E337" s="12"/>
      <c r="F337" s="391" t="str">
        <f>'дети 5-ти лет Т'!AO157</f>
        <v/>
      </c>
      <c r="G337" s="12"/>
    </row>
    <row r="338" ht="15.75" customHeight="1">
      <c r="B338" s="19"/>
      <c r="C338" s="319"/>
      <c r="D338" s="391" t="str">
        <f>'дети 5-ти лет К'!AP157</f>
        <v/>
      </c>
      <c r="E338" s="12"/>
      <c r="F338" s="391" t="str">
        <f>'дети 5-ти лет Т'!AP157</f>
        <v/>
      </c>
      <c r="G338" s="12"/>
    </row>
    <row r="339" ht="15.75" customHeight="1">
      <c r="B339" s="5">
        <v>14.0</v>
      </c>
      <c r="C339" s="319"/>
      <c r="D339" s="391" t="str">
        <f>'дети 5-ти лет К'!AQ157</f>
        <v/>
      </c>
      <c r="E339" s="12"/>
      <c r="F339" s="391" t="str">
        <f>'дети 5-ти лет Т'!AQ157</f>
        <v/>
      </c>
      <c r="G339" s="12"/>
    </row>
    <row r="340" ht="15.75" customHeight="1">
      <c r="B340" s="12"/>
      <c r="C340" s="319"/>
      <c r="D340" s="391" t="str">
        <f>'дети 5-ти лет К'!AR157</f>
        <v/>
      </c>
      <c r="E340" s="12"/>
      <c r="F340" s="391" t="str">
        <f>'дети 5-ти лет Т'!AR157</f>
        <v/>
      </c>
      <c r="G340" s="12"/>
    </row>
    <row r="341" ht="15.75" customHeight="1">
      <c r="B341" s="19"/>
      <c r="C341" s="319"/>
      <c r="D341" s="391" t="str">
        <f>'дети 5-ти лет К'!AS157</f>
        <v/>
      </c>
      <c r="E341" s="12"/>
      <c r="F341" s="391" t="str">
        <f>'дети 5-ти лет Т'!AS157</f>
        <v/>
      </c>
      <c r="G341" s="12"/>
    </row>
    <row r="342" ht="15.75" customHeight="1">
      <c r="B342" s="5">
        <v>15.0</v>
      </c>
      <c r="C342" s="319"/>
      <c r="D342" s="391" t="str">
        <f>'дети 5-ти лет К'!AT157</f>
        <v/>
      </c>
      <c r="E342" s="12"/>
      <c r="F342" s="391" t="str">
        <f>'дети 5-ти лет Т'!AT157</f>
        <v/>
      </c>
      <c r="G342" s="12"/>
    </row>
    <row r="343" ht="15.75" customHeight="1">
      <c r="B343" s="12"/>
      <c r="C343" s="319"/>
      <c r="D343" s="391" t="str">
        <f>'дети 5-ти лет К'!AU157</f>
        <v/>
      </c>
      <c r="E343" s="12"/>
      <c r="F343" s="391" t="str">
        <f>'дети 5-ти лет Т'!AU157</f>
        <v/>
      </c>
      <c r="G343" s="12"/>
    </row>
    <row r="344" ht="15.75" customHeight="1">
      <c r="B344" s="19"/>
      <c r="C344" s="319"/>
      <c r="D344" s="391" t="str">
        <f>'дети 5-ти лет К'!AV157</f>
        <v/>
      </c>
      <c r="E344" s="12"/>
      <c r="F344" s="391" t="str">
        <f>'дети 5-ти лет Т'!AV157</f>
        <v/>
      </c>
      <c r="G344" s="12"/>
    </row>
    <row r="345" ht="15.75" customHeight="1">
      <c r="B345" s="5">
        <v>16.0</v>
      </c>
      <c r="C345" s="319"/>
      <c r="D345" s="391" t="str">
        <f>'дети 5-ти лет К'!AW157</f>
        <v/>
      </c>
      <c r="E345" s="12"/>
      <c r="F345" s="391" t="str">
        <f>'дети 5-ти лет Т'!AW157</f>
        <v/>
      </c>
      <c r="G345" s="12"/>
    </row>
    <row r="346" ht="15.75" customHeight="1">
      <c r="B346" s="12"/>
      <c r="C346" s="319"/>
      <c r="D346" s="391" t="str">
        <f>'дети 5-ти лет К'!AX157</f>
        <v/>
      </c>
      <c r="E346" s="12"/>
      <c r="F346" s="391" t="str">
        <f>'дети 5-ти лет Т'!AX157</f>
        <v/>
      </c>
      <c r="G346" s="12"/>
    </row>
    <row r="347" ht="15.75" customHeight="1">
      <c r="B347" s="19"/>
      <c r="C347" s="319"/>
      <c r="D347" s="391" t="str">
        <f>'дети 5-ти лет К'!AY157</f>
        <v/>
      </c>
      <c r="E347" s="12"/>
      <c r="F347" s="391" t="str">
        <f>'дети 5-ти лет Т'!AY157</f>
        <v/>
      </c>
      <c r="G347" s="12"/>
    </row>
    <row r="348" ht="15.75" customHeight="1">
      <c r="B348" s="5">
        <v>17.0</v>
      </c>
      <c r="C348" s="319"/>
      <c r="D348" s="391" t="str">
        <f>'дети 5-ти лет К'!AZ157</f>
        <v/>
      </c>
      <c r="E348" s="12"/>
      <c r="F348" s="391" t="str">
        <f>'дети 5-ти лет Т'!AZ157</f>
        <v/>
      </c>
      <c r="G348" s="12"/>
    </row>
    <row r="349" ht="15.75" customHeight="1">
      <c r="B349" s="12"/>
      <c r="C349" s="319"/>
      <c r="D349" s="391" t="str">
        <f>'дети 5-ти лет К'!BA157</f>
        <v/>
      </c>
      <c r="E349" s="12"/>
      <c r="F349" s="391" t="str">
        <f>'дети 5-ти лет Т'!BA157</f>
        <v/>
      </c>
      <c r="G349" s="12"/>
    </row>
    <row r="350" ht="15.75" customHeight="1">
      <c r="B350" s="19"/>
      <c r="C350" s="319"/>
      <c r="D350" s="391" t="str">
        <f>'дети 5-ти лет К'!BB157</f>
        <v/>
      </c>
      <c r="E350" s="12"/>
      <c r="F350" s="391" t="str">
        <f>'дети 5-ти лет Т'!BB157</f>
        <v/>
      </c>
      <c r="G350" s="12"/>
    </row>
    <row r="351" ht="15.75" customHeight="1">
      <c r="B351" s="5">
        <v>18.0</v>
      </c>
      <c r="C351" s="319"/>
      <c r="D351" s="391" t="str">
        <f>'дети 5-ти лет К'!BC157</f>
        <v/>
      </c>
      <c r="E351" s="12"/>
      <c r="F351" s="391" t="str">
        <f>'дети 5-ти лет Т'!BC157</f>
        <v/>
      </c>
      <c r="G351" s="12"/>
    </row>
    <row r="352" ht="15.75" customHeight="1">
      <c r="B352" s="12"/>
      <c r="C352" s="319"/>
      <c r="D352" s="391" t="str">
        <f>'дети 5-ти лет К'!BD157</f>
        <v/>
      </c>
      <c r="E352" s="12"/>
      <c r="F352" s="391" t="str">
        <f>'дети 5-ти лет Т'!BD157</f>
        <v/>
      </c>
      <c r="G352" s="12"/>
    </row>
    <row r="353" ht="15.75" customHeight="1">
      <c r="B353" s="19"/>
      <c r="C353" s="319"/>
      <c r="D353" s="391" t="str">
        <f>'дети 5-ти лет К'!BE157</f>
        <v/>
      </c>
      <c r="E353" s="12"/>
      <c r="F353" s="391" t="str">
        <f>'дети 5-ти лет Т'!BE157</f>
        <v/>
      </c>
      <c r="G353" s="12"/>
    </row>
    <row r="354" ht="15.75" customHeight="1">
      <c r="B354" s="5">
        <v>19.0</v>
      </c>
      <c r="C354" s="319"/>
      <c r="D354" s="391" t="str">
        <f>'дети 5-ти лет К'!BF157</f>
        <v/>
      </c>
      <c r="E354" s="12"/>
      <c r="F354" s="391" t="str">
        <f>'дети 5-ти лет Т'!BF157</f>
        <v/>
      </c>
      <c r="G354" s="12"/>
    </row>
    <row r="355" ht="15.75" customHeight="1">
      <c r="B355" s="12"/>
      <c r="C355" s="319"/>
      <c r="D355" s="391" t="str">
        <f>'дети 5-ти лет К'!BG157</f>
        <v/>
      </c>
      <c r="E355" s="12"/>
      <c r="F355" s="391" t="str">
        <f>'дети 5-ти лет Т'!BG157</f>
        <v/>
      </c>
      <c r="G355" s="12"/>
    </row>
    <row r="356" ht="15.75" customHeight="1">
      <c r="B356" s="19"/>
      <c r="C356" s="319"/>
      <c r="D356" s="391" t="str">
        <f>'дети 5-ти лет К'!BH157</f>
        <v/>
      </c>
      <c r="E356" s="12"/>
      <c r="F356" s="391" t="str">
        <f>'дети 5-ти лет Т'!BH157</f>
        <v/>
      </c>
      <c r="G356" s="12"/>
    </row>
    <row r="357" ht="15.75" customHeight="1">
      <c r="B357" s="5">
        <v>20.0</v>
      </c>
      <c r="C357" s="319"/>
      <c r="D357" s="391" t="str">
        <f>'дети 5-ти лет К'!BI157</f>
        <v/>
      </c>
      <c r="E357" s="12"/>
      <c r="F357" s="391" t="str">
        <f>'дети 5-ти лет Т'!BI157</f>
        <v/>
      </c>
      <c r="G357" s="12"/>
    </row>
    <row r="358" ht="15.75" customHeight="1">
      <c r="B358" s="12"/>
      <c r="C358" s="319"/>
      <c r="D358" s="391" t="str">
        <f>'дети 5-ти лет К'!BJ157</f>
        <v/>
      </c>
      <c r="E358" s="12"/>
      <c r="F358" s="391" t="str">
        <f>'дети 5-ти лет Т'!BJ157</f>
        <v/>
      </c>
      <c r="G358" s="12"/>
    </row>
    <row r="359" ht="15.75" customHeight="1">
      <c r="B359" s="19"/>
      <c r="C359" s="319"/>
      <c r="D359" s="391" t="str">
        <f>'дети 5-ти лет К'!BK157</f>
        <v/>
      </c>
      <c r="E359" s="12"/>
      <c r="F359" s="391" t="str">
        <f>'дети 5-ти лет Т'!BK157</f>
        <v/>
      </c>
      <c r="G359" s="12"/>
    </row>
    <row r="360" ht="15.75" customHeight="1">
      <c r="B360" s="5">
        <v>21.0</v>
      </c>
      <c r="C360" s="319"/>
      <c r="D360" s="391" t="str">
        <f>'дети 5-ти лет К'!BL157</f>
        <v/>
      </c>
      <c r="E360" s="12"/>
      <c r="F360" s="391" t="str">
        <f>'дети 5-ти лет Т'!BL157</f>
        <v/>
      </c>
      <c r="G360" s="12"/>
    </row>
    <row r="361" ht="15.75" customHeight="1">
      <c r="B361" s="12"/>
      <c r="C361" s="319"/>
      <c r="D361" s="391" t="str">
        <f>'дети 5-ти лет К'!BM157</f>
        <v/>
      </c>
      <c r="E361" s="12"/>
      <c r="F361" s="391" t="str">
        <f>'дети 5-ти лет Т'!BM157</f>
        <v/>
      </c>
      <c r="G361" s="12"/>
    </row>
    <row r="362" ht="15.75" customHeight="1">
      <c r="B362" s="19"/>
      <c r="C362" s="319"/>
      <c r="D362" s="391" t="str">
        <f>'дети 5-ти лет К'!BN157</f>
        <v/>
      </c>
      <c r="E362" s="12"/>
      <c r="F362" s="391" t="str">
        <f>'дети 5-ти лет Т'!BN157</f>
        <v/>
      </c>
      <c r="G362" s="12"/>
    </row>
    <row r="363" ht="15.75" customHeight="1">
      <c r="B363" s="5">
        <v>22.0</v>
      </c>
      <c r="C363" s="319"/>
      <c r="D363" s="391" t="str">
        <f>'дети 5-ти лет К'!BO157</f>
        <v/>
      </c>
      <c r="E363" s="12"/>
      <c r="F363" s="391" t="str">
        <f>'дети 5-ти лет Т'!BO157</f>
        <v/>
      </c>
      <c r="G363" s="12"/>
    </row>
    <row r="364" ht="15.75" customHeight="1">
      <c r="B364" s="12"/>
      <c r="C364" s="319"/>
      <c r="D364" s="391" t="str">
        <f>'дети 5-ти лет К'!BP157</f>
        <v/>
      </c>
      <c r="E364" s="12"/>
      <c r="F364" s="391" t="str">
        <f>'дети 5-ти лет Т'!BP157</f>
        <v/>
      </c>
      <c r="G364" s="12"/>
    </row>
    <row r="365" ht="15.75" customHeight="1">
      <c r="B365" s="19"/>
      <c r="C365" s="319"/>
      <c r="D365" s="391" t="str">
        <f>'дети 5-ти лет К'!BQ157</f>
        <v/>
      </c>
      <c r="E365" s="12"/>
      <c r="F365" s="391" t="str">
        <f>'дети 5-ти лет Т'!BQ157</f>
        <v/>
      </c>
      <c r="G365" s="12"/>
    </row>
    <row r="366" ht="15.75" customHeight="1">
      <c r="B366" s="5">
        <v>23.0</v>
      </c>
      <c r="C366" s="319"/>
      <c r="D366" s="391" t="str">
        <f>'дети 5-ти лет К'!BR157</f>
        <v/>
      </c>
      <c r="E366" s="12"/>
      <c r="F366" s="391" t="str">
        <f>'дети 5-ти лет Т'!BR157</f>
        <v/>
      </c>
      <c r="G366" s="12"/>
    </row>
    <row r="367" ht="15.75" customHeight="1">
      <c r="B367" s="12"/>
      <c r="C367" s="319"/>
      <c r="D367" s="391" t="str">
        <f>'дети 5-ти лет К'!BS157</f>
        <v/>
      </c>
      <c r="E367" s="12"/>
      <c r="F367" s="391" t="str">
        <f>'дети 5-ти лет Т'!BS157</f>
        <v/>
      </c>
      <c r="G367" s="12"/>
    </row>
    <row r="368" ht="15.75" customHeight="1">
      <c r="B368" s="19"/>
      <c r="C368" s="319"/>
      <c r="D368" s="391" t="str">
        <f>'дети 5-ти лет К'!BT157</f>
        <v/>
      </c>
      <c r="E368" s="12"/>
      <c r="F368" s="391" t="str">
        <f>'дети 5-ти лет Т'!BT157</f>
        <v/>
      </c>
      <c r="G368" s="12"/>
    </row>
    <row r="369" ht="15.75" customHeight="1">
      <c r="B369" s="5">
        <v>24.0</v>
      </c>
      <c r="C369" s="319"/>
      <c r="D369" s="391" t="str">
        <f>'дети 5-ти лет К'!BU157</f>
        <v/>
      </c>
      <c r="E369" s="12"/>
      <c r="F369" s="391" t="str">
        <f>'дети 5-ти лет Т'!BU157</f>
        <v/>
      </c>
      <c r="G369" s="12"/>
    </row>
    <row r="370" ht="15.75" customHeight="1">
      <c r="B370" s="12"/>
      <c r="C370" s="319"/>
      <c r="D370" s="391" t="str">
        <f>'дети 5-ти лет К'!BV157</f>
        <v/>
      </c>
      <c r="E370" s="12"/>
      <c r="F370" s="391" t="str">
        <f>'дети 5-ти лет Т'!BV157</f>
        <v/>
      </c>
      <c r="G370" s="12"/>
    </row>
    <row r="371" ht="15.75" customHeight="1">
      <c r="B371" s="19"/>
      <c r="C371" s="319"/>
      <c r="D371" s="391" t="str">
        <f>'дети 5-ти лет К'!BW157</f>
        <v/>
      </c>
      <c r="E371" s="12"/>
      <c r="F371" s="391" t="str">
        <f>'дети 5-ти лет Т'!BW157</f>
        <v/>
      </c>
      <c r="G371" s="12"/>
    </row>
    <row r="372" ht="15.75" customHeight="1">
      <c r="B372" s="5">
        <v>25.0</v>
      </c>
      <c r="C372" s="319"/>
      <c r="D372" s="391" t="str">
        <f>'дети 5-ти лет К'!BX157</f>
        <v/>
      </c>
      <c r="E372" s="12"/>
      <c r="F372" s="391" t="str">
        <f>'дети 5-ти лет Т'!BX157</f>
        <v/>
      </c>
      <c r="G372" s="12"/>
    </row>
    <row r="373" ht="15.75" customHeight="1">
      <c r="B373" s="12"/>
      <c r="C373" s="319"/>
      <c r="D373" s="391" t="str">
        <f>'дети 5-ти лет К'!BY157</f>
        <v/>
      </c>
      <c r="E373" s="12"/>
      <c r="F373" s="391" t="str">
        <f>'дети 5-ти лет Т'!BY157</f>
        <v/>
      </c>
      <c r="G373" s="12"/>
    </row>
    <row r="374" ht="15.75" customHeight="1">
      <c r="B374" s="19"/>
      <c r="C374" s="319"/>
      <c r="D374" s="391" t="str">
        <f>'дети 5-ти лет К'!BZ157</f>
        <v/>
      </c>
      <c r="E374" s="12"/>
      <c r="F374" s="391" t="str">
        <f>'дети 5-ти лет Т'!BZ157</f>
        <v/>
      </c>
      <c r="G374" s="12"/>
    </row>
    <row r="375" ht="15.75" customHeight="1">
      <c r="B375" s="5">
        <v>26.0</v>
      </c>
      <c r="C375" s="319"/>
      <c r="D375" s="391" t="str">
        <f>'дети 5-ти лет К'!CA157</f>
        <v/>
      </c>
      <c r="E375" s="12"/>
      <c r="F375" s="391" t="str">
        <f>'дети 5-ти лет Т'!CA157</f>
        <v/>
      </c>
      <c r="G375" s="12"/>
    </row>
    <row r="376" ht="15.75" customHeight="1">
      <c r="B376" s="12"/>
      <c r="C376" s="319"/>
      <c r="D376" s="391" t="str">
        <f>'дети 5-ти лет К'!CB157</f>
        <v/>
      </c>
      <c r="E376" s="12"/>
      <c r="F376" s="391" t="str">
        <f>'дети 5-ти лет Т'!CB157</f>
        <v/>
      </c>
      <c r="G376" s="12"/>
    </row>
    <row r="377" ht="15.75" customHeight="1">
      <c r="B377" s="19"/>
      <c r="C377" s="319"/>
      <c r="D377" s="391" t="str">
        <f>'дети 5-ти лет К'!CC157</f>
        <v/>
      </c>
      <c r="E377" s="12"/>
      <c r="F377" s="391" t="str">
        <f>'дети 5-ти лет Т'!CC157</f>
        <v/>
      </c>
      <c r="G377" s="12"/>
    </row>
    <row r="378" ht="15.75" customHeight="1">
      <c r="B378" s="5">
        <v>27.0</v>
      </c>
      <c r="C378" s="319"/>
      <c r="D378" s="391" t="str">
        <f>'дети 5-ти лет К'!CD157</f>
        <v/>
      </c>
      <c r="E378" s="12"/>
      <c r="F378" s="391" t="str">
        <f>'дети 5-ти лет Т'!CD157</f>
        <v/>
      </c>
      <c r="G378" s="12"/>
    </row>
    <row r="379" ht="15.75" customHeight="1">
      <c r="B379" s="12"/>
      <c r="C379" s="319"/>
      <c r="D379" s="391" t="str">
        <f>'дети 5-ти лет К'!CE157</f>
        <v/>
      </c>
      <c r="E379" s="12"/>
      <c r="F379" s="391" t="str">
        <f>'дети 5-ти лет Т'!CE157</f>
        <v/>
      </c>
      <c r="G379" s="12"/>
    </row>
    <row r="380" ht="15.75" customHeight="1">
      <c r="B380" s="19"/>
      <c r="C380" s="319"/>
      <c r="D380" s="391" t="str">
        <f>'дети 5-ти лет К'!CF157</f>
        <v/>
      </c>
      <c r="E380" s="12"/>
      <c r="F380" s="391" t="str">
        <f>'дети 5-ти лет Т'!CF157</f>
        <v/>
      </c>
      <c r="G380" s="12"/>
    </row>
    <row r="381" ht="15.75" customHeight="1">
      <c r="B381" s="5">
        <v>28.0</v>
      </c>
      <c r="C381" s="319"/>
      <c r="D381" s="391" t="str">
        <f>'дети 5-ти лет К'!CG157</f>
        <v/>
      </c>
      <c r="E381" s="12"/>
      <c r="F381" s="391" t="str">
        <f>'дети 5-ти лет Т'!CG157</f>
        <v/>
      </c>
      <c r="G381" s="12"/>
    </row>
    <row r="382" ht="15.75" customHeight="1">
      <c r="B382" s="12"/>
      <c r="C382" s="319"/>
      <c r="D382" s="391" t="str">
        <f>'дети 5-ти лет К'!CH157</f>
        <v/>
      </c>
      <c r="E382" s="12"/>
      <c r="F382" s="391" t="str">
        <f>'дети 5-ти лет Т'!CH157</f>
        <v/>
      </c>
      <c r="G382" s="12"/>
    </row>
    <row r="383" ht="15.75" customHeight="1">
      <c r="B383" s="19"/>
      <c r="C383" s="319"/>
      <c r="D383" s="391" t="str">
        <f>'дети 5-ти лет К'!CI157</f>
        <v/>
      </c>
      <c r="E383" s="12"/>
      <c r="F383" s="391" t="str">
        <f>'дети 5-ти лет Т'!CI157</f>
        <v/>
      </c>
      <c r="G383" s="12"/>
    </row>
    <row r="384" ht="15.75" customHeight="1">
      <c r="B384" s="5">
        <v>29.0</v>
      </c>
      <c r="C384" s="319"/>
      <c r="D384" s="317"/>
      <c r="E384" s="12"/>
      <c r="F384" s="391" t="str">
        <f>'дети 5-ти лет Т'!CJ157</f>
        <v/>
      </c>
      <c r="G384" s="12"/>
    </row>
    <row r="385" ht="15.75" customHeight="1">
      <c r="B385" s="12"/>
      <c r="C385" s="319"/>
      <c r="D385" s="12"/>
      <c r="E385" s="12"/>
      <c r="F385" s="391" t="str">
        <f>'дети 5-ти лет Т'!CK157</f>
        <v/>
      </c>
      <c r="G385" s="12"/>
    </row>
    <row r="386" ht="15.75" customHeight="1">
      <c r="B386" s="19"/>
      <c r="C386" s="319"/>
      <c r="D386" s="12"/>
      <c r="E386" s="12"/>
      <c r="F386" s="391" t="str">
        <f>'дети 5-ти лет Т'!CL157</f>
        <v/>
      </c>
      <c r="G386" s="12"/>
    </row>
    <row r="387" ht="15.75" customHeight="1">
      <c r="B387" s="5">
        <v>30.0</v>
      </c>
      <c r="C387" s="319"/>
      <c r="D387" s="12"/>
      <c r="E387" s="12"/>
      <c r="F387" s="391" t="str">
        <f>'дети 5-ти лет Т'!CM157</f>
        <v/>
      </c>
      <c r="G387" s="12"/>
    </row>
    <row r="388" ht="15.75" customHeight="1">
      <c r="B388" s="12"/>
      <c r="C388" s="319"/>
      <c r="D388" s="12"/>
      <c r="E388" s="12"/>
      <c r="F388" s="391" t="str">
        <f>'дети 5-ти лет Т'!CN157</f>
        <v/>
      </c>
      <c r="G388" s="12"/>
    </row>
    <row r="389" ht="15.75" customHeight="1">
      <c r="B389" s="19"/>
      <c r="C389" s="319"/>
      <c r="D389" s="12"/>
      <c r="E389" s="12"/>
      <c r="F389" s="391" t="str">
        <f>'дети 5-ти лет Т'!CO157</f>
        <v/>
      </c>
      <c r="G389" s="12"/>
    </row>
    <row r="390" ht="15.75" customHeight="1">
      <c r="B390" s="5">
        <v>31.0</v>
      </c>
      <c r="C390" s="319"/>
      <c r="D390" s="12"/>
      <c r="E390" s="12"/>
      <c r="F390" s="391" t="str">
        <f>'дети 5-ти лет Т'!CP157</f>
        <v/>
      </c>
      <c r="G390" s="12"/>
    </row>
    <row r="391" ht="15.75" customHeight="1">
      <c r="B391" s="12"/>
      <c r="C391" s="319"/>
      <c r="D391" s="12"/>
      <c r="E391" s="12"/>
      <c r="F391" s="391" t="str">
        <f>'дети 5-ти лет Т'!CQ157</f>
        <v/>
      </c>
      <c r="G391" s="12"/>
    </row>
    <row r="392" ht="15.75" customHeight="1">
      <c r="B392" s="19"/>
      <c r="C392" s="319"/>
      <c r="D392" s="12"/>
      <c r="E392" s="12"/>
      <c r="F392" s="391" t="str">
        <f>'дети 5-ти лет Т'!CR157</f>
        <v/>
      </c>
      <c r="G392" s="12"/>
    </row>
    <row r="393" ht="15.75" customHeight="1">
      <c r="B393" s="5">
        <v>32.0</v>
      </c>
      <c r="C393" s="319"/>
      <c r="D393" s="12"/>
      <c r="E393" s="12"/>
      <c r="F393" s="391" t="str">
        <f>'дети 5-ти лет Т'!CS157</f>
        <v/>
      </c>
      <c r="G393" s="12"/>
    </row>
    <row r="394" ht="15.75" customHeight="1">
      <c r="B394" s="12"/>
      <c r="C394" s="319"/>
      <c r="D394" s="12"/>
      <c r="E394" s="12"/>
      <c r="F394" s="391" t="str">
        <f>'дети 5-ти лет Т'!CT157</f>
        <v/>
      </c>
      <c r="G394" s="12"/>
    </row>
    <row r="395" ht="15.75" customHeight="1">
      <c r="B395" s="19"/>
      <c r="C395" s="319"/>
      <c r="D395" s="12"/>
      <c r="E395" s="12"/>
      <c r="F395" s="391" t="str">
        <f>'дети 5-ти лет Т'!CU157</f>
        <v/>
      </c>
      <c r="G395" s="12"/>
    </row>
    <row r="396" ht="15.75" customHeight="1">
      <c r="B396" s="5">
        <v>33.0</v>
      </c>
      <c r="C396" s="319"/>
      <c r="D396" s="12"/>
      <c r="E396" s="12"/>
      <c r="F396" s="391" t="str">
        <f>'дети 5-ти лет Т'!CV157</f>
        <v/>
      </c>
      <c r="G396" s="12"/>
    </row>
    <row r="397" ht="15.75" customHeight="1">
      <c r="B397" s="12"/>
      <c r="C397" s="319"/>
      <c r="D397" s="12"/>
      <c r="E397" s="12"/>
      <c r="F397" s="391" t="str">
        <f>'дети 5-ти лет Т'!CW157</f>
        <v/>
      </c>
      <c r="G397" s="12"/>
    </row>
    <row r="398" ht="15.75" customHeight="1">
      <c r="B398" s="19"/>
      <c r="C398" s="319"/>
      <c r="D398" s="12"/>
      <c r="E398" s="12"/>
      <c r="F398" s="391" t="str">
        <f>'дети 5-ти лет Т'!CX157</f>
        <v/>
      </c>
      <c r="G398" s="12"/>
    </row>
    <row r="399" ht="15.75" customHeight="1">
      <c r="B399" s="5">
        <v>34.0</v>
      </c>
      <c r="C399" s="319"/>
      <c r="D399" s="12"/>
      <c r="E399" s="12"/>
      <c r="F399" s="391" t="str">
        <f>'дети 5-ти лет Т'!CY157</f>
        <v/>
      </c>
      <c r="G399" s="12"/>
    </row>
    <row r="400" ht="15.75" customHeight="1">
      <c r="B400" s="12"/>
      <c r="C400" s="319"/>
      <c r="D400" s="12"/>
      <c r="E400" s="12"/>
      <c r="F400" s="391" t="str">
        <f>'дети 5-ти лет Т'!CZ157</f>
        <v/>
      </c>
      <c r="G400" s="12"/>
    </row>
    <row r="401" ht="15.75" customHeight="1">
      <c r="B401" s="19"/>
      <c r="C401" s="319"/>
      <c r="D401" s="12"/>
      <c r="E401" s="12"/>
      <c r="F401" s="391" t="str">
        <f>'дети 5-ти лет Т'!DA157</f>
        <v/>
      </c>
      <c r="G401" s="12"/>
    </row>
    <row r="402" ht="15.75" customHeight="1">
      <c r="B402" s="5">
        <v>35.0</v>
      </c>
      <c r="C402" s="319"/>
      <c r="D402" s="12"/>
      <c r="E402" s="12"/>
      <c r="F402" s="391" t="str">
        <f>'дети 5-ти лет Т'!DB157</f>
        <v/>
      </c>
      <c r="G402" s="12"/>
    </row>
    <row r="403" ht="15.75" customHeight="1">
      <c r="B403" s="12"/>
      <c r="C403" s="319"/>
      <c r="D403" s="12"/>
      <c r="E403" s="12"/>
      <c r="F403" s="391" t="str">
        <f>'дети 5-ти лет Т'!DC157</f>
        <v/>
      </c>
      <c r="G403" s="12"/>
    </row>
    <row r="404" ht="15.75" customHeight="1">
      <c r="B404" s="19"/>
      <c r="C404" s="320"/>
      <c r="D404" s="19"/>
      <c r="E404" s="19"/>
      <c r="F404" s="391" t="str">
        <f>'дети 5-ти лет Т'!DD157</f>
        <v/>
      </c>
      <c r="G404" s="19"/>
    </row>
    <row r="405" ht="15.75" customHeight="1">
      <c r="B405" s="321" t="str">
        <f>'СВОД3'!V52</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0" customHeight="1"/>
    <row r="503" ht="15.0" customHeight="1"/>
    <row r="504" ht="15.0" customHeight="1"/>
    <row r="505" ht="15.0"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row r="619" ht="15.0" customHeight="1"/>
  </sheetData>
  <mergeCells count="135">
    <mergeCell ref="B4:C4"/>
    <mergeCell ref="B5:C5"/>
    <mergeCell ref="B6:C6"/>
    <mergeCell ref="B7:C7"/>
    <mergeCell ref="F9:H9"/>
    <mergeCell ref="I9:K9"/>
    <mergeCell ref="B10:B16"/>
    <mergeCell ref="C9:E9"/>
    <mergeCell ref="C10:E93"/>
    <mergeCell ref="F10:H93"/>
    <mergeCell ref="L10:L93"/>
    <mergeCell ref="B17:B44"/>
    <mergeCell ref="B45:B51"/>
    <mergeCell ref="B52:B86"/>
    <mergeCell ref="B87:B93"/>
    <mergeCell ref="B96:G96"/>
    <mergeCell ref="B98:B100"/>
    <mergeCell ref="B101:B103"/>
    <mergeCell ref="B104:B106"/>
    <mergeCell ref="B107:B109"/>
    <mergeCell ref="B110:B112"/>
    <mergeCell ref="B125:B127"/>
    <mergeCell ref="B128:B130"/>
    <mergeCell ref="B131:B133"/>
    <mergeCell ref="B134:B136"/>
    <mergeCell ref="B137:B139"/>
    <mergeCell ref="B140:B142"/>
    <mergeCell ref="B143:B145"/>
    <mergeCell ref="B146:B148"/>
    <mergeCell ref="B149:B151"/>
    <mergeCell ref="B152:B154"/>
    <mergeCell ref="B122:B124"/>
    <mergeCell ref="B155:B157"/>
    <mergeCell ref="B158:B160"/>
    <mergeCell ref="B161:B163"/>
    <mergeCell ref="B164:B166"/>
    <mergeCell ref="B167:B169"/>
    <mergeCell ref="B170:B172"/>
    <mergeCell ref="B173:B175"/>
    <mergeCell ref="B176:B178"/>
    <mergeCell ref="B179:B181"/>
    <mergeCell ref="B113:B115"/>
    <mergeCell ref="B116:B118"/>
    <mergeCell ref="C116:C187"/>
    <mergeCell ref="E116:E187"/>
    <mergeCell ref="G116:G187"/>
    <mergeCell ref="B119:B121"/>
    <mergeCell ref="D152:D187"/>
    <mergeCell ref="B189:G189"/>
    <mergeCell ref="B182:B184"/>
    <mergeCell ref="B185:B187"/>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5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C0D9"/>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5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2.75" customHeight="1">
      <c r="B4" s="294" t="s">
        <v>829</v>
      </c>
      <c r="D4" s="295" t="str">
        <f>'дети 5-ти лет Ф'!C158</f>
        <v/>
      </c>
      <c r="E4" s="296"/>
      <c r="F4" s="296"/>
      <c r="G4" s="291"/>
      <c r="H4" s="291"/>
    </row>
    <row r="5">
      <c r="B5" s="297" t="s">
        <v>830</v>
      </c>
      <c r="D5" s="298" t="str">
        <f>'дети 5-ти лет Ф'!A158</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8">
      <c r="D8" s="1"/>
      <c r="E8" s="1"/>
      <c r="F8" s="1"/>
    </row>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396"/>
      <c r="G10" s="62"/>
      <c r="H10" s="63"/>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68"/>
      <c r="H11" s="69"/>
      <c r="I11" s="255" t="str">
        <f>IF(C303="","",VLOOKUP(C303,$S$563:$T$565,2,TRUE))</f>
        <v/>
      </c>
      <c r="J11" s="255" t="str">
        <f>IF(C304="","",VLOOKUP(C304,$U$563:$V$565,2,TRUE))</f>
        <v/>
      </c>
      <c r="K11" s="255" t="str">
        <f>IF(C305="","",VLOOKUP(C305,$W$563:$X$565,2,TRUE))</f>
        <v/>
      </c>
      <c r="L11" s="12"/>
    </row>
    <row r="12" ht="90.0" customHeight="1">
      <c r="B12" s="12"/>
      <c r="C12" s="68"/>
      <c r="E12" s="69"/>
      <c r="F12" s="68"/>
      <c r="H12" s="69"/>
      <c r="I12" s="255" t="str">
        <f>IF(C306="","",VLOOKUP(C306,$Y$563:$Z$565,2,TRUE))</f>
        <v/>
      </c>
      <c r="J12" s="255" t="str">
        <f>IF(C307="","",VLOOKUP(C307,$AA$563:$AB$565,2,TRUE))</f>
        <v/>
      </c>
      <c r="K12" s="255" t="str">
        <f>IF(C308="","",VLOOKUP(C308,$AC$563:$AD$565,2,TRUE))</f>
        <v/>
      </c>
      <c r="L12" s="12"/>
    </row>
    <row r="13" ht="90.0" customHeight="1">
      <c r="B13" s="12"/>
      <c r="C13" s="68"/>
      <c r="E13" s="69"/>
      <c r="F13" s="68"/>
      <c r="H13" s="69"/>
      <c r="I13" s="255" t="str">
        <f>IF(C309="","",VLOOKUP(C309,$AE$563:$AF$565,2,TRUE))</f>
        <v/>
      </c>
      <c r="J13" s="255" t="str">
        <f>IF(C310="","",VLOOKUP(C310,$AG$563:$AH$565,2,TRUE))</f>
        <v/>
      </c>
      <c r="K13" s="255" t="str">
        <f>IF(C311="","",VLOOKUP(C311,$AI$563:$AJ$565,2,TRUE))</f>
        <v/>
      </c>
      <c r="L13" s="12"/>
    </row>
    <row r="14" ht="90.0" customHeight="1">
      <c r="B14" s="12"/>
      <c r="C14" s="68"/>
      <c r="E14" s="69"/>
      <c r="F14" s="68"/>
      <c r="H14" s="69"/>
      <c r="I14" s="255" t="str">
        <f>IF(C312="","",VLOOKUP(C312,$AK$563:$AL$565,2,TRUE))</f>
        <v/>
      </c>
      <c r="J14" s="255" t="str">
        <f>IF(C313="","",VLOOKUP(C313,$AM$563:$AN$565,2,TRUE))</f>
        <v/>
      </c>
      <c r="K14" s="255" t="str">
        <f>IF(C314="","",VLOOKUP(C314,$AO$563:$AP$565,2,TRUE))</f>
        <v/>
      </c>
      <c r="L14" s="12"/>
    </row>
    <row r="15" ht="90.0" customHeight="1">
      <c r="B15" s="12"/>
      <c r="C15" s="68"/>
      <c r="E15" s="69"/>
      <c r="F15" s="68"/>
      <c r="H15" s="69"/>
      <c r="I15" s="255" t="str">
        <f>IF(C315="","",VLOOKUP(C315,$AQ$563:$AR$565,2,TRUE))</f>
        <v/>
      </c>
      <c r="J15" s="255" t="str">
        <f>IF(C316="","",VLOOKUP(C316,$AS$563:$AT$565,2,TRUE))</f>
        <v/>
      </c>
      <c r="K15" s="255" t="str">
        <f>IF(C317="","",VLOOKUP(C317,$AU$563:$AV$565,2,TRUE))</f>
        <v/>
      </c>
      <c r="L15" s="12"/>
    </row>
    <row r="16" ht="90.0" customHeight="1">
      <c r="B16" s="19"/>
      <c r="C16" s="68"/>
      <c r="E16" s="69"/>
      <c r="F16" s="68"/>
      <c r="H16" s="69"/>
      <c r="I16" s="255" t="str">
        <f>IF(C318="","",VLOOKUP(C318,$AW$563:$AX$565,2,TRUE))</f>
        <v/>
      </c>
      <c r="J16" s="255" t="str">
        <f>IF(C319="","",VLOOKUP(C319,$AY$563:$AZ$565,2,TRUE))</f>
        <v/>
      </c>
      <c r="K16" s="255" t="str">
        <f>IF(C320="","",VLOOKUP(C320,$BA$563:$BB$565,2,TRUE))</f>
        <v/>
      </c>
      <c r="L16" s="12"/>
    </row>
    <row r="17" ht="90.0" customHeight="1">
      <c r="B17" s="304" t="s">
        <v>107</v>
      </c>
      <c r="C17" s="68"/>
      <c r="E17" s="69"/>
      <c r="F17" s="68"/>
      <c r="H17" s="69"/>
      <c r="I17" s="255" t="str">
        <f>IF(D300="","",VLOOKUP(D300,$M$567:$N$569,2,TRUE))</f>
        <v/>
      </c>
      <c r="J17" s="255" t="str">
        <f>IF(D301="","",VLOOKUP(D301,$O$567:$P$569,2,TRUE))</f>
        <v/>
      </c>
      <c r="K17" s="255" t="str">
        <f>IF(D302="","",VLOOKUP(D302,$Q$567:$R$569,2,TRUE))</f>
        <v/>
      </c>
      <c r="L17" s="12"/>
    </row>
    <row r="18" ht="90.0" customHeight="1">
      <c r="B18" s="12"/>
      <c r="C18" s="68"/>
      <c r="E18" s="69"/>
      <c r="F18" s="68"/>
      <c r="H18" s="69"/>
      <c r="I18" s="255" t="str">
        <f>IF(D303="","",VLOOKUP(D303,$S$567:$T$569,2,TRUE))</f>
        <v/>
      </c>
      <c r="J18" s="255" t="str">
        <f>IF(D304="","",VLOOKUP(D304,$U$567:$V$569,2,TRUE))</f>
        <v/>
      </c>
      <c r="K18" s="255" t="str">
        <f>IF(D305="","",VLOOKUP(D305,$W$567:$X$569,2,TRUE))</f>
        <v/>
      </c>
      <c r="L18" s="12"/>
    </row>
    <row r="19" ht="90.0" customHeight="1">
      <c r="B19" s="12"/>
      <c r="C19" s="68"/>
      <c r="E19" s="69"/>
      <c r="F19" s="68"/>
      <c r="H19" s="69"/>
      <c r="I19" s="255" t="str">
        <f>IF(D306="","",VLOOKUP(D306,$Y$567:$Z$569,2,TRUE))</f>
        <v/>
      </c>
      <c r="J19" s="255" t="str">
        <f>IF(D307="","",VLOOKUP(D307,$AA$567:$AB$569,2,TRUE))</f>
        <v/>
      </c>
      <c r="K19" s="255" t="str">
        <f>IF(D308="","",VLOOKUP(D308,$AC$567:$AD$569,2,TRUE))</f>
        <v/>
      </c>
      <c r="L19" s="12"/>
    </row>
    <row r="20" ht="90.0" customHeight="1">
      <c r="B20" s="12"/>
      <c r="C20" s="68"/>
      <c r="E20" s="69"/>
      <c r="F20" s="68"/>
      <c r="H20" s="69"/>
      <c r="I20" s="255" t="str">
        <f>IF(D309="","",VLOOKUP(D309,$AE$567:$AF$569,2,TRUE))</f>
        <v/>
      </c>
      <c r="J20" s="255" t="str">
        <f>IF(D310="","",VLOOKUP(D310,$AG$567:$AH$569,2,TRUE))</f>
        <v/>
      </c>
      <c r="K20" s="255" t="str">
        <f>IF(D311="","",VLOOKUP(D311,$AI$567:$AJ$569,2,TRUE))</f>
        <v/>
      </c>
      <c r="L20" s="12"/>
    </row>
    <row r="21" ht="90.0" customHeight="1">
      <c r="B21" s="12"/>
      <c r="C21" s="68"/>
      <c r="E21" s="69"/>
      <c r="F21" s="68"/>
      <c r="H21" s="69"/>
      <c r="I21" s="255" t="str">
        <f>IF(D312="","",VLOOKUP(D312,$AK$567:$AL$569,2,TRUE))</f>
        <v/>
      </c>
      <c r="J21" s="255" t="str">
        <f>IF(D313="","",VLOOKUP(D313,$AM$567:$AN$569,2,TRUE))</f>
        <v/>
      </c>
      <c r="K21" s="255" t="str">
        <f>IF(D314="","",VLOOKUP(D314,$AO$567:$AP$569,2,TRUE))</f>
        <v/>
      </c>
      <c r="L21" s="12"/>
    </row>
    <row r="22" ht="90.0" customHeight="1">
      <c r="B22" s="12"/>
      <c r="C22" s="68"/>
      <c r="E22" s="69"/>
      <c r="F22" s="68"/>
      <c r="H22" s="69"/>
      <c r="I22" s="255" t="str">
        <f>IF(D315="","",VLOOKUP(D315,$AQ$567:$AR$569,2,TRUE))</f>
        <v/>
      </c>
      <c r="J22" s="255" t="str">
        <f>IF(D316="","",VLOOKUP(D316,$AS$567:$AT$569,2,TRUE))</f>
        <v/>
      </c>
      <c r="K22" s="255" t="str">
        <f>IF(D317="","",VLOOKUP(D317,$AU$567:$AV$569,2,TRUE))</f>
        <v/>
      </c>
      <c r="L22" s="12"/>
    </row>
    <row r="23" ht="90.0" customHeight="1">
      <c r="B23" s="12"/>
      <c r="C23" s="68"/>
      <c r="E23" s="69"/>
      <c r="F23" s="68"/>
      <c r="H23" s="69"/>
      <c r="I23" s="255" t="str">
        <f>IF(D318="","",VLOOKUP(D318,$AW$567:$AX$569,2,TRUE))</f>
        <v/>
      </c>
      <c r="J23" s="255" t="str">
        <f>IF(D319="","",VLOOKUP(D319,$AY$567:$AZ$569,2,TRUE))</f>
        <v/>
      </c>
      <c r="K23" s="255" t="str">
        <f>IF(D320="","",VLOOKUP(D320,$BA$567:$BB$569,2,TRUE))</f>
        <v/>
      </c>
      <c r="L23" s="12"/>
    </row>
    <row r="24" ht="90.0" customHeight="1">
      <c r="B24" s="12"/>
      <c r="C24" s="68"/>
      <c r="E24" s="69"/>
      <c r="F24" s="68"/>
      <c r="H24" s="69"/>
      <c r="I24" s="255" t="str">
        <f>IF(D321="","",VLOOKUP(D321,$M$571:$N$573,2,TRUE))</f>
        <v/>
      </c>
      <c r="J24" s="255" t="str">
        <f>IF(D322="","",VLOOKUP(D322,$O$571:$P$573,2,TRUE))</f>
        <v/>
      </c>
      <c r="K24" s="255" t="str">
        <f>IF(D323="","",VLOOKUP(D323,$Q$571:$R$573,2,TRUE))</f>
        <v/>
      </c>
      <c r="L24" s="12"/>
    </row>
    <row r="25" ht="90.0" customHeight="1">
      <c r="B25" s="12"/>
      <c r="C25" s="68"/>
      <c r="E25" s="69"/>
      <c r="F25" s="68"/>
      <c r="H25" s="69"/>
      <c r="I25" s="255" t="str">
        <f>IF(D324="","",VLOOKUP(D324,$S$571:$T$573,2,TRUE))</f>
        <v/>
      </c>
      <c r="J25" s="255" t="str">
        <f>IF(D325="","",VLOOKUP(D325,$U$571:$V$573,2,TRUE))</f>
        <v/>
      </c>
      <c r="K25" s="255" t="str">
        <f>IF(D326="","",VLOOKUP(D326,$W$571:$X$573,2,TRUE))</f>
        <v/>
      </c>
      <c r="L25" s="12"/>
    </row>
    <row r="26" ht="90.0" customHeight="1">
      <c r="B26" s="12"/>
      <c r="C26" s="68"/>
      <c r="E26" s="69"/>
      <c r="F26" s="68"/>
      <c r="H26" s="69"/>
      <c r="I26" s="255" t="str">
        <f>IF(D327="","",VLOOKUP(D327,$Y$571:$Z$573,2,TRUE))</f>
        <v/>
      </c>
      <c r="J26" s="255" t="str">
        <f>IF(D328="","",VLOOKUP(D328,$AA$571:$AB$573,2,TRUE))</f>
        <v/>
      </c>
      <c r="K26" s="255" t="str">
        <f>IF(D329="","",VLOOKUP(D329,$AC$571:$AD$573,2,TRUE))</f>
        <v/>
      </c>
      <c r="L26" s="12"/>
    </row>
    <row r="27" ht="90.0" customHeight="1">
      <c r="B27" s="12"/>
      <c r="C27" s="68"/>
      <c r="E27" s="69"/>
      <c r="F27" s="68"/>
      <c r="H27" s="69"/>
      <c r="I27" s="255" t="str">
        <f>IF(D330="","",VLOOKUP(D330,$AE$571:$AF$573,2,TRUE))</f>
        <v/>
      </c>
      <c r="J27" s="255" t="str">
        <f>IF(D331="","",VLOOKUP(D341,$AG$571:$AH$573,2,TRUE))</f>
        <v/>
      </c>
      <c r="K27" s="255" t="str">
        <f>IF(D332="","",VLOOKUP(D342,$AI$571:$AJ$573,2,TRUE))</f>
        <v/>
      </c>
      <c r="L27" s="12"/>
    </row>
    <row r="28" ht="90.0" customHeight="1">
      <c r="B28" s="12"/>
      <c r="C28" s="68"/>
      <c r="E28" s="69"/>
      <c r="F28" s="68"/>
      <c r="H28" s="69"/>
      <c r="I28" s="255" t="str">
        <f>IF(D333="","",VLOOKUP(D333,$AK$571:$AL$573,2,TRUE))</f>
        <v/>
      </c>
      <c r="J28" s="255" t="str">
        <f>IF(D334="","",VLOOKUP(D334,$AM$571:$AN$573,2,TRUE))</f>
        <v/>
      </c>
      <c r="K28" s="255" t="str">
        <f>IF(D335="","",VLOOKUP(D335,$AO$571:$AP$573,2,TRUE))</f>
        <v/>
      </c>
      <c r="L28" s="12"/>
    </row>
    <row r="29" ht="90.0" customHeight="1">
      <c r="B29" s="12"/>
      <c r="C29" s="68"/>
      <c r="E29" s="69"/>
      <c r="F29" s="68"/>
      <c r="H29" s="69"/>
      <c r="I29" s="255" t="str">
        <f>IF(D336="","",VLOOKUP(D336,$AQ$571:$AR$573,2,TRUE))</f>
        <v/>
      </c>
      <c r="J29" s="255" t="str">
        <f>IF(D337="","",VLOOKUP(D337,$AS$571:$AT$573,2,TRUE))</f>
        <v/>
      </c>
      <c r="K29" s="255" t="str">
        <f>IF(D338="","",VLOOKUP(D338,$AU$571:$AV$573,2,TRUE))</f>
        <v/>
      </c>
      <c r="L29" s="12"/>
    </row>
    <row r="30" ht="90.0" customHeight="1">
      <c r="B30" s="12"/>
      <c r="C30" s="68"/>
      <c r="E30" s="69"/>
      <c r="F30" s="68"/>
      <c r="H30" s="69"/>
      <c r="I30" s="255" t="str">
        <f>IF(D339="","",VLOOKUP(D339,$AW$571:$AX$573,2,TRUE))</f>
        <v/>
      </c>
      <c r="J30" s="255" t="str">
        <f>IF(D340="","",VLOOKUP(D340,$AY$571:$AZ$573,2,TRUE))</f>
        <v/>
      </c>
      <c r="K30" s="255" t="str">
        <f>IF(D341="","",VLOOKUP(D341,$BA$571:$BB$573,2,TRUE))</f>
        <v/>
      </c>
      <c r="L30" s="12"/>
    </row>
    <row r="31" ht="90.0" customHeight="1">
      <c r="B31" s="12"/>
      <c r="C31" s="68"/>
      <c r="E31" s="69"/>
      <c r="F31" s="68"/>
      <c r="H31" s="69"/>
      <c r="I31" s="255" t="str">
        <f>IF(D342="","",VLOOKUP(D342,$M$575:$N$577,2,TRUE))</f>
        <v/>
      </c>
      <c r="J31" s="255" t="str">
        <f>IF(D343="","",VLOOKUP(D343,$O$575:$P$577,2,TRUE))</f>
        <v/>
      </c>
      <c r="K31" s="255" t="str">
        <f>IF(D344="","",VLOOKUP(D344,$Q$575:$R$577,2,TRUE))</f>
        <v/>
      </c>
      <c r="L31" s="12"/>
    </row>
    <row r="32" ht="90.0" customHeight="1">
      <c r="B32" s="12"/>
      <c r="C32" s="68"/>
      <c r="E32" s="69"/>
      <c r="F32" s="68"/>
      <c r="H32" s="69"/>
      <c r="I32" s="255" t="str">
        <f>IF(D345="","",VLOOKUP(D345,$S$575:$T$577,2,TRUE))</f>
        <v/>
      </c>
      <c r="J32" s="255" t="str">
        <f>IF(D346="","",VLOOKUP(D346,$U$575:$V$577,2,TRUE))</f>
        <v/>
      </c>
      <c r="K32" s="255" t="str">
        <f>IF(D347="","",VLOOKUP(D347,$W$575:$X$577,2,TRUE))</f>
        <v/>
      </c>
      <c r="L32" s="12"/>
    </row>
    <row r="33" ht="90.0" customHeight="1">
      <c r="B33" s="12"/>
      <c r="C33" s="68"/>
      <c r="E33" s="69"/>
      <c r="F33" s="68"/>
      <c r="H33" s="69"/>
      <c r="I33" s="255" t="str">
        <f>IF(D348="","",VLOOKUP(D348,$Y$575:$Z$577,2,TRUE))</f>
        <v/>
      </c>
      <c r="J33" s="255" t="str">
        <f>IF(D349="","",VLOOKUP(D349,$AA$575:$AB$577,2,TRUE))</f>
        <v/>
      </c>
      <c r="K33" s="255" t="str">
        <f>IF(D350="","",VLOOKUP(D350,$AC$575:$AD$577,2,TRUE))</f>
        <v/>
      </c>
      <c r="L33" s="12"/>
    </row>
    <row r="34" ht="90.0" customHeight="1">
      <c r="B34" s="12"/>
      <c r="C34" s="68"/>
      <c r="E34" s="69"/>
      <c r="F34" s="68"/>
      <c r="H34" s="69"/>
      <c r="I34" s="255" t="str">
        <f>IF(D351="","",VLOOKUP(D351,$AE$575:$AF$577,2,TRUE))</f>
        <v/>
      </c>
      <c r="J34" s="255" t="str">
        <f>IF(D352="","",VLOOKUP(D352,$AG$575:$AH$577,2,TRUE))</f>
        <v/>
      </c>
      <c r="K34" s="255" t="str">
        <f>IF(D353="","",VLOOKUP(D353,$AI$575:$AJ$577,2,TRUE))</f>
        <v/>
      </c>
      <c r="L34" s="12"/>
    </row>
    <row r="35" ht="90.0" customHeight="1">
      <c r="B35" s="12"/>
      <c r="C35" s="68"/>
      <c r="E35" s="69"/>
      <c r="F35" s="68"/>
      <c r="H35" s="69"/>
      <c r="I35" s="255" t="str">
        <f>IF(D354="","",VLOOKUP(D354,$AK$575:$AL$577,2,TRUE))</f>
        <v/>
      </c>
      <c r="J35" s="255" t="str">
        <f>IF(D355="","",VLOOKUP(D355,$AM$575:$AN$577,2,TRUE))</f>
        <v/>
      </c>
      <c r="K35" s="255" t="str">
        <f>IF(D356="","",VLOOKUP(D356,$AO$575:$AP$577,2,TRUE))</f>
        <v/>
      </c>
      <c r="L35" s="12"/>
    </row>
    <row r="36" ht="90.0" customHeight="1">
      <c r="B36" s="12"/>
      <c r="C36" s="68"/>
      <c r="E36" s="69"/>
      <c r="F36" s="68"/>
      <c r="H36" s="69"/>
      <c r="I36" s="255" t="str">
        <f>IF(D357="","",VLOOKUP(D357,$AQ$575:$AR$577,2,TRUE))</f>
        <v/>
      </c>
      <c r="J36" s="255" t="str">
        <f>IF(D358="","",VLOOKUP(D358,$AS$575:$AT$577,2,TRUE))</f>
        <v/>
      </c>
      <c r="K36" s="255" t="str">
        <f>IF(D359="","",VLOOKUP(D359,$AU$575:$AV$577,2,TRUE))</f>
        <v/>
      </c>
      <c r="L36" s="12"/>
    </row>
    <row r="37" ht="90.0" customHeight="1">
      <c r="B37" s="12"/>
      <c r="C37" s="68"/>
      <c r="E37" s="69"/>
      <c r="F37" s="68"/>
      <c r="H37" s="69"/>
      <c r="I37" s="255" t="str">
        <f>IF(D360="","",VLOOKUP(D360,$AW$575:$AX$577,2,TRUE))</f>
        <v/>
      </c>
      <c r="J37" s="255" t="str">
        <f>IF(D361="","",VLOOKUP(D361,$AY$575:$AZ$577,2,TRUE))</f>
        <v/>
      </c>
      <c r="K37" s="255" t="str">
        <f>IF(D362="","",VLOOKUP(D362,$BA$575:$BB$577,2,TRUE))</f>
        <v/>
      </c>
      <c r="L37" s="12"/>
    </row>
    <row r="38" ht="90.0" customHeight="1">
      <c r="B38" s="12"/>
      <c r="C38" s="68"/>
      <c r="E38" s="69"/>
      <c r="F38" s="68"/>
      <c r="H38" s="69"/>
      <c r="I38" s="255" t="str">
        <f>IF(D363="","",VLOOKUP(D363,$M$579:$N$581,2,TRUE))</f>
        <v/>
      </c>
      <c r="J38" s="255" t="str">
        <f>IF(D364="","",VLOOKUP(D364,$O$579:$P$581,2,TRUE))</f>
        <v/>
      </c>
      <c r="K38" s="255" t="str">
        <f>IF(D365="","",VLOOKUP(D365,$Q$579:$R$581,2,TRUE))</f>
        <v/>
      </c>
      <c r="L38" s="12"/>
    </row>
    <row r="39" ht="90.0" customHeight="1">
      <c r="B39" s="12"/>
      <c r="C39" s="68"/>
      <c r="E39" s="69"/>
      <c r="F39" s="68"/>
      <c r="H39" s="69"/>
      <c r="I39" s="255" t="str">
        <f>IF(D366="","",VLOOKUP(D366,$S$579:$T$581,2,TRUE))</f>
        <v/>
      </c>
      <c r="J39" s="255" t="str">
        <f>IF(D367="","",VLOOKUP(D367,$U$579:$V$581,2,TRUE))</f>
        <v/>
      </c>
      <c r="K39" s="255" t="str">
        <f>IF(D368="","",VLOOKUP(D368,$W$579:$X$581,2,TRUE))</f>
        <v/>
      </c>
      <c r="L39" s="12"/>
    </row>
    <row r="40" ht="90.0" customHeight="1">
      <c r="B40" s="12"/>
      <c r="C40" s="68"/>
      <c r="E40" s="69"/>
      <c r="F40" s="68"/>
      <c r="H40" s="69"/>
      <c r="I40" s="255" t="str">
        <f>IF(D369="","",VLOOKUP(D369,$Y$579:$Z$581,2,TRUE))</f>
        <v/>
      </c>
      <c r="J40" s="255" t="str">
        <f>IF(D370="","",VLOOKUP(D370,$AA$579:$AB$581,2,TRUE))</f>
        <v/>
      </c>
      <c r="K40" s="255" t="str">
        <f>IF(D371="","",VLOOKUP(D371,$AC$579:$AD$581,2,TRUE))</f>
        <v/>
      </c>
      <c r="L40" s="12"/>
    </row>
    <row r="41" ht="90.0" customHeight="1">
      <c r="B41" s="12"/>
      <c r="C41" s="68"/>
      <c r="E41" s="69"/>
      <c r="F41" s="68"/>
      <c r="H41" s="69"/>
      <c r="I41" s="255" t="str">
        <f>IF(D372="","",VLOOKUP(D372,$AE$579:$AF$581,2,TRUE))</f>
        <v/>
      </c>
      <c r="J41" s="255" t="str">
        <f>IF(D373="","",VLOOKUP(D373,$AG$579:$AH$581,2,TRUE))</f>
        <v/>
      </c>
      <c r="K41" s="255" t="str">
        <f>IF(D374="","",VLOOKUP(D374,$AI$579:$AJ$581,2,TRUE))</f>
        <v/>
      </c>
      <c r="L41" s="12"/>
    </row>
    <row r="42" ht="90.0" customHeight="1">
      <c r="B42" s="12"/>
      <c r="C42" s="68"/>
      <c r="E42" s="69"/>
      <c r="F42" s="68"/>
      <c r="H42" s="69"/>
      <c r="I42" s="255" t="str">
        <f>IF(D375="","",VLOOKUP(D375,$AK$579:$AL$581,2,TRUE))</f>
        <v/>
      </c>
      <c r="J42" s="255" t="str">
        <f>IF(D376="","",VLOOKUP(D376,$AM$579:$AN$581,2,TRUE))</f>
        <v/>
      </c>
      <c r="K42" s="255" t="str">
        <f>IF(D377="","",VLOOKUP(D377,$AO$579:$AP$581,2,TRUE))</f>
        <v/>
      </c>
      <c r="L42" s="12"/>
    </row>
    <row r="43" ht="90.0" customHeight="1">
      <c r="B43" s="12"/>
      <c r="C43" s="68"/>
      <c r="E43" s="69"/>
      <c r="F43" s="68"/>
      <c r="H43" s="69"/>
      <c r="I43" s="255" t="str">
        <f>IF(D378="","",VLOOKUP(D378,$AQ$579:$AR$581,2,TRUE))</f>
        <v/>
      </c>
      <c r="J43" s="255" t="str">
        <f>IF(D379="","",VLOOKUP(D379,$AS$579:$AT$581,2,TRUE))</f>
        <v/>
      </c>
      <c r="K43" s="255" t="str">
        <f>IF(D380="","",VLOOKUP(D380,$AU$579:$AV$581,2,TRUE))</f>
        <v/>
      </c>
      <c r="L43" s="12"/>
    </row>
    <row r="44" ht="90.0" customHeight="1">
      <c r="B44" s="19"/>
      <c r="C44" s="68"/>
      <c r="E44" s="69"/>
      <c r="F44" s="68"/>
      <c r="H44" s="69"/>
      <c r="I44" s="255" t="str">
        <f>IF(D381="","",VLOOKUP(D381,$AW$579:$AX$581,2,TRUE))</f>
        <v/>
      </c>
      <c r="J44" s="255" t="str">
        <f>IF(D382="","",VLOOKUP(D382,$AY$579:$AZ$581,2,TRUE))</f>
        <v/>
      </c>
      <c r="K44" s="255" t="str">
        <f>IF(D383="","",VLOOKUP(D383,$BA$579:$BB$581,2,TRUE))</f>
        <v/>
      </c>
      <c r="L44" s="12"/>
    </row>
    <row r="45" ht="90.0" customHeight="1">
      <c r="B45" s="304" t="s">
        <v>335</v>
      </c>
      <c r="C45" s="68"/>
      <c r="E45" s="69"/>
      <c r="F45" s="68"/>
      <c r="H45" s="69"/>
      <c r="I45" s="255" t="str">
        <f>IF(E300="","",VLOOKUP(E300,$M$583:$N$585,2,TRUE))</f>
        <v/>
      </c>
      <c r="J45" s="255" t="str">
        <f>IF(E301="","",VLOOKUP(E301,$O$583:$P$585,2,TRUE))</f>
        <v/>
      </c>
      <c r="K45" s="255" t="str">
        <f>IF(E302="","",VLOOKUP(E302,$Q$583:$R$585,2,TRUE))</f>
        <v/>
      </c>
      <c r="L45" s="12"/>
    </row>
    <row r="46" ht="90.0" customHeight="1">
      <c r="B46" s="12"/>
      <c r="C46" s="68"/>
      <c r="E46" s="69"/>
      <c r="F46" s="68"/>
      <c r="H46" s="69"/>
      <c r="I46" s="255" t="str">
        <f>IF(E303="","",VLOOKUP(E303,$S$583:$T$585,2,TRUE))</f>
        <v/>
      </c>
      <c r="J46" s="255" t="str">
        <f>IF(E304="","",VLOOKUP(E304,$U$583:$V$585,2,TRUE))</f>
        <v/>
      </c>
      <c r="K46" s="255" t="str">
        <f>IF(E305="","",VLOOKUP(E305,$W$583:$X$585,2,TRUE))</f>
        <v/>
      </c>
      <c r="L46" s="12"/>
    </row>
    <row r="47" ht="90.0" customHeight="1">
      <c r="B47" s="12"/>
      <c r="C47" s="68"/>
      <c r="E47" s="69"/>
      <c r="F47" s="68"/>
      <c r="H47" s="69"/>
      <c r="I47" s="255" t="str">
        <f>IF(E306="","",VLOOKUP(E306,$Y$583:$Z$585,2,TRUE))</f>
        <v/>
      </c>
      <c r="J47" s="255" t="str">
        <f>IF(E307="","",VLOOKUP(E307,$AA$583:$AB$585,2,TRUE))</f>
        <v/>
      </c>
      <c r="K47" s="255" t="str">
        <f>IF(E308="","",VLOOKUP(E308,$AC$583:$AD$585,2,TRUE))</f>
        <v/>
      </c>
      <c r="L47" s="12"/>
    </row>
    <row r="48" ht="90.0" customHeight="1">
      <c r="B48" s="12"/>
      <c r="C48" s="68"/>
      <c r="E48" s="69"/>
      <c r="F48" s="68"/>
      <c r="H48" s="69"/>
      <c r="I48" s="255" t="str">
        <f>IF(E309="","",VLOOKUP(E309,$AE$583:$AF$585,2,TRUE))</f>
        <v/>
      </c>
      <c r="J48" s="255" t="str">
        <f>IF(E310="","",VLOOKUP(E310,$AG$583:$AH$585,2,TRUE))</f>
        <v/>
      </c>
      <c r="K48" s="255" t="str">
        <f>IF(E311="","",VLOOKUP(E311,$AI$583:$AJ$585,2,TRUE))</f>
        <v/>
      </c>
      <c r="L48" s="12"/>
    </row>
    <row r="49" ht="90.0" customHeight="1">
      <c r="B49" s="12"/>
      <c r="C49" s="68"/>
      <c r="E49" s="69"/>
      <c r="F49" s="68"/>
      <c r="H49" s="69"/>
      <c r="I49" s="255" t="str">
        <f>IF(E312="","",VLOOKUP(E312,$AK$583:$AL$585,2,TRUE))</f>
        <v/>
      </c>
      <c r="J49" s="255" t="str">
        <f>IF(E313="","",VLOOKUP(E313,$AM$583:$AN$585,2,TRUE))</f>
        <v/>
      </c>
      <c r="K49" s="255" t="str">
        <f>IF(E314="","",VLOOKUP(E314,$AO$583:$AP$585,2,TRUE))</f>
        <v/>
      </c>
      <c r="L49" s="12"/>
    </row>
    <row r="50" ht="90.0" customHeight="1">
      <c r="B50" s="12"/>
      <c r="C50" s="68"/>
      <c r="E50" s="69"/>
      <c r="F50" s="68"/>
      <c r="H50" s="69"/>
      <c r="I50" s="255" t="str">
        <f>IF(E315="","",VLOOKUP(E315,$AQ$583:$AR$585,2,TRUE))</f>
        <v/>
      </c>
      <c r="J50" s="255" t="str">
        <f>IF(E316="","",VLOOKUP(E316,$AS$583:$AT$585,2,TRUE))</f>
        <v/>
      </c>
      <c r="K50" s="255" t="str">
        <f>IF(E317="","",VLOOKUP(E317,$AU$583:$AV$585,2,TRUE))</f>
        <v/>
      </c>
      <c r="L50" s="12"/>
    </row>
    <row r="51" ht="90.0" customHeight="1">
      <c r="B51" s="19"/>
      <c r="C51" s="68"/>
      <c r="E51" s="69"/>
      <c r="F51" s="68"/>
      <c r="H51" s="69"/>
      <c r="I51" s="255" t="str">
        <f>IF(E318="","",VLOOKUP(E318,$AW$583:$AX$585,2,TRUE))</f>
        <v/>
      </c>
      <c r="J51" s="255" t="str">
        <f>IF(E319="","",VLOOKUP(E319,$AY$583:$AZ$585,2,TRUE))</f>
        <v/>
      </c>
      <c r="K51" s="255" t="str">
        <f>IF(E320="","",VLOOKUP(E320,$BA$583:$BB$585,2,TRUE))</f>
        <v/>
      </c>
      <c r="L51" s="12"/>
    </row>
    <row r="52" ht="90.0" customHeight="1">
      <c r="B52" s="304" t="s">
        <v>398</v>
      </c>
      <c r="C52" s="68"/>
      <c r="E52" s="69"/>
      <c r="F52" s="68"/>
      <c r="H52" s="69"/>
      <c r="I52" s="312" t="str">
        <f>IF(F300="","",VLOOKUP(F300,$M$587:$N$589,2,TRUE))</f>
        <v/>
      </c>
      <c r="J52" s="255" t="str">
        <f>IF(F301="","",VLOOKUP(F301,$O$587:$P$589,2,TRUE))</f>
        <v/>
      </c>
      <c r="K52" s="255" t="str">
        <f>IF(F302="","",VLOOKUP(F302,$Q$587:$R$589,2,TRUE))</f>
        <v/>
      </c>
      <c r="L52" s="12"/>
    </row>
    <row r="53" ht="90.0" customHeight="1">
      <c r="B53" s="12"/>
      <c r="C53" s="68"/>
      <c r="E53" s="69"/>
      <c r="F53" s="68"/>
      <c r="H53" s="69"/>
      <c r="I53" s="255" t="str">
        <f>IF(F303="","",VLOOKUP(F303,$S$587:$T$589,2,TRUE))</f>
        <v/>
      </c>
      <c r="J53" s="255" t="str">
        <f>IF(F304="","",VLOOKUP(F304,$U$587:$V$589,2,TRUE))</f>
        <v/>
      </c>
      <c r="K53" s="255" t="str">
        <f>IF(F305="","",VLOOKUP(F305,$W$587:$X$589,2,TRUE))</f>
        <v/>
      </c>
      <c r="L53" s="12"/>
    </row>
    <row r="54" ht="90.0" customHeight="1">
      <c r="B54" s="12"/>
      <c r="C54" s="68"/>
      <c r="E54" s="69"/>
      <c r="F54" s="68"/>
      <c r="H54" s="69"/>
      <c r="I54" s="255" t="str">
        <f>IF(F306="","",VLOOKUP(F306,$Y$587:$Z$589,2,TRUE))</f>
        <v/>
      </c>
      <c r="J54" s="255" t="str">
        <f>IF(F307="","",VLOOKUP(F307,$AA$587:$AB$589,2,TRUE))</f>
        <v/>
      </c>
      <c r="K54" s="255" t="str">
        <f>IF(F308="","",VLOOKUP(F308,$AC$587:$AD$589,2,TRUE))</f>
        <v/>
      </c>
      <c r="L54" s="12"/>
    </row>
    <row r="55" ht="90.0" customHeight="1">
      <c r="B55" s="12"/>
      <c r="C55" s="68"/>
      <c r="E55" s="69"/>
      <c r="F55" s="68"/>
      <c r="H55" s="69"/>
      <c r="I55" s="255" t="str">
        <f>IF(F309="","",VLOOKUP(F309,$AE$587:$AF$589,2,TRUE))</f>
        <v/>
      </c>
      <c r="J55" s="255" t="str">
        <f>IF(F310="","",VLOOKUP(F310,$AG$587:$AH$589,2,TRUE))</f>
        <v/>
      </c>
      <c r="K55" s="255" t="str">
        <f>IF(F311="","",VLOOKUP(F311,$AI$587:$AJ$589,2,TRUE))</f>
        <v/>
      </c>
      <c r="L55" s="12"/>
    </row>
    <row r="56" ht="90.0" customHeight="1">
      <c r="B56" s="12"/>
      <c r="C56" s="68"/>
      <c r="E56" s="69"/>
      <c r="F56" s="68"/>
      <c r="H56" s="69"/>
      <c r="I56" s="255" t="str">
        <f>IF(F312="","",VLOOKUP(F312,$AK$587:$AL$589,2,TRUE))</f>
        <v/>
      </c>
      <c r="J56" s="255" t="str">
        <f>IF(F313="","",VLOOKUP(F313,$AM$587:$AN$589,2,TRUE))</f>
        <v/>
      </c>
      <c r="K56" s="255" t="str">
        <f>IF(F314="","",VLOOKUP(F314,$AO$587:$AP$589,2,TRUE))</f>
        <v/>
      </c>
      <c r="L56" s="12"/>
    </row>
    <row r="57" ht="90.0" customHeight="1">
      <c r="B57" s="12"/>
      <c r="C57" s="68"/>
      <c r="E57" s="69"/>
      <c r="F57" s="68"/>
      <c r="H57" s="69"/>
      <c r="I57" s="312" t="str">
        <f>IF(F315="","",VLOOKUP(F315,$AQ$587:$AR$589,2,TRUE))</f>
        <v/>
      </c>
      <c r="J57" s="255" t="str">
        <f>IF(F316="","",VLOOKUP(F316,$AS$587:$AT$589,2,TRUE))</f>
        <v/>
      </c>
      <c r="K57" s="255" t="str">
        <f>IF(F317="","",VLOOKUP(F317,$AU$587:$AV$589,2,TRUE))</f>
        <v/>
      </c>
      <c r="L57" s="12"/>
    </row>
    <row r="58" ht="90.0" customHeight="1">
      <c r="B58" s="12"/>
      <c r="C58" s="68"/>
      <c r="E58" s="69"/>
      <c r="F58" s="68"/>
      <c r="H58" s="69"/>
      <c r="I58" s="255" t="str">
        <f>IF(F318="","",VLOOKUP(F318,$AW$587:$AX$589,2,TRUE))</f>
        <v/>
      </c>
      <c r="J58" s="255" t="str">
        <f>IF(F319="","",VLOOKUP(F319,$AY$587:$AZ$589,2,TRUE))</f>
        <v/>
      </c>
      <c r="K58" s="255" t="str">
        <f>IF(F320="","",VLOOKUP(F320,$BA$587:$BB$589,2,TRUE))</f>
        <v/>
      </c>
      <c r="L58" s="12"/>
    </row>
    <row r="59" ht="90.0" customHeight="1">
      <c r="B59" s="12"/>
      <c r="C59" s="68"/>
      <c r="E59" s="69"/>
      <c r="F59" s="68"/>
      <c r="H59" s="69"/>
      <c r="I59" s="312" t="str">
        <f>IF(F321="","",VLOOKUP(F321,$M$591:$N$593,2,TRUE))</f>
        <v/>
      </c>
      <c r="J59" s="255" t="str">
        <f>IF(F322="","",VLOOKUP(F322,$O$591:$P$593,2,TRUE))</f>
        <v/>
      </c>
      <c r="K59" s="255" t="str">
        <f>IF(F323="","",VLOOKUP(F323,$Q$591:$R$593,2,TRUE))</f>
        <v/>
      </c>
      <c r="L59" s="12"/>
    </row>
    <row r="60" ht="90.0" customHeight="1">
      <c r="B60" s="12"/>
      <c r="C60" s="68"/>
      <c r="E60" s="69"/>
      <c r="F60" s="68"/>
      <c r="H60" s="69"/>
      <c r="I60" s="255" t="str">
        <f>IF(F324="","",VLOOKUP(F324,$S$591:$T$593,2,TRUE))</f>
        <v/>
      </c>
      <c r="J60" s="255" t="str">
        <f>IF(F325="","",VLOOKUP(F325,$U$591:$V$593,2,TRUE))</f>
        <v/>
      </c>
      <c r="K60" s="255" t="str">
        <f>IF(F326="","",VLOOKUP(F326,$W$591:$X$593,2,TRUE))</f>
        <v/>
      </c>
      <c r="L60" s="12"/>
    </row>
    <row r="61" ht="90.0" customHeight="1">
      <c r="B61" s="12"/>
      <c r="C61" s="68"/>
      <c r="E61" s="69"/>
      <c r="F61" s="68"/>
      <c r="H61" s="69"/>
      <c r="I61" s="255" t="str">
        <f>IF(F327="","",VLOOKUP(F327,$Y$591:$Z$593,2,TRUE))</f>
        <v/>
      </c>
      <c r="J61" s="255" t="str">
        <f>IF(F328="","",VLOOKUP(F328,$AA$591:$AB$593,2,TRUE))</f>
        <v/>
      </c>
      <c r="K61" s="255" t="str">
        <f>IF(F329="","",VLOOKUP(F329,$AC$591:$AD$593,2,TRUE))</f>
        <v/>
      </c>
      <c r="L61" s="12"/>
    </row>
    <row r="62" ht="90.0" customHeight="1">
      <c r="B62" s="12"/>
      <c r="C62" s="68"/>
      <c r="E62" s="69"/>
      <c r="F62" s="68"/>
      <c r="H62" s="69"/>
      <c r="I62" s="255" t="str">
        <f>IF(F330="","",VLOOKUP(F330,$AE$591:$AF$593,2,TRUE))</f>
        <v/>
      </c>
      <c r="J62" s="255" t="str">
        <f>IF(F331="","",VLOOKUP(F331,$AG$591:$AH$593,2,TRUE))</f>
        <v/>
      </c>
      <c r="K62" s="255" t="str">
        <f>IF(F332="","",VLOOKUP(F332,$AI$591:$AJ$593,2,TRUE))</f>
        <v/>
      </c>
      <c r="L62" s="12"/>
    </row>
    <row r="63" ht="90.0" customHeight="1">
      <c r="B63" s="12"/>
      <c r="C63" s="68"/>
      <c r="E63" s="69"/>
      <c r="F63" s="68"/>
      <c r="H63" s="69"/>
      <c r="I63" s="255" t="str">
        <f>IF(F333="","",VLOOKUP(F333,$AK$591:$AL$593,2,TRUE))</f>
        <v/>
      </c>
      <c r="J63" s="255" t="str">
        <f>IF(F334="","",VLOOKUP(F334,$AM$591:$AN$593,2,TRUE))</f>
        <v/>
      </c>
      <c r="K63" s="255" t="str">
        <f>IF(F335="","",VLOOKUP(F335,$AO$591:$AP$593,2,TRUE))</f>
        <v/>
      </c>
      <c r="L63" s="12"/>
    </row>
    <row r="64" ht="90.0" customHeight="1">
      <c r="B64" s="12"/>
      <c r="C64" s="68"/>
      <c r="E64" s="69"/>
      <c r="F64" s="68"/>
      <c r="H64" s="69"/>
      <c r="I64" s="312" t="str">
        <f>IF(F336="","",VLOOKUP(F336,$AQ$591:$AR$593,2,TRUE))</f>
        <v/>
      </c>
      <c r="J64" s="255" t="str">
        <f>IF(F337="","",VLOOKUP(F337,$AS$591:$AT$593,2,TRUE))</f>
        <v/>
      </c>
      <c r="K64" s="255" t="str">
        <f>IF(F338="","",VLOOKUP(F338,$AU$591:$AV$593,2,TRUE))</f>
        <v/>
      </c>
      <c r="L64" s="12"/>
    </row>
    <row r="65" ht="90.0" customHeight="1">
      <c r="B65" s="12"/>
      <c r="C65" s="68"/>
      <c r="E65" s="69"/>
      <c r="F65" s="68"/>
      <c r="H65" s="69"/>
      <c r="I65" s="255" t="str">
        <f>IF(F339="","",VLOOKUP(F339,$AW$591:$AX$593,2,TRUE))</f>
        <v/>
      </c>
      <c r="J65" s="255" t="str">
        <f>IF(F340="","",VLOOKUP(F340,$AY$591:$AZ$593,2,TRUE))</f>
        <v/>
      </c>
      <c r="K65" s="255" t="str">
        <f>IF(F341="","",VLOOKUP(F341,$BA$591:$BB$593,2,TRUE))</f>
        <v/>
      </c>
      <c r="L65" s="12"/>
    </row>
    <row r="66" ht="90.0" customHeight="1">
      <c r="B66" s="12"/>
      <c r="C66" s="68"/>
      <c r="E66" s="69"/>
      <c r="F66" s="68"/>
      <c r="H66" s="69"/>
      <c r="I66" s="312" t="str">
        <f>IF(F342="","",VLOOKUP(F342,$M$595:$N$597,2,TRUE))</f>
        <v/>
      </c>
      <c r="J66" s="255" t="str">
        <f>IF(F343="","",VLOOKUP(F343,$O$595:$P$597,2,TRUE))</f>
        <v/>
      </c>
      <c r="K66" s="255" t="str">
        <f>IF(F344="","",VLOOKUP(F344,$Q$595:$R$597,2,TRUE))</f>
        <v/>
      </c>
      <c r="L66" s="12"/>
    </row>
    <row r="67" ht="90.0" customHeight="1">
      <c r="B67" s="12"/>
      <c r="C67" s="68"/>
      <c r="E67" s="69"/>
      <c r="F67" s="68"/>
      <c r="H67" s="69"/>
      <c r="I67" s="255" t="str">
        <f>IF(F345="","",VLOOKUP(F345,$S$595:$T$597,2,TRUE))</f>
        <v/>
      </c>
      <c r="J67" s="255" t="str">
        <f>IF(F346="","",VLOOKUP(F346,$U$595:$V$597,2,TRUE))</f>
        <v/>
      </c>
      <c r="K67" s="255" t="str">
        <f>IF(F347="","",VLOOKUP(F347,$W$595:$X$597,2,TRUE))</f>
        <v/>
      </c>
      <c r="L67" s="12"/>
    </row>
    <row r="68" ht="90.0" customHeight="1">
      <c r="B68" s="12"/>
      <c r="C68" s="68"/>
      <c r="E68" s="69"/>
      <c r="F68" s="68"/>
      <c r="H68" s="69"/>
      <c r="I68" s="255" t="str">
        <f>IF(F348="","",VLOOKUP(F348,$Y$595:$Z$597,2,TRUE))</f>
        <v/>
      </c>
      <c r="J68" s="255" t="str">
        <f>IF(F349="","",VLOOKUP(F349,$AA$595:$AB$597,2,TRUE))</f>
        <v/>
      </c>
      <c r="K68" s="255" t="str">
        <f>IF(F350="","",VLOOKUP(F350,$AC$595:$AD$597,2,TRUE))</f>
        <v/>
      </c>
      <c r="L68" s="12"/>
    </row>
    <row r="69" ht="90.0" customHeight="1">
      <c r="B69" s="12"/>
      <c r="C69" s="68"/>
      <c r="E69" s="69"/>
      <c r="F69" s="68"/>
      <c r="H69" s="69"/>
      <c r="I69" s="255" t="str">
        <f>IF(F351="","",VLOOKUP(F351,$AE$595:$AF$597,2,TRUE))</f>
        <v/>
      </c>
      <c r="J69" s="255" t="str">
        <f>IF(F352="","",VLOOKUP(F352,$AG$595:$AH$597,2,TRUE))</f>
        <v/>
      </c>
      <c r="K69" s="255" t="str">
        <f>IF(F353="","",VLOOKUP(F353,$AI$595:$AJ$597,2,TRUE))</f>
        <v/>
      </c>
      <c r="L69" s="12"/>
    </row>
    <row r="70" ht="90.0" customHeight="1">
      <c r="B70" s="12"/>
      <c r="C70" s="68"/>
      <c r="E70" s="69"/>
      <c r="F70" s="68"/>
      <c r="H70" s="69"/>
      <c r="I70" s="255" t="str">
        <f>IF(F354="","",VLOOKUP(F354,$AK$595:$AL$597,2,TRUE))</f>
        <v/>
      </c>
      <c r="J70" s="255" t="str">
        <f>IF(F355="","",VLOOKUP(F355,$AM$595:$AN$597,2,TRUE))</f>
        <v/>
      </c>
      <c r="K70" s="255" t="str">
        <f>IF(F356="","",VLOOKUP(F356,$AO$595:$AP$597,2,TRUE))</f>
        <v/>
      </c>
      <c r="L70" s="12"/>
    </row>
    <row r="71" ht="90.0" customHeight="1">
      <c r="B71" s="12"/>
      <c r="C71" s="68"/>
      <c r="E71" s="69"/>
      <c r="F71" s="68"/>
      <c r="H71" s="69"/>
      <c r="I71" s="312" t="str">
        <f>IF(F357="","",VLOOKUP(F357,$AQ$595:$AR$597,2,TRUE))</f>
        <v/>
      </c>
      <c r="J71" s="255" t="str">
        <f>IF(F358="","",VLOOKUP(F358,$AS$595:$AT$597,2,TRUE))</f>
        <v/>
      </c>
      <c r="K71" s="255" t="str">
        <f>IF(F359="","",VLOOKUP(F359,$AU$595:$AV$597,2,TRUE))</f>
        <v/>
      </c>
      <c r="L71" s="12"/>
    </row>
    <row r="72" ht="90.0" customHeight="1">
      <c r="B72" s="12"/>
      <c r="C72" s="68"/>
      <c r="E72" s="69"/>
      <c r="F72" s="68"/>
      <c r="H72" s="69"/>
      <c r="I72" s="255" t="str">
        <f>IF(F360="","",VLOOKUP(F360,$AW$595:$AX$597,2,TRUE))</f>
        <v/>
      </c>
      <c r="J72" s="255" t="str">
        <f>IF(F361="","",VLOOKUP(F361,$AY$595:$AZ$597,2,TRUE))</f>
        <v/>
      </c>
      <c r="K72" s="255" t="str">
        <f>IF(F362="","",VLOOKUP(F362,$BA$595:$BB$597,2,TRUE))</f>
        <v/>
      </c>
      <c r="L72" s="12"/>
    </row>
    <row r="73" ht="90.0" customHeight="1">
      <c r="B73" s="12"/>
      <c r="C73" s="68"/>
      <c r="E73" s="69"/>
      <c r="F73" s="68"/>
      <c r="H73" s="69"/>
      <c r="I73" s="312" t="str">
        <f>IF(F363="","",VLOOKUP(F363,$M$599:$N$601,2,TRUE))</f>
        <v/>
      </c>
      <c r="J73" s="255" t="str">
        <f>IF(F364="","",VLOOKUP(F364,$O$599:$P$601,2,TRUE))</f>
        <v/>
      </c>
      <c r="K73" s="255" t="str">
        <f>IF(F365="","",VLOOKUP(F365,$Q$599:$R$601,2,TRUE))</f>
        <v/>
      </c>
      <c r="L73" s="12"/>
    </row>
    <row r="74" ht="90.0" customHeight="1">
      <c r="B74" s="12"/>
      <c r="C74" s="68"/>
      <c r="E74" s="69"/>
      <c r="F74" s="68"/>
      <c r="H74" s="69"/>
      <c r="I74" s="255" t="str">
        <f>IF(F366="","",VLOOKUP(F366,$S$599:$T$601,2,TRUE))</f>
        <v/>
      </c>
      <c r="J74" s="255" t="str">
        <f>IF(F367="","",VLOOKUP(F367,$U$599:$V$601,2,TRUE))</f>
        <v/>
      </c>
      <c r="K74" s="255" t="str">
        <f>IF(F368="","",VLOOKUP(F368,$W$599:$X$601,2,TRUE))</f>
        <v/>
      </c>
      <c r="L74" s="12"/>
    </row>
    <row r="75" ht="90.0" customHeight="1">
      <c r="B75" s="12"/>
      <c r="C75" s="68"/>
      <c r="E75" s="69"/>
      <c r="F75" s="68"/>
      <c r="H75" s="69"/>
      <c r="I75" s="255" t="str">
        <f>IF(F369="","",VLOOKUP(F369,$Y$599:$Z$601,2,TRUE))</f>
        <v/>
      </c>
      <c r="J75" s="255" t="str">
        <f>IF(F370="","",VLOOKUP(F370,$AA$599:$AB$601,2,TRUE))</f>
        <v/>
      </c>
      <c r="K75" s="255" t="str">
        <f>IF(F371="","",VLOOKUP(F371,$AC$599:$AD$601,2,TRUE))</f>
        <v/>
      </c>
      <c r="L75" s="12"/>
    </row>
    <row r="76" ht="90.0" customHeight="1">
      <c r="B76" s="12"/>
      <c r="C76" s="68"/>
      <c r="E76" s="69"/>
      <c r="F76" s="68"/>
      <c r="H76" s="69"/>
      <c r="I76" s="255" t="str">
        <f>IF(F372="","",VLOOKUP(F372,$AE$599:$AF$601,2,TRUE))</f>
        <v/>
      </c>
      <c r="J76" s="255" t="str">
        <f>IF(F373="","",VLOOKUP(F373,$AG$599:$AH$601,2,TRUE))</f>
        <v/>
      </c>
      <c r="K76" s="255" t="str">
        <f>IF(F374="","",VLOOKUP(F374,$AI$599:$AJ$601,2,TRUE))</f>
        <v/>
      </c>
      <c r="L76" s="12"/>
    </row>
    <row r="77" ht="90.0" customHeight="1">
      <c r="B77" s="12"/>
      <c r="C77" s="68"/>
      <c r="E77" s="69"/>
      <c r="F77" s="68"/>
      <c r="H77" s="69"/>
      <c r="I77" s="255" t="str">
        <f>IF(F375="","",VLOOKUP(F375,$AK$599:$AL$601,2,TRUE))</f>
        <v/>
      </c>
      <c r="J77" s="255" t="str">
        <f>IF(F376="","",VLOOKUP(F376,$AM$599:$AN$601,2,TRUE))</f>
        <v/>
      </c>
      <c r="K77" s="255" t="str">
        <f>IF(F377="","",VLOOKUP(F377,$AO$599:$AP$601,2,TRUE))</f>
        <v/>
      </c>
      <c r="L77" s="12"/>
    </row>
    <row r="78" ht="90.0" customHeight="1">
      <c r="B78" s="12"/>
      <c r="C78" s="68"/>
      <c r="E78" s="69"/>
      <c r="F78" s="68"/>
      <c r="H78" s="69"/>
      <c r="I78" s="312" t="str">
        <f>IF(F378="","",VLOOKUP(F378,$AQ$599:$AR$601,2,TRUE))</f>
        <v/>
      </c>
      <c r="J78" s="255" t="str">
        <f>IF(F379="","",VLOOKUP(F379,$AS$599:$AT$601,2,TRUE))</f>
        <v/>
      </c>
      <c r="K78" s="255" t="str">
        <f>IF(F380="","",VLOOKUP(F380,$AU$599:$AV$601,2,TRUE))</f>
        <v/>
      </c>
      <c r="L78" s="12"/>
    </row>
    <row r="79" ht="90.0" customHeight="1">
      <c r="B79" s="12"/>
      <c r="C79" s="68"/>
      <c r="E79" s="69"/>
      <c r="F79" s="68"/>
      <c r="H79" s="69"/>
      <c r="I79" s="255" t="str">
        <f>IF(F381="","",VLOOKUP(F381,$AW$599:$AX$601,2,TRUE))</f>
        <v/>
      </c>
      <c r="J79" s="255" t="str">
        <f>IF(F382="","",VLOOKUP(F382,$AY$599:$AZ$601,2,TRUE))</f>
        <v/>
      </c>
      <c r="K79" s="255" t="str">
        <f>IF(F383="","",VLOOKUP(F383,$BA$599:$BB$601,2,TRUE))</f>
        <v/>
      </c>
      <c r="L79" s="12"/>
    </row>
    <row r="80" ht="90.0" customHeight="1">
      <c r="B80" s="12"/>
      <c r="C80" s="68"/>
      <c r="E80" s="69"/>
      <c r="F80" s="68"/>
      <c r="H80" s="69"/>
      <c r="I80" s="312" t="str">
        <f>IF(F384="","",VLOOKUP(F384,$M$603:$N$605,2,TRUE))</f>
        <v/>
      </c>
      <c r="J80" s="255" t="str">
        <f>IF(F385="","",VLOOKUP(F385,$O$603:$P$605,2,TRUE))</f>
        <v/>
      </c>
      <c r="K80" s="255" t="str">
        <f>IF(F386="","",VLOOKUP(F386,$Q$603:$R$605,2,TRUE))</f>
        <v/>
      </c>
      <c r="L80" s="12"/>
    </row>
    <row r="81" ht="90.0" customHeight="1">
      <c r="B81" s="12"/>
      <c r="C81" s="68"/>
      <c r="E81" s="69"/>
      <c r="F81" s="68"/>
      <c r="H81" s="69"/>
      <c r="I81" s="255" t="str">
        <f>IF(F387="","",VLOOKUP(F387,$S$603:$T$605,2,TRUE))</f>
        <v/>
      </c>
      <c r="J81" s="255" t="str">
        <f>IF(F388="","",VLOOKUP(F388,$U$603:$V$605,2,TRUE))</f>
        <v/>
      </c>
      <c r="K81" s="255" t="str">
        <f>IF(F389="","",VLOOKUP(F389,$W$603:$X$605,2,TRUE))</f>
        <v/>
      </c>
      <c r="L81" s="12"/>
    </row>
    <row r="82" ht="90.0" customHeight="1">
      <c r="B82" s="12"/>
      <c r="C82" s="68"/>
      <c r="E82" s="69"/>
      <c r="F82" s="68"/>
      <c r="H82" s="69"/>
      <c r="I82" s="255" t="str">
        <f>IF(F390="","",VLOOKUP(F390,$Y$603:$Z$605,2,TRUE))</f>
        <v/>
      </c>
      <c r="J82" s="255" t="str">
        <f>IF(F391="","",VLOOKUP(F391,$AA$603:$AB$605,2,TRUE))</f>
        <v/>
      </c>
      <c r="K82" s="255" t="str">
        <f>IF(F392="","",VLOOKUP(F392,$AC$603:$AD$605,2,TRUE))</f>
        <v/>
      </c>
      <c r="L82" s="12"/>
    </row>
    <row r="83" ht="90.0" customHeight="1">
      <c r="B83" s="12"/>
      <c r="C83" s="68"/>
      <c r="E83" s="69"/>
      <c r="F83" s="68"/>
      <c r="H83" s="69"/>
      <c r="I83" s="255" t="str">
        <f>IF(F393="","",VLOOKUP(F393,$AE$603:$AF$605,2,TRUE))</f>
        <v/>
      </c>
      <c r="J83" s="255" t="str">
        <f>IF(F394="","",VLOOKUP(F394,$AG$603:$AH$605,2,TRUE))</f>
        <v/>
      </c>
      <c r="K83" s="255" t="str">
        <f>IF(F395="","",VLOOKUP(F395,$AI$603:$AJ$605,2,TRUE))</f>
        <v/>
      </c>
      <c r="L83" s="12"/>
    </row>
    <row r="84" ht="90.0" customHeight="1">
      <c r="B84" s="12"/>
      <c r="C84" s="68"/>
      <c r="E84" s="69"/>
      <c r="F84" s="68"/>
      <c r="H84" s="69"/>
      <c r="I84" s="255" t="str">
        <f>IF(F396="","",VLOOKUP(F396,$AK$603:$AL$605,2,TRUE))</f>
        <v/>
      </c>
      <c r="J84" s="255" t="str">
        <f>IF(F397="","",VLOOKUP(F397,$AM$603:$AN$605,2,TRUE))</f>
        <v/>
      </c>
      <c r="K84" s="255" t="str">
        <f>IF(F398="","",VLOOKUP(F398,$AO$603:$AP$605,2,TRUE))</f>
        <v/>
      </c>
      <c r="L84" s="12"/>
    </row>
    <row r="85" ht="90.0" customHeight="1">
      <c r="B85" s="12"/>
      <c r="C85" s="68"/>
      <c r="E85" s="69"/>
      <c r="F85" s="68"/>
      <c r="H85" s="69"/>
      <c r="I85" s="312" t="str">
        <f>IF(F399="","",VLOOKUP(F399,$AQ$603:$AR$605,2,TRUE))</f>
        <v/>
      </c>
      <c r="J85" s="255" t="str">
        <f>IF(F400="","",VLOOKUP(F400,$AS$603:$AT$605,2,TRUE))</f>
        <v/>
      </c>
      <c r="K85" s="255" t="str">
        <f>IF(F401="","",VLOOKUP(F401,$AU$603:$AV$605,2,TRUE))</f>
        <v/>
      </c>
      <c r="L85" s="12"/>
    </row>
    <row r="86" ht="90.0" customHeight="1">
      <c r="B86" s="19"/>
      <c r="C86" s="68"/>
      <c r="E86" s="69"/>
      <c r="F86" s="68"/>
      <c r="H86" s="69"/>
      <c r="I86" s="255" t="str">
        <f>IF(F402="","",VLOOKUP(F402,$AW$603:$AX$605,2,TRUE))</f>
        <v/>
      </c>
      <c r="J86" s="255" t="str">
        <f>IF(F403="","",VLOOKUP(F403,$AY$603:$AZ$605,2,TRUE))</f>
        <v/>
      </c>
      <c r="K86" s="255" t="str">
        <f>IF(F404="","",VLOOKUP(F404,$BA$603:$BB$605,2,TRUE))</f>
        <v/>
      </c>
      <c r="L86" s="12"/>
    </row>
    <row r="87" ht="90.0" customHeight="1">
      <c r="B87" s="304" t="s">
        <v>724</v>
      </c>
      <c r="C87" s="68"/>
      <c r="E87" s="69"/>
      <c r="F87" s="68"/>
      <c r="H87" s="69"/>
      <c r="I87" s="255" t="str">
        <f>IF(G300="","",VLOOKUP(G300,$M$607:$N$609,2,TRUE))</f>
        <v/>
      </c>
      <c r="J87" s="255" t="str">
        <f>IF(G301="","",VLOOKUP(G301,$O$607:$P$609,2,TRUE))</f>
        <v/>
      </c>
      <c r="K87" s="255" t="str">
        <f>IF(G302="","",VLOOKUP(G302,$Q$607:$R$609,2,TRUE))</f>
        <v/>
      </c>
      <c r="L87" s="12"/>
    </row>
    <row r="88" ht="90.0" customHeight="1">
      <c r="B88" s="12"/>
      <c r="C88" s="68"/>
      <c r="E88" s="69"/>
      <c r="F88" s="68"/>
      <c r="H88" s="69"/>
      <c r="I88" s="255" t="str">
        <f>IF(G303="","",VLOOKUP(G303,$S$607:$T$609,2,TRUE))</f>
        <v/>
      </c>
      <c r="J88" s="255" t="str">
        <f>IF(G304="","",VLOOKUP(G304,$U$607:$V$609,2,TRUE))</f>
        <v/>
      </c>
      <c r="K88" s="255" t="str">
        <f>IF(G305="","",VLOOKUP(G305,$W$607:$X$609,2,TRUE))</f>
        <v/>
      </c>
      <c r="L88" s="12"/>
    </row>
    <row r="89" ht="90.0" customHeight="1">
      <c r="B89" s="12"/>
      <c r="C89" s="68"/>
      <c r="E89" s="69"/>
      <c r="F89" s="68"/>
      <c r="H89" s="69"/>
      <c r="I89" s="255" t="str">
        <f>IF(G306="","",VLOOKUP(G306,$Y$607:$Z$609,2,TRUE))</f>
        <v/>
      </c>
      <c r="J89" s="255" t="str">
        <f>IF(G307="","",VLOOKUP(G307,$AA$607:$AB$609,2,TRUE))</f>
        <v/>
      </c>
      <c r="K89" s="255" t="str">
        <f>IF(G308="","",VLOOKUP(G308,$AC$607:$AD$609,2,TRUE))</f>
        <v/>
      </c>
      <c r="L89" s="12"/>
    </row>
    <row r="90" ht="90.0" customHeight="1">
      <c r="B90" s="12"/>
      <c r="C90" s="68"/>
      <c r="E90" s="69"/>
      <c r="F90" s="68"/>
      <c r="H90" s="69"/>
      <c r="I90" s="255" t="str">
        <f>IF(G309="","",VLOOKUP(G309,$AE$607:$AF$609,2,TRUE))</f>
        <v/>
      </c>
      <c r="J90" s="255" t="str">
        <f>IF(G310="","",VLOOKUP(G310,$AG$607:$AH$609,2,TRUE))</f>
        <v/>
      </c>
      <c r="K90" s="255" t="str">
        <f>IF(G311="","",VLOOKUP(G311,$AI$607:$AJ$609,2,TRUE))</f>
        <v/>
      </c>
      <c r="L90" s="12"/>
    </row>
    <row r="91" ht="90.0" customHeight="1">
      <c r="B91" s="12"/>
      <c r="C91" s="68"/>
      <c r="E91" s="69"/>
      <c r="F91" s="68"/>
      <c r="H91" s="69"/>
      <c r="I91" s="255" t="str">
        <f>IF(G312="","",VLOOKUP(G312,$AK$607:$AL$609,2,TRUE))</f>
        <v/>
      </c>
      <c r="J91" s="255" t="str">
        <f>IF(G313="","",VLOOKUP(G313,$AM$607:$AN$609,2,TRUE))</f>
        <v/>
      </c>
      <c r="K91" s="255" t="str">
        <f>IF(G314="","",VLOOKUP(G314,$AO$607:$AP$609,2,TRUE))</f>
        <v/>
      </c>
      <c r="L91" s="12"/>
    </row>
    <row r="92" ht="90.0" customHeight="1">
      <c r="B92" s="12"/>
      <c r="C92" s="68"/>
      <c r="E92" s="69"/>
      <c r="F92" s="68"/>
      <c r="H92" s="69"/>
      <c r="I92" s="255" t="str">
        <f>IF(G315="","",VLOOKUP(G315,$AQ$607:$AR$609,2,TRUE))</f>
        <v/>
      </c>
      <c r="J92" s="255" t="str">
        <f>IF(G316="","",VLOOKUP(G316,$AS$607:$AT$609,2,TRUE))</f>
        <v/>
      </c>
      <c r="K92" s="255" t="str">
        <f>IF(G317="","",VLOOKUP(G317,$AU$607:$AV$609,2,TRUE))</f>
        <v/>
      </c>
      <c r="L92" s="12"/>
    </row>
    <row r="93" ht="90.0" customHeight="1">
      <c r="B93" s="19"/>
      <c r="C93" s="83"/>
      <c r="D93" s="84"/>
      <c r="E93" s="85"/>
      <c r="F93" s="83"/>
      <c r="G93" s="84"/>
      <c r="H93" s="85"/>
      <c r="I93" s="255" t="str">
        <f>IF(G318="","",VLOOKUP(G318,$AW$607:$AX$609,2,TRUE))</f>
        <v/>
      </c>
      <c r="J93" s="255" t="str">
        <f>IF(G319="","",VLOOKUP(G319,$AY$607:$AZ$609,2,TRUE))</f>
        <v/>
      </c>
      <c r="K93" s="255" t="str">
        <f>IF(G320="","",VLOOKUP(G320,$BA$607:$BB$609,2,TRUE))</f>
        <v/>
      </c>
      <c r="L93" s="19"/>
    </row>
    <row r="94" ht="15.75" customHeight="1"/>
    <row r="95" ht="15.75" customHeight="1"/>
    <row r="96" ht="15.75" customHeight="1">
      <c r="B96" s="237" t="s">
        <v>921</v>
      </c>
      <c r="C96" s="7"/>
      <c r="D96" s="7"/>
      <c r="E96" s="7"/>
      <c r="F96" s="7"/>
      <c r="G96" s="8"/>
    </row>
    <row r="97" ht="15.75" customHeight="1">
      <c r="B97" s="314"/>
      <c r="C97" s="315" t="s">
        <v>5</v>
      </c>
      <c r="D97" s="315" t="s">
        <v>107</v>
      </c>
      <c r="E97" s="315" t="s">
        <v>335</v>
      </c>
      <c r="F97" s="315" t="s">
        <v>398</v>
      </c>
      <c r="G97" s="178" t="s">
        <v>724</v>
      </c>
    </row>
    <row r="98" ht="15.75" customHeight="1">
      <c r="B98" s="5">
        <v>1.0</v>
      </c>
      <c r="C98" s="148"/>
      <c r="D98" s="148"/>
      <c r="E98" s="148"/>
      <c r="F98" s="148"/>
      <c r="G98" s="148"/>
    </row>
    <row r="99" ht="15.75" customHeight="1">
      <c r="B99" s="12"/>
      <c r="C99" s="148"/>
      <c r="D99" s="148"/>
      <c r="E99" s="148"/>
      <c r="F99" s="148"/>
      <c r="G99" s="148"/>
    </row>
    <row r="100" ht="15.75" customHeight="1">
      <c r="B100" s="19"/>
      <c r="C100" s="148"/>
      <c r="D100" s="148"/>
      <c r="E100" s="148"/>
      <c r="F100" s="148"/>
      <c r="G100" s="148"/>
    </row>
    <row r="101" ht="15.75" customHeight="1">
      <c r="B101" s="5">
        <v>2.0</v>
      </c>
      <c r="C101" s="148"/>
      <c r="D101" s="148"/>
      <c r="E101" s="148"/>
      <c r="F101" s="148"/>
      <c r="G101" s="148"/>
    </row>
    <row r="102" ht="15.75" customHeight="1">
      <c r="B102" s="12"/>
      <c r="C102" s="148"/>
      <c r="D102" s="148"/>
      <c r="E102" s="148"/>
      <c r="F102" s="148"/>
      <c r="G102" s="148"/>
    </row>
    <row r="103" ht="15.75" customHeight="1">
      <c r="B103" s="19"/>
      <c r="C103" s="148"/>
      <c r="D103" s="148"/>
      <c r="E103" s="148"/>
      <c r="F103" s="148"/>
      <c r="G103" s="148"/>
    </row>
    <row r="104" ht="15.75" customHeight="1">
      <c r="B104" s="5">
        <v>3.0</v>
      </c>
      <c r="C104" s="148"/>
      <c r="D104" s="148"/>
      <c r="E104" s="148"/>
      <c r="F104" s="148"/>
      <c r="G104" s="148"/>
    </row>
    <row r="105" ht="15.75" customHeight="1">
      <c r="B105" s="12"/>
      <c r="C105" s="148"/>
      <c r="D105" s="148"/>
      <c r="E105" s="148"/>
      <c r="F105" s="148"/>
      <c r="G105" s="148"/>
    </row>
    <row r="106" ht="15.75" customHeight="1">
      <c r="B106" s="19"/>
      <c r="C106" s="148"/>
      <c r="D106" s="148"/>
      <c r="E106" s="148"/>
      <c r="F106" s="148"/>
      <c r="G106" s="148"/>
    </row>
    <row r="107" ht="15.75" customHeight="1">
      <c r="B107" s="5">
        <v>4.0</v>
      </c>
      <c r="C107" s="148"/>
      <c r="D107" s="148"/>
      <c r="E107" s="148"/>
      <c r="F107" s="148"/>
      <c r="G107" s="148"/>
    </row>
    <row r="108" ht="15.75" customHeight="1">
      <c r="B108" s="12"/>
      <c r="C108" s="148"/>
      <c r="D108" s="148"/>
      <c r="E108" s="148"/>
      <c r="F108" s="148"/>
      <c r="G108" s="148"/>
    </row>
    <row r="109" ht="15.75" customHeight="1">
      <c r="B109" s="19"/>
      <c r="C109" s="148"/>
      <c r="D109" s="148"/>
      <c r="E109" s="148"/>
      <c r="F109" s="148"/>
      <c r="G109" s="148"/>
    </row>
    <row r="110" ht="15.75" customHeight="1">
      <c r="B110" s="5">
        <v>5.0</v>
      </c>
      <c r="C110" s="148"/>
      <c r="D110" s="148"/>
      <c r="E110" s="148"/>
      <c r="F110" s="148"/>
      <c r="G110" s="148"/>
    </row>
    <row r="111" ht="15.75" customHeight="1">
      <c r="B111" s="12"/>
      <c r="C111" s="148"/>
      <c r="D111" s="148"/>
      <c r="E111" s="148"/>
      <c r="F111" s="148"/>
      <c r="G111" s="148"/>
    </row>
    <row r="112" ht="15.75" customHeight="1">
      <c r="B112" s="19"/>
      <c r="C112" s="148"/>
      <c r="D112" s="148"/>
      <c r="E112" s="148"/>
      <c r="F112" s="148"/>
      <c r="G112" s="148"/>
    </row>
    <row r="113" ht="15.75" customHeight="1">
      <c r="B113" s="5">
        <v>6.0</v>
      </c>
      <c r="C113" s="148"/>
      <c r="D113" s="148"/>
      <c r="E113" s="148"/>
      <c r="F113" s="148"/>
      <c r="G113" s="148"/>
    </row>
    <row r="114" ht="15.75" customHeight="1">
      <c r="B114" s="12"/>
      <c r="C114" s="148"/>
      <c r="D114" s="148"/>
      <c r="E114" s="148"/>
      <c r="F114" s="148"/>
      <c r="G114" s="148"/>
    </row>
    <row r="115" ht="15.75" customHeight="1">
      <c r="B115" s="19"/>
      <c r="C115" s="148"/>
      <c r="D115" s="148"/>
      <c r="E115" s="148"/>
      <c r="F115" s="148"/>
      <c r="G115" s="148"/>
    </row>
    <row r="116" ht="15.75" customHeight="1">
      <c r="B116" s="5">
        <v>7.0</v>
      </c>
      <c r="C116" s="317"/>
      <c r="D116" s="148"/>
      <c r="E116" s="317"/>
      <c r="F116" s="148"/>
      <c r="G116" s="317"/>
    </row>
    <row r="117" ht="15.75" customHeight="1">
      <c r="B117" s="12"/>
      <c r="C117" s="12"/>
      <c r="D117" s="148"/>
      <c r="E117" s="12"/>
      <c r="F117" s="148"/>
      <c r="G117" s="12"/>
    </row>
    <row r="118" ht="15.75" customHeight="1">
      <c r="B118" s="19"/>
      <c r="C118" s="12"/>
      <c r="D118" s="148"/>
      <c r="E118" s="12"/>
      <c r="F118" s="148"/>
      <c r="G118" s="12"/>
    </row>
    <row r="119" ht="15.75" customHeight="1">
      <c r="B119" s="5">
        <v>8.0</v>
      </c>
      <c r="C119" s="12"/>
      <c r="D119" s="148"/>
      <c r="E119" s="12"/>
      <c r="F119" s="148"/>
      <c r="G119" s="12"/>
    </row>
    <row r="120" ht="15.75" customHeight="1">
      <c r="B120" s="12"/>
      <c r="C120" s="12"/>
      <c r="D120" s="148"/>
      <c r="E120" s="12"/>
      <c r="F120" s="148"/>
      <c r="G120" s="12"/>
    </row>
    <row r="121" ht="15.75" customHeight="1">
      <c r="B121" s="19"/>
      <c r="C121" s="12"/>
      <c r="D121" s="148"/>
      <c r="E121" s="12"/>
      <c r="F121" s="148"/>
      <c r="G121" s="12"/>
    </row>
    <row r="122" ht="15.75" customHeight="1">
      <c r="B122" s="5">
        <v>9.0</v>
      </c>
      <c r="C122" s="12"/>
      <c r="D122" s="148"/>
      <c r="E122" s="12"/>
      <c r="F122" s="148"/>
      <c r="G122" s="12"/>
    </row>
    <row r="123" ht="15.75" customHeight="1">
      <c r="B123" s="12"/>
      <c r="C123" s="12"/>
      <c r="D123" s="148"/>
      <c r="E123" s="12"/>
      <c r="F123" s="148"/>
      <c r="G123" s="12"/>
    </row>
    <row r="124" ht="15.75" customHeight="1">
      <c r="B124" s="19"/>
      <c r="C124" s="12"/>
      <c r="D124" s="148"/>
      <c r="E124" s="12"/>
      <c r="F124" s="148"/>
      <c r="G124" s="12"/>
    </row>
    <row r="125" ht="15.75" customHeight="1">
      <c r="B125" s="5">
        <v>10.0</v>
      </c>
      <c r="C125" s="12"/>
      <c r="D125" s="148"/>
      <c r="E125" s="12"/>
      <c r="F125" s="148"/>
      <c r="G125" s="12"/>
    </row>
    <row r="126" ht="15.75" customHeight="1">
      <c r="B126" s="12"/>
      <c r="C126" s="12"/>
      <c r="D126" s="148"/>
      <c r="E126" s="12"/>
      <c r="F126" s="148"/>
      <c r="G126" s="12"/>
    </row>
    <row r="127" ht="15.75" customHeight="1">
      <c r="B127" s="19"/>
      <c r="C127" s="12"/>
      <c r="D127" s="148"/>
      <c r="E127" s="12"/>
      <c r="F127" s="148"/>
      <c r="G127" s="12"/>
    </row>
    <row r="128" ht="15.75" customHeight="1">
      <c r="B128" s="5">
        <v>11.0</v>
      </c>
      <c r="C128" s="12"/>
      <c r="D128" s="148"/>
      <c r="E128" s="12"/>
      <c r="F128" s="148"/>
      <c r="G128" s="12"/>
    </row>
    <row r="129" ht="15.75" customHeight="1">
      <c r="B129" s="12"/>
      <c r="C129" s="12"/>
      <c r="D129" s="148"/>
      <c r="E129" s="12"/>
      <c r="F129" s="148"/>
      <c r="G129" s="12"/>
    </row>
    <row r="130" ht="15.75" customHeight="1">
      <c r="B130" s="19"/>
      <c r="C130" s="12"/>
      <c r="D130" s="148"/>
      <c r="E130" s="12"/>
      <c r="F130" s="148"/>
      <c r="G130" s="12"/>
    </row>
    <row r="131" ht="15.75" customHeight="1">
      <c r="B131" s="5">
        <v>12.0</v>
      </c>
      <c r="C131" s="12"/>
      <c r="D131" s="148"/>
      <c r="E131" s="12"/>
      <c r="F131" s="148"/>
      <c r="G131" s="12"/>
    </row>
    <row r="132" ht="15.0" customHeight="1">
      <c r="B132" s="12"/>
      <c r="C132" s="12"/>
      <c r="D132" s="148"/>
      <c r="E132" s="12"/>
      <c r="F132" s="148"/>
      <c r="G132" s="12"/>
    </row>
    <row r="133" ht="15.75" customHeight="1">
      <c r="B133" s="19"/>
      <c r="C133" s="12"/>
      <c r="D133" s="148"/>
      <c r="E133" s="12"/>
      <c r="F133" s="148"/>
      <c r="G133" s="12"/>
    </row>
    <row r="134" ht="15.75" customHeight="1">
      <c r="B134" s="5">
        <v>13.0</v>
      </c>
      <c r="C134" s="12"/>
      <c r="D134" s="148"/>
      <c r="E134" s="12"/>
      <c r="F134" s="148"/>
      <c r="G134" s="12"/>
    </row>
    <row r="135" ht="15.75" customHeight="1">
      <c r="B135" s="12"/>
      <c r="C135" s="12"/>
      <c r="D135" s="148"/>
      <c r="E135" s="12"/>
      <c r="F135" s="148"/>
      <c r="G135" s="12"/>
    </row>
    <row r="136" ht="15.75" customHeight="1">
      <c r="B136" s="19"/>
      <c r="C136" s="12"/>
      <c r="D136" s="148"/>
      <c r="E136" s="12"/>
      <c r="F136" s="148"/>
      <c r="G136" s="12"/>
    </row>
    <row r="137" ht="15.75" customHeight="1">
      <c r="B137" s="5">
        <v>14.0</v>
      </c>
      <c r="C137" s="12"/>
      <c r="D137" s="148"/>
      <c r="E137" s="12"/>
      <c r="F137" s="148"/>
      <c r="G137" s="12"/>
    </row>
    <row r="138" ht="15.75" customHeight="1">
      <c r="B138" s="12"/>
      <c r="C138" s="12"/>
      <c r="D138" s="148"/>
      <c r="E138" s="12"/>
      <c r="F138" s="148"/>
      <c r="G138" s="12"/>
    </row>
    <row r="139" ht="15.75" customHeight="1">
      <c r="B139" s="19"/>
      <c r="C139" s="12"/>
      <c r="D139" s="148"/>
      <c r="E139" s="12"/>
      <c r="F139" s="148"/>
      <c r="G139" s="12"/>
    </row>
    <row r="140" ht="15.75" customHeight="1">
      <c r="B140" s="5">
        <v>15.0</v>
      </c>
      <c r="C140" s="12"/>
      <c r="D140" s="148"/>
      <c r="E140" s="12"/>
      <c r="F140" s="148"/>
      <c r="G140" s="12"/>
    </row>
    <row r="141" ht="15.75" customHeight="1">
      <c r="B141" s="12"/>
      <c r="C141" s="12"/>
      <c r="D141" s="148"/>
      <c r="E141" s="12"/>
      <c r="F141" s="148"/>
      <c r="G141" s="12"/>
    </row>
    <row r="142" ht="15.75" customHeight="1">
      <c r="B142" s="19"/>
      <c r="C142" s="12"/>
      <c r="D142" s="148"/>
      <c r="E142" s="12"/>
      <c r="F142" s="148"/>
      <c r="G142" s="12"/>
    </row>
    <row r="143" ht="15.75" customHeight="1">
      <c r="B143" s="5">
        <v>16.0</v>
      </c>
      <c r="C143" s="12"/>
      <c r="D143" s="148"/>
      <c r="E143" s="12"/>
      <c r="F143" s="148"/>
      <c r="G143" s="12"/>
    </row>
    <row r="144" ht="15.75" customHeight="1">
      <c r="B144" s="12"/>
      <c r="C144" s="12"/>
      <c r="D144" s="148"/>
      <c r="E144" s="12"/>
      <c r="F144" s="148"/>
      <c r="G144" s="12"/>
    </row>
    <row r="145" ht="15.75" customHeight="1">
      <c r="B145" s="19"/>
      <c r="C145" s="12"/>
      <c r="D145" s="148"/>
      <c r="E145" s="12"/>
      <c r="F145" s="148"/>
      <c r="G145" s="12"/>
    </row>
    <row r="146" ht="15.75" customHeight="1">
      <c r="B146" s="5">
        <v>17.0</v>
      </c>
      <c r="C146" s="12"/>
      <c r="D146" s="148"/>
      <c r="E146" s="12"/>
      <c r="F146" s="148"/>
      <c r="G146" s="12"/>
    </row>
    <row r="147" ht="15.75" customHeight="1">
      <c r="B147" s="12"/>
      <c r="C147" s="12"/>
      <c r="D147" s="148"/>
      <c r="E147" s="12"/>
      <c r="F147" s="148"/>
      <c r="G147" s="12"/>
    </row>
    <row r="148" ht="15.75" customHeight="1">
      <c r="B148" s="19"/>
      <c r="C148" s="12"/>
      <c r="D148" s="148"/>
      <c r="E148" s="12"/>
      <c r="F148" s="148"/>
      <c r="G148" s="12"/>
    </row>
    <row r="149" ht="15.75" customHeight="1">
      <c r="B149" s="5">
        <v>18.0</v>
      </c>
      <c r="C149" s="12"/>
      <c r="D149" s="148"/>
      <c r="E149" s="12"/>
      <c r="F149" s="148"/>
      <c r="G149" s="12"/>
    </row>
    <row r="150" ht="15.75" customHeight="1">
      <c r="B150" s="12"/>
      <c r="C150" s="12"/>
      <c r="D150" s="148"/>
      <c r="E150" s="12"/>
      <c r="F150" s="148"/>
      <c r="G150" s="12"/>
    </row>
    <row r="151" ht="15.75" customHeight="1">
      <c r="B151" s="19"/>
      <c r="C151" s="12"/>
      <c r="D151" s="148"/>
      <c r="E151" s="12"/>
      <c r="F151" s="148"/>
      <c r="G151" s="12"/>
    </row>
    <row r="152" ht="15.75" customHeight="1">
      <c r="B152" s="5">
        <v>19.0</v>
      </c>
      <c r="C152" s="12"/>
      <c r="D152" s="317"/>
      <c r="E152" s="12"/>
      <c r="F152" s="148"/>
      <c r="G152" s="12"/>
    </row>
    <row r="153" ht="15.75" customHeight="1">
      <c r="B153" s="12"/>
      <c r="C153" s="12"/>
      <c r="D153" s="12"/>
      <c r="E153" s="12"/>
      <c r="F153" s="148"/>
      <c r="G153" s="12"/>
    </row>
    <row r="154" ht="15.75" customHeight="1">
      <c r="B154" s="19"/>
      <c r="C154" s="12"/>
      <c r="D154" s="12"/>
      <c r="E154" s="12"/>
      <c r="F154" s="148"/>
      <c r="G154" s="12"/>
    </row>
    <row r="155" ht="15.75" customHeight="1">
      <c r="B155" s="5">
        <v>20.0</v>
      </c>
      <c r="C155" s="12"/>
      <c r="D155" s="12"/>
      <c r="E155" s="12"/>
      <c r="F155" s="148"/>
      <c r="G155" s="12"/>
    </row>
    <row r="156" ht="15.75" customHeight="1">
      <c r="B156" s="12"/>
      <c r="C156" s="12"/>
      <c r="D156" s="12"/>
      <c r="E156" s="12"/>
      <c r="F156" s="148"/>
      <c r="G156" s="12"/>
    </row>
    <row r="157" ht="15.75" customHeight="1">
      <c r="B157" s="19"/>
      <c r="C157" s="12"/>
      <c r="D157" s="12"/>
      <c r="E157" s="12"/>
      <c r="F157" s="148"/>
      <c r="G157" s="12"/>
    </row>
    <row r="158" ht="15.75" customHeight="1">
      <c r="B158" s="5">
        <v>21.0</v>
      </c>
      <c r="C158" s="12"/>
      <c r="D158" s="12"/>
      <c r="E158" s="12"/>
      <c r="F158" s="148"/>
      <c r="G158" s="12"/>
    </row>
    <row r="159" ht="15.75" customHeight="1">
      <c r="B159" s="12"/>
      <c r="C159" s="12"/>
      <c r="D159" s="12"/>
      <c r="E159" s="12"/>
      <c r="F159" s="148"/>
      <c r="G159" s="12"/>
    </row>
    <row r="160" ht="15.75" customHeight="1">
      <c r="B160" s="19"/>
      <c r="C160" s="12"/>
      <c r="D160" s="12"/>
      <c r="E160" s="12"/>
      <c r="F160" s="148"/>
      <c r="G160" s="12"/>
    </row>
    <row r="161" ht="15.75" customHeight="1">
      <c r="B161" s="5">
        <v>22.0</v>
      </c>
      <c r="C161" s="12"/>
      <c r="D161" s="12"/>
      <c r="E161" s="12"/>
      <c r="F161" s="148"/>
      <c r="G161" s="12"/>
    </row>
    <row r="162" ht="15.75" customHeight="1">
      <c r="B162" s="12"/>
      <c r="C162" s="12"/>
      <c r="D162" s="12"/>
      <c r="E162" s="12"/>
      <c r="F162" s="148"/>
      <c r="G162" s="12"/>
    </row>
    <row r="163" ht="15.75" customHeight="1">
      <c r="B163" s="19"/>
      <c r="C163" s="12"/>
      <c r="D163" s="12"/>
      <c r="E163" s="12"/>
      <c r="F163" s="148"/>
      <c r="G163" s="12"/>
    </row>
    <row r="164" ht="15.75" customHeight="1">
      <c r="B164" s="5">
        <v>23.0</v>
      </c>
      <c r="C164" s="12"/>
      <c r="D164" s="12"/>
      <c r="E164" s="12"/>
      <c r="F164" s="148"/>
      <c r="G164" s="12"/>
    </row>
    <row r="165" ht="15.75" customHeight="1">
      <c r="B165" s="12"/>
      <c r="C165" s="12"/>
      <c r="D165" s="12"/>
      <c r="E165" s="12"/>
      <c r="F165" s="148"/>
      <c r="G165" s="12"/>
    </row>
    <row r="166" ht="15.75" customHeight="1">
      <c r="B166" s="19"/>
      <c r="C166" s="12"/>
      <c r="D166" s="12"/>
      <c r="E166" s="12"/>
      <c r="F166" s="148"/>
      <c r="G166" s="12"/>
    </row>
    <row r="167" ht="15.75" customHeight="1">
      <c r="B167" s="5">
        <v>24.0</v>
      </c>
      <c r="C167" s="12"/>
      <c r="D167" s="12"/>
      <c r="E167" s="12"/>
      <c r="F167" s="148"/>
      <c r="G167" s="12"/>
    </row>
    <row r="168" ht="15.75" customHeight="1">
      <c r="B168" s="12"/>
      <c r="C168" s="12"/>
      <c r="D168" s="12"/>
      <c r="E168" s="12"/>
      <c r="F168" s="148"/>
      <c r="G168" s="12"/>
    </row>
    <row r="169" ht="15.75" customHeight="1">
      <c r="B169" s="19"/>
      <c r="C169" s="12"/>
      <c r="D169" s="12"/>
      <c r="E169" s="12"/>
      <c r="F169" s="148"/>
      <c r="G169" s="12"/>
    </row>
    <row r="170" ht="15.75" customHeight="1">
      <c r="B170" s="5">
        <v>25.0</v>
      </c>
      <c r="C170" s="12"/>
      <c r="D170" s="12"/>
      <c r="E170" s="12"/>
      <c r="F170" s="148"/>
      <c r="G170" s="12"/>
    </row>
    <row r="171" ht="15.75" customHeight="1">
      <c r="B171" s="12"/>
      <c r="C171" s="12"/>
      <c r="D171" s="12"/>
      <c r="E171" s="12"/>
      <c r="F171" s="148"/>
      <c r="G171" s="12"/>
    </row>
    <row r="172" ht="15.75" customHeight="1">
      <c r="B172" s="19"/>
      <c r="C172" s="12"/>
      <c r="D172" s="12"/>
      <c r="E172" s="12"/>
      <c r="F172" s="148"/>
      <c r="G172" s="12"/>
    </row>
    <row r="173" ht="15.75" customHeight="1">
      <c r="B173" s="5">
        <v>26.0</v>
      </c>
      <c r="C173" s="12"/>
      <c r="D173" s="12"/>
      <c r="E173" s="12"/>
      <c r="F173" s="148"/>
      <c r="G173" s="12"/>
    </row>
    <row r="174" ht="15.75" customHeight="1">
      <c r="B174" s="12"/>
      <c r="C174" s="12"/>
      <c r="D174" s="12"/>
      <c r="E174" s="12"/>
      <c r="F174" s="148"/>
      <c r="G174" s="12"/>
    </row>
    <row r="175" ht="15.75" customHeight="1">
      <c r="B175" s="19"/>
      <c r="C175" s="12"/>
      <c r="D175" s="12"/>
      <c r="E175" s="12"/>
      <c r="F175" s="148"/>
      <c r="G175" s="12"/>
    </row>
    <row r="176" ht="15.75" customHeight="1">
      <c r="B176" s="5">
        <v>27.0</v>
      </c>
      <c r="C176" s="12"/>
      <c r="D176" s="12"/>
      <c r="E176" s="12"/>
      <c r="F176" s="148"/>
      <c r="G176" s="12"/>
    </row>
    <row r="177" ht="15.75" customHeight="1">
      <c r="B177" s="12"/>
      <c r="C177" s="12"/>
      <c r="D177" s="12"/>
      <c r="E177" s="12"/>
      <c r="F177" s="148"/>
      <c r="G177" s="12"/>
    </row>
    <row r="178" ht="15.75" customHeight="1">
      <c r="B178" s="19"/>
      <c r="C178" s="12"/>
      <c r="D178" s="12"/>
      <c r="E178" s="12"/>
      <c r="F178" s="148"/>
      <c r="G178" s="12"/>
    </row>
    <row r="179" ht="15.75" customHeight="1">
      <c r="B179" s="5">
        <v>28.0</v>
      </c>
      <c r="C179" s="12"/>
      <c r="D179" s="12"/>
      <c r="E179" s="12"/>
      <c r="F179" s="148"/>
      <c r="G179" s="12"/>
    </row>
    <row r="180" ht="15.75" customHeight="1">
      <c r="B180" s="12"/>
      <c r="C180" s="12"/>
      <c r="D180" s="12"/>
      <c r="E180" s="12"/>
      <c r="F180" s="148"/>
      <c r="G180" s="12"/>
    </row>
    <row r="181" ht="15.75" customHeight="1">
      <c r="B181" s="19"/>
      <c r="C181" s="12"/>
      <c r="D181" s="12"/>
      <c r="E181" s="12"/>
      <c r="F181" s="148"/>
      <c r="G181" s="12"/>
    </row>
    <row r="182" ht="15.75" customHeight="1">
      <c r="B182" s="5">
        <v>29.0</v>
      </c>
      <c r="C182" s="12"/>
      <c r="D182" s="12"/>
      <c r="E182" s="12"/>
      <c r="F182" s="148"/>
      <c r="G182" s="12"/>
    </row>
    <row r="183" ht="15.75" customHeight="1">
      <c r="B183" s="12"/>
      <c r="C183" s="12"/>
      <c r="D183" s="12"/>
      <c r="E183" s="12"/>
      <c r="F183" s="148"/>
      <c r="G183" s="12"/>
    </row>
    <row r="184" ht="15.75" customHeight="1">
      <c r="B184" s="19"/>
      <c r="C184" s="12"/>
      <c r="D184" s="12"/>
      <c r="E184" s="12"/>
      <c r="F184" s="148"/>
      <c r="G184" s="12"/>
    </row>
    <row r="185" ht="15.75" customHeight="1">
      <c r="B185" s="5">
        <v>30.0</v>
      </c>
      <c r="C185" s="12"/>
      <c r="D185" s="12"/>
      <c r="E185" s="12"/>
      <c r="F185" s="148"/>
      <c r="G185" s="12"/>
    </row>
    <row r="186" ht="15.75" customHeight="1">
      <c r="B186" s="12"/>
      <c r="C186" s="12"/>
      <c r="D186" s="12"/>
      <c r="E186" s="12"/>
      <c r="F186" s="148"/>
      <c r="G186" s="12"/>
    </row>
    <row r="187" ht="15.75" customHeight="1">
      <c r="B187" s="19"/>
      <c r="C187" s="19"/>
      <c r="D187" s="19"/>
      <c r="E187" s="19"/>
      <c r="F187" s="148"/>
      <c r="G187" s="19"/>
    </row>
    <row r="188" ht="15.75" customHeight="1"/>
    <row r="189" ht="15.75" customHeight="1">
      <c r="B189" s="237" t="s">
        <v>922</v>
      </c>
      <c r="C189" s="7"/>
      <c r="D189" s="7"/>
      <c r="E189" s="7"/>
      <c r="F189" s="7"/>
      <c r="G189" s="8"/>
    </row>
    <row r="190" ht="15.75" customHeight="1">
      <c r="B190" s="314"/>
      <c r="C190" s="315" t="s">
        <v>5</v>
      </c>
      <c r="D190" s="315" t="s">
        <v>107</v>
      </c>
      <c r="E190" s="315" t="s">
        <v>335</v>
      </c>
      <c r="F190" s="315" t="s">
        <v>398</v>
      </c>
      <c r="G190" s="178" t="s">
        <v>724</v>
      </c>
    </row>
    <row r="191" ht="15.75" customHeight="1">
      <c r="B191" s="5">
        <v>1.0</v>
      </c>
      <c r="C191" s="78"/>
      <c r="D191" s="78"/>
      <c r="E191" s="78"/>
      <c r="F191" s="78"/>
      <c r="G191" s="78"/>
    </row>
    <row r="192" ht="15.75" customHeight="1">
      <c r="B192" s="12"/>
      <c r="C192" s="78"/>
      <c r="D192" s="78"/>
      <c r="E192" s="78"/>
      <c r="F192" s="78"/>
      <c r="G192" s="78"/>
    </row>
    <row r="193" ht="15.75" customHeight="1">
      <c r="B193" s="19"/>
      <c r="C193" s="78"/>
      <c r="D193" s="78"/>
      <c r="E193" s="78"/>
      <c r="F193" s="78"/>
      <c r="G193" s="78"/>
    </row>
    <row r="194" ht="15.75" customHeight="1">
      <c r="B194" s="5">
        <v>2.0</v>
      </c>
      <c r="C194" s="78"/>
      <c r="D194" s="78"/>
      <c r="E194" s="78"/>
      <c r="F194" s="78"/>
      <c r="G194" s="78"/>
    </row>
    <row r="195" ht="15.75" customHeight="1">
      <c r="B195" s="12"/>
      <c r="C195" s="78"/>
      <c r="D195" s="78"/>
      <c r="E195" s="78"/>
      <c r="F195" s="78"/>
      <c r="G195" s="78"/>
    </row>
    <row r="196" ht="15.75" customHeight="1">
      <c r="B196" s="19"/>
      <c r="C196" s="78"/>
      <c r="D196" s="78"/>
      <c r="E196" s="78"/>
      <c r="F196" s="78"/>
      <c r="G196" s="78"/>
    </row>
    <row r="197" ht="15.75" customHeight="1">
      <c r="B197" s="5">
        <v>3.0</v>
      </c>
      <c r="C197" s="78"/>
      <c r="D197" s="78"/>
      <c r="E197" s="78"/>
      <c r="F197" s="78"/>
      <c r="G197" s="78"/>
    </row>
    <row r="198" ht="15.75" customHeight="1">
      <c r="B198" s="12"/>
      <c r="C198" s="78"/>
      <c r="D198" s="78"/>
      <c r="E198" s="78"/>
      <c r="F198" s="78"/>
      <c r="G198" s="78"/>
    </row>
    <row r="199" ht="15.75" customHeight="1">
      <c r="B199" s="19"/>
      <c r="C199" s="78"/>
      <c r="D199" s="78"/>
      <c r="E199" s="78"/>
      <c r="F199" s="78"/>
      <c r="G199" s="78"/>
    </row>
    <row r="200" ht="15.75" customHeight="1">
      <c r="B200" s="5">
        <v>4.0</v>
      </c>
      <c r="C200" s="78"/>
      <c r="D200" s="78"/>
      <c r="E200" s="78"/>
      <c r="F200" s="78"/>
      <c r="G200" s="78"/>
    </row>
    <row r="201" ht="15.75" customHeight="1">
      <c r="B201" s="12"/>
      <c r="C201" s="78"/>
      <c r="D201" s="78"/>
      <c r="E201" s="78"/>
      <c r="F201" s="78"/>
      <c r="G201" s="78"/>
    </row>
    <row r="202" ht="15.75" customHeight="1">
      <c r="B202" s="19"/>
      <c r="C202" s="78"/>
      <c r="D202" s="78"/>
      <c r="E202" s="78"/>
      <c r="F202" s="78"/>
      <c r="G202" s="78"/>
    </row>
    <row r="203" ht="15.75" customHeight="1">
      <c r="B203" s="5">
        <v>5.0</v>
      </c>
      <c r="C203" s="78"/>
      <c r="D203" s="78"/>
      <c r="E203" s="78"/>
      <c r="F203" s="78"/>
      <c r="G203" s="78"/>
    </row>
    <row r="204" ht="15.75" customHeight="1">
      <c r="B204" s="12"/>
      <c r="C204" s="78"/>
      <c r="D204" s="78"/>
      <c r="E204" s="78"/>
      <c r="F204" s="78"/>
      <c r="G204" s="78"/>
    </row>
    <row r="205" ht="15.75" customHeight="1">
      <c r="B205" s="19"/>
      <c r="C205" s="78"/>
      <c r="D205" s="78"/>
      <c r="E205" s="78"/>
      <c r="F205" s="78"/>
      <c r="G205" s="78"/>
    </row>
    <row r="206" ht="15.75" customHeight="1">
      <c r="B206" s="5">
        <v>6.0</v>
      </c>
      <c r="C206" s="78"/>
      <c r="D206" s="78"/>
      <c r="E206" s="78"/>
      <c r="F206" s="78"/>
      <c r="G206" s="78"/>
    </row>
    <row r="207" ht="15.75" customHeight="1">
      <c r="B207" s="12"/>
      <c r="C207" s="78"/>
      <c r="D207" s="78"/>
      <c r="E207" s="78"/>
      <c r="F207" s="78"/>
      <c r="G207" s="78"/>
    </row>
    <row r="208" ht="15.75" customHeight="1">
      <c r="B208" s="19"/>
      <c r="C208" s="78"/>
      <c r="D208" s="78"/>
      <c r="E208" s="78"/>
      <c r="F208" s="78"/>
      <c r="G208" s="78"/>
    </row>
    <row r="209" ht="15.75" customHeight="1">
      <c r="B209" s="5">
        <v>7.0</v>
      </c>
      <c r="C209" s="78"/>
      <c r="D209" s="78"/>
      <c r="E209" s="78"/>
      <c r="F209" s="78"/>
      <c r="G209" s="78"/>
    </row>
    <row r="210" ht="15.75" customHeight="1">
      <c r="B210" s="12"/>
      <c r="C210" s="78"/>
      <c r="D210" s="78"/>
      <c r="E210" s="78"/>
      <c r="F210" s="78"/>
      <c r="G210" s="78"/>
    </row>
    <row r="211" ht="15.0" customHeight="1">
      <c r="B211" s="19"/>
      <c r="C211" s="78"/>
      <c r="D211" s="78"/>
      <c r="E211" s="78"/>
      <c r="F211" s="78"/>
      <c r="G211" s="78"/>
    </row>
    <row r="212" ht="15.75" customHeight="1">
      <c r="B212" s="5">
        <v>8.0</v>
      </c>
      <c r="C212" s="318"/>
      <c r="D212" s="78"/>
      <c r="E212" s="317"/>
      <c r="F212" s="78"/>
      <c r="G212" s="317"/>
    </row>
    <row r="213" ht="15.75" customHeight="1">
      <c r="B213" s="12"/>
      <c r="C213" s="319"/>
      <c r="D213" s="78"/>
      <c r="E213" s="12"/>
      <c r="F213" s="78"/>
      <c r="G213" s="12"/>
    </row>
    <row r="214" ht="15.75" customHeight="1">
      <c r="B214" s="19"/>
      <c r="C214" s="319"/>
      <c r="D214" s="78"/>
      <c r="E214" s="12"/>
      <c r="F214" s="78"/>
      <c r="G214" s="12"/>
    </row>
    <row r="215" ht="15.75" customHeight="1">
      <c r="B215" s="5">
        <v>9.0</v>
      </c>
      <c r="C215" s="319"/>
      <c r="D215" s="78"/>
      <c r="E215" s="12"/>
      <c r="F215" s="78"/>
      <c r="G215" s="12"/>
    </row>
    <row r="216" ht="15.75" customHeight="1">
      <c r="B216" s="12"/>
      <c r="C216" s="319"/>
      <c r="D216" s="78"/>
      <c r="E216" s="12"/>
      <c r="F216" s="78"/>
      <c r="G216" s="12"/>
    </row>
    <row r="217" ht="15.75" customHeight="1">
      <c r="B217" s="19"/>
      <c r="C217" s="319"/>
      <c r="D217" s="78"/>
      <c r="E217" s="12"/>
      <c r="F217" s="78"/>
      <c r="G217" s="12"/>
    </row>
    <row r="218" ht="15.75" customHeight="1">
      <c r="B218" s="5">
        <v>10.0</v>
      </c>
      <c r="C218" s="319"/>
      <c r="D218" s="78"/>
      <c r="E218" s="12"/>
      <c r="F218" s="78"/>
      <c r="G218" s="12"/>
    </row>
    <row r="219" ht="15.75" customHeight="1">
      <c r="B219" s="12"/>
      <c r="C219" s="319"/>
      <c r="D219" s="78"/>
      <c r="E219" s="12"/>
      <c r="F219" s="78"/>
      <c r="G219" s="12"/>
    </row>
    <row r="220" ht="15.75" customHeight="1">
      <c r="B220" s="19"/>
      <c r="C220" s="319"/>
      <c r="D220" s="78"/>
      <c r="E220" s="12"/>
      <c r="F220" s="78"/>
      <c r="G220" s="12"/>
    </row>
    <row r="221" ht="15.75" customHeight="1">
      <c r="B221" s="5">
        <v>11.0</v>
      </c>
      <c r="C221" s="319"/>
      <c r="D221" s="78"/>
      <c r="E221" s="12"/>
      <c r="F221" s="78"/>
      <c r="G221" s="12"/>
    </row>
    <row r="222" ht="15.75" customHeight="1">
      <c r="B222" s="12"/>
      <c r="C222" s="319"/>
      <c r="D222" s="78"/>
      <c r="E222" s="12"/>
      <c r="F222" s="78"/>
      <c r="G222" s="12"/>
    </row>
    <row r="223" ht="15.75" customHeight="1">
      <c r="B223" s="19"/>
      <c r="C223" s="319"/>
      <c r="D223" s="78"/>
      <c r="E223" s="12"/>
      <c r="F223" s="78"/>
      <c r="G223" s="12"/>
    </row>
    <row r="224" ht="15.75" customHeight="1">
      <c r="B224" s="5">
        <v>12.0</v>
      </c>
      <c r="C224" s="319"/>
      <c r="D224" s="78"/>
      <c r="E224" s="12"/>
      <c r="F224" s="78"/>
      <c r="G224" s="12"/>
    </row>
    <row r="225" ht="15.75" customHeight="1">
      <c r="B225" s="12"/>
      <c r="C225" s="319"/>
      <c r="D225" s="78"/>
      <c r="E225" s="12"/>
      <c r="F225" s="78"/>
      <c r="G225" s="12"/>
    </row>
    <row r="226" ht="15.75" customHeight="1">
      <c r="B226" s="19"/>
      <c r="C226" s="319"/>
      <c r="D226" s="78"/>
      <c r="E226" s="12"/>
      <c r="F226" s="78"/>
      <c r="G226" s="12"/>
    </row>
    <row r="227" ht="15.75" customHeight="1">
      <c r="B227" s="5">
        <v>13.0</v>
      </c>
      <c r="C227" s="319"/>
      <c r="D227" s="78"/>
      <c r="E227" s="12"/>
      <c r="F227" s="78"/>
      <c r="G227" s="12"/>
    </row>
    <row r="228" ht="15.75" customHeight="1">
      <c r="B228" s="12"/>
      <c r="C228" s="319"/>
      <c r="D228" s="78"/>
      <c r="E228" s="12"/>
      <c r="F228" s="78"/>
      <c r="G228" s="12"/>
    </row>
    <row r="229" ht="15.75" customHeight="1">
      <c r="B229" s="19"/>
      <c r="C229" s="319"/>
      <c r="D229" s="78"/>
      <c r="E229" s="12"/>
      <c r="F229" s="78"/>
      <c r="G229" s="12"/>
    </row>
    <row r="230" ht="15.75" customHeight="1">
      <c r="B230" s="5">
        <v>14.0</v>
      </c>
      <c r="C230" s="319"/>
      <c r="D230" s="78"/>
      <c r="E230" s="12"/>
      <c r="F230" s="78"/>
      <c r="G230" s="12"/>
    </row>
    <row r="231" ht="15.75" customHeight="1">
      <c r="B231" s="12"/>
      <c r="C231" s="319"/>
      <c r="D231" s="78"/>
      <c r="E231" s="12"/>
      <c r="F231" s="78"/>
      <c r="G231" s="12"/>
    </row>
    <row r="232" ht="15.75" customHeight="1">
      <c r="B232" s="19"/>
      <c r="C232" s="319"/>
      <c r="D232" s="78"/>
      <c r="E232" s="12"/>
      <c r="F232" s="78"/>
      <c r="G232" s="12"/>
    </row>
    <row r="233" ht="15.75" customHeight="1">
      <c r="B233" s="5">
        <v>15.0</v>
      </c>
      <c r="C233" s="319"/>
      <c r="D233" s="78"/>
      <c r="E233" s="12"/>
      <c r="F233" s="78"/>
      <c r="G233" s="12"/>
    </row>
    <row r="234" ht="15.75" customHeight="1">
      <c r="B234" s="12"/>
      <c r="C234" s="319"/>
      <c r="D234" s="78"/>
      <c r="E234" s="12"/>
      <c r="F234" s="78"/>
      <c r="G234" s="12"/>
    </row>
    <row r="235" ht="15.75" customHeight="1">
      <c r="B235" s="19"/>
      <c r="C235" s="319"/>
      <c r="D235" s="78"/>
      <c r="E235" s="12"/>
      <c r="F235" s="78"/>
      <c r="G235" s="12"/>
    </row>
    <row r="236" ht="15.75" customHeight="1">
      <c r="B236" s="5">
        <v>16.0</v>
      </c>
      <c r="C236" s="319"/>
      <c r="D236" s="78"/>
      <c r="E236" s="12"/>
      <c r="F236" s="78"/>
      <c r="G236" s="12"/>
    </row>
    <row r="237" ht="15.75" customHeight="1">
      <c r="B237" s="12"/>
      <c r="C237" s="319"/>
      <c r="D237" s="78"/>
      <c r="E237" s="12"/>
      <c r="F237" s="78"/>
      <c r="G237" s="12"/>
    </row>
    <row r="238" ht="15.75" customHeight="1">
      <c r="B238" s="19"/>
      <c r="C238" s="319"/>
      <c r="D238" s="78"/>
      <c r="E238" s="12"/>
      <c r="F238" s="78"/>
      <c r="G238" s="12"/>
    </row>
    <row r="239" ht="15.75" customHeight="1">
      <c r="B239" s="5">
        <v>17.0</v>
      </c>
      <c r="C239" s="319"/>
      <c r="D239" s="78"/>
      <c r="E239" s="12"/>
      <c r="F239" s="78"/>
      <c r="G239" s="12"/>
    </row>
    <row r="240" ht="15.75" customHeight="1">
      <c r="B240" s="12"/>
      <c r="C240" s="319"/>
      <c r="D240" s="78"/>
      <c r="E240" s="12"/>
      <c r="F240" s="78"/>
      <c r="G240" s="12"/>
    </row>
    <row r="241" ht="15.75" customHeight="1">
      <c r="B241" s="19"/>
      <c r="C241" s="319"/>
      <c r="D241" s="78"/>
      <c r="E241" s="12"/>
      <c r="F241" s="78"/>
      <c r="G241" s="12"/>
    </row>
    <row r="242" ht="15.75" customHeight="1">
      <c r="B242" s="5">
        <v>18.0</v>
      </c>
      <c r="C242" s="319"/>
      <c r="D242" s="78"/>
      <c r="E242" s="12"/>
      <c r="F242" s="78"/>
      <c r="G242" s="12"/>
    </row>
    <row r="243" ht="15.75" customHeight="1">
      <c r="B243" s="12"/>
      <c r="C243" s="319"/>
      <c r="D243" s="78"/>
      <c r="E243" s="12"/>
      <c r="F243" s="78"/>
      <c r="G243" s="12"/>
    </row>
    <row r="244" ht="15.75" customHeight="1">
      <c r="B244" s="19"/>
      <c r="C244" s="319"/>
      <c r="D244" s="78"/>
      <c r="E244" s="12"/>
      <c r="F244" s="78"/>
      <c r="G244" s="12"/>
    </row>
    <row r="245" ht="15.75" customHeight="1">
      <c r="B245" s="5">
        <v>19.0</v>
      </c>
      <c r="C245" s="319"/>
      <c r="D245" s="78"/>
      <c r="E245" s="12"/>
      <c r="F245" s="78"/>
      <c r="G245" s="12"/>
    </row>
    <row r="246" ht="15.75" customHeight="1">
      <c r="B246" s="12"/>
      <c r="C246" s="319"/>
      <c r="D246" s="78"/>
      <c r="E246" s="12"/>
      <c r="F246" s="78"/>
      <c r="G246" s="12"/>
    </row>
    <row r="247" ht="15.75" customHeight="1">
      <c r="B247" s="19"/>
      <c r="C247" s="319"/>
      <c r="D247" s="78"/>
      <c r="E247" s="12"/>
      <c r="F247" s="78"/>
      <c r="G247" s="12"/>
    </row>
    <row r="248" ht="15.75" customHeight="1">
      <c r="B248" s="5">
        <v>20.0</v>
      </c>
      <c r="C248" s="319"/>
      <c r="D248" s="78"/>
      <c r="E248" s="12"/>
      <c r="F248" s="78"/>
      <c r="G248" s="12"/>
    </row>
    <row r="249" ht="15.75" customHeight="1">
      <c r="B249" s="12"/>
      <c r="C249" s="319"/>
      <c r="D249" s="78"/>
      <c r="E249" s="12"/>
      <c r="F249" s="78"/>
      <c r="G249" s="12"/>
    </row>
    <row r="250" ht="15.75" customHeight="1">
      <c r="B250" s="19"/>
      <c r="C250" s="319"/>
      <c r="D250" s="78"/>
      <c r="E250" s="12"/>
      <c r="F250" s="78"/>
      <c r="G250" s="12"/>
    </row>
    <row r="251" ht="15.75" customHeight="1">
      <c r="B251" s="5">
        <v>21.0</v>
      </c>
      <c r="C251" s="319"/>
      <c r="D251" s="78"/>
      <c r="E251" s="12"/>
      <c r="F251" s="78"/>
      <c r="G251" s="12"/>
    </row>
    <row r="252" ht="15.75" customHeight="1">
      <c r="B252" s="12"/>
      <c r="C252" s="319"/>
      <c r="D252" s="78"/>
      <c r="E252" s="12"/>
      <c r="F252" s="78"/>
      <c r="G252" s="12"/>
    </row>
    <row r="253" ht="15.75" customHeight="1">
      <c r="B253" s="19"/>
      <c r="C253" s="319"/>
      <c r="D253" s="78"/>
      <c r="E253" s="12"/>
      <c r="F253" s="78"/>
      <c r="G253" s="12"/>
    </row>
    <row r="254" ht="15.75" customHeight="1">
      <c r="B254" s="5">
        <v>22.0</v>
      </c>
      <c r="C254" s="319"/>
      <c r="D254" s="78"/>
      <c r="E254" s="12"/>
      <c r="F254" s="78"/>
      <c r="G254" s="12"/>
    </row>
    <row r="255" ht="15.75" customHeight="1">
      <c r="B255" s="12"/>
      <c r="C255" s="319"/>
      <c r="D255" s="78"/>
      <c r="E255" s="12"/>
      <c r="F255" s="78"/>
      <c r="G255" s="12"/>
    </row>
    <row r="256" ht="15.75" customHeight="1">
      <c r="B256" s="19"/>
      <c r="C256" s="319"/>
      <c r="D256" s="78"/>
      <c r="E256" s="12"/>
      <c r="F256" s="78"/>
      <c r="G256" s="12"/>
    </row>
    <row r="257" ht="15.75" customHeight="1">
      <c r="B257" s="5">
        <v>23.0</v>
      </c>
      <c r="C257" s="319"/>
      <c r="D257" s="78"/>
      <c r="E257" s="12"/>
      <c r="F257" s="78"/>
      <c r="G257" s="12"/>
    </row>
    <row r="258" ht="15.75" customHeight="1">
      <c r="B258" s="12"/>
      <c r="C258" s="319"/>
      <c r="D258" s="78"/>
      <c r="E258" s="12"/>
      <c r="F258" s="78"/>
      <c r="G258" s="12"/>
    </row>
    <row r="259" ht="15.75" customHeight="1">
      <c r="B259" s="19"/>
      <c r="C259" s="319"/>
      <c r="D259" s="78"/>
      <c r="E259" s="12"/>
      <c r="F259" s="78"/>
      <c r="G259" s="12"/>
    </row>
    <row r="260" ht="15.75" customHeight="1">
      <c r="B260" s="5">
        <v>24.0</v>
      </c>
      <c r="C260" s="319"/>
      <c r="D260" s="78"/>
      <c r="E260" s="12"/>
      <c r="F260" s="78"/>
      <c r="G260" s="12"/>
    </row>
    <row r="261" ht="15.75" customHeight="1">
      <c r="B261" s="12"/>
      <c r="C261" s="319"/>
      <c r="D261" s="78"/>
      <c r="E261" s="12"/>
      <c r="F261" s="78"/>
      <c r="G261" s="12"/>
    </row>
    <row r="262" ht="15.75" customHeight="1">
      <c r="B262" s="19"/>
      <c r="C262" s="319"/>
      <c r="D262" s="78"/>
      <c r="E262" s="12"/>
      <c r="F262" s="78"/>
      <c r="G262" s="12"/>
    </row>
    <row r="263" ht="15.75" customHeight="1">
      <c r="B263" s="5">
        <v>25.0</v>
      </c>
      <c r="C263" s="319"/>
      <c r="D263" s="78"/>
      <c r="E263" s="12"/>
      <c r="F263" s="78"/>
      <c r="G263" s="12"/>
    </row>
    <row r="264" ht="15.75" customHeight="1">
      <c r="B264" s="12"/>
      <c r="C264" s="319"/>
      <c r="D264" s="78"/>
      <c r="E264" s="12"/>
      <c r="F264" s="78"/>
      <c r="G264" s="12"/>
    </row>
    <row r="265" ht="15.75" customHeight="1">
      <c r="B265" s="19"/>
      <c r="C265" s="319"/>
      <c r="D265" s="78"/>
      <c r="E265" s="12"/>
      <c r="F265" s="78"/>
      <c r="G265" s="12"/>
    </row>
    <row r="266" ht="15.75" customHeight="1">
      <c r="B266" s="5">
        <v>26.0</v>
      </c>
      <c r="C266" s="319"/>
      <c r="D266" s="78"/>
      <c r="E266" s="12"/>
      <c r="F266" s="78"/>
      <c r="G266" s="12"/>
    </row>
    <row r="267" ht="15.75" customHeight="1">
      <c r="B267" s="12"/>
      <c r="C267" s="319"/>
      <c r="D267" s="78"/>
      <c r="E267" s="12"/>
      <c r="F267" s="78"/>
      <c r="G267" s="12"/>
    </row>
    <row r="268" ht="15.75" customHeight="1">
      <c r="B268" s="19"/>
      <c r="C268" s="319"/>
      <c r="D268" s="78"/>
      <c r="E268" s="12"/>
      <c r="F268" s="78"/>
      <c r="G268" s="12"/>
    </row>
    <row r="269" ht="15.75" customHeight="1">
      <c r="B269" s="5">
        <v>27.0</v>
      </c>
      <c r="C269" s="319"/>
      <c r="D269" s="78"/>
      <c r="E269" s="12"/>
      <c r="F269" s="78"/>
      <c r="G269" s="12"/>
    </row>
    <row r="270" ht="15.75" customHeight="1">
      <c r="B270" s="12"/>
      <c r="C270" s="319"/>
      <c r="D270" s="78"/>
      <c r="E270" s="12"/>
      <c r="F270" s="78"/>
      <c r="G270" s="12"/>
    </row>
    <row r="271" ht="15.75" customHeight="1">
      <c r="B271" s="19"/>
      <c r="C271" s="319"/>
      <c r="D271" s="78"/>
      <c r="E271" s="12"/>
      <c r="F271" s="78"/>
      <c r="G271" s="12"/>
    </row>
    <row r="272" ht="15.75" customHeight="1">
      <c r="B272" s="5">
        <v>28.0</v>
      </c>
      <c r="C272" s="319"/>
      <c r="D272" s="78"/>
      <c r="E272" s="12"/>
      <c r="F272" s="78"/>
      <c r="G272" s="12"/>
    </row>
    <row r="273" ht="15.75" customHeight="1">
      <c r="B273" s="12"/>
      <c r="C273" s="319"/>
      <c r="D273" s="78"/>
      <c r="E273" s="12"/>
      <c r="F273" s="78"/>
      <c r="G273" s="12"/>
    </row>
    <row r="274" ht="15.75" customHeight="1">
      <c r="B274" s="19"/>
      <c r="C274" s="319"/>
      <c r="D274" s="78"/>
      <c r="E274" s="12"/>
      <c r="F274" s="78"/>
      <c r="G274" s="12"/>
    </row>
    <row r="275" ht="15.75" customHeight="1">
      <c r="B275" s="5">
        <v>29.0</v>
      </c>
      <c r="C275" s="319"/>
      <c r="D275" s="317"/>
      <c r="E275" s="12"/>
      <c r="F275" s="78"/>
      <c r="G275" s="12"/>
    </row>
    <row r="276" ht="15.75" customHeight="1">
      <c r="B276" s="12"/>
      <c r="C276" s="319"/>
      <c r="D276" s="12"/>
      <c r="E276" s="12"/>
      <c r="F276" s="78"/>
      <c r="G276" s="12"/>
    </row>
    <row r="277" ht="15.75" customHeight="1">
      <c r="B277" s="19"/>
      <c r="C277" s="319"/>
      <c r="D277" s="12"/>
      <c r="E277" s="12"/>
      <c r="F277" s="78"/>
      <c r="G277" s="12"/>
    </row>
    <row r="278" ht="15.75" customHeight="1">
      <c r="B278" s="5">
        <v>30.0</v>
      </c>
      <c r="C278" s="319"/>
      <c r="D278" s="12"/>
      <c r="E278" s="12"/>
      <c r="F278" s="78"/>
      <c r="G278" s="12"/>
    </row>
    <row r="279" ht="15.75" customHeight="1">
      <c r="B279" s="12"/>
      <c r="C279" s="319"/>
      <c r="D279" s="12"/>
      <c r="E279" s="12"/>
      <c r="F279" s="78"/>
      <c r="G279" s="12"/>
    </row>
    <row r="280" ht="15.75" customHeight="1">
      <c r="B280" s="19"/>
      <c r="C280" s="319"/>
      <c r="D280" s="12"/>
      <c r="E280" s="12"/>
      <c r="F280" s="78"/>
      <c r="G280" s="12"/>
    </row>
    <row r="281" ht="15.75" customHeight="1">
      <c r="B281" s="5">
        <v>31.0</v>
      </c>
      <c r="C281" s="319"/>
      <c r="D281" s="12"/>
      <c r="E281" s="12"/>
      <c r="F281" s="78"/>
      <c r="G281" s="12"/>
    </row>
    <row r="282" ht="15.75" customHeight="1">
      <c r="B282" s="12"/>
      <c r="C282" s="319"/>
      <c r="D282" s="12"/>
      <c r="E282" s="12"/>
      <c r="F282" s="78"/>
      <c r="G282" s="12"/>
    </row>
    <row r="283" ht="15.75" customHeight="1">
      <c r="B283" s="19"/>
      <c r="C283" s="319"/>
      <c r="D283" s="12"/>
      <c r="E283" s="12"/>
      <c r="F283" s="78"/>
      <c r="G283" s="12"/>
    </row>
    <row r="284" ht="15.75" customHeight="1">
      <c r="B284" s="5">
        <v>32.0</v>
      </c>
      <c r="C284" s="319"/>
      <c r="D284" s="12"/>
      <c r="E284" s="12"/>
      <c r="F284" s="78"/>
      <c r="G284" s="12"/>
    </row>
    <row r="285" ht="15.75" customHeight="1">
      <c r="B285" s="12"/>
      <c r="C285" s="319"/>
      <c r="D285" s="12"/>
      <c r="E285" s="12"/>
      <c r="F285" s="78"/>
      <c r="G285" s="12"/>
    </row>
    <row r="286" ht="15.75" customHeight="1">
      <c r="B286" s="19"/>
      <c r="C286" s="319"/>
      <c r="D286" s="12"/>
      <c r="E286" s="12"/>
      <c r="F286" s="78"/>
      <c r="G286" s="12"/>
    </row>
    <row r="287" ht="15.75" customHeight="1">
      <c r="B287" s="5">
        <v>33.0</v>
      </c>
      <c r="C287" s="319"/>
      <c r="D287" s="12"/>
      <c r="E287" s="12"/>
      <c r="F287" s="78"/>
      <c r="G287" s="12"/>
    </row>
    <row r="288" ht="15.75" customHeight="1">
      <c r="B288" s="12"/>
      <c r="C288" s="319"/>
      <c r="D288" s="12"/>
      <c r="E288" s="12"/>
      <c r="F288" s="78"/>
      <c r="G288" s="12"/>
    </row>
    <row r="289" ht="15.75" customHeight="1">
      <c r="B289" s="19"/>
      <c r="C289" s="319"/>
      <c r="D289" s="12"/>
      <c r="E289" s="12"/>
      <c r="F289" s="78"/>
      <c r="G289" s="12"/>
    </row>
    <row r="290" ht="15.75" customHeight="1">
      <c r="B290" s="5">
        <v>34.0</v>
      </c>
      <c r="C290" s="319"/>
      <c r="D290" s="12"/>
      <c r="E290" s="12"/>
      <c r="F290" s="78"/>
      <c r="G290" s="12"/>
    </row>
    <row r="291" ht="15.75" customHeight="1">
      <c r="B291" s="12"/>
      <c r="C291" s="319"/>
      <c r="D291" s="12"/>
      <c r="E291" s="12"/>
      <c r="F291" s="78"/>
      <c r="G291" s="12"/>
    </row>
    <row r="292" ht="15.75" customHeight="1">
      <c r="B292" s="19"/>
      <c r="C292" s="319"/>
      <c r="D292" s="12"/>
      <c r="E292" s="12"/>
      <c r="F292" s="78"/>
      <c r="G292" s="12"/>
    </row>
    <row r="293" ht="15.75" customHeight="1">
      <c r="B293" s="5">
        <v>35.0</v>
      </c>
      <c r="C293" s="319"/>
      <c r="D293" s="12"/>
      <c r="E293" s="12"/>
      <c r="F293" s="78"/>
      <c r="G293" s="12"/>
    </row>
    <row r="294" ht="15.75" customHeight="1">
      <c r="B294" s="12"/>
      <c r="C294" s="319"/>
      <c r="D294" s="12"/>
      <c r="E294" s="12"/>
      <c r="F294" s="78"/>
      <c r="G294" s="12"/>
    </row>
    <row r="295" ht="15.75" customHeight="1">
      <c r="B295" s="19"/>
      <c r="C295" s="320"/>
      <c r="D295" s="19"/>
      <c r="E295" s="19"/>
      <c r="F295" s="78"/>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Ф'!D158</f>
        <v/>
      </c>
      <c r="D300" s="391" t="str">
        <f>'дети 5-ти лет К'!D158</f>
        <v/>
      </c>
      <c r="E300" s="391" t="str">
        <f>'дети 5-ти лет П'!D158</f>
        <v/>
      </c>
      <c r="F300" s="391" t="str">
        <f>'дети 5-ти лет Т'!D158</f>
        <v/>
      </c>
      <c r="G300" s="391" t="str">
        <f>'дети 5-ти лет С'!D158</f>
        <v/>
      </c>
    </row>
    <row r="301" ht="15.75" customHeight="1">
      <c r="B301" s="12"/>
      <c r="C301" s="391" t="str">
        <f>'дети 5-ти лет Ф'!E158</f>
        <v/>
      </c>
      <c r="D301" s="391" t="str">
        <f>'дети 5-ти лет К'!E158</f>
        <v/>
      </c>
      <c r="E301" s="391" t="str">
        <f>'дети 5-ти лет П'!E158</f>
        <v/>
      </c>
      <c r="F301" s="391" t="str">
        <f>'дети 5-ти лет Т'!E158</f>
        <v/>
      </c>
      <c r="G301" s="391" t="str">
        <f>'дети 5-ти лет С'!E158</f>
        <v/>
      </c>
    </row>
    <row r="302" ht="15.75" customHeight="1">
      <c r="B302" s="19"/>
      <c r="C302" s="391" t="str">
        <f>'дети 5-ти лет Ф'!F158</f>
        <v/>
      </c>
      <c r="D302" s="391" t="str">
        <f>'дети 5-ти лет К'!F158</f>
        <v/>
      </c>
      <c r="E302" s="391" t="str">
        <f>'дети 5-ти лет П'!F158</f>
        <v/>
      </c>
      <c r="F302" s="391" t="str">
        <f>'дети 5-ти лет Т'!F158</f>
        <v/>
      </c>
      <c r="G302" s="391" t="str">
        <f>'дети 5-ти лет С'!F158</f>
        <v/>
      </c>
    </row>
    <row r="303" ht="15.75" customHeight="1">
      <c r="B303" s="5">
        <v>2.0</v>
      </c>
      <c r="C303" s="391" t="str">
        <f>'дети 5-ти лет Ф'!G158</f>
        <v/>
      </c>
      <c r="D303" s="391" t="str">
        <f>'дети 5-ти лет К'!G158</f>
        <v/>
      </c>
      <c r="E303" s="391" t="str">
        <f>'дети 5-ти лет П'!G158</f>
        <v/>
      </c>
      <c r="F303" s="391" t="str">
        <f>'дети 5-ти лет Т'!G158</f>
        <v/>
      </c>
      <c r="G303" s="391" t="str">
        <f>'дети 5-ти лет С'!G158</f>
        <v/>
      </c>
    </row>
    <row r="304" ht="15.75" customHeight="1">
      <c r="B304" s="12"/>
      <c r="C304" s="391" t="str">
        <f>'дети 5-ти лет Ф'!H158</f>
        <v/>
      </c>
      <c r="D304" s="391" t="str">
        <f>'дети 5-ти лет К'!H158</f>
        <v/>
      </c>
      <c r="E304" s="391" t="str">
        <f>'дети 5-ти лет П'!H158</f>
        <v/>
      </c>
      <c r="F304" s="391" t="str">
        <f>'дети 5-ти лет Т'!H158</f>
        <v/>
      </c>
      <c r="G304" s="391" t="str">
        <f>'дети 5-ти лет С'!H158</f>
        <v/>
      </c>
    </row>
    <row r="305" ht="15.75" customHeight="1">
      <c r="B305" s="19"/>
      <c r="C305" s="391" t="str">
        <f>'дети 5-ти лет Ф'!I158</f>
        <v/>
      </c>
      <c r="D305" s="391" t="str">
        <f>'дети 5-ти лет К'!I158</f>
        <v/>
      </c>
      <c r="E305" s="391" t="str">
        <f>'дети 5-ти лет П'!I158</f>
        <v/>
      </c>
      <c r="F305" s="391" t="str">
        <f>'дети 5-ти лет Т'!I158</f>
        <v/>
      </c>
      <c r="G305" s="391" t="str">
        <f>'дети 5-ти лет С'!I158</f>
        <v/>
      </c>
    </row>
    <row r="306" ht="15.75" customHeight="1">
      <c r="B306" s="5">
        <v>3.0</v>
      </c>
      <c r="C306" s="391" t="str">
        <f>'дети 5-ти лет Ф'!J158</f>
        <v/>
      </c>
      <c r="D306" s="391" t="str">
        <f>'дети 5-ти лет К'!J158</f>
        <v/>
      </c>
      <c r="E306" s="391" t="str">
        <f>'дети 5-ти лет П'!J158</f>
        <v/>
      </c>
      <c r="F306" s="391" t="str">
        <f>'дети 5-ти лет Т'!J158</f>
        <v/>
      </c>
      <c r="G306" s="391" t="str">
        <f>'дети 5-ти лет С'!J158</f>
        <v/>
      </c>
    </row>
    <row r="307" ht="15.75" customHeight="1">
      <c r="B307" s="12"/>
      <c r="C307" s="391" t="str">
        <f>'дети 5-ти лет Ф'!K158</f>
        <v/>
      </c>
      <c r="D307" s="391" t="str">
        <f>'дети 5-ти лет К'!K158</f>
        <v/>
      </c>
      <c r="E307" s="391" t="str">
        <f>'дети 5-ти лет П'!K158</f>
        <v/>
      </c>
      <c r="F307" s="391" t="str">
        <f>'дети 5-ти лет Т'!K158</f>
        <v/>
      </c>
      <c r="G307" s="391" t="str">
        <f>'дети 5-ти лет С'!K158</f>
        <v/>
      </c>
    </row>
    <row r="308" ht="15.75" customHeight="1">
      <c r="B308" s="19"/>
      <c r="C308" s="391" t="str">
        <f>'дети 5-ти лет Ф'!L158</f>
        <v/>
      </c>
      <c r="D308" s="391" t="str">
        <f>'дети 5-ти лет К'!L158</f>
        <v/>
      </c>
      <c r="E308" s="391" t="str">
        <f>'дети 5-ти лет П'!L158</f>
        <v/>
      </c>
      <c r="F308" s="391" t="str">
        <f>'дети 5-ти лет Т'!L158</f>
        <v/>
      </c>
      <c r="G308" s="391" t="str">
        <f>'дети 5-ти лет С'!L158</f>
        <v/>
      </c>
    </row>
    <row r="309" ht="15.75" customHeight="1">
      <c r="B309" s="5">
        <v>4.0</v>
      </c>
      <c r="C309" s="391" t="str">
        <f>'дети 5-ти лет Ф'!M158</f>
        <v/>
      </c>
      <c r="D309" s="391" t="str">
        <f>'дети 5-ти лет К'!M158</f>
        <v/>
      </c>
      <c r="E309" s="391" t="str">
        <f>'дети 5-ти лет П'!M158</f>
        <v/>
      </c>
      <c r="F309" s="391" t="str">
        <f>'дети 5-ти лет Т'!M158</f>
        <v/>
      </c>
      <c r="G309" s="391" t="str">
        <f>'дети 5-ти лет С'!M158</f>
        <v/>
      </c>
    </row>
    <row r="310" ht="15.75" customHeight="1">
      <c r="B310" s="12"/>
      <c r="C310" s="391" t="str">
        <f>'дети 5-ти лет Ф'!N158</f>
        <v/>
      </c>
      <c r="D310" s="391" t="str">
        <f>'дети 5-ти лет К'!N158</f>
        <v/>
      </c>
      <c r="E310" s="391" t="str">
        <f>'дети 5-ти лет П'!N158</f>
        <v/>
      </c>
      <c r="F310" s="391" t="str">
        <f>'дети 5-ти лет Т'!N158</f>
        <v/>
      </c>
      <c r="G310" s="391" t="str">
        <f>'дети 5-ти лет С'!N158</f>
        <v/>
      </c>
    </row>
    <row r="311" ht="15.75" customHeight="1">
      <c r="B311" s="19"/>
      <c r="C311" s="391" t="str">
        <f>'дети 5-ти лет Ф'!O158</f>
        <v/>
      </c>
      <c r="D311" s="391" t="str">
        <f>'дети 5-ти лет К'!O158</f>
        <v/>
      </c>
      <c r="E311" s="391" t="str">
        <f>'дети 5-ти лет П'!O158</f>
        <v/>
      </c>
      <c r="F311" s="391" t="str">
        <f>'дети 5-ти лет Т'!O158</f>
        <v/>
      </c>
      <c r="G311" s="391" t="str">
        <f>'дети 5-ти лет С'!O158</f>
        <v/>
      </c>
    </row>
    <row r="312" ht="15.75" customHeight="1">
      <c r="B312" s="5">
        <v>5.0</v>
      </c>
      <c r="C312" s="391" t="str">
        <f>'дети 5-ти лет Ф'!P158</f>
        <v/>
      </c>
      <c r="D312" s="391" t="str">
        <f>'дети 5-ти лет К'!P158</f>
        <v/>
      </c>
      <c r="E312" s="391" t="str">
        <f>'дети 5-ти лет П'!P158</f>
        <v/>
      </c>
      <c r="F312" s="391" t="str">
        <f>'дети 5-ти лет Т'!P158</f>
        <v/>
      </c>
      <c r="G312" s="391" t="str">
        <f>'дети 5-ти лет С'!P158</f>
        <v/>
      </c>
    </row>
    <row r="313" ht="15.75" customHeight="1">
      <c r="B313" s="12"/>
      <c r="C313" s="391" t="str">
        <f>'дети 5-ти лет Ф'!Q158</f>
        <v/>
      </c>
      <c r="D313" s="391" t="str">
        <f>'дети 5-ти лет К'!Q158</f>
        <v/>
      </c>
      <c r="E313" s="391" t="str">
        <f>'дети 5-ти лет П'!Q158</f>
        <v/>
      </c>
      <c r="F313" s="391" t="str">
        <f>'дети 5-ти лет Т'!Q158</f>
        <v/>
      </c>
      <c r="G313" s="391" t="str">
        <f>'дети 5-ти лет С'!Q158</f>
        <v/>
      </c>
    </row>
    <row r="314" ht="15.75" customHeight="1">
      <c r="B314" s="19"/>
      <c r="C314" s="391" t="str">
        <f>'дети 5-ти лет Ф'!R158</f>
        <v/>
      </c>
      <c r="D314" s="391" t="str">
        <f>'дети 5-ти лет К'!R158</f>
        <v/>
      </c>
      <c r="E314" s="391" t="str">
        <f>'дети 5-ти лет П'!R158</f>
        <v/>
      </c>
      <c r="F314" s="391" t="str">
        <f>'дети 5-ти лет Т'!R158</f>
        <v/>
      </c>
      <c r="G314" s="391" t="str">
        <f>'дети 5-ти лет С'!R158</f>
        <v/>
      </c>
    </row>
    <row r="315" ht="15.75" customHeight="1">
      <c r="B315" s="5">
        <v>6.0</v>
      </c>
      <c r="C315" s="391" t="str">
        <f>'дети 5-ти лет Ф'!S158</f>
        <v/>
      </c>
      <c r="D315" s="391" t="str">
        <f>'дети 5-ти лет К'!S158</f>
        <v/>
      </c>
      <c r="E315" s="391" t="str">
        <f>'дети 5-ти лет П'!S158</f>
        <v/>
      </c>
      <c r="F315" s="391" t="str">
        <f>'дети 5-ти лет Т'!S158</f>
        <v/>
      </c>
      <c r="G315" s="391" t="str">
        <f>'дети 5-ти лет С'!S158</f>
        <v/>
      </c>
    </row>
    <row r="316" ht="15.75" customHeight="1">
      <c r="B316" s="12"/>
      <c r="C316" s="391" t="str">
        <f>'дети 5-ти лет Ф'!T158</f>
        <v/>
      </c>
      <c r="D316" s="391" t="str">
        <f>'дети 5-ти лет К'!T158</f>
        <v/>
      </c>
      <c r="E316" s="391" t="str">
        <f>'дети 5-ти лет П'!T158</f>
        <v/>
      </c>
      <c r="F316" s="391" t="str">
        <f>'дети 5-ти лет Т'!T158</f>
        <v/>
      </c>
      <c r="G316" s="391" t="str">
        <f>'дети 5-ти лет С'!T158</f>
        <v/>
      </c>
    </row>
    <row r="317" ht="15.75" customHeight="1">
      <c r="B317" s="19"/>
      <c r="C317" s="391" t="str">
        <f>'дети 5-ти лет Ф'!U158</f>
        <v/>
      </c>
      <c r="D317" s="391" t="str">
        <f>'дети 5-ти лет К'!U158</f>
        <v/>
      </c>
      <c r="E317" s="391" t="str">
        <f>'дети 5-ти лет П'!U158</f>
        <v/>
      </c>
      <c r="F317" s="391" t="str">
        <f>'дети 5-ти лет Т'!U158</f>
        <v/>
      </c>
      <c r="G317" s="391" t="str">
        <f>'дети 5-ти лет С'!U158</f>
        <v/>
      </c>
    </row>
    <row r="318" ht="15.75" customHeight="1">
      <c r="B318" s="5">
        <v>7.0</v>
      </c>
      <c r="C318" s="391" t="str">
        <f>'дети 5-ти лет Ф'!V158</f>
        <v/>
      </c>
      <c r="D318" s="391" t="str">
        <f>'дети 5-ти лет К'!V158</f>
        <v/>
      </c>
      <c r="E318" s="391" t="str">
        <f>'дети 5-ти лет П'!V158</f>
        <v/>
      </c>
      <c r="F318" s="391" t="str">
        <f>'дети 5-ти лет Т'!V158</f>
        <v/>
      </c>
      <c r="G318" s="391" t="str">
        <f>'дети 5-ти лет С'!V158</f>
        <v/>
      </c>
    </row>
    <row r="319" ht="15.75" customHeight="1">
      <c r="B319" s="12"/>
      <c r="C319" s="391" t="str">
        <f>'дети 5-ти лет Ф'!W158</f>
        <v/>
      </c>
      <c r="D319" s="391" t="str">
        <f>'дети 5-ти лет Т'!W158</f>
        <v/>
      </c>
      <c r="E319" s="391" t="str">
        <f>'дети 5-ти лет П'!W158</f>
        <v/>
      </c>
      <c r="F319" s="391" t="str">
        <f>'дети 5-ти лет Т'!W158</f>
        <v/>
      </c>
      <c r="G319" s="391" t="str">
        <f>'дети 5-ти лет С'!W158</f>
        <v/>
      </c>
    </row>
    <row r="320" ht="15.75" customHeight="1">
      <c r="B320" s="19"/>
      <c r="C320" s="391" t="str">
        <f>'дети 5-ти лет Ф'!X158</f>
        <v/>
      </c>
      <c r="D320" s="391" t="str">
        <f>'дети 5-ти лет К'!X158</f>
        <v/>
      </c>
      <c r="E320" s="391" t="str">
        <f>'дети 5-ти лет П'!X158</f>
        <v/>
      </c>
      <c r="F320" s="391" t="str">
        <f>'дети 5-ти лет Т'!X158</f>
        <v/>
      </c>
      <c r="G320" s="391" t="str">
        <f>'дети 5-ти лет С'!X158</f>
        <v/>
      </c>
    </row>
    <row r="321" ht="15.75" customHeight="1">
      <c r="B321" s="5">
        <v>8.0</v>
      </c>
      <c r="C321" s="318"/>
      <c r="D321" s="391" t="str">
        <f>'дети 5-ти лет К'!Y158</f>
        <v/>
      </c>
      <c r="E321" s="317"/>
      <c r="F321" s="391" t="str">
        <f>'дети 5-ти лет Т'!Y158</f>
        <v/>
      </c>
      <c r="G321" s="317"/>
    </row>
    <row r="322" ht="15.75" customHeight="1">
      <c r="B322" s="12"/>
      <c r="C322" s="319"/>
      <c r="D322" s="391" t="str">
        <f>'дети 5-ти лет К'!Z158</f>
        <v/>
      </c>
      <c r="E322" s="12"/>
      <c r="F322" s="391" t="str">
        <f>'дети 5-ти лет Т'!Z158</f>
        <v/>
      </c>
      <c r="G322" s="12"/>
    </row>
    <row r="323" ht="15.75" customHeight="1">
      <c r="B323" s="19"/>
      <c r="C323" s="319"/>
      <c r="D323" s="391" t="str">
        <f>'дети 5-ти лет К'!AA158</f>
        <v/>
      </c>
      <c r="E323" s="12"/>
      <c r="F323" s="391" t="str">
        <f>'дети 5-ти лет Т'!AA158</f>
        <v/>
      </c>
      <c r="G323" s="12"/>
    </row>
    <row r="324" ht="15.75" customHeight="1">
      <c r="B324" s="5">
        <v>9.0</v>
      </c>
      <c r="C324" s="319"/>
      <c r="D324" s="391" t="str">
        <f>'дети 5-ти лет К'!AB158</f>
        <v/>
      </c>
      <c r="E324" s="12"/>
      <c r="F324" s="391" t="str">
        <f>'дети 5-ти лет Т'!AB158</f>
        <v/>
      </c>
      <c r="G324" s="12"/>
    </row>
    <row r="325" ht="15.75" customHeight="1">
      <c r="B325" s="12"/>
      <c r="C325" s="319"/>
      <c r="D325" s="391" t="str">
        <f>'дети 5-ти лет К'!AC158</f>
        <v/>
      </c>
      <c r="E325" s="12"/>
      <c r="F325" s="391" t="str">
        <f>'дети 5-ти лет Т'!AC158</f>
        <v/>
      </c>
      <c r="G325" s="12"/>
    </row>
    <row r="326" ht="15.75" customHeight="1">
      <c r="B326" s="19"/>
      <c r="C326" s="319"/>
      <c r="D326" s="391" t="str">
        <f>'дети 5-ти лет К'!AD158</f>
        <v/>
      </c>
      <c r="E326" s="12"/>
      <c r="F326" s="391" t="str">
        <f>'дети 5-ти лет Т'!AD158</f>
        <v/>
      </c>
      <c r="G326" s="12"/>
    </row>
    <row r="327" ht="15.75" customHeight="1">
      <c r="B327" s="5">
        <v>10.0</v>
      </c>
      <c r="C327" s="319"/>
      <c r="D327" s="391" t="str">
        <f>'дети 5-ти лет К'!AE158</f>
        <v/>
      </c>
      <c r="E327" s="12"/>
      <c r="F327" s="391" t="str">
        <f>'дети 5-ти лет Т'!AE158</f>
        <v/>
      </c>
      <c r="G327" s="12"/>
    </row>
    <row r="328" ht="15.75" customHeight="1">
      <c r="B328" s="12"/>
      <c r="C328" s="319"/>
      <c r="D328" s="391" t="str">
        <f>'дети 5-ти лет К'!AF158</f>
        <v/>
      </c>
      <c r="E328" s="12"/>
      <c r="F328" s="391" t="str">
        <f>'дети 5-ти лет Т'!AF158</f>
        <v/>
      </c>
      <c r="G328" s="12"/>
    </row>
    <row r="329" ht="15.75" customHeight="1">
      <c r="B329" s="19"/>
      <c r="C329" s="319"/>
      <c r="D329" s="391" t="str">
        <f>'дети 5-ти лет К'!AG158</f>
        <v/>
      </c>
      <c r="E329" s="12"/>
      <c r="F329" s="391" t="str">
        <f>'дети 5-ти лет Т'!AG158</f>
        <v/>
      </c>
      <c r="G329" s="12"/>
    </row>
    <row r="330" ht="15.75" customHeight="1">
      <c r="B330" s="5">
        <v>11.0</v>
      </c>
      <c r="C330" s="319"/>
      <c r="D330" s="391" t="str">
        <f>'дети 5-ти лет К'!AH158</f>
        <v/>
      </c>
      <c r="E330" s="12"/>
      <c r="F330" s="391" t="str">
        <f>'дети 5-ти лет Т'!AH158</f>
        <v/>
      </c>
      <c r="G330" s="12"/>
    </row>
    <row r="331" ht="15.75" customHeight="1">
      <c r="B331" s="12"/>
      <c r="C331" s="319"/>
      <c r="D331" s="391" t="str">
        <f>'дети 5-ти лет К'!AI158</f>
        <v/>
      </c>
      <c r="E331" s="12"/>
      <c r="F331" s="391" t="str">
        <f>'дети 5-ти лет Т'!AI158</f>
        <v/>
      </c>
      <c r="G331" s="12"/>
    </row>
    <row r="332" ht="15.75" customHeight="1">
      <c r="B332" s="19"/>
      <c r="C332" s="319"/>
      <c r="D332" s="391" t="str">
        <f>'дети 5-ти лет К'!AJ158</f>
        <v/>
      </c>
      <c r="E332" s="12"/>
      <c r="F332" s="391" t="str">
        <f>'дети 5-ти лет Т'!AJ158</f>
        <v/>
      </c>
      <c r="G332" s="12"/>
    </row>
    <row r="333" ht="15.75" customHeight="1">
      <c r="B333" s="5">
        <v>12.0</v>
      </c>
      <c r="C333" s="319"/>
      <c r="D333" s="391" t="str">
        <f>'дети 5-ти лет К'!AK158</f>
        <v/>
      </c>
      <c r="E333" s="12"/>
      <c r="F333" s="391" t="str">
        <f>'дети 5-ти лет Т'!AK158</f>
        <v/>
      </c>
      <c r="G333" s="12"/>
    </row>
    <row r="334" ht="15.75" customHeight="1">
      <c r="B334" s="12"/>
      <c r="C334" s="319"/>
      <c r="D334" s="391" t="str">
        <f>'дети 5-ти лет К'!AL158</f>
        <v/>
      </c>
      <c r="E334" s="12"/>
      <c r="F334" s="391" t="str">
        <f>'дети 5-ти лет Т'!AL158</f>
        <v/>
      </c>
      <c r="G334" s="12"/>
    </row>
    <row r="335" ht="15.75" customHeight="1">
      <c r="B335" s="19"/>
      <c r="C335" s="319"/>
      <c r="D335" s="391" t="str">
        <f>'дети 5-ти лет К'!AM158</f>
        <v/>
      </c>
      <c r="E335" s="12"/>
      <c r="F335" s="391" t="str">
        <f>'дети 5-ти лет Т'!AM158</f>
        <v/>
      </c>
      <c r="G335" s="12"/>
    </row>
    <row r="336" ht="15.75" customHeight="1">
      <c r="B336" s="5">
        <v>13.0</v>
      </c>
      <c r="C336" s="319"/>
      <c r="D336" s="391" t="str">
        <f>'дети 5-ти лет К'!AN158</f>
        <v/>
      </c>
      <c r="E336" s="12"/>
      <c r="F336" s="391" t="str">
        <f>'дети 5-ти лет Т'!AN158</f>
        <v/>
      </c>
      <c r="G336" s="12"/>
    </row>
    <row r="337" ht="15.75" customHeight="1">
      <c r="B337" s="12"/>
      <c r="C337" s="319"/>
      <c r="D337" s="391" t="str">
        <f>'дети 5-ти лет К'!AO158</f>
        <v/>
      </c>
      <c r="E337" s="12"/>
      <c r="F337" s="391" t="str">
        <f>'дети 5-ти лет Т'!AO158</f>
        <v/>
      </c>
      <c r="G337" s="12"/>
    </row>
    <row r="338" ht="15.75" customHeight="1">
      <c r="B338" s="19"/>
      <c r="C338" s="319"/>
      <c r="D338" s="391" t="str">
        <f>'дети 5-ти лет К'!AP158</f>
        <v/>
      </c>
      <c r="E338" s="12"/>
      <c r="F338" s="391" t="str">
        <f>'дети 5-ти лет Т'!AP158</f>
        <v/>
      </c>
      <c r="G338" s="12"/>
    </row>
    <row r="339" ht="15.75" customHeight="1">
      <c r="B339" s="5">
        <v>14.0</v>
      </c>
      <c r="C339" s="319"/>
      <c r="D339" s="391" t="str">
        <f>'дети 5-ти лет К'!AQ158</f>
        <v/>
      </c>
      <c r="E339" s="12"/>
      <c r="F339" s="391" t="str">
        <f>'дети 5-ти лет Т'!AQ158</f>
        <v/>
      </c>
      <c r="G339" s="12"/>
    </row>
    <row r="340" ht="15.75" customHeight="1">
      <c r="B340" s="12"/>
      <c r="C340" s="319"/>
      <c r="D340" s="391" t="str">
        <f>'дети 5-ти лет К'!AR158</f>
        <v/>
      </c>
      <c r="E340" s="12"/>
      <c r="F340" s="391" t="str">
        <f>'дети 5-ти лет Т'!AR158</f>
        <v/>
      </c>
      <c r="G340" s="12"/>
    </row>
    <row r="341" ht="15.75" customHeight="1">
      <c r="B341" s="19"/>
      <c r="C341" s="319"/>
      <c r="D341" s="391" t="str">
        <f>'дети 5-ти лет К'!AS158</f>
        <v/>
      </c>
      <c r="E341" s="12"/>
      <c r="F341" s="391" t="str">
        <f>'дети 5-ти лет Т'!AS158</f>
        <v/>
      </c>
      <c r="G341" s="12"/>
    </row>
    <row r="342" ht="15.75" customHeight="1">
      <c r="B342" s="5">
        <v>15.0</v>
      </c>
      <c r="C342" s="319"/>
      <c r="D342" s="391" t="str">
        <f>'дети 5-ти лет К'!AT158</f>
        <v/>
      </c>
      <c r="E342" s="12"/>
      <c r="F342" s="391" t="str">
        <f>'дети 5-ти лет Т'!AT158</f>
        <v/>
      </c>
      <c r="G342" s="12"/>
    </row>
    <row r="343" ht="15.75" customHeight="1">
      <c r="B343" s="12"/>
      <c r="C343" s="319"/>
      <c r="D343" s="391" t="str">
        <f>'дети 5-ти лет К'!AU158</f>
        <v/>
      </c>
      <c r="E343" s="12"/>
      <c r="F343" s="391" t="str">
        <f>'дети 5-ти лет Т'!AU158</f>
        <v/>
      </c>
      <c r="G343" s="12"/>
    </row>
    <row r="344" ht="15.75" customHeight="1">
      <c r="B344" s="19"/>
      <c r="C344" s="319"/>
      <c r="D344" s="391" t="str">
        <f>'дети 5-ти лет К'!AV158</f>
        <v/>
      </c>
      <c r="E344" s="12"/>
      <c r="F344" s="391" t="str">
        <f>'дети 5-ти лет Т'!AV158</f>
        <v/>
      </c>
      <c r="G344" s="12"/>
    </row>
    <row r="345" ht="15.75" customHeight="1">
      <c r="B345" s="5">
        <v>16.0</v>
      </c>
      <c r="C345" s="319"/>
      <c r="D345" s="391" t="str">
        <f>'дети 5-ти лет К'!AW158</f>
        <v/>
      </c>
      <c r="E345" s="12"/>
      <c r="F345" s="391" t="str">
        <f>'дети 5-ти лет Т'!AW158</f>
        <v/>
      </c>
      <c r="G345" s="12"/>
    </row>
    <row r="346" ht="15.75" customHeight="1">
      <c r="B346" s="12"/>
      <c r="C346" s="319"/>
      <c r="D346" s="391" t="str">
        <f>'дети 5-ти лет К'!AX158</f>
        <v/>
      </c>
      <c r="E346" s="12"/>
      <c r="F346" s="391" t="str">
        <f>'дети 5-ти лет Т'!AX158</f>
        <v/>
      </c>
      <c r="G346" s="12"/>
    </row>
    <row r="347" ht="15.75" customHeight="1">
      <c r="B347" s="19"/>
      <c r="C347" s="319"/>
      <c r="D347" s="391" t="str">
        <f>'дети 5-ти лет К'!AY158</f>
        <v/>
      </c>
      <c r="E347" s="12"/>
      <c r="F347" s="391" t="str">
        <f>'дети 5-ти лет Т'!AY158</f>
        <v/>
      </c>
      <c r="G347" s="12"/>
    </row>
    <row r="348" ht="15.75" customHeight="1">
      <c r="B348" s="5">
        <v>17.0</v>
      </c>
      <c r="C348" s="319"/>
      <c r="D348" s="391" t="str">
        <f>'дети 5-ти лет К'!AZ158</f>
        <v/>
      </c>
      <c r="E348" s="12"/>
      <c r="F348" s="391" t="str">
        <f>'дети 5-ти лет Т'!AZ158</f>
        <v/>
      </c>
      <c r="G348" s="12"/>
    </row>
    <row r="349" ht="15.75" customHeight="1">
      <c r="B349" s="12"/>
      <c r="C349" s="319"/>
      <c r="D349" s="391" t="str">
        <f>'дети 5-ти лет К'!BA158</f>
        <v/>
      </c>
      <c r="E349" s="12"/>
      <c r="F349" s="391" t="str">
        <f>'дети 5-ти лет Т'!BA158</f>
        <v/>
      </c>
      <c r="G349" s="12"/>
    </row>
    <row r="350" ht="15.75" customHeight="1">
      <c r="B350" s="19"/>
      <c r="C350" s="319"/>
      <c r="D350" s="391" t="str">
        <f>'дети 5-ти лет К'!BB158</f>
        <v/>
      </c>
      <c r="E350" s="12"/>
      <c r="F350" s="391" t="str">
        <f>'дети 5-ти лет Т'!BB158</f>
        <v/>
      </c>
      <c r="G350" s="12"/>
    </row>
    <row r="351" ht="15.75" customHeight="1">
      <c r="B351" s="5">
        <v>18.0</v>
      </c>
      <c r="C351" s="319"/>
      <c r="D351" s="391" t="str">
        <f>'дети 5-ти лет К'!BC158</f>
        <v/>
      </c>
      <c r="E351" s="12"/>
      <c r="F351" s="391" t="str">
        <f>'дети 5-ти лет Т'!BC158</f>
        <v/>
      </c>
      <c r="G351" s="12"/>
    </row>
    <row r="352" ht="15.75" customHeight="1">
      <c r="B352" s="12"/>
      <c r="C352" s="319"/>
      <c r="D352" s="391" t="str">
        <f>'дети 5-ти лет К'!BD158</f>
        <v/>
      </c>
      <c r="E352" s="12"/>
      <c r="F352" s="391" t="str">
        <f>'дети 5-ти лет Т'!BD158</f>
        <v/>
      </c>
      <c r="G352" s="12"/>
    </row>
    <row r="353" ht="15.75" customHeight="1">
      <c r="B353" s="19"/>
      <c r="C353" s="319"/>
      <c r="D353" s="391" t="str">
        <f>'дети 5-ти лет К'!BE158</f>
        <v/>
      </c>
      <c r="E353" s="12"/>
      <c r="F353" s="391" t="str">
        <f>'дети 5-ти лет Т'!BE158</f>
        <v/>
      </c>
      <c r="G353" s="12"/>
    </row>
    <row r="354" ht="15.75" customHeight="1">
      <c r="B354" s="5">
        <v>19.0</v>
      </c>
      <c r="C354" s="319"/>
      <c r="D354" s="391" t="str">
        <f>'дети 5-ти лет К'!BF158</f>
        <v/>
      </c>
      <c r="E354" s="12"/>
      <c r="F354" s="391" t="str">
        <f>'дети 5-ти лет Т'!BF158</f>
        <v/>
      </c>
      <c r="G354" s="12"/>
    </row>
    <row r="355" ht="15.75" customHeight="1">
      <c r="B355" s="12"/>
      <c r="C355" s="319"/>
      <c r="D355" s="391" t="str">
        <f>'дети 5-ти лет К'!BG158</f>
        <v/>
      </c>
      <c r="E355" s="12"/>
      <c r="F355" s="391" t="str">
        <f>'дети 5-ти лет Т'!BG158</f>
        <v/>
      </c>
      <c r="G355" s="12"/>
    </row>
    <row r="356" ht="15.75" customHeight="1">
      <c r="B356" s="19"/>
      <c r="C356" s="319"/>
      <c r="D356" s="391" t="str">
        <f>'дети 5-ти лет К'!BH158</f>
        <v/>
      </c>
      <c r="E356" s="12"/>
      <c r="F356" s="391" t="str">
        <f>'дети 5-ти лет Т'!BH158</f>
        <v/>
      </c>
      <c r="G356" s="12"/>
    </row>
    <row r="357" ht="15.75" customHeight="1">
      <c r="B357" s="5">
        <v>20.0</v>
      </c>
      <c r="C357" s="319"/>
      <c r="D357" s="391" t="str">
        <f>'дети 5-ти лет К'!BI158</f>
        <v/>
      </c>
      <c r="E357" s="12"/>
      <c r="F357" s="391" t="str">
        <f>'дети 5-ти лет Т'!BI158</f>
        <v/>
      </c>
      <c r="G357" s="12"/>
    </row>
    <row r="358" ht="15.75" customHeight="1">
      <c r="B358" s="12"/>
      <c r="C358" s="319"/>
      <c r="D358" s="391" t="str">
        <f>'дети 5-ти лет К'!BJ158</f>
        <v/>
      </c>
      <c r="E358" s="12"/>
      <c r="F358" s="391" t="str">
        <f>'дети 5-ти лет Т'!BJ158</f>
        <v/>
      </c>
      <c r="G358" s="12"/>
    </row>
    <row r="359" ht="15.75" customHeight="1">
      <c r="B359" s="19"/>
      <c r="C359" s="319"/>
      <c r="D359" s="391" t="str">
        <f>'дети 5-ти лет К'!BK158</f>
        <v/>
      </c>
      <c r="E359" s="12"/>
      <c r="F359" s="391" t="str">
        <f>'дети 5-ти лет Т'!BK158</f>
        <v/>
      </c>
      <c r="G359" s="12"/>
    </row>
    <row r="360" ht="15.75" customHeight="1">
      <c r="B360" s="5">
        <v>21.0</v>
      </c>
      <c r="C360" s="319"/>
      <c r="D360" s="391" t="str">
        <f>'дети 5-ти лет К'!BL158</f>
        <v/>
      </c>
      <c r="E360" s="12"/>
      <c r="F360" s="391" t="str">
        <f>'дети 5-ти лет Т'!BL158</f>
        <v/>
      </c>
      <c r="G360" s="12"/>
    </row>
    <row r="361" ht="15.75" customHeight="1">
      <c r="B361" s="12"/>
      <c r="C361" s="319"/>
      <c r="D361" s="391" t="str">
        <f>'дети 5-ти лет К'!BM158</f>
        <v/>
      </c>
      <c r="E361" s="12"/>
      <c r="F361" s="391" t="str">
        <f>'дети 5-ти лет Т'!BM158</f>
        <v/>
      </c>
      <c r="G361" s="12"/>
    </row>
    <row r="362" ht="15.75" customHeight="1">
      <c r="B362" s="19"/>
      <c r="C362" s="319"/>
      <c r="D362" s="391" t="str">
        <f>'дети 5-ти лет К'!BN158</f>
        <v/>
      </c>
      <c r="E362" s="12"/>
      <c r="F362" s="391" t="str">
        <f>'дети 5-ти лет Т'!BN158</f>
        <v/>
      </c>
      <c r="G362" s="12"/>
    </row>
    <row r="363" ht="15.75" customHeight="1">
      <c r="B363" s="5">
        <v>22.0</v>
      </c>
      <c r="C363" s="319"/>
      <c r="D363" s="391" t="str">
        <f>'дети 5-ти лет К'!BO158</f>
        <v/>
      </c>
      <c r="E363" s="12"/>
      <c r="F363" s="391" t="str">
        <f>'дети 5-ти лет Т'!BO158</f>
        <v/>
      </c>
      <c r="G363" s="12"/>
    </row>
    <row r="364" ht="15.75" customHeight="1">
      <c r="B364" s="12"/>
      <c r="C364" s="319"/>
      <c r="D364" s="391" t="str">
        <f>'дети 5-ти лет К'!BP158</f>
        <v/>
      </c>
      <c r="E364" s="12"/>
      <c r="F364" s="391" t="str">
        <f>'дети 5-ти лет Т'!BP158</f>
        <v/>
      </c>
      <c r="G364" s="12"/>
    </row>
    <row r="365" ht="15.75" customHeight="1">
      <c r="B365" s="19"/>
      <c r="C365" s="319"/>
      <c r="D365" s="391" t="str">
        <f>'дети 5-ти лет К'!BQ158</f>
        <v/>
      </c>
      <c r="E365" s="12"/>
      <c r="F365" s="391" t="str">
        <f>'дети 5-ти лет Т'!BQ158</f>
        <v/>
      </c>
      <c r="G365" s="12"/>
    </row>
    <row r="366" ht="15.75" customHeight="1">
      <c r="B366" s="5">
        <v>23.0</v>
      </c>
      <c r="C366" s="319"/>
      <c r="D366" s="391" t="str">
        <f>'дети 5-ти лет К'!BR158</f>
        <v/>
      </c>
      <c r="E366" s="12"/>
      <c r="F366" s="391" t="str">
        <f>'дети 5-ти лет Т'!BR158</f>
        <v/>
      </c>
      <c r="G366" s="12"/>
    </row>
    <row r="367" ht="15.75" customHeight="1">
      <c r="B367" s="12"/>
      <c r="C367" s="319"/>
      <c r="D367" s="391" t="str">
        <f>'дети 5-ти лет К'!BS158</f>
        <v/>
      </c>
      <c r="E367" s="12"/>
      <c r="F367" s="391" t="str">
        <f>'дети 5-ти лет Т'!BS158</f>
        <v/>
      </c>
      <c r="G367" s="12"/>
    </row>
    <row r="368" ht="15.75" customHeight="1">
      <c r="B368" s="19"/>
      <c r="C368" s="319"/>
      <c r="D368" s="391" t="str">
        <f>'дети 5-ти лет К'!BT158</f>
        <v/>
      </c>
      <c r="E368" s="12"/>
      <c r="F368" s="391" t="str">
        <f>'дети 5-ти лет Т'!BT158</f>
        <v/>
      </c>
      <c r="G368" s="12"/>
    </row>
    <row r="369" ht="15.75" customHeight="1">
      <c r="B369" s="5">
        <v>24.0</v>
      </c>
      <c r="C369" s="319"/>
      <c r="D369" s="391" t="str">
        <f>'дети 5-ти лет К'!BU158</f>
        <v/>
      </c>
      <c r="E369" s="12"/>
      <c r="F369" s="391" t="str">
        <f>'дети 5-ти лет Т'!BU158</f>
        <v/>
      </c>
      <c r="G369" s="12"/>
    </row>
    <row r="370" ht="15.75" customHeight="1">
      <c r="B370" s="12"/>
      <c r="C370" s="319"/>
      <c r="D370" s="391" t="str">
        <f>'дети 5-ти лет К'!BV158</f>
        <v/>
      </c>
      <c r="E370" s="12"/>
      <c r="F370" s="391" t="str">
        <f>'дети 5-ти лет Т'!BV158</f>
        <v/>
      </c>
      <c r="G370" s="12"/>
    </row>
    <row r="371" ht="15.75" customHeight="1">
      <c r="B371" s="19"/>
      <c r="C371" s="319"/>
      <c r="D371" s="391" t="str">
        <f>'дети 5-ти лет К'!BW158</f>
        <v/>
      </c>
      <c r="E371" s="12"/>
      <c r="F371" s="391" t="str">
        <f>'дети 5-ти лет Т'!BW158</f>
        <v/>
      </c>
      <c r="G371" s="12"/>
    </row>
    <row r="372" ht="15.75" customHeight="1">
      <c r="B372" s="5">
        <v>25.0</v>
      </c>
      <c r="C372" s="319"/>
      <c r="D372" s="391" t="str">
        <f>'дети 5-ти лет К'!BX158</f>
        <v/>
      </c>
      <c r="E372" s="12"/>
      <c r="F372" s="391" t="str">
        <f>'дети 5-ти лет Т'!BX158</f>
        <v/>
      </c>
      <c r="G372" s="12"/>
    </row>
    <row r="373" ht="15.75" customHeight="1">
      <c r="B373" s="12"/>
      <c r="C373" s="319"/>
      <c r="D373" s="391" t="str">
        <f>'дети 5-ти лет К'!BY158</f>
        <v/>
      </c>
      <c r="E373" s="12"/>
      <c r="F373" s="391" t="str">
        <f>'дети 5-ти лет Т'!BY158</f>
        <v/>
      </c>
      <c r="G373" s="12"/>
    </row>
    <row r="374" ht="15.75" customHeight="1">
      <c r="B374" s="19"/>
      <c r="C374" s="319"/>
      <c r="D374" s="391" t="str">
        <f>'дети 5-ти лет К'!BZ158</f>
        <v/>
      </c>
      <c r="E374" s="12"/>
      <c r="F374" s="391" t="str">
        <f>'дети 5-ти лет Т'!BZ158</f>
        <v/>
      </c>
      <c r="G374" s="12"/>
    </row>
    <row r="375" ht="15.75" customHeight="1">
      <c r="B375" s="5">
        <v>26.0</v>
      </c>
      <c r="C375" s="319"/>
      <c r="D375" s="391" t="str">
        <f>'дети 5-ти лет К'!CA158</f>
        <v/>
      </c>
      <c r="E375" s="12"/>
      <c r="F375" s="391" t="str">
        <f>'дети 5-ти лет Т'!CA158</f>
        <v/>
      </c>
      <c r="G375" s="12"/>
    </row>
    <row r="376" ht="15.75" customHeight="1">
      <c r="B376" s="12"/>
      <c r="C376" s="319"/>
      <c r="D376" s="391" t="str">
        <f>'дети 5-ти лет К'!CB158</f>
        <v/>
      </c>
      <c r="E376" s="12"/>
      <c r="F376" s="391" t="str">
        <f>'дети 5-ти лет Т'!CB158</f>
        <v/>
      </c>
      <c r="G376" s="12"/>
    </row>
    <row r="377" ht="15.75" customHeight="1">
      <c r="B377" s="19"/>
      <c r="C377" s="319"/>
      <c r="D377" s="391" t="str">
        <f>'дети 5-ти лет К'!CC158</f>
        <v/>
      </c>
      <c r="E377" s="12"/>
      <c r="F377" s="391" t="str">
        <f>'дети 5-ти лет Т'!CC158</f>
        <v/>
      </c>
      <c r="G377" s="12"/>
    </row>
    <row r="378" ht="15.75" customHeight="1">
      <c r="B378" s="5">
        <v>27.0</v>
      </c>
      <c r="C378" s="319"/>
      <c r="D378" s="391" t="str">
        <f>'дети 5-ти лет К'!CD158</f>
        <v/>
      </c>
      <c r="E378" s="12"/>
      <c r="F378" s="391" t="str">
        <f>'дети 5-ти лет Т'!CD158</f>
        <v/>
      </c>
      <c r="G378" s="12"/>
    </row>
    <row r="379" ht="15.75" customHeight="1">
      <c r="B379" s="12"/>
      <c r="C379" s="319"/>
      <c r="D379" s="391" t="str">
        <f>'дети 5-ти лет К'!CE158</f>
        <v/>
      </c>
      <c r="E379" s="12"/>
      <c r="F379" s="391" t="str">
        <f>'дети 5-ти лет Т'!CE158</f>
        <v/>
      </c>
      <c r="G379" s="12"/>
    </row>
    <row r="380" ht="15.75" customHeight="1">
      <c r="B380" s="19"/>
      <c r="C380" s="319"/>
      <c r="D380" s="391" t="str">
        <f>'дети 5-ти лет К'!CF158</f>
        <v/>
      </c>
      <c r="E380" s="12"/>
      <c r="F380" s="391" t="str">
        <f>'дети 5-ти лет Т'!CF158</f>
        <v/>
      </c>
      <c r="G380" s="12"/>
    </row>
    <row r="381" ht="15.75" customHeight="1">
      <c r="B381" s="5">
        <v>28.0</v>
      </c>
      <c r="C381" s="319"/>
      <c r="D381" s="391" t="str">
        <f>'дети 5-ти лет К'!CG158</f>
        <v/>
      </c>
      <c r="E381" s="12"/>
      <c r="F381" s="391" t="str">
        <f>'дети 5-ти лет Т'!CG158</f>
        <v/>
      </c>
      <c r="G381" s="12"/>
    </row>
    <row r="382" ht="15.75" customHeight="1">
      <c r="B382" s="12"/>
      <c r="C382" s="319"/>
      <c r="D382" s="391" t="str">
        <f>'дети 5-ти лет К'!CH158</f>
        <v/>
      </c>
      <c r="E382" s="12"/>
      <c r="F382" s="391" t="str">
        <f>'дети 5-ти лет Т'!CH158</f>
        <v/>
      </c>
      <c r="G382" s="12"/>
    </row>
    <row r="383" ht="15.75" customHeight="1">
      <c r="B383" s="19"/>
      <c r="C383" s="319"/>
      <c r="D383" s="391" t="str">
        <f>'дети 5-ти лет К'!CI158</f>
        <v/>
      </c>
      <c r="E383" s="12"/>
      <c r="F383" s="391" t="str">
        <f>'дети 5-ти лет Т'!CI158</f>
        <v/>
      </c>
      <c r="G383" s="12"/>
    </row>
    <row r="384" ht="15.75" customHeight="1">
      <c r="B384" s="5">
        <v>29.0</v>
      </c>
      <c r="C384" s="319"/>
      <c r="D384" s="317"/>
      <c r="E384" s="12"/>
      <c r="F384" s="391" t="str">
        <f>'дети 5-ти лет Т'!CJ158</f>
        <v/>
      </c>
      <c r="G384" s="12"/>
    </row>
    <row r="385" ht="15.75" customHeight="1">
      <c r="B385" s="12"/>
      <c r="C385" s="319"/>
      <c r="D385" s="12"/>
      <c r="E385" s="12"/>
      <c r="F385" s="391" t="str">
        <f>'дети 5-ти лет Т'!CK158</f>
        <v/>
      </c>
      <c r="G385" s="12"/>
    </row>
    <row r="386" ht="15.75" customHeight="1">
      <c r="B386" s="19"/>
      <c r="C386" s="319"/>
      <c r="D386" s="12"/>
      <c r="E386" s="12"/>
      <c r="F386" s="391" t="str">
        <f>'дети 5-ти лет Т'!CL158</f>
        <v/>
      </c>
      <c r="G386" s="12"/>
    </row>
    <row r="387" ht="15.75" customHeight="1">
      <c r="B387" s="5">
        <v>30.0</v>
      </c>
      <c r="C387" s="319"/>
      <c r="D387" s="12"/>
      <c r="E387" s="12"/>
      <c r="F387" s="391" t="str">
        <f>'дети 5-ти лет Т'!CM158</f>
        <v/>
      </c>
      <c r="G387" s="12"/>
    </row>
    <row r="388" ht="15.75" customHeight="1">
      <c r="B388" s="12"/>
      <c r="C388" s="319"/>
      <c r="D388" s="12"/>
      <c r="E388" s="12"/>
      <c r="F388" s="391" t="str">
        <f>'дети 5-ти лет Т'!CN158</f>
        <v/>
      </c>
      <c r="G388" s="12"/>
    </row>
    <row r="389" ht="15.75" customHeight="1">
      <c r="B389" s="19"/>
      <c r="C389" s="319"/>
      <c r="D389" s="12"/>
      <c r="E389" s="12"/>
      <c r="F389" s="391" t="str">
        <f>'дети 5-ти лет Т'!CO158</f>
        <v/>
      </c>
      <c r="G389" s="12"/>
    </row>
    <row r="390" ht="15.75" customHeight="1">
      <c r="B390" s="5">
        <v>31.0</v>
      </c>
      <c r="C390" s="319"/>
      <c r="D390" s="12"/>
      <c r="E390" s="12"/>
      <c r="F390" s="391" t="str">
        <f>'дети 5-ти лет Т'!CP158</f>
        <v/>
      </c>
      <c r="G390" s="12"/>
    </row>
    <row r="391" ht="15.75" customHeight="1">
      <c r="B391" s="12"/>
      <c r="C391" s="319"/>
      <c r="D391" s="12"/>
      <c r="E391" s="12"/>
      <c r="F391" s="391" t="str">
        <f>'дети 5-ти лет Т'!CQ158</f>
        <v/>
      </c>
      <c r="G391" s="12"/>
    </row>
    <row r="392" ht="15.75" customHeight="1">
      <c r="B392" s="19"/>
      <c r="C392" s="319"/>
      <c r="D392" s="12"/>
      <c r="E392" s="12"/>
      <c r="F392" s="391" t="str">
        <f>'дети 5-ти лет Т'!CR158</f>
        <v/>
      </c>
      <c r="G392" s="12"/>
    </row>
    <row r="393" ht="15.75" customHeight="1">
      <c r="B393" s="5">
        <v>32.0</v>
      </c>
      <c r="C393" s="319"/>
      <c r="D393" s="12"/>
      <c r="E393" s="12"/>
      <c r="F393" s="391" t="str">
        <f>'дети 5-ти лет Т'!CS158</f>
        <v/>
      </c>
      <c r="G393" s="12"/>
    </row>
    <row r="394" ht="15.75" customHeight="1">
      <c r="B394" s="12"/>
      <c r="C394" s="319"/>
      <c r="D394" s="12"/>
      <c r="E394" s="12"/>
      <c r="F394" s="391" t="str">
        <f>'дети 5-ти лет Т'!CT158</f>
        <v/>
      </c>
      <c r="G394" s="12"/>
    </row>
    <row r="395" ht="15.75" customHeight="1">
      <c r="B395" s="19"/>
      <c r="C395" s="319"/>
      <c r="D395" s="12"/>
      <c r="E395" s="12"/>
      <c r="F395" s="391" t="str">
        <f>'дети 5-ти лет Т'!CU158</f>
        <v/>
      </c>
      <c r="G395" s="12"/>
    </row>
    <row r="396" ht="15.75" customHeight="1">
      <c r="B396" s="5">
        <v>33.0</v>
      </c>
      <c r="C396" s="319"/>
      <c r="D396" s="12"/>
      <c r="E396" s="12"/>
      <c r="F396" s="391" t="str">
        <f>'дети 5-ти лет Т'!CV158</f>
        <v/>
      </c>
      <c r="G396" s="12"/>
    </row>
    <row r="397" ht="15.75" customHeight="1">
      <c r="B397" s="12"/>
      <c r="C397" s="319"/>
      <c r="D397" s="12"/>
      <c r="E397" s="12"/>
      <c r="F397" s="391" t="str">
        <f>'дети 5-ти лет Т'!CW158</f>
        <v/>
      </c>
      <c r="G397" s="12"/>
    </row>
    <row r="398" ht="15.75" customHeight="1">
      <c r="B398" s="19"/>
      <c r="C398" s="319"/>
      <c r="D398" s="12"/>
      <c r="E398" s="12"/>
      <c r="F398" s="391" t="str">
        <f>'дети 5-ти лет Т'!CX158</f>
        <v/>
      </c>
      <c r="G398" s="12"/>
    </row>
    <row r="399" ht="15.75" customHeight="1">
      <c r="B399" s="5">
        <v>34.0</v>
      </c>
      <c r="C399" s="319"/>
      <c r="D399" s="12"/>
      <c r="E399" s="12"/>
      <c r="F399" s="391" t="str">
        <f>'дети 5-ти лет Т'!CY158</f>
        <v/>
      </c>
      <c r="G399" s="12"/>
    </row>
    <row r="400" ht="15.75" customHeight="1">
      <c r="B400" s="12"/>
      <c r="C400" s="319"/>
      <c r="D400" s="12"/>
      <c r="E400" s="12"/>
      <c r="F400" s="391" t="str">
        <f>'дети 5-ти лет Т'!CZ158</f>
        <v/>
      </c>
      <c r="G400" s="12"/>
    </row>
    <row r="401" ht="15.75" customHeight="1">
      <c r="B401" s="19"/>
      <c r="C401" s="319"/>
      <c r="D401" s="12"/>
      <c r="E401" s="12"/>
      <c r="F401" s="391" t="str">
        <f>'дети 5-ти лет Т'!DA158</f>
        <v/>
      </c>
      <c r="G401" s="12"/>
    </row>
    <row r="402" ht="15.75" customHeight="1">
      <c r="B402" s="5">
        <v>35.0</v>
      </c>
      <c r="C402" s="319"/>
      <c r="D402" s="12"/>
      <c r="E402" s="12"/>
      <c r="F402" s="391" t="str">
        <f>'дети 5-ти лет Т'!DB158</f>
        <v/>
      </c>
      <c r="G402" s="12"/>
    </row>
    <row r="403" ht="15.75" customHeight="1">
      <c r="B403" s="12"/>
      <c r="C403" s="319"/>
      <c r="D403" s="12"/>
      <c r="E403" s="12"/>
      <c r="F403" s="391" t="str">
        <f>'дети 5-ти лет Т'!DC158</f>
        <v/>
      </c>
      <c r="G403" s="12"/>
    </row>
    <row r="404" ht="15.75" customHeight="1">
      <c r="B404" s="19"/>
      <c r="C404" s="320"/>
      <c r="D404" s="19"/>
      <c r="E404" s="19"/>
      <c r="F404" s="391" t="str">
        <f>'дети 5-ти лет Т'!DD158</f>
        <v/>
      </c>
      <c r="G404" s="19"/>
    </row>
    <row r="405" ht="15.75" customHeight="1">
      <c r="B405" s="321" t="str">
        <f>'СВОД3'!V53</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sheetData>
  <mergeCells count="135">
    <mergeCell ref="B4:C4"/>
    <mergeCell ref="B5:C5"/>
    <mergeCell ref="B6:C6"/>
    <mergeCell ref="B7:C7"/>
    <mergeCell ref="F9:H9"/>
    <mergeCell ref="I9:K9"/>
    <mergeCell ref="B10:B16"/>
    <mergeCell ref="C9:E9"/>
    <mergeCell ref="C10:E93"/>
    <mergeCell ref="F10:H93"/>
    <mergeCell ref="L10:L93"/>
    <mergeCell ref="B17:B44"/>
    <mergeCell ref="B45:B51"/>
    <mergeCell ref="B52:B86"/>
    <mergeCell ref="B87:B93"/>
    <mergeCell ref="B96:G96"/>
    <mergeCell ref="B98:B100"/>
    <mergeCell ref="B101:B103"/>
    <mergeCell ref="B104:B106"/>
    <mergeCell ref="B107:B109"/>
    <mergeCell ref="B110:B112"/>
    <mergeCell ref="B125:B127"/>
    <mergeCell ref="B128:B130"/>
    <mergeCell ref="B131:B133"/>
    <mergeCell ref="B134:B136"/>
    <mergeCell ref="B137:B139"/>
    <mergeCell ref="B140:B142"/>
    <mergeCell ref="B143:B145"/>
    <mergeCell ref="B146:B148"/>
    <mergeCell ref="B149:B151"/>
    <mergeCell ref="B152:B154"/>
    <mergeCell ref="B122:B124"/>
    <mergeCell ref="B155:B157"/>
    <mergeCell ref="B158:B160"/>
    <mergeCell ref="B161:B163"/>
    <mergeCell ref="B164:B166"/>
    <mergeCell ref="B167:B169"/>
    <mergeCell ref="B170:B172"/>
    <mergeCell ref="B173:B175"/>
    <mergeCell ref="B176:B178"/>
    <mergeCell ref="B179:B181"/>
    <mergeCell ref="B113:B115"/>
    <mergeCell ref="B116:B118"/>
    <mergeCell ref="C116:C187"/>
    <mergeCell ref="E116:E187"/>
    <mergeCell ref="G116:G187"/>
    <mergeCell ref="B119:B121"/>
    <mergeCell ref="D152:D187"/>
    <mergeCell ref="B189:G189"/>
    <mergeCell ref="B182:B184"/>
    <mergeCell ref="B185:B187"/>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5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C0D9"/>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54" width="8.71"/>
  </cols>
  <sheetData>
    <row r="2">
      <c r="B2" s="291"/>
      <c r="C2" s="292"/>
      <c r="D2" s="292" t="str">
        <f>'1'!D2</f>
        <v>Индивидуальная карта развития ребенка на  ****-**** учебный год</v>
      </c>
      <c r="E2" s="292"/>
      <c r="F2" s="292"/>
      <c r="G2" s="291"/>
      <c r="H2" s="291"/>
    </row>
    <row r="3">
      <c r="B3" s="291"/>
      <c r="C3" s="291"/>
      <c r="D3" s="291"/>
      <c r="E3" s="291"/>
      <c r="F3" s="291"/>
      <c r="G3" s="291"/>
      <c r="H3" s="291"/>
    </row>
    <row r="4" ht="42.75" customHeight="1">
      <c r="B4" s="294" t="s">
        <v>829</v>
      </c>
      <c r="D4" s="295" t="str">
        <f>'дети 5-ти лет Ф'!C159</f>
        <v/>
      </c>
      <c r="E4" s="296"/>
      <c r="F4" s="296"/>
      <c r="G4" s="291"/>
      <c r="H4" s="291"/>
    </row>
    <row r="5">
      <c r="B5" s="297" t="s">
        <v>830</v>
      </c>
      <c r="D5" s="298" t="str">
        <f>'дети 5-ти лет Ф'!A159</f>
        <v/>
      </c>
      <c r="E5" s="298"/>
      <c r="F5" s="298"/>
      <c r="G5" s="291"/>
      <c r="H5" s="291"/>
    </row>
    <row r="6">
      <c r="B6" s="297" t="s">
        <v>831</v>
      </c>
      <c r="D6" s="295" t="str">
        <f>'1'!D6</f>
        <v>Мини-центр при КГУ "ОШ №1"</v>
      </c>
      <c r="E6" s="291"/>
      <c r="F6" s="300" t="str">
        <f>'1'!F6</f>
        <v>Карагандинская область</v>
      </c>
      <c r="G6" s="291"/>
      <c r="H6" s="295"/>
    </row>
    <row r="7">
      <c r="B7" s="297" t="s">
        <v>834</v>
      </c>
      <c r="D7" s="295" t="s">
        <v>835</v>
      </c>
      <c r="E7" s="291"/>
      <c r="F7" s="291"/>
      <c r="G7" s="291"/>
      <c r="H7" s="291"/>
    </row>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396"/>
      <c r="G10" s="62"/>
      <c r="H10" s="63"/>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68"/>
      <c r="H11" s="69"/>
      <c r="I11" s="255" t="str">
        <f>IF(C303="","",VLOOKUP(C303,$S$563:$T$565,2,TRUE))</f>
        <v/>
      </c>
      <c r="J11" s="255" t="str">
        <f>IF(C304="","",VLOOKUP(C304,$U$563:$V$565,2,TRUE))</f>
        <v/>
      </c>
      <c r="K11" s="255" t="str">
        <f>IF(C305="","",VLOOKUP(C305,$W$563:$X$565,2,TRUE))</f>
        <v/>
      </c>
      <c r="L11" s="12"/>
    </row>
    <row r="12" ht="90.0" customHeight="1">
      <c r="B12" s="12"/>
      <c r="C12" s="68"/>
      <c r="E12" s="69"/>
      <c r="F12" s="68"/>
      <c r="H12" s="69"/>
      <c r="I12" s="255" t="str">
        <f>IF(C306="","",VLOOKUP(C306,$Y$563:$Z$565,2,TRUE))</f>
        <v/>
      </c>
      <c r="J12" s="255" t="str">
        <f>IF(C307="","",VLOOKUP(C307,$AA$563:$AB$565,2,TRUE))</f>
        <v/>
      </c>
      <c r="K12" s="255" t="str">
        <f>IF(C308="","",VLOOKUP(C308,$AC$563:$AD$565,2,TRUE))</f>
        <v/>
      </c>
      <c r="L12" s="12"/>
    </row>
    <row r="13" ht="90.0" customHeight="1">
      <c r="B13" s="12"/>
      <c r="C13" s="68"/>
      <c r="E13" s="69"/>
      <c r="F13" s="68"/>
      <c r="H13" s="69"/>
      <c r="I13" s="255" t="str">
        <f>IF(C309="","",VLOOKUP(C309,$AE$563:$AF$565,2,TRUE))</f>
        <v/>
      </c>
      <c r="J13" s="255" t="str">
        <f>IF(C310="","",VLOOKUP(C310,$AG$563:$AH$565,2,TRUE))</f>
        <v/>
      </c>
      <c r="K13" s="255" t="str">
        <f>IF(C311="","",VLOOKUP(C311,$AI$563:$AJ$565,2,TRUE))</f>
        <v/>
      </c>
      <c r="L13" s="12"/>
    </row>
    <row r="14" ht="90.0" customHeight="1">
      <c r="B14" s="12"/>
      <c r="C14" s="68"/>
      <c r="E14" s="69"/>
      <c r="F14" s="68"/>
      <c r="H14" s="69"/>
      <c r="I14" s="255" t="str">
        <f>IF(C312="","",VLOOKUP(C312,$AK$563:$AL$565,2,TRUE))</f>
        <v/>
      </c>
      <c r="J14" s="255" t="str">
        <f>IF(C313="","",VLOOKUP(C313,$AM$563:$AN$565,2,TRUE))</f>
        <v/>
      </c>
      <c r="K14" s="255" t="str">
        <f>IF(C314="","",VLOOKUP(C314,$AO$563:$AP$565,2,TRUE))</f>
        <v/>
      </c>
      <c r="L14" s="12"/>
    </row>
    <row r="15" ht="90.0" customHeight="1">
      <c r="B15" s="12"/>
      <c r="C15" s="68"/>
      <c r="E15" s="69"/>
      <c r="F15" s="68"/>
      <c r="H15" s="69"/>
      <c r="I15" s="255" t="str">
        <f>IF(C315="","",VLOOKUP(C315,$AQ$563:$AR$565,2,TRUE))</f>
        <v/>
      </c>
      <c r="J15" s="255" t="str">
        <f>IF(C316="","",VLOOKUP(C316,$AS$563:$AT$565,2,TRUE))</f>
        <v/>
      </c>
      <c r="K15" s="255" t="str">
        <f>IF(C317="","",VLOOKUP(C317,$AU$563:$AV$565,2,TRUE))</f>
        <v/>
      </c>
      <c r="L15" s="12"/>
    </row>
    <row r="16" ht="90.0" customHeight="1">
      <c r="B16" s="19"/>
      <c r="C16" s="68"/>
      <c r="E16" s="69"/>
      <c r="F16" s="68"/>
      <c r="H16" s="69"/>
      <c r="I16" s="255" t="str">
        <f>IF(C318="","",VLOOKUP(C318,$AW$563:$AX$565,2,TRUE))</f>
        <v/>
      </c>
      <c r="J16" s="255" t="str">
        <f>IF(C319="","",VLOOKUP(C319,$AY$563:$AZ$565,2,TRUE))</f>
        <v/>
      </c>
      <c r="K16" s="255" t="str">
        <f>IF(C320="","",VLOOKUP(C320,$BA$563:$BB$565,2,TRUE))</f>
        <v/>
      </c>
      <c r="L16" s="12"/>
    </row>
    <row r="17" ht="90.0" customHeight="1">
      <c r="B17" s="304" t="s">
        <v>107</v>
      </c>
      <c r="C17" s="68"/>
      <c r="E17" s="69"/>
      <c r="F17" s="68"/>
      <c r="H17" s="69"/>
      <c r="I17" s="255" t="str">
        <f>IF(D300="","",VLOOKUP(D300,$M$567:$N$569,2,TRUE))</f>
        <v/>
      </c>
      <c r="J17" s="255" t="str">
        <f>IF(D301="","",VLOOKUP(D301,$O$567:$P$569,2,TRUE))</f>
        <v/>
      </c>
      <c r="K17" s="255" t="str">
        <f>IF(D302="","",VLOOKUP(D302,$Q$567:$R$569,2,TRUE))</f>
        <v/>
      </c>
      <c r="L17" s="12"/>
    </row>
    <row r="18" ht="90.0" customHeight="1">
      <c r="B18" s="12"/>
      <c r="C18" s="68"/>
      <c r="E18" s="69"/>
      <c r="F18" s="68"/>
      <c r="H18" s="69"/>
      <c r="I18" s="255" t="str">
        <f>IF(D303="","",VLOOKUP(D303,$S$567:$T$569,2,TRUE))</f>
        <v/>
      </c>
      <c r="J18" s="255" t="str">
        <f>IF(D304="","",VLOOKUP(D304,$U$567:$V$569,2,TRUE))</f>
        <v/>
      </c>
      <c r="K18" s="255" t="str">
        <f>IF(D305="","",VLOOKUP(D305,$W$567:$X$569,2,TRUE))</f>
        <v/>
      </c>
      <c r="L18" s="12"/>
    </row>
    <row r="19" ht="90.0" customHeight="1">
      <c r="B19" s="12"/>
      <c r="C19" s="68"/>
      <c r="E19" s="69"/>
      <c r="F19" s="68"/>
      <c r="H19" s="69"/>
      <c r="I19" s="255" t="str">
        <f>IF(D306="","",VLOOKUP(D306,$Y$567:$Z$569,2,TRUE))</f>
        <v/>
      </c>
      <c r="J19" s="255" t="str">
        <f>IF(D307="","",VLOOKUP(D307,$AA$567:$AB$569,2,TRUE))</f>
        <v/>
      </c>
      <c r="K19" s="255" t="str">
        <f>IF(D308="","",VLOOKUP(D308,$AC$567:$AD$569,2,TRUE))</f>
        <v/>
      </c>
      <c r="L19" s="12"/>
    </row>
    <row r="20" ht="90.0" customHeight="1">
      <c r="B20" s="12"/>
      <c r="C20" s="68"/>
      <c r="E20" s="69"/>
      <c r="F20" s="68"/>
      <c r="H20" s="69"/>
      <c r="I20" s="255" t="str">
        <f>IF(D309="","",VLOOKUP(D309,$AE$567:$AF$569,2,TRUE))</f>
        <v/>
      </c>
      <c r="J20" s="255" t="str">
        <f>IF(D310="","",VLOOKUP(D310,$AG$567:$AH$569,2,TRUE))</f>
        <v/>
      </c>
      <c r="K20" s="255" t="str">
        <f>IF(D311="","",VLOOKUP(D311,$AI$567:$AJ$569,2,TRUE))</f>
        <v/>
      </c>
      <c r="L20" s="12"/>
    </row>
    <row r="21" ht="90.0" customHeight="1">
      <c r="B21" s="12"/>
      <c r="C21" s="68"/>
      <c r="E21" s="69"/>
      <c r="F21" s="68"/>
      <c r="H21" s="69"/>
      <c r="I21" s="255" t="str">
        <f>IF(D312="","",VLOOKUP(D312,$AK$567:$AL$569,2,TRUE))</f>
        <v/>
      </c>
      <c r="J21" s="255" t="str">
        <f>IF(D313="","",VLOOKUP(D313,$AM$567:$AN$569,2,TRUE))</f>
        <v/>
      </c>
      <c r="K21" s="255" t="str">
        <f>IF(D314="","",VLOOKUP(D314,$AO$567:$AP$569,2,TRUE))</f>
        <v/>
      </c>
      <c r="L21" s="12"/>
    </row>
    <row r="22" ht="90.0" customHeight="1">
      <c r="B22" s="12"/>
      <c r="C22" s="68"/>
      <c r="E22" s="69"/>
      <c r="F22" s="68"/>
      <c r="H22" s="69"/>
      <c r="I22" s="255" t="str">
        <f>IF(D315="","",VLOOKUP(D315,$AQ$567:$AR$569,2,TRUE))</f>
        <v/>
      </c>
      <c r="J22" s="255" t="str">
        <f>IF(D316="","",VLOOKUP(D316,$AS$567:$AT$569,2,TRUE))</f>
        <v/>
      </c>
      <c r="K22" s="255" t="str">
        <f>IF(D317="","",VLOOKUP(D317,$AU$567:$AV$569,2,TRUE))</f>
        <v/>
      </c>
      <c r="L22" s="12"/>
    </row>
    <row r="23" ht="90.0" customHeight="1">
      <c r="B23" s="12"/>
      <c r="C23" s="68"/>
      <c r="E23" s="69"/>
      <c r="F23" s="68"/>
      <c r="H23" s="69"/>
      <c r="I23" s="255" t="str">
        <f>IF(D318="","",VLOOKUP(D318,$AW$567:$AX$569,2,TRUE))</f>
        <v/>
      </c>
      <c r="J23" s="255" t="str">
        <f>IF(D319="","",VLOOKUP(D319,$AY$567:$AZ$569,2,TRUE))</f>
        <v/>
      </c>
      <c r="K23" s="255" t="str">
        <f>IF(D320="","",VLOOKUP(D320,$BA$567:$BB$569,2,TRUE))</f>
        <v/>
      </c>
      <c r="L23" s="12"/>
    </row>
    <row r="24" ht="90.0" customHeight="1">
      <c r="B24" s="12"/>
      <c r="C24" s="68"/>
      <c r="E24" s="69"/>
      <c r="F24" s="68"/>
      <c r="H24" s="69"/>
      <c r="I24" s="255" t="str">
        <f>IF(D321="","",VLOOKUP(D321,$M$571:$N$573,2,TRUE))</f>
        <v/>
      </c>
      <c r="J24" s="255" t="str">
        <f>IF(D322="","",VLOOKUP(D322,$O$571:$P$573,2,TRUE))</f>
        <v/>
      </c>
      <c r="K24" s="255" t="str">
        <f>IF(D323="","",VLOOKUP(D323,$Q$571:$R$573,2,TRUE))</f>
        <v/>
      </c>
      <c r="L24" s="12"/>
    </row>
    <row r="25" ht="90.0" customHeight="1">
      <c r="B25" s="12"/>
      <c r="C25" s="68"/>
      <c r="E25" s="69"/>
      <c r="F25" s="68"/>
      <c r="H25" s="69"/>
      <c r="I25" s="255" t="str">
        <f>IF(D324="","",VLOOKUP(D324,$S$571:$T$573,2,TRUE))</f>
        <v/>
      </c>
      <c r="J25" s="255" t="str">
        <f>IF(D325="","",VLOOKUP(D325,$U$571:$V$573,2,TRUE))</f>
        <v/>
      </c>
      <c r="K25" s="255" t="str">
        <f>IF(D326="","",VLOOKUP(D326,$W$571:$X$573,2,TRUE))</f>
        <v/>
      </c>
      <c r="L25" s="12"/>
    </row>
    <row r="26" ht="90.0" customHeight="1">
      <c r="B26" s="12"/>
      <c r="C26" s="68"/>
      <c r="E26" s="69"/>
      <c r="F26" s="68"/>
      <c r="H26" s="69"/>
      <c r="I26" s="255" t="str">
        <f>IF(D327="","",VLOOKUP(D327,$Y$571:$Z$573,2,TRUE))</f>
        <v/>
      </c>
      <c r="J26" s="255" t="str">
        <f>IF(D328="","",VLOOKUP(D328,$AA$571:$AB$573,2,TRUE))</f>
        <v/>
      </c>
      <c r="K26" s="255" t="str">
        <f>IF(D329="","",VLOOKUP(D329,$AC$571:$AD$573,2,TRUE))</f>
        <v/>
      </c>
      <c r="L26" s="12"/>
    </row>
    <row r="27" ht="90.0" customHeight="1">
      <c r="B27" s="12"/>
      <c r="C27" s="68"/>
      <c r="E27" s="69"/>
      <c r="F27" s="68"/>
      <c r="H27" s="69"/>
      <c r="I27" s="255" t="str">
        <f>IF(D330="","",VLOOKUP(D330,$AE$571:$AF$573,2,TRUE))</f>
        <v/>
      </c>
      <c r="J27" s="255" t="str">
        <f>IF(D331="","",VLOOKUP(D341,$AG$571:$AH$573,2,TRUE))</f>
        <v/>
      </c>
      <c r="K27" s="255" t="str">
        <f>IF(D332="","",VLOOKUP(D342,$AI$571:$AJ$573,2,TRUE))</f>
        <v/>
      </c>
      <c r="L27" s="12"/>
    </row>
    <row r="28" ht="90.0" customHeight="1">
      <c r="B28" s="12"/>
      <c r="C28" s="68"/>
      <c r="E28" s="69"/>
      <c r="F28" s="68"/>
      <c r="H28" s="69"/>
      <c r="I28" s="255" t="str">
        <f>IF(D333="","",VLOOKUP(D333,$AK$571:$AL$573,2,TRUE))</f>
        <v/>
      </c>
      <c r="J28" s="255" t="str">
        <f>IF(D334="","",VLOOKUP(D334,$AM$571:$AN$573,2,TRUE))</f>
        <v/>
      </c>
      <c r="K28" s="255" t="str">
        <f>IF(D335="","",VLOOKUP(D335,$AO$571:$AP$573,2,TRUE))</f>
        <v/>
      </c>
      <c r="L28" s="12"/>
    </row>
    <row r="29" ht="90.0" customHeight="1">
      <c r="B29" s="12"/>
      <c r="C29" s="68"/>
      <c r="E29" s="69"/>
      <c r="F29" s="68"/>
      <c r="H29" s="69"/>
      <c r="I29" s="255" t="str">
        <f>IF(D336="","",VLOOKUP(D336,$AQ$571:$AR$573,2,TRUE))</f>
        <v/>
      </c>
      <c r="J29" s="255" t="str">
        <f>IF(D337="","",VLOOKUP(D337,$AS$571:$AT$573,2,TRUE))</f>
        <v/>
      </c>
      <c r="K29" s="255" t="str">
        <f>IF(D338="","",VLOOKUP(D338,$AU$571:$AV$573,2,TRUE))</f>
        <v/>
      </c>
      <c r="L29" s="12"/>
    </row>
    <row r="30" ht="90.0" customHeight="1">
      <c r="B30" s="12"/>
      <c r="C30" s="68"/>
      <c r="E30" s="69"/>
      <c r="F30" s="68"/>
      <c r="H30" s="69"/>
      <c r="I30" s="255" t="str">
        <f>IF(D339="","",VLOOKUP(D339,$AW$571:$AX$573,2,TRUE))</f>
        <v/>
      </c>
      <c r="J30" s="255" t="str">
        <f>IF(D340="","",VLOOKUP(D340,$AY$571:$AZ$573,2,TRUE))</f>
        <v/>
      </c>
      <c r="K30" s="255" t="str">
        <f>IF(D341="","",VLOOKUP(D341,$BA$571:$BB$573,2,TRUE))</f>
        <v/>
      </c>
      <c r="L30" s="12"/>
    </row>
    <row r="31" ht="90.0" customHeight="1">
      <c r="B31" s="12"/>
      <c r="C31" s="68"/>
      <c r="E31" s="69"/>
      <c r="F31" s="68"/>
      <c r="H31" s="69"/>
      <c r="I31" s="255" t="str">
        <f>IF(D342="","",VLOOKUP(D342,$M$575:$N$577,2,TRUE))</f>
        <v/>
      </c>
      <c r="J31" s="255" t="str">
        <f>IF(D343="","",VLOOKUP(D343,$O$575:$P$577,2,TRUE))</f>
        <v/>
      </c>
      <c r="K31" s="255" t="str">
        <f>IF(D344="","",VLOOKUP(D344,$Q$575:$R$577,2,TRUE))</f>
        <v/>
      </c>
      <c r="L31" s="12"/>
    </row>
    <row r="32" ht="90.0" customHeight="1">
      <c r="B32" s="12"/>
      <c r="C32" s="68"/>
      <c r="E32" s="69"/>
      <c r="F32" s="68"/>
      <c r="H32" s="69"/>
      <c r="I32" s="255" t="str">
        <f>IF(D345="","",VLOOKUP(D345,$S$575:$T$577,2,TRUE))</f>
        <v/>
      </c>
      <c r="J32" s="255" t="str">
        <f>IF(D346="","",VLOOKUP(D346,$U$575:$V$577,2,TRUE))</f>
        <v/>
      </c>
      <c r="K32" s="255" t="str">
        <f>IF(D347="","",VLOOKUP(D347,$W$575:$X$577,2,TRUE))</f>
        <v/>
      </c>
      <c r="L32" s="12"/>
    </row>
    <row r="33" ht="90.0" customHeight="1">
      <c r="B33" s="12"/>
      <c r="C33" s="68"/>
      <c r="E33" s="69"/>
      <c r="F33" s="68"/>
      <c r="H33" s="69"/>
      <c r="I33" s="255" t="str">
        <f>IF(D348="","",VLOOKUP(D348,$Y$575:$Z$577,2,TRUE))</f>
        <v/>
      </c>
      <c r="J33" s="255" t="str">
        <f>IF(D349="","",VLOOKUP(D349,$AA$575:$AB$577,2,TRUE))</f>
        <v/>
      </c>
      <c r="K33" s="255" t="str">
        <f>IF(D350="","",VLOOKUP(D350,$AC$575:$AD$577,2,TRUE))</f>
        <v/>
      </c>
      <c r="L33" s="12"/>
    </row>
    <row r="34" ht="90.0" customHeight="1">
      <c r="B34" s="12"/>
      <c r="C34" s="68"/>
      <c r="E34" s="69"/>
      <c r="F34" s="68"/>
      <c r="H34" s="69"/>
      <c r="I34" s="255" t="str">
        <f>IF(D351="","",VLOOKUP(D351,$AE$575:$AF$577,2,TRUE))</f>
        <v/>
      </c>
      <c r="J34" s="255" t="str">
        <f>IF(D352="","",VLOOKUP(D352,$AG$575:$AH$577,2,TRUE))</f>
        <v/>
      </c>
      <c r="K34" s="255" t="str">
        <f>IF(D353="","",VLOOKUP(D353,$AI$575:$AJ$577,2,TRUE))</f>
        <v/>
      </c>
      <c r="L34" s="12"/>
    </row>
    <row r="35" ht="90.0" customHeight="1">
      <c r="B35" s="12"/>
      <c r="C35" s="68"/>
      <c r="E35" s="69"/>
      <c r="F35" s="68"/>
      <c r="H35" s="69"/>
      <c r="I35" s="255" t="str">
        <f>IF(D354="","",VLOOKUP(D354,$AK$575:$AL$577,2,TRUE))</f>
        <v/>
      </c>
      <c r="J35" s="255" t="str">
        <f>IF(D355="","",VLOOKUP(D355,$AM$575:$AN$577,2,TRUE))</f>
        <v/>
      </c>
      <c r="K35" s="255" t="str">
        <f>IF(D356="","",VLOOKUP(D356,$AO$575:$AP$577,2,TRUE))</f>
        <v/>
      </c>
      <c r="L35" s="12"/>
    </row>
    <row r="36" ht="90.0" customHeight="1">
      <c r="B36" s="12"/>
      <c r="C36" s="68"/>
      <c r="E36" s="69"/>
      <c r="F36" s="68"/>
      <c r="H36" s="69"/>
      <c r="I36" s="255" t="str">
        <f>IF(D357="","",VLOOKUP(D357,$AQ$575:$AR$577,2,TRUE))</f>
        <v/>
      </c>
      <c r="J36" s="255" t="str">
        <f>IF(D358="","",VLOOKUP(D358,$AS$575:$AT$577,2,TRUE))</f>
        <v/>
      </c>
      <c r="K36" s="255" t="str">
        <f>IF(D359="","",VLOOKUP(D359,$AU$575:$AV$577,2,TRUE))</f>
        <v/>
      </c>
      <c r="L36" s="12"/>
    </row>
    <row r="37" ht="90.0" customHeight="1">
      <c r="B37" s="12"/>
      <c r="C37" s="68"/>
      <c r="E37" s="69"/>
      <c r="F37" s="68"/>
      <c r="H37" s="69"/>
      <c r="I37" s="255" t="str">
        <f>IF(D360="","",VLOOKUP(D360,$AW$575:$AX$577,2,TRUE))</f>
        <v/>
      </c>
      <c r="J37" s="255" t="str">
        <f>IF(D361="","",VLOOKUP(D361,$AY$575:$AZ$577,2,TRUE))</f>
        <v/>
      </c>
      <c r="K37" s="255" t="str">
        <f>IF(D362="","",VLOOKUP(D362,$BA$575:$BB$577,2,TRUE))</f>
        <v/>
      </c>
      <c r="L37" s="12"/>
    </row>
    <row r="38" ht="90.0" customHeight="1">
      <c r="B38" s="12"/>
      <c r="C38" s="68"/>
      <c r="E38" s="69"/>
      <c r="F38" s="68"/>
      <c r="H38" s="69"/>
      <c r="I38" s="255" t="str">
        <f>IF(D363="","",VLOOKUP(D363,$M$579:$N$581,2,TRUE))</f>
        <v/>
      </c>
      <c r="J38" s="255" t="str">
        <f>IF(D364="","",VLOOKUP(D364,$O$579:$P$581,2,TRUE))</f>
        <v/>
      </c>
      <c r="K38" s="255" t="str">
        <f>IF(D365="","",VLOOKUP(D365,$Q$579:$R$581,2,TRUE))</f>
        <v/>
      </c>
      <c r="L38" s="12"/>
    </row>
    <row r="39" ht="90.0" customHeight="1">
      <c r="B39" s="12"/>
      <c r="C39" s="68"/>
      <c r="E39" s="69"/>
      <c r="F39" s="68"/>
      <c r="H39" s="69"/>
      <c r="I39" s="255" t="str">
        <f>IF(D366="","",VLOOKUP(D366,$S$579:$T$581,2,TRUE))</f>
        <v/>
      </c>
      <c r="J39" s="255" t="str">
        <f>IF(D367="","",VLOOKUP(D367,$U$579:$V$581,2,TRUE))</f>
        <v/>
      </c>
      <c r="K39" s="255" t="str">
        <f>IF(D368="","",VLOOKUP(D368,$W$579:$X$581,2,TRUE))</f>
        <v/>
      </c>
      <c r="L39" s="12"/>
    </row>
    <row r="40" ht="90.0" customHeight="1">
      <c r="B40" s="12"/>
      <c r="C40" s="68"/>
      <c r="E40" s="69"/>
      <c r="F40" s="68"/>
      <c r="H40" s="69"/>
      <c r="I40" s="255" t="str">
        <f>IF(D369="","",VLOOKUP(D369,$Y$579:$Z$581,2,TRUE))</f>
        <v/>
      </c>
      <c r="J40" s="255" t="str">
        <f>IF(D370="","",VLOOKUP(D370,$AA$579:$AB$581,2,TRUE))</f>
        <v/>
      </c>
      <c r="K40" s="255" t="str">
        <f>IF(D371="","",VLOOKUP(D371,$AC$579:$AD$581,2,TRUE))</f>
        <v/>
      </c>
      <c r="L40" s="12"/>
    </row>
    <row r="41" ht="90.0" customHeight="1">
      <c r="B41" s="12"/>
      <c r="C41" s="68"/>
      <c r="E41" s="69"/>
      <c r="F41" s="68"/>
      <c r="H41" s="69"/>
      <c r="I41" s="255" t="str">
        <f>IF(D372="","",VLOOKUP(D372,$AE$579:$AF$581,2,TRUE))</f>
        <v/>
      </c>
      <c r="J41" s="255" t="str">
        <f>IF(D373="","",VLOOKUP(D373,$AG$579:$AH$581,2,TRUE))</f>
        <v/>
      </c>
      <c r="K41" s="255" t="str">
        <f>IF(D374="","",VLOOKUP(D374,$AI$579:$AJ$581,2,TRUE))</f>
        <v/>
      </c>
      <c r="L41" s="12"/>
    </row>
    <row r="42" ht="90.0" customHeight="1">
      <c r="B42" s="12"/>
      <c r="C42" s="68"/>
      <c r="E42" s="69"/>
      <c r="F42" s="68"/>
      <c r="H42" s="69"/>
      <c r="I42" s="255" t="str">
        <f>IF(D375="","",VLOOKUP(D375,$AK$579:$AL$581,2,TRUE))</f>
        <v/>
      </c>
      <c r="J42" s="255" t="str">
        <f>IF(D376="","",VLOOKUP(D376,$AM$579:$AN$581,2,TRUE))</f>
        <v/>
      </c>
      <c r="K42" s="255" t="str">
        <f>IF(D377="","",VLOOKUP(D377,$AO$579:$AP$581,2,TRUE))</f>
        <v/>
      </c>
      <c r="L42" s="12"/>
    </row>
    <row r="43" ht="90.0" customHeight="1">
      <c r="B43" s="12"/>
      <c r="C43" s="68"/>
      <c r="E43" s="69"/>
      <c r="F43" s="68"/>
      <c r="H43" s="69"/>
      <c r="I43" s="255" t="str">
        <f>IF(D378="","",VLOOKUP(D378,$AQ$579:$AR$581,2,TRUE))</f>
        <v/>
      </c>
      <c r="J43" s="255" t="str">
        <f>IF(D379="","",VLOOKUP(D379,$AS$579:$AT$581,2,TRUE))</f>
        <v/>
      </c>
      <c r="K43" s="255" t="str">
        <f>IF(D380="","",VLOOKUP(D380,$AU$579:$AV$581,2,TRUE))</f>
        <v/>
      </c>
      <c r="L43" s="12"/>
    </row>
    <row r="44" ht="90.0" customHeight="1">
      <c r="B44" s="19"/>
      <c r="C44" s="68"/>
      <c r="E44" s="69"/>
      <c r="F44" s="68"/>
      <c r="H44" s="69"/>
      <c r="I44" s="255" t="str">
        <f>IF(D381="","",VLOOKUP(D381,$AW$579:$AX$581,2,TRUE))</f>
        <v/>
      </c>
      <c r="J44" s="255" t="str">
        <f>IF(D382="","",VLOOKUP(D382,$AY$579:$AZ$581,2,TRUE))</f>
        <v/>
      </c>
      <c r="K44" s="255" t="str">
        <f>IF(D383="","",VLOOKUP(D383,$BA$579:$BB$581,2,TRUE))</f>
        <v/>
      </c>
      <c r="L44" s="12"/>
    </row>
    <row r="45" ht="90.0" customHeight="1">
      <c r="B45" s="304" t="s">
        <v>335</v>
      </c>
      <c r="C45" s="68"/>
      <c r="E45" s="69"/>
      <c r="F45" s="68"/>
      <c r="H45" s="69"/>
      <c r="I45" s="255" t="str">
        <f>IF(E300="","",VLOOKUP(E300,$M$583:$N$585,2,TRUE))</f>
        <v/>
      </c>
      <c r="J45" s="255" t="str">
        <f>IF(E301="","",VLOOKUP(E301,$O$583:$P$585,2,TRUE))</f>
        <v/>
      </c>
      <c r="K45" s="255" t="str">
        <f>IF(E302="","",VLOOKUP(E302,$Q$583:$R$585,2,TRUE))</f>
        <v/>
      </c>
      <c r="L45" s="12"/>
    </row>
    <row r="46" ht="90.0" customHeight="1">
      <c r="B46" s="12"/>
      <c r="C46" s="68"/>
      <c r="E46" s="69"/>
      <c r="F46" s="68"/>
      <c r="H46" s="69"/>
      <c r="I46" s="255" t="str">
        <f>IF(E303="","",VLOOKUP(E303,$S$583:$T$585,2,TRUE))</f>
        <v/>
      </c>
      <c r="J46" s="255" t="str">
        <f>IF(E304="","",VLOOKUP(E304,$U$583:$V$585,2,TRUE))</f>
        <v/>
      </c>
      <c r="K46" s="255" t="str">
        <f>IF(E305="","",VLOOKUP(E305,$W$583:$X$585,2,TRUE))</f>
        <v/>
      </c>
      <c r="L46" s="12"/>
    </row>
    <row r="47" ht="90.0" customHeight="1">
      <c r="B47" s="12"/>
      <c r="C47" s="68"/>
      <c r="E47" s="69"/>
      <c r="F47" s="68"/>
      <c r="H47" s="69"/>
      <c r="I47" s="255" t="str">
        <f>IF(E306="","",VLOOKUP(E306,$Y$583:$Z$585,2,TRUE))</f>
        <v/>
      </c>
      <c r="J47" s="255" t="str">
        <f>IF(E307="","",VLOOKUP(E307,$AA$583:$AB$585,2,TRUE))</f>
        <v/>
      </c>
      <c r="K47" s="255" t="str">
        <f>IF(E308="","",VLOOKUP(E308,$AC$583:$AD$585,2,TRUE))</f>
        <v/>
      </c>
      <c r="L47" s="12"/>
    </row>
    <row r="48" ht="90.0" customHeight="1">
      <c r="B48" s="12"/>
      <c r="C48" s="68"/>
      <c r="E48" s="69"/>
      <c r="F48" s="68"/>
      <c r="H48" s="69"/>
      <c r="I48" s="255" t="str">
        <f>IF(E309="","",VLOOKUP(E309,$AE$583:$AF$585,2,TRUE))</f>
        <v/>
      </c>
      <c r="J48" s="255" t="str">
        <f>IF(E310="","",VLOOKUP(E310,$AG$583:$AH$585,2,TRUE))</f>
        <v/>
      </c>
      <c r="K48" s="255" t="str">
        <f>IF(E311="","",VLOOKUP(E311,$AI$583:$AJ$585,2,TRUE))</f>
        <v/>
      </c>
      <c r="L48" s="12"/>
    </row>
    <row r="49" ht="90.0" customHeight="1">
      <c r="B49" s="12"/>
      <c r="C49" s="68"/>
      <c r="E49" s="69"/>
      <c r="F49" s="68"/>
      <c r="H49" s="69"/>
      <c r="I49" s="255" t="str">
        <f>IF(E312="","",VLOOKUP(E312,$AK$583:$AL$585,2,TRUE))</f>
        <v/>
      </c>
      <c r="J49" s="255" t="str">
        <f>IF(E313="","",VLOOKUP(E313,$AM$583:$AN$585,2,TRUE))</f>
        <v/>
      </c>
      <c r="K49" s="255" t="str">
        <f>IF(E314="","",VLOOKUP(E314,$AO$583:$AP$585,2,TRUE))</f>
        <v/>
      </c>
      <c r="L49" s="12"/>
    </row>
    <row r="50" ht="90.0" customHeight="1">
      <c r="B50" s="12"/>
      <c r="C50" s="68"/>
      <c r="E50" s="69"/>
      <c r="F50" s="68"/>
      <c r="H50" s="69"/>
      <c r="I50" s="255" t="str">
        <f>IF(E315="","",VLOOKUP(E315,$AQ$583:$AR$585,2,TRUE))</f>
        <v/>
      </c>
      <c r="J50" s="255" t="str">
        <f>IF(E316="","",VLOOKUP(E316,$AS$583:$AT$585,2,TRUE))</f>
        <v/>
      </c>
      <c r="K50" s="255" t="str">
        <f>IF(E317="","",VLOOKUP(E317,$AU$583:$AV$585,2,TRUE))</f>
        <v/>
      </c>
      <c r="L50" s="12"/>
    </row>
    <row r="51" ht="90.0" customHeight="1">
      <c r="B51" s="19"/>
      <c r="C51" s="68"/>
      <c r="E51" s="69"/>
      <c r="F51" s="68"/>
      <c r="H51" s="69"/>
      <c r="I51" s="255" t="str">
        <f>IF(E318="","",VLOOKUP(E318,$AW$583:$AX$585,2,TRUE))</f>
        <v/>
      </c>
      <c r="J51" s="255" t="str">
        <f>IF(E319="","",VLOOKUP(E319,$AY$583:$AZ$585,2,TRUE))</f>
        <v/>
      </c>
      <c r="K51" s="255" t="str">
        <f>IF(E320="","",VLOOKUP(E320,$BA$583:$BB$585,2,TRUE))</f>
        <v/>
      </c>
      <c r="L51" s="12"/>
    </row>
    <row r="52" ht="90.0" customHeight="1">
      <c r="B52" s="304" t="s">
        <v>398</v>
      </c>
      <c r="C52" s="68"/>
      <c r="E52" s="69"/>
      <c r="F52" s="68"/>
      <c r="H52" s="69"/>
      <c r="I52" s="312" t="str">
        <f>IF(F300="","",VLOOKUP(F300,$M$587:$N$589,2,TRUE))</f>
        <v/>
      </c>
      <c r="J52" s="255" t="str">
        <f>IF(F301="","",VLOOKUP(F301,$O$587:$P$589,2,TRUE))</f>
        <v/>
      </c>
      <c r="K52" s="255" t="str">
        <f>IF(F302="","",VLOOKUP(F302,$Q$587:$R$589,2,TRUE))</f>
        <v/>
      </c>
      <c r="L52" s="12"/>
    </row>
    <row r="53" ht="90.0" customHeight="1">
      <c r="B53" s="12"/>
      <c r="C53" s="68"/>
      <c r="E53" s="69"/>
      <c r="F53" s="68"/>
      <c r="H53" s="69"/>
      <c r="I53" s="255" t="str">
        <f>IF(F303="","",VLOOKUP(F303,$S$587:$T$589,2,TRUE))</f>
        <v/>
      </c>
      <c r="J53" s="255" t="str">
        <f>IF(F304="","",VLOOKUP(F304,$U$587:$V$589,2,TRUE))</f>
        <v/>
      </c>
      <c r="K53" s="255" t="str">
        <f>IF(F305="","",VLOOKUP(F305,$W$587:$X$589,2,TRUE))</f>
        <v/>
      </c>
      <c r="L53" s="12"/>
    </row>
    <row r="54" ht="90.0" customHeight="1">
      <c r="B54" s="12"/>
      <c r="C54" s="68"/>
      <c r="E54" s="69"/>
      <c r="F54" s="68"/>
      <c r="H54" s="69"/>
      <c r="I54" s="255" t="str">
        <f>IF(F306="","",VLOOKUP(F306,$Y$587:$Z$589,2,TRUE))</f>
        <v/>
      </c>
      <c r="J54" s="255" t="str">
        <f>IF(F307="","",VLOOKUP(F307,$AA$587:$AB$589,2,TRUE))</f>
        <v/>
      </c>
      <c r="K54" s="255" t="str">
        <f>IF(F308="","",VLOOKUP(F308,$AC$587:$AD$589,2,TRUE))</f>
        <v/>
      </c>
      <c r="L54" s="12"/>
    </row>
    <row r="55" ht="90.0" customHeight="1">
      <c r="B55" s="12"/>
      <c r="C55" s="68"/>
      <c r="E55" s="69"/>
      <c r="F55" s="68"/>
      <c r="H55" s="69"/>
      <c r="I55" s="255" t="str">
        <f>IF(F309="","",VLOOKUP(F309,$AE$587:$AF$589,2,TRUE))</f>
        <v/>
      </c>
      <c r="J55" s="255" t="str">
        <f>IF(F310="","",VLOOKUP(F310,$AG$587:$AH$589,2,TRUE))</f>
        <v/>
      </c>
      <c r="K55" s="255" t="str">
        <f>IF(F311="","",VLOOKUP(F311,$AI$587:$AJ$589,2,TRUE))</f>
        <v/>
      </c>
      <c r="L55" s="12"/>
    </row>
    <row r="56" ht="90.0" customHeight="1">
      <c r="B56" s="12"/>
      <c r="C56" s="68"/>
      <c r="E56" s="69"/>
      <c r="F56" s="68"/>
      <c r="H56" s="69"/>
      <c r="I56" s="255" t="str">
        <f>IF(F312="","",VLOOKUP(F312,$AK$587:$AL$589,2,TRUE))</f>
        <v/>
      </c>
      <c r="J56" s="255" t="str">
        <f>IF(F313="","",VLOOKUP(F313,$AM$587:$AN$589,2,TRUE))</f>
        <v/>
      </c>
      <c r="K56" s="255" t="str">
        <f>IF(F314="","",VLOOKUP(F314,$AO$587:$AP$589,2,TRUE))</f>
        <v/>
      </c>
      <c r="L56" s="12"/>
    </row>
    <row r="57" ht="90.0" customHeight="1">
      <c r="B57" s="12"/>
      <c r="C57" s="68"/>
      <c r="E57" s="69"/>
      <c r="F57" s="68"/>
      <c r="H57" s="69"/>
      <c r="I57" s="312" t="str">
        <f>IF(F315="","",VLOOKUP(F315,$AQ$587:$AR$589,2,TRUE))</f>
        <v/>
      </c>
      <c r="J57" s="255" t="str">
        <f>IF(F316="","",VLOOKUP(F316,$AS$587:$AT$589,2,TRUE))</f>
        <v/>
      </c>
      <c r="K57" s="255" t="str">
        <f>IF(F317="","",VLOOKUP(F317,$AU$587:$AV$589,2,TRUE))</f>
        <v/>
      </c>
      <c r="L57" s="12"/>
    </row>
    <row r="58" ht="90.0" customHeight="1">
      <c r="B58" s="12"/>
      <c r="C58" s="68"/>
      <c r="E58" s="69"/>
      <c r="F58" s="68"/>
      <c r="H58" s="69"/>
      <c r="I58" s="255" t="str">
        <f>IF(F318="","",VLOOKUP(F318,$AW$587:$AX$589,2,TRUE))</f>
        <v/>
      </c>
      <c r="J58" s="255" t="str">
        <f>IF(F319="","",VLOOKUP(F319,$AY$587:$AZ$589,2,TRUE))</f>
        <v/>
      </c>
      <c r="K58" s="255" t="str">
        <f>IF(F320="","",VLOOKUP(F320,$BA$587:$BB$589,2,TRUE))</f>
        <v/>
      </c>
      <c r="L58" s="12"/>
    </row>
    <row r="59" ht="90.0" customHeight="1">
      <c r="B59" s="12"/>
      <c r="C59" s="68"/>
      <c r="E59" s="69"/>
      <c r="F59" s="68"/>
      <c r="H59" s="69"/>
      <c r="I59" s="312" t="str">
        <f>IF(F321="","",VLOOKUP(F321,$M$591:$N$593,2,TRUE))</f>
        <v/>
      </c>
      <c r="J59" s="255" t="str">
        <f>IF(F322="","",VLOOKUP(F322,$O$591:$P$593,2,TRUE))</f>
        <v/>
      </c>
      <c r="K59" s="255" t="str">
        <f>IF(F323="","",VLOOKUP(F323,$Q$591:$R$593,2,TRUE))</f>
        <v/>
      </c>
      <c r="L59" s="12"/>
    </row>
    <row r="60" ht="90.0" customHeight="1">
      <c r="B60" s="12"/>
      <c r="C60" s="68"/>
      <c r="E60" s="69"/>
      <c r="F60" s="68"/>
      <c r="H60" s="69"/>
      <c r="I60" s="255" t="str">
        <f>IF(F324="","",VLOOKUP(F324,$S$591:$T$593,2,TRUE))</f>
        <v/>
      </c>
      <c r="J60" s="255" t="str">
        <f>IF(F325="","",VLOOKUP(F325,$U$591:$V$593,2,TRUE))</f>
        <v/>
      </c>
      <c r="K60" s="255" t="str">
        <f>IF(F326="","",VLOOKUP(F326,$W$591:$X$593,2,TRUE))</f>
        <v/>
      </c>
      <c r="L60" s="12"/>
    </row>
    <row r="61" ht="90.0" customHeight="1">
      <c r="B61" s="12"/>
      <c r="C61" s="68"/>
      <c r="E61" s="69"/>
      <c r="F61" s="68"/>
      <c r="H61" s="69"/>
      <c r="I61" s="255" t="str">
        <f>IF(F327="","",VLOOKUP(F327,$Y$591:$Z$593,2,TRUE))</f>
        <v/>
      </c>
      <c r="J61" s="255" t="str">
        <f>IF(F328="","",VLOOKUP(F328,$AA$591:$AB$593,2,TRUE))</f>
        <v/>
      </c>
      <c r="K61" s="255" t="str">
        <f>IF(F329="","",VLOOKUP(F329,$AC$591:$AD$593,2,TRUE))</f>
        <v/>
      </c>
      <c r="L61" s="12"/>
    </row>
    <row r="62" ht="90.0" customHeight="1">
      <c r="B62" s="12"/>
      <c r="C62" s="68"/>
      <c r="E62" s="69"/>
      <c r="F62" s="68"/>
      <c r="H62" s="69"/>
      <c r="I62" s="255" t="str">
        <f>IF(F330="","",VLOOKUP(F330,$AE$591:$AF$593,2,TRUE))</f>
        <v/>
      </c>
      <c r="J62" s="255" t="str">
        <f>IF(F331="","",VLOOKUP(F331,$AG$591:$AH$593,2,TRUE))</f>
        <v/>
      </c>
      <c r="K62" s="255" t="str">
        <f>IF(F332="","",VLOOKUP(F332,$AI$591:$AJ$593,2,TRUE))</f>
        <v/>
      </c>
      <c r="L62" s="12"/>
    </row>
    <row r="63" ht="90.0" customHeight="1">
      <c r="B63" s="12"/>
      <c r="C63" s="68"/>
      <c r="E63" s="69"/>
      <c r="F63" s="68"/>
      <c r="H63" s="69"/>
      <c r="I63" s="255" t="str">
        <f>IF(F333="","",VLOOKUP(F333,$AK$591:$AL$593,2,TRUE))</f>
        <v/>
      </c>
      <c r="J63" s="255" t="str">
        <f>IF(F334="","",VLOOKUP(F334,$AM$591:$AN$593,2,TRUE))</f>
        <v/>
      </c>
      <c r="K63" s="255" t="str">
        <f>IF(F335="","",VLOOKUP(F335,$AO$591:$AP$593,2,TRUE))</f>
        <v/>
      </c>
      <c r="L63" s="12"/>
    </row>
    <row r="64" ht="90.0" customHeight="1">
      <c r="B64" s="12"/>
      <c r="C64" s="68"/>
      <c r="E64" s="69"/>
      <c r="F64" s="68"/>
      <c r="H64" s="69"/>
      <c r="I64" s="312" t="str">
        <f>IF(F336="","",VLOOKUP(F336,$AQ$591:$AR$593,2,TRUE))</f>
        <v/>
      </c>
      <c r="J64" s="255" t="str">
        <f>IF(F337="","",VLOOKUP(F337,$AS$591:$AT$593,2,TRUE))</f>
        <v/>
      </c>
      <c r="K64" s="255" t="str">
        <f>IF(F338="","",VLOOKUP(F338,$AU$591:$AV$593,2,TRUE))</f>
        <v/>
      </c>
      <c r="L64" s="12"/>
    </row>
    <row r="65" ht="90.0" customHeight="1">
      <c r="B65" s="12"/>
      <c r="C65" s="68"/>
      <c r="E65" s="69"/>
      <c r="F65" s="68"/>
      <c r="H65" s="69"/>
      <c r="I65" s="255" t="str">
        <f>IF(F339="","",VLOOKUP(F339,$AW$591:$AX$593,2,TRUE))</f>
        <v/>
      </c>
      <c r="J65" s="255" t="str">
        <f>IF(F340="","",VLOOKUP(F340,$AY$591:$AZ$593,2,TRUE))</f>
        <v/>
      </c>
      <c r="K65" s="255" t="str">
        <f>IF(F341="","",VLOOKUP(F341,$BA$591:$BB$593,2,TRUE))</f>
        <v/>
      </c>
      <c r="L65" s="12"/>
    </row>
    <row r="66" ht="90.0" customHeight="1">
      <c r="B66" s="12"/>
      <c r="C66" s="68"/>
      <c r="E66" s="69"/>
      <c r="F66" s="68"/>
      <c r="H66" s="69"/>
      <c r="I66" s="312" t="str">
        <f>IF(F342="","",VLOOKUP(F342,$M$595:$N$597,2,TRUE))</f>
        <v/>
      </c>
      <c r="J66" s="255" t="str">
        <f>IF(F343="","",VLOOKUP(F343,$O$595:$P$597,2,TRUE))</f>
        <v/>
      </c>
      <c r="K66" s="255" t="str">
        <f>IF(F344="","",VLOOKUP(F344,$Q$595:$R$597,2,TRUE))</f>
        <v/>
      </c>
      <c r="L66" s="12"/>
    </row>
    <row r="67" ht="90.0" customHeight="1">
      <c r="B67" s="12"/>
      <c r="C67" s="68"/>
      <c r="E67" s="69"/>
      <c r="F67" s="68"/>
      <c r="H67" s="69"/>
      <c r="I67" s="255" t="str">
        <f>IF(F345="","",VLOOKUP(F345,$S$595:$T$597,2,TRUE))</f>
        <v/>
      </c>
      <c r="J67" s="255" t="str">
        <f>IF(F346="","",VLOOKUP(F346,$U$595:$V$597,2,TRUE))</f>
        <v/>
      </c>
      <c r="K67" s="255" t="str">
        <f>IF(F347="","",VLOOKUP(F347,$W$595:$X$597,2,TRUE))</f>
        <v/>
      </c>
      <c r="L67" s="12"/>
    </row>
    <row r="68" ht="90.0" customHeight="1">
      <c r="B68" s="12"/>
      <c r="C68" s="68"/>
      <c r="E68" s="69"/>
      <c r="F68" s="68"/>
      <c r="H68" s="69"/>
      <c r="I68" s="255" t="str">
        <f>IF(F348="","",VLOOKUP(F348,$Y$595:$Z$597,2,TRUE))</f>
        <v/>
      </c>
      <c r="J68" s="255" t="str">
        <f>IF(F349="","",VLOOKUP(F349,$AA$595:$AB$597,2,TRUE))</f>
        <v/>
      </c>
      <c r="K68" s="255" t="str">
        <f>IF(F350="","",VLOOKUP(F350,$AC$595:$AD$597,2,TRUE))</f>
        <v/>
      </c>
      <c r="L68" s="12"/>
    </row>
    <row r="69" ht="90.0" customHeight="1">
      <c r="B69" s="12"/>
      <c r="C69" s="68"/>
      <c r="E69" s="69"/>
      <c r="F69" s="68"/>
      <c r="H69" s="69"/>
      <c r="I69" s="255" t="str">
        <f>IF(F351="","",VLOOKUP(F351,$AE$595:$AF$597,2,TRUE))</f>
        <v/>
      </c>
      <c r="J69" s="255" t="str">
        <f>IF(F352="","",VLOOKUP(F352,$AG$595:$AH$597,2,TRUE))</f>
        <v/>
      </c>
      <c r="K69" s="255" t="str">
        <f>IF(F353="","",VLOOKUP(F353,$AI$595:$AJ$597,2,TRUE))</f>
        <v/>
      </c>
      <c r="L69" s="12"/>
    </row>
    <row r="70" ht="90.0" customHeight="1">
      <c r="B70" s="12"/>
      <c r="C70" s="68"/>
      <c r="E70" s="69"/>
      <c r="F70" s="68"/>
      <c r="H70" s="69"/>
      <c r="I70" s="255" t="str">
        <f>IF(F354="","",VLOOKUP(F354,$AK$595:$AL$597,2,TRUE))</f>
        <v/>
      </c>
      <c r="J70" s="255" t="str">
        <f>IF(F355="","",VLOOKUP(F355,$AM$595:$AN$597,2,TRUE))</f>
        <v/>
      </c>
      <c r="K70" s="255" t="str">
        <f>IF(F356="","",VLOOKUP(F356,$AO$595:$AP$597,2,TRUE))</f>
        <v/>
      </c>
      <c r="L70" s="12"/>
    </row>
    <row r="71" ht="90.0" customHeight="1">
      <c r="B71" s="12"/>
      <c r="C71" s="68"/>
      <c r="E71" s="69"/>
      <c r="F71" s="68"/>
      <c r="H71" s="69"/>
      <c r="I71" s="312" t="str">
        <f>IF(F357="","",VLOOKUP(F357,$AQ$595:$AR$597,2,TRUE))</f>
        <v/>
      </c>
      <c r="J71" s="255" t="str">
        <f>IF(F358="","",VLOOKUP(F358,$AS$595:$AT$597,2,TRUE))</f>
        <v/>
      </c>
      <c r="K71" s="255" t="str">
        <f>IF(F359="","",VLOOKUP(F359,$AU$595:$AV$597,2,TRUE))</f>
        <v/>
      </c>
      <c r="L71" s="12"/>
    </row>
    <row r="72" ht="90.0" customHeight="1">
      <c r="B72" s="12"/>
      <c r="C72" s="68"/>
      <c r="E72" s="69"/>
      <c r="F72" s="68"/>
      <c r="H72" s="69"/>
      <c r="I72" s="255" t="str">
        <f>IF(F360="","",VLOOKUP(F360,$AW$595:$AX$597,2,TRUE))</f>
        <v/>
      </c>
      <c r="J72" s="255" t="str">
        <f>IF(F361="","",VLOOKUP(F361,$AY$595:$AZ$597,2,TRUE))</f>
        <v/>
      </c>
      <c r="K72" s="255" t="str">
        <f>IF(F362="","",VLOOKUP(F362,$BA$595:$BB$597,2,TRUE))</f>
        <v/>
      </c>
      <c r="L72" s="12"/>
    </row>
    <row r="73" ht="90.0" customHeight="1">
      <c r="B73" s="12"/>
      <c r="C73" s="68"/>
      <c r="E73" s="69"/>
      <c r="F73" s="68"/>
      <c r="H73" s="69"/>
      <c r="I73" s="312" t="str">
        <f>IF(F363="","",VLOOKUP(F363,$M$599:$N$601,2,TRUE))</f>
        <v/>
      </c>
      <c r="J73" s="255" t="str">
        <f>IF(F364="","",VLOOKUP(F364,$O$599:$P$601,2,TRUE))</f>
        <v/>
      </c>
      <c r="K73" s="255" t="str">
        <f>IF(F365="","",VLOOKUP(F365,$Q$599:$R$601,2,TRUE))</f>
        <v/>
      </c>
      <c r="L73" s="12"/>
    </row>
    <row r="74" ht="90.0" customHeight="1">
      <c r="B74" s="12"/>
      <c r="C74" s="68"/>
      <c r="E74" s="69"/>
      <c r="F74" s="68"/>
      <c r="H74" s="69"/>
      <c r="I74" s="255" t="str">
        <f>IF(F366="","",VLOOKUP(F366,$S$599:$T$601,2,TRUE))</f>
        <v/>
      </c>
      <c r="J74" s="255" t="str">
        <f>IF(F367="","",VLOOKUP(F367,$U$599:$V$601,2,TRUE))</f>
        <v/>
      </c>
      <c r="K74" s="255" t="str">
        <f>IF(F368="","",VLOOKUP(F368,$W$599:$X$601,2,TRUE))</f>
        <v/>
      </c>
      <c r="L74" s="12"/>
    </row>
    <row r="75" ht="90.0" customHeight="1">
      <c r="B75" s="12"/>
      <c r="C75" s="68"/>
      <c r="E75" s="69"/>
      <c r="F75" s="68"/>
      <c r="H75" s="69"/>
      <c r="I75" s="255" t="str">
        <f>IF(F369="","",VLOOKUP(F369,$Y$599:$Z$601,2,TRUE))</f>
        <v/>
      </c>
      <c r="J75" s="255" t="str">
        <f>IF(F370="","",VLOOKUP(F370,$AA$599:$AB$601,2,TRUE))</f>
        <v/>
      </c>
      <c r="K75" s="255" t="str">
        <f>IF(F371="","",VLOOKUP(F371,$AC$599:$AD$601,2,TRUE))</f>
        <v/>
      </c>
      <c r="L75" s="12"/>
    </row>
    <row r="76" ht="90.0" customHeight="1">
      <c r="B76" s="12"/>
      <c r="C76" s="68"/>
      <c r="E76" s="69"/>
      <c r="F76" s="68"/>
      <c r="H76" s="69"/>
      <c r="I76" s="255" t="str">
        <f>IF(F372="","",VLOOKUP(F372,$AE$599:$AF$601,2,TRUE))</f>
        <v/>
      </c>
      <c r="J76" s="255" t="str">
        <f>IF(F373="","",VLOOKUP(F373,$AG$599:$AH$601,2,TRUE))</f>
        <v/>
      </c>
      <c r="K76" s="255" t="str">
        <f>IF(F374="","",VLOOKUP(F374,$AI$599:$AJ$601,2,TRUE))</f>
        <v/>
      </c>
      <c r="L76" s="12"/>
    </row>
    <row r="77" ht="90.0" customHeight="1">
      <c r="B77" s="12"/>
      <c r="C77" s="68"/>
      <c r="E77" s="69"/>
      <c r="F77" s="68"/>
      <c r="H77" s="69"/>
      <c r="I77" s="255" t="str">
        <f>IF(F375="","",VLOOKUP(F375,$AK$599:$AL$601,2,TRUE))</f>
        <v/>
      </c>
      <c r="J77" s="255" t="str">
        <f>IF(F376="","",VLOOKUP(F376,$AM$599:$AN$601,2,TRUE))</f>
        <v/>
      </c>
      <c r="K77" s="255" t="str">
        <f>IF(F377="","",VLOOKUP(F377,$AO$599:$AP$601,2,TRUE))</f>
        <v/>
      </c>
      <c r="L77" s="12"/>
    </row>
    <row r="78" ht="90.0" customHeight="1">
      <c r="B78" s="12"/>
      <c r="C78" s="68"/>
      <c r="E78" s="69"/>
      <c r="F78" s="68"/>
      <c r="H78" s="69"/>
      <c r="I78" s="312" t="str">
        <f>IF(F378="","",VLOOKUP(F378,$AQ$599:$AR$601,2,TRUE))</f>
        <v/>
      </c>
      <c r="J78" s="255" t="str">
        <f>IF(F379="","",VLOOKUP(F379,$AS$599:$AT$601,2,TRUE))</f>
        <v/>
      </c>
      <c r="K78" s="255" t="str">
        <f>IF(F380="","",VLOOKUP(F380,$AU$599:$AV$601,2,TRUE))</f>
        <v/>
      </c>
      <c r="L78" s="12"/>
    </row>
    <row r="79" ht="90.0" customHeight="1">
      <c r="B79" s="12"/>
      <c r="C79" s="68"/>
      <c r="E79" s="69"/>
      <c r="F79" s="68"/>
      <c r="H79" s="69"/>
      <c r="I79" s="255" t="str">
        <f>IF(F381="","",VLOOKUP(F381,$AW$599:$AX$601,2,TRUE))</f>
        <v/>
      </c>
      <c r="J79" s="255" t="str">
        <f>IF(F382="","",VLOOKUP(F382,$AY$599:$AZ$601,2,TRUE))</f>
        <v/>
      </c>
      <c r="K79" s="255" t="str">
        <f>IF(F383="","",VLOOKUP(F383,$BA$599:$BB$601,2,TRUE))</f>
        <v/>
      </c>
      <c r="L79" s="12"/>
    </row>
    <row r="80" ht="90.0" customHeight="1">
      <c r="B80" s="12"/>
      <c r="C80" s="68"/>
      <c r="E80" s="69"/>
      <c r="F80" s="68"/>
      <c r="H80" s="69"/>
      <c r="I80" s="312" t="str">
        <f>IF(F384="","",VLOOKUP(F384,$M$603:$N$605,2,TRUE))</f>
        <v/>
      </c>
      <c r="J80" s="255" t="str">
        <f>IF(F385="","",VLOOKUP(F385,$O$603:$P$605,2,TRUE))</f>
        <v/>
      </c>
      <c r="K80" s="255" t="str">
        <f>IF(F386="","",VLOOKUP(F386,$Q$603:$R$605,2,TRUE))</f>
        <v/>
      </c>
      <c r="L80" s="12"/>
    </row>
    <row r="81" ht="90.0" customHeight="1">
      <c r="B81" s="12"/>
      <c r="C81" s="68"/>
      <c r="E81" s="69"/>
      <c r="F81" s="68"/>
      <c r="H81" s="69"/>
      <c r="I81" s="255" t="str">
        <f>IF(F387="","",VLOOKUP(F387,$S$603:$T$605,2,TRUE))</f>
        <v/>
      </c>
      <c r="J81" s="255" t="str">
        <f>IF(F388="","",VLOOKUP(F388,$U$603:$V$605,2,TRUE))</f>
        <v/>
      </c>
      <c r="K81" s="255" t="str">
        <f>IF(F389="","",VLOOKUP(F389,$W$603:$X$605,2,TRUE))</f>
        <v/>
      </c>
      <c r="L81" s="12"/>
    </row>
    <row r="82" ht="90.0" customHeight="1">
      <c r="B82" s="12"/>
      <c r="C82" s="68"/>
      <c r="E82" s="69"/>
      <c r="F82" s="68"/>
      <c r="H82" s="69"/>
      <c r="I82" s="255" t="str">
        <f>IF(F390="","",VLOOKUP(F390,$Y$603:$Z$605,2,TRUE))</f>
        <v/>
      </c>
      <c r="J82" s="255" t="str">
        <f>IF(F391="","",VLOOKUP(F391,$AA$603:$AB$605,2,TRUE))</f>
        <v/>
      </c>
      <c r="K82" s="255" t="str">
        <f>IF(F392="","",VLOOKUP(F392,$AC$603:$AD$605,2,TRUE))</f>
        <v/>
      </c>
      <c r="L82" s="12"/>
    </row>
    <row r="83" ht="90.0" customHeight="1">
      <c r="B83" s="12"/>
      <c r="C83" s="68"/>
      <c r="E83" s="69"/>
      <c r="F83" s="68"/>
      <c r="H83" s="69"/>
      <c r="I83" s="255" t="str">
        <f>IF(F393="","",VLOOKUP(F393,$AE$603:$AF$605,2,TRUE))</f>
        <v/>
      </c>
      <c r="J83" s="255" t="str">
        <f>IF(F394="","",VLOOKUP(F394,$AG$603:$AH$605,2,TRUE))</f>
        <v/>
      </c>
      <c r="K83" s="255" t="str">
        <f>IF(F395="","",VLOOKUP(F395,$AI$603:$AJ$605,2,TRUE))</f>
        <v/>
      </c>
      <c r="L83" s="12"/>
    </row>
    <row r="84" ht="90.0" customHeight="1">
      <c r="B84" s="12"/>
      <c r="C84" s="68"/>
      <c r="E84" s="69"/>
      <c r="F84" s="68"/>
      <c r="H84" s="69"/>
      <c r="I84" s="255" t="str">
        <f>IF(F396="","",VLOOKUP(F396,$AK$603:$AL$605,2,TRUE))</f>
        <v/>
      </c>
      <c r="J84" s="255" t="str">
        <f>IF(F397="","",VLOOKUP(F397,$AM$603:$AN$605,2,TRUE))</f>
        <v/>
      </c>
      <c r="K84" s="255" t="str">
        <f>IF(F398="","",VLOOKUP(F398,$AO$603:$AP$605,2,TRUE))</f>
        <v/>
      </c>
      <c r="L84" s="12"/>
    </row>
    <row r="85" ht="90.0" customHeight="1">
      <c r="B85" s="12"/>
      <c r="C85" s="68"/>
      <c r="E85" s="69"/>
      <c r="F85" s="68"/>
      <c r="H85" s="69"/>
      <c r="I85" s="312" t="str">
        <f>IF(F399="","",VLOOKUP(F399,$AQ$603:$AR$605,2,TRUE))</f>
        <v/>
      </c>
      <c r="J85" s="255" t="str">
        <f>IF(F400="","",VLOOKUP(F400,$AS$603:$AT$605,2,TRUE))</f>
        <v/>
      </c>
      <c r="K85" s="255" t="str">
        <f>IF(F401="","",VLOOKUP(F401,$AU$603:$AV$605,2,TRUE))</f>
        <v/>
      </c>
      <c r="L85" s="12"/>
    </row>
    <row r="86" ht="90.0" customHeight="1">
      <c r="B86" s="19"/>
      <c r="C86" s="68"/>
      <c r="E86" s="69"/>
      <c r="F86" s="68"/>
      <c r="H86" s="69"/>
      <c r="I86" s="255" t="str">
        <f>IF(F402="","",VLOOKUP(F402,$AW$603:$AX$605,2,TRUE))</f>
        <v/>
      </c>
      <c r="J86" s="255" t="str">
        <f>IF(F403="","",VLOOKUP(F403,$AY$603:$AZ$605,2,TRUE))</f>
        <v/>
      </c>
      <c r="K86" s="255" t="str">
        <f>IF(F404="","",VLOOKUP(F404,$BA$603:$BB$605,2,TRUE))</f>
        <v/>
      </c>
      <c r="L86" s="12"/>
    </row>
    <row r="87" ht="90.0" customHeight="1">
      <c r="B87" s="304" t="s">
        <v>724</v>
      </c>
      <c r="C87" s="68"/>
      <c r="E87" s="69"/>
      <c r="F87" s="68"/>
      <c r="H87" s="69"/>
      <c r="I87" s="255" t="str">
        <f>IF(G300="","",VLOOKUP(G300,$M$607:$N$609,2,TRUE))</f>
        <v/>
      </c>
      <c r="J87" s="255" t="str">
        <f>IF(G301="","",VLOOKUP(G301,$O$607:$P$609,2,TRUE))</f>
        <v/>
      </c>
      <c r="K87" s="255" t="str">
        <f>IF(G302="","",VLOOKUP(G302,$Q$607:$R$609,2,TRUE))</f>
        <v/>
      </c>
      <c r="L87" s="12"/>
    </row>
    <row r="88" ht="90.0" customHeight="1">
      <c r="B88" s="12"/>
      <c r="C88" s="68"/>
      <c r="E88" s="69"/>
      <c r="F88" s="68"/>
      <c r="H88" s="69"/>
      <c r="I88" s="255" t="str">
        <f>IF(G303="","",VLOOKUP(G303,$S$607:$T$609,2,TRUE))</f>
        <v/>
      </c>
      <c r="J88" s="255" t="str">
        <f>IF(G304="","",VLOOKUP(G304,$U$607:$V$609,2,TRUE))</f>
        <v/>
      </c>
      <c r="K88" s="255" t="str">
        <f>IF(G305="","",VLOOKUP(G305,$W$607:$X$609,2,TRUE))</f>
        <v/>
      </c>
      <c r="L88" s="12"/>
    </row>
    <row r="89" ht="90.0" customHeight="1">
      <c r="B89" s="12"/>
      <c r="C89" s="68"/>
      <c r="E89" s="69"/>
      <c r="F89" s="68"/>
      <c r="H89" s="69"/>
      <c r="I89" s="255" t="str">
        <f>IF(G306="","",VLOOKUP(G306,$Y$607:$Z$609,2,TRUE))</f>
        <v/>
      </c>
      <c r="J89" s="255" t="str">
        <f>IF(G307="","",VLOOKUP(G307,$AA$607:$AB$609,2,TRUE))</f>
        <v/>
      </c>
      <c r="K89" s="255" t="str">
        <f>IF(G308="","",VLOOKUP(G308,$AC$607:$AD$609,2,TRUE))</f>
        <v/>
      </c>
      <c r="L89" s="12"/>
    </row>
    <row r="90" ht="90.0" customHeight="1">
      <c r="B90" s="12"/>
      <c r="C90" s="68"/>
      <c r="E90" s="69"/>
      <c r="F90" s="68"/>
      <c r="H90" s="69"/>
      <c r="I90" s="255" t="str">
        <f>IF(G309="","",VLOOKUP(G309,$AE$607:$AF$609,2,TRUE))</f>
        <v/>
      </c>
      <c r="J90" s="255" t="str">
        <f>IF(G310="","",VLOOKUP(G310,$AG$607:$AH$609,2,TRUE))</f>
        <v/>
      </c>
      <c r="K90" s="255" t="str">
        <f>IF(G311="","",VLOOKUP(G311,$AI$607:$AJ$609,2,TRUE))</f>
        <v/>
      </c>
      <c r="L90" s="12"/>
    </row>
    <row r="91" ht="90.0" customHeight="1">
      <c r="B91" s="12"/>
      <c r="C91" s="68"/>
      <c r="E91" s="69"/>
      <c r="F91" s="68"/>
      <c r="H91" s="69"/>
      <c r="I91" s="255" t="str">
        <f>IF(G312="","",VLOOKUP(G312,$AK$607:$AL$609,2,TRUE))</f>
        <v/>
      </c>
      <c r="J91" s="255" t="str">
        <f>IF(G313="","",VLOOKUP(G313,$AM$607:$AN$609,2,TRUE))</f>
        <v/>
      </c>
      <c r="K91" s="255" t="str">
        <f>IF(G314="","",VLOOKUP(G314,$AO$607:$AP$609,2,TRUE))</f>
        <v/>
      </c>
      <c r="L91" s="12"/>
    </row>
    <row r="92" ht="90.0" customHeight="1">
      <c r="B92" s="12"/>
      <c r="C92" s="68"/>
      <c r="E92" s="69"/>
      <c r="F92" s="68"/>
      <c r="H92" s="69"/>
      <c r="I92" s="255" t="str">
        <f>IF(G315="","",VLOOKUP(G315,$AQ$607:$AR$609,2,TRUE))</f>
        <v/>
      </c>
      <c r="J92" s="255" t="str">
        <f>IF(G316="","",VLOOKUP(G316,$AS$607:$AT$609,2,TRUE))</f>
        <v/>
      </c>
      <c r="K92" s="255" t="str">
        <f>IF(G317="","",VLOOKUP(G317,$AU$607:$AV$609,2,TRUE))</f>
        <v/>
      </c>
      <c r="L92" s="12"/>
    </row>
    <row r="93" ht="90.0" customHeight="1">
      <c r="B93" s="19"/>
      <c r="C93" s="83"/>
      <c r="D93" s="84"/>
      <c r="E93" s="85"/>
      <c r="F93" s="83"/>
      <c r="G93" s="84"/>
      <c r="H93" s="85"/>
      <c r="I93" s="255" t="str">
        <f>IF(G318="","",VLOOKUP(G318,$AW$607:$AX$609,2,TRUE))</f>
        <v/>
      </c>
      <c r="J93" s="255" t="str">
        <f>IF(G319="","",VLOOKUP(G319,$AY$607:$AZ$609,2,TRUE))</f>
        <v/>
      </c>
      <c r="K93" s="255" t="str">
        <f>IF(G320="","",VLOOKUP(G320,$BA$607:$BB$609,2,TRUE))</f>
        <v/>
      </c>
      <c r="L93" s="19"/>
    </row>
    <row r="94" ht="15.75" customHeight="1"/>
    <row r="95" ht="15.75" customHeight="1"/>
    <row r="96" ht="15.75" customHeight="1">
      <c r="B96" s="237" t="s">
        <v>921</v>
      </c>
      <c r="C96" s="7"/>
      <c r="D96" s="7"/>
      <c r="E96" s="7"/>
      <c r="F96" s="7"/>
      <c r="G96" s="8"/>
    </row>
    <row r="97" ht="15.75" customHeight="1">
      <c r="B97" s="314"/>
      <c r="C97" s="315" t="s">
        <v>5</v>
      </c>
      <c r="D97" s="315" t="s">
        <v>107</v>
      </c>
      <c r="E97" s="315" t="s">
        <v>335</v>
      </c>
      <c r="F97" s="315" t="s">
        <v>398</v>
      </c>
      <c r="G97" s="178" t="s">
        <v>724</v>
      </c>
    </row>
    <row r="98" ht="15.75" customHeight="1">
      <c r="B98" s="5">
        <v>1.0</v>
      </c>
      <c r="C98" s="148"/>
      <c r="D98" s="148"/>
      <c r="E98" s="148"/>
      <c r="F98" s="148"/>
      <c r="G98" s="148"/>
    </row>
    <row r="99" ht="15.75" customHeight="1">
      <c r="B99" s="12"/>
      <c r="C99" s="148"/>
      <c r="D99" s="148"/>
      <c r="E99" s="148"/>
      <c r="F99" s="148"/>
      <c r="G99" s="148"/>
    </row>
    <row r="100" ht="15.75" customHeight="1">
      <c r="B100" s="19"/>
      <c r="C100" s="148"/>
      <c r="D100" s="148"/>
      <c r="E100" s="148"/>
      <c r="F100" s="148"/>
      <c r="G100" s="148"/>
    </row>
    <row r="101" ht="15.75" customHeight="1">
      <c r="B101" s="5">
        <v>2.0</v>
      </c>
      <c r="C101" s="148"/>
      <c r="D101" s="148"/>
      <c r="E101" s="148"/>
      <c r="F101" s="148"/>
      <c r="G101" s="148"/>
    </row>
    <row r="102" ht="15.75" customHeight="1">
      <c r="B102" s="12"/>
      <c r="C102" s="148"/>
      <c r="D102" s="148"/>
      <c r="E102" s="148"/>
      <c r="F102" s="148"/>
      <c r="G102" s="148"/>
    </row>
    <row r="103" ht="15.75" customHeight="1">
      <c r="B103" s="19"/>
      <c r="C103" s="148"/>
      <c r="D103" s="148"/>
      <c r="E103" s="148"/>
      <c r="F103" s="148"/>
      <c r="G103" s="148"/>
    </row>
    <row r="104" ht="15.75" customHeight="1">
      <c r="B104" s="5">
        <v>3.0</v>
      </c>
      <c r="C104" s="148"/>
      <c r="D104" s="148"/>
      <c r="E104" s="148"/>
      <c r="F104" s="148"/>
      <c r="G104" s="148"/>
    </row>
    <row r="105" ht="15.75" customHeight="1">
      <c r="B105" s="12"/>
      <c r="C105" s="148"/>
      <c r="D105" s="148"/>
      <c r="E105" s="148"/>
      <c r="F105" s="148"/>
      <c r="G105" s="148"/>
    </row>
    <row r="106" ht="15.75" customHeight="1">
      <c r="B106" s="19"/>
      <c r="C106" s="148"/>
      <c r="D106" s="148"/>
      <c r="E106" s="148"/>
      <c r="F106" s="148"/>
      <c r="G106" s="148"/>
    </row>
    <row r="107" ht="15.75" customHeight="1">
      <c r="B107" s="5">
        <v>4.0</v>
      </c>
      <c r="C107" s="148"/>
      <c r="D107" s="148"/>
      <c r="E107" s="148"/>
      <c r="F107" s="148"/>
      <c r="G107" s="148"/>
    </row>
    <row r="108" ht="15.75" customHeight="1">
      <c r="B108" s="12"/>
      <c r="C108" s="148"/>
      <c r="D108" s="148"/>
      <c r="E108" s="148"/>
      <c r="F108" s="148"/>
      <c r="G108" s="148"/>
    </row>
    <row r="109" ht="15.75" customHeight="1">
      <c r="B109" s="19"/>
      <c r="C109" s="148"/>
      <c r="D109" s="148"/>
      <c r="E109" s="148"/>
      <c r="F109" s="148"/>
      <c r="G109" s="148"/>
    </row>
    <row r="110" ht="15.75" customHeight="1">
      <c r="B110" s="5">
        <v>5.0</v>
      </c>
      <c r="C110" s="148"/>
      <c r="D110" s="148"/>
      <c r="E110" s="148"/>
      <c r="F110" s="148"/>
      <c r="G110" s="148"/>
    </row>
    <row r="111" ht="15.75" customHeight="1">
      <c r="B111" s="12"/>
      <c r="C111" s="148"/>
      <c r="D111" s="148"/>
      <c r="E111" s="148"/>
      <c r="F111" s="148"/>
      <c r="G111" s="148"/>
    </row>
    <row r="112" ht="15.75" customHeight="1">
      <c r="B112" s="19"/>
      <c r="C112" s="148"/>
      <c r="D112" s="148"/>
      <c r="E112" s="148"/>
      <c r="F112" s="148"/>
      <c r="G112" s="148"/>
    </row>
    <row r="113" ht="15.75" customHeight="1">
      <c r="B113" s="5">
        <v>6.0</v>
      </c>
      <c r="C113" s="148"/>
      <c r="D113" s="148"/>
      <c r="E113" s="148"/>
      <c r="F113" s="148"/>
      <c r="G113" s="148"/>
    </row>
    <row r="114" ht="15.75" customHeight="1">
      <c r="B114" s="12"/>
      <c r="C114" s="148"/>
      <c r="D114" s="148"/>
      <c r="E114" s="148"/>
      <c r="F114" s="148"/>
      <c r="G114" s="148"/>
    </row>
    <row r="115" ht="15.75" customHeight="1">
      <c r="B115" s="19"/>
      <c r="C115" s="148"/>
      <c r="D115" s="148"/>
      <c r="E115" s="148"/>
      <c r="F115" s="148"/>
      <c r="G115" s="148"/>
    </row>
    <row r="116" ht="15.75" customHeight="1">
      <c r="B116" s="5">
        <v>7.0</v>
      </c>
      <c r="C116" s="317"/>
      <c r="D116" s="148"/>
      <c r="E116" s="317"/>
      <c r="F116" s="148"/>
      <c r="G116" s="317"/>
    </row>
    <row r="117" ht="15.75" customHeight="1">
      <c r="B117" s="12"/>
      <c r="C117" s="12"/>
      <c r="D117" s="148"/>
      <c r="E117" s="12"/>
      <c r="F117" s="148"/>
      <c r="G117" s="12"/>
    </row>
    <row r="118" ht="15.75" customHeight="1">
      <c r="B118" s="19"/>
      <c r="C118" s="12"/>
      <c r="D118" s="148"/>
      <c r="E118" s="12"/>
      <c r="F118" s="148"/>
      <c r="G118" s="12"/>
    </row>
    <row r="119" ht="15.75" customHeight="1">
      <c r="B119" s="5">
        <v>8.0</v>
      </c>
      <c r="C119" s="12"/>
      <c r="D119" s="148"/>
      <c r="E119" s="12"/>
      <c r="F119" s="148"/>
      <c r="G119" s="12"/>
    </row>
    <row r="120" ht="15.75" customHeight="1">
      <c r="B120" s="12"/>
      <c r="C120" s="12"/>
      <c r="D120" s="148"/>
      <c r="E120" s="12"/>
      <c r="F120" s="148"/>
      <c r="G120" s="12"/>
    </row>
    <row r="121" ht="15.75" customHeight="1">
      <c r="B121" s="19"/>
      <c r="C121" s="12"/>
      <c r="D121" s="148"/>
      <c r="E121" s="12"/>
      <c r="F121" s="148"/>
      <c r="G121" s="12"/>
    </row>
    <row r="122" ht="15.75" customHeight="1">
      <c r="B122" s="5">
        <v>9.0</v>
      </c>
      <c r="C122" s="12"/>
      <c r="D122" s="148"/>
      <c r="E122" s="12"/>
      <c r="F122" s="148"/>
      <c r="G122" s="12"/>
    </row>
    <row r="123" ht="15.75" customHeight="1">
      <c r="B123" s="12"/>
      <c r="C123" s="12"/>
      <c r="D123" s="148"/>
      <c r="E123" s="12"/>
      <c r="F123" s="148"/>
      <c r="G123" s="12"/>
    </row>
    <row r="124" ht="15.75" customHeight="1">
      <c r="B124" s="19"/>
      <c r="C124" s="12"/>
      <c r="D124" s="148"/>
      <c r="E124" s="12"/>
      <c r="F124" s="148"/>
      <c r="G124" s="12"/>
    </row>
    <row r="125" ht="15.75" customHeight="1">
      <c r="B125" s="5">
        <v>10.0</v>
      </c>
      <c r="C125" s="12"/>
      <c r="D125" s="148"/>
      <c r="E125" s="12"/>
      <c r="F125" s="148"/>
      <c r="G125" s="12"/>
    </row>
    <row r="126" ht="15.75" customHeight="1">
      <c r="B126" s="12"/>
      <c r="C126" s="12"/>
      <c r="D126" s="148"/>
      <c r="E126" s="12"/>
      <c r="F126" s="148"/>
      <c r="G126" s="12"/>
    </row>
    <row r="127" ht="15.75" customHeight="1">
      <c r="B127" s="19"/>
      <c r="C127" s="12"/>
      <c r="D127" s="148"/>
      <c r="E127" s="12"/>
      <c r="F127" s="148"/>
      <c r="G127" s="12"/>
    </row>
    <row r="128" ht="15.75" customHeight="1">
      <c r="B128" s="5">
        <v>11.0</v>
      </c>
      <c r="C128" s="12"/>
      <c r="D128" s="148"/>
      <c r="E128" s="12"/>
      <c r="F128" s="148"/>
      <c r="G128" s="12"/>
    </row>
    <row r="129" ht="15.75" customHeight="1">
      <c r="B129" s="12"/>
      <c r="C129" s="12"/>
      <c r="D129" s="148"/>
      <c r="E129" s="12"/>
      <c r="F129" s="148"/>
      <c r="G129" s="12"/>
    </row>
    <row r="130" ht="15.75" customHeight="1">
      <c r="B130" s="19"/>
      <c r="C130" s="12"/>
      <c r="D130" s="148"/>
      <c r="E130" s="12"/>
      <c r="F130" s="148"/>
      <c r="G130" s="12"/>
    </row>
    <row r="131" ht="15.75" customHeight="1">
      <c r="B131" s="5">
        <v>12.0</v>
      </c>
      <c r="C131" s="12"/>
      <c r="D131" s="148"/>
      <c r="E131" s="12"/>
      <c r="F131" s="148"/>
      <c r="G131" s="12"/>
    </row>
    <row r="132" ht="15.0" customHeight="1">
      <c r="B132" s="12"/>
      <c r="C132" s="12"/>
      <c r="D132" s="148"/>
      <c r="E132" s="12"/>
      <c r="F132" s="148"/>
      <c r="G132" s="12"/>
    </row>
    <row r="133" ht="15.75" customHeight="1">
      <c r="B133" s="19"/>
      <c r="C133" s="12"/>
      <c r="D133" s="148"/>
      <c r="E133" s="12"/>
      <c r="F133" s="148"/>
      <c r="G133" s="12"/>
    </row>
    <row r="134" ht="15.75" customHeight="1">
      <c r="B134" s="5">
        <v>13.0</v>
      </c>
      <c r="C134" s="12"/>
      <c r="D134" s="148"/>
      <c r="E134" s="12"/>
      <c r="F134" s="148"/>
      <c r="G134" s="12"/>
    </row>
    <row r="135" ht="15.75" customHeight="1">
      <c r="B135" s="12"/>
      <c r="C135" s="12"/>
      <c r="D135" s="148"/>
      <c r="E135" s="12"/>
      <c r="F135" s="148"/>
      <c r="G135" s="12"/>
    </row>
    <row r="136" ht="15.75" customHeight="1">
      <c r="B136" s="19"/>
      <c r="C136" s="12"/>
      <c r="D136" s="148"/>
      <c r="E136" s="12"/>
      <c r="F136" s="148"/>
      <c r="G136" s="12"/>
    </row>
    <row r="137" ht="15.75" customHeight="1">
      <c r="B137" s="5">
        <v>14.0</v>
      </c>
      <c r="C137" s="12"/>
      <c r="D137" s="148"/>
      <c r="E137" s="12"/>
      <c r="F137" s="148"/>
      <c r="G137" s="12"/>
    </row>
    <row r="138" ht="15.75" customHeight="1">
      <c r="B138" s="12"/>
      <c r="C138" s="12"/>
      <c r="D138" s="148"/>
      <c r="E138" s="12"/>
      <c r="F138" s="148"/>
      <c r="G138" s="12"/>
    </row>
    <row r="139" ht="15.75" customHeight="1">
      <c r="B139" s="19"/>
      <c r="C139" s="12"/>
      <c r="D139" s="148"/>
      <c r="E139" s="12"/>
      <c r="F139" s="148"/>
      <c r="G139" s="12"/>
    </row>
    <row r="140" ht="15.75" customHeight="1">
      <c r="B140" s="5">
        <v>15.0</v>
      </c>
      <c r="C140" s="12"/>
      <c r="D140" s="148"/>
      <c r="E140" s="12"/>
      <c r="F140" s="148"/>
      <c r="G140" s="12"/>
    </row>
    <row r="141" ht="15.75" customHeight="1">
      <c r="B141" s="12"/>
      <c r="C141" s="12"/>
      <c r="D141" s="148"/>
      <c r="E141" s="12"/>
      <c r="F141" s="148"/>
      <c r="G141" s="12"/>
    </row>
    <row r="142" ht="15.75" customHeight="1">
      <c r="B142" s="19"/>
      <c r="C142" s="12"/>
      <c r="D142" s="148"/>
      <c r="E142" s="12"/>
      <c r="F142" s="148"/>
      <c r="G142" s="12"/>
    </row>
    <row r="143" ht="15.75" customHeight="1">
      <c r="B143" s="5">
        <v>16.0</v>
      </c>
      <c r="C143" s="12"/>
      <c r="D143" s="148"/>
      <c r="E143" s="12"/>
      <c r="F143" s="148"/>
      <c r="G143" s="12"/>
    </row>
    <row r="144" ht="15.75" customHeight="1">
      <c r="B144" s="12"/>
      <c r="C144" s="12"/>
      <c r="D144" s="148"/>
      <c r="E144" s="12"/>
      <c r="F144" s="148"/>
      <c r="G144" s="12"/>
    </row>
    <row r="145" ht="15.75" customHeight="1">
      <c r="B145" s="19"/>
      <c r="C145" s="12"/>
      <c r="D145" s="148"/>
      <c r="E145" s="12"/>
      <c r="F145" s="148"/>
      <c r="G145" s="12"/>
    </row>
    <row r="146" ht="15.75" customHeight="1">
      <c r="B146" s="5">
        <v>17.0</v>
      </c>
      <c r="C146" s="12"/>
      <c r="D146" s="148"/>
      <c r="E146" s="12"/>
      <c r="F146" s="148"/>
      <c r="G146" s="12"/>
    </row>
    <row r="147" ht="15.75" customHeight="1">
      <c r="B147" s="12"/>
      <c r="C147" s="12"/>
      <c r="D147" s="148"/>
      <c r="E147" s="12"/>
      <c r="F147" s="148"/>
      <c r="G147" s="12"/>
    </row>
    <row r="148" ht="15.75" customHeight="1">
      <c r="B148" s="19"/>
      <c r="C148" s="12"/>
      <c r="D148" s="148"/>
      <c r="E148" s="12"/>
      <c r="F148" s="148"/>
      <c r="G148" s="12"/>
    </row>
    <row r="149" ht="15.75" customHeight="1">
      <c r="B149" s="5">
        <v>18.0</v>
      </c>
      <c r="C149" s="12"/>
      <c r="D149" s="148"/>
      <c r="E149" s="12"/>
      <c r="F149" s="148"/>
      <c r="G149" s="12"/>
    </row>
    <row r="150" ht="15.75" customHeight="1">
      <c r="B150" s="12"/>
      <c r="C150" s="12"/>
      <c r="D150" s="148"/>
      <c r="E150" s="12"/>
      <c r="F150" s="148"/>
      <c r="G150" s="12"/>
    </row>
    <row r="151" ht="15.75" customHeight="1">
      <c r="B151" s="19"/>
      <c r="C151" s="12"/>
      <c r="D151" s="148"/>
      <c r="E151" s="12"/>
      <c r="F151" s="148"/>
      <c r="G151" s="12"/>
    </row>
    <row r="152" ht="15.75" customHeight="1">
      <c r="B152" s="5">
        <v>19.0</v>
      </c>
      <c r="C152" s="12"/>
      <c r="D152" s="317"/>
      <c r="E152" s="12"/>
      <c r="F152" s="148"/>
      <c r="G152" s="12"/>
    </row>
    <row r="153" ht="15.75" customHeight="1">
      <c r="B153" s="12"/>
      <c r="C153" s="12"/>
      <c r="D153" s="12"/>
      <c r="E153" s="12"/>
      <c r="F153" s="148"/>
      <c r="G153" s="12"/>
    </row>
    <row r="154" ht="15.75" customHeight="1">
      <c r="B154" s="19"/>
      <c r="C154" s="12"/>
      <c r="D154" s="12"/>
      <c r="E154" s="12"/>
      <c r="F154" s="148"/>
      <c r="G154" s="12"/>
    </row>
    <row r="155" ht="15.75" customHeight="1">
      <c r="B155" s="5">
        <v>20.0</v>
      </c>
      <c r="C155" s="12"/>
      <c r="D155" s="12"/>
      <c r="E155" s="12"/>
      <c r="F155" s="148"/>
      <c r="G155" s="12"/>
    </row>
    <row r="156" ht="15.75" customHeight="1">
      <c r="B156" s="12"/>
      <c r="C156" s="12"/>
      <c r="D156" s="12"/>
      <c r="E156" s="12"/>
      <c r="F156" s="148"/>
      <c r="G156" s="12"/>
    </row>
    <row r="157" ht="15.75" customHeight="1">
      <c r="B157" s="19"/>
      <c r="C157" s="12"/>
      <c r="D157" s="12"/>
      <c r="E157" s="12"/>
      <c r="F157" s="148"/>
      <c r="G157" s="12"/>
    </row>
    <row r="158" ht="15.75" customHeight="1">
      <c r="B158" s="5">
        <v>21.0</v>
      </c>
      <c r="C158" s="12"/>
      <c r="D158" s="12"/>
      <c r="E158" s="12"/>
      <c r="F158" s="148"/>
      <c r="G158" s="12"/>
    </row>
    <row r="159" ht="15.75" customHeight="1">
      <c r="B159" s="12"/>
      <c r="C159" s="12"/>
      <c r="D159" s="12"/>
      <c r="E159" s="12"/>
      <c r="F159" s="148"/>
      <c r="G159" s="12"/>
    </row>
    <row r="160" ht="15.75" customHeight="1">
      <c r="B160" s="19"/>
      <c r="C160" s="12"/>
      <c r="D160" s="12"/>
      <c r="E160" s="12"/>
      <c r="F160" s="148"/>
      <c r="G160" s="12"/>
    </row>
    <row r="161" ht="15.75" customHeight="1">
      <c r="B161" s="5">
        <v>22.0</v>
      </c>
      <c r="C161" s="12"/>
      <c r="D161" s="12"/>
      <c r="E161" s="12"/>
      <c r="F161" s="148"/>
      <c r="G161" s="12"/>
    </row>
    <row r="162" ht="15.75" customHeight="1">
      <c r="B162" s="12"/>
      <c r="C162" s="12"/>
      <c r="D162" s="12"/>
      <c r="E162" s="12"/>
      <c r="F162" s="148"/>
      <c r="G162" s="12"/>
    </row>
    <row r="163" ht="15.75" customHeight="1">
      <c r="B163" s="19"/>
      <c r="C163" s="12"/>
      <c r="D163" s="12"/>
      <c r="E163" s="12"/>
      <c r="F163" s="148"/>
      <c r="G163" s="12"/>
    </row>
    <row r="164" ht="15.75" customHeight="1">
      <c r="B164" s="5">
        <v>23.0</v>
      </c>
      <c r="C164" s="12"/>
      <c r="D164" s="12"/>
      <c r="E164" s="12"/>
      <c r="F164" s="148"/>
      <c r="G164" s="12"/>
    </row>
    <row r="165" ht="15.75" customHeight="1">
      <c r="B165" s="12"/>
      <c r="C165" s="12"/>
      <c r="D165" s="12"/>
      <c r="E165" s="12"/>
      <c r="F165" s="148"/>
      <c r="G165" s="12"/>
    </row>
    <row r="166" ht="15.75" customHeight="1">
      <c r="B166" s="19"/>
      <c r="C166" s="12"/>
      <c r="D166" s="12"/>
      <c r="E166" s="12"/>
      <c r="F166" s="148"/>
      <c r="G166" s="12"/>
    </row>
    <row r="167" ht="15.75" customHeight="1">
      <c r="B167" s="5">
        <v>24.0</v>
      </c>
      <c r="C167" s="12"/>
      <c r="D167" s="12"/>
      <c r="E167" s="12"/>
      <c r="F167" s="148"/>
      <c r="G167" s="12"/>
    </row>
    <row r="168" ht="15.75" customHeight="1">
      <c r="B168" s="12"/>
      <c r="C168" s="12"/>
      <c r="D168" s="12"/>
      <c r="E168" s="12"/>
      <c r="F168" s="148"/>
      <c r="G168" s="12"/>
    </row>
    <row r="169" ht="15.75" customHeight="1">
      <c r="B169" s="19"/>
      <c r="C169" s="12"/>
      <c r="D169" s="12"/>
      <c r="E169" s="12"/>
      <c r="F169" s="148"/>
      <c r="G169" s="12"/>
    </row>
    <row r="170" ht="15.75" customHeight="1">
      <c r="B170" s="5">
        <v>25.0</v>
      </c>
      <c r="C170" s="12"/>
      <c r="D170" s="12"/>
      <c r="E170" s="12"/>
      <c r="F170" s="148"/>
      <c r="G170" s="12"/>
    </row>
    <row r="171" ht="15.75" customHeight="1">
      <c r="B171" s="12"/>
      <c r="C171" s="12"/>
      <c r="D171" s="12"/>
      <c r="E171" s="12"/>
      <c r="F171" s="148"/>
      <c r="G171" s="12"/>
    </row>
    <row r="172" ht="15.75" customHeight="1">
      <c r="B172" s="19"/>
      <c r="C172" s="12"/>
      <c r="D172" s="12"/>
      <c r="E172" s="12"/>
      <c r="F172" s="148"/>
      <c r="G172" s="12"/>
    </row>
    <row r="173" ht="15.75" customHeight="1">
      <c r="B173" s="5">
        <v>26.0</v>
      </c>
      <c r="C173" s="12"/>
      <c r="D173" s="12"/>
      <c r="E173" s="12"/>
      <c r="F173" s="148"/>
      <c r="G173" s="12"/>
    </row>
    <row r="174" ht="15.75" customHeight="1">
      <c r="B174" s="12"/>
      <c r="C174" s="12"/>
      <c r="D174" s="12"/>
      <c r="E174" s="12"/>
      <c r="F174" s="148"/>
      <c r="G174" s="12"/>
    </row>
    <row r="175" ht="15.75" customHeight="1">
      <c r="B175" s="19"/>
      <c r="C175" s="12"/>
      <c r="D175" s="12"/>
      <c r="E175" s="12"/>
      <c r="F175" s="148"/>
      <c r="G175" s="12"/>
    </row>
    <row r="176" ht="15.75" customHeight="1">
      <c r="B176" s="5">
        <v>27.0</v>
      </c>
      <c r="C176" s="12"/>
      <c r="D176" s="12"/>
      <c r="E176" s="12"/>
      <c r="F176" s="148"/>
      <c r="G176" s="12"/>
    </row>
    <row r="177" ht="15.75" customHeight="1">
      <c r="B177" s="12"/>
      <c r="C177" s="12"/>
      <c r="D177" s="12"/>
      <c r="E177" s="12"/>
      <c r="F177" s="148"/>
      <c r="G177" s="12"/>
    </row>
    <row r="178" ht="15.75" customHeight="1">
      <c r="B178" s="19"/>
      <c r="C178" s="12"/>
      <c r="D178" s="12"/>
      <c r="E178" s="12"/>
      <c r="F178" s="148"/>
      <c r="G178" s="12"/>
    </row>
    <row r="179" ht="15.75" customHeight="1">
      <c r="B179" s="5">
        <v>28.0</v>
      </c>
      <c r="C179" s="12"/>
      <c r="D179" s="12"/>
      <c r="E179" s="12"/>
      <c r="F179" s="148"/>
      <c r="G179" s="12"/>
    </row>
    <row r="180" ht="15.75" customHeight="1">
      <c r="B180" s="12"/>
      <c r="C180" s="12"/>
      <c r="D180" s="12"/>
      <c r="E180" s="12"/>
      <c r="F180" s="148"/>
      <c r="G180" s="12"/>
    </row>
    <row r="181" ht="15.75" customHeight="1">
      <c r="B181" s="19"/>
      <c r="C181" s="12"/>
      <c r="D181" s="12"/>
      <c r="E181" s="12"/>
      <c r="F181" s="148"/>
      <c r="G181" s="12"/>
    </row>
    <row r="182" ht="15.75" customHeight="1">
      <c r="B182" s="5">
        <v>29.0</v>
      </c>
      <c r="C182" s="12"/>
      <c r="D182" s="12"/>
      <c r="E182" s="12"/>
      <c r="F182" s="148"/>
      <c r="G182" s="12"/>
    </row>
    <row r="183" ht="15.75" customHeight="1">
      <c r="B183" s="12"/>
      <c r="C183" s="12"/>
      <c r="D183" s="12"/>
      <c r="E183" s="12"/>
      <c r="F183" s="148"/>
      <c r="G183" s="12"/>
    </row>
    <row r="184" ht="15.75" customHeight="1">
      <c r="B184" s="19"/>
      <c r="C184" s="12"/>
      <c r="D184" s="12"/>
      <c r="E184" s="12"/>
      <c r="F184" s="148"/>
      <c r="G184" s="12"/>
    </row>
    <row r="185" ht="15.75" customHeight="1">
      <c r="B185" s="5">
        <v>30.0</v>
      </c>
      <c r="C185" s="12"/>
      <c r="D185" s="12"/>
      <c r="E185" s="12"/>
      <c r="F185" s="148"/>
      <c r="G185" s="12"/>
    </row>
    <row r="186" ht="15.75" customHeight="1">
      <c r="B186" s="12"/>
      <c r="C186" s="12"/>
      <c r="D186" s="12"/>
      <c r="E186" s="12"/>
      <c r="F186" s="148"/>
      <c r="G186" s="12"/>
    </row>
    <row r="187" ht="15.75" customHeight="1">
      <c r="B187" s="19"/>
      <c r="C187" s="19"/>
      <c r="D187" s="19"/>
      <c r="E187" s="19"/>
      <c r="F187" s="148"/>
      <c r="G187" s="19"/>
    </row>
    <row r="188" ht="15.75" customHeight="1"/>
    <row r="189" ht="15.75" customHeight="1">
      <c r="B189" s="237" t="s">
        <v>922</v>
      </c>
      <c r="C189" s="7"/>
      <c r="D189" s="7"/>
      <c r="E189" s="7"/>
      <c r="F189" s="7"/>
      <c r="G189" s="8"/>
    </row>
    <row r="190" ht="15.75" customHeight="1">
      <c r="B190" s="314"/>
      <c r="C190" s="315" t="s">
        <v>5</v>
      </c>
      <c r="D190" s="315" t="s">
        <v>107</v>
      </c>
      <c r="E190" s="315" t="s">
        <v>335</v>
      </c>
      <c r="F190" s="315" t="s">
        <v>398</v>
      </c>
      <c r="G190" s="178" t="s">
        <v>724</v>
      </c>
    </row>
    <row r="191" ht="15.75" customHeight="1">
      <c r="B191" s="5">
        <v>1.0</v>
      </c>
      <c r="C191" s="78"/>
      <c r="D191" s="78"/>
      <c r="E191" s="78"/>
      <c r="F191" s="78"/>
      <c r="G191" s="78"/>
    </row>
    <row r="192" ht="15.75" customHeight="1">
      <c r="B192" s="12"/>
      <c r="C192" s="78"/>
      <c r="D192" s="78"/>
      <c r="E192" s="78"/>
      <c r="F192" s="78"/>
      <c r="G192" s="78"/>
    </row>
    <row r="193" ht="15.75" customHeight="1">
      <c r="B193" s="19"/>
      <c r="C193" s="78"/>
      <c r="D193" s="78"/>
      <c r="E193" s="78"/>
      <c r="F193" s="78"/>
      <c r="G193" s="78"/>
    </row>
    <row r="194" ht="15.75" customHeight="1">
      <c r="B194" s="5">
        <v>2.0</v>
      </c>
      <c r="C194" s="78"/>
      <c r="D194" s="78"/>
      <c r="E194" s="78"/>
      <c r="F194" s="78"/>
      <c r="G194" s="78"/>
    </row>
    <row r="195" ht="15.75" customHeight="1">
      <c r="B195" s="12"/>
      <c r="C195" s="78"/>
      <c r="D195" s="78"/>
      <c r="E195" s="78"/>
      <c r="F195" s="78"/>
      <c r="G195" s="78"/>
    </row>
    <row r="196" ht="15.75" customHeight="1">
      <c r="B196" s="19"/>
      <c r="C196" s="78"/>
      <c r="D196" s="78"/>
      <c r="E196" s="78"/>
      <c r="F196" s="78"/>
      <c r="G196" s="78"/>
    </row>
    <row r="197" ht="15.75" customHeight="1">
      <c r="B197" s="5">
        <v>3.0</v>
      </c>
      <c r="C197" s="78"/>
      <c r="D197" s="78"/>
      <c r="E197" s="78"/>
      <c r="F197" s="78"/>
      <c r="G197" s="78"/>
    </row>
    <row r="198" ht="15.75" customHeight="1">
      <c r="B198" s="12"/>
      <c r="C198" s="78"/>
      <c r="D198" s="78"/>
      <c r="E198" s="78"/>
      <c r="F198" s="78"/>
      <c r="G198" s="78"/>
    </row>
    <row r="199" ht="15.75" customHeight="1">
      <c r="B199" s="19"/>
      <c r="C199" s="78"/>
      <c r="D199" s="78"/>
      <c r="E199" s="78"/>
      <c r="F199" s="78"/>
      <c r="G199" s="78"/>
    </row>
    <row r="200" ht="15.75" customHeight="1">
      <c r="B200" s="5">
        <v>4.0</v>
      </c>
      <c r="C200" s="78"/>
      <c r="D200" s="78"/>
      <c r="E200" s="78"/>
      <c r="F200" s="78"/>
      <c r="G200" s="78"/>
    </row>
    <row r="201" ht="15.75" customHeight="1">
      <c r="B201" s="12"/>
      <c r="C201" s="78"/>
      <c r="D201" s="78"/>
      <c r="E201" s="78"/>
      <c r="F201" s="78"/>
      <c r="G201" s="78"/>
    </row>
    <row r="202" ht="15.75" customHeight="1">
      <c r="B202" s="19"/>
      <c r="C202" s="78"/>
      <c r="D202" s="78"/>
      <c r="E202" s="78"/>
      <c r="F202" s="78"/>
      <c r="G202" s="78"/>
    </row>
    <row r="203" ht="15.75" customHeight="1">
      <c r="B203" s="5">
        <v>5.0</v>
      </c>
      <c r="C203" s="78"/>
      <c r="D203" s="78"/>
      <c r="E203" s="78"/>
      <c r="F203" s="78"/>
      <c r="G203" s="78"/>
    </row>
    <row r="204" ht="15.75" customHeight="1">
      <c r="B204" s="12"/>
      <c r="C204" s="78"/>
      <c r="D204" s="78"/>
      <c r="E204" s="78"/>
      <c r="F204" s="78"/>
      <c r="G204" s="78"/>
    </row>
    <row r="205" ht="15.75" customHeight="1">
      <c r="B205" s="19"/>
      <c r="C205" s="78"/>
      <c r="D205" s="78"/>
      <c r="E205" s="78"/>
      <c r="F205" s="78"/>
      <c r="G205" s="78"/>
    </row>
    <row r="206" ht="15.75" customHeight="1">
      <c r="B206" s="5">
        <v>6.0</v>
      </c>
      <c r="C206" s="78"/>
      <c r="D206" s="78"/>
      <c r="E206" s="78"/>
      <c r="F206" s="78"/>
      <c r="G206" s="78"/>
    </row>
    <row r="207" ht="15.75" customHeight="1">
      <c r="B207" s="12"/>
      <c r="C207" s="78"/>
      <c r="D207" s="78"/>
      <c r="E207" s="78"/>
      <c r="F207" s="78"/>
      <c r="G207" s="78"/>
    </row>
    <row r="208" ht="15.75" customHeight="1">
      <c r="B208" s="19"/>
      <c r="C208" s="78"/>
      <c r="D208" s="78"/>
      <c r="E208" s="78"/>
      <c r="F208" s="78"/>
      <c r="G208" s="78"/>
    </row>
    <row r="209" ht="15.75" customHeight="1">
      <c r="B209" s="5">
        <v>7.0</v>
      </c>
      <c r="C209" s="78"/>
      <c r="D209" s="78"/>
      <c r="E209" s="78"/>
      <c r="F209" s="78"/>
      <c r="G209" s="78"/>
    </row>
    <row r="210" ht="15.75" customHeight="1">
      <c r="B210" s="12"/>
      <c r="C210" s="78"/>
      <c r="D210" s="78"/>
      <c r="E210" s="78"/>
      <c r="F210" s="78"/>
      <c r="G210" s="78"/>
    </row>
    <row r="211" ht="15.0" customHeight="1">
      <c r="B211" s="19"/>
      <c r="C211" s="78"/>
      <c r="D211" s="78"/>
      <c r="E211" s="78"/>
      <c r="F211" s="78"/>
      <c r="G211" s="78"/>
    </row>
    <row r="212" ht="15.75" customHeight="1">
      <c r="B212" s="5">
        <v>8.0</v>
      </c>
      <c r="C212" s="318"/>
      <c r="D212" s="78"/>
      <c r="E212" s="317"/>
      <c r="F212" s="78"/>
      <c r="G212" s="317"/>
    </row>
    <row r="213" ht="15.75" customHeight="1">
      <c r="B213" s="12"/>
      <c r="C213" s="319"/>
      <c r="D213" s="78"/>
      <c r="E213" s="12"/>
      <c r="F213" s="78"/>
      <c r="G213" s="12"/>
    </row>
    <row r="214" ht="15.75" customHeight="1">
      <c r="B214" s="19"/>
      <c r="C214" s="319"/>
      <c r="D214" s="78"/>
      <c r="E214" s="12"/>
      <c r="F214" s="78"/>
      <c r="G214" s="12"/>
    </row>
    <row r="215" ht="15.75" customHeight="1">
      <c r="B215" s="5">
        <v>9.0</v>
      </c>
      <c r="C215" s="319"/>
      <c r="D215" s="78"/>
      <c r="E215" s="12"/>
      <c r="F215" s="78"/>
      <c r="G215" s="12"/>
    </row>
    <row r="216" ht="15.75" customHeight="1">
      <c r="B216" s="12"/>
      <c r="C216" s="319"/>
      <c r="D216" s="78"/>
      <c r="E216" s="12"/>
      <c r="F216" s="78"/>
      <c r="G216" s="12"/>
    </row>
    <row r="217" ht="15.75" customHeight="1">
      <c r="B217" s="19"/>
      <c r="C217" s="319"/>
      <c r="D217" s="78"/>
      <c r="E217" s="12"/>
      <c r="F217" s="78"/>
      <c r="G217" s="12"/>
    </row>
    <row r="218" ht="15.75" customHeight="1">
      <c r="B218" s="5">
        <v>10.0</v>
      </c>
      <c r="C218" s="319"/>
      <c r="D218" s="78"/>
      <c r="E218" s="12"/>
      <c r="F218" s="78"/>
      <c r="G218" s="12"/>
    </row>
    <row r="219" ht="15.75" customHeight="1">
      <c r="B219" s="12"/>
      <c r="C219" s="319"/>
      <c r="D219" s="78"/>
      <c r="E219" s="12"/>
      <c r="F219" s="78"/>
      <c r="G219" s="12"/>
    </row>
    <row r="220" ht="15.75" customHeight="1">
      <c r="B220" s="19"/>
      <c r="C220" s="319"/>
      <c r="D220" s="78"/>
      <c r="E220" s="12"/>
      <c r="F220" s="78"/>
      <c r="G220" s="12"/>
    </row>
    <row r="221" ht="15.75" customHeight="1">
      <c r="B221" s="5">
        <v>11.0</v>
      </c>
      <c r="C221" s="319"/>
      <c r="D221" s="78"/>
      <c r="E221" s="12"/>
      <c r="F221" s="78"/>
      <c r="G221" s="12"/>
    </row>
    <row r="222" ht="15.75" customHeight="1">
      <c r="B222" s="12"/>
      <c r="C222" s="319"/>
      <c r="D222" s="78"/>
      <c r="E222" s="12"/>
      <c r="F222" s="78"/>
      <c r="G222" s="12"/>
    </row>
    <row r="223" ht="15.75" customHeight="1">
      <c r="B223" s="19"/>
      <c r="C223" s="319"/>
      <c r="D223" s="78"/>
      <c r="E223" s="12"/>
      <c r="F223" s="78"/>
      <c r="G223" s="12"/>
    </row>
    <row r="224" ht="15.75" customHeight="1">
      <c r="B224" s="5">
        <v>12.0</v>
      </c>
      <c r="C224" s="319"/>
      <c r="D224" s="78"/>
      <c r="E224" s="12"/>
      <c r="F224" s="78"/>
      <c r="G224" s="12"/>
    </row>
    <row r="225" ht="15.75" customHeight="1">
      <c r="B225" s="12"/>
      <c r="C225" s="319"/>
      <c r="D225" s="78"/>
      <c r="E225" s="12"/>
      <c r="F225" s="78"/>
      <c r="G225" s="12"/>
    </row>
    <row r="226" ht="15.75" customHeight="1">
      <c r="B226" s="19"/>
      <c r="C226" s="319"/>
      <c r="D226" s="78"/>
      <c r="E226" s="12"/>
      <c r="F226" s="78"/>
      <c r="G226" s="12"/>
    </row>
    <row r="227" ht="15.75" customHeight="1">
      <c r="B227" s="5">
        <v>13.0</v>
      </c>
      <c r="C227" s="319"/>
      <c r="D227" s="78"/>
      <c r="E227" s="12"/>
      <c r="F227" s="78"/>
      <c r="G227" s="12"/>
    </row>
    <row r="228" ht="15.75" customHeight="1">
      <c r="B228" s="12"/>
      <c r="C228" s="319"/>
      <c r="D228" s="78"/>
      <c r="E228" s="12"/>
      <c r="F228" s="78"/>
      <c r="G228" s="12"/>
    </row>
    <row r="229" ht="15.75" customHeight="1">
      <c r="B229" s="19"/>
      <c r="C229" s="319"/>
      <c r="D229" s="78"/>
      <c r="E229" s="12"/>
      <c r="F229" s="78"/>
      <c r="G229" s="12"/>
    </row>
    <row r="230" ht="15.75" customHeight="1">
      <c r="B230" s="5">
        <v>14.0</v>
      </c>
      <c r="C230" s="319"/>
      <c r="D230" s="78"/>
      <c r="E230" s="12"/>
      <c r="F230" s="78"/>
      <c r="G230" s="12"/>
    </row>
    <row r="231" ht="15.75" customHeight="1">
      <c r="B231" s="12"/>
      <c r="C231" s="319"/>
      <c r="D231" s="78"/>
      <c r="E231" s="12"/>
      <c r="F231" s="78"/>
      <c r="G231" s="12"/>
    </row>
    <row r="232" ht="15.75" customHeight="1">
      <c r="B232" s="19"/>
      <c r="C232" s="319"/>
      <c r="D232" s="78"/>
      <c r="E232" s="12"/>
      <c r="F232" s="78"/>
      <c r="G232" s="12"/>
    </row>
    <row r="233" ht="15.75" customHeight="1">
      <c r="B233" s="5">
        <v>15.0</v>
      </c>
      <c r="C233" s="319"/>
      <c r="D233" s="78"/>
      <c r="E233" s="12"/>
      <c r="F233" s="78"/>
      <c r="G233" s="12"/>
    </row>
    <row r="234" ht="15.75" customHeight="1">
      <c r="B234" s="12"/>
      <c r="C234" s="319"/>
      <c r="D234" s="78"/>
      <c r="E234" s="12"/>
      <c r="F234" s="78"/>
      <c r="G234" s="12"/>
    </row>
    <row r="235" ht="15.75" customHeight="1">
      <c r="B235" s="19"/>
      <c r="C235" s="319"/>
      <c r="D235" s="78"/>
      <c r="E235" s="12"/>
      <c r="F235" s="78"/>
      <c r="G235" s="12"/>
    </row>
    <row r="236" ht="15.75" customHeight="1">
      <c r="B236" s="5">
        <v>16.0</v>
      </c>
      <c r="C236" s="319"/>
      <c r="D236" s="78"/>
      <c r="E236" s="12"/>
      <c r="F236" s="78"/>
      <c r="G236" s="12"/>
    </row>
    <row r="237" ht="15.75" customHeight="1">
      <c r="B237" s="12"/>
      <c r="C237" s="319"/>
      <c r="D237" s="78"/>
      <c r="E237" s="12"/>
      <c r="F237" s="78"/>
      <c r="G237" s="12"/>
    </row>
    <row r="238" ht="15.75" customHeight="1">
      <c r="B238" s="19"/>
      <c r="C238" s="319"/>
      <c r="D238" s="78"/>
      <c r="E238" s="12"/>
      <c r="F238" s="78"/>
      <c r="G238" s="12"/>
    </row>
    <row r="239" ht="15.75" customHeight="1">
      <c r="B239" s="5">
        <v>17.0</v>
      </c>
      <c r="C239" s="319"/>
      <c r="D239" s="78"/>
      <c r="E239" s="12"/>
      <c r="F239" s="78"/>
      <c r="G239" s="12"/>
    </row>
    <row r="240" ht="15.75" customHeight="1">
      <c r="B240" s="12"/>
      <c r="C240" s="319"/>
      <c r="D240" s="78"/>
      <c r="E240" s="12"/>
      <c r="F240" s="78"/>
      <c r="G240" s="12"/>
    </row>
    <row r="241" ht="15.75" customHeight="1">
      <c r="B241" s="19"/>
      <c r="C241" s="319"/>
      <c r="D241" s="78"/>
      <c r="E241" s="12"/>
      <c r="F241" s="78"/>
      <c r="G241" s="12"/>
    </row>
    <row r="242" ht="15.75" customHeight="1">
      <c r="B242" s="5">
        <v>18.0</v>
      </c>
      <c r="C242" s="319"/>
      <c r="D242" s="78"/>
      <c r="E242" s="12"/>
      <c r="F242" s="78"/>
      <c r="G242" s="12"/>
    </row>
    <row r="243" ht="15.75" customHeight="1">
      <c r="B243" s="12"/>
      <c r="C243" s="319"/>
      <c r="D243" s="78"/>
      <c r="E243" s="12"/>
      <c r="F243" s="78"/>
      <c r="G243" s="12"/>
    </row>
    <row r="244" ht="15.75" customHeight="1">
      <c r="B244" s="19"/>
      <c r="C244" s="319"/>
      <c r="D244" s="78"/>
      <c r="E244" s="12"/>
      <c r="F244" s="78"/>
      <c r="G244" s="12"/>
    </row>
    <row r="245" ht="15.75" customHeight="1">
      <c r="B245" s="5">
        <v>19.0</v>
      </c>
      <c r="C245" s="319"/>
      <c r="D245" s="78"/>
      <c r="E245" s="12"/>
      <c r="F245" s="78"/>
      <c r="G245" s="12"/>
    </row>
    <row r="246" ht="15.75" customHeight="1">
      <c r="B246" s="12"/>
      <c r="C246" s="319"/>
      <c r="D246" s="78"/>
      <c r="E246" s="12"/>
      <c r="F246" s="78"/>
      <c r="G246" s="12"/>
    </row>
    <row r="247" ht="15.75" customHeight="1">
      <c r="B247" s="19"/>
      <c r="C247" s="319"/>
      <c r="D247" s="78"/>
      <c r="E247" s="12"/>
      <c r="F247" s="78"/>
      <c r="G247" s="12"/>
    </row>
    <row r="248" ht="15.75" customHeight="1">
      <c r="B248" s="5">
        <v>20.0</v>
      </c>
      <c r="C248" s="319"/>
      <c r="D248" s="78"/>
      <c r="E248" s="12"/>
      <c r="F248" s="78"/>
      <c r="G248" s="12"/>
    </row>
    <row r="249" ht="15.75" customHeight="1">
      <c r="B249" s="12"/>
      <c r="C249" s="319"/>
      <c r="D249" s="78"/>
      <c r="E249" s="12"/>
      <c r="F249" s="78"/>
      <c r="G249" s="12"/>
    </row>
    <row r="250" ht="15.75" customHeight="1">
      <c r="B250" s="19"/>
      <c r="C250" s="319"/>
      <c r="D250" s="78"/>
      <c r="E250" s="12"/>
      <c r="F250" s="78"/>
      <c r="G250" s="12"/>
    </row>
    <row r="251" ht="15.75" customHeight="1">
      <c r="B251" s="5">
        <v>21.0</v>
      </c>
      <c r="C251" s="319"/>
      <c r="D251" s="78"/>
      <c r="E251" s="12"/>
      <c r="F251" s="78"/>
      <c r="G251" s="12"/>
    </row>
    <row r="252" ht="15.75" customHeight="1">
      <c r="B252" s="12"/>
      <c r="C252" s="319"/>
      <c r="D252" s="78"/>
      <c r="E252" s="12"/>
      <c r="F252" s="78"/>
      <c r="G252" s="12"/>
    </row>
    <row r="253" ht="15.75" customHeight="1">
      <c r="B253" s="19"/>
      <c r="C253" s="319"/>
      <c r="D253" s="78"/>
      <c r="E253" s="12"/>
      <c r="F253" s="78"/>
      <c r="G253" s="12"/>
    </row>
    <row r="254" ht="15.75" customHeight="1">
      <c r="B254" s="5">
        <v>22.0</v>
      </c>
      <c r="C254" s="319"/>
      <c r="D254" s="78"/>
      <c r="E254" s="12"/>
      <c r="F254" s="78"/>
      <c r="G254" s="12"/>
    </row>
    <row r="255" ht="15.75" customHeight="1">
      <c r="B255" s="12"/>
      <c r="C255" s="319"/>
      <c r="D255" s="78"/>
      <c r="E255" s="12"/>
      <c r="F255" s="78"/>
      <c r="G255" s="12"/>
    </row>
    <row r="256" ht="15.75" customHeight="1">
      <c r="B256" s="19"/>
      <c r="C256" s="319"/>
      <c r="D256" s="78"/>
      <c r="E256" s="12"/>
      <c r="F256" s="78"/>
      <c r="G256" s="12"/>
    </row>
    <row r="257" ht="15.75" customHeight="1">
      <c r="B257" s="5">
        <v>23.0</v>
      </c>
      <c r="C257" s="319"/>
      <c r="D257" s="78"/>
      <c r="E257" s="12"/>
      <c r="F257" s="78"/>
      <c r="G257" s="12"/>
    </row>
    <row r="258" ht="15.75" customHeight="1">
      <c r="B258" s="12"/>
      <c r="C258" s="319"/>
      <c r="D258" s="78"/>
      <c r="E258" s="12"/>
      <c r="F258" s="78"/>
      <c r="G258" s="12"/>
    </row>
    <row r="259" ht="15.75" customHeight="1">
      <c r="B259" s="19"/>
      <c r="C259" s="319"/>
      <c r="D259" s="78"/>
      <c r="E259" s="12"/>
      <c r="F259" s="78"/>
      <c r="G259" s="12"/>
    </row>
    <row r="260" ht="15.75" customHeight="1">
      <c r="B260" s="5">
        <v>24.0</v>
      </c>
      <c r="C260" s="319"/>
      <c r="D260" s="78"/>
      <c r="E260" s="12"/>
      <c r="F260" s="78"/>
      <c r="G260" s="12"/>
    </row>
    <row r="261" ht="15.75" customHeight="1">
      <c r="B261" s="12"/>
      <c r="C261" s="319"/>
      <c r="D261" s="78"/>
      <c r="E261" s="12"/>
      <c r="F261" s="78"/>
      <c r="G261" s="12"/>
    </row>
    <row r="262" ht="15.75" customHeight="1">
      <c r="B262" s="19"/>
      <c r="C262" s="319"/>
      <c r="D262" s="78"/>
      <c r="E262" s="12"/>
      <c r="F262" s="78"/>
      <c r="G262" s="12"/>
    </row>
    <row r="263" ht="15.75" customHeight="1">
      <c r="B263" s="5">
        <v>25.0</v>
      </c>
      <c r="C263" s="319"/>
      <c r="D263" s="78"/>
      <c r="E263" s="12"/>
      <c r="F263" s="78"/>
      <c r="G263" s="12"/>
    </row>
    <row r="264" ht="15.75" customHeight="1">
      <c r="B264" s="12"/>
      <c r="C264" s="319"/>
      <c r="D264" s="78"/>
      <c r="E264" s="12"/>
      <c r="F264" s="78"/>
      <c r="G264" s="12"/>
    </row>
    <row r="265" ht="15.75" customHeight="1">
      <c r="B265" s="19"/>
      <c r="C265" s="319"/>
      <c r="D265" s="78"/>
      <c r="E265" s="12"/>
      <c r="F265" s="78"/>
      <c r="G265" s="12"/>
    </row>
    <row r="266" ht="15.75" customHeight="1">
      <c r="B266" s="5">
        <v>26.0</v>
      </c>
      <c r="C266" s="319"/>
      <c r="D266" s="78"/>
      <c r="E266" s="12"/>
      <c r="F266" s="78"/>
      <c r="G266" s="12"/>
    </row>
    <row r="267" ht="15.75" customHeight="1">
      <c r="B267" s="12"/>
      <c r="C267" s="319"/>
      <c r="D267" s="78"/>
      <c r="E267" s="12"/>
      <c r="F267" s="78"/>
      <c r="G267" s="12"/>
    </row>
    <row r="268" ht="15.75" customHeight="1">
      <c r="B268" s="19"/>
      <c r="C268" s="319"/>
      <c r="D268" s="78"/>
      <c r="E268" s="12"/>
      <c r="F268" s="78"/>
      <c r="G268" s="12"/>
    </row>
    <row r="269" ht="15.75" customHeight="1">
      <c r="B269" s="5">
        <v>27.0</v>
      </c>
      <c r="C269" s="319"/>
      <c r="D269" s="78"/>
      <c r="E269" s="12"/>
      <c r="F269" s="78"/>
      <c r="G269" s="12"/>
    </row>
    <row r="270" ht="15.75" customHeight="1">
      <c r="B270" s="12"/>
      <c r="C270" s="319"/>
      <c r="D270" s="78"/>
      <c r="E270" s="12"/>
      <c r="F270" s="78"/>
      <c r="G270" s="12"/>
    </row>
    <row r="271" ht="15.75" customHeight="1">
      <c r="B271" s="19"/>
      <c r="C271" s="319"/>
      <c r="D271" s="78"/>
      <c r="E271" s="12"/>
      <c r="F271" s="78"/>
      <c r="G271" s="12"/>
    </row>
    <row r="272" ht="15.75" customHeight="1">
      <c r="B272" s="5">
        <v>28.0</v>
      </c>
      <c r="C272" s="319"/>
      <c r="D272" s="78"/>
      <c r="E272" s="12"/>
      <c r="F272" s="78"/>
      <c r="G272" s="12"/>
    </row>
    <row r="273" ht="15.75" customHeight="1">
      <c r="B273" s="12"/>
      <c r="C273" s="319"/>
      <c r="D273" s="78"/>
      <c r="E273" s="12"/>
      <c r="F273" s="78"/>
      <c r="G273" s="12"/>
    </row>
    <row r="274" ht="15.75" customHeight="1">
      <c r="B274" s="19"/>
      <c r="C274" s="319"/>
      <c r="D274" s="78"/>
      <c r="E274" s="12"/>
      <c r="F274" s="78"/>
      <c r="G274" s="12"/>
    </row>
    <row r="275" ht="15.75" customHeight="1">
      <c r="B275" s="5">
        <v>29.0</v>
      </c>
      <c r="C275" s="319"/>
      <c r="D275" s="317"/>
      <c r="E275" s="12"/>
      <c r="F275" s="78"/>
      <c r="G275" s="12"/>
    </row>
    <row r="276" ht="15.75" customHeight="1">
      <c r="B276" s="12"/>
      <c r="C276" s="319"/>
      <c r="D276" s="12"/>
      <c r="E276" s="12"/>
      <c r="F276" s="78"/>
      <c r="G276" s="12"/>
    </row>
    <row r="277" ht="15.75" customHeight="1">
      <c r="B277" s="19"/>
      <c r="C277" s="319"/>
      <c r="D277" s="12"/>
      <c r="E277" s="12"/>
      <c r="F277" s="78"/>
      <c r="G277" s="12"/>
    </row>
    <row r="278" ht="15.75" customHeight="1">
      <c r="B278" s="5">
        <v>30.0</v>
      </c>
      <c r="C278" s="319"/>
      <c r="D278" s="12"/>
      <c r="E278" s="12"/>
      <c r="F278" s="78"/>
      <c r="G278" s="12"/>
    </row>
    <row r="279" ht="15.75" customHeight="1">
      <c r="B279" s="12"/>
      <c r="C279" s="319"/>
      <c r="D279" s="12"/>
      <c r="E279" s="12"/>
      <c r="F279" s="78"/>
      <c r="G279" s="12"/>
    </row>
    <row r="280" ht="15.75" customHeight="1">
      <c r="B280" s="19"/>
      <c r="C280" s="319"/>
      <c r="D280" s="12"/>
      <c r="E280" s="12"/>
      <c r="F280" s="78"/>
      <c r="G280" s="12"/>
    </row>
    <row r="281" ht="15.75" customHeight="1">
      <c r="B281" s="5">
        <v>31.0</v>
      </c>
      <c r="C281" s="319"/>
      <c r="D281" s="12"/>
      <c r="E281" s="12"/>
      <c r="F281" s="78"/>
      <c r="G281" s="12"/>
    </row>
    <row r="282" ht="15.75" customHeight="1">
      <c r="B282" s="12"/>
      <c r="C282" s="319"/>
      <c r="D282" s="12"/>
      <c r="E282" s="12"/>
      <c r="F282" s="78"/>
      <c r="G282" s="12"/>
    </row>
    <row r="283" ht="15.75" customHeight="1">
      <c r="B283" s="19"/>
      <c r="C283" s="319"/>
      <c r="D283" s="12"/>
      <c r="E283" s="12"/>
      <c r="F283" s="78"/>
      <c r="G283" s="12"/>
    </row>
    <row r="284" ht="15.75" customHeight="1">
      <c r="B284" s="5">
        <v>32.0</v>
      </c>
      <c r="C284" s="319"/>
      <c r="D284" s="12"/>
      <c r="E284" s="12"/>
      <c r="F284" s="78"/>
      <c r="G284" s="12"/>
    </row>
    <row r="285" ht="15.75" customHeight="1">
      <c r="B285" s="12"/>
      <c r="C285" s="319"/>
      <c r="D285" s="12"/>
      <c r="E285" s="12"/>
      <c r="F285" s="78"/>
      <c r="G285" s="12"/>
    </row>
    <row r="286" ht="15.75" customHeight="1">
      <c r="B286" s="19"/>
      <c r="C286" s="319"/>
      <c r="D286" s="12"/>
      <c r="E286" s="12"/>
      <c r="F286" s="78"/>
      <c r="G286" s="12"/>
    </row>
    <row r="287" ht="15.75" customHeight="1">
      <c r="B287" s="5">
        <v>33.0</v>
      </c>
      <c r="C287" s="319"/>
      <c r="D287" s="12"/>
      <c r="E287" s="12"/>
      <c r="F287" s="78"/>
      <c r="G287" s="12"/>
    </row>
    <row r="288" ht="15.75" customHeight="1">
      <c r="B288" s="12"/>
      <c r="C288" s="319"/>
      <c r="D288" s="12"/>
      <c r="E288" s="12"/>
      <c r="F288" s="78"/>
      <c r="G288" s="12"/>
    </row>
    <row r="289" ht="15.75" customHeight="1">
      <c r="B289" s="19"/>
      <c r="C289" s="319"/>
      <c r="D289" s="12"/>
      <c r="E289" s="12"/>
      <c r="F289" s="78"/>
      <c r="G289" s="12"/>
    </row>
    <row r="290" ht="15.75" customHeight="1">
      <c r="B290" s="5">
        <v>34.0</v>
      </c>
      <c r="C290" s="319"/>
      <c r="D290" s="12"/>
      <c r="E290" s="12"/>
      <c r="F290" s="78"/>
      <c r="G290" s="12"/>
    </row>
    <row r="291" ht="15.75" customHeight="1">
      <c r="B291" s="12"/>
      <c r="C291" s="319"/>
      <c r="D291" s="12"/>
      <c r="E291" s="12"/>
      <c r="F291" s="78"/>
      <c r="G291" s="12"/>
    </row>
    <row r="292" ht="15.75" customHeight="1">
      <c r="B292" s="19"/>
      <c r="C292" s="319"/>
      <c r="D292" s="12"/>
      <c r="E292" s="12"/>
      <c r="F292" s="78"/>
      <c r="G292" s="12"/>
    </row>
    <row r="293" ht="15.75" customHeight="1">
      <c r="B293" s="5">
        <v>35.0</v>
      </c>
      <c r="C293" s="319"/>
      <c r="D293" s="12"/>
      <c r="E293" s="12"/>
      <c r="F293" s="78"/>
      <c r="G293" s="12"/>
    </row>
    <row r="294" ht="15.75" customHeight="1">
      <c r="B294" s="12"/>
      <c r="C294" s="319"/>
      <c r="D294" s="12"/>
      <c r="E294" s="12"/>
      <c r="F294" s="78"/>
      <c r="G294" s="12"/>
    </row>
    <row r="295" ht="15.75" customHeight="1">
      <c r="B295" s="19"/>
      <c r="C295" s="320"/>
      <c r="D295" s="19"/>
      <c r="E295" s="19"/>
      <c r="F295" s="78"/>
      <c r="G295" s="19"/>
    </row>
    <row r="296" ht="15.75" customHeight="1"/>
    <row r="297" ht="15.75" customHeight="1"/>
    <row r="298" ht="15.75" customHeight="1">
      <c r="B298" s="237" t="s">
        <v>923</v>
      </c>
      <c r="C298" s="7"/>
      <c r="D298" s="7"/>
      <c r="E298" s="7"/>
      <c r="F298" s="7"/>
      <c r="G298" s="8"/>
    </row>
    <row r="299" ht="15.75" customHeight="1">
      <c r="B299" s="314"/>
      <c r="C299" s="315" t="s">
        <v>5</v>
      </c>
      <c r="D299" s="315" t="s">
        <v>107</v>
      </c>
      <c r="E299" s="315" t="s">
        <v>335</v>
      </c>
      <c r="F299" s="315" t="s">
        <v>398</v>
      </c>
      <c r="G299" s="178" t="s">
        <v>724</v>
      </c>
    </row>
    <row r="300" ht="15.75" customHeight="1">
      <c r="B300" s="5">
        <v>1.0</v>
      </c>
      <c r="C300" s="391" t="str">
        <f>'дети 5-ти лет Ф'!D159</f>
        <v/>
      </c>
      <c r="D300" s="391" t="str">
        <f>'дети 5-ти лет К'!D159</f>
        <v/>
      </c>
      <c r="E300" s="391" t="str">
        <f>'дети 5-ти лет П'!D159</f>
        <v/>
      </c>
      <c r="F300" s="391" t="str">
        <f>'дети 5-ти лет Т'!D159</f>
        <v/>
      </c>
      <c r="G300" s="391" t="str">
        <f>'дети 5-ти лет С'!D159</f>
        <v/>
      </c>
    </row>
    <row r="301" ht="15.75" customHeight="1">
      <c r="B301" s="12"/>
      <c r="C301" s="391" t="str">
        <f>'дети 5-ти лет Ф'!E159</f>
        <v/>
      </c>
      <c r="D301" s="391" t="str">
        <f>'дети 5-ти лет К'!E159</f>
        <v/>
      </c>
      <c r="E301" s="391" t="str">
        <f>'дети 5-ти лет П'!E159</f>
        <v/>
      </c>
      <c r="F301" s="391" t="str">
        <f>'дети 5-ти лет Т'!E159</f>
        <v/>
      </c>
      <c r="G301" s="391" t="str">
        <f>'дети 5-ти лет С'!E159</f>
        <v/>
      </c>
    </row>
    <row r="302" ht="15.75" customHeight="1">
      <c r="B302" s="19"/>
      <c r="C302" s="391" t="str">
        <f>'дети 5-ти лет Ф'!F159</f>
        <v/>
      </c>
      <c r="D302" s="391" t="str">
        <f>'дети 5-ти лет К'!F159</f>
        <v/>
      </c>
      <c r="E302" s="391" t="str">
        <f>'дети 5-ти лет П'!F159</f>
        <v/>
      </c>
      <c r="F302" s="391" t="str">
        <f>'дети 5-ти лет Т'!F159</f>
        <v/>
      </c>
      <c r="G302" s="391" t="str">
        <f>'дети 5-ти лет С'!F159</f>
        <v/>
      </c>
    </row>
    <row r="303" ht="15.75" customHeight="1">
      <c r="B303" s="5">
        <v>2.0</v>
      </c>
      <c r="C303" s="391" t="str">
        <f>'дети 5-ти лет Ф'!G159</f>
        <v/>
      </c>
      <c r="D303" s="391" t="str">
        <f>'дети 5-ти лет К'!G159</f>
        <v/>
      </c>
      <c r="E303" s="391" t="str">
        <f>'дети 5-ти лет П'!G159</f>
        <v/>
      </c>
      <c r="F303" s="391" t="str">
        <f>'дети 5-ти лет Т'!G159</f>
        <v/>
      </c>
      <c r="G303" s="391" t="str">
        <f>'дети 5-ти лет С'!G159</f>
        <v/>
      </c>
    </row>
    <row r="304" ht="15.75" customHeight="1">
      <c r="B304" s="12"/>
      <c r="C304" s="391" t="str">
        <f>'дети 5-ти лет Ф'!H159</f>
        <v/>
      </c>
      <c r="D304" s="391" t="str">
        <f>'дети 5-ти лет К'!H159</f>
        <v/>
      </c>
      <c r="E304" s="391" t="str">
        <f>'дети 5-ти лет П'!H159</f>
        <v/>
      </c>
      <c r="F304" s="391" t="str">
        <f>'дети 5-ти лет Т'!H159</f>
        <v/>
      </c>
      <c r="G304" s="391" t="str">
        <f>'дети 5-ти лет С'!H159</f>
        <v/>
      </c>
    </row>
    <row r="305" ht="15.75" customHeight="1">
      <c r="B305" s="19"/>
      <c r="C305" s="391" t="str">
        <f>'дети 5-ти лет Ф'!I159</f>
        <v/>
      </c>
      <c r="D305" s="391" t="str">
        <f>'дети 5-ти лет К'!I159</f>
        <v/>
      </c>
      <c r="E305" s="391" t="str">
        <f>'дети 5-ти лет П'!I159</f>
        <v/>
      </c>
      <c r="F305" s="391" t="str">
        <f>'дети 5-ти лет Т'!I159</f>
        <v/>
      </c>
      <c r="G305" s="391" t="str">
        <f>'дети 5-ти лет С'!I159</f>
        <v/>
      </c>
    </row>
    <row r="306" ht="15.75" customHeight="1">
      <c r="B306" s="5">
        <v>3.0</v>
      </c>
      <c r="C306" s="391" t="str">
        <f>'дети 5-ти лет Ф'!J159</f>
        <v/>
      </c>
      <c r="D306" s="391" t="str">
        <f>'дети 5-ти лет К'!J159</f>
        <v/>
      </c>
      <c r="E306" s="391" t="str">
        <f>'дети 5-ти лет П'!J159</f>
        <v/>
      </c>
      <c r="F306" s="391" t="str">
        <f>'дети 5-ти лет Т'!J159</f>
        <v/>
      </c>
      <c r="G306" s="391" t="str">
        <f>'дети 5-ти лет С'!J159</f>
        <v/>
      </c>
    </row>
    <row r="307" ht="15.75" customHeight="1">
      <c r="B307" s="12"/>
      <c r="C307" s="391" t="str">
        <f>'дети 5-ти лет Ф'!K159</f>
        <v/>
      </c>
      <c r="D307" s="391" t="str">
        <f>'дети 5-ти лет К'!K159</f>
        <v/>
      </c>
      <c r="E307" s="391" t="str">
        <f>'дети 5-ти лет П'!K159</f>
        <v/>
      </c>
      <c r="F307" s="391" t="str">
        <f>'дети 5-ти лет Т'!K159</f>
        <v/>
      </c>
      <c r="G307" s="391" t="str">
        <f>'дети 5-ти лет С'!K159</f>
        <v/>
      </c>
    </row>
    <row r="308" ht="15.75" customHeight="1">
      <c r="B308" s="19"/>
      <c r="C308" s="391" t="str">
        <f>'дети 5-ти лет Ф'!L159</f>
        <v/>
      </c>
      <c r="D308" s="391" t="str">
        <f>'дети 5-ти лет К'!L159</f>
        <v/>
      </c>
      <c r="E308" s="391" t="str">
        <f>'дети 5-ти лет П'!L159</f>
        <v/>
      </c>
      <c r="F308" s="391" t="str">
        <f>'дети 5-ти лет Т'!L159</f>
        <v/>
      </c>
      <c r="G308" s="391" t="str">
        <f>'дети 5-ти лет С'!L159</f>
        <v/>
      </c>
    </row>
    <row r="309" ht="15.75" customHeight="1">
      <c r="B309" s="5">
        <v>4.0</v>
      </c>
      <c r="C309" s="391" t="str">
        <f>'дети 5-ти лет Ф'!M159</f>
        <v/>
      </c>
      <c r="D309" s="391" t="str">
        <f>'дети 5-ти лет К'!M159</f>
        <v/>
      </c>
      <c r="E309" s="391" t="str">
        <f>'дети 5-ти лет П'!M159</f>
        <v/>
      </c>
      <c r="F309" s="391" t="str">
        <f>'дети 5-ти лет Т'!M159</f>
        <v/>
      </c>
      <c r="G309" s="391" t="str">
        <f>'дети 5-ти лет С'!M159</f>
        <v/>
      </c>
    </row>
    <row r="310" ht="15.75" customHeight="1">
      <c r="B310" s="12"/>
      <c r="C310" s="391" t="str">
        <f>'дети 5-ти лет Ф'!N159</f>
        <v/>
      </c>
      <c r="D310" s="391" t="str">
        <f>'дети 5-ти лет К'!N159</f>
        <v/>
      </c>
      <c r="E310" s="391" t="str">
        <f>'дети 5-ти лет П'!N159</f>
        <v/>
      </c>
      <c r="F310" s="391" t="str">
        <f>'дети 5-ти лет Т'!N159</f>
        <v/>
      </c>
      <c r="G310" s="391" t="str">
        <f>'дети 5-ти лет С'!N159</f>
        <v/>
      </c>
    </row>
    <row r="311" ht="15.75" customHeight="1">
      <c r="B311" s="19"/>
      <c r="C311" s="391" t="str">
        <f>'дети 5-ти лет Ф'!O159</f>
        <v/>
      </c>
      <c r="D311" s="391" t="str">
        <f>'дети 5-ти лет К'!O159</f>
        <v/>
      </c>
      <c r="E311" s="391" t="str">
        <f>'дети 5-ти лет П'!O159</f>
        <v/>
      </c>
      <c r="F311" s="391" t="str">
        <f>'дети 5-ти лет Т'!O159</f>
        <v/>
      </c>
      <c r="G311" s="391" t="str">
        <f>'дети 5-ти лет С'!O159</f>
        <v/>
      </c>
    </row>
    <row r="312" ht="15.75" customHeight="1">
      <c r="B312" s="5">
        <v>5.0</v>
      </c>
      <c r="C312" s="391" t="str">
        <f>'дети 5-ти лет Ф'!P159</f>
        <v/>
      </c>
      <c r="D312" s="391" t="str">
        <f>'дети 5-ти лет К'!P159</f>
        <v/>
      </c>
      <c r="E312" s="391" t="str">
        <f>'дети 5-ти лет П'!P159</f>
        <v/>
      </c>
      <c r="F312" s="391" t="str">
        <f>'дети 5-ти лет Т'!P159</f>
        <v/>
      </c>
      <c r="G312" s="391" t="str">
        <f>'дети 5-ти лет С'!P159</f>
        <v/>
      </c>
    </row>
    <row r="313" ht="15.75" customHeight="1">
      <c r="B313" s="12"/>
      <c r="C313" s="391" t="str">
        <f>'дети 5-ти лет Ф'!Q159</f>
        <v/>
      </c>
      <c r="D313" s="391" t="str">
        <f>'дети 5-ти лет К'!Q159</f>
        <v/>
      </c>
      <c r="E313" s="391" t="str">
        <f>'дети 5-ти лет П'!Q159</f>
        <v/>
      </c>
      <c r="F313" s="391" t="str">
        <f>'дети 5-ти лет Т'!Q159</f>
        <v/>
      </c>
      <c r="G313" s="391" t="str">
        <f>'дети 5-ти лет С'!Q159</f>
        <v/>
      </c>
    </row>
    <row r="314" ht="15.75" customHeight="1">
      <c r="B314" s="19"/>
      <c r="C314" s="391" t="str">
        <f>'дети 5-ти лет Ф'!R159</f>
        <v/>
      </c>
      <c r="D314" s="391" t="str">
        <f>'дети 5-ти лет К'!R159</f>
        <v/>
      </c>
      <c r="E314" s="391" t="str">
        <f>'дети 5-ти лет П'!R159</f>
        <v/>
      </c>
      <c r="F314" s="391" t="str">
        <f>'дети 5-ти лет Т'!R159</f>
        <v/>
      </c>
      <c r="G314" s="391" t="str">
        <f>'дети 5-ти лет С'!R159</f>
        <v/>
      </c>
    </row>
    <row r="315" ht="15.75" customHeight="1">
      <c r="B315" s="5">
        <v>6.0</v>
      </c>
      <c r="C315" s="391" t="str">
        <f>'дети 5-ти лет Ф'!S159</f>
        <v/>
      </c>
      <c r="D315" s="391" t="str">
        <f>'дети 5-ти лет К'!S159</f>
        <v/>
      </c>
      <c r="E315" s="391" t="str">
        <f>'дети 5-ти лет П'!S159</f>
        <v/>
      </c>
      <c r="F315" s="391" t="str">
        <f>'дети 5-ти лет Т'!S159</f>
        <v/>
      </c>
      <c r="G315" s="391" t="str">
        <f>'дети 5-ти лет С'!S159</f>
        <v/>
      </c>
    </row>
    <row r="316" ht="15.75" customHeight="1">
      <c r="B316" s="12"/>
      <c r="C316" s="391" t="str">
        <f>'дети 5-ти лет Ф'!T159</f>
        <v/>
      </c>
      <c r="D316" s="391" t="str">
        <f>'дети 5-ти лет К'!T159</f>
        <v/>
      </c>
      <c r="E316" s="391" t="str">
        <f>'дети 5-ти лет П'!T159</f>
        <v/>
      </c>
      <c r="F316" s="391" t="str">
        <f>'дети 5-ти лет Т'!T159</f>
        <v/>
      </c>
      <c r="G316" s="391" t="str">
        <f>'дети 5-ти лет С'!T159</f>
        <v/>
      </c>
    </row>
    <row r="317" ht="15.75" customHeight="1">
      <c r="B317" s="19"/>
      <c r="C317" s="391" t="str">
        <f>'дети 5-ти лет Ф'!U159</f>
        <v/>
      </c>
      <c r="D317" s="391" t="str">
        <f>'дети 5-ти лет К'!U159</f>
        <v/>
      </c>
      <c r="E317" s="391" t="str">
        <f>'дети 5-ти лет П'!U159</f>
        <v/>
      </c>
      <c r="F317" s="391" t="str">
        <f>'дети 5-ти лет Т'!U159</f>
        <v/>
      </c>
      <c r="G317" s="391" t="str">
        <f>'дети 5-ти лет С'!U159</f>
        <v/>
      </c>
    </row>
    <row r="318" ht="15.75" customHeight="1">
      <c r="B318" s="5">
        <v>7.0</v>
      </c>
      <c r="C318" s="391" t="str">
        <f>'дети 5-ти лет Ф'!V159</f>
        <v/>
      </c>
      <c r="D318" s="391" t="str">
        <f>'дети 5-ти лет К'!V159</f>
        <v/>
      </c>
      <c r="E318" s="391" t="str">
        <f>'дети 5-ти лет П'!V159</f>
        <v/>
      </c>
      <c r="F318" s="391" t="str">
        <f>'дети 5-ти лет Т'!V159</f>
        <v/>
      </c>
      <c r="G318" s="391" t="str">
        <f>'дети 5-ти лет С'!V159</f>
        <v/>
      </c>
    </row>
    <row r="319" ht="15.75" customHeight="1">
      <c r="B319" s="12"/>
      <c r="C319" s="391" t="str">
        <f>'дети 5-ти лет Ф'!W159</f>
        <v/>
      </c>
      <c r="D319" s="391" t="str">
        <f>'дети 5-ти лет Т'!W159</f>
        <v/>
      </c>
      <c r="E319" s="391" t="str">
        <f>'дети 5-ти лет П'!W159</f>
        <v/>
      </c>
      <c r="F319" s="391" t="str">
        <f>'дети 5-ти лет Т'!W159</f>
        <v/>
      </c>
      <c r="G319" s="391" t="str">
        <f>'дети 5-ти лет С'!W159</f>
        <v/>
      </c>
    </row>
    <row r="320" ht="15.75" customHeight="1">
      <c r="B320" s="19"/>
      <c r="C320" s="391" t="str">
        <f>'дети 5-ти лет Ф'!X159</f>
        <v/>
      </c>
      <c r="D320" s="391" t="str">
        <f>'дети 5-ти лет К'!X159</f>
        <v/>
      </c>
      <c r="E320" s="391" t="str">
        <f>'дети 5-ти лет П'!X159</f>
        <v/>
      </c>
      <c r="F320" s="391" t="str">
        <f>'дети 5-ти лет Т'!X159</f>
        <v/>
      </c>
      <c r="G320" s="391" t="str">
        <f>'дети 5-ти лет С'!X159</f>
        <v/>
      </c>
    </row>
    <row r="321" ht="15.75" customHeight="1">
      <c r="B321" s="5">
        <v>8.0</v>
      </c>
      <c r="C321" s="318"/>
      <c r="D321" s="391" t="str">
        <f>'дети 5-ти лет К'!Y159</f>
        <v/>
      </c>
      <c r="E321" s="317"/>
      <c r="F321" s="391" t="str">
        <f>'дети 5-ти лет Т'!Y159</f>
        <v/>
      </c>
      <c r="G321" s="317"/>
    </row>
    <row r="322" ht="15.75" customHeight="1">
      <c r="B322" s="12"/>
      <c r="C322" s="319"/>
      <c r="D322" s="391" t="str">
        <f>'дети 5-ти лет К'!Z159</f>
        <v/>
      </c>
      <c r="E322" s="12"/>
      <c r="F322" s="391" t="str">
        <f>'дети 5-ти лет Т'!Z159</f>
        <v/>
      </c>
      <c r="G322" s="12"/>
    </row>
    <row r="323" ht="15.75" customHeight="1">
      <c r="B323" s="19"/>
      <c r="C323" s="319"/>
      <c r="D323" s="391" t="str">
        <f>'дети 5-ти лет К'!AA159</f>
        <v/>
      </c>
      <c r="E323" s="12"/>
      <c r="F323" s="391" t="str">
        <f>'дети 5-ти лет Т'!AA159</f>
        <v/>
      </c>
      <c r="G323" s="12"/>
    </row>
    <row r="324" ht="15.75" customHeight="1">
      <c r="B324" s="5">
        <v>9.0</v>
      </c>
      <c r="C324" s="319"/>
      <c r="D324" s="391" t="str">
        <f>'дети 5-ти лет К'!AB159</f>
        <v/>
      </c>
      <c r="E324" s="12"/>
      <c r="F324" s="391" t="str">
        <f>'дети 5-ти лет Т'!AB159</f>
        <v/>
      </c>
      <c r="G324" s="12"/>
    </row>
    <row r="325" ht="15.75" customHeight="1">
      <c r="B325" s="12"/>
      <c r="C325" s="319"/>
      <c r="D325" s="391" t="str">
        <f>'дети 5-ти лет К'!AC159</f>
        <v/>
      </c>
      <c r="E325" s="12"/>
      <c r="F325" s="391" t="str">
        <f>'дети 5-ти лет Т'!AC159</f>
        <v/>
      </c>
      <c r="G325" s="12"/>
    </row>
    <row r="326" ht="15.75" customHeight="1">
      <c r="B326" s="19"/>
      <c r="C326" s="319"/>
      <c r="D326" s="391" t="str">
        <f>'дети 5-ти лет К'!AD159</f>
        <v/>
      </c>
      <c r="E326" s="12"/>
      <c r="F326" s="391" t="str">
        <f>'дети 5-ти лет Т'!AD159</f>
        <v/>
      </c>
      <c r="G326" s="12"/>
    </row>
    <row r="327" ht="15.75" customHeight="1">
      <c r="B327" s="5">
        <v>10.0</v>
      </c>
      <c r="C327" s="319"/>
      <c r="D327" s="391" t="str">
        <f>'дети 5-ти лет К'!AE159</f>
        <v/>
      </c>
      <c r="E327" s="12"/>
      <c r="F327" s="391" t="str">
        <f>'дети 5-ти лет Т'!AE159</f>
        <v/>
      </c>
      <c r="G327" s="12"/>
    </row>
    <row r="328" ht="15.75" customHeight="1">
      <c r="B328" s="12"/>
      <c r="C328" s="319"/>
      <c r="D328" s="391" t="str">
        <f>'дети 5-ти лет К'!AF159</f>
        <v/>
      </c>
      <c r="E328" s="12"/>
      <c r="F328" s="391" t="str">
        <f>'дети 5-ти лет Т'!AF159</f>
        <v/>
      </c>
      <c r="G328" s="12"/>
    </row>
    <row r="329" ht="15.75" customHeight="1">
      <c r="B329" s="19"/>
      <c r="C329" s="319"/>
      <c r="D329" s="391" t="str">
        <f>'дети 5-ти лет К'!AG159</f>
        <v/>
      </c>
      <c r="E329" s="12"/>
      <c r="F329" s="391" t="str">
        <f>'дети 5-ти лет Т'!AG159</f>
        <v/>
      </c>
      <c r="G329" s="12"/>
    </row>
    <row r="330" ht="15.75" customHeight="1">
      <c r="B330" s="5">
        <v>11.0</v>
      </c>
      <c r="C330" s="319"/>
      <c r="D330" s="391" t="str">
        <f>'дети 5-ти лет К'!AH159</f>
        <v/>
      </c>
      <c r="E330" s="12"/>
      <c r="F330" s="391" t="str">
        <f>'дети 5-ти лет Т'!AH159</f>
        <v/>
      </c>
      <c r="G330" s="12"/>
    </row>
    <row r="331" ht="15.75" customHeight="1">
      <c r="B331" s="12"/>
      <c r="C331" s="319"/>
      <c r="D331" s="391" t="str">
        <f>'дети 5-ти лет К'!AI159</f>
        <v/>
      </c>
      <c r="E331" s="12"/>
      <c r="F331" s="391" t="str">
        <f>'дети 5-ти лет Т'!AI159</f>
        <v/>
      </c>
      <c r="G331" s="12"/>
    </row>
    <row r="332" ht="15.75" customHeight="1">
      <c r="B332" s="19"/>
      <c r="C332" s="319"/>
      <c r="D332" s="391" t="str">
        <f>'дети 5-ти лет К'!AJ159</f>
        <v/>
      </c>
      <c r="E332" s="12"/>
      <c r="F332" s="391" t="str">
        <f>'дети 5-ти лет Т'!AJ159</f>
        <v/>
      </c>
      <c r="G332" s="12"/>
    </row>
    <row r="333" ht="15.75" customHeight="1">
      <c r="B333" s="5">
        <v>12.0</v>
      </c>
      <c r="C333" s="319"/>
      <c r="D333" s="391" t="str">
        <f>'дети 5-ти лет К'!AK159</f>
        <v/>
      </c>
      <c r="E333" s="12"/>
      <c r="F333" s="391" t="str">
        <f>'дети 5-ти лет Т'!AK159</f>
        <v/>
      </c>
      <c r="G333" s="12"/>
    </row>
    <row r="334" ht="15.75" customHeight="1">
      <c r="B334" s="12"/>
      <c r="C334" s="319"/>
      <c r="D334" s="391" t="str">
        <f>'дети 5-ти лет К'!AL159</f>
        <v/>
      </c>
      <c r="E334" s="12"/>
      <c r="F334" s="391" t="str">
        <f>'дети 5-ти лет Т'!AL159</f>
        <v/>
      </c>
      <c r="G334" s="12"/>
    </row>
    <row r="335" ht="15.75" customHeight="1">
      <c r="B335" s="19"/>
      <c r="C335" s="319"/>
      <c r="D335" s="391" t="str">
        <f>'дети 5-ти лет К'!AM159</f>
        <v/>
      </c>
      <c r="E335" s="12"/>
      <c r="F335" s="391" t="str">
        <f>'дети 5-ти лет Т'!AM159</f>
        <v/>
      </c>
      <c r="G335" s="12"/>
    </row>
    <row r="336" ht="15.75" customHeight="1">
      <c r="B336" s="5">
        <v>13.0</v>
      </c>
      <c r="C336" s="319"/>
      <c r="D336" s="391" t="str">
        <f>'дети 5-ти лет К'!AN159</f>
        <v/>
      </c>
      <c r="E336" s="12"/>
      <c r="F336" s="391" t="str">
        <f>'дети 5-ти лет Т'!AN159</f>
        <v/>
      </c>
      <c r="G336" s="12"/>
    </row>
    <row r="337" ht="15.75" customHeight="1">
      <c r="B337" s="12"/>
      <c r="C337" s="319"/>
      <c r="D337" s="391" t="str">
        <f>'дети 5-ти лет К'!AO159</f>
        <v/>
      </c>
      <c r="E337" s="12"/>
      <c r="F337" s="391" t="str">
        <f>'дети 5-ти лет Т'!AO159</f>
        <v/>
      </c>
      <c r="G337" s="12"/>
    </row>
    <row r="338" ht="15.75" customHeight="1">
      <c r="B338" s="19"/>
      <c r="C338" s="319"/>
      <c r="D338" s="391" t="str">
        <f>'дети 5-ти лет К'!AP159</f>
        <v/>
      </c>
      <c r="E338" s="12"/>
      <c r="F338" s="391" t="str">
        <f>'дети 5-ти лет Т'!AP159</f>
        <v/>
      </c>
      <c r="G338" s="12"/>
    </row>
    <row r="339" ht="15.75" customHeight="1">
      <c r="B339" s="5">
        <v>14.0</v>
      </c>
      <c r="C339" s="319"/>
      <c r="D339" s="391" t="str">
        <f>'дети 5-ти лет К'!AQ159</f>
        <v/>
      </c>
      <c r="E339" s="12"/>
      <c r="F339" s="391" t="str">
        <f>'дети 5-ти лет Т'!AQ159</f>
        <v/>
      </c>
      <c r="G339" s="12"/>
    </row>
    <row r="340" ht="15.75" customHeight="1">
      <c r="B340" s="12"/>
      <c r="C340" s="319"/>
      <c r="D340" s="391" t="str">
        <f>'дети 5-ти лет К'!AR159</f>
        <v/>
      </c>
      <c r="E340" s="12"/>
      <c r="F340" s="391" t="str">
        <f>'дети 5-ти лет Т'!AR159</f>
        <v/>
      </c>
      <c r="G340" s="12"/>
    </row>
    <row r="341" ht="15.75" customHeight="1">
      <c r="B341" s="19"/>
      <c r="C341" s="319"/>
      <c r="D341" s="391" t="str">
        <f>'дети 5-ти лет К'!AS159</f>
        <v/>
      </c>
      <c r="E341" s="12"/>
      <c r="F341" s="391" t="str">
        <f>'дети 5-ти лет Т'!AS159</f>
        <v/>
      </c>
      <c r="G341" s="12"/>
    </row>
    <row r="342" ht="15.75" customHeight="1">
      <c r="B342" s="5">
        <v>15.0</v>
      </c>
      <c r="C342" s="319"/>
      <c r="D342" s="391" t="str">
        <f>'дети 5-ти лет К'!AT159</f>
        <v/>
      </c>
      <c r="E342" s="12"/>
      <c r="F342" s="391" t="str">
        <f>'дети 5-ти лет Т'!AT159</f>
        <v/>
      </c>
      <c r="G342" s="12"/>
    </row>
    <row r="343" ht="15.75" customHeight="1">
      <c r="B343" s="12"/>
      <c r="C343" s="319"/>
      <c r="D343" s="391" t="str">
        <f>'дети 5-ти лет К'!AU159</f>
        <v/>
      </c>
      <c r="E343" s="12"/>
      <c r="F343" s="391" t="str">
        <f>'дети 5-ти лет Т'!AU159</f>
        <v/>
      </c>
      <c r="G343" s="12"/>
    </row>
    <row r="344" ht="15.75" customHeight="1">
      <c r="B344" s="19"/>
      <c r="C344" s="319"/>
      <c r="D344" s="391" t="str">
        <f>'дети 5-ти лет К'!AV159</f>
        <v/>
      </c>
      <c r="E344" s="12"/>
      <c r="F344" s="391" t="str">
        <f>'дети 5-ти лет Т'!AV159</f>
        <v/>
      </c>
      <c r="G344" s="12"/>
    </row>
    <row r="345" ht="15.75" customHeight="1">
      <c r="B345" s="5">
        <v>16.0</v>
      </c>
      <c r="C345" s="319"/>
      <c r="D345" s="391" t="str">
        <f>'дети 5-ти лет К'!AW159</f>
        <v/>
      </c>
      <c r="E345" s="12"/>
      <c r="F345" s="391" t="str">
        <f>'дети 5-ти лет Т'!AW159</f>
        <v/>
      </c>
      <c r="G345" s="12"/>
    </row>
    <row r="346" ht="15.75" customHeight="1">
      <c r="B346" s="12"/>
      <c r="C346" s="319"/>
      <c r="D346" s="391" t="str">
        <f>'дети 5-ти лет К'!AX159</f>
        <v/>
      </c>
      <c r="E346" s="12"/>
      <c r="F346" s="391" t="str">
        <f>'дети 5-ти лет Т'!AX159</f>
        <v/>
      </c>
      <c r="G346" s="12"/>
    </row>
    <row r="347" ht="15.75" customHeight="1">
      <c r="B347" s="19"/>
      <c r="C347" s="319"/>
      <c r="D347" s="391" t="str">
        <f>'дети 5-ти лет К'!AY159</f>
        <v/>
      </c>
      <c r="E347" s="12"/>
      <c r="F347" s="391" t="str">
        <f>'дети 5-ти лет Т'!AY159</f>
        <v/>
      </c>
      <c r="G347" s="12"/>
    </row>
    <row r="348" ht="15.75" customHeight="1">
      <c r="B348" s="5">
        <v>17.0</v>
      </c>
      <c r="C348" s="319"/>
      <c r="D348" s="391" t="str">
        <f>'дети 5-ти лет К'!AZ159</f>
        <v/>
      </c>
      <c r="E348" s="12"/>
      <c r="F348" s="391" t="str">
        <f>'дети 5-ти лет Т'!AZ159</f>
        <v/>
      </c>
      <c r="G348" s="12"/>
    </row>
    <row r="349" ht="15.75" customHeight="1">
      <c r="B349" s="12"/>
      <c r="C349" s="319"/>
      <c r="D349" s="391" t="str">
        <f>'дети 5-ти лет К'!BA159</f>
        <v/>
      </c>
      <c r="E349" s="12"/>
      <c r="F349" s="391" t="str">
        <f>'дети 5-ти лет Т'!BA159</f>
        <v/>
      </c>
      <c r="G349" s="12"/>
    </row>
    <row r="350" ht="15.75" customHeight="1">
      <c r="B350" s="19"/>
      <c r="C350" s="319"/>
      <c r="D350" s="391" t="str">
        <f>'дети 5-ти лет К'!BB159</f>
        <v/>
      </c>
      <c r="E350" s="12"/>
      <c r="F350" s="391" t="str">
        <f>'дети 5-ти лет Т'!BB159</f>
        <v/>
      </c>
      <c r="G350" s="12"/>
    </row>
    <row r="351" ht="15.75" customHeight="1">
      <c r="B351" s="5">
        <v>18.0</v>
      </c>
      <c r="C351" s="319"/>
      <c r="D351" s="391" t="str">
        <f>'дети 5-ти лет К'!BC159</f>
        <v/>
      </c>
      <c r="E351" s="12"/>
      <c r="F351" s="391" t="str">
        <f>'дети 5-ти лет Т'!BC159</f>
        <v/>
      </c>
      <c r="G351" s="12"/>
    </row>
    <row r="352" ht="15.75" customHeight="1">
      <c r="B352" s="12"/>
      <c r="C352" s="319"/>
      <c r="D352" s="391" t="str">
        <f>'дети 5-ти лет К'!BD159</f>
        <v/>
      </c>
      <c r="E352" s="12"/>
      <c r="F352" s="391" t="str">
        <f>'дети 5-ти лет Т'!BD159</f>
        <v/>
      </c>
      <c r="G352" s="12"/>
    </row>
    <row r="353" ht="15.75" customHeight="1">
      <c r="B353" s="19"/>
      <c r="C353" s="319"/>
      <c r="D353" s="391" t="str">
        <f>'дети 5-ти лет К'!BE159</f>
        <v/>
      </c>
      <c r="E353" s="12"/>
      <c r="F353" s="391" t="str">
        <f>'дети 5-ти лет Т'!BE159</f>
        <v/>
      </c>
      <c r="G353" s="12"/>
    </row>
    <row r="354" ht="15.75" customHeight="1">
      <c r="B354" s="5">
        <v>19.0</v>
      </c>
      <c r="C354" s="319"/>
      <c r="D354" s="391" t="str">
        <f>'дети 5-ти лет К'!BF159</f>
        <v/>
      </c>
      <c r="E354" s="12"/>
      <c r="F354" s="391" t="str">
        <f>'дети 5-ти лет Т'!BF159</f>
        <v/>
      </c>
      <c r="G354" s="12"/>
    </row>
    <row r="355" ht="15.75" customHeight="1">
      <c r="B355" s="12"/>
      <c r="C355" s="319"/>
      <c r="D355" s="391" t="str">
        <f>'дети 5-ти лет К'!BG159</f>
        <v/>
      </c>
      <c r="E355" s="12"/>
      <c r="F355" s="391" t="str">
        <f>'дети 5-ти лет Т'!BG159</f>
        <v/>
      </c>
      <c r="G355" s="12"/>
    </row>
    <row r="356" ht="15.75" customHeight="1">
      <c r="B356" s="19"/>
      <c r="C356" s="319"/>
      <c r="D356" s="391" t="str">
        <f>'дети 5-ти лет К'!BH159</f>
        <v/>
      </c>
      <c r="E356" s="12"/>
      <c r="F356" s="391" t="str">
        <f>'дети 5-ти лет Т'!BH159</f>
        <v/>
      </c>
      <c r="G356" s="12"/>
    </row>
    <row r="357" ht="15.75" customHeight="1">
      <c r="B357" s="5">
        <v>20.0</v>
      </c>
      <c r="C357" s="319"/>
      <c r="D357" s="391" t="str">
        <f>'дети 5-ти лет К'!BI159</f>
        <v/>
      </c>
      <c r="E357" s="12"/>
      <c r="F357" s="391" t="str">
        <f>'дети 5-ти лет Т'!BI159</f>
        <v/>
      </c>
      <c r="G357" s="12"/>
    </row>
    <row r="358" ht="15.75" customHeight="1">
      <c r="B358" s="12"/>
      <c r="C358" s="319"/>
      <c r="D358" s="391" t="str">
        <f>'дети 5-ти лет К'!BJ159</f>
        <v/>
      </c>
      <c r="E358" s="12"/>
      <c r="F358" s="391" t="str">
        <f>'дети 5-ти лет Т'!BJ159</f>
        <v/>
      </c>
      <c r="G358" s="12"/>
    </row>
    <row r="359" ht="15.75" customHeight="1">
      <c r="B359" s="19"/>
      <c r="C359" s="319"/>
      <c r="D359" s="391" t="str">
        <f>'дети 5-ти лет К'!BK159</f>
        <v/>
      </c>
      <c r="E359" s="12"/>
      <c r="F359" s="391" t="str">
        <f>'дети 5-ти лет Т'!BK159</f>
        <v/>
      </c>
      <c r="G359" s="12"/>
    </row>
    <row r="360" ht="15.75" customHeight="1">
      <c r="B360" s="5">
        <v>21.0</v>
      </c>
      <c r="C360" s="319"/>
      <c r="D360" s="391" t="str">
        <f>'дети 5-ти лет К'!BL159</f>
        <v/>
      </c>
      <c r="E360" s="12"/>
      <c r="F360" s="391" t="str">
        <f>'дети 5-ти лет Т'!BL159</f>
        <v/>
      </c>
      <c r="G360" s="12"/>
    </row>
    <row r="361" ht="15.75" customHeight="1">
      <c r="B361" s="12"/>
      <c r="C361" s="319"/>
      <c r="D361" s="391" t="str">
        <f>'дети 5-ти лет К'!BM159</f>
        <v/>
      </c>
      <c r="E361" s="12"/>
      <c r="F361" s="391" t="str">
        <f>'дети 5-ти лет Т'!BM159</f>
        <v/>
      </c>
      <c r="G361" s="12"/>
    </row>
    <row r="362" ht="15.75" customHeight="1">
      <c r="B362" s="19"/>
      <c r="C362" s="319"/>
      <c r="D362" s="391" t="str">
        <f>'дети 5-ти лет К'!BN159</f>
        <v/>
      </c>
      <c r="E362" s="12"/>
      <c r="F362" s="391" t="str">
        <f>'дети 5-ти лет Т'!BN159</f>
        <v/>
      </c>
      <c r="G362" s="12"/>
    </row>
    <row r="363" ht="15.75" customHeight="1">
      <c r="B363" s="5">
        <v>22.0</v>
      </c>
      <c r="C363" s="319"/>
      <c r="D363" s="391" t="str">
        <f>'дети 5-ти лет К'!BO159</f>
        <v/>
      </c>
      <c r="E363" s="12"/>
      <c r="F363" s="391" t="str">
        <f>'дети 5-ти лет Т'!BO159</f>
        <v/>
      </c>
      <c r="G363" s="12"/>
    </row>
    <row r="364" ht="15.75" customHeight="1">
      <c r="B364" s="12"/>
      <c r="C364" s="319"/>
      <c r="D364" s="391" t="str">
        <f>'дети 5-ти лет К'!BP159</f>
        <v/>
      </c>
      <c r="E364" s="12"/>
      <c r="F364" s="391" t="str">
        <f>'дети 5-ти лет Т'!BP159</f>
        <v/>
      </c>
      <c r="G364" s="12"/>
    </row>
    <row r="365" ht="15.75" customHeight="1">
      <c r="B365" s="19"/>
      <c r="C365" s="319"/>
      <c r="D365" s="391" t="str">
        <f>'дети 5-ти лет К'!BQ159</f>
        <v/>
      </c>
      <c r="E365" s="12"/>
      <c r="F365" s="391" t="str">
        <f>'дети 5-ти лет Т'!BQ159</f>
        <v/>
      </c>
      <c r="G365" s="12"/>
    </row>
    <row r="366" ht="15.75" customHeight="1">
      <c r="B366" s="5">
        <v>23.0</v>
      </c>
      <c r="C366" s="319"/>
      <c r="D366" s="391" t="str">
        <f>'дети 5-ти лет К'!BR159</f>
        <v/>
      </c>
      <c r="E366" s="12"/>
      <c r="F366" s="391" t="str">
        <f>'дети 5-ти лет Т'!BR159</f>
        <v/>
      </c>
      <c r="G366" s="12"/>
    </row>
    <row r="367" ht="15.75" customHeight="1">
      <c r="B367" s="12"/>
      <c r="C367" s="319"/>
      <c r="D367" s="391" t="str">
        <f>'дети 5-ти лет К'!BS159</f>
        <v/>
      </c>
      <c r="E367" s="12"/>
      <c r="F367" s="391" t="str">
        <f>'дети 5-ти лет Т'!BS159</f>
        <v/>
      </c>
      <c r="G367" s="12"/>
    </row>
    <row r="368" ht="15.75" customHeight="1">
      <c r="B368" s="19"/>
      <c r="C368" s="319"/>
      <c r="D368" s="391" t="str">
        <f>'дети 5-ти лет К'!BT159</f>
        <v/>
      </c>
      <c r="E368" s="12"/>
      <c r="F368" s="391" t="str">
        <f>'дети 5-ти лет Т'!BT159</f>
        <v/>
      </c>
      <c r="G368" s="12"/>
    </row>
    <row r="369" ht="15.75" customHeight="1">
      <c r="B369" s="5">
        <v>24.0</v>
      </c>
      <c r="C369" s="319"/>
      <c r="D369" s="391" t="str">
        <f>'дети 5-ти лет К'!BU159</f>
        <v/>
      </c>
      <c r="E369" s="12"/>
      <c r="F369" s="391" t="str">
        <f>'дети 5-ти лет Т'!BU159</f>
        <v/>
      </c>
      <c r="G369" s="12"/>
    </row>
    <row r="370" ht="15.75" customHeight="1">
      <c r="B370" s="12"/>
      <c r="C370" s="319"/>
      <c r="D370" s="391" t="str">
        <f>'дети 5-ти лет К'!BV159</f>
        <v/>
      </c>
      <c r="E370" s="12"/>
      <c r="F370" s="391" t="str">
        <f>'дети 5-ти лет Т'!BV159</f>
        <v/>
      </c>
      <c r="G370" s="12"/>
    </row>
    <row r="371" ht="15.75" customHeight="1">
      <c r="B371" s="19"/>
      <c r="C371" s="319"/>
      <c r="D371" s="391" t="str">
        <f>'дети 5-ти лет К'!BW159</f>
        <v/>
      </c>
      <c r="E371" s="12"/>
      <c r="F371" s="391" t="str">
        <f>'дети 5-ти лет Т'!BW159</f>
        <v/>
      </c>
      <c r="G371" s="12"/>
    </row>
    <row r="372" ht="15.75" customHeight="1">
      <c r="B372" s="5">
        <v>25.0</v>
      </c>
      <c r="C372" s="319"/>
      <c r="D372" s="391" t="str">
        <f>'дети 5-ти лет К'!BX159</f>
        <v/>
      </c>
      <c r="E372" s="12"/>
      <c r="F372" s="391" t="str">
        <f>'дети 5-ти лет Т'!BX159</f>
        <v/>
      </c>
      <c r="G372" s="12"/>
    </row>
    <row r="373" ht="15.75" customHeight="1">
      <c r="B373" s="12"/>
      <c r="C373" s="319"/>
      <c r="D373" s="391" t="str">
        <f>'дети 5-ти лет К'!BY159</f>
        <v/>
      </c>
      <c r="E373" s="12"/>
      <c r="F373" s="391" t="str">
        <f>'дети 5-ти лет Т'!BY159</f>
        <v/>
      </c>
      <c r="G373" s="12"/>
    </row>
    <row r="374" ht="15.75" customHeight="1">
      <c r="B374" s="19"/>
      <c r="C374" s="319"/>
      <c r="D374" s="391" t="str">
        <f>'дети 5-ти лет К'!BZ159</f>
        <v/>
      </c>
      <c r="E374" s="12"/>
      <c r="F374" s="391" t="str">
        <f>'дети 5-ти лет Т'!BZ159</f>
        <v/>
      </c>
      <c r="G374" s="12"/>
    </row>
    <row r="375" ht="15.75" customHeight="1">
      <c r="B375" s="5">
        <v>26.0</v>
      </c>
      <c r="C375" s="319"/>
      <c r="D375" s="391" t="str">
        <f>'дети 5-ти лет К'!CA159</f>
        <v/>
      </c>
      <c r="E375" s="12"/>
      <c r="F375" s="391" t="str">
        <f>'дети 5-ти лет Т'!CA159</f>
        <v/>
      </c>
      <c r="G375" s="12"/>
    </row>
    <row r="376" ht="15.75" customHeight="1">
      <c r="B376" s="12"/>
      <c r="C376" s="319"/>
      <c r="D376" s="391" t="str">
        <f>'дети 5-ти лет К'!CB159</f>
        <v/>
      </c>
      <c r="E376" s="12"/>
      <c r="F376" s="391" t="str">
        <f>'дети 5-ти лет Т'!CB159</f>
        <v/>
      </c>
      <c r="G376" s="12"/>
    </row>
    <row r="377" ht="15.75" customHeight="1">
      <c r="B377" s="19"/>
      <c r="C377" s="319"/>
      <c r="D377" s="391" t="str">
        <f>'дети 5-ти лет К'!CC159</f>
        <v/>
      </c>
      <c r="E377" s="12"/>
      <c r="F377" s="391" t="str">
        <f>'дети 5-ти лет Т'!CC159</f>
        <v/>
      </c>
      <c r="G377" s="12"/>
    </row>
    <row r="378" ht="15.75" customHeight="1">
      <c r="B378" s="5">
        <v>27.0</v>
      </c>
      <c r="C378" s="319"/>
      <c r="D378" s="391" t="str">
        <f>'дети 5-ти лет К'!CD159</f>
        <v/>
      </c>
      <c r="E378" s="12"/>
      <c r="F378" s="391" t="str">
        <f>'дети 5-ти лет Т'!CD159</f>
        <v/>
      </c>
      <c r="G378" s="12"/>
    </row>
    <row r="379" ht="15.75" customHeight="1">
      <c r="B379" s="12"/>
      <c r="C379" s="319"/>
      <c r="D379" s="391" t="str">
        <f>'дети 5-ти лет К'!CE159</f>
        <v/>
      </c>
      <c r="E379" s="12"/>
      <c r="F379" s="391" t="str">
        <f>'дети 5-ти лет Т'!CE159</f>
        <v/>
      </c>
      <c r="G379" s="12"/>
    </row>
    <row r="380" ht="15.75" customHeight="1">
      <c r="B380" s="19"/>
      <c r="C380" s="319"/>
      <c r="D380" s="391" t="str">
        <f>'дети 5-ти лет К'!CF159</f>
        <v/>
      </c>
      <c r="E380" s="12"/>
      <c r="F380" s="391" t="str">
        <f>'дети 5-ти лет Т'!CF159</f>
        <v/>
      </c>
      <c r="G380" s="12"/>
    </row>
    <row r="381" ht="15.75" customHeight="1">
      <c r="B381" s="5">
        <v>28.0</v>
      </c>
      <c r="C381" s="319"/>
      <c r="D381" s="391" t="str">
        <f>'дети 5-ти лет К'!CG159</f>
        <v/>
      </c>
      <c r="E381" s="12"/>
      <c r="F381" s="391" t="str">
        <f>'дети 5-ти лет Т'!CG159</f>
        <v/>
      </c>
      <c r="G381" s="12"/>
    </row>
    <row r="382" ht="15.75" customHeight="1">
      <c r="B382" s="12"/>
      <c r="C382" s="319"/>
      <c r="D382" s="391" t="str">
        <f>'дети 5-ти лет К'!CH159</f>
        <v/>
      </c>
      <c r="E382" s="12"/>
      <c r="F382" s="391" t="str">
        <f>'дети 5-ти лет Т'!CH159</f>
        <v/>
      </c>
      <c r="G382" s="12"/>
    </row>
    <row r="383" ht="15.75" customHeight="1">
      <c r="B383" s="19"/>
      <c r="C383" s="319"/>
      <c r="D383" s="391" t="str">
        <f>'дети 5-ти лет К'!CI159</f>
        <v/>
      </c>
      <c r="E383" s="12"/>
      <c r="F383" s="391" t="str">
        <f>'дети 5-ти лет Т'!CI159</f>
        <v/>
      </c>
      <c r="G383" s="12"/>
    </row>
    <row r="384" ht="15.75" customHeight="1">
      <c r="B384" s="5">
        <v>29.0</v>
      </c>
      <c r="C384" s="319"/>
      <c r="D384" s="317"/>
      <c r="E384" s="12"/>
      <c r="F384" s="391" t="str">
        <f>'дети 5-ти лет Т'!CJ159</f>
        <v/>
      </c>
      <c r="G384" s="12"/>
    </row>
    <row r="385" ht="15.75" customHeight="1">
      <c r="B385" s="12"/>
      <c r="C385" s="319"/>
      <c r="D385" s="12"/>
      <c r="E385" s="12"/>
      <c r="F385" s="391" t="str">
        <f>'дети 5-ти лет Т'!CK159</f>
        <v/>
      </c>
      <c r="G385" s="12"/>
    </row>
    <row r="386" ht="15.75" customHeight="1">
      <c r="B386" s="19"/>
      <c r="C386" s="319"/>
      <c r="D386" s="12"/>
      <c r="E386" s="12"/>
      <c r="F386" s="391" t="str">
        <f>'дети 5-ти лет Т'!CL159</f>
        <v/>
      </c>
      <c r="G386" s="12"/>
    </row>
    <row r="387" ht="15.75" customHeight="1">
      <c r="B387" s="5">
        <v>30.0</v>
      </c>
      <c r="C387" s="319"/>
      <c r="D387" s="12"/>
      <c r="E387" s="12"/>
      <c r="F387" s="391" t="str">
        <f>'дети 5-ти лет Т'!CM159</f>
        <v/>
      </c>
      <c r="G387" s="12"/>
    </row>
    <row r="388" ht="15.75" customHeight="1">
      <c r="B388" s="12"/>
      <c r="C388" s="319"/>
      <c r="D388" s="12"/>
      <c r="E388" s="12"/>
      <c r="F388" s="391" t="str">
        <f>'дети 5-ти лет Т'!CN159</f>
        <v/>
      </c>
      <c r="G388" s="12"/>
    </row>
    <row r="389" ht="15.75" customHeight="1">
      <c r="B389" s="19"/>
      <c r="C389" s="319"/>
      <c r="D389" s="12"/>
      <c r="E389" s="12"/>
      <c r="F389" s="391" t="str">
        <f>'дети 5-ти лет Т'!CO159</f>
        <v/>
      </c>
      <c r="G389" s="12"/>
    </row>
    <row r="390" ht="15.75" customHeight="1">
      <c r="B390" s="5">
        <v>31.0</v>
      </c>
      <c r="C390" s="319"/>
      <c r="D390" s="12"/>
      <c r="E390" s="12"/>
      <c r="F390" s="391" t="str">
        <f>'дети 5-ти лет Т'!CP159</f>
        <v/>
      </c>
      <c r="G390" s="12"/>
    </row>
    <row r="391" ht="15.75" customHeight="1">
      <c r="B391" s="12"/>
      <c r="C391" s="319"/>
      <c r="D391" s="12"/>
      <c r="E391" s="12"/>
      <c r="F391" s="391" t="str">
        <f>'дети 5-ти лет Т'!CQ159</f>
        <v/>
      </c>
      <c r="G391" s="12"/>
    </row>
    <row r="392" ht="15.75" customHeight="1">
      <c r="B392" s="19"/>
      <c r="C392" s="319"/>
      <c r="D392" s="12"/>
      <c r="E392" s="12"/>
      <c r="F392" s="391" t="str">
        <f>'дети 5-ти лет Т'!CR159</f>
        <v/>
      </c>
      <c r="G392" s="12"/>
    </row>
    <row r="393" ht="15.75" customHeight="1">
      <c r="B393" s="5">
        <v>32.0</v>
      </c>
      <c r="C393" s="319"/>
      <c r="D393" s="12"/>
      <c r="E393" s="12"/>
      <c r="F393" s="391" t="str">
        <f>'дети 5-ти лет Т'!CS159</f>
        <v/>
      </c>
      <c r="G393" s="12"/>
    </row>
    <row r="394" ht="15.75" customHeight="1">
      <c r="B394" s="12"/>
      <c r="C394" s="319"/>
      <c r="D394" s="12"/>
      <c r="E394" s="12"/>
      <c r="F394" s="391" t="str">
        <f>'дети 5-ти лет Т'!CT159</f>
        <v/>
      </c>
      <c r="G394" s="12"/>
    </row>
    <row r="395" ht="15.75" customHeight="1">
      <c r="B395" s="19"/>
      <c r="C395" s="319"/>
      <c r="D395" s="12"/>
      <c r="E395" s="12"/>
      <c r="F395" s="391" t="str">
        <f>'дети 5-ти лет Т'!CU159</f>
        <v/>
      </c>
      <c r="G395" s="12"/>
    </row>
    <row r="396" ht="15.75" customHeight="1">
      <c r="B396" s="5">
        <v>33.0</v>
      </c>
      <c r="C396" s="319"/>
      <c r="D396" s="12"/>
      <c r="E396" s="12"/>
      <c r="F396" s="391" t="str">
        <f>'дети 5-ти лет Т'!CV159</f>
        <v/>
      </c>
      <c r="G396" s="12"/>
    </row>
    <row r="397" ht="15.75" customHeight="1">
      <c r="B397" s="12"/>
      <c r="C397" s="319"/>
      <c r="D397" s="12"/>
      <c r="E397" s="12"/>
      <c r="F397" s="391" t="str">
        <f>'дети 5-ти лет Т'!CW159</f>
        <v/>
      </c>
      <c r="G397" s="12"/>
    </row>
    <row r="398" ht="15.75" customHeight="1">
      <c r="B398" s="19"/>
      <c r="C398" s="319"/>
      <c r="D398" s="12"/>
      <c r="E398" s="12"/>
      <c r="F398" s="391" t="str">
        <f>'дети 5-ти лет Т'!CX159</f>
        <v/>
      </c>
      <c r="G398" s="12"/>
    </row>
    <row r="399" ht="15.75" customHeight="1">
      <c r="B399" s="5">
        <v>34.0</v>
      </c>
      <c r="C399" s="319"/>
      <c r="D399" s="12"/>
      <c r="E399" s="12"/>
      <c r="F399" s="391" t="str">
        <f>'дети 5-ти лет Т'!CY159</f>
        <v/>
      </c>
      <c r="G399" s="12"/>
    </row>
    <row r="400" ht="15.75" customHeight="1">
      <c r="B400" s="12"/>
      <c r="C400" s="319"/>
      <c r="D400" s="12"/>
      <c r="E400" s="12"/>
      <c r="F400" s="391" t="str">
        <f>'дети 5-ти лет Т'!CZ159</f>
        <v/>
      </c>
      <c r="G400" s="12"/>
    </row>
    <row r="401" ht="15.75" customHeight="1">
      <c r="B401" s="19"/>
      <c r="C401" s="319"/>
      <c r="D401" s="12"/>
      <c r="E401" s="12"/>
      <c r="F401" s="391" t="str">
        <f>'дети 5-ти лет Т'!DA159</f>
        <v/>
      </c>
      <c r="G401" s="12"/>
    </row>
    <row r="402" ht="15.75" customHeight="1">
      <c r="B402" s="5">
        <v>35.0</v>
      </c>
      <c r="C402" s="319"/>
      <c r="D402" s="12"/>
      <c r="E402" s="12"/>
      <c r="F402" s="391" t="str">
        <f>'дети 5-ти лет Т'!DB159</f>
        <v/>
      </c>
      <c r="G402" s="12"/>
    </row>
    <row r="403" ht="15.75" customHeight="1">
      <c r="B403" s="12"/>
      <c r="C403" s="319"/>
      <c r="D403" s="12"/>
      <c r="E403" s="12"/>
      <c r="F403" s="391" t="str">
        <f>'дети 5-ти лет Т'!DC159</f>
        <v/>
      </c>
      <c r="G403" s="12"/>
    </row>
    <row r="404" ht="15.75" customHeight="1">
      <c r="B404" s="19"/>
      <c r="C404" s="320"/>
      <c r="D404" s="19"/>
      <c r="E404" s="19"/>
      <c r="F404" s="391" t="str">
        <f>'дети 5-ти лет Т'!DD159</f>
        <v/>
      </c>
      <c r="G404" s="19"/>
    </row>
    <row r="405" ht="15.75" customHeight="1">
      <c r="B405" s="321" t="str">
        <f>'СВОД3'!V54</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sheetData>
  <mergeCells count="135">
    <mergeCell ref="B4:C4"/>
    <mergeCell ref="B5:C5"/>
    <mergeCell ref="B6:C6"/>
    <mergeCell ref="B7:C7"/>
    <mergeCell ref="F9:H9"/>
    <mergeCell ref="I9:K9"/>
    <mergeCell ref="B10:B16"/>
    <mergeCell ref="C9:E9"/>
    <mergeCell ref="C10:E93"/>
    <mergeCell ref="F10:H93"/>
    <mergeCell ref="L10:L93"/>
    <mergeCell ref="B17:B44"/>
    <mergeCell ref="B45:B51"/>
    <mergeCell ref="B52:B86"/>
    <mergeCell ref="B87:B93"/>
    <mergeCell ref="B96:G96"/>
    <mergeCell ref="B98:B100"/>
    <mergeCell ref="B101:B103"/>
    <mergeCell ref="B104:B106"/>
    <mergeCell ref="B107:B109"/>
    <mergeCell ref="B110:B112"/>
    <mergeCell ref="B125:B127"/>
    <mergeCell ref="B128:B130"/>
    <mergeCell ref="B131:B133"/>
    <mergeCell ref="B134:B136"/>
    <mergeCell ref="B137:B139"/>
    <mergeCell ref="B140:B142"/>
    <mergeCell ref="B143:B145"/>
    <mergeCell ref="B146:B148"/>
    <mergeCell ref="B149:B151"/>
    <mergeCell ref="B152:B154"/>
    <mergeCell ref="B122:B124"/>
    <mergeCell ref="B155:B157"/>
    <mergeCell ref="B158:B160"/>
    <mergeCell ref="B161:B163"/>
    <mergeCell ref="B164:B166"/>
    <mergeCell ref="B167:B169"/>
    <mergeCell ref="B170:B172"/>
    <mergeCell ref="B173:B175"/>
    <mergeCell ref="B176:B178"/>
    <mergeCell ref="B179:B181"/>
    <mergeCell ref="B113:B115"/>
    <mergeCell ref="B116:B118"/>
    <mergeCell ref="C116:C187"/>
    <mergeCell ref="E116:E187"/>
    <mergeCell ref="G116:G187"/>
    <mergeCell ref="B119:B121"/>
    <mergeCell ref="D152:D187"/>
    <mergeCell ref="B189:G189"/>
    <mergeCell ref="B182:B184"/>
    <mergeCell ref="B185:B187"/>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paperSize="9" orientation="portrait"/>
  <drawing r:id="rId1"/>
</worksheet>
</file>

<file path=xl/worksheets/sheet5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C0D9"/>
    <pageSetUpPr/>
  </sheetPr>
  <sheetViews>
    <sheetView workbookViewId="0"/>
  </sheetViews>
  <sheetFormatPr customHeight="1" defaultColWidth="14.43" defaultRowHeight="15.0"/>
  <cols>
    <col customWidth="1" min="1" max="1" width="8.71"/>
    <col customWidth="1" min="2" max="2" width="22.57"/>
    <col customWidth="1" min="3" max="11" width="45.71"/>
    <col customWidth="1" min="12" max="12" width="50.71"/>
    <col customWidth="1" min="13" max="54" width="8.71"/>
  </cols>
  <sheetData>
    <row r="1" ht="15.0" customHeight="1"/>
    <row r="2" ht="15.0" customHeight="1">
      <c r="B2" s="291"/>
      <c r="C2" s="292"/>
      <c r="D2" s="292" t="str">
        <f>'1'!D2</f>
        <v>Индивидуальная карта развития ребенка на  ****-**** учебный год</v>
      </c>
      <c r="E2" s="292"/>
      <c r="F2" s="292"/>
      <c r="G2" s="291"/>
      <c r="H2" s="291"/>
    </row>
    <row r="3" ht="15.0" customHeight="1">
      <c r="B3" s="291"/>
      <c r="C3" s="291"/>
      <c r="D3" s="291"/>
      <c r="E3" s="291"/>
      <c r="F3" s="291"/>
      <c r="G3" s="291"/>
      <c r="H3" s="291"/>
    </row>
    <row r="4" ht="19.5" customHeight="1">
      <c r="B4" s="294" t="s">
        <v>829</v>
      </c>
      <c r="D4" s="295" t="str">
        <f>'дети 5-ти лет Ф'!C160</f>
        <v/>
      </c>
      <c r="E4" s="296"/>
      <c r="F4" s="296"/>
      <c r="G4" s="291"/>
      <c r="H4" s="291"/>
    </row>
    <row r="5" ht="19.5" customHeight="1">
      <c r="B5" s="297" t="s">
        <v>830</v>
      </c>
      <c r="D5" s="298" t="str">
        <f>'дети 5-ти лет Ф'!A160</f>
        <v/>
      </c>
      <c r="E5" s="298"/>
      <c r="F5" s="298"/>
      <c r="G5" s="291"/>
      <c r="H5" s="291"/>
    </row>
    <row r="6" ht="19.5" customHeight="1">
      <c r="B6" s="297" t="s">
        <v>831</v>
      </c>
      <c r="D6" s="295" t="str">
        <f>'1'!D6</f>
        <v>Мини-центр при КГУ "ОШ №1"</v>
      </c>
      <c r="E6" s="291"/>
      <c r="F6" s="300" t="str">
        <f>'1'!F6</f>
        <v>Карагандинская область</v>
      </c>
      <c r="G6" s="291"/>
      <c r="H6" s="295"/>
    </row>
    <row r="7" ht="19.5" customHeight="1">
      <c r="B7" s="297" t="s">
        <v>834</v>
      </c>
      <c r="D7" s="295" t="s">
        <v>835</v>
      </c>
      <c r="E7" s="291"/>
      <c r="F7" s="291"/>
      <c r="G7" s="291"/>
      <c r="H7" s="291"/>
    </row>
    <row r="8" ht="15.0" customHeight="1"/>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396"/>
      <c r="G10" s="62"/>
      <c r="H10" s="63"/>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68"/>
      <c r="H11" s="69"/>
      <c r="I11" s="255" t="str">
        <f>IF(C303="","",VLOOKUP(C303,$S$563:$T$565,2,TRUE))</f>
        <v/>
      </c>
      <c r="J11" s="255" t="str">
        <f>IF(C304="","",VLOOKUP(C304,$U$563:$V$565,2,TRUE))</f>
        <v/>
      </c>
      <c r="K11" s="255" t="str">
        <f>IF(C305="","",VLOOKUP(C305,$W$563:$X$565,2,TRUE))</f>
        <v/>
      </c>
      <c r="L11" s="12"/>
    </row>
    <row r="12" ht="90.0" customHeight="1">
      <c r="B12" s="12"/>
      <c r="C12" s="68"/>
      <c r="E12" s="69"/>
      <c r="F12" s="68"/>
      <c r="H12" s="69"/>
      <c r="I12" s="255" t="str">
        <f>IF(C306="","",VLOOKUP(C306,$Y$563:$Z$565,2,TRUE))</f>
        <v/>
      </c>
      <c r="J12" s="255" t="str">
        <f>IF(C307="","",VLOOKUP(C307,$AA$563:$AB$565,2,TRUE))</f>
        <v/>
      </c>
      <c r="K12" s="255" t="str">
        <f>IF(C308="","",VLOOKUP(C308,$AC$563:$AD$565,2,TRUE))</f>
        <v/>
      </c>
      <c r="L12" s="12"/>
    </row>
    <row r="13" ht="90.0" customHeight="1">
      <c r="B13" s="12"/>
      <c r="C13" s="68"/>
      <c r="E13" s="69"/>
      <c r="F13" s="68"/>
      <c r="H13" s="69"/>
      <c r="I13" s="255" t="str">
        <f>IF(C309="","",VLOOKUP(C309,$AE$563:$AF$565,2,TRUE))</f>
        <v/>
      </c>
      <c r="J13" s="255" t="str">
        <f>IF(C310="","",VLOOKUP(C310,$AG$563:$AH$565,2,TRUE))</f>
        <v/>
      </c>
      <c r="K13" s="255" t="str">
        <f>IF(C311="","",VLOOKUP(C311,$AI$563:$AJ$565,2,TRUE))</f>
        <v/>
      </c>
      <c r="L13" s="12"/>
    </row>
    <row r="14" ht="90.0" customHeight="1">
      <c r="B14" s="12"/>
      <c r="C14" s="68"/>
      <c r="E14" s="69"/>
      <c r="F14" s="68"/>
      <c r="H14" s="69"/>
      <c r="I14" s="255" t="str">
        <f>IF(C312="","",VLOOKUP(C312,$AK$563:$AL$565,2,TRUE))</f>
        <v/>
      </c>
      <c r="J14" s="255" t="str">
        <f>IF(C313="","",VLOOKUP(C313,$AM$563:$AN$565,2,TRUE))</f>
        <v/>
      </c>
      <c r="K14" s="255" t="str">
        <f>IF(C314="","",VLOOKUP(C314,$AO$563:$AP$565,2,TRUE))</f>
        <v/>
      </c>
      <c r="L14" s="12"/>
    </row>
    <row r="15" ht="90.0" customHeight="1">
      <c r="B15" s="12"/>
      <c r="C15" s="68"/>
      <c r="E15" s="69"/>
      <c r="F15" s="68"/>
      <c r="H15" s="69"/>
      <c r="I15" s="255" t="str">
        <f>IF(C315="","",VLOOKUP(C315,$AQ$563:$AR$565,2,TRUE))</f>
        <v/>
      </c>
      <c r="J15" s="255" t="str">
        <f>IF(C316="","",VLOOKUP(C316,$AS$563:$AT$565,2,TRUE))</f>
        <v/>
      </c>
      <c r="K15" s="255" t="str">
        <f>IF(C317="","",VLOOKUP(C317,$AU$563:$AV$565,2,TRUE))</f>
        <v/>
      </c>
      <c r="L15" s="12"/>
    </row>
    <row r="16" ht="90.0" customHeight="1">
      <c r="B16" s="19"/>
      <c r="C16" s="68"/>
      <c r="E16" s="69"/>
      <c r="F16" s="68"/>
      <c r="H16" s="69"/>
      <c r="I16" s="255" t="str">
        <f>IF(C318="","",VLOOKUP(C318,$AW$563:$AX$565,2,TRUE))</f>
        <v/>
      </c>
      <c r="J16" s="255" t="str">
        <f>IF(C319="","",VLOOKUP(C319,$AY$563:$AZ$565,2,TRUE))</f>
        <v/>
      </c>
      <c r="K16" s="255" t="str">
        <f>IF(C320="","",VLOOKUP(C320,$BA$563:$BB$565,2,TRUE))</f>
        <v/>
      </c>
      <c r="L16" s="12"/>
    </row>
    <row r="17" ht="90.0" customHeight="1">
      <c r="B17" s="304" t="s">
        <v>107</v>
      </c>
      <c r="C17" s="68"/>
      <c r="E17" s="69"/>
      <c r="F17" s="68"/>
      <c r="H17" s="69"/>
      <c r="I17" s="255" t="str">
        <f>IF(D300="","",VLOOKUP(D300,$M$567:$N$569,2,TRUE))</f>
        <v/>
      </c>
      <c r="J17" s="255" t="str">
        <f>IF(D301="","",VLOOKUP(D301,$O$567:$P$569,2,TRUE))</f>
        <v/>
      </c>
      <c r="K17" s="255" t="str">
        <f>IF(D302="","",VLOOKUP(D302,$Q$567:$R$569,2,TRUE))</f>
        <v/>
      </c>
      <c r="L17" s="12"/>
    </row>
    <row r="18" ht="90.0" customHeight="1">
      <c r="B18" s="12"/>
      <c r="C18" s="68"/>
      <c r="E18" s="69"/>
      <c r="F18" s="68"/>
      <c r="H18" s="69"/>
      <c r="I18" s="255" t="str">
        <f>IF(D303="","",VLOOKUP(D303,$S$567:$T$569,2,TRUE))</f>
        <v/>
      </c>
      <c r="J18" s="255" t="str">
        <f>IF(D304="","",VLOOKUP(D304,$U$567:$V$569,2,TRUE))</f>
        <v/>
      </c>
      <c r="K18" s="255" t="str">
        <f>IF(D305="","",VLOOKUP(D305,$W$567:$X$569,2,TRUE))</f>
        <v/>
      </c>
      <c r="L18" s="12"/>
    </row>
    <row r="19" ht="90.0" customHeight="1">
      <c r="B19" s="12"/>
      <c r="C19" s="68"/>
      <c r="E19" s="69"/>
      <c r="F19" s="68"/>
      <c r="H19" s="69"/>
      <c r="I19" s="255" t="str">
        <f>IF(D306="","",VLOOKUP(D306,$Y$567:$Z$569,2,TRUE))</f>
        <v/>
      </c>
      <c r="J19" s="255" t="str">
        <f>IF(D307="","",VLOOKUP(D307,$AA$567:$AB$569,2,TRUE))</f>
        <v/>
      </c>
      <c r="K19" s="255" t="str">
        <f>IF(D308="","",VLOOKUP(D308,$AC$567:$AD$569,2,TRUE))</f>
        <v/>
      </c>
      <c r="L19" s="12"/>
    </row>
    <row r="20" ht="90.0" customHeight="1">
      <c r="B20" s="12"/>
      <c r="C20" s="68"/>
      <c r="E20" s="69"/>
      <c r="F20" s="68"/>
      <c r="H20" s="69"/>
      <c r="I20" s="255" t="str">
        <f>IF(D309="","",VLOOKUP(D309,$AE$567:$AF$569,2,TRUE))</f>
        <v/>
      </c>
      <c r="J20" s="255" t="str">
        <f>IF(D310="","",VLOOKUP(D310,$AG$567:$AH$569,2,TRUE))</f>
        <v/>
      </c>
      <c r="K20" s="255" t="str">
        <f>IF(D311="","",VLOOKUP(D311,$AI$567:$AJ$569,2,TRUE))</f>
        <v/>
      </c>
      <c r="L20" s="12"/>
    </row>
    <row r="21" ht="90.0" customHeight="1">
      <c r="B21" s="12"/>
      <c r="C21" s="68"/>
      <c r="E21" s="69"/>
      <c r="F21" s="68"/>
      <c r="H21" s="69"/>
      <c r="I21" s="255" t="str">
        <f>IF(D312="","",VLOOKUP(D312,$AK$567:$AL$569,2,TRUE))</f>
        <v/>
      </c>
      <c r="J21" s="255" t="str">
        <f>IF(D313="","",VLOOKUP(D313,$AM$567:$AN$569,2,TRUE))</f>
        <v/>
      </c>
      <c r="K21" s="255" t="str">
        <f>IF(D314="","",VLOOKUP(D314,$AO$567:$AP$569,2,TRUE))</f>
        <v/>
      </c>
      <c r="L21" s="12"/>
    </row>
    <row r="22" ht="90.0" customHeight="1">
      <c r="B22" s="12"/>
      <c r="C22" s="68"/>
      <c r="E22" s="69"/>
      <c r="F22" s="68"/>
      <c r="H22" s="69"/>
      <c r="I22" s="255" t="str">
        <f>IF(D315="","",VLOOKUP(D315,$AQ$567:$AR$569,2,TRUE))</f>
        <v/>
      </c>
      <c r="J22" s="255" t="str">
        <f>IF(D316="","",VLOOKUP(D316,$AS$567:$AT$569,2,TRUE))</f>
        <v/>
      </c>
      <c r="K22" s="255" t="str">
        <f>IF(D317="","",VLOOKUP(D317,$AU$567:$AV$569,2,TRUE))</f>
        <v/>
      </c>
      <c r="L22" s="12"/>
    </row>
    <row r="23" ht="90.0" customHeight="1">
      <c r="B23" s="12"/>
      <c r="C23" s="68"/>
      <c r="E23" s="69"/>
      <c r="F23" s="68"/>
      <c r="H23" s="69"/>
      <c r="I23" s="255" t="str">
        <f>IF(D318="","",VLOOKUP(D318,$AW$567:$AX$569,2,TRUE))</f>
        <v/>
      </c>
      <c r="J23" s="255" t="str">
        <f>IF(D319="","",VLOOKUP(D319,$AY$567:$AZ$569,2,TRUE))</f>
        <v/>
      </c>
      <c r="K23" s="255" t="str">
        <f>IF(D320="","",VLOOKUP(D320,$BA$567:$BB$569,2,TRUE))</f>
        <v/>
      </c>
      <c r="L23" s="12"/>
    </row>
    <row r="24" ht="90.0" customHeight="1">
      <c r="B24" s="12"/>
      <c r="C24" s="68"/>
      <c r="E24" s="69"/>
      <c r="F24" s="68"/>
      <c r="H24" s="69"/>
      <c r="I24" s="255" t="str">
        <f>IF(D321="","",VLOOKUP(D321,$M$571:$N$573,2,TRUE))</f>
        <v/>
      </c>
      <c r="J24" s="255" t="str">
        <f>IF(D322="","",VLOOKUP(D322,$O$571:$P$573,2,TRUE))</f>
        <v/>
      </c>
      <c r="K24" s="255" t="str">
        <f>IF(D323="","",VLOOKUP(D323,$Q$571:$R$573,2,TRUE))</f>
        <v/>
      </c>
      <c r="L24" s="12"/>
    </row>
    <row r="25" ht="90.0" customHeight="1">
      <c r="B25" s="12"/>
      <c r="C25" s="68"/>
      <c r="E25" s="69"/>
      <c r="F25" s="68"/>
      <c r="H25" s="69"/>
      <c r="I25" s="255" t="str">
        <f>IF(D324="","",VLOOKUP(D324,$S$571:$T$573,2,TRUE))</f>
        <v/>
      </c>
      <c r="J25" s="255" t="str">
        <f>IF(D325="","",VLOOKUP(D325,$U$571:$V$573,2,TRUE))</f>
        <v/>
      </c>
      <c r="K25" s="255" t="str">
        <f>IF(D326="","",VLOOKUP(D326,$W$571:$X$573,2,TRUE))</f>
        <v/>
      </c>
      <c r="L25" s="12"/>
    </row>
    <row r="26" ht="90.0" customHeight="1">
      <c r="B26" s="12"/>
      <c r="C26" s="68"/>
      <c r="E26" s="69"/>
      <c r="F26" s="68"/>
      <c r="H26" s="69"/>
      <c r="I26" s="255" t="str">
        <f>IF(D327="","",VLOOKUP(D327,$Y$571:$Z$573,2,TRUE))</f>
        <v/>
      </c>
      <c r="J26" s="255" t="str">
        <f>IF(D328="","",VLOOKUP(D328,$AA$571:$AB$573,2,TRUE))</f>
        <v/>
      </c>
      <c r="K26" s="255" t="str">
        <f>IF(D329="","",VLOOKUP(D329,$AC$571:$AD$573,2,TRUE))</f>
        <v/>
      </c>
      <c r="L26" s="12"/>
    </row>
    <row r="27" ht="90.0" customHeight="1">
      <c r="B27" s="12"/>
      <c r="C27" s="68"/>
      <c r="E27" s="69"/>
      <c r="F27" s="68"/>
      <c r="H27" s="69"/>
      <c r="I27" s="255" t="str">
        <f>IF(D330="","",VLOOKUP(D330,$AE$571:$AF$573,2,TRUE))</f>
        <v/>
      </c>
      <c r="J27" s="255" t="str">
        <f>IF(D331="","",VLOOKUP(D341,$AG$571:$AH$573,2,TRUE))</f>
        <v/>
      </c>
      <c r="K27" s="255" t="str">
        <f>IF(D332="","",VLOOKUP(D342,$AI$571:$AJ$573,2,TRUE))</f>
        <v/>
      </c>
      <c r="L27" s="12"/>
    </row>
    <row r="28" ht="90.0" customHeight="1">
      <c r="B28" s="12"/>
      <c r="C28" s="68"/>
      <c r="E28" s="69"/>
      <c r="F28" s="68"/>
      <c r="H28" s="69"/>
      <c r="I28" s="255" t="str">
        <f>IF(D333="","",VLOOKUP(D333,$AK$571:$AL$573,2,TRUE))</f>
        <v/>
      </c>
      <c r="J28" s="255" t="str">
        <f>IF(D334="","",VLOOKUP(D334,$AM$571:$AN$573,2,TRUE))</f>
        <v/>
      </c>
      <c r="K28" s="255" t="str">
        <f>IF(D335="","",VLOOKUP(D335,$AO$571:$AP$573,2,TRUE))</f>
        <v/>
      </c>
      <c r="L28" s="12"/>
    </row>
    <row r="29" ht="90.0" customHeight="1">
      <c r="B29" s="12"/>
      <c r="C29" s="68"/>
      <c r="E29" s="69"/>
      <c r="F29" s="68"/>
      <c r="H29" s="69"/>
      <c r="I29" s="255" t="str">
        <f>IF(D336="","",VLOOKUP(D336,$AQ$571:$AR$573,2,TRUE))</f>
        <v/>
      </c>
      <c r="J29" s="255" t="str">
        <f>IF(D337="","",VLOOKUP(D337,$AS$571:$AT$573,2,TRUE))</f>
        <v/>
      </c>
      <c r="K29" s="255" t="str">
        <f>IF(D338="","",VLOOKUP(D338,$AU$571:$AV$573,2,TRUE))</f>
        <v/>
      </c>
      <c r="L29" s="12"/>
    </row>
    <row r="30" ht="90.0" customHeight="1">
      <c r="B30" s="12"/>
      <c r="C30" s="68"/>
      <c r="E30" s="69"/>
      <c r="F30" s="68"/>
      <c r="H30" s="69"/>
      <c r="I30" s="255" t="str">
        <f>IF(D339="","",VLOOKUP(D339,$AW$571:$AX$573,2,TRUE))</f>
        <v/>
      </c>
      <c r="J30" s="255" t="str">
        <f>IF(D340="","",VLOOKUP(D340,$AY$571:$AZ$573,2,TRUE))</f>
        <v/>
      </c>
      <c r="K30" s="255" t="str">
        <f>IF(D341="","",VLOOKUP(D341,$BA$571:$BB$573,2,TRUE))</f>
        <v/>
      </c>
      <c r="L30" s="12"/>
    </row>
    <row r="31" ht="90.0" customHeight="1">
      <c r="B31" s="12"/>
      <c r="C31" s="68"/>
      <c r="E31" s="69"/>
      <c r="F31" s="68"/>
      <c r="H31" s="69"/>
      <c r="I31" s="255" t="str">
        <f>IF(D342="","",VLOOKUP(D342,$M$575:$N$577,2,TRUE))</f>
        <v/>
      </c>
      <c r="J31" s="255" t="str">
        <f>IF(D343="","",VLOOKUP(D343,$O$575:$P$577,2,TRUE))</f>
        <v/>
      </c>
      <c r="K31" s="255" t="str">
        <f>IF(D344="","",VLOOKUP(D344,$Q$575:$R$577,2,TRUE))</f>
        <v/>
      </c>
      <c r="L31" s="12"/>
    </row>
    <row r="32" ht="90.0" customHeight="1">
      <c r="B32" s="12"/>
      <c r="C32" s="68"/>
      <c r="E32" s="69"/>
      <c r="F32" s="68"/>
      <c r="H32" s="69"/>
      <c r="I32" s="255" t="str">
        <f>IF(D345="","",VLOOKUP(D345,$S$575:$T$577,2,TRUE))</f>
        <v/>
      </c>
      <c r="J32" s="255" t="str">
        <f>IF(D346="","",VLOOKUP(D346,$U$575:$V$577,2,TRUE))</f>
        <v/>
      </c>
      <c r="K32" s="255" t="str">
        <f>IF(D347="","",VLOOKUP(D347,$W$575:$X$577,2,TRUE))</f>
        <v/>
      </c>
      <c r="L32" s="12"/>
    </row>
    <row r="33" ht="90.0" customHeight="1">
      <c r="B33" s="12"/>
      <c r="C33" s="68"/>
      <c r="E33" s="69"/>
      <c r="F33" s="68"/>
      <c r="H33" s="69"/>
      <c r="I33" s="255" t="str">
        <f>IF(D348="","",VLOOKUP(D348,$Y$575:$Z$577,2,TRUE))</f>
        <v/>
      </c>
      <c r="J33" s="255" t="str">
        <f>IF(D349="","",VLOOKUP(D349,$AA$575:$AB$577,2,TRUE))</f>
        <v/>
      </c>
      <c r="K33" s="255" t="str">
        <f>IF(D350="","",VLOOKUP(D350,$AC$575:$AD$577,2,TRUE))</f>
        <v/>
      </c>
      <c r="L33" s="12"/>
    </row>
    <row r="34" ht="90.0" customHeight="1">
      <c r="B34" s="12"/>
      <c r="C34" s="68"/>
      <c r="E34" s="69"/>
      <c r="F34" s="68"/>
      <c r="H34" s="69"/>
      <c r="I34" s="255" t="str">
        <f>IF(D351="","",VLOOKUP(D351,$AE$575:$AF$577,2,TRUE))</f>
        <v/>
      </c>
      <c r="J34" s="255" t="str">
        <f>IF(D352="","",VLOOKUP(D352,$AG$575:$AH$577,2,TRUE))</f>
        <v/>
      </c>
      <c r="K34" s="255" t="str">
        <f>IF(D353="","",VLOOKUP(D353,$AI$575:$AJ$577,2,TRUE))</f>
        <v/>
      </c>
      <c r="L34" s="12"/>
    </row>
    <row r="35" ht="90.0" customHeight="1">
      <c r="B35" s="12"/>
      <c r="C35" s="68"/>
      <c r="E35" s="69"/>
      <c r="F35" s="68"/>
      <c r="H35" s="69"/>
      <c r="I35" s="255" t="str">
        <f>IF(D354="","",VLOOKUP(D354,$AK$575:$AL$577,2,TRUE))</f>
        <v/>
      </c>
      <c r="J35" s="255" t="str">
        <f>IF(D355="","",VLOOKUP(D355,$AM$575:$AN$577,2,TRUE))</f>
        <v/>
      </c>
      <c r="K35" s="255" t="str">
        <f>IF(D356="","",VLOOKUP(D356,$AO$575:$AP$577,2,TRUE))</f>
        <v/>
      </c>
      <c r="L35" s="12"/>
    </row>
    <row r="36" ht="90.0" customHeight="1">
      <c r="B36" s="12"/>
      <c r="C36" s="68"/>
      <c r="E36" s="69"/>
      <c r="F36" s="68"/>
      <c r="H36" s="69"/>
      <c r="I36" s="255" t="str">
        <f>IF(D357="","",VLOOKUP(D357,$AQ$575:$AR$577,2,TRUE))</f>
        <v/>
      </c>
      <c r="J36" s="255" t="str">
        <f>IF(D358="","",VLOOKUP(D358,$AS$575:$AT$577,2,TRUE))</f>
        <v/>
      </c>
      <c r="K36" s="255" t="str">
        <f>IF(D359="","",VLOOKUP(D359,$AU$575:$AV$577,2,TRUE))</f>
        <v/>
      </c>
      <c r="L36" s="12"/>
    </row>
    <row r="37" ht="90.0" customHeight="1">
      <c r="B37" s="12"/>
      <c r="C37" s="68"/>
      <c r="E37" s="69"/>
      <c r="F37" s="68"/>
      <c r="H37" s="69"/>
      <c r="I37" s="255" t="str">
        <f>IF(D360="","",VLOOKUP(D360,$AW$575:$AX$577,2,TRUE))</f>
        <v/>
      </c>
      <c r="J37" s="255" t="str">
        <f>IF(D361="","",VLOOKUP(D361,$AY$575:$AZ$577,2,TRUE))</f>
        <v/>
      </c>
      <c r="K37" s="255" t="str">
        <f>IF(D362="","",VLOOKUP(D362,$BA$575:$BB$577,2,TRUE))</f>
        <v/>
      </c>
      <c r="L37" s="12"/>
    </row>
    <row r="38" ht="90.0" customHeight="1">
      <c r="B38" s="12"/>
      <c r="C38" s="68"/>
      <c r="E38" s="69"/>
      <c r="F38" s="68"/>
      <c r="H38" s="69"/>
      <c r="I38" s="255" t="str">
        <f>IF(D363="","",VLOOKUP(D363,$M$579:$N$581,2,TRUE))</f>
        <v/>
      </c>
      <c r="J38" s="255" t="str">
        <f>IF(D364="","",VLOOKUP(D364,$O$579:$P$581,2,TRUE))</f>
        <v/>
      </c>
      <c r="K38" s="255" t="str">
        <f>IF(D365="","",VLOOKUP(D365,$Q$579:$R$581,2,TRUE))</f>
        <v/>
      </c>
      <c r="L38" s="12"/>
    </row>
    <row r="39" ht="90.0" customHeight="1">
      <c r="B39" s="12"/>
      <c r="C39" s="68"/>
      <c r="E39" s="69"/>
      <c r="F39" s="68"/>
      <c r="H39" s="69"/>
      <c r="I39" s="255" t="str">
        <f>IF(D366="","",VLOOKUP(D366,$S$579:$T$581,2,TRUE))</f>
        <v/>
      </c>
      <c r="J39" s="255" t="str">
        <f>IF(D367="","",VLOOKUP(D367,$U$579:$V$581,2,TRUE))</f>
        <v/>
      </c>
      <c r="K39" s="255" t="str">
        <f>IF(D368="","",VLOOKUP(D368,$W$579:$X$581,2,TRUE))</f>
        <v/>
      </c>
      <c r="L39" s="12"/>
    </row>
    <row r="40" ht="90.0" customHeight="1">
      <c r="B40" s="12"/>
      <c r="C40" s="68"/>
      <c r="E40" s="69"/>
      <c r="F40" s="68"/>
      <c r="H40" s="69"/>
      <c r="I40" s="255" t="str">
        <f>IF(D369="","",VLOOKUP(D369,$Y$579:$Z$581,2,TRUE))</f>
        <v/>
      </c>
      <c r="J40" s="255" t="str">
        <f>IF(D370="","",VLOOKUP(D370,$AA$579:$AB$581,2,TRUE))</f>
        <v/>
      </c>
      <c r="K40" s="255" t="str">
        <f>IF(D371="","",VLOOKUP(D371,$AC$579:$AD$581,2,TRUE))</f>
        <v/>
      </c>
      <c r="L40" s="12"/>
    </row>
    <row r="41" ht="90.0" customHeight="1">
      <c r="B41" s="12"/>
      <c r="C41" s="68"/>
      <c r="E41" s="69"/>
      <c r="F41" s="68"/>
      <c r="H41" s="69"/>
      <c r="I41" s="255" t="str">
        <f>IF(D372="","",VLOOKUP(D372,$AE$579:$AF$581,2,TRUE))</f>
        <v/>
      </c>
      <c r="J41" s="255" t="str">
        <f>IF(D373="","",VLOOKUP(D373,$AG$579:$AH$581,2,TRUE))</f>
        <v/>
      </c>
      <c r="K41" s="255" t="str">
        <f>IF(D374="","",VLOOKUP(D374,$AI$579:$AJ$581,2,TRUE))</f>
        <v/>
      </c>
      <c r="L41" s="12"/>
    </row>
    <row r="42" ht="90.0" customHeight="1">
      <c r="B42" s="12"/>
      <c r="C42" s="68"/>
      <c r="E42" s="69"/>
      <c r="F42" s="68"/>
      <c r="H42" s="69"/>
      <c r="I42" s="255" t="str">
        <f>IF(D375="","",VLOOKUP(D375,$AK$579:$AL$581,2,TRUE))</f>
        <v/>
      </c>
      <c r="J42" s="255" t="str">
        <f>IF(D376="","",VLOOKUP(D376,$AM$579:$AN$581,2,TRUE))</f>
        <v/>
      </c>
      <c r="K42" s="255" t="str">
        <f>IF(D377="","",VLOOKUP(D377,$AO$579:$AP$581,2,TRUE))</f>
        <v/>
      </c>
      <c r="L42" s="12"/>
    </row>
    <row r="43" ht="90.0" customHeight="1">
      <c r="B43" s="12"/>
      <c r="C43" s="68"/>
      <c r="E43" s="69"/>
      <c r="F43" s="68"/>
      <c r="H43" s="69"/>
      <c r="I43" s="255" t="str">
        <f>IF(D378="","",VLOOKUP(D378,$AQ$579:$AR$581,2,TRUE))</f>
        <v/>
      </c>
      <c r="J43" s="255" t="str">
        <f>IF(D379="","",VLOOKUP(D379,$AS$579:$AT$581,2,TRUE))</f>
        <v/>
      </c>
      <c r="K43" s="255" t="str">
        <f>IF(D380="","",VLOOKUP(D380,$AU$579:$AV$581,2,TRUE))</f>
        <v/>
      </c>
      <c r="L43" s="12"/>
    </row>
    <row r="44" ht="90.0" customHeight="1">
      <c r="B44" s="19"/>
      <c r="C44" s="68"/>
      <c r="E44" s="69"/>
      <c r="F44" s="68"/>
      <c r="H44" s="69"/>
      <c r="I44" s="255" t="str">
        <f>IF(D381="","",VLOOKUP(D381,$AW$579:$AX$581,2,TRUE))</f>
        <v/>
      </c>
      <c r="J44" s="255" t="str">
        <f>IF(D382="","",VLOOKUP(D382,$AY$579:$AZ$581,2,TRUE))</f>
        <v/>
      </c>
      <c r="K44" s="255" t="str">
        <f>IF(D383="","",VLOOKUP(D383,$BA$579:$BB$581,2,TRUE))</f>
        <v/>
      </c>
      <c r="L44" s="12"/>
    </row>
    <row r="45" ht="90.0" customHeight="1">
      <c r="B45" s="304" t="s">
        <v>335</v>
      </c>
      <c r="C45" s="68"/>
      <c r="E45" s="69"/>
      <c r="F45" s="68"/>
      <c r="H45" s="69"/>
      <c r="I45" s="255" t="str">
        <f>IF(E300="","",VLOOKUP(E300,$M$583:$N$585,2,TRUE))</f>
        <v/>
      </c>
      <c r="J45" s="255" t="str">
        <f>IF(E301="","",VLOOKUP(E301,$O$583:$P$585,2,TRUE))</f>
        <v/>
      </c>
      <c r="K45" s="255" t="str">
        <f>IF(E302="","",VLOOKUP(E302,$Q$583:$R$585,2,TRUE))</f>
        <v/>
      </c>
      <c r="L45" s="12"/>
    </row>
    <row r="46" ht="90.0" customHeight="1">
      <c r="B46" s="12"/>
      <c r="C46" s="68"/>
      <c r="E46" s="69"/>
      <c r="F46" s="68"/>
      <c r="H46" s="69"/>
      <c r="I46" s="255" t="str">
        <f>IF(E303="","",VLOOKUP(E303,$S$583:$T$585,2,TRUE))</f>
        <v/>
      </c>
      <c r="J46" s="255" t="str">
        <f>IF(E304="","",VLOOKUP(E304,$U$583:$V$585,2,TRUE))</f>
        <v/>
      </c>
      <c r="K46" s="255" t="str">
        <f>IF(E305="","",VLOOKUP(E305,$W$583:$X$585,2,TRUE))</f>
        <v/>
      </c>
      <c r="L46" s="12"/>
    </row>
    <row r="47" ht="90.0" customHeight="1">
      <c r="B47" s="12"/>
      <c r="C47" s="68"/>
      <c r="E47" s="69"/>
      <c r="F47" s="68"/>
      <c r="H47" s="69"/>
      <c r="I47" s="255" t="str">
        <f>IF(E306="","",VLOOKUP(E306,$Y$583:$Z$585,2,TRUE))</f>
        <v/>
      </c>
      <c r="J47" s="255" t="str">
        <f>IF(E307="","",VLOOKUP(E307,$AA$583:$AB$585,2,TRUE))</f>
        <v/>
      </c>
      <c r="K47" s="255" t="str">
        <f>IF(E308="","",VLOOKUP(E308,$AC$583:$AD$585,2,TRUE))</f>
        <v/>
      </c>
      <c r="L47" s="12"/>
    </row>
    <row r="48" ht="90.0" customHeight="1">
      <c r="B48" s="12"/>
      <c r="C48" s="68"/>
      <c r="E48" s="69"/>
      <c r="F48" s="68"/>
      <c r="H48" s="69"/>
      <c r="I48" s="255" t="str">
        <f>IF(E309="","",VLOOKUP(E309,$AE$583:$AF$585,2,TRUE))</f>
        <v/>
      </c>
      <c r="J48" s="255" t="str">
        <f>IF(E310="","",VLOOKUP(E310,$AG$583:$AH$585,2,TRUE))</f>
        <v/>
      </c>
      <c r="K48" s="255" t="str">
        <f>IF(E311="","",VLOOKUP(E311,$AI$583:$AJ$585,2,TRUE))</f>
        <v/>
      </c>
      <c r="L48" s="12"/>
    </row>
    <row r="49" ht="90.0" customHeight="1">
      <c r="B49" s="12"/>
      <c r="C49" s="68"/>
      <c r="E49" s="69"/>
      <c r="F49" s="68"/>
      <c r="H49" s="69"/>
      <c r="I49" s="255" t="str">
        <f>IF(E312="","",VLOOKUP(E312,$AK$583:$AL$585,2,TRUE))</f>
        <v/>
      </c>
      <c r="J49" s="255" t="str">
        <f>IF(E313="","",VLOOKUP(E313,$AM$583:$AN$585,2,TRUE))</f>
        <v/>
      </c>
      <c r="K49" s="255" t="str">
        <f>IF(E314="","",VLOOKUP(E314,$AO$583:$AP$585,2,TRUE))</f>
        <v/>
      </c>
      <c r="L49" s="12"/>
    </row>
    <row r="50" ht="90.0" customHeight="1">
      <c r="B50" s="12"/>
      <c r="C50" s="68"/>
      <c r="E50" s="69"/>
      <c r="F50" s="68"/>
      <c r="H50" s="69"/>
      <c r="I50" s="255" t="str">
        <f>IF(E315="","",VLOOKUP(E315,$AQ$583:$AR$585,2,TRUE))</f>
        <v/>
      </c>
      <c r="J50" s="255" t="str">
        <f>IF(E316="","",VLOOKUP(E316,$AS$583:$AT$585,2,TRUE))</f>
        <v/>
      </c>
      <c r="K50" s="255" t="str">
        <f>IF(E317="","",VLOOKUP(E317,$AU$583:$AV$585,2,TRUE))</f>
        <v/>
      </c>
      <c r="L50" s="12"/>
    </row>
    <row r="51" ht="90.0" customHeight="1">
      <c r="B51" s="19"/>
      <c r="C51" s="68"/>
      <c r="E51" s="69"/>
      <c r="F51" s="68"/>
      <c r="H51" s="69"/>
      <c r="I51" s="255" t="str">
        <f>IF(E318="","",VLOOKUP(E318,$AW$583:$AX$585,2,TRUE))</f>
        <v/>
      </c>
      <c r="J51" s="255" t="str">
        <f>IF(E319="","",VLOOKUP(E319,$AY$583:$AZ$585,2,TRUE))</f>
        <v/>
      </c>
      <c r="K51" s="255" t="str">
        <f>IF(E320="","",VLOOKUP(E320,$BA$583:$BB$585,2,TRUE))</f>
        <v/>
      </c>
      <c r="L51" s="12"/>
    </row>
    <row r="52" ht="90.0" customHeight="1">
      <c r="B52" s="304" t="s">
        <v>398</v>
      </c>
      <c r="C52" s="68"/>
      <c r="E52" s="69"/>
      <c r="F52" s="68"/>
      <c r="H52" s="69"/>
      <c r="I52" s="312" t="str">
        <f>IF(F300="","",VLOOKUP(F300,$M$587:$N$589,2,TRUE))</f>
        <v/>
      </c>
      <c r="J52" s="255" t="str">
        <f>IF(F301="","",VLOOKUP(F301,$O$587:$P$589,2,TRUE))</f>
        <v/>
      </c>
      <c r="K52" s="255" t="str">
        <f>IF(F302="","",VLOOKUP(F302,$Q$587:$R$589,2,TRUE))</f>
        <v/>
      </c>
      <c r="L52" s="12"/>
    </row>
    <row r="53" ht="90.0" customHeight="1">
      <c r="B53" s="12"/>
      <c r="C53" s="68"/>
      <c r="E53" s="69"/>
      <c r="F53" s="68"/>
      <c r="H53" s="69"/>
      <c r="I53" s="255" t="str">
        <f>IF(F303="","",VLOOKUP(F303,$S$587:$T$589,2,TRUE))</f>
        <v/>
      </c>
      <c r="J53" s="255" t="str">
        <f>IF(F304="","",VLOOKUP(F304,$U$587:$V$589,2,TRUE))</f>
        <v/>
      </c>
      <c r="K53" s="255" t="str">
        <f>IF(F305="","",VLOOKUP(F305,$W$587:$X$589,2,TRUE))</f>
        <v/>
      </c>
      <c r="L53" s="12"/>
    </row>
    <row r="54" ht="90.0" customHeight="1">
      <c r="B54" s="12"/>
      <c r="C54" s="68"/>
      <c r="E54" s="69"/>
      <c r="F54" s="68"/>
      <c r="H54" s="69"/>
      <c r="I54" s="255" t="str">
        <f>IF(F306="","",VLOOKUP(F306,$Y$587:$Z$589,2,TRUE))</f>
        <v/>
      </c>
      <c r="J54" s="255" t="str">
        <f>IF(F307="","",VLOOKUP(F307,$AA$587:$AB$589,2,TRUE))</f>
        <v/>
      </c>
      <c r="K54" s="255" t="str">
        <f>IF(F308="","",VLOOKUP(F308,$AC$587:$AD$589,2,TRUE))</f>
        <v/>
      </c>
      <c r="L54" s="12"/>
    </row>
    <row r="55" ht="90.0" customHeight="1">
      <c r="B55" s="12"/>
      <c r="C55" s="68"/>
      <c r="E55" s="69"/>
      <c r="F55" s="68"/>
      <c r="H55" s="69"/>
      <c r="I55" s="255" t="str">
        <f>IF(F309="","",VLOOKUP(F309,$AE$587:$AF$589,2,TRUE))</f>
        <v/>
      </c>
      <c r="J55" s="255" t="str">
        <f>IF(F310="","",VLOOKUP(F310,$AG$587:$AH$589,2,TRUE))</f>
        <v/>
      </c>
      <c r="K55" s="255" t="str">
        <f>IF(F311="","",VLOOKUP(F311,$AI$587:$AJ$589,2,TRUE))</f>
        <v/>
      </c>
      <c r="L55" s="12"/>
    </row>
    <row r="56" ht="90.0" customHeight="1">
      <c r="B56" s="12"/>
      <c r="C56" s="68"/>
      <c r="E56" s="69"/>
      <c r="F56" s="68"/>
      <c r="H56" s="69"/>
      <c r="I56" s="255" t="str">
        <f>IF(F312="","",VLOOKUP(F312,$AK$587:$AL$589,2,TRUE))</f>
        <v/>
      </c>
      <c r="J56" s="255" t="str">
        <f>IF(F313="","",VLOOKUP(F313,$AM$587:$AN$589,2,TRUE))</f>
        <v/>
      </c>
      <c r="K56" s="255" t="str">
        <f>IF(F314="","",VLOOKUP(F314,$AO$587:$AP$589,2,TRUE))</f>
        <v/>
      </c>
      <c r="L56" s="12"/>
    </row>
    <row r="57" ht="90.0" customHeight="1">
      <c r="B57" s="12"/>
      <c r="C57" s="68"/>
      <c r="E57" s="69"/>
      <c r="F57" s="68"/>
      <c r="H57" s="69"/>
      <c r="I57" s="312" t="str">
        <f>IF(F315="","",VLOOKUP(F315,$AQ$587:$AR$589,2,TRUE))</f>
        <v/>
      </c>
      <c r="J57" s="255" t="str">
        <f>IF(F316="","",VLOOKUP(F316,$AS$587:$AT$589,2,TRUE))</f>
        <v/>
      </c>
      <c r="K57" s="255" t="str">
        <f>IF(F317="","",VLOOKUP(F317,$AU$587:$AV$589,2,TRUE))</f>
        <v/>
      </c>
      <c r="L57" s="12"/>
    </row>
    <row r="58" ht="90.0" customHeight="1">
      <c r="B58" s="12"/>
      <c r="C58" s="68"/>
      <c r="E58" s="69"/>
      <c r="F58" s="68"/>
      <c r="H58" s="69"/>
      <c r="I58" s="255" t="str">
        <f>IF(F318="","",VLOOKUP(F318,$AW$587:$AX$589,2,TRUE))</f>
        <v/>
      </c>
      <c r="J58" s="255" t="str">
        <f>IF(F319="","",VLOOKUP(F319,$AY$587:$AZ$589,2,TRUE))</f>
        <v/>
      </c>
      <c r="K58" s="255" t="str">
        <f>IF(F320="","",VLOOKUP(F320,$BA$587:$BB$589,2,TRUE))</f>
        <v/>
      </c>
      <c r="L58" s="12"/>
    </row>
    <row r="59" ht="90.0" customHeight="1">
      <c r="B59" s="12"/>
      <c r="C59" s="68"/>
      <c r="E59" s="69"/>
      <c r="F59" s="68"/>
      <c r="H59" s="69"/>
      <c r="I59" s="312" t="str">
        <f>IF(F321="","",VLOOKUP(F321,$M$591:$N$593,2,TRUE))</f>
        <v/>
      </c>
      <c r="J59" s="255" t="str">
        <f>IF(F322="","",VLOOKUP(F322,$O$591:$P$593,2,TRUE))</f>
        <v/>
      </c>
      <c r="K59" s="255" t="str">
        <f>IF(F323="","",VLOOKUP(F323,$Q$591:$R$593,2,TRUE))</f>
        <v/>
      </c>
      <c r="L59" s="12"/>
    </row>
    <row r="60" ht="90.0" customHeight="1">
      <c r="B60" s="12"/>
      <c r="C60" s="68"/>
      <c r="E60" s="69"/>
      <c r="F60" s="68"/>
      <c r="H60" s="69"/>
      <c r="I60" s="255" t="str">
        <f>IF(F324="","",VLOOKUP(F324,$S$591:$T$593,2,TRUE))</f>
        <v/>
      </c>
      <c r="J60" s="255" t="str">
        <f>IF(F325="","",VLOOKUP(F325,$U$591:$V$593,2,TRUE))</f>
        <v/>
      </c>
      <c r="K60" s="255" t="str">
        <f>IF(F326="","",VLOOKUP(F326,$W$591:$X$593,2,TRUE))</f>
        <v/>
      </c>
      <c r="L60" s="12"/>
    </row>
    <row r="61" ht="90.0" customHeight="1">
      <c r="B61" s="12"/>
      <c r="C61" s="68"/>
      <c r="E61" s="69"/>
      <c r="F61" s="68"/>
      <c r="H61" s="69"/>
      <c r="I61" s="255" t="str">
        <f>IF(F327="","",VLOOKUP(F327,$Y$591:$Z$593,2,TRUE))</f>
        <v/>
      </c>
      <c r="J61" s="255" t="str">
        <f>IF(F328="","",VLOOKUP(F328,$AA$591:$AB$593,2,TRUE))</f>
        <v/>
      </c>
      <c r="K61" s="255" t="str">
        <f>IF(F329="","",VLOOKUP(F329,$AC$591:$AD$593,2,TRUE))</f>
        <v/>
      </c>
      <c r="L61" s="12"/>
    </row>
    <row r="62" ht="90.0" customHeight="1">
      <c r="B62" s="12"/>
      <c r="C62" s="68"/>
      <c r="E62" s="69"/>
      <c r="F62" s="68"/>
      <c r="H62" s="69"/>
      <c r="I62" s="255" t="str">
        <f>IF(F330="","",VLOOKUP(F330,$AE$591:$AF$593,2,TRUE))</f>
        <v/>
      </c>
      <c r="J62" s="255" t="str">
        <f>IF(F331="","",VLOOKUP(F331,$AG$591:$AH$593,2,TRUE))</f>
        <v/>
      </c>
      <c r="K62" s="255" t="str">
        <f>IF(F332="","",VLOOKUP(F332,$AI$591:$AJ$593,2,TRUE))</f>
        <v/>
      </c>
      <c r="L62" s="12"/>
    </row>
    <row r="63" ht="90.0" customHeight="1">
      <c r="B63" s="12"/>
      <c r="C63" s="68"/>
      <c r="E63" s="69"/>
      <c r="F63" s="68"/>
      <c r="H63" s="69"/>
      <c r="I63" s="255" t="str">
        <f>IF(F333="","",VLOOKUP(F333,$AK$591:$AL$593,2,TRUE))</f>
        <v/>
      </c>
      <c r="J63" s="255" t="str">
        <f>IF(F334="","",VLOOKUP(F334,$AM$591:$AN$593,2,TRUE))</f>
        <v/>
      </c>
      <c r="K63" s="255" t="str">
        <f>IF(F335="","",VLOOKUP(F335,$AO$591:$AP$593,2,TRUE))</f>
        <v/>
      </c>
      <c r="L63" s="12"/>
    </row>
    <row r="64" ht="90.0" customHeight="1">
      <c r="B64" s="12"/>
      <c r="C64" s="68"/>
      <c r="E64" s="69"/>
      <c r="F64" s="68"/>
      <c r="H64" s="69"/>
      <c r="I64" s="312" t="str">
        <f>IF(F336="","",VLOOKUP(F336,$AQ$591:$AR$593,2,TRUE))</f>
        <v/>
      </c>
      <c r="J64" s="255" t="str">
        <f>IF(F337="","",VLOOKUP(F337,$AS$591:$AT$593,2,TRUE))</f>
        <v/>
      </c>
      <c r="K64" s="255" t="str">
        <f>IF(F338="","",VLOOKUP(F338,$AU$591:$AV$593,2,TRUE))</f>
        <v/>
      </c>
      <c r="L64" s="12"/>
    </row>
    <row r="65" ht="90.0" customHeight="1">
      <c r="B65" s="12"/>
      <c r="C65" s="68"/>
      <c r="E65" s="69"/>
      <c r="F65" s="68"/>
      <c r="H65" s="69"/>
      <c r="I65" s="255" t="str">
        <f>IF(F339="","",VLOOKUP(F339,$AW$591:$AX$593,2,TRUE))</f>
        <v/>
      </c>
      <c r="J65" s="255" t="str">
        <f>IF(F340="","",VLOOKUP(F340,$AY$591:$AZ$593,2,TRUE))</f>
        <v/>
      </c>
      <c r="K65" s="255" t="str">
        <f>IF(F341="","",VLOOKUP(F341,$BA$591:$BB$593,2,TRUE))</f>
        <v/>
      </c>
      <c r="L65" s="12"/>
    </row>
    <row r="66" ht="90.0" customHeight="1">
      <c r="B66" s="12"/>
      <c r="C66" s="68"/>
      <c r="E66" s="69"/>
      <c r="F66" s="68"/>
      <c r="H66" s="69"/>
      <c r="I66" s="312" t="str">
        <f>IF(F342="","",VLOOKUP(F342,$M$595:$N$597,2,TRUE))</f>
        <v/>
      </c>
      <c r="J66" s="255" t="str">
        <f>IF(F343="","",VLOOKUP(F343,$O$595:$P$597,2,TRUE))</f>
        <v/>
      </c>
      <c r="K66" s="255" t="str">
        <f>IF(F344="","",VLOOKUP(F344,$Q$595:$R$597,2,TRUE))</f>
        <v/>
      </c>
      <c r="L66" s="12"/>
    </row>
    <row r="67" ht="90.0" customHeight="1">
      <c r="B67" s="12"/>
      <c r="C67" s="68"/>
      <c r="E67" s="69"/>
      <c r="F67" s="68"/>
      <c r="H67" s="69"/>
      <c r="I67" s="255" t="str">
        <f>IF(F345="","",VLOOKUP(F345,$S$595:$T$597,2,TRUE))</f>
        <v/>
      </c>
      <c r="J67" s="255" t="str">
        <f>IF(F346="","",VLOOKUP(F346,$U$595:$V$597,2,TRUE))</f>
        <v/>
      </c>
      <c r="K67" s="255" t="str">
        <f>IF(F347="","",VLOOKUP(F347,$W$595:$X$597,2,TRUE))</f>
        <v/>
      </c>
      <c r="L67" s="12"/>
    </row>
    <row r="68" ht="90.0" customHeight="1">
      <c r="B68" s="12"/>
      <c r="C68" s="68"/>
      <c r="E68" s="69"/>
      <c r="F68" s="68"/>
      <c r="H68" s="69"/>
      <c r="I68" s="255" t="str">
        <f>IF(F348="","",VLOOKUP(F348,$Y$595:$Z$597,2,TRUE))</f>
        <v/>
      </c>
      <c r="J68" s="255" t="str">
        <f>IF(F349="","",VLOOKUP(F349,$AA$595:$AB$597,2,TRUE))</f>
        <v/>
      </c>
      <c r="K68" s="255" t="str">
        <f>IF(F350="","",VLOOKUP(F350,$AC$595:$AD$597,2,TRUE))</f>
        <v/>
      </c>
      <c r="L68" s="12"/>
    </row>
    <row r="69" ht="90.0" customHeight="1">
      <c r="B69" s="12"/>
      <c r="C69" s="68"/>
      <c r="E69" s="69"/>
      <c r="F69" s="68"/>
      <c r="H69" s="69"/>
      <c r="I69" s="255" t="str">
        <f>IF(F351="","",VLOOKUP(F351,$AE$595:$AF$597,2,TRUE))</f>
        <v/>
      </c>
      <c r="J69" s="255" t="str">
        <f>IF(F352="","",VLOOKUP(F352,$AG$595:$AH$597,2,TRUE))</f>
        <v/>
      </c>
      <c r="K69" s="255" t="str">
        <f>IF(F353="","",VLOOKUP(F353,$AI$595:$AJ$597,2,TRUE))</f>
        <v/>
      </c>
      <c r="L69" s="12"/>
    </row>
    <row r="70" ht="90.0" customHeight="1">
      <c r="B70" s="12"/>
      <c r="C70" s="68"/>
      <c r="E70" s="69"/>
      <c r="F70" s="68"/>
      <c r="H70" s="69"/>
      <c r="I70" s="255" t="str">
        <f>IF(F354="","",VLOOKUP(F354,$AK$595:$AL$597,2,TRUE))</f>
        <v/>
      </c>
      <c r="J70" s="255" t="str">
        <f>IF(F355="","",VLOOKUP(F355,$AM$595:$AN$597,2,TRUE))</f>
        <v/>
      </c>
      <c r="K70" s="255" t="str">
        <f>IF(F356="","",VLOOKUP(F356,$AO$595:$AP$597,2,TRUE))</f>
        <v/>
      </c>
      <c r="L70" s="12"/>
    </row>
    <row r="71" ht="90.0" customHeight="1">
      <c r="B71" s="12"/>
      <c r="C71" s="68"/>
      <c r="E71" s="69"/>
      <c r="F71" s="68"/>
      <c r="H71" s="69"/>
      <c r="I71" s="312" t="str">
        <f>IF(F357="","",VLOOKUP(F357,$AQ$595:$AR$597,2,TRUE))</f>
        <v/>
      </c>
      <c r="J71" s="255" t="str">
        <f>IF(F358="","",VLOOKUP(F358,$AS$595:$AT$597,2,TRUE))</f>
        <v/>
      </c>
      <c r="K71" s="255" t="str">
        <f>IF(F359="","",VLOOKUP(F359,$AU$595:$AV$597,2,TRUE))</f>
        <v/>
      </c>
      <c r="L71" s="12"/>
    </row>
    <row r="72" ht="90.0" customHeight="1">
      <c r="B72" s="12"/>
      <c r="C72" s="68"/>
      <c r="E72" s="69"/>
      <c r="F72" s="68"/>
      <c r="H72" s="69"/>
      <c r="I72" s="255" t="str">
        <f>IF(F360="","",VLOOKUP(F360,$AW$595:$AX$597,2,TRUE))</f>
        <v/>
      </c>
      <c r="J72" s="255" t="str">
        <f>IF(F361="","",VLOOKUP(F361,$AY$595:$AZ$597,2,TRUE))</f>
        <v/>
      </c>
      <c r="K72" s="255" t="str">
        <f>IF(F362="","",VLOOKUP(F362,$BA$595:$BB$597,2,TRUE))</f>
        <v/>
      </c>
      <c r="L72" s="12"/>
    </row>
    <row r="73" ht="90.0" customHeight="1">
      <c r="B73" s="12"/>
      <c r="C73" s="68"/>
      <c r="E73" s="69"/>
      <c r="F73" s="68"/>
      <c r="H73" s="69"/>
      <c r="I73" s="312" t="str">
        <f>IF(F363="","",VLOOKUP(F363,$M$599:$N$601,2,TRUE))</f>
        <v/>
      </c>
      <c r="J73" s="255" t="str">
        <f>IF(F364="","",VLOOKUP(F364,$O$599:$P$601,2,TRUE))</f>
        <v/>
      </c>
      <c r="K73" s="255" t="str">
        <f>IF(F365="","",VLOOKUP(F365,$Q$599:$R$601,2,TRUE))</f>
        <v/>
      </c>
      <c r="L73" s="12"/>
    </row>
    <row r="74" ht="90.0" customHeight="1">
      <c r="B74" s="12"/>
      <c r="C74" s="68"/>
      <c r="E74" s="69"/>
      <c r="F74" s="68"/>
      <c r="H74" s="69"/>
      <c r="I74" s="255" t="str">
        <f>IF(F366="","",VLOOKUP(F366,$S$599:$T$601,2,TRUE))</f>
        <v/>
      </c>
      <c r="J74" s="255" t="str">
        <f>IF(F367="","",VLOOKUP(F367,$U$599:$V$601,2,TRUE))</f>
        <v/>
      </c>
      <c r="K74" s="255" t="str">
        <f>IF(F368="","",VLOOKUP(F368,$W$599:$X$601,2,TRUE))</f>
        <v/>
      </c>
      <c r="L74" s="12"/>
    </row>
    <row r="75" ht="90.0" customHeight="1">
      <c r="B75" s="12"/>
      <c r="C75" s="68"/>
      <c r="E75" s="69"/>
      <c r="F75" s="68"/>
      <c r="H75" s="69"/>
      <c r="I75" s="255" t="str">
        <f>IF(F369="","",VLOOKUP(F369,$Y$599:$Z$601,2,TRUE))</f>
        <v/>
      </c>
      <c r="J75" s="255" t="str">
        <f>IF(F370="","",VLOOKUP(F370,$AA$599:$AB$601,2,TRUE))</f>
        <v/>
      </c>
      <c r="K75" s="255" t="str">
        <f>IF(F371="","",VLOOKUP(F371,$AC$599:$AD$601,2,TRUE))</f>
        <v/>
      </c>
      <c r="L75" s="12"/>
    </row>
    <row r="76" ht="90.0" customHeight="1">
      <c r="B76" s="12"/>
      <c r="C76" s="68"/>
      <c r="E76" s="69"/>
      <c r="F76" s="68"/>
      <c r="H76" s="69"/>
      <c r="I76" s="255" t="str">
        <f>IF(F372="","",VLOOKUP(F372,$AE$599:$AF$601,2,TRUE))</f>
        <v/>
      </c>
      <c r="J76" s="255" t="str">
        <f>IF(F373="","",VLOOKUP(F373,$AG$599:$AH$601,2,TRUE))</f>
        <v/>
      </c>
      <c r="K76" s="255" t="str">
        <f>IF(F374="","",VLOOKUP(F374,$AI$599:$AJ$601,2,TRUE))</f>
        <v/>
      </c>
      <c r="L76" s="12"/>
    </row>
    <row r="77" ht="90.0" customHeight="1">
      <c r="B77" s="12"/>
      <c r="C77" s="68"/>
      <c r="E77" s="69"/>
      <c r="F77" s="68"/>
      <c r="H77" s="69"/>
      <c r="I77" s="255" t="str">
        <f>IF(F375="","",VLOOKUP(F375,$AK$599:$AL$601,2,TRUE))</f>
        <v/>
      </c>
      <c r="J77" s="255" t="str">
        <f>IF(F376="","",VLOOKUP(F376,$AM$599:$AN$601,2,TRUE))</f>
        <v/>
      </c>
      <c r="K77" s="255" t="str">
        <f>IF(F377="","",VLOOKUP(F377,$AO$599:$AP$601,2,TRUE))</f>
        <v/>
      </c>
      <c r="L77" s="12"/>
    </row>
    <row r="78" ht="90.0" customHeight="1">
      <c r="B78" s="12"/>
      <c r="C78" s="68"/>
      <c r="E78" s="69"/>
      <c r="F78" s="68"/>
      <c r="H78" s="69"/>
      <c r="I78" s="312" t="str">
        <f>IF(F378="","",VLOOKUP(F378,$AQ$599:$AR$601,2,TRUE))</f>
        <v/>
      </c>
      <c r="J78" s="255" t="str">
        <f>IF(F379="","",VLOOKUP(F379,$AS$599:$AT$601,2,TRUE))</f>
        <v/>
      </c>
      <c r="K78" s="255" t="str">
        <f>IF(F380="","",VLOOKUP(F380,$AU$599:$AV$601,2,TRUE))</f>
        <v/>
      </c>
      <c r="L78" s="12"/>
    </row>
    <row r="79" ht="90.0" customHeight="1">
      <c r="B79" s="12"/>
      <c r="C79" s="68"/>
      <c r="E79" s="69"/>
      <c r="F79" s="68"/>
      <c r="H79" s="69"/>
      <c r="I79" s="255" t="str">
        <f>IF(F381="","",VLOOKUP(F381,$AW$599:$AX$601,2,TRUE))</f>
        <v/>
      </c>
      <c r="J79" s="255" t="str">
        <f>IF(F382="","",VLOOKUP(F382,$AY$599:$AZ$601,2,TRUE))</f>
        <v/>
      </c>
      <c r="K79" s="255" t="str">
        <f>IF(F383="","",VLOOKUP(F383,$BA$599:$BB$601,2,TRUE))</f>
        <v/>
      </c>
      <c r="L79" s="12"/>
    </row>
    <row r="80" ht="90.0" customHeight="1">
      <c r="B80" s="12"/>
      <c r="C80" s="68"/>
      <c r="E80" s="69"/>
      <c r="F80" s="68"/>
      <c r="H80" s="69"/>
      <c r="I80" s="312" t="str">
        <f>IF(F384="","",VLOOKUP(F384,$M$603:$N$605,2,TRUE))</f>
        <v/>
      </c>
      <c r="J80" s="255" t="str">
        <f>IF(F385="","",VLOOKUP(F385,$O$603:$P$605,2,TRUE))</f>
        <v/>
      </c>
      <c r="K80" s="255" t="str">
        <f>IF(F386="","",VLOOKUP(F386,$Q$603:$R$605,2,TRUE))</f>
        <v/>
      </c>
      <c r="L80" s="12"/>
    </row>
    <row r="81" ht="90.0" customHeight="1">
      <c r="B81" s="12"/>
      <c r="C81" s="68"/>
      <c r="E81" s="69"/>
      <c r="F81" s="68"/>
      <c r="H81" s="69"/>
      <c r="I81" s="255" t="str">
        <f>IF(F387="","",VLOOKUP(F387,$S$603:$T$605,2,TRUE))</f>
        <v/>
      </c>
      <c r="J81" s="255" t="str">
        <f>IF(F388="","",VLOOKUP(F388,$U$603:$V$605,2,TRUE))</f>
        <v/>
      </c>
      <c r="K81" s="255" t="str">
        <f>IF(F389="","",VLOOKUP(F389,$W$603:$X$605,2,TRUE))</f>
        <v/>
      </c>
      <c r="L81" s="12"/>
    </row>
    <row r="82" ht="90.0" customHeight="1">
      <c r="B82" s="12"/>
      <c r="C82" s="68"/>
      <c r="E82" s="69"/>
      <c r="F82" s="68"/>
      <c r="H82" s="69"/>
      <c r="I82" s="255" t="str">
        <f>IF(F390="","",VLOOKUP(F390,$Y$603:$Z$605,2,TRUE))</f>
        <v/>
      </c>
      <c r="J82" s="255" t="str">
        <f>IF(F391="","",VLOOKUP(F391,$AA$603:$AB$605,2,TRUE))</f>
        <v/>
      </c>
      <c r="K82" s="255" t="str">
        <f>IF(F392="","",VLOOKUP(F392,$AC$603:$AD$605,2,TRUE))</f>
        <v/>
      </c>
      <c r="L82" s="12"/>
    </row>
    <row r="83" ht="90.0" customHeight="1">
      <c r="B83" s="12"/>
      <c r="C83" s="68"/>
      <c r="E83" s="69"/>
      <c r="F83" s="68"/>
      <c r="H83" s="69"/>
      <c r="I83" s="255" t="str">
        <f>IF(F393="","",VLOOKUP(F393,$AE$603:$AF$605,2,TRUE))</f>
        <v/>
      </c>
      <c r="J83" s="255" t="str">
        <f>IF(F394="","",VLOOKUP(F394,$AG$603:$AH$605,2,TRUE))</f>
        <v/>
      </c>
      <c r="K83" s="255" t="str">
        <f>IF(F395="","",VLOOKUP(F395,$AI$603:$AJ$605,2,TRUE))</f>
        <v/>
      </c>
      <c r="L83" s="12"/>
    </row>
    <row r="84" ht="90.0" customHeight="1">
      <c r="B84" s="12"/>
      <c r="C84" s="68"/>
      <c r="E84" s="69"/>
      <c r="F84" s="68"/>
      <c r="H84" s="69"/>
      <c r="I84" s="255" t="str">
        <f>IF(F396="","",VLOOKUP(F396,$AK$603:$AL$605,2,TRUE))</f>
        <v/>
      </c>
      <c r="J84" s="255" t="str">
        <f>IF(F397="","",VLOOKUP(F397,$AM$603:$AN$605,2,TRUE))</f>
        <v/>
      </c>
      <c r="K84" s="255" t="str">
        <f>IF(F398="","",VLOOKUP(F398,$AO$603:$AP$605,2,TRUE))</f>
        <v/>
      </c>
      <c r="L84" s="12"/>
    </row>
    <row r="85" ht="90.0" customHeight="1">
      <c r="B85" s="12"/>
      <c r="C85" s="68"/>
      <c r="E85" s="69"/>
      <c r="F85" s="68"/>
      <c r="H85" s="69"/>
      <c r="I85" s="312" t="str">
        <f>IF(F399="","",VLOOKUP(F399,$AQ$603:$AR$605,2,TRUE))</f>
        <v/>
      </c>
      <c r="J85" s="255" t="str">
        <f>IF(F400="","",VLOOKUP(F400,$AS$603:$AT$605,2,TRUE))</f>
        <v/>
      </c>
      <c r="K85" s="255" t="str">
        <f>IF(F401="","",VLOOKUP(F401,$AU$603:$AV$605,2,TRUE))</f>
        <v/>
      </c>
      <c r="L85" s="12"/>
    </row>
    <row r="86" ht="90.0" customHeight="1">
      <c r="B86" s="19"/>
      <c r="C86" s="68"/>
      <c r="E86" s="69"/>
      <c r="F86" s="68"/>
      <c r="H86" s="69"/>
      <c r="I86" s="255" t="str">
        <f>IF(F402="","",VLOOKUP(F402,$AW$603:$AX$605,2,TRUE))</f>
        <v/>
      </c>
      <c r="J86" s="255" t="str">
        <f>IF(F403="","",VLOOKUP(F403,$AY$603:$AZ$605,2,TRUE))</f>
        <v/>
      </c>
      <c r="K86" s="255" t="str">
        <f>IF(F404="","",VLOOKUP(F404,$BA$603:$BB$605,2,TRUE))</f>
        <v/>
      </c>
      <c r="L86" s="12"/>
    </row>
    <row r="87" ht="90.0" customHeight="1">
      <c r="B87" s="304" t="s">
        <v>724</v>
      </c>
      <c r="C87" s="68"/>
      <c r="E87" s="69"/>
      <c r="F87" s="68"/>
      <c r="H87" s="69"/>
      <c r="I87" s="255" t="str">
        <f>IF(G300="","",VLOOKUP(G300,$M$607:$N$609,2,TRUE))</f>
        <v/>
      </c>
      <c r="J87" s="255" t="str">
        <f>IF(G301="","",VLOOKUP(G301,$O$607:$P$609,2,TRUE))</f>
        <v/>
      </c>
      <c r="K87" s="255" t="str">
        <f>IF(G302="","",VLOOKUP(G302,$Q$607:$R$609,2,TRUE))</f>
        <v/>
      </c>
      <c r="L87" s="12"/>
    </row>
    <row r="88" ht="90.0" customHeight="1">
      <c r="B88" s="12"/>
      <c r="C88" s="68"/>
      <c r="E88" s="69"/>
      <c r="F88" s="68"/>
      <c r="H88" s="69"/>
      <c r="I88" s="255" t="str">
        <f>IF(G303="","",VLOOKUP(G303,$S$607:$T$609,2,TRUE))</f>
        <v/>
      </c>
      <c r="J88" s="255" t="str">
        <f>IF(G304="","",VLOOKUP(G304,$U$607:$V$609,2,TRUE))</f>
        <v/>
      </c>
      <c r="K88" s="255" t="str">
        <f>IF(G305="","",VLOOKUP(G305,$W$607:$X$609,2,TRUE))</f>
        <v/>
      </c>
      <c r="L88" s="12"/>
    </row>
    <row r="89" ht="90.0" customHeight="1">
      <c r="B89" s="12"/>
      <c r="C89" s="68"/>
      <c r="E89" s="69"/>
      <c r="F89" s="68"/>
      <c r="H89" s="69"/>
      <c r="I89" s="255" t="str">
        <f>IF(G306="","",VLOOKUP(G306,$Y$607:$Z$609,2,TRUE))</f>
        <v/>
      </c>
      <c r="J89" s="255" t="str">
        <f>IF(G307="","",VLOOKUP(G307,$AA$607:$AB$609,2,TRUE))</f>
        <v/>
      </c>
      <c r="K89" s="255" t="str">
        <f>IF(G308="","",VLOOKUP(G308,$AC$607:$AD$609,2,TRUE))</f>
        <v/>
      </c>
      <c r="L89" s="12"/>
    </row>
    <row r="90" ht="90.0" customHeight="1">
      <c r="B90" s="12"/>
      <c r="C90" s="68"/>
      <c r="E90" s="69"/>
      <c r="F90" s="68"/>
      <c r="H90" s="69"/>
      <c r="I90" s="255" t="str">
        <f>IF(G309="","",VLOOKUP(G309,$AE$607:$AF$609,2,TRUE))</f>
        <v/>
      </c>
      <c r="J90" s="255" t="str">
        <f>IF(G310="","",VLOOKUP(G310,$AG$607:$AH$609,2,TRUE))</f>
        <v/>
      </c>
      <c r="K90" s="255" t="str">
        <f>IF(G311="","",VLOOKUP(G311,$AI$607:$AJ$609,2,TRUE))</f>
        <v/>
      </c>
      <c r="L90" s="12"/>
    </row>
    <row r="91" ht="90.0" customHeight="1">
      <c r="B91" s="12"/>
      <c r="C91" s="68"/>
      <c r="E91" s="69"/>
      <c r="F91" s="68"/>
      <c r="H91" s="69"/>
      <c r="I91" s="255" t="str">
        <f>IF(G312="","",VLOOKUP(G312,$AK$607:$AL$609,2,TRUE))</f>
        <v/>
      </c>
      <c r="J91" s="255" t="str">
        <f>IF(G313="","",VLOOKUP(G313,$AM$607:$AN$609,2,TRUE))</f>
        <v/>
      </c>
      <c r="K91" s="255" t="str">
        <f>IF(G314="","",VLOOKUP(G314,$AO$607:$AP$609,2,TRUE))</f>
        <v/>
      </c>
      <c r="L91" s="12"/>
    </row>
    <row r="92" ht="90.0" customHeight="1">
      <c r="B92" s="12"/>
      <c r="C92" s="68"/>
      <c r="E92" s="69"/>
      <c r="F92" s="68"/>
      <c r="H92" s="69"/>
      <c r="I92" s="255" t="str">
        <f>IF(G315="","",VLOOKUP(G315,$AQ$607:$AR$609,2,TRUE))</f>
        <v/>
      </c>
      <c r="J92" s="255" t="str">
        <f>IF(G316="","",VLOOKUP(G316,$AS$607:$AT$609,2,TRUE))</f>
        <v/>
      </c>
      <c r="K92" s="255" t="str">
        <f>IF(G317="","",VLOOKUP(G317,$AU$607:$AV$609,2,TRUE))</f>
        <v/>
      </c>
      <c r="L92" s="12"/>
    </row>
    <row r="93" ht="90.0" customHeight="1">
      <c r="B93" s="19"/>
      <c r="C93" s="83"/>
      <c r="D93" s="84"/>
      <c r="E93" s="85"/>
      <c r="F93" s="83"/>
      <c r="G93" s="84"/>
      <c r="H93" s="85"/>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51.0" customHeight="1">
      <c r="B97" s="314"/>
      <c r="C97" s="315" t="s">
        <v>5</v>
      </c>
      <c r="D97" s="315" t="s">
        <v>107</v>
      </c>
      <c r="E97" s="315" t="s">
        <v>335</v>
      </c>
      <c r="F97" s="315" t="s">
        <v>398</v>
      </c>
      <c r="G97" s="178" t="s">
        <v>724</v>
      </c>
    </row>
    <row r="98" ht="15.0" customHeight="1">
      <c r="B98" s="5">
        <v>1.0</v>
      </c>
      <c r="C98" s="148"/>
      <c r="D98" s="148"/>
      <c r="E98" s="148"/>
      <c r="F98" s="148"/>
      <c r="G98" s="148"/>
    </row>
    <row r="99" ht="15.0" customHeight="1">
      <c r="B99" s="12"/>
      <c r="C99" s="148"/>
      <c r="D99" s="148"/>
      <c r="E99" s="148"/>
      <c r="F99" s="148"/>
      <c r="G99" s="148"/>
    </row>
    <row r="100" ht="15.0" customHeight="1">
      <c r="B100" s="19"/>
      <c r="C100" s="148"/>
      <c r="D100" s="148"/>
      <c r="E100" s="148"/>
      <c r="F100" s="148"/>
      <c r="G100" s="148"/>
    </row>
    <row r="101" ht="15.0" customHeight="1">
      <c r="B101" s="5">
        <v>2.0</v>
      </c>
      <c r="C101" s="148"/>
      <c r="D101" s="148"/>
      <c r="E101" s="148"/>
      <c r="F101" s="148"/>
      <c r="G101" s="148"/>
    </row>
    <row r="102" ht="15.0" customHeight="1">
      <c r="B102" s="12"/>
      <c r="C102" s="148"/>
      <c r="D102" s="148"/>
      <c r="E102" s="148"/>
      <c r="F102" s="148"/>
      <c r="G102" s="148"/>
    </row>
    <row r="103" ht="15.0" customHeight="1">
      <c r="B103" s="19"/>
      <c r="C103" s="148"/>
      <c r="D103" s="148"/>
      <c r="E103" s="148"/>
      <c r="F103" s="148"/>
      <c r="G103" s="148"/>
    </row>
    <row r="104" ht="15.0" customHeight="1">
      <c r="B104" s="5">
        <v>3.0</v>
      </c>
      <c r="C104" s="148"/>
      <c r="D104" s="148"/>
      <c r="E104" s="148"/>
      <c r="F104" s="148"/>
      <c r="G104" s="148"/>
    </row>
    <row r="105" ht="15.0" customHeight="1">
      <c r="B105" s="12"/>
      <c r="C105" s="148"/>
      <c r="D105" s="148"/>
      <c r="E105" s="148"/>
      <c r="F105" s="148"/>
      <c r="G105" s="148"/>
    </row>
    <row r="106" ht="15.0" customHeight="1">
      <c r="B106" s="19"/>
      <c r="C106" s="148"/>
      <c r="D106" s="148"/>
      <c r="E106" s="148"/>
      <c r="F106" s="148"/>
      <c r="G106" s="148"/>
    </row>
    <row r="107" ht="15.0" customHeight="1">
      <c r="B107" s="5">
        <v>4.0</v>
      </c>
      <c r="C107" s="148"/>
      <c r="D107" s="148"/>
      <c r="E107" s="148"/>
      <c r="F107" s="148"/>
      <c r="G107" s="148"/>
    </row>
    <row r="108" ht="15.0" customHeight="1">
      <c r="B108" s="12"/>
      <c r="C108" s="148"/>
      <c r="D108" s="148"/>
      <c r="E108" s="148"/>
      <c r="F108" s="148"/>
      <c r="G108" s="148"/>
    </row>
    <row r="109" ht="15.0" customHeight="1">
      <c r="B109" s="19"/>
      <c r="C109" s="148"/>
      <c r="D109" s="148"/>
      <c r="E109" s="148"/>
      <c r="F109" s="148"/>
      <c r="G109" s="148"/>
    </row>
    <row r="110" ht="15.0" customHeight="1">
      <c r="B110" s="5">
        <v>5.0</v>
      </c>
      <c r="C110" s="148"/>
      <c r="D110" s="148"/>
      <c r="E110" s="148"/>
      <c r="F110" s="148"/>
      <c r="G110" s="148"/>
    </row>
    <row r="111" ht="15.0" customHeight="1">
      <c r="B111" s="12"/>
      <c r="C111" s="148"/>
      <c r="D111" s="148"/>
      <c r="E111" s="148"/>
      <c r="F111" s="148"/>
      <c r="G111" s="148"/>
    </row>
    <row r="112" ht="15.0" customHeight="1">
      <c r="B112" s="19"/>
      <c r="C112" s="148"/>
      <c r="D112" s="148"/>
      <c r="E112" s="148"/>
      <c r="F112" s="148"/>
      <c r="G112" s="148"/>
    </row>
    <row r="113" ht="15.0" customHeight="1">
      <c r="B113" s="5">
        <v>6.0</v>
      </c>
      <c r="C113" s="148"/>
      <c r="D113" s="148"/>
      <c r="E113" s="148"/>
      <c r="F113" s="148"/>
      <c r="G113" s="148"/>
    </row>
    <row r="114" ht="15.0" customHeight="1">
      <c r="B114" s="12"/>
      <c r="C114" s="148"/>
      <c r="D114" s="148"/>
      <c r="E114" s="148"/>
      <c r="F114" s="148"/>
      <c r="G114" s="148"/>
    </row>
    <row r="115" ht="15.0" customHeight="1">
      <c r="B115" s="19"/>
      <c r="C115" s="148"/>
      <c r="D115" s="148"/>
      <c r="E115" s="148"/>
      <c r="F115" s="148"/>
      <c r="G115" s="148"/>
    </row>
    <row r="116" ht="15.0" customHeight="1">
      <c r="B116" s="5">
        <v>7.0</v>
      </c>
      <c r="C116" s="317"/>
      <c r="D116" s="148"/>
      <c r="E116" s="317"/>
      <c r="F116" s="148"/>
      <c r="G116" s="317"/>
    </row>
    <row r="117" ht="15.0" customHeight="1">
      <c r="B117" s="12"/>
      <c r="C117" s="12"/>
      <c r="D117" s="148"/>
      <c r="E117" s="12"/>
      <c r="F117" s="148"/>
      <c r="G117" s="12"/>
    </row>
    <row r="118" ht="15.0" customHeight="1">
      <c r="B118" s="19"/>
      <c r="C118" s="12"/>
      <c r="D118" s="148"/>
      <c r="E118" s="12"/>
      <c r="F118" s="148"/>
      <c r="G118" s="12"/>
    </row>
    <row r="119" ht="15.0" customHeight="1">
      <c r="B119" s="5">
        <v>8.0</v>
      </c>
      <c r="C119" s="12"/>
      <c r="D119" s="148"/>
      <c r="E119" s="12"/>
      <c r="F119" s="148"/>
      <c r="G119" s="12"/>
    </row>
    <row r="120" ht="15.0" customHeight="1">
      <c r="B120" s="12"/>
      <c r="C120" s="12"/>
      <c r="D120" s="148"/>
      <c r="E120" s="12"/>
      <c r="F120" s="148"/>
      <c r="G120" s="12"/>
    </row>
    <row r="121" ht="15.0" customHeight="1">
      <c r="B121" s="19"/>
      <c r="C121" s="12"/>
      <c r="D121" s="148"/>
      <c r="E121" s="12"/>
      <c r="F121" s="148"/>
      <c r="G121" s="12"/>
    </row>
    <row r="122" ht="15.0" customHeight="1">
      <c r="B122" s="5">
        <v>9.0</v>
      </c>
      <c r="C122" s="12"/>
      <c r="D122" s="148"/>
      <c r="E122" s="12"/>
      <c r="F122" s="148"/>
      <c r="G122" s="12"/>
    </row>
    <row r="123" ht="15.0" customHeight="1">
      <c r="B123" s="12"/>
      <c r="C123" s="12"/>
      <c r="D123" s="148"/>
      <c r="E123" s="12"/>
      <c r="F123" s="148"/>
      <c r="G123" s="12"/>
    </row>
    <row r="124" ht="15.0" customHeight="1">
      <c r="B124" s="19"/>
      <c r="C124" s="12"/>
      <c r="D124" s="148"/>
      <c r="E124" s="12"/>
      <c r="F124" s="148"/>
      <c r="G124" s="12"/>
    </row>
    <row r="125" ht="15.0" customHeight="1">
      <c r="B125" s="5">
        <v>10.0</v>
      </c>
      <c r="C125" s="12"/>
      <c r="D125" s="148"/>
      <c r="E125" s="12"/>
      <c r="F125" s="148"/>
      <c r="G125" s="12"/>
    </row>
    <row r="126" ht="15.0" customHeight="1">
      <c r="B126" s="12"/>
      <c r="C126" s="12"/>
      <c r="D126" s="148"/>
      <c r="E126" s="12"/>
      <c r="F126" s="148"/>
      <c r="G126" s="12"/>
    </row>
    <row r="127" ht="15.0" customHeight="1">
      <c r="B127" s="19"/>
      <c r="C127" s="12"/>
      <c r="D127" s="148"/>
      <c r="E127" s="12"/>
      <c r="F127" s="148"/>
      <c r="G127" s="12"/>
    </row>
    <row r="128" ht="15.0" customHeight="1">
      <c r="B128" s="5">
        <v>11.0</v>
      </c>
      <c r="C128" s="12"/>
      <c r="D128" s="148"/>
      <c r="E128" s="12"/>
      <c r="F128" s="148"/>
      <c r="G128" s="12"/>
    </row>
    <row r="129" ht="15.0" customHeight="1">
      <c r="B129" s="12"/>
      <c r="C129" s="12"/>
      <c r="D129" s="148"/>
      <c r="E129" s="12"/>
      <c r="F129" s="148"/>
      <c r="G129" s="12"/>
    </row>
    <row r="130" ht="15.0" customHeight="1">
      <c r="B130" s="19"/>
      <c r="C130" s="12"/>
      <c r="D130" s="148"/>
      <c r="E130" s="12"/>
      <c r="F130" s="148"/>
      <c r="G130" s="12"/>
    </row>
    <row r="131" ht="15.0" customHeight="1">
      <c r="B131" s="5">
        <v>12.0</v>
      </c>
      <c r="C131" s="12"/>
      <c r="D131" s="148"/>
      <c r="E131" s="12"/>
      <c r="F131" s="148"/>
      <c r="G131" s="12"/>
    </row>
    <row r="132" ht="15.0" customHeight="1">
      <c r="B132" s="12"/>
      <c r="C132" s="12"/>
      <c r="D132" s="148"/>
      <c r="E132" s="12"/>
      <c r="F132" s="148"/>
      <c r="G132" s="12"/>
    </row>
    <row r="133" ht="15.0" customHeight="1">
      <c r="B133" s="19"/>
      <c r="C133" s="12"/>
      <c r="D133" s="148"/>
      <c r="E133" s="12"/>
      <c r="F133" s="148"/>
      <c r="G133" s="12"/>
    </row>
    <row r="134" ht="15.0" customHeight="1">
      <c r="B134" s="5">
        <v>13.0</v>
      </c>
      <c r="C134" s="12"/>
      <c r="D134" s="148"/>
      <c r="E134" s="12"/>
      <c r="F134" s="148"/>
      <c r="G134" s="12"/>
    </row>
    <row r="135" ht="15.0" customHeight="1">
      <c r="B135" s="12"/>
      <c r="C135" s="12"/>
      <c r="D135" s="148"/>
      <c r="E135" s="12"/>
      <c r="F135" s="148"/>
      <c r="G135" s="12"/>
    </row>
    <row r="136" ht="15.0" customHeight="1">
      <c r="B136" s="19"/>
      <c r="C136" s="12"/>
      <c r="D136" s="148"/>
      <c r="E136" s="12"/>
      <c r="F136" s="148"/>
      <c r="G136" s="12"/>
    </row>
    <row r="137" ht="15.0" customHeight="1">
      <c r="B137" s="5">
        <v>14.0</v>
      </c>
      <c r="C137" s="12"/>
      <c r="D137" s="148"/>
      <c r="E137" s="12"/>
      <c r="F137" s="148"/>
      <c r="G137" s="12"/>
    </row>
    <row r="138" ht="15.0" customHeight="1">
      <c r="B138" s="12"/>
      <c r="C138" s="12"/>
      <c r="D138" s="148"/>
      <c r="E138" s="12"/>
      <c r="F138" s="148"/>
      <c r="G138" s="12"/>
    </row>
    <row r="139" ht="15.0" customHeight="1">
      <c r="B139" s="19"/>
      <c r="C139" s="12"/>
      <c r="D139" s="148"/>
      <c r="E139" s="12"/>
      <c r="F139" s="148"/>
      <c r="G139" s="12"/>
    </row>
    <row r="140" ht="15.0" customHeight="1">
      <c r="B140" s="5">
        <v>15.0</v>
      </c>
      <c r="C140" s="12"/>
      <c r="D140" s="148"/>
      <c r="E140" s="12"/>
      <c r="F140" s="148"/>
      <c r="G140" s="12"/>
    </row>
    <row r="141" ht="15.0" customHeight="1">
      <c r="B141" s="12"/>
      <c r="C141" s="12"/>
      <c r="D141" s="148"/>
      <c r="E141" s="12"/>
      <c r="F141" s="148"/>
      <c r="G141" s="12"/>
    </row>
    <row r="142" ht="15.0" customHeight="1">
      <c r="B142" s="19"/>
      <c r="C142" s="12"/>
      <c r="D142" s="148"/>
      <c r="E142" s="12"/>
      <c r="F142" s="148"/>
      <c r="G142" s="12"/>
    </row>
    <row r="143" ht="15.0" customHeight="1">
      <c r="B143" s="5">
        <v>16.0</v>
      </c>
      <c r="C143" s="12"/>
      <c r="D143" s="148"/>
      <c r="E143" s="12"/>
      <c r="F143" s="148"/>
      <c r="G143" s="12"/>
    </row>
    <row r="144" ht="15.0" customHeight="1">
      <c r="B144" s="12"/>
      <c r="C144" s="12"/>
      <c r="D144" s="148"/>
      <c r="E144" s="12"/>
      <c r="F144" s="148"/>
      <c r="G144" s="12"/>
    </row>
    <row r="145" ht="15.0" customHeight="1">
      <c r="B145" s="19"/>
      <c r="C145" s="12"/>
      <c r="D145" s="148"/>
      <c r="E145" s="12"/>
      <c r="F145" s="148"/>
      <c r="G145" s="12"/>
    </row>
    <row r="146" ht="15.0" customHeight="1">
      <c r="B146" s="5">
        <v>17.0</v>
      </c>
      <c r="C146" s="12"/>
      <c r="D146" s="148"/>
      <c r="E146" s="12"/>
      <c r="F146" s="148"/>
      <c r="G146" s="12"/>
    </row>
    <row r="147" ht="15.0" customHeight="1">
      <c r="B147" s="12"/>
      <c r="C147" s="12"/>
      <c r="D147" s="148"/>
      <c r="E147" s="12"/>
      <c r="F147" s="148"/>
      <c r="G147" s="12"/>
    </row>
    <row r="148" ht="15.0" customHeight="1">
      <c r="B148" s="19"/>
      <c r="C148" s="12"/>
      <c r="D148" s="148"/>
      <c r="E148" s="12"/>
      <c r="F148" s="148"/>
      <c r="G148" s="12"/>
    </row>
    <row r="149" ht="15.0" customHeight="1">
      <c r="B149" s="5">
        <v>18.0</v>
      </c>
      <c r="C149" s="12"/>
      <c r="D149" s="148"/>
      <c r="E149" s="12"/>
      <c r="F149" s="148"/>
      <c r="G149" s="12"/>
    </row>
    <row r="150" ht="15.0" customHeight="1">
      <c r="B150" s="12"/>
      <c r="C150" s="12"/>
      <c r="D150" s="148"/>
      <c r="E150" s="12"/>
      <c r="F150" s="148"/>
      <c r="G150" s="12"/>
    </row>
    <row r="151" ht="15.0" customHeight="1">
      <c r="B151" s="19"/>
      <c r="C151" s="12"/>
      <c r="D151" s="148"/>
      <c r="E151" s="12"/>
      <c r="F151" s="148"/>
      <c r="G151" s="12"/>
    </row>
    <row r="152" ht="15.0" customHeight="1">
      <c r="B152" s="5">
        <v>19.0</v>
      </c>
      <c r="C152" s="12"/>
      <c r="D152" s="317"/>
      <c r="E152" s="12"/>
      <c r="F152" s="148"/>
      <c r="G152" s="12"/>
    </row>
    <row r="153" ht="15.0" customHeight="1">
      <c r="B153" s="12"/>
      <c r="C153" s="12"/>
      <c r="D153" s="12"/>
      <c r="E153" s="12"/>
      <c r="F153" s="148"/>
      <c r="G153" s="12"/>
    </row>
    <row r="154" ht="15.0" customHeight="1">
      <c r="B154" s="19"/>
      <c r="C154" s="12"/>
      <c r="D154" s="12"/>
      <c r="E154" s="12"/>
      <c r="F154" s="148"/>
      <c r="G154" s="12"/>
    </row>
    <row r="155" ht="15.0" customHeight="1">
      <c r="B155" s="5">
        <v>20.0</v>
      </c>
      <c r="C155" s="12"/>
      <c r="D155" s="12"/>
      <c r="E155" s="12"/>
      <c r="F155" s="148"/>
      <c r="G155" s="12"/>
    </row>
    <row r="156" ht="15.0" customHeight="1">
      <c r="B156" s="12"/>
      <c r="C156" s="12"/>
      <c r="D156" s="12"/>
      <c r="E156" s="12"/>
      <c r="F156" s="148"/>
      <c r="G156" s="12"/>
    </row>
    <row r="157" ht="15.0" customHeight="1">
      <c r="B157" s="19"/>
      <c r="C157" s="12"/>
      <c r="D157" s="12"/>
      <c r="E157" s="12"/>
      <c r="F157" s="148"/>
      <c r="G157" s="12"/>
    </row>
    <row r="158" ht="15.0" customHeight="1">
      <c r="B158" s="5">
        <v>21.0</v>
      </c>
      <c r="C158" s="12"/>
      <c r="D158" s="12"/>
      <c r="E158" s="12"/>
      <c r="F158" s="148"/>
      <c r="G158" s="12"/>
    </row>
    <row r="159" ht="15.0" customHeight="1">
      <c r="B159" s="12"/>
      <c r="C159" s="12"/>
      <c r="D159" s="12"/>
      <c r="E159" s="12"/>
      <c r="F159" s="148"/>
      <c r="G159" s="12"/>
    </row>
    <row r="160" ht="15.0" customHeight="1">
      <c r="B160" s="19"/>
      <c r="C160" s="12"/>
      <c r="D160" s="12"/>
      <c r="E160" s="12"/>
      <c r="F160" s="148"/>
      <c r="G160" s="12"/>
    </row>
    <row r="161" ht="15.0" customHeight="1">
      <c r="B161" s="5">
        <v>22.0</v>
      </c>
      <c r="C161" s="12"/>
      <c r="D161" s="12"/>
      <c r="E161" s="12"/>
      <c r="F161" s="148"/>
      <c r="G161" s="12"/>
    </row>
    <row r="162" ht="15.0" customHeight="1">
      <c r="B162" s="12"/>
      <c r="C162" s="12"/>
      <c r="D162" s="12"/>
      <c r="E162" s="12"/>
      <c r="F162" s="148"/>
      <c r="G162" s="12"/>
    </row>
    <row r="163" ht="15.0" customHeight="1">
      <c r="B163" s="19"/>
      <c r="C163" s="12"/>
      <c r="D163" s="12"/>
      <c r="E163" s="12"/>
      <c r="F163" s="148"/>
      <c r="G163" s="12"/>
    </row>
    <row r="164" ht="15.0" customHeight="1">
      <c r="B164" s="5">
        <v>23.0</v>
      </c>
      <c r="C164" s="12"/>
      <c r="D164" s="12"/>
      <c r="E164" s="12"/>
      <c r="F164" s="148"/>
      <c r="G164" s="12"/>
    </row>
    <row r="165" ht="15.0" customHeight="1">
      <c r="B165" s="12"/>
      <c r="C165" s="12"/>
      <c r="D165" s="12"/>
      <c r="E165" s="12"/>
      <c r="F165" s="148"/>
      <c r="G165" s="12"/>
    </row>
    <row r="166" ht="15.0" customHeight="1">
      <c r="B166" s="19"/>
      <c r="C166" s="12"/>
      <c r="D166" s="12"/>
      <c r="E166" s="12"/>
      <c r="F166" s="148"/>
      <c r="G166" s="12"/>
    </row>
    <row r="167" ht="15.0" customHeight="1">
      <c r="B167" s="5">
        <v>24.0</v>
      </c>
      <c r="C167" s="12"/>
      <c r="D167" s="12"/>
      <c r="E167" s="12"/>
      <c r="F167" s="148"/>
      <c r="G167" s="12"/>
    </row>
    <row r="168" ht="15.0" customHeight="1">
      <c r="B168" s="12"/>
      <c r="C168" s="12"/>
      <c r="D168" s="12"/>
      <c r="E168" s="12"/>
      <c r="F168" s="148"/>
      <c r="G168" s="12"/>
    </row>
    <row r="169" ht="15.0" customHeight="1">
      <c r="B169" s="19"/>
      <c r="C169" s="12"/>
      <c r="D169" s="12"/>
      <c r="E169" s="12"/>
      <c r="F169" s="148"/>
      <c r="G169" s="12"/>
    </row>
    <row r="170" ht="15.0" customHeight="1">
      <c r="B170" s="5">
        <v>25.0</v>
      </c>
      <c r="C170" s="12"/>
      <c r="D170" s="12"/>
      <c r="E170" s="12"/>
      <c r="F170" s="148"/>
      <c r="G170" s="12"/>
    </row>
    <row r="171" ht="15.0" customHeight="1">
      <c r="B171" s="12"/>
      <c r="C171" s="12"/>
      <c r="D171" s="12"/>
      <c r="E171" s="12"/>
      <c r="F171" s="148"/>
      <c r="G171" s="12"/>
    </row>
    <row r="172" ht="15.0" customHeight="1">
      <c r="B172" s="19"/>
      <c r="C172" s="12"/>
      <c r="D172" s="12"/>
      <c r="E172" s="12"/>
      <c r="F172" s="148"/>
      <c r="G172" s="12"/>
    </row>
    <row r="173" ht="15.0" customHeight="1">
      <c r="B173" s="5">
        <v>26.0</v>
      </c>
      <c r="C173" s="12"/>
      <c r="D173" s="12"/>
      <c r="E173" s="12"/>
      <c r="F173" s="148"/>
      <c r="G173" s="12"/>
    </row>
    <row r="174" ht="15.0" customHeight="1">
      <c r="B174" s="12"/>
      <c r="C174" s="12"/>
      <c r="D174" s="12"/>
      <c r="E174" s="12"/>
      <c r="F174" s="148"/>
      <c r="G174" s="12"/>
    </row>
    <row r="175" ht="15.0" customHeight="1">
      <c r="B175" s="19"/>
      <c r="C175" s="12"/>
      <c r="D175" s="12"/>
      <c r="E175" s="12"/>
      <c r="F175" s="148"/>
      <c r="G175" s="12"/>
    </row>
    <row r="176" ht="15.0" customHeight="1">
      <c r="B176" s="5">
        <v>27.0</v>
      </c>
      <c r="C176" s="12"/>
      <c r="D176" s="12"/>
      <c r="E176" s="12"/>
      <c r="F176" s="148"/>
      <c r="G176" s="12"/>
    </row>
    <row r="177" ht="15.0" customHeight="1">
      <c r="B177" s="12"/>
      <c r="C177" s="12"/>
      <c r="D177" s="12"/>
      <c r="E177" s="12"/>
      <c r="F177" s="148"/>
      <c r="G177" s="12"/>
    </row>
    <row r="178" ht="15.0" customHeight="1">
      <c r="B178" s="19"/>
      <c r="C178" s="12"/>
      <c r="D178" s="12"/>
      <c r="E178" s="12"/>
      <c r="F178" s="148"/>
      <c r="G178" s="12"/>
    </row>
    <row r="179" ht="15.0" customHeight="1">
      <c r="B179" s="5">
        <v>28.0</v>
      </c>
      <c r="C179" s="12"/>
      <c r="D179" s="12"/>
      <c r="E179" s="12"/>
      <c r="F179" s="148"/>
      <c r="G179" s="12"/>
    </row>
    <row r="180" ht="15.0" customHeight="1">
      <c r="B180" s="12"/>
      <c r="C180" s="12"/>
      <c r="D180" s="12"/>
      <c r="E180" s="12"/>
      <c r="F180" s="148"/>
      <c r="G180" s="12"/>
    </row>
    <row r="181" ht="15.0" customHeight="1">
      <c r="B181" s="19"/>
      <c r="C181" s="12"/>
      <c r="D181" s="12"/>
      <c r="E181" s="12"/>
      <c r="F181" s="148"/>
      <c r="G181" s="12"/>
    </row>
    <row r="182" ht="15.0" customHeight="1">
      <c r="B182" s="5">
        <v>29.0</v>
      </c>
      <c r="C182" s="12"/>
      <c r="D182" s="12"/>
      <c r="E182" s="12"/>
      <c r="F182" s="148"/>
      <c r="G182" s="12"/>
    </row>
    <row r="183" ht="15.0" customHeight="1">
      <c r="B183" s="12"/>
      <c r="C183" s="12"/>
      <c r="D183" s="12"/>
      <c r="E183" s="12"/>
      <c r="F183" s="148"/>
      <c r="G183" s="12"/>
    </row>
    <row r="184" ht="15.0" customHeight="1">
      <c r="B184" s="19"/>
      <c r="C184" s="12"/>
      <c r="D184" s="12"/>
      <c r="E184" s="12"/>
      <c r="F184" s="148"/>
      <c r="G184" s="12"/>
    </row>
    <row r="185" ht="15.0" customHeight="1">
      <c r="B185" s="5">
        <v>30.0</v>
      </c>
      <c r="C185" s="12"/>
      <c r="D185" s="12"/>
      <c r="E185" s="12"/>
      <c r="F185" s="148"/>
      <c r="G185" s="12"/>
    </row>
    <row r="186" ht="15.0" customHeight="1">
      <c r="B186" s="12"/>
      <c r="C186" s="12"/>
      <c r="D186" s="12"/>
      <c r="E186" s="12"/>
      <c r="F186" s="148"/>
      <c r="G186" s="12"/>
    </row>
    <row r="187" ht="15.0" customHeight="1">
      <c r="B187" s="19"/>
      <c r="C187" s="19"/>
      <c r="D187" s="19"/>
      <c r="E187" s="19"/>
      <c r="F187" s="148"/>
      <c r="G187" s="19"/>
    </row>
    <row r="188" ht="15.0" customHeight="1"/>
    <row r="189" ht="15.0" customHeight="1">
      <c r="B189" s="237" t="s">
        <v>922</v>
      </c>
      <c r="C189" s="7"/>
      <c r="D189" s="7"/>
      <c r="E189" s="7"/>
      <c r="F189" s="7"/>
      <c r="G189" s="8"/>
    </row>
    <row r="190" ht="30.0" customHeight="1">
      <c r="B190" s="314"/>
      <c r="C190" s="315" t="s">
        <v>5</v>
      </c>
      <c r="D190" s="315" t="s">
        <v>107</v>
      </c>
      <c r="E190" s="315" t="s">
        <v>335</v>
      </c>
      <c r="F190" s="315" t="s">
        <v>398</v>
      </c>
      <c r="G190" s="178" t="s">
        <v>724</v>
      </c>
    </row>
    <row r="191" ht="15.0" customHeight="1">
      <c r="B191" s="5">
        <v>1.0</v>
      </c>
      <c r="C191" s="78"/>
      <c r="D191" s="78"/>
      <c r="E191" s="78"/>
      <c r="F191" s="78"/>
      <c r="G191" s="78"/>
    </row>
    <row r="192" ht="15.0" customHeight="1">
      <c r="B192" s="12"/>
      <c r="C192" s="78"/>
      <c r="D192" s="78"/>
      <c r="E192" s="78"/>
      <c r="F192" s="78"/>
      <c r="G192" s="78"/>
    </row>
    <row r="193" ht="15.0" customHeight="1">
      <c r="B193" s="19"/>
      <c r="C193" s="78"/>
      <c r="D193" s="78"/>
      <c r="E193" s="78"/>
      <c r="F193" s="78"/>
      <c r="G193" s="78"/>
    </row>
    <row r="194" ht="15.0" customHeight="1">
      <c r="B194" s="5">
        <v>2.0</v>
      </c>
      <c r="C194" s="78"/>
      <c r="D194" s="78"/>
      <c r="E194" s="78"/>
      <c r="F194" s="78"/>
      <c r="G194" s="78"/>
    </row>
    <row r="195" ht="15.0" customHeight="1">
      <c r="B195" s="12"/>
      <c r="C195" s="78"/>
      <c r="D195" s="78"/>
      <c r="E195" s="78"/>
      <c r="F195" s="78"/>
      <c r="G195" s="78"/>
    </row>
    <row r="196" ht="15.0" customHeight="1">
      <c r="B196" s="19"/>
      <c r="C196" s="78"/>
      <c r="D196" s="78"/>
      <c r="E196" s="78"/>
      <c r="F196" s="78"/>
      <c r="G196" s="78"/>
    </row>
    <row r="197" ht="15.0" customHeight="1">
      <c r="B197" s="5">
        <v>3.0</v>
      </c>
      <c r="C197" s="78"/>
      <c r="D197" s="78"/>
      <c r="E197" s="78"/>
      <c r="F197" s="78"/>
      <c r="G197" s="78"/>
    </row>
    <row r="198" ht="15.0" customHeight="1">
      <c r="B198" s="12"/>
      <c r="C198" s="78"/>
      <c r="D198" s="78"/>
      <c r="E198" s="78"/>
      <c r="F198" s="78"/>
      <c r="G198" s="78"/>
    </row>
    <row r="199" ht="15.0" customHeight="1">
      <c r="B199" s="19"/>
      <c r="C199" s="78"/>
      <c r="D199" s="78"/>
      <c r="E199" s="78"/>
      <c r="F199" s="78"/>
      <c r="G199" s="78"/>
    </row>
    <row r="200" ht="15.0" customHeight="1">
      <c r="B200" s="5">
        <v>4.0</v>
      </c>
      <c r="C200" s="78"/>
      <c r="D200" s="78"/>
      <c r="E200" s="78"/>
      <c r="F200" s="78"/>
      <c r="G200" s="78"/>
    </row>
    <row r="201" ht="15.0" customHeight="1">
      <c r="B201" s="12"/>
      <c r="C201" s="78"/>
      <c r="D201" s="78"/>
      <c r="E201" s="78"/>
      <c r="F201" s="78"/>
      <c r="G201" s="78"/>
    </row>
    <row r="202" ht="15.0" customHeight="1">
      <c r="B202" s="19"/>
      <c r="C202" s="78"/>
      <c r="D202" s="78"/>
      <c r="E202" s="78"/>
      <c r="F202" s="78"/>
      <c r="G202" s="78"/>
    </row>
    <row r="203" ht="15.0" customHeight="1">
      <c r="B203" s="5">
        <v>5.0</v>
      </c>
      <c r="C203" s="78"/>
      <c r="D203" s="78"/>
      <c r="E203" s="78"/>
      <c r="F203" s="78"/>
      <c r="G203" s="78"/>
    </row>
    <row r="204" ht="15.0" customHeight="1">
      <c r="B204" s="12"/>
      <c r="C204" s="78"/>
      <c r="D204" s="78"/>
      <c r="E204" s="78"/>
      <c r="F204" s="78"/>
      <c r="G204" s="78"/>
    </row>
    <row r="205" ht="15.0" customHeight="1">
      <c r="B205" s="19"/>
      <c r="C205" s="78"/>
      <c r="D205" s="78"/>
      <c r="E205" s="78"/>
      <c r="F205" s="78"/>
      <c r="G205" s="78"/>
    </row>
    <row r="206" ht="15.0" customHeight="1">
      <c r="B206" s="5">
        <v>6.0</v>
      </c>
      <c r="C206" s="78"/>
      <c r="D206" s="78"/>
      <c r="E206" s="78"/>
      <c r="F206" s="78"/>
      <c r="G206" s="78"/>
    </row>
    <row r="207" ht="15.0" customHeight="1">
      <c r="B207" s="12"/>
      <c r="C207" s="78"/>
      <c r="D207" s="78"/>
      <c r="E207" s="78"/>
      <c r="F207" s="78"/>
      <c r="G207" s="78"/>
    </row>
    <row r="208" ht="15.0" customHeight="1">
      <c r="B208" s="19"/>
      <c r="C208" s="78"/>
      <c r="D208" s="78"/>
      <c r="E208" s="78"/>
      <c r="F208" s="78"/>
      <c r="G208" s="78"/>
    </row>
    <row r="209" ht="15.0" customHeight="1">
      <c r="B209" s="5">
        <v>7.0</v>
      </c>
      <c r="C209" s="78"/>
      <c r="D209" s="78"/>
      <c r="E209" s="78"/>
      <c r="F209" s="78"/>
      <c r="G209" s="78"/>
    </row>
    <row r="210" ht="15.0" customHeight="1">
      <c r="B210" s="12"/>
      <c r="C210" s="78"/>
      <c r="D210" s="78"/>
      <c r="E210" s="78"/>
      <c r="F210" s="78"/>
      <c r="G210" s="78"/>
    </row>
    <row r="211" ht="15.0" customHeight="1">
      <c r="B211" s="19"/>
      <c r="C211" s="78"/>
      <c r="D211" s="78"/>
      <c r="E211" s="78"/>
      <c r="F211" s="78"/>
      <c r="G211" s="78"/>
    </row>
    <row r="212" ht="15.0" customHeight="1">
      <c r="B212" s="5">
        <v>8.0</v>
      </c>
      <c r="C212" s="318"/>
      <c r="D212" s="78"/>
      <c r="E212" s="317"/>
      <c r="F212" s="78"/>
      <c r="G212" s="317"/>
    </row>
    <row r="213" ht="15.0" customHeight="1">
      <c r="B213" s="12"/>
      <c r="C213" s="319"/>
      <c r="D213" s="78"/>
      <c r="E213" s="12"/>
      <c r="F213" s="78"/>
      <c r="G213" s="12"/>
    </row>
    <row r="214" ht="15.0" customHeight="1">
      <c r="B214" s="19"/>
      <c r="C214" s="319"/>
      <c r="D214" s="78"/>
      <c r="E214" s="12"/>
      <c r="F214" s="78"/>
      <c r="G214" s="12"/>
    </row>
    <row r="215" ht="15.0" customHeight="1">
      <c r="B215" s="5">
        <v>9.0</v>
      </c>
      <c r="C215" s="319"/>
      <c r="D215" s="78"/>
      <c r="E215" s="12"/>
      <c r="F215" s="78"/>
      <c r="G215" s="12"/>
    </row>
    <row r="216" ht="15.0" customHeight="1">
      <c r="B216" s="12"/>
      <c r="C216" s="319"/>
      <c r="D216" s="78"/>
      <c r="E216" s="12"/>
      <c r="F216" s="78"/>
      <c r="G216" s="12"/>
    </row>
    <row r="217" ht="15.0" customHeight="1">
      <c r="B217" s="19"/>
      <c r="C217" s="319"/>
      <c r="D217" s="78"/>
      <c r="E217" s="12"/>
      <c r="F217" s="78"/>
      <c r="G217" s="12"/>
    </row>
    <row r="218" ht="15.0" customHeight="1">
      <c r="B218" s="5">
        <v>10.0</v>
      </c>
      <c r="C218" s="319"/>
      <c r="D218" s="78"/>
      <c r="E218" s="12"/>
      <c r="F218" s="78"/>
      <c r="G218" s="12"/>
    </row>
    <row r="219" ht="15.0" customHeight="1">
      <c r="B219" s="12"/>
      <c r="C219" s="319"/>
      <c r="D219" s="78"/>
      <c r="E219" s="12"/>
      <c r="F219" s="78"/>
      <c r="G219" s="12"/>
    </row>
    <row r="220" ht="15.0" customHeight="1">
      <c r="B220" s="19"/>
      <c r="C220" s="319"/>
      <c r="D220" s="78"/>
      <c r="E220" s="12"/>
      <c r="F220" s="78"/>
      <c r="G220" s="12"/>
    </row>
    <row r="221" ht="15.0" customHeight="1">
      <c r="B221" s="5">
        <v>11.0</v>
      </c>
      <c r="C221" s="319"/>
      <c r="D221" s="78"/>
      <c r="E221" s="12"/>
      <c r="F221" s="78"/>
      <c r="G221" s="12"/>
    </row>
    <row r="222" ht="15.0" customHeight="1">
      <c r="B222" s="12"/>
      <c r="C222" s="319"/>
      <c r="D222" s="78"/>
      <c r="E222" s="12"/>
      <c r="F222" s="78"/>
      <c r="G222" s="12"/>
    </row>
    <row r="223" ht="15.0" customHeight="1">
      <c r="B223" s="19"/>
      <c r="C223" s="319"/>
      <c r="D223" s="78"/>
      <c r="E223" s="12"/>
      <c r="F223" s="78"/>
      <c r="G223" s="12"/>
    </row>
    <row r="224" ht="15.0" customHeight="1">
      <c r="B224" s="5">
        <v>12.0</v>
      </c>
      <c r="C224" s="319"/>
      <c r="D224" s="78"/>
      <c r="E224" s="12"/>
      <c r="F224" s="78"/>
      <c r="G224" s="12"/>
    </row>
    <row r="225" ht="15.0" customHeight="1">
      <c r="B225" s="12"/>
      <c r="C225" s="319"/>
      <c r="D225" s="78"/>
      <c r="E225" s="12"/>
      <c r="F225" s="78"/>
      <c r="G225" s="12"/>
    </row>
    <row r="226" ht="15.0" customHeight="1">
      <c r="B226" s="19"/>
      <c r="C226" s="319"/>
      <c r="D226" s="78"/>
      <c r="E226" s="12"/>
      <c r="F226" s="78"/>
      <c r="G226" s="12"/>
    </row>
    <row r="227" ht="15.0" customHeight="1">
      <c r="B227" s="5">
        <v>13.0</v>
      </c>
      <c r="C227" s="319"/>
      <c r="D227" s="78"/>
      <c r="E227" s="12"/>
      <c r="F227" s="78"/>
      <c r="G227" s="12"/>
    </row>
    <row r="228" ht="15.0" customHeight="1">
      <c r="B228" s="12"/>
      <c r="C228" s="319"/>
      <c r="D228" s="78"/>
      <c r="E228" s="12"/>
      <c r="F228" s="78"/>
      <c r="G228" s="12"/>
    </row>
    <row r="229" ht="15.0" customHeight="1">
      <c r="B229" s="19"/>
      <c r="C229" s="319"/>
      <c r="D229" s="78"/>
      <c r="E229" s="12"/>
      <c r="F229" s="78"/>
      <c r="G229" s="12"/>
    </row>
    <row r="230" ht="15.0" customHeight="1">
      <c r="B230" s="5">
        <v>14.0</v>
      </c>
      <c r="C230" s="319"/>
      <c r="D230" s="78"/>
      <c r="E230" s="12"/>
      <c r="F230" s="78"/>
      <c r="G230" s="12"/>
    </row>
    <row r="231" ht="15.0" customHeight="1">
      <c r="B231" s="12"/>
      <c r="C231" s="319"/>
      <c r="D231" s="78"/>
      <c r="E231" s="12"/>
      <c r="F231" s="78"/>
      <c r="G231" s="12"/>
    </row>
    <row r="232" ht="15.0" customHeight="1">
      <c r="B232" s="19"/>
      <c r="C232" s="319"/>
      <c r="D232" s="78"/>
      <c r="E232" s="12"/>
      <c r="F232" s="78"/>
      <c r="G232" s="12"/>
    </row>
    <row r="233" ht="15.0" customHeight="1">
      <c r="B233" s="5">
        <v>15.0</v>
      </c>
      <c r="C233" s="319"/>
      <c r="D233" s="78"/>
      <c r="E233" s="12"/>
      <c r="F233" s="78"/>
      <c r="G233" s="12"/>
    </row>
    <row r="234" ht="15.0" customHeight="1">
      <c r="B234" s="12"/>
      <c r="C234" s="319"/>
      <c r="D234" s="78"/>
      <c r="E234" s="12"/>
      <c r="F234" s="78"/>
      <c r="G234" s="12"/>
    </row>
    <row r="235" ht="15.0" customHeight="1">
      <c r="B235" s="19"/>
      <c r="C235" s="319"/>
      <c r="D235" s="78"/>
      <c r="E235" s="12"/>
      <c r="F235" s="78"/>
      <c r="G235" s="12"/>
    </row>
    <row r="236" ht="15.0" customHeight="1">
      <c r="B236" s="5">
        <v>16.0</v>
      </c>
      <c r="C236" s="319"/>
      <c r="D236" s="78"/>
      <c r="E236" s="12"/>
      <c r="F236" s="78"/>
      <c r="G236" s="12"/>
    </row>
    <row r="237" ht="15.0" customHeight="1">
      <c r="B237" s="12"/>
      <c r="C237" s="319"/>
      <c r="D237" s="78"/>
      <c r="E237" s="12"/>
      <c r="F237" s="78"/>
      <c r="G237" s="12"/>
    </row>
    <row r="238" ht="15.0" customHeight="1">
      <c r="B238" s="19"/>
      <c r="C238" s="319"/>
      <c r="D238" s="78"/>
      <c r="E238" s="12"/>
      <c r="F238" s="78"/>
      <c r="G238" s="12"/>
    </row>
    <row r="239" ht="15.0" customHeight="1">
      <c r="B239" s="5">
        <v>17.0</v>
      </c>
      <c r="C239" s="319"/>
      <c r="D239" s="78"/>
      <c r="E239" s="12"/>
      <c r="F239" s="78"/>
      <c r="G239" s="12"/>
    </row>
    <row r="240" ht="15.0" customHeight="1">
      <c r="B240" s="12"/>
      <c r="C240" s="319"/>
      <c r="D240" s="78"/>
      <c r="E240" s="12"/>
      <c r="F240" s="78"/>
      <c r="G240" s="12"/>
    </row>
    <row r="241" ht="15.0" customHeight="1">
      <c r="B241" s="19"/>
      <c r="C241" s="319"/>
      <c r="D241" s="78"/>
      <c r="E241" s="12"/>
      <c r="F241" s="78"/>
      <c r="G241" s="12"/>
    </row>
    <row r="242" ht="15.0" customHeight="1">
      <c r="B242" s="5">
        <v>18.0</v>
      </c>
      <c r="C242" s="319"/>
      <c r="D242" s="78"/>
      <c r="E242" s="12"/>
      <c r="F242" s="78"/>
      <c r="G242" s="12"/>
    </row>
    <row r="243" ht="15.0" customHeight="1">
      <c r="B243" s="12"/>
      <c r="C243" s="319"/>
      <c r="D243" s="78"/>
      <c r="E243" s="12"/>
      <c r="F243" s="78"/>
      <c r="G243" s="12"/>
    </row>
    <row r="244" ht="15.0" customHeight="1">
      <c r="B244" s="19"/>
      <c r="C244" s="319"/>
      <c r="D244" s="78"/>
      <c r="E244" s="12"/>
      <c r="F244" s="78"/>
      <c r="G244" s="12"/>
    </row>
    <row r="245" ht="15.0" customHeight="1">
      <c r="B245" s="5">
        <v>19.0</v>
      </c>
      <c r="C245" s="319"/>
      <c r="D245" s="78"/>
      <c r="E245" s="12"/>
      <c r="F245" s="78"/>
      <c r="G245" s="12"/>
    </row>
    <row r="246" ht="15.0" customHeight="1">
      <c r="B246" s="12"/>
      <c r="C246" s="319"/>
      <c r="D246" s="78"/>
      <c r="E246" s="12"/>
      <c r="F246" s="78"/>
      <c r="G246" s="12"/>
    </row>
    <row r="247" ht="15.0" customHeight="1">
      <c r="B247" s="19"/>
      <c r="C247" s="319"/>
      <c r="D247" s="78"/>
      <c r="E247" s="12"/>
      <c r="F247" s="78"/>
      <c r="G247" s="12"/>
    </row>
    <row r="248" ht="15.0" customHeight="1">
      <c r="B248" s="5">
        <v>20.0</v>
      </c>
      <c r="C248" s="319"/>
      <c r="D248" s="78"/>
      <c r="E248" s="12"/>
      <c r="F248" s="78"/>
      <c r="G248" s="12"/>
    </row>
    <row r="249" ht="15.0" customHeight="1">
      <c r="B249" s="12"/>
      <c r="C249" s="319"/>
      <c r="D249" s="78"/>
      <c r="E249" s="12"/>
      <c r="F249" s="78"/>
      <c r="G249" s="12"/>
    </row>
    <row r="250" ht="15.0" customHeight="1">
      <c r="B250" s="19"/>
      <c r="C250" s="319"/>
      <c r="D250" s="78"/>
      <c r="E250" s="12"/>
      <c r="F250" s="78"/>
      <c r="G250" s="12"/>
    </row>
    <row r="251" ht="15.0" customHeight="1">
      <c r="B251" s="5">
        <v>21.0</v>
      </c>
      <c r="C251" s="319"/>
      <c r="D251" s="78"/>
      <c r="E251" s="12"/>
      <c r="F251" s="78"/>
      <c r="G251" s="12"/>
    </row>
    <row r="252" ht="15.0" customHeight="1">
      <c r="B252" s="12"/>
      <c r="C252" s="319"/>
      <c r="D252" s="78"/>
      <c r="E252" s="12"/>
      <c r="F252" s="78"/>
      <c r="G252" s="12"/>
    </row>
    <row r="253" ht="15.0" customHeight="1">
      <c r="B253" s="19"/>
      <c r="C253" s="319"/>
      <c r="D253" s="78"/>
      <c r="E253" s="12"/>
      <c r="F253" s="78"/>
      <c r="G253" s="12"/>
    </row>
    <row r="254" ht="15.0" customHeight="1">
      <c r="B254" s="5">
        <v>22.0</v>
      </c>
      <c r="C254" s="319"/>
      <c r="D254" s="78"/>
      <c r="E254" s="12"/>
      <c r="F254" s="78"/>
      <c r="G254" s="12"/>
    </row>
    <row r="255" ht="15.0" customHeight="1">
      <c r="B255" s="12"/>
      <c r="C255" s="319"/>
      <c r="D255" s="78"/>
      <c r="E255" s="12"/>
      <c r="F255" s="78"/>
      <c r="G255" s="12"/>
    </row>
    <row r="256" ht="15.0" customHeight="1">
      <c r="B256" s="19"/>
      <c r="C256" s="319"/>
      <c r="D256" s="78"/>
      <c r="E256" s="12"/>
      <c r="F256" s="78"/>
      <c r="G256" s="12"/>
    </row>
    <row r="257" ht="15.0" customHeight="1">
      <c r="B257" s="5">
        <v>23.0</v>
      </c>
      <c r="C257" s="319"/>
      <c r="D257" s="78"/>
      <c r="E257" s="12"/>
      <c r="F257" s="78"/>
      <c r="G257" s="12"/>
    </row>
    <row r="258" ht="15.0" customHeight="1">
      <c r="B258" s="12"/>
      <c r="C258" s="319"/>
      <c r="D258" s="78"/>
      <c r="E258" s="12"/>
      <c r="F258" s="78"/>
      <c r="G258" s="12"/>
    </row>
    <row r="259" ht="15.0" customHeight="1">
      <c r="B259" s="19"/>
      <c r="C259" s="319"/>
      <c r="D259" s="78"/>
      <c r="E259" s="12"/>
      <c r="F259" s="78"/>
      <c r="G259" s="12"/>
    </row>
    <row r="260" ht="15.0" customHeight="1">
      <c r="B260" s="5">
        <v>24.0</v>
      </c>
      <c r="C260" s="319"/>
      <c r="D260" s="78"/>
      <c r="E260" s="12"/>
      <c r="F260" s="78"/>
      <c r="G260" s="12"/>
    </row>
    <row r="261" ht="15.0" customHeight="1">
      <c r="B261" s="12"/>
      <c r="C261" s="319"/>
      <c r="D261" s="78"/>
      <c r="E261" s="12"/>
      <c r="F261" s="78"/>
      <c r="G261" s="12"/>
    </row>
    <row r="262" ht="15.0" customHeight="1">
      <c r="B262" s="19"/>
      <c r="C262" s="319"/>
      <c r="D262" s="78"/>
      <c r="E262" s="12"/>
      <c r="F262" s="78"/>
      <c r="G262" s="12"/>
    </row>
    <row r="263" ht="15.0" customHeight="1">
      <c r="B263" s="5">
        <v>25.0</v>
      </c>
      <c r="C263" s="319"/>
      <c r="D263" s="78"/>
      <c r="E263" s="12"/>
      <c r="F263" s="78"/>
      <c r="G263" s="12"/>
    </row>
    <row r="264" ht="15.0" customHeight="1">
      <c r="B264" s="12"/>
      <c r="C264" s="319"/>
      <c r="D264" s="78"/>
      <c r="E264" s="12"/>
      <c r="F264" s="78"/>
      <c r="G264" s="12"/>
    </row>
    <row r="265" ht="15.0" customHeight="1">
      <c r="B265" s="19"/>
      <c r="C265" s="319"/>
      <c r="D265" s="78"/>
      <c r="E265" s="12"/>
      <c r="F265" s="78"/>
      <c r="G265" s="12"/>
    </row>
    <row r="266" ht="15.0" customHeight="1">
      <c r="B266" s="5">
        <v>26.0</v>
      </c>
      <c r="C266" s="319"/>
      <c r="D266" s="78"/>
      <c r="E266" s="12"/>
      <c r="F266" s="78"/>
      <c r="G266" s="12"/>
    </row>
    <row r="267" ht="15.0" customHeight="1">
      <c r="B267" s="12"/>
      <c r="C267" s="319"/>
      <c r="D267" s="78"/>
      <c r="E267" s="12"/>
      <c r="F267" s="78"/>
      <c r="G267" s="12"/>
    </row>
    <row r="268" ht="15.0" customHeight="1">
      <c r="B268" s="19"/>
      <c r="C268" s="319"/>
      <c r="D268" s="78"/>
      <c r="E268" s="12"/>
      <c r="F268" s="78"/>
      <c r="G268" s="12"/>
    </row>
    <row r="269" ht="15.0" customHeight="1">
      <c r="B269" s="5">
        <v>27.0</v>
      </c>
      <c r="C269" s="319"/>
      <c r="D269" s="78"/>
      <c r="E269" s="12"/>
      <c r="F269" s="78"/>
      <c r="G269" s="12"/>
    </row>
    <row r="270" ht="15.0" customHeight="1">
      <c r="B270" s="12"/>
      <c r="C270" s="319"/>
      <c r="D270" s="78"/>
      <c r="E270" s="12"/>
      <c r="F270" s="78"/>
      <c r="G270" s="12"/>
    </row>
    <row r="271" ht="15.0" customHeight="1">
      <c r="B271" s="19"/>
      <c r="C271" s="319"/>
      <c r="D271" s="78"/>
      <c r="E271" s="12"/>
      <c r="F271" s="78"/>
      <c r="G271" s="12"/>
    </row>
    <row r="272" ht="15.0" customHeight="1">
      <c r="B272" s="5">
        <v>28.0</v>
      </c>
      <c r="C272" s="319"/>
      <c r="D272" s="78"/>
      <c r="E272" s="12"/>
      <c r="F272" s="78"/>
      <c r="G272" s="12"/>
    </row>
    <row r="273" ht="15.0" customHeight="1">
      <c r="B273" s="12"/>
      <c r="C273" s="319"/>
      <c r="D273" s="78"/>
      <c r="E273" s="12"/>
      <c r="F273" s="78"/>
      <c r="G273" s="12"/>
    </row>
    <row r="274" ht="15.0" customHeight="1">
      <c r="B274" s="19"/>
      <c r="C274" s="319"/>
      <c r="D274" s="78"/>
      <c r="E274" s="12"/>
      <c r="F274" s="78"/>
      <c r="G274" s="12"/>
    </row>
    <row r="275" ht="15.0" customHeight="1">
      <c r="B275" s="5">
        <v>29.0</v>
      </c>
      <c r="C275" s="319"/>
      <c r="D275" s="317"/>
      <c r="E275" s="12"/>
      <c r="F275" s="78"/>
      <c r="G275" s="12"/>
    </row>
    <row r="276" ht="15.0" customHeight="1">
      <c r="B276" s="12"/>
      <c r="C276" s="319"/>
      <c r="D276" s="12"/>
      <c r="E276" s="12"/>
      <c r="F276" s="78"/>
      <c r="G276" s="12"/>
    </row>
    <row r="277" ht="15.0" customHeight="1">
      <c r="B277" s="19"/>
      <c r="C277" s="319"/>
      <c r="D277" s="12"/>
      <c r="E277" s="12"/>
      <c r="F277" s="78"/>
      <c r="G277" s="12"/>
    </row>
    <row r="278" ht="15.0" customHeight="1">
      <c r="B278" s="5">
        <v>30.0</v>
      </c>
      <c r="C278" s="319"/>
      <c r="D278" s="12"/>
      <c r="E278" s="12"/>
      <c r="F278" s="78"/>
      <c r="G278" s="12"/>
    </row>
    <row r="279" ht="15.0" customHeight="1">
      <c r="B279" s="12"/>
      <c r="C279" s="319"/>
      <c r="D279" s="12"/>
      <c r="E279" s="12"/>
      <c r="F279" s="78"/>
      <c r="G279" s="12"/>
    </row>
    <row r="280" ht="15.0" customHeight="1">
      <c r="B280" s="19"/>
      <c r="C280" s="319"/>
      <c r="D280" s="12"/>
      <c r="E280" s="12"/>
      <c r="F280" s="78"/>
      <c r="G280" s="12"/>
    </row>
    <row r="281" ht="15.0" customHeight="1">
      <c r="B281" s="5">
        <v>31.0</v>
      </c>
      <c r="C281" s="319"/>
      <c r="D281" s="12"/>
      <c r="E281" s="12"/>
      <c r="F281" s="78"/>
      <c r="G281" s="12"/>
    </row>
    <row r="282" ht="15.0" customHeight="1">
      <c r="B282" s="12"/>
      <c r="C282" s="319"/>
      <c r="D282" s="12"/>
      <c r="E282" s="12"/>
      <c r="F282" s="78"/>
      <c r="G282" s="12"/>
    </row>
    <row r="283" ht="15.0" customHeight="1">
      <c r="B283" s="19"/>
      <c r="C283" s="319"/>
      <c r="D283" s="12"/>
      <c r="E283" s="12"/>
      <c r="F283" s="78"/>
      <c r="G283" s="12"/>
    </row>
    <row r="284" ht="15.0" customHeight="1">
      <c r="B284" s="5">
        <v>32.0</v>
      </c>
      <c r="C284" s="319"/>
      <c r="D284" s="12"/>
      <c r="E284" s="12"/>
      <c r="F284" s="78"/>
      <c r="G284" s="12"/>
    </row>
    <row r="285" ht="15.0" customHeight="1">
      <c r="B285" s="12"/>
      <c r="C285" s="319"/>
      <c r="D285" s="12"/>
      <c r="E285" s="12"/>
      <c r="F285" s="78"/>
      <c r="G285" s="12"/>
    </row>
    <row r="286" ht="15.0" customHeight="1">
      <c r="B286" s="19"/>
      <c r="C286" s="319"/>
      <c r="D286" s="12"/>
      <c r="E286" s="12"/>
      <c r="F286" s="78"/>
      <c r="G286" s="12"/>
    </row>
    <row r="287" ht="15.0" customHeight="1">
      <c r="B287" s="5">
        <v>33.0</v>
      </c>
      <c r="C287" s="319"/>
      <c r="D287" s="12"/>
      <c r="E287" s="12"/>
      <c r="F287" s="78"/>
      <c r="G287" s="12"/>
    </row>
    <row r="288" ht="15.0" customHeight="1">
      <c r="B288" s="12"/>
      <c r="C288" s="319"/>
      <c r="D288" s="12"/>
      <c r="E288" s="12"/>
      <c r="F288" s="78"/>
      <c r="G288" s="12"/>
    </row>
    <row r="289" ht="15.0" customHeight="1">
      <c r="B289" s="19"/>
      <c r="C289" s="319"/>
      <c r="D289" s="12"/>
      <c r="E289" s="12"/>
      <c r="F289" s="78"/>
      <c r="G289" s="12"/>
    </row>
    <row r="290" ht="15.0" customHeight="1">
      <c r="B290" s="5">
        <v>34.0</v>
      </c>
      <c r="C290" s="319"/>
      <c r="D290" s="12"/>
      <c r="E290" s="12"/>
      <c r="F290" s="78"/>
      <c r="G290" s="12"/>
    </row>
    <row r="291" ht="15.0" customHeight="1">
      <c r="B291" s="12"/>
      <c r="C291" s="319"/>
      <c r="D291" s="12"/>
      <c r="E291" s="12"/>
      <c r="F291" s="78"/>
      <c r="G291" s="12"/>
    </row>
    <row r="292" ht="15.0" customHeight="1">
      <c r="B292" s="19"/>
      <c r="C292" s="319"/>
      <c r="D292" s="12"/>
      <c r="E292" s="12"/>
      <c r="F292" s="78"/>
      <c r="G292" s="12"/>
    </row>
    <row r="293" ht="15.0" customHeight="1">
      <c r="B293" s="5">
        <v>35.0</v>
      </c>
      <c r="C293" s="319"/>
      <c r="D293" s="12"/>
      <c r="E293" s="12"/>
      <c r="F293" s="78"/>
      <c r="G293" s="12"/>
    </row>
    <row r="294" ht="15.0" customHeight="1">
      <c r="B294" s="12"/>
      <c r="C294" s="319"/>
      <c r="D294" s="12"/>
      <c r="E294" s="12"/>
      <c r="F294" s="78"/>
      <c r="G294" s="12"/>
    </row>
    <row r="295" ht="15.0" customHeight="1">
      <c r="B295" s="19"/>
      <c r="C295" s="320"/>
      <c r="D295" s="19"/>
      <c r="E295" s="19"/>
      <c r="F295" s="78"/>
      <c r="G295" s="19"/>
    </row>
    <row r="296" ht="15.0" customHeight="1"/>
    <row r="297" ht="15.0" customHeight="1"/>
    <row r="298" ht="15.0" customHeight="1">
      <c r="B298" s="237" t="s">
        <v>923</v>
      </c>
      <c r="C298" s="7"/>
      <c r="D298" s="7"/>
      <c r="E298" s="7"/>
      <c r="F298" s="7"/>
      <c r="G298" s="8"/>
    </row>
    <row r="299" ht="32.25" customHeight="1">
      <c r="B299" s="314"/>
      <c r="C299" s="315" t="s">
        <v>5</v>
      </c>
      <c r="D299" s="315" t="s">
        <v>107</v>
      </c>
      <c r="E299" s="315" t="s">
        <v>335</v>
      </c>
      <c r="F299" s="315" t="s">
        <v>398</v>
      </c>
      <c r="G299" s="178" t="s">
        <v>724</v>
      </c>
    </row>
    <row r="300" ht="15.0" customHeight="1">
      <c r="B300" s="5">
        <v>1.0</v>
      </c>
      <c r="C300" s="391" t="str">
        <f>'дети 5-ти лет Ф'!D160</f>
        <v/>
      </c>
      <c r="D300" s="391" t="str">
        <f>'дети 5-ти лет К'!D160</f>
        <v/>
      </c>
      <c r="E300" s="391" t="str">
        <f>'дети 5-ти лет П'!D160</f>
        <v/>
      </c>
      <c r="F300" s="391" t="str">
        <f>'дети 5-ти лет Т'!D160</f>
        <v/>
      </c>
      <c r="G300" s="391" t="str">
        <f>'дети 5-ти лет С'!D160</f>
        <v/>
      </c>
    </row>
    <row r="301" ht="15.0" customHeight="1">
      <c r="B301" s="12"/>
      <c r="C301" s="391" t="str">
        <f>'дети 5-ти лет Ф'!E160</f>
        <v/>
      </c>
      <c r="D301" s="391" t="str">
        <f>'дети 5-ти лет К'!E160</f>
        <v/>
      </c>
      <c r="E301" s="391" t="str">
        <f>'дети 5-ти лет П'!E160</f>
        <v/>
      </c>
      <c r="F301" s="391" t="str">
        <f>'дети 5-ти лет Т'!E160</f>
        <v/>
      </c>
      <c r="G301" s="391" t="str">
        <f>'дети 5-ти лет С'!E160</f>
        <v/>
      </c>
    </row>
    <row r="302" ht="15.0" customHeight="1">
      <c r="B302" s="19"/>
      <c r="C302" s="391" t="str">
        <f>'дети 5-ти лет Ф'!F160</f>
        <v/>
      </c>
      <c r="D302" s="391" t="str">
        <f>'дети 5-ти лет К'!F160</f>
        <v/>
      </c>
      <c r="E302" s="391" t="str">
        <f>'дети 5-ти лет П'!F160</f>
        <v/>
      </c>
      <c r="F302" s="391" t="str">
        <f>'дети 5-ти лет Т'!F160</f>
        <v/>
      </c>
      <c r="G302" s="391" t="str">
        <f>'дети 5-ти лет С'!F160</f>
        <v/>
      </c>
    </row>
    <row r="303" ht="15.0" customHeight="1">
      <c r="B303" s="5">
        <v>2.0</v>
      </c>
      <c r="C303" s="391" t="str">
        <f>'дети 5-ти лет Ф'!G160</f>
        <v/>
      </c>
      <c r="D303" s="391" t="str">
        <f>'дети 5-ти лет К'!G160</f>
        <v/>
      </c>
      <c r="E303" s="391" t="str">
        <f>'дети 5-ти лет П'!G160</f>
        <v/>
      </c>
      <c r="F303" s="391" t="str">
        <f>'дети 5-ти лет Т'!G160</f>
        <v/>
      </c>
      <c r="G303" s="391" t="str">
        <f>'дети 5-ти лет С'!G160</f>
        <v/>
      </c>
    </row>
    <row r="304" ht="15.0" customHeight="1">
      <c r="B304" s="12"/>
      <c r="C304" s="391" t="str">
        <f>'дети 5-ти лет Ф'!H160</f>
        <v/>
      </c>
      <c r="D304" s="391" t="str">
        <f>'дети 5-ти лет К'!H160</f>
        <v/>
      </c>
      <c r="E304" s="391" t="str">
        <f>'дети 5-ти лет П'!H160</f>
        <v/>
      </c>
      <c r="F304" s="391" t="str">
        <f>'дети 5-ти лет Т'!H160</f>
        <v/>
      </c>
      <c r="G304" s="391" t="str">
        <f>'дети 5-ти лет С'!H160</f>
        <v/>
      </c>
    </row>
    <row r="305" ht="15.0" customHeight="1">
      <c r="B305" s="19"/>
      <c r="C305" s="391" t="str">
        <f>'дети 5-ти лет Ф'!I160</f>
        <v/>
      </c>
      <c r="D305" s="391" t="str">
        <f>'дети 5-ти лет К'!I160</f>
        <v/>
      </c>
      <c r="E305" s="391" t="str">
        <f>'дети 5-ти лет П'!I160</f>
        <v/>
      </c>
      <c r="F305" s="391" t="str">
        <f>'дети 5-ти лет Т'!I160</f>
        <v/>
      </c>
      <c r="G305" s="391" t="str">
        <f>'дети 5-ти лет С'!I160</f>
        <v/>
      </c>
    </row>
    <row r="306" ht="15.0" customHeight="1">
      <c r="B306" s="5">
        <v>3.0</v>
      </c>
      <c r="C306" s="391" t="str">
        <f>'дети 5-ти лет Ф'!J160</f>
        <v/>
      </c>
      <c r="D306" s="391" t="str">
        <f>'дети 5-ти лет К'!J160</f>
        <v/>
      </c>
      <c r="E306" s="391" t="str">
        <f>'дети 5-ти лет П'!J160</f>
        <v/>
      </c>
      <c r="F306" s="391" t="str">
        <f>'дети 5-ти лет Т'!J160</f>
        <v/>
      </c>
      <c r="G306" s="391" t="str">
        <f>'дети 5-ти лет С'!J160</f>
        <v/>
      </c>
    </row>
    <row r="307" ht="15.0" customHeight="1">
      <c r="B307" s="12"/>
      <c r="C307" s="391" t="str">
        <f>'дети 5-ти лет Ф'!K160</f>
        <v/>
      </c>
      <c r="D307" s="391" t="str">
        <f>'дети 5-ти лет К'!K160</f>
        <v/>
      </c>
      <c r="E307" s="391" t="str">
        <f>'дети 5-ти лет П'!K160</f>
        <v/>
      </c>
      <c r="F307" s="391" t="str">
        <f>'дети 5-ти лет Т'!K160</f>
        <v/>
      </c>
      <c r="G307" s="391" t="str">
        <f>'дети 5-ти лет С'!K160</f>
        <v/>
      </c>
    </row>
    <row r="308" ht="15.0" customHeight="1">
      <c r="B308" s="19"/>
      <c r="C308" s="391" t="str">
        <f>'дети 5-ти лет Ф'!L160</f>
        <v/>
      </c>
      <c r="D308" s="391" t="str">
        <f>'дети 5-ти лет К'!L160</f>
        <v/>
      </c>
      <c r="E308" s="391" t="str">
        <f>'дети 5-ти лет П'!L160</f>
        <v/>
      </c>
      <c r="F308" s="391" t="str">
        <f>'дети 5-ти лет Т'!L160</f>
        <v/>
      </c>
      <c r="G308" s="391" t="str">
        <f>'дети 5-ти лет С'!L160</f>
        <v/>
      </c>
    </row>
    <row r="309" ht="15.0" customHeight="1">
      <c r="B309" s="5">
        <v>4.0</v>
      </c>
      <c r="C309" s="391" t="str">
        <f>'дети 5-ти лет Ф'!M160</f>
        <v/>
      </c>
      <c r="D309" s="391" t="str">
        <f>'дети 5-ти лет К'!M160</f>
        <v/>
      </c>
      <c r="E309" s="391" t="str">
        <f>'дети 5-ти лет П'!M160</f>
        <v/>
      </c>
      <c r="F309" s="391" t="str">
        <f>'дети 5-ти лет Т'!M160</f>
        <v/>
      </c>
      <c r="G309" s="391" t="str">
        <f>'дети 5-ти лет С'!M160</f>
        <v/>
      </c>
    </row>
    <row r="310" ht="15.0" customHeight="1">
      <c r="B310" s="12"/>
      <c r="C310" s="391" t="str">
        <f>'дети 5-ти лет Ф'!N160</f>
        <v/>
      </c>
      <c r="D310" s="391" t="str">
        <f>'дети 5-ти лет К'!N160</f>
        <v/>
      </c>
      <c r="E310" s="391" t="str">
        <f>'дети 5-ти лет П'!N160</f>
        <v/>
      </c>
      <c r="F310" s="391" t="str">
        <f>'дети 5-ти лет Т'!N160</f>
        <v/>
      </c>
      <c r="G310" s="391" t="str">
        <f>'дети 5-ти лет С'!N160</f>
        <v/>
      </c>
    </row>
    <row r="311" ht="15.0" customHeight="1">
      <c r="B311" s="19"/>
      <c r="C311" s="391" t="str">
        <f>'дети 5-ти лет Ф'!O160</f>
        <v/>
      </c>
      <c r="D311" s="391" t="str">
        <f>'дети 5-ти лет К'!O160</f>
        <v/>
      </c>
      <c r="E311" s="391" t="str">
        <f>'дети 5-ти лет П'!O160</f>
        <v/>
      </c>
      <c r="F311" s="391" t="str">
        <f>'дети 5-ти лет Т'!O160</f>
        <v/>
      </c>
      <c r="G311" s="391" t="str">
        <f>'дети 5-ти лет С'!O160</f>
        <v/>
      </c>
    </row>
    <row r="312" ht="15.0" customHeight="1">
      <c r="B312" s="5">
        <v>5.0</v>
      </c>
      <c r="C312" s="391" t="str">
        <f>'дети 5-ти лет Ф'!P160</f>
        <v/>
      </c>
      <c r="D312" s="391" t="str">
        <f>'дети 5-ти лет К'!P160</f>
        <v/>
      </c>
      <c r="E312" s="391" t="str">
        <f>'дети 5-ти лет П'!P160</f>
        <v/>
      </c>
      <c r="F312" s="391" t="str">
        <f>'дети 5-ти лет Т'!P160</f>
        <v/>
      </c>
      <c r="G312" s="391" t="str">
        <f>'дети 5-ти лет С'!P160</f>
        <v/>
      </c>
    </row>
    <row r="313" ht="15.0" customHeight="1">
      <c r="B313" s="12"/>
      <c r="C313" s="391" t="str">
        <f>'дети 5-ти лет Ф'!Q160</f>
        <v/>
      </c>
      <c r="D313" s="391" t="str">
        <f>'дети 5-ти лет К'!Q160</f>
        <v/>
      </c>
      <c r="E313" s="391" t="str">
        <f>'дети 5-ти лет П'!Q160</f>
        <v/>
      </c>
      <c r="F313" s="391" t="str">
        <f>'дети 5-ти лет Т'!Q160</f>
        <v/>
      </c>
      <c r="G313" s="391" t="str">
        <f>'дети 5-ти лет С'!Q160</f>
        <v/>
      </c>
    </row>
    <row r="314" ht="15.0" customHeight="1">
      <c r="B314" s="19"/>
      <c r="C314" s="391" t="str">
        <f>'дети 5-ти лет Ф'!R160</f>
        <v/>
      </c>
      <c r="D314" s="391" t="str">
        <f>'дети 5-ти лет К'!R160</f>
        <v/>
      </c>
      <c r="E314" s="391" t="str">
        <f>'дети 5-ти лет П'!R160</f>
        <v/>
      </c>
      <c r="F314" s="391" t="str">
        <f>'дети 5-ти лет Т'!R160</f>
        <v/>
      </c>
      <c r="G314" s="391" t="str">
        <f>'дети 5-ти лет С'!R160</f>
        <v/>
      </c>
    </row>
    <row r="315" ht="15.0" customHeight="1">
      <c r="B315" s="5">
        <v>6.0</v>
      </c>
      <c r="C315" s="391" t="str">
        <f>'дети 5-ти лет Ф'!S160</f>
        <v/>
      </c>
      <c r="D315" s="391" t="str">
        <f>'дети 5-ти лет К'!S160</f>
        <v/>
      </c>
      <c r="E315" s="391" t="str">
        <f>'дети 5-ти лет П'!S160</f>
        <v/>
      </c>
      <c r="F315" s="391" t="str">
        <f>'дети 5-ти лет Т'!S160</f>
        <v/>
      </c>
      <c r="G315" s="391" t="str">
        <f>'дети 5-ти лет С'!S160</f>
        <v/>
      </c>
    </row>
    <row r="316" ht="15.0" customHeight="1">
      <c r="B316" s="12"/>
      <c r="C316" s="391" t="str">
        <f>'дети 5-ти лет Ф'!T160</f>
        <v/>
      </c>
      <c r="D316" s="391" t="str">
        <f>'дети 5-ти лет К'!T160</f>
        <v/>
      </c>
      <c r="E316" s="391" t="str">
        <f>'дети 5-ти лет П'!T160</f>
        <v/>
      </c>
      <c r="F316" s="391" t="str">
        <f>'дети 5-ти лет Т'!T160</f>
        <v/>
      </c>
      <c r="G316" s="391" t="str">
        <f>'дети 5-ти лет С'!T160</f>
        <v/>
      </c>
    </row>
    <row r="317" ht="15.0" customHeight="1">
      <c r="B317" s="19"/>
      <c r="C317" s="391" t="str">
        <f>'дети 5-ти лет Ф'!U160</f>
        <v/>
      </c>
      <c r="D317" s="391" t="str">
        <f>'дети 5-ти лет К'!U160</f>
        <v/>
      </c>
      <c r="E317" s="391" t="str">
        <f>'дети 5-ти лет П'!U160</f>
        <v/>
      </c>
      <c r="F317" s="391" t="str">
        <f>'дети 5-ти лет Т'!U160</f>
        <v/>
      </c>
      <c r="G317" s="391" t="str">
        <f>'дети 5-ти лет С'!U160</f>
        <v/>
      </c>
    </row>
    <row r="318" ht="15.0" customHeight="1">
      <c r="B318" s="5">
        <v>7.0</v>
      </c>
      <c r="C318" s="391" t="str">
        <f>'дети 5-ти лет Ф'!V160</f>
        <v/>
      </c>
      <c r="D318" s="391" t="str">
        <f>'дети 5-ти лет К'!V160</f>
        <v/>
      </c>
      <c r="E318" s="391" t="str">
        <f>'дети 5-ти лет П'!V160</f>
        <v/>
      </c>
      <c r="F318" s="391" t="str">
        <f>'дети 5-ти лет Т'!V160</f>
        <v/>
      </c>
      <c r="G318" s="391" t="str">
        <f>'дети 5-ти лет С'!V160</f>
        <v/>
      </c>
    </row>
    <row r="319" ht="15.0" customHeight="1">
      <c r="B319" s="12"/>
      <c r="C319" s="391" t="str">
        <f>'дети 5-ти лет Ф'!W160</f>
        <v/>
      </c>
      <c r="D319" s="391" t="str">
        <f>'дети 5-ти лет Т'!W160</f>
        <v/>
      </c>
      <c r="E319" s="391" t="str">
        <f>'дети 5-ти лет П'!W160</f>
        <v/>
      </c>
      <c r="F319" s="391" t="str">
        <f>'дети 5-ти лет Т'!W160</f>
        <v/>
      </c>
      <c r="G319" s="391" t="str">
        <f>'дети 5-ти лет С'!W160</f>
        <v/>
      </c>
    </row>
    <row r="320" ht="15.0" customHeight="1">
      <c r="B320" s="19"/>
      <c r="C320" s="391" t="str">
        <f>'дети 5-ти лет Ф'!X160</f>
        <v/>
      </c>
      <c r="D320" s="391" t="str">
        <f>'дети 5-ти лет К'!X160</f>
        <v/>
      </c>
      <c r="E320" s="391" t="str">
        <f>'дети 5-ти лет П'!X160</f>
        <v/>
      </c>
      <c r="F320" s="391" t="str">
        <f>'дети 5-ти лет Т'!X160</f>
        <v/>
      </c>
      <c r="G320" s="391" t="str">
        <f>'дети 5-ти лет С'!X160</f>
        <v/>
      </c>
    </row>
    <row r="321" ht="15.0" customHeight="1">
      <c r="B321" s="5">
        <v>8.0</v>
      </c>
      <c r="C321" s="318"/>
      <c r="D321" s="391" t="str">
        <f>'дети 5-ти лет К'!Y160</f>
        <v/>
      </c>
      <c r="E321" s="317"/>
      <c r="F321" s="391" t="str">
        <f>'дети 5-ти лет Т'!Y160</f>
        <v/>
      </c>
      <c r="G321" s="317"/>
    </row>
    <row r="322" ht="15.0" customHeight="1">
      <c r="B322" s="12"/>
      <c r="C322" s="319"/>
      <c r="D322" s="391" t="str">
        <f>'дети 5-ти лет К'!Z160</f>
        <v/>
      </c>
      <c r="E322" s="12"/>
      <c r="F322" s="391" t="str">
        <f>'дети 5-ти лет Т'!Z160</f>
        <v/>
      </c>
      <c r="G322" s="12"/>
    </row>
    <row r="323" ht="15.0" customHeight="1">
      <c r="B323" s="19"/>
      <c r="C323" s="319"/>
      <c r="D323" s="391" t="str">
        <f>'дети 5-ти лет К'!AA160</f>
        <v/>
      </c>
      <c r="E323" s="12"/>
      <c r="F323" s="391" t="str">
        <f>'дети 5-ти лет Т'!AA160</f>
        <v/>
      </c>
      <c r="G323" s="12"/>
    </row>
    <row r="324" ht="15.0" customHeight="1">
      <c r="B324" s="5">
        <v>9.0</v>
      </c>
      <c r="C324" s="319"/>
      <c r="D324" s="391" t="str">
        <f>'дети 5-ти лет К'!AB160</f>
        <v/>
      </c>
      <c r="E324" s="12"/>
      <c r="F324" s="391" t="str">
        <f>'дети 5-ти лет Т'!AB160</f>
        <v/>
      </c>
      <c r="G324" s="12"/>
    </row>
    <row r="325" ht="15.0" customHeight="1">
      <c r="B325" s="12"/>
      <c r="C325" s="319"/>
      <c r="D325" s="391" t="str">
        <f>'дети 5-ти лет К'!AC160</f>
        <v/>
      </c>
      <c r="E325" s="12"/>
      <c r="F325" s="391" t="str">
        <f>'дети 5-ти лет Т'!AC160</f>
        <v/>
      </c>
      <c r="G325" s="12"/>
    </row>
    <row r="326" ht="15.0" customHeight="1">
      <c r="B326" s="19"/>
      <c r="C326" s="319"/>
      <c r="D326" s="391" t="str">
        <f>'дети 5-ти лет К'!AD160</f>
        <v/>
      </c>
      <c r="E326" s="12"/>
      <c r="F326" s="391" t="str">
        <f>'дети 5-ти лет Т'!AD160</f>
        <v/>
      </c>
      <c r="G326" s="12"/>
    </row>
    <row r="327" ht="15.0" customHeight="1">
      <c r="B327" s="5">
        <v>10.0</v>
      </c>
      <c r="C327" s="319"/>
      <c r="D327" s="391" t="str">
        <f>'дети 5-ти лет К'!AE160</f>
        <v/>
      </c>
      <c r="E327" s="12"/>
      <c r="F327" s="391" t="str">
        <f>'дети 5-ти лет Т'!AE160</f>
        <v/>
      </c>
      <c r="G327" s="12"/>
    </row>
    <row r="328" ht="15.0" customHeight="1">
      <c r="B328" s="12"/>
      <c r="C328" s="319"/>
      <c r="D328" s="391" t="str">
        <f>'дети 5-ти лет К'!AF160</f>
        <v/>
      </c>
      <c r="E328" s="12"/>
      <c r="F328" s="391" t="str">
        <f>'дети 5-ти лет Т'!AF160</f>
        <v/>
      </c>
      <c r="G328" s="12"/>
    </row>
    <row r="329" ht="15.0" customHeight="1">
      <c r="B329" s="19"/>
      <c r="C329" s="319"/>
      <c r="D329" s="391" t="str">
        <f>'дети 5-ти лет К'!AG160</f>
        <v/>
      </c>
      <c r="E329" s="12"/>
      <c r="F329" s="391" t="str">
        <f>'дети 5-ти лет Т'!AG160</f>
        <v/>
      </c>
      <c r="G329" s="12"/>
    </row>
    <row r="330" ht="15.0" customHeight="1">
      <c r="B330" s="5">
        <v>11.0</v>
      </c>
      <c r="C330" s="319"/>
      <c r="D330" s="391" t="str">
        <f>'дети 5-ти лет К'!AH160</f>
        <v/>
      </c>
      <c r="E330" s="12"/>
      <c r="F330" s="391" t="str">
        <f>'дети 5-ти лет Т'!AH160</f>
        <v/>
      </c>
      <c r="G330" s="12"/>
    </row>
    <row r="331" ht="15.0" customHeight="1">
      <c r="B331" s="12"/>
      <c r="C331" s="319"/>
      <c r="D331" s="391" t="str">
        <f>'дети 5-ти лет К'!AI160</f>
        <v/>
      </c>
      <c r="E331" s="12"/>
      <c r="F331" s="391" t="str">
        <f>'дети 5-ти лет Т'!AI160</f>
        <v/>
      </c>
      <c r="G331" s="12"/>
    </row>
    <row r="332" ht="15.0" customHeight="1">
      <c r="B332" s="19"/>
      <c r="C332" s="319"/>
      <c r="D332" s="391" t="str">
        <f>'дети 5-ти лет К'!AJ160</f>
        <v/>
      </c>
      <c r="E332" s="12"/>
      <c r="F332" s="391" t="str">
        <f>'дети 5-ти лет Т'!AJ160</f>
        <v/>
      </c>
      <c r="G332" s="12"/>
    </row>
    <row r="333" ht="15.0" customHeight="1">
      <c r="B333" s="5">
        <v>12.0</v>
      </c>
      <c r="C333" s="319"/>
      <c r="D333" s="391" t="str">
        <f>'дети 5-ти лет К'!AK160</f>
        <v/>
      </c>
      <c r="E333" s="12"/>
      <c r="F333" s="391" t="str">
        <f>'дети 5-ти лет Т'!AK160</f>
        <v/>
      </c>
      <c r="G333" s="12"/>
    </row>
    <row r="334" ht="15.0" customHeight="1">
      <c r="B334" s="12"/>
      <c r="C334" s="319"/>
      <c r="D334" s="391" t="str">
        <f>'дети 5-ти лет К'!AL160</f>
        <v/>
      </c>
      <c r="E334" s="12"/>
      <c r="F334" s="391" t="str">
        <f>'дети 5-ти лет Т'!AL160</f>
        <v/>
      </c>
      <c r="G334" s="12"/>
    </row>
    <row r="335" ht="15.0" customHeight="1">
      <c r="B335" s="19"/>
      <c r="C335" s="319"/>
      <c r="D335" s="391" t="str">
        <f>'дети 5-ти лет К'!AM160</f>
        <v/>
      </c>
      <c r="E335" s="12"/>
      <c r="F335" s="391" t="str">
        <f>'дети 5-ти лет Т'!AM160</f>
        <v/>
      </c>
      <c r="G335" s="12"/>
    </row>
    <row r="336" ht="15.0" customHeight="1">
      <c r="B336" s="5">
        <v>13.0</v>
      </c>
      <c r="C336" s="319"/>
      <c r="D336" s="391" t="str">
        <f>'дети 5-ти лет К'!AN160</f>
        <v/>
      </c>
      <c r="E336" s="12"/>
      <c r="F336" s="391" t="str">
        <f>'дети 5-ти лет Т'!AN160</f>
        <v/>
      </c>
      <c r="G336" s="12"/>
    </row>
    <row r="337" ht="15.0" customHeight="1">
      <c r="B337" s="12"/>
      <c r="C337" s="319"/>
      <c r="D337" s="391" t="str">
        <f>'дети 5-ти лет К'!AO160</f>
        <v/>
      </c>
      <c r="E337" s="12"/>
      <c r="F337" s="391" t="str">
        <f>'дети 5-ти лет Т'!AO160</f>
        <v/>
      </c>
      <c r="G337" s="12"/>
    </row>
    <row r="338" ht="15.0" customHeight="1">
      <c r="B338" s="19"/>
      <c r="C338" s="319"/>
      <c r="D338" s="391" t="str">
        <f>'дети 5-ти лет К'!AP160</f>
        <v/>
      </c>
      <c r="E338" s="12"/>
      <c r="F338" s="391" t="str">
        <f>'дети 5-ти лет Т'!AP160</f>
        <v/>
      </c>
      <c r="G338" s="12"/>
    </row>
    <row r="339" ht="15.0" customHeight="1">
      <c r="B339" s="5">
        <v>14.0</v>
      </c>
      <c r="C339" s="319"/>
      <c r="D339" s="391" t="str">
        <f>'дети 5-ти лет К'!AQ160</f>
        <v/>
      </c>
      <c r="E339" s="12"/>
      <c r="F339" s="391" t="str">
        <f>'дети 5-ти лет Т'!AQ160</f>
        <v/>
      </c>
      <c r="G339" s="12"/>
    </row>
    <row r="340" ht="15.0" customHeight="1">
      <c r="B340" s="12"/>
      <c r="C340" s="319"/>
      <c r="D340" s="391" t="str">
        <f>'дети 5-ти лет К'!AR160</f>
        <v/>
      </c>
      <c r="E340" s="12"/>
      <c r="F340" s="391" t="str">
        <f>'дети 5-ти лет Т'!AR160</f>
        <v/>
      </c>
      <c r="G340" s="12"/>
    </row>
    <row r="341" ht="15.0" customHeight="1">
      <c r="B341" s="19"/>
      <c r="C341" s="319"/>
      <c r="D341" s="391" t="str">
        <f>'дети 5-ти лет К'!AS160</f>
        <v/>
      </c>
      <c r="E341" s="12"/>
      <c r="F341" s="391" t="str">
        <f>'дети 5-ти лет Т'!AS160</f>
        <v/>
      </c>
      <c r="G341" s="12"/>
    </row>
    <row r="342" ht="15.0" customHeight="1">
      <c r="B342" s="5">
        <v>15.0</v>
      </c>
      <c r="C342" s="319"/>
      <c r="D342" s="391" t="str">
        <f>'дети 5-ти лет К'!AT160</f>
        <v/>
      </c>
      <c r="E342" s="12"/>
      <c r="F342" s="391" t="str">
        <f>'дети 5-ти лет Т'!AT160</f>
        <v/>
      </c>
      <c r="G342" s="12"/>
    </row>
    <row r="343" ht="15.0" customHeight="1">
      <c r="B343" s="12"/>
      <c r="C343" s="319"/>
      <c r="D343" s="391" t="str">
        <f>'дети 5-ти лет К'!AU160</f>
        <v/>
      </c>
      <c r="E343" s="12"/>
      <c r="F343" s="391" t="str">
        <f>'дети 5-ти лет Т'!AU160</f>
        <v/>
      </c>
      <c r="G343" s="12"/>
    </row>
    <row r="344" ht="15.0" customHeight="1">
      <c r="B344" s="19"/>
      <c r="C344" s="319"/>
      <c r="D344" s="391" t="str">
        <f>'дети 5-ти лет К'!AV160</f>
        <v/>
      </c>
      <c r="E344" s="12"/>
      <c r="F344" s="391" t="str">
        <f>'дети 5-ти лет Т'!AV160</f>
        <v/>
      </c>
      <c r="G344" s="12"/>
    </row>
    <row r="345" ht="15.0" customHeight="1">
      <c r="B345" s="5">
        <v>16.0</v>
      </c>
      <c r="C345" s="319"/>
      <c r="D345" s="391" t="str">
        <f>'дети 5-ти лет К'!AW160</f>
        <v/>
      </c>
      <c r="E345" s="12"/>
      <c r="F345" s="391" t="str">
        <f>'дети 5-ти лет Т'!AW160</f>
        <v/>
      </c>
      <c r="G345" s="12"/>
    </row>
    <row r="346" ht="15.0" customHeight="1">
      <c r="B346" s="12"/>
      <c r="C346" s="319"/>
      <c r="D346" s="391" t="str">
        <f>'дети 5-ти лет К'!AX160</f>
        <v/>
      </c>
      <c r="E346" s="12"/>
      <c r="F346" s="391" t="str">
        <f>'дети 5-ти лет Т'!AX160</f>
        <v/>
      </c>
      <c r="G346" s="12"/>
    </row>
    <row r="347" ht="15.0" customHeight="1">
      <c r="B347" s="19"/>
      <c r="C347" s="319"/>
      <c r="D347" s="391" t="str">
        <f>'дети 5-ти лет К'!AY160</f>
        <v/>
      </c>
      <c r="E347" s="12"/>
      <c r="F347" s="391" t="str">
        <f>'дети 5-ти лет Т'!AY160</f>
        <v/>
      </c>
      <c r="G347" s="12"/>
    </row>
    <row r="348" ht="15.0" customHeight="1">
      <c r="B348" s="5">
        <v>17.0</v>
      </c>
      <c r="C348" s="319"/>
      <c r="D348" s="391" t="str">
        <f>'дети 5-ти лет К'!AZ160</f>
        <v/>
      </c>
      <c r="E348" s="12"/>
      <c r="F348" s="391" t="str">
        <f>'дети 5-ти лет Т'!AZ160</f>
        <v/>
      </c>
      <c r="G348" s="12"/>
    </row>
    <row r="349" ht="15.0" customHeight="1">
      <c r="B349" s="12"/>
      <c r="C349" s="319"/>
      <c r="D349" s="391" t="str">
        <f>'дети 5-ти лет К'!BA160</f>
        <v/>
      </c>
      <c r="E349" s="12"/>
      <c r="F349" s="391" t="str">
        <f>'дети 5-ти лет Т'!BA160</f>
        <v/>
      </c>
      <c r="G349" s="12"/>
    </row>
    <row r="350" ht="15.0" customHeight="1">
      <c r="B350" s="19"/>
      <c r="C350" s="319"/>
      <c r="D350" s="391" t="str">
        <f>'дети 5-ти лет К'!BB160</f>
        <v/>
      </c>
      <c r="E350" s="12"/>
      <c r="F350" s="391" t="str">
        <f>'дети 5-ти лет Т'!BB160</f>
        <v/>
      </c>
      <c r="G350" s="12"/>
    </row>
    <row r="351" ht="15.0" customHeight="1">
      <c r="B351" s="5">
        <v>18.0</v>
      </c>
      <c r="C351" s="319"/>
      <c r="D351" s="391" t="str">
        <f>'дети 5-ти лет К'!BC160</f>
        <v/>
      </c>
      <c r="E351" s="12"/>
      <c r="F351" s="391" t="str">
        <f>'дети 5-ти лет Т'!BC160</f>
        <v/>
      </c>
      <c r="G351" s="12"/>
    </row>
    <row r="352" ht="15.0" customHeight="1">
      <c r="B352" s="12"/>
      <c r="C352" s="319"/>
      <c r="D352" s="391" t="str">
        <f>'дети 5-ти лет К'!BD160</f>
        <v/>
      </c>
      <c r="E352" s="12"/>
      <c r="F352" s="391" t="str">
        <f>'дети 5-ти лет Т'!BD160</f>
        <v/>
      </c>
      <c r="G352" s="12"/>
    </row>
    <row r="353" ht="15.0" customHeight="1">
      <c r="B353" s="19"/>
      <c r="C353" s="319"/>
      <c r="D353" s="391" t="str">
        <f>'дети 5-ти лет К'!BE160</f>
        <v/>
      </c>
      <c r="E353" s="12"/>
      <c r="F353" s="391" t="str">
        <f>'дети 5-ти лет Т'!BE160</f>
        <v/>
      </c>
      <c r="G353" s="12"/>
    </row>
    <row r="354" ht="15.0" customHeight="1">
      <c r="B354" s="5">
        <v>19.0</v>
      </c>
      <c r="C354" s="319"/>
      <c r="D354" s="391" t="str">
        <f>'дети 5-ти лет К'!BF160</f>
        <v/>
      </c>
      <c r="E354" s="12"/>
      <c r="F354" s="391" t="str">
        <f>'дети 5-ти лет Т'!BF160</f>
        <v/>
      </c>
      <c r="G354" s="12"/>
    </row>
    <row r="355" ht="15.0" customHeight="1">
      <c r="B355" s="12"/>
      <c r="C355" s="319"/>
      <c r="D355" s="391" t="str">
        <f>'дети 5-ти лет К'!BG160</f>
        <v/>
      </c>
      <c r="E355" s="12"/>
      <c r="F355" s="391" t="str">
        <f>'дети 5-ти лет Т'!BG160</f>
        <v/>
      </c>
      <c r="G355" s="12"/>
    </row>
    <row r="356" ht="15.0" customHeight="1">
      <c r="B356" s="19"/>
      <c r="C356" s="319"/>
      <c r="D356" s="391" t="str">
        <f>'дети 5-ти лет К'!BH160</f>
        <v/>
      </c>
      <c r="E356" s="12"/>
      <c r="F356" s="391" t="str">
        <f>'дети 5-ти лет Т'!BH160</f>
        <v/>
      </c>
      <c r="G356" s="12"/>
    </row>
    <row r="357" ht="15.0" customHeight="1">
      <c r="B357" s="5">
        <v>20.0</v>
      </c>
      <c r="C357" s="319"/>
      <c r="D357" s="391" t="str">
        <f>'дети 5-ти лет К'!BI160</f>
        <v/>
      </c>
      <c r="E357" s="12"/>
      <c r="F357" s="391" t="str">
        <f>'дети 5-ти лет Т'!BI160</f>
        <v/>
      </c>
      <c r="G357" s="12"/>
    </row>
    <row r="358" ht="15.0" customHeight="1">
      <c r="B358" s="12"/>
      <c r="C358" s="319"/>
      <c r="D358" s="391" t="str">
        <f>'дети 5-ти лет К'!BJ160</f>
        <v/>
      </c>
      <c r="E358" s="12"/>
      <c r="F358" s="391" t="str">
        <f>'дети 5-ти лет Т'!BJ160</f>
        <v/>
      </c>
      <c r="G358" s="12"/>
    </row>
    <row r="359" ht="15.0" customHeight="1">
      <c r="B359" s="19"/>
      <c r="C359" s="319"/>
      <c r="D359" s="391" t="str">
        <f>'дети 5-ти лет К'!BK160</f>
        <v/>
      </c>
      <c r="E359" s="12"/>
      <c r="F359" s="391" t="str">
        <f>'дети 5-ти лет Т'!BK160</f>
        <v/>
      </c>
      <c r="G359" s="12"/>
    </row>
    <row r="360" ht="15.0" customHeight="1">
      <c r="B360" s="5">
        <v>21.0</v>
      </c>
      <c r="C360" s="319"/>
      <c r="D360" s="391" t="str">
        <f>'дети 5-ти лет К'!BL160</f>
        <v/>
      </c>
      <c r="E360" s="12"/>
      <c r="F360" s="391" t="str">
        <f>'дети 5-ти лет Т'!BL160</f>
        <v/>
      </c>
      <c r="G360" s="12"/>
    </row>
    <row r="361" ht="15.0" customHeight="1">
      <c r="B361" s="12"/>
      <c r="C361" s="319"/>
      <c r="D361" s="391" t="str">
        <f>'дети 5-ти лет К'!BM160</f>
        <v/>
      </c>
      <c r="E361" s="12"/>
      <c r="F361" s="391" t="str">
        <f>'дети 5-ти лет Т'!BM160</f>
        <v/>
      </c>
      <c r="G361" s="12"/>
    </row>
    <row r="362" ht="15.0" customHeight="1">
      <c r="B362" s="19"/>
      <c r="C362" s="319"/>
      <c r="D362" s="391" t="str">
        <f>'дети 5-ти лет К'!BN160</f>
        <v/>
      </c>
      <c r="E362" s="12"/>
      <c r="F362" s="391" t="str">
        <f>'дети 5-ти лет Т'!BN160</f>
        <v/>
      </c>
      <c r="G362" s="12"/>
    </row>
    <row r="363" ht="15.0" customHeight="1">
      <c r="B363" s="5">
        <v>22.0</v>
      </c>
      <c r="C363" s="319"/>
      <c r="D363" s="391" t="str">
        <f>'дети 5-ти лет К'!BO160</f>
        <v/>
      </c>
      <c r="E363" s="12"/>
      <c r="F363" s="391" t="str">
        <f>'дети 5-ти лет Т'!BO160</f>
        <v/>
      </c>
      <c r="G363" s="12"/>
    </row>
    <row r="364" ht="15.0" customHeight="1">
      <c r="B364" s="12"/>
      <c r="C364" s="319"/>
      <c r="D364" s="391" t="str">
        <f>'дети 5-ти лет К'!BP160</f>
        <v/>
      </c>
      <c r="E364" s="12"/>
      <c r="F364" s="391" t="str">
        <f>'дети 5-ти лет Т'!BP160</f>
        <v/>
      </c>
      <c r="G364" s="12"/>
    </row>
    <row r="365" ht="15.0" customHeight="1">
      <c r="B365" s="19"/>
      <c r="C365" s="319"/>
      <c r="D365" s="391" t="str">
        <f>'дети 5-ти лет К'!BQ160</f>
        <v/>
      </c>
      <c r="E365" s="12"/>
      <c r="F365" s="391" t="str">
        <f>'дети 5-ти лет Т'!BQ160</f>
        <v/>
      </c>
      <c r="G365" s="12"/>
    </row>
    <row r="366" ht="15.0" customHeight="1">
      <c r="B366" s="5">
        <v>23.0</v>
      </c>
      <c r="C366" s="319"/>
      <c r="D366" s="391" t="str">
        <f>'дети 5-ти лет К'!BR160</f>
        <v/>
      </c>
      <c r="E366" s="12"/>
      <c r="F366" s="391" t="str">
        <f>'дети 5-ти лет Т'!BR160</f>
        <v/>
      </c>
      <c r="G366" s="12"/>
    </row>
    <row r="367" ht="15.0" customHeight="1">
      <c r="B367" s="12"/>
      <c r="C367" s="319"/>
      <c r="D367" s="391" t="str">
        <f>'дети 5-ти лет К'!BS160</f>
        <v/>
      </c>
      <c r="E367" s="12"/>
      <c r="F367" s="391" t="str">
        <f>'дети 5-ти лет Т'!BS160</f>
        <v/>
      </c>
      <c r="G367" s="12"/>
    </row>
    <row r="368" ht="15.0" customHeight="1">
      <c r="B368" s="19"/>
      <c r="C368" s="319"/>
      <c r="D368" s="391" t="str">
        <f>'дети 5-ти лет К'!BT160</f>
        <v/>
      </c>
      <c r="E368" s="12"/>
      <c r="F368" s="391" t="str">
        <f>'дети 5-ти лет Т'!BT160</f>
        <v/>
      </c>
      <c r="G368" s="12"/>
    </row>
    <row r="369" ht="15.0" customHeight="1">
      <c r="B369" s="5">
        <v>24.0</v>
      </c>
      <c r="C369" s="319"/>
      <c r="D369" s="391" t="str">
        <f>'дети 5-ти лет К'!BU160</f>
        <v/>
      </c>
      <c r="E369" s="12"/>
      <c r="F369" s="391" t="str">
        <f>'дети 5-ти лет Т'!BU160</f>
        <v/>
      </c>
      <c r="G369" s="12"/>
    </row>
    <row r="370" ht="15.0" customHeight="1">
      <c r="B370" s="12"/>
      <c r="C370" s="319"/>
      <c r="D370" s="391" t="str">
        <f>'дети 5-ти лет К'!BV160</f>
        <v/>
      </c>
      <c r="E370" s="12"/>
      <c r="F370" s="391" t="str">
        <f>'дети 5-ти лет Т'!BV160</f>
        <v/>
      </c>
      <c r="G370" s="12"/>
    </row>
    <row r="371" ht="15.0" customHeight="1">
      <c r="B371" s="19"/>
      <c r="C371" s="319"/>
      <c r="D371" s="391" t="str">
        <f>'дети 5-ти лет К'!BW160</f>
        <v/>
      </c>
      <c r="E371" s="12"/>
      <c r="F371" s="391" t="str">
        <f>'дети 5-ти лет Т'!BW160</f>
        <v/>
      </c>
      <c r="G371" s="12"/>
    </row>
    <row r="372" ht="15.0" customHeight="1">
      <c r="B372" s="5">
        <v>25.0</v>
      </c>
      <c r="C372" s="319"/>
      <c r="D372" s="391" t="str">
        <f>'дети 5-ти лет К'!BX160</f>
        <v/>
      </c>
      <c r="E372" s="12"/>
      <c r="F372" s="391" t="str">
        <f>'дети 5-ти лет Т'!BX160</f>
        <v/>
      </c>
      <c r="G372" s="12"/>
    </row>
    <row r="373" ht="15.0" customHeight="1">
      <c r="B373" s="12"/>
      <c r="C373" s="319"/>
      <c r="D373" s="391" t="str">
        <f>'дети 5-ти лет К'!BY160</f>
        <v/>
      </c>
      <c r="E373" s="12"/>
      <c r="F373" s="391" t="str">
        <f>'дети 5-ти лет Т'!BY160</f>
        <v/>
      </c>
      <c r="G373" s="12"/>
    </row>
    <row r="374" ht="15.0" customHeight="1">
      <c r="B374" s="19"/>
      <c r="C374" s="319"/>
      <c r="D374" s="391" t="str">
        <f>'дети 5-ти лет К'!BZ160</f>
        <v/>
      </c>
      <c r="E374" s="12"/>
      <c r="F374" s="391" t="str">
        <f>'дети 5-ти лет Т'!BZ160</f>
        <v/>
      </c>
      <c r="G374" s="12"/>
    </row>
    <row r="375" ht="15.0" customHeight="1">
      <c r="B375" s="5">
        <v>26.0</v>
      </c>
      <c r="C375" s="319"/>
      <c r="D375" s="391" t="str">
        <f>'дети 5-ти лет К'!CA160</f>
        <v/>
      </c>
      <c r="E375" s="12"/>
      <c r="F375" s="391" t="str">
        <f>'дети 5-ти лет Т'!CA160</f>
        <v/>
      </c>
      <c r="G375" s="12"/>
    </row>
    <row r="376" ht="15.0" customHeight="1">
      <c r="B376" s="12"/>
      <c r="C376" s="319"/>
      <c r="D376" s="391" t="str">
        <f>'дети 5-ти лет К'!CB160</f>
        <v/>
      </c>
      <c r="E376" s="12"/>
      <c r="F376" s="391" t="str">
        <f>'дети 5-ти лет Т'!CB160</f>
        <v/>
      </c>
      <c r="G376" s="12"/>
    </row>
    <row r="377" ht="15.0" customHeight="1">
      <c r="B377" s="19"/>
      <c r="C377" s="319"/>
      <c r="D377" s="391" t="str">
        <f>'дети 5-ти лет К'!CC160</f>
        <v/>
      </c>
      <c r="E377" s="12"/>
      <c r="F377" s="391" t="str">
        <f>'дети 5-ти лет Т'!CC160</f>
        <v/>
      </c>
      <c r="G377" s="12"/>
    </row>
    <row r="378" ht="15.0" customHeight="1">
      <c r="B378" s="5">
        <v>27.0</v>
      </c>
      <c r="C378" s="319"/>
      <c r="D378" s="391" t="str">
        <f>'дети 5-ти лет К'!CD160</f>
        <v/>
      </c>
      <c r="E378" s="12"/>
      <c r="F378" s="391" t="str">
        <f>'дети 5-ти лет Т'!CD160</f>
        <v/>
      </c>
      <c r="G378" s="12"/>
    </row>
    <row r="379" ht="15.0" customHeight="1">
      <c r="B379" s="12"/>
      <c r="C379" s="319"/>
      <c r="D379" s="391" t="str">
        <f>'дети 5-ти лет К'!CE160</f>
        <v/>
      </c>
      <c r="E379" s="12"/>
      <c r="F379" s="391" t="str">
        <f>'дети 5-ти лет Т'!CE160</f>
        <v/>
      </c>
      <c r="G379" s="12"/>
    </row>
    <row r="380" ht="15.0" customHeight="1">
      <c r="B380" s="19"/>
      <c r="C380" s="319"/>
      <c r="D380" s="391" t="str">
        <f>'дети 5-ти лет К'!CF160</f>
        <v/>
      </c>
      <c r="E380" s="12"/>
      <c r="F380" s="391" t="str">
        <f>'дети 5-ти лет Т'!CF160</f>
        <v/>
      </c>
      <c r="G380" s="12"/>
    </row>
    <row r="381" ht="15.0" customHeight="1">
      <c r="B381" s="5">
        <v>28.0</v>
      </c>
      <c r="C381" s="319"/>
      <c r="D381" s="391" t="str">
        <f>'дети 5-ти лет К'!CG160</f>
        <v/>
      </c>
      <c r="E381" s="12"/>
      <c r="F381" s="391" t="str">
        <f>'дети 5-ти лет Т'!CG160</f>
        <v/>
      </c>
      <c r="G381" s="12"/>
    </row>
    <row r="382" ht="15.0" customHeight="1">
      <c r="B382" s="12"/>
      <c r="C382" s="319"/>
      <c r="D382" s="391" t="str">
        <f>'дети 5-ти лет К'!CH160</f>
        <v/>
      </c>
      <c r="E382" s="12"/>
      <c r="F382" s="391" t="str">
        <f>'дети 5-ти лет Т'!CH160</f>
        <v/>
      </c>
      <c r="G382" s="12"/>
    </row>
    <row r="383" ht="15.0" customHeight="1">
      <c r="B383" s="19"/>
      <c r="C383" s="319"/>
      <c r="D383" s="391" t="str">
        <f>'дети 5-ти лет К'!CI160</f>
        <v/>
      </c>
      <c r="E383" s="12"/>
      <c r="F383" s="391" t="str">
        <f>'дети 5-ти лет Т'!CI160</f>
        <v/>
      </c>
      <c r="G383" s="12"/>
    </row>
    <row r="384" ht="15.0" customHeight="1">
      <c r="B384" s="5">
        <v>29.0</v>
      </c>
      <c r="C384" s="319"/>
      <c r="D384" s="317"/>
      <c r="E384" s="12"/>
      <c r="F384" s="391" t="str">
        <f>'дети 5-ти лет Т'!CJ160</f>
        <v/>
      </c>
      <c r="G384" s="12"/>
    </row>
    <row r="385" ht="15.0" customHeight="1">
      <c r="B385" s="12"/>
      <c r="C385" s="319"/>
      <c r="D385" s="12"/>
      <c r="E385" s="12"/>
      <c r="F385" s="391" t="str">
        <f>'дети 5-ти лет Т'!CK160</f>
        <v/>
      </c>
      <c r="G385" s="12"/>
    </row>
    <row r="386" ht="15.0" customHeight="1">
      <c r="B386" s="19"/>
      <c r="C386" s="319"/>
      <c r="D386" s="12"/>
      <c r="E386" s="12"/>
      <c r="F386" s="391" t="str">
        <f>'дети 5-ти лет Т'!CL160</f>
        <v/>
      </c>
      <c r="G386" s="12"/>
    </row>
    <row r="387" ht="15.0" customHeight="1">
      <c r="B387" s="5">
        <v>30.0</v>
      </c>
      <c r="C387" s="319"/>
      <c r="D387" s="12"/>
      <c r="E387" s="12"/>
      <c r="F387" s="391" t="str">
        <f>'дети 5-ти лет Т'!CM160</f>
        <v/>
      </c>
      <c r="G387" s="12"/>
    </row>
    <row r="388" ht="15.0" customHeight="1">
      <c r="B388" s="12"/>
      <c r="C388" s="319"/>
      <c r="D388" s="12"/>
      <c r="E388" s="12"/>
      <c r="F388" s="391" t="str">
        <f>'дети 5-ти лет Т'!CN160</f>
        <v/>
      </c>
      <c r="G388" s="12"/>
    </row>
    <row r="389" ht="15.0" customHeight="1">
      <c r="B389" s="19"/>
      <c r="C389" s="319"/>
      <c r="D389" s="12"/>
      <c r="E389" s="12"/>
      <c r="F389" s="391" t="str">
        <f>'дети 5-ти лет Т'!CO160</f>
        <v/>
      </c>
      <c r="G389" s="12"/>
    </row>
    <row r="390" ht="15.0" customHeight="1">
      <c r="B390" s="5">
        <v>31.0</v>
      </c>
      <c r="C390" s="319"/>
      <c r="D390" s="12"/>
      <c r="E390" s="12"/>
      <c r="F390" s="391" t="str">
        <f>'дети 5-ти лет Т'!CP160</f>
        <v/>
      </c>
      <c r="G390" s="12"/>
    </row>
    <row r="391" ht="15.0" customHeight="1">
      <c r="B391" s="12"/>
      <c r="C391" s="319"/>
      <c r="D391" s="12"/>
      <c r="E391" s="12"/>
      <c r="F391" s="391" t="str">
        <f>'дети 5-ти лет Т'!CQ160</f>
        <v/>
      </c>
      <c r="G391" s="12"/>
    </row>
    <row r="392" ht="15.0" customHeight="1">
      <c r="B392" s="19"/>
      <c r="C392" s="319"/>
      <c r="D392" s="12"/>
      <c r="E392" s="12"/>
      <c r="F392" s="391" t="str">
        <f>'дети 5-ти лет Т'!CR160</f>
        <v/>
      </c>
      <c r="G392" s="12"/>
    </row>
    <row r="393" ht="15.0" customHeight="1">
      <c r="B393" s="5">
        <v>32.0</v>
      </c>
      <c r="C393" s="319"/>
      <c r="D393" s="12"/>
      <c r="E393" s="12"/>
      <c r="F393" s="391" t="str">
        <f>'дети 5-ти лет Т'!CS160</f>
        <v/>
      </c>
      <c r="G393" s="12"/>
    </row>
    <row r="394" ht="15.0" customHeight="1">
      <c r="B394" s="12"/>
      <c r="C394" s="319"/>
      <c r="D394" s="12"/>
      <c r="E394" s="12"/>
      <c r="F394" s="391" t="str">
        <f>'дети 5-ти лет Т'!CT160</f>
        <v/>
      </c>
      <c r="G394" s="12"/>
    </row>
    <row r="395" ht="15.0" customHeight="1">
      <c r="B395" s="19"/>
      <c r="C395" s="319"/>
      <c r="D395" s="12"/>
      <c r="E395" s="12"/>
      <c r="F395" s="391" t="str">
        <f>'дети 5-ти лет Т'!CU160</f>
        <v/>
      </c>
      <c r="G395" s="12"/>
    </row>
    <row r="396" ht="15.0" customHeight="1">
      <c r="B396" s="5">
        <v>33.0</v>
      </c>
      <c r="C396" s="319"/>
      <c r="D396" s="12"/>
      <c r="E396" s="12"/>
      <c r="F396" s="391" t="str">
        <f>'дети 5-ти лет Т'!CV160</f>
        <v/>
      </c>
      <c r="G396" s="12"/>
    </row>
    <row r="397" ht="15.0" customHeight="1">
      <c r="B397" s="12"/>
      <c r="C397" s="319"/>
      <c r="D397" s="12"/>
      <c r="E397" s="12"/>
      <c r="F397" s="391" t="str">
        <f>'дети 5-ти лет Т'!CW160</f>
        <v/>
      </c>
      <c r="G397" s="12"/>
    </row>
    <row r="398" ht="15.0" customHeight="1">
      <c r="B398" s="19"/>
      <c r="C398" s="319"/>
      <c r="D398" s="12"/>
      <c r="E398" s="12"/>
      <c r="F398" s="391" t="str">
        <f>'дети 5-ти лет Т'!CX160</f>
        <v/>
      </c>
      <c r="G398" s="12"/>
    </row>
    <row r="399" ht="15.0" customHeight="1">
      <c r="B399" s="5">
        <v>34.0</v>
      </c>
      <c r="C399" s="319"/>
      <c r="D399" s="12"/>
      <c r="E399" s="12"/>
      <c r="F399" s="391" t="str">
        <f>'дети 5-ти лет Т'!CY160</f>
        <v/>
      </c>
      <c r="G399" s="12"/>
    </row>
    <row r="400" ht="15.0" customHeight="1">
      <c r="B400" s="12"/>
      <c r="C400" s="319"/>
      <c r="D400" s="12"/>
      <c r="E400" s="12"/>
      <c r="F400" s="391" t="str">
        <f>'дети 5-ти лет Т'!CZ160</f>
        <v/>
      </c>
      <c r="G400" s="12"/>
    </row>
    <row r="401" ht="15.0" customHeight="1">
      <c r="B401" s="19"/>
      <c r="C401" s="319"/>
      <c r="D401" s="12"/>
      <c r="E401" s="12"/>
      <c r="F401" s="391" t="str">
        <f>'дети 5-ти лет Т'!DA160</f>
        <v/>
      </c>
      <c r="G401" s="12"/>
    </row>
    <row r="402" ht="15.0" customHeight="1">
      <c r="B402" s="5">
        <v>35.0</v>
      </c>
      <c r="C402" s="319"/>
      <c r="D402" s="12"/>
      <c r="E402" s="12"/>
      <c r="F402" s="391" t="str">
        <f>'дети 5-ти лет Т'!DB160</f>
        <v/>
      </c>
      <c r="G402" s="12"/>
    </row>
    <row r="403" ht="15.0" customHeight="1">
      <c r="B403" s="12"/>
      <c r="C403" s="319"/>
      <c r="D403" s="12"/>
      <c r="E403" s="12"/>
      <c r="F403" s="391" t="str">
        <f>'дети 5-ти лет Т'!DC160</f>
        <v/>
      </c>
      <c r="G403" s="12"/>
    </row>
    <row r="404" ht="15.0" customHeight="1">
      <c r="B404" s="19"/>
      <c r="C404" s="320"/>
      <c r="D404" s="19"/>
      <c r="E404" s="19"/>
      <c r="F404" s="391" t="str">
        <f>'дети 5-ти лет Т'!DD160</f>
        <v/>
      </c>
      <c r="G404" s="19"/>
    </row>
    <row r="405" ht="15.0" customHeight="1">
      <c r="B405" s="321" t="str">
        <f>'СВОД3'!V55</f>
        <v/>
      </c>
      <c r="C405" s="1"/>
      <c r="D405" s="1"/>
      <c r="E405" s="1"/>
      <c r="F405" s="1"/>
      <c r="G405" s="1"/>
    </row>
    <row r="406" ht="15.0" customHeight="1"/>
    <row r="407" ht="15.0" customHeight="1"/>
    <row r="408" ht="15.0" customHeight="1"/>
    <row r="409" ht="15.0" customHeight="1"/>
    <row r="410" ht="15.0" customHeight="1"/>
    <row r="411" ht="15.0" customHeight="1"/>
    <row r="412" ht="15.0" customHeight="1"/>
    <row r="413" ht="15.0" customHeight="1"/>
    <row r="414" ht="15.0" customHeight="1"/>
    <row r="415" ht="15.0" customHeight="1"/>
    <row r="416" ht="15.0" customHeight="1"/>
    <row r="417" ht="15.0" customHeight="1"/>
    <row r="418" ht="15.0" customHeight="1"/>
    <row r="419" ht="15.0" customHeight="1"/>
    <row r="420" ht="15.0" customHeight="1"/>
    <row r="421" ht="15.0" customHeight="1"/>
    <row r="422" ht="15.0" customHeight="1"/>
    <row r="423" ht="15.0" customHeight="1"/>
    <row r="424" ht="15.0" customHeight="1"/>
    <row r="425" ht="15.0" customHeight="1"/>
    <row r="426" ht="15.0" customHeight="1"/>
    <row r="427" ht="15.0" customHeight="1"/>
    <row r="428" ht="15.0" customHeight="1"/>
    <row r="429" ht="15.0" customHeight="1"/>
    <row r="430" ht="15.0" customHeight="1"/>
    <row r="431" ht="15.0" customHeight="1"/>
    <row r="432" ht="15.0" customHeight="1"/>
    <row r="433" ht="15.0" customHeight="1"/>
    <row r="434" ht="15.0" customHeight="1"/>
    <row r="435" ht="15.0" customHeight="1"/>
    <row r="436" ht="15.0" customHeight="1"/>
    <row r="437" ht="15.0" customHeight="1"/>
    <row r="438" ht="15.0" customHeight="1"/>
    <row r="439" ht="15.0" customHeight="1"/>
    <row r="440" ht="15.0" customHeight="1"/>
    <row r="441" ht="15.0" customHeight="1"/>
    <row r="442" ht="15.0" customHeight="1"/>
    <row r="443" ht="15.0" customHeight="1"/>
    <row r="444" ht="15.0" customHeight="1"/>
    <row r="445" ht="15.0" customHeight="1"/>
    <row r="446" ht="15.0" customHeight="1"/>
    <row r="447" ht="15.0" customHeight="1"/>
    <row r="448" ht="15.0" customHeight="1"/>
    <row r="449" ht="15.0" customHeight="1"/>
    <row r="450" ht="15.0" customHeight="1"/>
    <row r="451" ht="15.0" customHeight="1"/>
    <row r="452" ht="15.0" customHeight="1"/>
    <row r="453" ht="15.0" customHeight="1"/>
    <row r="454" ht="15.0" customHeight="1"/>
    <row r="455" ht="15.0" customHeight="1"/>
    <row r="456" ht="15.0" customHeight="1"/>
    <row r="457" ht="15.0" customHeight="1"/>
    <row r="458" ht="15.0" customHeight="1"/>
    <row r="459" ht="15.0" customHeight="1"/>
    <row r="460" ht="15.0" customHeight="1"/>
    <row r="461" ht="15.0" customHeight="1"/>
    <row r="462" ht="15.0" customHeight="1"/>
    <row r="463" ht="15.0" customHeight="1"/>
    <row r="464" ht="15.0" customHeight="1"/>
    <row r="465" ht="15.0" customHeight="1"/>
    <row r="466" ht="15.0" customHeight="1"/>
    <row r="467" ht="15.0" customHeight="1"/>
    <row r="468" ht="15.0" customHeight="1"/>
    <row r="469" ht="15.0" customHeight="1"/>
    <row r="470" ht="15.0" customHeight="1"/>
    <row r="471" ht="15.0" customHeight="1"/>
    <row r="472" ht="15.0" customHeight="1"/>
    <row r="473" ht="15.0" customHeight="1"/>
    <row r="474" ht="15.0" customHeight="1"/>
    <row r="475" ht="15.0" customHeight="1"/>
    <row r="476" ht="15.0" customHeight="1"/>
    <row r="477" ht="15.0" customHeight="1"/>
    <row r="478" ht="15.0" customHeight="1"/>
    <row r="479" ht="15.0" customHeight="1"/>
    <row r="480" ht="15.0" customHeight="1"/>
    <row r="481" ht="15.0" customHeight="1"/>
    <row r="482" ht="15.0" customHeight="1"/>
    <row r="483" ht="15.0" customHeight="1"/>
    <row r="484" ht="15.0" customHeight="1"/>
    <row r="485" ht="15.0" customHeight="1"/>
    <row r="486" ht="15.0" customHeight="1"/>
    <row r="487" ht="15.0" customHeight="1"/>
    <row r="488" ht="15.0" customHeight="1"/>
    <row r="489" ht="15.0" customHeight="1"/>
    <row r="490" ht="15.0" customHeight="1"/>
    <row r="491" ht="15.0" customHeight="1"/>
    <row r="492" ht="15.0" customHeight="1"/>
    <row r="493" ht="15.0" customHeight="1"/>
    <row r="494" ht="15.0" customHeight="1"/>
    <row r="495" ht="15.0" customHeight="1"/>
    <row r="496" ht="15.0" customHeight="1"/>
    <row r="497" ht="15.0" customHeight="1"/>
    <row r="498" ht="15.0" customHeight="1"/>
    <row r="499" ht="15.0" customHeight="1"/>
    <row r="500" ht="15.0" customHeight="1"/>
    <row r="501" ht="15.0" customHeight="1"/>
    <row r="502" ht="15.0" customHeight="1"/>
    <row r="503" ht="15.0" customHeight="1"/>
    <row r="504" ht="15.0" customHeight="1"/>
    <row r="505" ht="15.0"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sheetData>
  <mergeCells count="135">
    <mergeCell ref="B4:C4"/>
    <mergeCell ref="B5:C5"/>
    <mergeCell ref="B6:C6"/>
    <mergeCell ref="B7:C7"/>
    <mergeCell ref="F9:H9"/>
    <mergeCell ref="I9:K9"/>
    <mergeCell ref="B10:B16"/>
    <mergeCell ref="C9:E9"/>
    <mergeCell ref="C10:E93"/>
    <mergeCell ref="F10:H93"/>
    <mergeCell ref="L10:L93"/>
    <mergeCell ref="B17:B44"/>
    <mergeCell ref="B45:B51"/>
    <mergeCell ref="B52:B86"/>
    <mergeCell ref="B87:B93"/>
    <mergeCell ref="B96:G96"/>
    <mergeCell ref="B98:B100"/>
    <mergeCell ref="B101:B103"/>
    <mergeCell ref="B104:B106"/>
    <mergeCell ref="B107:B109"/>
    <mergeCell ref="B110:B112"/>
    <mergeCell ref="B125:B127"/>
    <mergeCell ref="B128:B130"/>
    <mergeCell ref="B131:B133"/>
    <mergeCell ref="B134:B136"/>
    <mergeCell ref="B137:B139"/>
    <mergeCell ref="B140:B142"/>
    <mergeCell ref="B143:B145"/>
    <mergeCell ref="B146:B148"/>
    <mergeCell ref="B149:B151"/>
    <mergeCell ref="B152:B154"/>
    <mergeCell ref="B122:B124"/>
    <mergeCell ref="B155:B157"/>
    <mergeCell ref="B158:B160"/>
    <mergeCell ref="B161:B163"/>
    <mergeCell ref="B164:B166"/>
    <mergeCell ref="B167:B169"/>
    <mergeCell ref="B170:B172"/>
    <mergeCell ref="B173:B175"/>
    <mergeCell ref="B176:B178"/>
    <mergeCell ref="B179:B181"/>
    <mergeCell ref="B113:B115"/>
    <mergeCell ref="B116:B118"/>
    <mergeCell ref="C116:C187"/>
    <mergeCell ref="E116:E187"/>
    <mergeCell ref="G116:G187"/>
    <mergeCell ref="B119:B121"/>
    <mergeCell ref="D152:D187"/>
    <mergeCell ref="B189:G189"/>
    <mergeCell ref="B182:B184"/>
    <mergeCell ref="B185:B187"/>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5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C0D9"/>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54" width="8.71"/>
  </cols>
  <sheetData>
    <row r="1" ht="15.0" customHeight="1"/>
    <row r="2" ht="15.0" customHeight="1">
      <c r="B2" s="291"/>
      <c r="C2" s="292"/>
      <c r="D2" s="292" t="str">
        <f>'1'!D2</f>
        <v>Индивидуальная карта развития ребенка на  ****-**** учебный год</v>
      </c>
      <c r="E2" s="292"/>
      <c r="F2" s="292"/>
      <c r="G2" s="291"/>
      <c r="H2" s="291"/>
    </row>
    <row r="3" ht="15.0" customHeight="1">
      <c r="B3" s="291"/>
      <c r="C3" s="291"/>
      <c r="D3" s="291"/>
      <c r="E3" s="291"/>
      <c r="F3" s="291"/>
      <c r="G3" s="291"/>
      <c r="H3" s="291"/>
    </row>
    <row r="4" ht="19.5" customHeight="1">
      <c r="B4" s="294" t="s">
        <v>829</v>
      </c>
      <c r="D4" s="295" t="str">
        <f>'дети 5-ти лет Ф'!C161</f>
        <v/>
      </c>
      <c r="E4" s="296"/>
      <c r="F4" s="296"/>
      <c r="G4" s="291"/>
      <c r="H4" s="291"/>
    </row>
    <row r="5" ht="19.5" customHeight="1">
      <c r="B5" s="297" t="s">
        <v>830</v>
      </c>
      <c r="D5" s="298" t="str">
        <f>'дети 5-ти лет Ф'!A161</f>
        <v/>
      </c>
      <c r="E5" s="298"/>
      <c r="F5" s="298"/>
      <c r="G5" s="291"/>
      <c r="H5" s="291"/>
    </row>
    <row r="6" ht="19.5" customHeight="1">
      <c r="B6" s="297" t="s">
        <v>831</v>
      </c>
      <c r="D6" s="295" t="str">
        <f>'1'!D6</f>
        <v>Мини-центр при КГУ "ОШ №1"</v>
      </c>
      <c r="E6" s="291"/>
      <c r="F6" s="300" t="str">
        <f>'1'!F6</f>
        <v>Карагандинская область</v>
      </c>
      <c r="G6" s="291"/>
      <c r="H6" s="295"/>
    </row>
    <row r="7" ht="19.5" customHeight="1">
      <c r="B7" s="297" t="s">
        <v>834</v>
      </c>
      <c r="D7" s="295" t="s">
        <v>835</v>
      </c>
      <c r="E7" s="291"/>
      <c r="F7" s="291"/>
      <c r="G7" s="291"/>
      <c r="H7" s="291"/>
    </row>
    <row r="8" ht="15.0" customHeight="1">
      <c r="D8" s="1"/>
      <c r="E8" s="1"/>
      <c r="F8" s="1"/>
    </row>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396"/>
      <c r="G10" s="62"/>
      <c r="H10" s="63"/>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68"/>
      <c r="H11" s="69"/>
      <c r="I11" s="255" t="str">
        <f>IF(C303="","",VLOOKUP(C303,$S$563:$T$565,2,TRUE))</f>
        <v/>
      </c>
      <c r="J11" s="255" t="str">
        <f>IF(C304="","",VLOOKUP(C304,$U$563:$V$565,2,TRUE))</f>
        <v/>
      </c>
      <c r="K11" s="255" t="str">
        <f>IF(C305="","",VLOOKUP(C305,$W$563:$X$565,2,TRUE))</f>
        <v/>
      </c>
      <c r="L11" s="12"/>
    </row>
    <row r="12" ht="90.0" customHeight="1">
      <c r="B12" s="12"/>
      <c r="C12" s="68"/>
      <c r="E12" s="69"/>
      <c r="F12" s="68"/>
      <c r="H12" s="69"/>
      <c r="I12" s="255" t="str">
        <f>IF(C306="","",VLOOKUP(C306,$Y$563:$Z$565,2,TRUE))</f>
        <v/>
      </c>
      <c r="J12" s="255" t="str">
        <f>IF(C307="","",VLOOKUP(C307,$AA$563:$AB$565,2,TRUE))</f>
        <v/>
      </c>
      <c r="K12" s="255" t="str">
        <f>IF(C308="","",VLOOKUP(C308,$AC$563:$AD$565,2,TRUE))</f>
        <v/>
      </c>
      <c r="L12" s="12"/>
    </row>
    <row r="13" ht="90.0" customHeight="1">
      <c r="B13" s="12"/>
      <c r="C13" s="68"/>
      <c r="E13" s="69"/>
      <c r="F13" s="68"/>
      <c r="H13" s="69"/>
      <c r="I13" s="255" t="str">
        <f>IF(C309="","",VLOOKUP(C309,$AE$563:$AF$565,2,TRUE))</f>
        <v/>
      </c>
      <c r="J13" s="255" t="str">
        <f>IF(C310="","",VLOOKUP(C310,$AG$563:$AH$565,2,TRUE))</f>
        <v/>
      </c>
      <c r="K13" s="255" t="str">
        <f>IF(C311="","",VLOOKUP(C311,$AI$563:$AJ$565,2,TRUE))</f>
        <v/>
      </c>
      <c r="L13" s="12"/>
    </row>
    <row r="14" ht="90.0" customHeight="1">
      <c r="B14" s="12"/>
      <c r="C14" s="68"/>
      <c r="E14" s="69"/>
      <c r="F14" s="68"/>
      <c r="H14" s="69"/>
      <c r="I14" s="255" t="str">
        <f>IF(C312="","",VLOOKUP(C312,$AK$563:$AL$565,2,TRUE))</f>
        <v/>
      </c>
      <c r="J14" s="255" t="str">
        <f>IF(C313="","",VLOOKUP(C313,$AM$563:$AN$565,2,TRUE))</f>
        <v/>
      </c>
      <c r="K14" s="255" t="str">
        <f>IF(C314="","",VLOOKUP(C314,$AO$563:$AP$565,2,TRUE))</f>
        <v/>
      </c>
      <c r="L14" s="12"/>
    </row>
    <row r="15" ht="90.0" customHeight="1">
      <c r="B15" s="12"/>
      <c r="C15" s="68"/>
      <c r="E15" s="69"/>
      <c r="F15" s="68"/>
      <c r="H15" s="69"/>
      <c r="I15" s="255" t="str">
        <f>IF(C315="","",VLOOKUP(C315,$AQ$563:$AR$565,2,TRUE))</f>
        <v/>
      </c>
      <c r="J15" s="255" t="str">
        <f>IF(C316="","",VLOOKUP(C316,$AS$563:$AT$565,2,TRUE))</f>
        <v/>
      </c>
      <c r="K15" s="255" t="str">
        <f>IF(C317="","",VLOOKUP(C317,$AU$563:$AV$565,2,TRUE))</f>
        <v/>
      </c>
      <c r="L15" s="12"/>
    </row>
    <row r="16" ht="90.0" customHeight="1">
      <c r="B16" s="19"/>
      <c r="C16" s="68"/>
      <c r="E16" s="69"/>
      <c r="F16" s="68"/>
      <c r="H16" s="69"/>
      <c r="I16" s="255" t="str">
        <f>IF(C318="","",VLOOKUP(C318,$AW$563:$AX$565,2,TRUE))</f>
        <v/>
      </c>
      <c r="J16" s="255" t="str">
        <f>IF(C319="","",VLOOKUP(C319,$AY$563:$AZ$565,2,TRUE))</f>
        <v/>
      </c>
      <c r="K16" s="255" t="str">
        <f>IF(C320="","",VLOOKUP(C320,$BA$563:$BB$565,2,TRUE))</f>
        <v/>
      </c>
      <c r="L16" s="12"/>
    </row>
    <row r="17" ht="90.0" customHeight="1">
      <c r="B17" s="304" t="s">
        <v>107</v>
      </c>
      <c r="C17" s="68"/>
      <c r="E17" s="69"/>
      <c r="F17" s="68"/>
      <c r="H17" s="69"/>
      <c r="I17" s="255" t="str">
        <f>IF(D300="","",VLOOKUP(D300,$M$567:$N$569,2,TRUE))</f>
        <v/>
      </c>
      <c r="J17" s="255" t="str">
        <f>IF(D301="","",VLOOKUP(D301,$O$567:$P$569,2,TRUE))</f>
        <v/>
      </c>
      <c r="K17" s="255" t="str">
        <f>IF(D302="","",VLOOKUP(D302,$Q$567:$R$569,2,TRUE))</f>
        <v/>
      </c>
      <c r="L17" s="12"/>
    </row>
    <row r="18" ht="90.0" customHeight="1">
      <c r="B18" s="12"/>
      <c r="C18" s="68"/>
      <c r="E18" s="69"/>
      <c r="F18" s="68"/>
      <c r="H18" s="69"/>
      <c r="I18" s="255" t="str">
        <f>IF(D303="","",VLOOKUP(D303,$S$567:$T$569,2,TRUE))</f>
        <v/>
      </c>
      <c r="J18" s="255" t="str">
        <f>IF(D304="","",VLOOKUP(D304,$U$567:$V$569,2,TRUE))</f>
        <v/>
      </c>
      <c r="K18" s="255" t="str">
        <f>IF(D305="","",VLOOKUP(D305,$W$567:$X$569,2,TRUE))</f>
        <v/>
      </c>
      <c r="L18" s="12"/>
    </row>
    <row r="19" ht="90.0" customHeight="1">
      <c r="B19" s="12"/>
      <c r="C19" s="68"/>
      <c r="E19" s="69"/>
      <c r="F19" s="68"/>
      <c r="H19" s="69"/>
      <c r="I19" s="255" t="str">
        <f>IF(D306="","",VLOOKUP(D306,$Y$567:$Z$569,2,TRUE))</f>
        <v/>
      </c>
      <c r="J19" s="255" t="str">
        <f>IF(D307="","",VLOOKUP(D307,$AA$567:$AB$569,2,TRUE))</f>
        <v/>
      </c>
      <c r="K19" s="255" t="str">
        <f>IF(D308="","",VLOOKUP(D308,$AC$567:$AD$569,2,TRUE))</f>
        <v/>
      </c>
      <c r="L19" s="12"/>
    </row>
    <row r="20" ht="90.0" customHeight="1">
      <c r="B20" s="12"/>
      <c r="C20" s="68"/>
      <c r="E20" s="69"/>
      <c r="F20" s="68"/>
      <c r="H20" s="69"/>
      <c r="I20" s="255" t="str">
        <f>IF(D309="","",VLOOKUP(D309,$AE$567:$AF$569,2,TRUE))</f>
        <v/>
      </c>
      <c r="J20" s="255" t="str">
        <f>IF(D310="","",VLOOKUP(D310,$AG$567:$AH$569,2,TRUE))</f>
        <v/>
      </c>
      <c r="K20" s="255" t="str">
        <f>IF(D311="","",VLOOKUP(D311,$AI$567:$AJ$569,2,TRUE))</f>
        <v/>
      </c>
      <c r="L20" s="12"/>
    </row>
    <row r="21" ht="90.0" customHeight="1">
      <c r="B21" s="12"/>
      <c r="C21" s="68"/>
      <c r="E21" s="69"/>
      <c r="F21" s="68"/>
      <c r="H21" s="69"/>
      <c r="I21" s="255" t="str">
        <f>IF(D312="","",VLOOKUP(D312,$AK$567:$AL$569,2,TRUE))</f>
        <v/>
      </c>
      <c r="J21" s="255" t="str">
        <f>IF(D313="","",VLOOKUP(D313,$AM$567:$AN$569,2,TRUE))</f>
        <v/>
      </c>
      <c r="K21" s="255" t="str">
        <f>IF(D314="","",VLOOKUP(D314,$AO$567:$AP$569,2,TRUE))</f>
        <v/>
      </c>
      <c r="L21" s="12"/>
    </row>
    <row r="22" ht="90.0" customHeight="1">
      <c r="B22" s="12"/>
      <c r="C22" s="68"/>
      <c r="E22" s="69"/>
      <c r="F22" s="68"/>
      <c r="H22" s="69"/>
      <c r="I22" s="255" t="str">
        <f>IF(D315="","",VLOOKUP(D315,$AQ$567:$AR$569,2,TRUE))</f>
        <v/>
      </c>
      <c r="J22" s="255" t="str">
        <f>IF(D316="","",VLOOKUP(D316,$AS$567:$AT$569,2,TRUE))</f>
        <v/>
      </c>
      <c r="K22" s="255" t="str">
        <f>IF(D317="","",VLOOKUP(D317,$AU$567:$AV$569,2,TRUE))</f>
        <v/>
      </c>
      <c r="L22" s="12"/>
    </row>
    <row r="23" ht="90.0" customHeight="1">
      <c r="B23" s="12"/>
      <c r="C23" s="68"/>
      <c r="E23" s="69"/>
      <c r="F23" s="68"/>
      <c r="H23" s="69"/>
      <c r="I23" s="255" t="str">
        <f>IF(D318="","",VLOOKUP(D318,$AW$567:$AX$569,2,TRUE))</f>
        <v/>
      </c>
      <c r="J23" s="255" t="str">
        <f>IF(D319="","",VLOOKUP(D319,$AY$567:$AZ$569,2,TRUE))</f>
        <v/>
      </c>
      <c r="K23" s="255" t="str">
        <f>IF(D320="","",VLOOKUP(D320,$BA$567:$BB$569,2,TRUE))</f>
        <v/>
      </c>
      <c r="L23" s="12"/>
    </row>
    <row r="24" ht="90.0" customHeight="1">
      <c r="B24" s="12"/>
      <c r="C24" s="68"/>
      <c r="E24" s="69"/>
      <c r="F24" s="68"/>
      <c r="H24" s="69"/>
      <c r="I24" s="255" t="str">
        <f>IF(D321="","",VLOOKUP(D321,$M$571:$N$573,2,TRUE))</f>
        <v/>
      </c>
      <c r="J24" s="255" t="str">
        <f>IF(D322="","",VLOOKUP(D322,$O$571:$P$573,2,TRUE))</f>
        <v/>
      </c>
      <c r="K24" s="255" t="str">
        <f>IF(D323="","",VLOOKUP(D323,$Q$571:$R$573,2,TRUE))</f>
        <v/>
      </c>
      <c r="L24" s="12"/>
    </row>
    <row r="25" ht="90.0" customHeight="1">
      <c r="B25" s="12"/>
      <c r="C25" s="68"/>
      <c r="E25" s="69"/>
      <c r="F25" s="68"/>
      <c r="H25" s="69"/>
      <c r="I25" s="255" t="str">
        <f>IF(D324="","",VLOOKUP(D324,$S$571:$T$573,2,TRUE))</f>
        <v/>
      </c>
      <c r="J25" s="255" t="str">
        <f>IF(D325="","",VLOOKUP(D325,$U$571:$V$573,2,TRUE))</f>
        <v/>
      </c>
      <c r="K25" s="255" t="str">
        <f>IF(D326="","",VLOOKUP(D326,$W$571:$X$573,2,TRUE))</f>
        <v/>
      </c>
      <c r="L25" s="12"/>
    </row>
    <row r="26" ht="90.0" customHeight="1">
      <c r="B26" s="12"/>
      <c r="C26" s="68"/>
      <c r="E26" s="69"/>
      <c r="F26" s="68"/>
      <c r="H26" s="69"/>
      <c r="I26" s="255" t="str">
        <f>IF(D327="","",VLOOKUP(D327,$Y$571:$Z$573,2,TRUE))</f>
        <v/>
      </c>
      <c r="J26" s="255" t="str">
        <f>IF(D328="","",VLOOKUP(D328,$AA$571:$AB$573,2,TRUE))</f>
        <v/>
      </c>
      <c r="K26" s="255" t="str">
        <f>IF(D329="","",VLOOKUP(D329,$AC$571:$AD$573,2,TRUE))</f>
        <v/>
      </c>
      <c r="L26" s="12"/>
    </row>
    <row r="27" ht="90.0" customHeight="1">
      <c r="B27" s="12"/>
      <c r="C27" s="68"/>
      <c r="E27" s="69"/>
      <c r="F27" s="68"/>
      <c r="H27" s="69"/>
      <c r="I27" s="255" t="str">
        <f>IF(D330="","",VLOOKUP(D330,$AE$571:$AF$573,2,TRUE))</f>
        <v/>
      </c>
      <c r="J27" s="255" t="str">
        <f>IF(D331="","",VLOOKUP(D341,$AG$571:$AH$573,2,TRUE))</f>
        <v/>
      </c>
      <c r="K27" s="255" t="str">
        <f>IF(D332="","",VLOOKUP(D342,$AI$571:$AJ$573,2,TRUE))</f>
        <v/>
      </c>
      <c r="L27" s="12"/>
    </row>
    <row r="28" ht="90.0" customHeight="1">
      <c r="B28" s="12"/>
      <c r="C28" s="68"/>
      <c r="E28" s="69"/>
      <c r="F28" s="68"/>
      <c r="H28" s="69"/>
      <c r="I28" s="255" t="str">
        <f>IF(D333="","",VLOOKUP(D333,$AK$571:$AL$573,2,TRUE))</f>
        <v/>
      </c>
      <c r="J28" s="255" t="str">
        <f>IF(D334="","",VLOOKUP(D334,$AM$571:$AN$573,2,TRUE))</f>
        <v/>
      </c>
      <c r="K28" s="255" t="str">
        <f>IF(D335="","",VLOOKUP(D335,$AO$571:$AP$573,2,TRUE))</f>
        <v/>
      </c>
      <c r="L28" s="12"/>
    </row>
    <row r="29" ht="90.0" customHeight="1">
      <c r="B29" s="12"/>
      <c r="C29" s="68"/>
      <c r="E29" s="69"/>
      <c r="F29" s="68"/>
      <c r="H29" s="69"/>
      <c r="I29" s="255" t="str">
        <f>IF(D336="","",VLOOKUP(D336,$AQ$571:$AR$573,2,TRUE))</f>
        <v/>
      </c>
      <c r="J29" s="255" t="str">
        <f>IF(D337="","",VLOOKUP(D337,$AS$571:$AT$573,2,TRUE))</f>
        <v/>
      </c>
      <c r="K29" s="255" t="str">
        <f>IF(D338="","",VLOOKUP(D338,$AU$571:$AV$573,2,TRUE))</f>
        <v/>
      </c>
      <c r="L29" s="12"/>
    </row>
    <row r="30" ht="90.0" customHeight="1">
      <c r="B30" s="12"/>
      <c r="C30" s="68"/>
      <c r="E30" s="69"/>
      <c r="F30" s="68"/>
      <c r="H30" s="69"/>
      <c r="I30" s="255" t="str">
        <f>IF(D339="","",VLOOKUP(D339,$AW$571:$AX$573,2,TRUE))</f>
        <v/>
      </c>
      <c r="J30" s="255" t="str">
        <f>IF(D340="","",VLOOKUP(D340,$AY$571:$AZ$573,2,TRUE))</f>
        <v/>
      </c>
      <c r="K30" s="255" t="str">
        <f>IF(D341="","",VLOOKUP(D341,$BA$571:$BB$573,2,TRUE))</f>
        <v/>
      </c>
      <c r="L30" s="12"/>
    </row>
    <row r="31" ht="90.0" customHeight="1">
      <c r="B31" s="12"/>
      <c r="C31" s="68"/>
      <c r="E31" s="69"/>
      <c r="F31" s="68"/>
      <c r="H31" s="69"/>
      <c r="I31" s="255" t="str">
        <f>IF(D342="","",VLOOKUP(D342,$M$575:$N$577,2,TRUE))</f>
        <v/>
      </c>
      <c r="J31" s="255" t="str">
        <f>IF(D343="","",VLOOKUP(D343,$O$575:$P$577,2,TRUE))</f>
        <v/>
      </c>
      <c r="K31" s="255" t="str">
        <f>IF(D344="","",VLOOKUP(D344,$Q$575:$R$577,2,TRUE))</f>
        <v/>
      </c>
      <c r="L31" s="12"/>
    </row>
    <row r="32" ht="90.0" customHeight="1">
      <c r="B32" s="12"/>
      <c r="C32" s="68"/>
      <c r="E32" s="69"/>
      <c r="F32" s="68"/>
      <c r="H32" s="69"/>
      <c r="I32" s="255" t="str">
        <f>IF(D345="","",VLOOKUP(D345,$S$575:$T$577,2,TRUE))</f>
        <v/>
      </c>
      <c r="J32" s="255" t="str">
        <f>IF(D346="","",VLOOKUP(D346,$U$575:$V$577,2,TRUE))</f>
        <v/>
      </c>
      <c r="K32" s="255" t="str">
        <f>IF(D347="","",VLOOKUP(D347,$W$575:$X$577,2,TRUE))</f>
        <v/>
      </c>
      <c r="L32" s="12"/>
    </row>
    <row r="33" ht="90.0" customHeight="1">
      <c r="B33" s="12"/>
      <c r="C33" s="68"/>
      <c r="E33" s="69"/>
      <c r="F33" s="68"/>
      <c r="H33" s="69"/>
      <c r="I33" s="255" t="str">
        <f>IF(D348="","",VLOOKUP(D348,$Y$575:$Z$577,2,TRUE))</f>
        <v/>
      </c>
      <c r="J33" s="255" t="str">
        <f>IF(D349="","",VLOOKUP(D349,$AA$575:$AB$577,2,TRUE))</f>
        <v/>
      </c>
      <c r="K33" s="255" t="str">
        <f>IF(D350="","",VLOOKUP(D350,$AC$575:$AD$577,2,TRUE))</f>
        <v/>
      </c>
      <c r="L33" s="12"/>
    </row>
    <row r="34" ht="90.0" customHeight="1">
      <c r="B34" s="12"/>
      <c r="C34" s="68"/>
      <c r="E34" s="69"/>
      <c r="F34" s="68"/>
      <c r="H34" s="69"/>
      <c r="I34" s="255" t="str">
        <f>IF(D351="","",VLOOKUP(D351,$AE$575:$AF$577,2,TRUE))</f>
        <v/>
      </c>
      <c r="J34" s="255" t="str">
        <f>IF(D352="","",VLOOKUP(D352,$AG$575:$AH$577,2,TRUE))</f>
        <v/>
      </c>
      <c r="K34" s="255" t="str">
        <f>IF(D353="","",VLOOKUP(D353,$AI$575:$AJ$577,2,TRUE))</f>
        <v/>
      </c>
      <c r="L34" s="12"/>
    </row>
    <row r="35" ht="90.0" customHeight="1">
      <c r="B35" s="12"/>
      <c r="C35" s="68"/>
      <c r="E35" s="69"/>
      <c r="F35" s="68"/>
      <c r="H35" s="69"/>
      <c r="I35" s="255" t="str">
        <f>IF(D354="","",VLOOKUP(D354,$AK$575:$AL$577,2,TRUE))</f>
        <v/>
      </c>
      <c r="J35" s="255" t="str">
        <f>IF(D355="","",VLOOKUP(D355,$AM$575:$AN$577,2,TRUE))</f>
        <v/>
      </c>
      <c r="K35" s="255" t="str">
        <f>IF(D356="","",VLOOKUP(D356,$AO$575:$AP$577,2,TRUE))</f>
        <v/>
      </c>
      <c r="L35" s="12"/>
    </row>
    <row r="36" ht="90.0" customHeight="1">
      <c r="B36" s="12"/>
      <c r="C36" s="68"/>
      <c r="E36" s="69"/>
      <c r="F36" s="68"/>
      <c r="H36" s="69"/>
      <c r="I36" s="255" t="str">
        <f>IF(D357="","",VLOOKUP(D357,$AQ$575:$AR$577,2,TRUE))</f>
        <v/>
      </c>
      <c r="J36" s="255" t="str">
        <f>IF(D358="","",VLOOKUP(D358,$AS$575:$AT$577,2,TRUE))</f>
        <v/>
      </c>
      <c r="K36" s="255" t="str">
        <f>IF(D359="","",VLOOKUP(D359,$AU$575:$AV$577,2,TRUE))</f>
        <v/>
      </c>
      <c r="L36" s="12"/>
    </row>
    <row r="37" ht="90.0" customHeight="1">
      <c r="B37" s="12"/>
      <c r="C37" s="68"/>
      <c r="E37" s="69"/>
      <c r="F37" s="68"/>
      <c r="H37" s="69"/>
      <c r="I37" s="255" t="str">
        <f>IF(D360="","",VLOOKUP(D360,$AW$575:$AX$577,2,TRUE))</f>
        <v/>
      </c>
      <c r="J37" s="255" t="str">
        <f>IF(D361="","",VLOOKUP(D361,$AY$575:$AZ$577,2,TRUE))</f>
        <v/>
      </c>
      <c r="K37" s="255" t="str">
        <f>IF(D362="","",VLOOKUP(D362,$BA$575:$BB$577,2,TRUE))</f>
        <v/>
      </c>
      <c r="L37" s="12"/>
    </row>
    <row r="38" ht="90.0" customHeight="1">
      <c r="B38" s="12"/>
      <c r="C38" s="68"/>
      <c r="E38" s="69"/>
      <c r="F38" s="68"/>
      <c r="H38" s="69"/>
      <c r="I38" s="255" t="str">
        <f>IF(D363="","",VLOOKUP(D363,$M$579:$N$581,2,TRUE))</f>
        <v/>
      </c>
      <c r="J38" s="255" t="str">
        <f>IF(D364="","",VLOOKUP(D364,$O$579:$P$581,2,TRUE))</f>
        <v/>
      </c>
      <c r="K38" s="255" t="str">
        <f>IF(D365="","",VLOOKUP(D365,$Q$579:$R$581,2,TRUE))</f>
        <v/>
      </c>
      <c r="L38" s="12"/>
    </row>
    <row r="39" ht="90.0" customHeight="1">
      <c r="B39" s="12"/>
      <c r="C39" s="68"/>
      <c r="E39" s="69"/>
      <c r="F39" s="68"/>
      <c r="H39" s="69"/>
      <c r="I39" s="255" t="str">
        <f>IF(D366="","",VLOOKUP(D366,$S$579:$T$581,2,TRUE))</f>
        <v/>
      </c>
      <c r="J39" s="255" t="str">
        <f>IF(D367="","",VLOOKUP(D367,$U$579:$V$581,2,TRUE))</f>
        <v/>
      </c>
      <c r="K39" s="255" t="str">
        <f>IF(D368="","",VLOOKUP(D368,$W$579:$X$581,2,TRUE))</f>
        <v/>
      </c>
      <c r="L39" s="12"/>
    </row>
    <row r="40" ht="90.0" customHeight="1">
      <c r="B40" s="12"/>
      <c r="C40" s="68"/>
      <c r="E40" s="69"/>
      <c r="F40" s="68"/>
      <c r="H40" s="69"/>
      <c r="I40" s="255" t="str">
        <f>IF(D369="","",VLOOKUP(D369,$Y$579:$Z$581,2,TRUE))</f>
        <v/>
      </c>
      <c r="J40" s="255" t="str">
        <f>IF(D370="","",VLOOKUP(D370,$AA$579:$AB$581,2,TRUE))</f>
        <v/>
      </c>
      <c r="K40" s="255" t="str">
        <f>IF(D371="","",VLOOKUP(D371,$AC$579:$AD$581,2,TRUE))</f>
        <v/>
      </c>
      <c r="L40" s="12"/>
    </row>
    <row r="41" ht="90.0" customHeight="1">
      <c r="B41" s="12"/>
      <c r="C41" s="68"/>
      <c r="E41" s="69"/>
      <c r="F41" s="68"/>
      <c r="H41" s="69"/>
      <c r="I41" s="255" t="str">
        <f>IF(D372="","",VLOOKUP(D372,$AE$579:$AF$581,2,TRUE))</f>
        <v/>
      </c>
      <c r="J41" s="255" t="str">
        <f>IF(D373="","",VLOOKUP(D373,$AG$579:$AH$581,2,TRUE))</f>
        <v/>
      </c>
      <c r="K41" s="255" t="str">
        <f>IF(D374="","",VLOOKUP(D374,$AI$579:$AJ$581,2,TRUE))</f>
        <v/>
      </c>
      <c r="L41" s="12"/>
    </row>
    <row r="42" ht="90.0" customHeight="1">
      <c r="B42" s="12"/>
      <c r="C42" s="68"/>
      <c r="E42" s="69"/>
      <c r="F42" s="68"/>
      <c r="H42" s="69"/>
      <c r="I42" s="255" t="str">
        <f>IF(D375="","",VLOOKUP(D375,$AK$579:$AL$581,2,TRUE))</f>
        <v/>
      </c>
      <c r="J42" s="255" t="str">
        <f>IF(D376="","",VLOOKUP(D376,$AM$579:$AN$581,2,TRUE))</f>
        <v/>
      </c>
      <c r="K42" s="255" t="str">
        <f>IF(D377="","",VLOOKUP(D377,$AO$579:$AP$581,2,TRUE))</f>
        <v/>
      </c>
      <c r="L42" s="12"/>
    </row>
    <row r="43" ht="90.0" customHeight="1">
      <c r="B43" s="12"/>
      <c r="C43" s="68"/>
      <c r="E43" s="69"/>
      <c r="F43" s="68"/>
      <c r="H43" s="69"/>
      <c r="I43" s="255" t="str">
        <f>IF(D378="","",VLOOKUP(D378,$AQ$579:$AR$581,2,TRUE))</f>
        <v/>
      </c>
      <c r="J43" s="255" t="str">
        <f>IF(D379="","",VLOOKUP(D379,$AS$579:$AT$581,2,TRUE))</f>
        <v/>
      </c>
      <c r="K43" s="255" t="str">
        <f>IF(D380="","",VLOOKUP(D380,$AU$579:$AV$581,2,TRUE))</f>
        <v/>
      </c>
      <c r="L43" s="12"/>
    </row>
    <row r="44" ht="90.0" customHeight="1">
      <c r="B44" s="19"/>
      <c r="C44" s="68"/>
      <c r="E44" s="69"/>
      <c r="F44" s="68"/>
      <c r="H44" s="69"/>
      <c r="I44" s="255" t="str">
        <f>IF(D381="","",VLOOKUP(D381,$AW$579:$AX$581,2,TRUE))</f>
        <v/>
      </c>
      <c r="J44" s="255" t="str">
        <f>IF(D382="","",VLOOKUP(D382,$AY$579:$AZ$581,2,TRUE))</f>
        <v/>
      </c>
      <c r="K44" s="255" t="str">
        <f>IF(D383="","",VLOOKUP(D383,$BA$579:$BB$581,2,TRUE))</f>
        <v/>
      </c>
      <c r="L44" s="12"/>
    </row>
    <row r="45" ht="90.0" customHeight="1">
      <c r="B45" s="304" t="s">
        <v>335</v>
      </c>
      <c r="C45" s="68"/>
      <c r="E45" s="69"/>
      <c r="F45" s="68"/>
      <c r="H45" s="69"/>
      <c r="I45" s="255" t="str">
        <f>IF(E300="","",VLOOKUP(E300,$M$583:$N$585,2,TRUE))</f>
        <v/>
      </c>
      <c r="J45" s="255" t="str">
        <f>IF(E301="","",VLOOKUP(E301,$O$583:$P$585,2,TRUE))</f>
        <v/>
      </c>
      <c r="K45" s="255" t="str">
        <f>IF(E302="","",VLOOKUP(E302,$Q$583:$R$585,2,TRUE))</f>
        <v/>
      </c>
      <c r="L45" s="12"/>
    </row>
    <row r="46" ht="90.0" customHeight="1">
      <c r="B46" s="12"/>
      <c r="C46" s="68"/>
      <c r="E46" s="69"/>
      <c r="F46" s="68"/>
      <c r="H46" s="69"/>
      <c r="I46" s="255" t="str">
        <f>IF(E303="","",VLOOKUP(E303,$S$583:$T$585,2,TRUE))</f>
        <v/>
      </c>
      <c r="J46" s="255" t="str">
        <f>IF(E304="","",VLOOKUP(E304,$U$583:$V$585,2,TRUE))</f>
        <v/>
      </c>
      <c r="K46" s="255" t="str">
        <f>IF(E305="","",VLOOKUP(E305,$W$583:$X$585,2,TRUE))</f>
        <v/>
      </c>
      <c r="L46" s="12"/>
    </row>
    <row r="47" ht="90.0" customHeight="1">
      <c r="B47" s="12"/>
      <c r="C47" s="68"/>
      <c r="E47" s="69"/>
      <c r="F47" s="68"/>
      <c r="H47" s="69"/>
      <c r="I47" s="255" t="str">
        <f>IF(E306="","",VLOOKUP(E306,$Y$583:$Z$585,2,TRUE))</f>
        <v/>
      </c>
      <c r="J47" s="255" t="str">
        <f>IF(E307="","",VLOOKUP(E307,$AA$583:$AB$585,2,TRUE))</f>
        <v/>
      </c>
      <c r="K47" s="255" t="str">
        <f>IF(E308="","",VLOOKUP(E308,$AC$583:$AD$585,2,TRUE))</f>
        <v/>
      </c>
      <c r="L47" s="12"/>
    </row>
    <row r="48" ht="90.0" customHeight="1">
      <c r="B48" s="12"/>
      <c r="C48" s="68"/>
      <c r="E48" s="69"/>
      <c r="F48" s="68"/>
      <c r="H48" s="69"/>
      <c r="I48" s="255" t="str">
        <f>IF(E309="","",VLOOKUP(E309,$AE$583:$AF$585,2,TRUE))</f>
        <v/>
      </c>
      <c r="J48" s="255" t="str">
        <f>IF(E310="","",VLOOKUP(E310,$AG$583:$AH$585,2,TRUE))</f>
        <v/>
      </c>
      <c r="K48" s="255" t="str">
        <f>IF(E311="","",VLOOKUP(E311,$AI$583:$AJ$585,2,TRUE))</f>
        <v/>
      </c>
      <c r="L48" s="12"/>
    </row>
    <row r="49" ht="90.0" customHeight="1">
      <c r="B49" s="12"/>
      <c r="C49" s="68"/>
      <c r="E49" s="69"/>
      <c r="F49" s="68"/>
      <c r="H49" s="69"/>
      <c r="I49" s="255" t="str">
        <f>IF(E312="","",VLOOKUP(E312,$AK$583:$AL$585,2,TRUE))</f>
        <v/>
      </c>
      <c r="J49" s="255" t="str">
        <f>IF(E313="","",VLOOKUP(E313,$AM$583:$AN$585,2,TRUE))</f>
        <v/>
      </c>
      <c r="K49" s="255" t="str">
        <f>IF(E314="","",VLOOKUP(E314,$AO$583:$AP$585,2,TRUE))</f>
        <v/>
      </c>
      <c r="L49" s="12"/>
    </row>
    <row r="50" ht="90.0" customHeight="1">
      <c r="B50" s="12"/>
      <c r="C50" s="68"/>
      <c r="E50" s="69"/>
      <c r="F50" s="68"/>
      <c r="H50" s="69"/>
      <c r="I50" s="255" t="str">
        <f>IF(E315="","",VLOOKUP(E315,$AQ$583:$AR$585,2,TRUE))</f>
        <v/>
      </c>
      <c r="J50" s="255" t="str">
        <f>IF(E316="","",VLOOKUP(E316,$AS$583:$AT$585,2,TRUE))</f>
        <v/>
      </c>
      <c r="K50" s="255" t="str">
        <f>IF(E317="","",VLOOKUP(E317,$AU$583:$AV$585,2,TRUE))</f>
        <v/>
      </c>
      <c r="L50" s="12"/>
    </row>
    <row r="51" ht="90.0" customHeight="1">
      <c r="B51" s="19"/>
      <c r="C51" s="68"/>
      <c r="E51" s="69"/>
      <c r="F51" s="68"/>
      <c r="H51" s="69"/>
      <c r="I51" s="255" t="str">
        <f>IF(E318="","",VLOOKUP(E318,$AW$583:$AX$585,2,TRUE))</f>
        <v/>
      </c>
      <c r="J51" s="255" t="str">
        <f>IF(E319="","",VLOOKUP(E319,$AY$583:$AZ$585,2,TRUE))</f>
        <v/>
      </c>
      <c r="K51" s="255" t="str">
        <f>IF(E320="","",VLOOKUP(E320,$BA$583:$BB$585,2,TRUE))</f>
        <v/>
      </c>
      <c r="L51" s="12"/>
    </row>
    <row r="52" ht="90.0" customHeight="1">
      <c r="B52" s="304" t="s">
        <v>398</v>
      </c>
      <c r="C52" s="68"/>
      <c r="E52" s="69"/>
      <c r="F52" s="68"/>
      <c r="H52" s="69"/>
      <c r="I52" s="312" t="str">
        <f>IF(F300="","",VLOOKUP(F300,$M$587:$N$589,2,TRUE))</f>
        <v/>
      </c>
      <c r="J52" s="255" t="str">
        <f>IF(F301="","",VLOOKUP(F301,$O$587:$P$589,2,TRUE))</f>
        <v/>
      </c>
      <c r="K52" s="255" t="str">
        <f>IF(F302="","",VLOOKUP(F302,$Q$587:$R$589,2,TRUE))</f>
        <v/>
      </c>
      <c r="L52" s="12"/>
    </row>
    <row r="53" ht="90.0" customHeight="1">
      <c r="B53" s="12"/>
      <c r="C53" s="68"/>
      <c r="E53" s="69"/>
      <c r="F53" s="68"/>
      <c r="H53" s="69"/>
      <c r="I53" s="255" t="str">
        <f>IF(F303="","",VLOOKUP(F303,$S$587:$T$589,2,TRUE))</f>
        <v/>
      </c>
      <c r="J53" s="255" t="str">
        <f>IF(F304="","",VLOOKUP(F304,$U$587:$V$589,2,TRUE))</f>
        <v/>
      </c>
      <c r="K53" s="255" t="str">
        <f>IF(F305="","",VLOOKUP(F305,$W$587:$X$589,2,TRUE))</f>
        <v/>
      </c>
      <c r="L53" s="12"/>
    </row>
    <row r="54" ht="90.0" customHeight="1">
      <c r="B54" s="12"/>
      <c r="C54" s="68"/>
      <c r="E54" s="69"/>
      <c r="F54" s="68"/>
      <c r="H54" s="69"/>
      <c r="I54" s="255" t="str">
        <f>IF(F306="","",VLOOKUP(F306,$Y$587:$Z$589,2,TRUE))</f>
        <v/>
      </c>
      <c r="J54" s="255" t="str">
        <f>IF(F307="","",VLOOKUP(F307,$AA$587:$AB$589,2,TRUE))</f>
        <v/>
      </c>
      <c r="K54" s="255" t="str">
        <f>IF(F308="","",VLOOKUP(F308,$AC$587:$AD$589,2,TRUE))</f>
        <v/>
      </c>
      <c r="L54" s="12"/>
    </row>
    <row r="55" ht="90.0" customHeight="1">
      <c r="B55" s="12"/>
      <c r="C55" s="68"/>
      <c r="E55" s="69"/>
      <c r="F55" s="68"/>
      <c r="H55" s="69"/>
      <c r="I55" s="255" t="str">
        <f>IF(F309="","",VLOOKUP(F309,$AE$587:$AF$589,2,TRUE))</f>
        <v/>
      </c>
      <c r="J55" s="255" t="str">
        <f>IF(F310="","",VLOOKUP(F310,$AG$587:$AH$589,2,TRUE))</f>
        <v/>
      </c>
      <c r="K55" s="255" t="str">
        <f>IF(F311="","",VLOOKUP(F311,$AI$587:$AJ$589,2,TRUE))</f>
        <v/>
      </c>
      <c r="L55" s="12"/>
    </row>
    <row r="56" ht="90.0" customHeight="1">
      <c r="B56" s="12"/>
      <c r="C56" s="68"/>
      <c r="E56" s="69"/>
      <c r="F56" s="68"/>
      <c r="H56" s="69"/>
      <c r="I56" s="255" t="str">
        <f>IF(F312="","",VLOOKUP(F312,$AK$587:$AL$589,2,TRUE))</f>
        <v/>
      </c>
      <c r="J56" s="255" t="str">
        <f>IF(F313="","",VLOOKUP(F313,$AM$587:$AN$589,2,TRUE))</f>
        <v/>
      </c>
      <c r="K56" s="255" t="str">
        <f>IF(F314="","",VLOOKUP(F314,$AO$587:$AP$589,2,TRUE))</f>
        <v/>
      </c>
      <c r="L56" s="12"/>
    </row>
    <row r="57" ht="90.0" customHeight="1">
      <c r="B57" s="12"/>
      <c r="C57" s="68"/>
      <c r="E57" s="69"/>
      <c r="F57" s="68"/>
      <c r="H57" s="69"/>
      <c r="I57" s="312" t="str">
        <f>IF(F315="","",VLOOKUP(F315,$AQ$587:$AR$589,2,TRUE))</f>
        <v/>
      </c>
      <c r="J57" s="255" t="str">
        <f>IF(F316="","",VLOOKUP(F316,$AS$587:$AT$589,2,TRUE))</f>
        <v/>
      </c>
      <c r="K57" s="255" t="str">
        <f>IF(F317="","",VLOOKUP(F317,$AU$587:$AV$589,2,TRUE))</f>
        <v/>
      </c>
      <c r="L57" s="12"/>
    </row>
    <row r="58" ht="90.0" customHeight="1">
      <c r="B58" s="12"/>
      <c r="C58" s="68"/>
      <c r="E58" s="69"/>
      <c r="F58" s="68"/>
      <c r="H58" s="69"/>
      <c r="I58" s="255" t="str">
        <f>IF(F318="","",VLOOKUP(F318,$AW$587:$AX$589,2,TRUE))</f>
        <v/>
      </c>
      <c r="J58" s="255" t="str">
        <f>IF(F319="","",VLOOKUP(F319,$AY$587:$AZ$589,2,TRUE))</f>
        <v/>
      </c>
      <c r="K58" s="255" t="str">
        <f>IF(F320="","",VLOOKUP(F320,$BA$587:$BB$589,2,TRUE))</f>
        <v/>
      </c>
      <c r="L58" s="12"/>
    </row>
    <row r="59" ht="90.0" customHeight="1">
      <c r="B59" s="12"/>
      <c r="C59" s="68"/>
      <c r="E59" s="69"/>
      <c r="F59" s="68"/>
      <c r="H59" s="69"/>
      <c r="I59" s="312" t="str">
        <f>IF(F321="","",VLOOKUP(F321,$M$591:$N$593,2,TRUE))</f>
        <v/>
      </c>
      <c r="J59" s="255" t="str">
        <f>IF(F322="","",VLOOKUP(F322,$O$591:$P$593,2,TRUE))</f>
        <v/>
      </c>
      <c r="K59" s="255" t="str">
        <f>IF(F323="","",VLOOKUP(F323,$Q$591:$R$593,2,TRUE))</f>
        <v/>
      </c>
      <c r="L59" s="12"/>
    </row>
    <row r="60" ht="90.0" customHeight="1">
      <c r="B60" s="12"/>
      <c r="C60" s="68"/>
      <c r="E60" s="69"/>
      <c r="F60" s="68"/>
      <c r="H60" s="69"/>
      <c r="I60" s="255" t="str">
        <f>IF(F324="","",VLOOKUP(F324,$S$591:$T$593,2,TRUE))</f>
        <v/>
      </c>
      <c r="J60" s="255" t="str">
        <f>IF(F325="","",VLOOKUP(F325,$U$591:$V$593,2,TRUE))</f>
        <v/>
      </c>
      <c r="K60" s="255" t="str">
        <f>IF(F326="","",VLOOKUP(F326,$W$591:$X$593,2,TRUE))</f>
        <v/>
      </c>
      <c r="L60" s="12"/>
    </row>
    <row r="61" ht="90.0" customHeight="1">
      <c r="B61" s="12"/>
      <c r="C61" s="68"/>
      <c r="E61" s="69"/>
      <c r="F61" s="68"/>
      <c r="H61" s="69"/>
      <c r="I61" s="255" t="str">
        <f>IF(F327="","",VLOOKUP(F327,$Y$591:$Z$593,2,TRUE))</f>
        <v/>
      </c>
      <c r="J61" s="255" t="str">
        <f>IF(F328="","",VLOOKUP(F328,$AA$591:$AB$593,2,TRUE))</f>
        <v/>
      </c>
      <c r="K61" s="255" t="str">
        <f>IF(F329="","",VLOOKUP(F329,$AC$591:$AD$593,2,TRUE))</f>
        <v/>
      </c>
      <c r="L61" s="12"/>
    </row>
    <row r="62" ht="90.0" customHeight="1">
      <c r="B62" s="12"/>
      <c r="C62" s="68"/>
      <c r="E62" s="69"/>
      <c r="F62" s="68"/>
      <c r="H62" s="69"/>
      <c r="I62" s="255" t="str">
        <f>IF(F330="","",VLOOKUP(F330,$AE$591:$AF$593,2,TRUE))</f>
        <v/>
      </c>
      <c r="J62" s="255" t="str">
        <f>IF(F331="","",VLOOKUP(F331,$AG$591:$AH$593,2,TRUE))</f>
        <v/>
      </c>
      <c r="K62" s="255" t="str">
        <f>IF(F332="","",VLOOKUP(F332,$AI$591:$AJ$593,2,TRUE))</f>
        <v/>
      </c>
      <c r="L62" s="12"/>
    </row>
    <row r="63" ht="90.0" customHeight="1">
      <c r="B63" s="12"/>
      <c r="C63" s="68"/>
      <c r="E63" s="69"/>
      <c r="F63" s="68"/>
      <c r="H63" s="69"/>
      <c r="I63" s="255" t="str">
        <f>IF(F333="","",VLOOKUP(F333,$AK$591:$AL$593,2,TRUE))</f>
        <v/>
      </c>
      <c r="J63" s="255" t="str">
        <f>IF(F334="","",VLOOKUP(F334,$AM$591:$AN$593,2,TRUE))</f>
        <v/>
      </c>
      <c r="K63" s="255" t="str">
        <f>IF(F335="","",VLOOKUP(F335,$AO$591:$AP$593,2,TRUE))</f>
        <v/>
      </c>
      <c r="L63" s="12"/>
    </row>
    <row r="64" ht="90.0" customHeight="1">
      <c r="B64" s="12"/>
      <c r="C64" s="68"/>
      <c r="E64" s="69"/>
      <c r="F64" s="68"/>
      <c r="H64" s="69"/>
      <c r="I64" s="312" t="str">
        <f>IF(F336="","",VLOOKUP(F336,$AQ$591:$AR$593,2,TRUE))</f>
        <v/>
      </c>
      <c r="J64" s="255" t="str">
        <f>IF(F337="","",VLOOKUP(F337,$AS$591:$AT$593,2,TRUE))</f>
        <v/>
      </c>
      <c r="K64" s="255" t="str">
        <f>IF(F338="","",VLOOKUP(F338,$AU$591:$AV$593,2,TRUE))</f>
        <v/>
      </c>
      <c r="L64" s="12"/>
    </row>
    <row r="65" ht="90.0" customHeight="1">
      <c r="B65" s="12"/>
      <c r="C65" s="68"/>
      <c r="E65" s="69"/>
      <c r="F65" s="68"/>
      <c r="H65" s="69"/>
      <c r="I65" s="255" t="str">
        <f>IF(F339="","",VLOOKUP(F339,$AW$591:$AX$593,2,TRUE))</f>
        <v/>
      </c>
      <c r="J65" s="255" t="str">
        <f>IF(F340="","",VLOOKUP(F340,$AY$591:$AZ$593,2,TRUE))</f>
        <v/>
      </c>
      <c r="K65" s="255" t="str">
        <f>IF(F341="","",VLOOKUP(F341,$BA$591:$BB$593,2,TRUE))</f>
        <v/>
      </c>
      <c r="L65" s="12"/>
    </row>
    <row r="66" ht="90.0" customHeight="1">
      <c r="B66" s="12"/>
      <c r="C66" s="68"/>
      <c r="E66" s="69"/>
      <c r="F66" s="68"/>
      <c r="H66" s="69"/>
      <c r="I66" s="312" t="str">
        <f>IF(F342="","",VLOOKUP(F342,$M$595:$N$597,2,TRUE))</f>
        <v/>
      </c>
      <c r="J66" s="255" t="str">
        <f>IF(F343="","",VLOOKUP(F343,$O$595:$P$597,2,TRUE))</f>
        <v/>
      </c>
      <c r="K66" s="255" t="str">
        <f>IF(F344="","",VLOOKUP(F344,$Q$595:$R$597,2,TRUE))</f>
        <v/>
      </c>
      <c r="L66" s="12"/>
    </row>
    <row r="67" ht="90.0" customHeight="1">
      <c r="B67" s="12"/>
      <c r="C67" s="68"/>
      <c r="E67" s="69"/>
      <c r="F67" s="68"/>
      <c r="H67" s="69"/>
      <c r="I67" s="255" t="str">
        <f>IF(F345="","",VLOOKUP(F345,$S$595:$T$597,2,TRUE))</f>
        <v/>
      </c>
      <c r="J67" s="255" t="str">
        <f>IF(F346="","",VLOOKUP(F346,$U$595:$V$597,2,TRUE))</f>
        <v/>
      </c>
      <c r="K67" s="255" t="str">
        <f>IF(F347="","",VLOOKUP(F347,$W$595:$X$597,2,TRUE))</f>
        <v/>
      </c>
      <c r="L67" s="12"/>
    </row>
    <row r="68" ht="90.0" customHeight="1">
      <c r="B68" s="12"/>
      <c r="C68" s="68"/>
      <c r="E68" s="69"/>
      <c r="F68" s="68"/>
      <c r="H68" s="69"/>
      <c r="I68" s="255" t="str">
        <f>IF(F348="","",VLOOKUP(F348,$Y$595:$Z$597,2,TRUE))</f>
        <v/>
      </c>
      <c r="J68" s="255" t="str">
        <f>IF(F349="","",VLOOKUP(F349,$AA$595:$AB$597,2,TRUE))</f>
        <v/>
      </c>
      <c r="K68" s="255" t="str">
        <f>IF(F350="","",VLOOKUP(F350,$AC$595:$AD$597,2,TRUE))</f>
        <v/>
      </c>
      <c r="L68" s="12"/>
    </row>
    <row r="69" ht="90.0" customHeight="1">
      <c r="B69" s="12"/>
      <c r="C69" s="68"/>
      <c r="E69" s="69"/>
      <c r="F69" s="68"/>
      <c r="H69" s="69"/>
      <c r="I69" s="255" t="str">
        <f>IF(F351="","",VLOOKUP(F351,$AE$595:$AF$597,2,TRUE))</f>
        <v/>
      </c>
      <c r="J69" s="255" t="str">
        <f>IF(F352="","",VLOOKUP(F352,$AG$595:$AH$597,2,TRUE))</f>
        <v/>
      </c>
      <c r="K69" s="255" t="str">
        <f>IF(F353="","",VLOOKUP(F353,$AI$595:$AJ$597,2,TRUE))</f>
        <v/>
      </c>
      <c r="L69" s="12"/>
    </row>
    <row r="70" ht="90.0" customHeight="1">
      <c r="B70" s="12"/>
      <c r="C70" s="68"/>
      <c r="E70" s="69"/>
      <c r="F70" s="68"/>
      <c r="H70" s="69"/>
      <c r="I70" s="255" t="str">
        <f>IF(F354="","",VLOOKUP(F354,$AK$595:$AL$597,2,TRUE))</f>
        <v/>
      </c>
      <c r="J70" s="255" t="str">
        <f>IF(F355="","",VLOOKUP(F355,$AM$595:$AN$597,2,TRUE))</f>
        <v/>
      </c>
      <c r="K70" s="255" t="str">
        <f>IF(F356="","",VLOOKUP(F356,$AO$595:$AP$597,2,TRUE))</f>
        <v/>
      </c>
      <c r="L70" s="12"/>
    </row>
    <row r="71" ht="90.0" customHeight="1">
      <c r="B71" s="12"/>
      <c r="C71" s="68"/>
      <c r="E71" s="69"/>
      <c r="F71" s="68"/>
      <c r="H71" s="69"/>
      <c r="I71" s="312" t="str">
        <f>IF(F357="","",VLOOKUP(F357,$AQ$595:$AR$597,2,TRUE))</f>
        <v/>
      </c>
      <c r="J71" s="255" t="str">
        <f>IF(F358="","",VLOOKUP(F358,$AS$595:$AT$597,2,TRUE))</f>
        <v/>
      </c>
      <c r="K71" s="255" t="str">
        <f>IF(F359="","",VLOOKUP(F359,$AU$595:$AV$597,2,TRUE))</f>
        <v/>
      </c>
      <c r="L71" s="12"/>
    </row>
    <row r="72" ht="90.0" customHeight="1">
      <c r="B72" s="12"/>
      <c r="C72" s="68"/>
      <c r="E72" s="69"/>
      <c r="F72" s="68"/>
      <c r="H72" s="69"/>
      <c r="I72" s="255" t="str">
        <f>IF(F360="","",VLOOKUP(F360,$AW$595:$AX$597,2,TRUE))</f>
        <v/>
      </c>
      <c r="J72" s="255" t="str">
        <f>IF(F361="","",VLOOKUP(F361,$AY$595:$AZ$597,2,TRUE))</f>
        <v/>
      </c>
      <c r="K72" s="255" t="str">
        <f>IF(F362="","",VLOOKUP(F362,$BA$595:$BB$597,2,TRUE))</f>
        <v/>
      </c>
      <c r="L72" s="12"/>
    </row>
    <row r="73" ht="90.0" customHeight="1">
      <c r="B73" s="12"/>
      <c r="C73" s="68"/>
      <c r="E73" s="69"/>
      <c r="F73" s="68"/>
      <c r="H73" s="69"/>
      <c r="I73" s="312" t="str">
        <f>IF(F363="","",VLOOKUP(F363,$M$599:$N$601,2,TRUE))</f>
        <v/>
      </c>
      <c r="J73" s="255" t="str">
        <f>IF(F364="","",VLOOKUP(F364,$O$599:$P$601,2,TRUE))</f>
        <v/>
      </c>
      <c r="K73" s="255" t="str">
        <f>IF(F365="","",VLOOKUP(F365,$Q$599:$R$601,2,TRUE))</f>
        <v/>
      </c>
      <c r="L73" s="12"/>
    </row>
    <row r="74" ht="90.0" customHeight="1">
      <c r="B74" s="12"/>
      <c r="C74" s="68"/>
      <c r="E74" s="69"/>
      <c r="F74" s="68"/>
      <c r="H74" s="69"/>
      <c r="I74" s="255" t="str">
        <f>IF(F366="","",VLOOKUP(F366,$S$599:$T$601,2,TRUE))</f>
        <v/>
      </c>
      <c r="J74" s="255" t="str">
        <f>IF(F367="","",VLOOKUP(F367,$U$599:$V$601,2,TRUE))</f>
        <v/>
      </c>
      <c r="K74" s="255" t="str">
        <f>IF(F368="","",VLOOKUP(F368,$W$599:$X$601,2,TRUE))</f>
        <v/>
      </c>
      <c r="L74" s="12"/>
    </row>
    <row r="75" ht="90.0" customHeight="1">
      <c r="B75" s="12"/>
      <c r="C75" s="68"/>
      <c r="E75" s="69"/>
      <c r="F75" s="68"/>
      <c r="H75" s="69"/>
      <c r="I75" s="255" t="str">
        <f>IF(F369="","",VLOOKUP(F369,$Y$599:$Z$601,2,TRUE))</f>
        <v/>
      </c>
      <c r="J75" s="255" t="str">
        <f>IF(F370="","",VLOOKUP(F370,$AA$599:$AB$601,2,TRUE))</f>
        <v/>
      </c>
      <c r="K75" s="255" t="str">
        <f>IF(F371="","",VLOOKUP(F371,$AC$599:$AD$601,2,TRUE))</f>
        <v/>
      </c>
      <c r="L75" s="12"/>
    </row>
    <row r="76" ht="90.0" customHeight="1">
      <c r="B76" s="12"/>
      <c r="C76" s="68"/>
      <c r="E76" s="69"/>
      <c r="F76" s="68"/>
      <c r="H76" s="69"/>
      <c r="I76" s="255" t="str">
        <f>IF(F372="","",VLOOKUP(F372,$AE$599:$AF$601,2,TRUE))</f>
        <v/>
      </c>
      <c r="J76" s="255" t="str">
        <f>IF(F373="","",VLOOKUP(F373,$AG$599:$AH$601,2,TRUE))</f>
        <v/>
      </c>
      <c r="K76" s="255" t="str">
        <f>IF(F374="","",VLOOKUP(F374,$AI$599:$AJ$601,2,TRUE))</f>
        <v/>
      </c>
      <c r="L76" s="12"/>
    </row>
    <row r="77" ht="90.0" customHeight="1">
      <c r="B77" s="12"/>
      <c r="C77" s="68"/>
      <c r="E77" s="69"/>
      <c r="F77" s="68"/>
      <c r="H77" s="69"/>
      <c r="I77" s="255" t="str">
        <f>IF(F375="","",VLOOKUP(F375,$AK$599:$AL$601,2,TRUE))</f>
        <v/>
      </c>
      <c r="J77" s="255" t="str">
        <f>IF(F376="","",VLOOKUP(F376,$AM$599:$AN$601,2,TRUE))</f>
        <v/>
      </c>
      <c r="K77" s="255" t="str">
        <f>IF(F377="","",VLOOKUP(F377,$AO$599:$AP$601,2,TRUE))</f>
        <v/>
      </c>
      <c r="L77" s="12"/>
    </row>
    <row r="78" ht="90.0" customHeight="1">
      <c r="B78" s="12"/>
      <c r="C78" s="68"/>
      <c r="E78" s="69"/>
      <c r="F78" s="68"/>
      <c r="H78" s="69"/>
      <c r="I78" s="312" t="str">
        <f>IF(F378="","",VLOOKUP(F378,$AQ$599:$AR$601,2,TRUE))</f>
        <v/>
      </c>
      <c r="J78" s="255" t="str">
        <f>IF(F379="","",VLOOKUP(F379,$AS$599:$AT$601,2,TRUE))</f>
        <v/>
      </c>
      <c r="K78" s="255" t="str">
        <f>IF(F380="","",VLOOKUP(F380,$AU$599:$AV$601,2,TRUE))</f>
        <v/>
      </c>
      <c r="L78" s="12"/>
    </row>
    <row r="79" ht="90.0" customHeight="1">
      <c r="B79" s="12"/>
      <c r="C79" s="68"/>
      <c r="E79" s="69"/>
      <c r="F79" s="68"/>
      <c r="H79" s="69"/>
      <c r="I79" s="255" t="str">
        <f>IF(F381="","",VLOOKUP(F381,$AW$599:$AX$601,2,TRUE))</f>
        <v/>
      </c>
      <c r="J79" s="255" t="str">
        <f>IF(F382="","",VLOOKUP(F382,$AY$599:$AZ$601,2,TRUE))</f>
        <v/>
      </c>
      <c r="K79" s="255" t="str">
        <f>IF(F383="","",VLOOKUP(F383,$BA$599:$BB$601,2,TRUE))</f>
        <v/>
      </c>
      <c r="L79" s="12"/>
    </row>
    <row r="80" ht="90.0" customHeight="1">
      <c r="B80" s="12"/>
      <c r="C80" s="68"/>
      <c r="E80" s="69"/>
      <c r="F80" s="68"/>
      <c r="H80" s="69"/>
      <c r="I80" s="312" t="str">
        <f>IF(F384="","",VLOOKUP(F384,$M$603:$N$605,2,TRUE))</f>
        <v/>
      </c>
      <c r="J80" s="255" t="str">
        <f>IF(F385="","",VLOOKUP(F385,$O$603:$P$605,2,TRUE))</f>
        <v/>
      </c>
      <c r="K80" s="255" t="str">
        <f>IF(F386="","",VLOOKUP(F386,$Q$603:$R$605,2,TRUE))</f>
        <v/>
      </c>
      <c r="L80" s="12"/>
    </row>
    <row r="81" ht="90.0" customHeight="1">
      <c r="B81" s="12"/>
      <c r="C81" s="68"/>
      <c r="E81" s="69"/>
      <c r="F81" s="68"/>
      <c r="H81" s="69"/>
      <c r="I81" s="255" t="str">
        <f>IF(F387="","",VLOOKUP(F387,$S$603:$T$605,2,TRUE))</f>
        <v/>
      </c>
      <c r="J81" s="255" t="str">
        <f>IF(F388="","",VLOOKUP(F388,$U$603:$V$605,2,TRUE))</f>
        <v/>
      </c>
      <c r="K81" s="255" t="str">
        <f>IF(F389="","",VLOOKUP(F389,$W$603:$X$605,2,TRUE))</f>
        <v/>
      </c>
      <c r="L81" s="12"/>
    </row>
    <row r="82" ht="90.0" customHeight="1">
      <c r="B82" s="12"/>
      <c r="C82" s="68"/>
      <c r="E82" s="69"/>
      <c r="F82" s="68"/>
      <c r="H82" s="69"/>
      <c r="I82" s="255" t="str">
        <f>IF(F390="","",VLOOKUP(F390,$Y$603:$Z$605,2,TRUE))</f>
        <v/>
      </c>
      <c r="J82" s="255" t="str">
        <f>IF(F391="","",VLOOKUP(F391,$AA$603:$AB$605,2,TRUE))</f>
        <v/>
      </c>
      <c r="K82" s="255" t="str">
        <f>IF(F392="","",VLOOKUP(F392,$AC$603:$AD$605,2,TRUE))</f>
        <v/>
      </c>
      <c r="L82" s="12"/>
    </row>
    <row r="83" ht="90.0" customHeight="1">
      <c r="B83" s="12"/>
      <c r="C83" s="68"/>
      <c r="E83" s="69"/>
      <c r="F83" s="68"/>
      <c r="H83" s="69"/>
      <c r="I83" s="255" t="str">
        <f>IF(F393="","",VLOOKUP(F393,$AE$603:$AF$605,2,TRUE))</f>
        <v/>
      </c>
      <c r="J83" s="255" t="str">
        <f>IF(F394="","",VLOOKUP(F394,$AG$603:$AH$605,2,TRUE))</f>
        <v/>
      </c>
      <c r="K83" s="255" t="str">
        <f>IF(F395="","",VLOOKUP(F395,$AI$603:$AJ$605,2,TRUE))</f>
        <v/>
      </c>
      <c r="L83" s="12"/>
    </row>
    <row r="84" ht="90.0" customHeight="1">
      <c r="B84" s="12"/>
      <c r="C84" s="68"/>
      <c r="E84" s="69"/>
      <c r="F84" s="68"/>
      <c r="H84" s="69"/>
      <c r="I84" s="255" t="str">
        <f>IF(F396="","",VLOOKUP(F396,$AK$603:$AL$605,2,TRUE))</f>
        <v/>
      </c>
      <c r="J84" s="255" t="str">
        <f>IF(F397="","",VLOOKUP(F397,$AM$603:$AN$605,2,TRUE))</f>
        <v/>
      </c>
      <c r="K84" s="255" t="str">
        <f>IF(F398="","",VLOOKUP(F398,$AO$603:$AP$605,2,TRUE))</f>
        <v/>
      </c>
      <c r="L84" s="12"/>
    </row>
    <row r="85" ht="90.0" customHeight="1">
      <c r="B85" s="12"/>
      <c r="C85" s="68"/>
      <c r="E85" s="69"/>
      <c r="F85" s="68"/>
      <c r="H85" s="69"/>
      <c r="I85" s="312" t="str">
        <f>IF(F399="","",VLOOKUP(F399,$AQ$603:$AR$605,2,TRUE))</f>
        <v/>
      </c>
      <c r="J85" s="255" t="str">
        <f>IF(F400="","",VLOOKUP(F400,$AS$603:$AT$605,2,TRUE))</f>
        <v/>
      </c>
      <c r="K85" s="255" t="str">
        <f>IF(F401="","",VLOOKUP(F401,$AU$603:$AV$605,2,TRUE))</f>
        <v/>
      </c>
      <c r="L85" s="12"/>
    </row>
    <row r="86" ht="90.0" customHeight="1">
      <c r="B86" s="19"/>
      <c r="C86" s="68"/>
      <c r="E86" s="69"/>
      <c r="F86" s="68"/>
      <c r="H86" s="69"/>
      <c r="I86" s="255" t="str">
        <f>IF(F402="","",VLOOKUP(F402,$AW$603:$AX$605,2,TRUE))</f>
        <v/>
      </c>
      <c r="J86" s="255" t="str">
        <f>IF(F403="","",VLOOKUP(F403,$AY$603:$AZ$605,2,TRUE))</f>
        <v/>
      </c>
      <c r="K86" s="255" t="str">
        <f>IF(F404="","",VLOOKUP(F404,$BA$603:$BB$605,2,TRUE))</f>
        <v/>
      </c>
      <c r="L86" s="12"/>
    </row>
    <row r="87" ht="90.0" customHeight="1">
      <c r="B87" s="304" t="s">
        <v>724</v>
      </c>
      <c r="C87" s="68"/>
      <c r="E87" s="69"/>
      <c r="F87" s="68"/>
      <c r="H87" s="69"/>
      <c r="I87" s="255" t="str">
        <f>IF(G300="","",VLOOKUP(G300,$M$607:$N$609,2,TRUE))</f>
        <v/>
      </c>
      <c r="J87" s="255" t="str">
        <f>IF(G301="","",VLOOKUP(G301,$O$607:$P$609,2,TRUE))</f>
        <v/>
      </c>
      <c r="K87" s="255" t="str">
        <f>IF(G302="","",VLOOKUP(G302,$Q$607:$R$609,2,TRUE))</f>
        <v/>
      </c>
      <c r="L87" s="12"/>
    </row>
    <row r="88" ht="90.0" customHeight="1">
      <c r="B88" s="12"/>
      <c r="C88" s="68"/>
      <c r="E88" s="69"/>
      <c r="F88" s="68"/>
      <c r="H88" s="69"/>
      <c r="I88" s="255" t="str">
        <f>IF(G303="","",VLOOKUP(G303,$S$607:$T$609,2,TRUE))</f>
        <v/>
      </c>
      <c r="J88" s="255" t="str">
        <f>IF(G304="","",VLOOKUP(G304,$U$607:$V$609,2,TRUE))</f>
        <v/>
      </c>
      <c r="K88" s="255" t="str">
        <f>IF(G305="","",VLOOKUP(G305,$W$607:$X$609,2,TRUE))</f>
        <v/>
      </c>
      <c r="L88" s="12"/>
    </row>
    <row r="89" ht="90.0" customHeight="1">
      <c r="B89" s="12"/>
      <c r="C89" s="68"/>
      <c r="E89" s="69"/>
      <c r="F89" s="68"/>
      <c r="H89" s="69"/>
      <c r="I89" s="255" t="str">
        <f>IF(G306="","",VLOOKUP(G306,$Y$607:$Z$609,2,TRUE))</f>
        <v/>
      </c>
      <c r="J89" s="255" t="str">
        <f>IF(G307="","",VLOOKUP(G307,$AA$607:$AB$609,2,TRUE))</f>
        <v/>
      </c>
      <c r="K89" s="255" t="str">
        <f>IF(G308="","",VLOOKUP(G308,$AC$607:$AD$609,2,TRUE))</f>
        <v/>
      </c>
      <c r="L89" s="12"/>
    </row>
    <row r="90" ht="90.0" customHeight="1">
      <c r="B90" s="12"/>
      <c r="C90" s="68"/>
      <c r="E90" s="69"/>
      <c r="F90" s="68"/>
      <c r="H90" s="69"/>
      <c r="I90" s="255" t="str">
        <f>IF(G309="","",VLOOKUP(G309,$AE$607:$AF$609,2,TRUE))</f>
        <v/>
      </c>
      <c r="J90" s="255" t="str">
        <f>IF(G310="","",VLOOKUP(G310,$AG$607:$AH$609,2,TRUE))</f>
        <v/>
      </c>
      <c r="K90" s="255" t="str">
        <f>IF(G311="","",VLOOKUP(G311,$AI$607:$AJ$609,2,TRUE))</f>
        <v/>
      </c>
      <c r="L90" s="12"/>
    </row>
    <row r="91" ht="90.0" customHeight="1">
      <c r="B91" s="12"/>
      <c r="C91" s="68"/>
      <c r="E91" s="69"/>
      <c r="F91" s="68"/>
      <c r="H91" s="69"/>
      <c r="I91" s="255" t="str">
        <f>IF(G312="","",VLOOKUP(G312,$AK$607:$AL$609,2,TRUE))</f>
        <v/>
      </c>
      <c r="J91" s="255" t="str">
        <f>IF(G313="","",VLOOKUP(G313,$AM$607:$AN$609,2,TRUE))</f>
        <v/>
      </c>
      <c r="K91" s="255" t="str">
        <f>IF(G314="","",VLOOKUP(G314,$AO$607:$AP$609,2,TRUE))</f>
        <v/>
      </c>
      <c r="L91" s="12"/>
    </row>
    <row r="92" ht="90.0" customHeight="1">
      <c r="B92" s="12"/>
      <c r="C92" s="68"/>
      <c r="E92" s="69"/>
      <c r="F92" s="68"/>
      <c r="H92" s="69"/>
      <c r="I92" s="255" t="str">
        <f>IF(G315="","",VLOOKUP(G315,$AQ$607:$AR$609,2,TRUE))</f>
        <v/>
      </c>
      <c r="J92" s="255" t="str">
        <f>IF(G316="","",VLOOKUP(G316,$AS$607:$AT$609,2,TRUE))</f>
        <v/>
      </c>
      <c r="K92" s="255" t="str">
        <f>IF(G317="","",VLOOKUP(G317,$AU$607:$AV$609,2,TRUE))</f>
        <v/>
      </c>
      <c r="L92" s="12"/>
    </row>
    <row r="93" ht="90.0" customHeight="1">
      <c r="B93" s="19"/>
      <c r="C93" s="83"/>
      <c r="D93" s="84"/>
      <c r="E93" s="85"/>
      <c r="F93" s="83"/>
      <c r="G93" s="84"/>
      <c r="H93" s="85"/>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6.0" customHeight="1">
      <c r="B97" s="314"/>
      <c r="C97" s="315" t="s">
        <v>5</v>
      </c>
      <c r="D97" s="315" t="s">
        <v>107</v>
      </c>
      <c r="E97" s="315" t="s">
        <v>335</v>
      </c>
      <c r="F97" s="315" t="s">
        <v>398</v>
      </c>
      <c r="G97" s="178" t="s">
        <v>724</v>
      </c>
    </row>
    <row r="98" ht="15.0" customHeight="1">
      <c r="B98" s="5">
        <v>1.0</v>
      </c>
      <c r="C98" s="148"/>
      <c r="D98" s="148"/>
      <c r="E98" s="148"/>
      <c r="F98" s="148"/>
      <c r="G98" s="148"/>
    </row>
    <row r="99" ht="15.0" customHeight="1">
      <c r="B99" s="12"/>
      <c r="C99" s="148"/>
      <c r="D99" s="148"/>
      <c r="E99" s="148"/>
      <c r="F99" s="148"/>
      <c r="G99" s="148"/>
    </row>
    <row r="100" ht="15.0" customHeight="1">
      <c r="B100" s="19"/>
      <c r="C100" s="148"/>
      <c r="D100" s="148"/>
      <c r="E100" s="148"/>
      <c r="F100" s="148"/>
      <c r="G100" s="148"/>
    </row>
    <row r="101" ht="15.0" customHeight="1">
      <c r="B101" s="5">
        <v>2.0</v>
      </c>
      <c r="C101" s="148"/>
      <c r="D101" s="148"/>
      <c r="E101" s="148"/>
      <c r="F101" s="148"/>
      <c r="G101" s="148"/>
    </row>
    <row r="102" ht="15.0" customHeight="1">
      <c r="B102" s="12"/>
      <c r="C102" s="148"/>
      <c r="D102" s="148"/>
      <c r="E102" s="148"/>
      <c r="F102" s="148"/>
      <c r="G102" s="148"/>
    </row>
    <row r="103" ht="15.0" customHeight="1">
      <c r="B103" s="19"/>
      <c r="C103" s="148"/>
      <c r="D103" s="148"/>
      <c r="E103" s="148"/>
      <c r="F103" s="148"/>
      <c r="G103" s="148"/>
    </row>
    <row r="104" ht="15.0" customHeight="1">
      <c r="B104" s="5">
        <v>3.0</v>
      </c>
      <c r="C104" s="148"/>
      <c r="D104" s="148"/>
      <c r="E104" s="148"/>
      <c r="F104" s="148"/>
      <c r="G104" s="148"/>
    </row>
    <row r="105" ht="15.0" customHeight="1">
      <c r="B105" s="12"/>
      <c r="C105" s="148"/>
      <c r="D105" s="148"/>
      <c r="E105" s="148"/>
      <c r="F105" s="148"/>
      <c r="G105" s="148"/>
    </row>
    <row r="106" ht="15.0" customHeight="1">
      <c r="B106" s="19"/>
      <c r="C106" s="148"/>
      <c r="D106" s="148"/>
      <c r="E106" s="148"/>
      <c r="F106" s="148"/>
      <c r="G106" s="148"/>
    </row>
    <row r="107" ht="15.0" customHeight="1">
      <c r="B107" s="5">
        <v>4.0</v>
      </c>
      <c r="C107" s="148"/>
      <c r="D107" s="148"/>
      <c r="E107" s="148"/>
      <c r="F107" s="148"/>
      <c r="G107" s="148"/>
    </row>
    <row r="108" ht="15.0" customHeight="1">
      <c r="B108" s="12"/>
      <c r="C108" s="148"/>
      <c r="D108" s="148"/>
      <c r="E108" s="148"/>
      <c r="F108" s="148"/>
      <c r="G108" s="148"/>
    </row>
    <row r="109" ht="15.0" customHeight="1">
      <c r="B109" s="19"/>
      <c r="C109" s="148"/>
      <c r="D109" s="148"/>
      <c r="E109" s="148"/>
      <c r="F109" s="148"/>
      <c r="G109" s="148"/>
    </row>
    <row r="110" ht="15.0" customHeight="1">
      <c r="B110" s="5">
        <v>5.0</v>
      </c>
      <c r="C110" s="148"/>
      <c r="D110" s="148"/>
      <c r="E110" s="148"/>
      <c r="F110" s="148"/>
      <c r="G110" s="148"/>
    </row>
    <row r="111" ht="15.0" customHeight="1">
      <c r="B111" s="12"/>
      <c r="C111" s="148"/>
      <c r="D111" s="148"/>
      <c r="E111" s="148"/>
      <c r="F111" s="148"/>
      <c r="G111" s="148"/>
    </row>
    <row r="112" ht="15.0" customHeight="1">
      <c r="B112" s="19"/>
      <c r="C112" s="148"/>
      <c r="D112" s="148"/>
      <c r="E112" s="148"/>
      <c r="F112" s="148"/>
      <c r="G112" s="148"/>
    </row>
    <row r="113" ht="15.0" customHeight="1">
      <c r="B113" s="5">
        <v>6.0</v>
      </c>
      <c r="C113" s="148"/>
      <c r="D113" s="148"/>
      <c r="E113" s="148"/>
      <c r="F113" s="148"/>
      <c r="G113" s="148"/>
    </row>
    <row r="114" ht="15.0" customHeight="1">
      <c r="B114" s="12"/>
      <c r="C114" s="148"/>
      <c r="D114" s="148"/>
      <c r="E114" s="148"/>
      <c r="F114" s="148"/>
      <c r="G114" s="148"/>
    </row>
    <row r="115" ht="15.0" customHeight="1">
      <c r="B115" s="19"/>
      <c r="C115" s="148"/>
      <c r="D115" s="148"/>
      <c r="E115" s="148"/>
      <c r="F115" s="148"/>
      <c r="G115" s="148"/>
    </row>
    <row r="116" ht="15.0" customHeight="1">
      <c r="B116" s="5">
        <v>7.0</v>
      </c>
      <c r="C116" s="317"/>
      <c r="D116" s="148"/>
      <c r="E116" s="317"/>
      <c r="F116" s="148"/>
      <c r="G116" s="317"/>
    </row>
    <row r="117" ht="15.0" customHeight="1">
      <c r="B117" s="12"/>
      <c r="C117" s="12"/>
      <c r="D117" s="148"/>
      <c r="E117" s="12"/>
      <c r="F117" s="148"/>
      <c r="G117" s="12"/>
    </row>
    <row r="118" ht="15.0" customHeight="1">
      <c r="B118" s="19"/>
      <c r="C118" s="12"/>
      <c r="D118" s="148"/>
      <c r="E118" s="12"/>
      <c r="F118" s="148"/>
      <c r="G118" s="12"/>
    </row>
    <row r="119" ht="15.0" customHeight="1">
      <c r="B119" s="5">
        <v>8.0</v>
      </c>
      <c r="C119" s="12"/>
      <c r="D119" s="148"/>
      <c r="E119" s="12"/>
      <c r="F119" s="148"/>
      <c r="G119" s="12"/>
    </row>
    <row r="120" ht="15.0" customHeight="1">
      <c r="B120" s="12"/>
      <c r="C120" s="12"/>
      <c r="D120" s="148"/>
      <c r="E120" s="12"/>
      <c r="F120" s="148"/>
      <c r="G120" s="12"/>
    </row>
    <row r="121" ht="15.0" customHeight="1">
      <c r="B121" s="19"/>
      <c r="C121" s="12"/>
      <c r="D121" s="148"/>
      <c r="E121" s="12"/>
      <c r="F121" s="148"/>
      <c r="G121" s="12"/>
    </row>
    <row r="122" ht="15.0" customHeight="1">
      <c r="B122" s="5">
        <v>9.0</v>
      </c>
      <c r="C122" s="12"/>
      <c r="D122" s="148"/>
      <c r="E122" s="12"/>
      <c r="F122" s="148"/>
      <c r="G122" s="12"/>
    </row>
    <row r="123" ht="15.0" customHeight="1">
      <c r="B123" s="12"/>
      <c r="C123" s="12"/>
      <c r="D123" s="148"/>
      <c r="E123" s="12"/>
      <c r="F123" s="148"/>
      <c r="G123" s="12"/>
    </row>
    <row r="124" ht="15.0" customHeight="1">
      <c r="B124" s="19"/>
      <c r="C124" s="12"/>
      <c r="D124" s="148"/>
      <c r="E124" s="12"/>
      <c r="F124" s="148"/>
      <c r="G124" s="12"/>
    </row>
    <row r="125" ht="15.0" customHeight="1">
      <c r="B125" s="5">
        <v>10.0</v>
      </c>
      <c r="C125" s="12"/>
      <c r="D125" s="148"/>
      <c r="E125" s="12"/>
      <c r="F125" s="148"/>
      <c r="G125" s="12"/>
    </row>
    <row r="126" ht="15.0" customHeight="1">
      <c r="B126" s="12"/>
      <c r="C126" s="12"/>
      <c r="D126" s="148"/>
      <c r="E126" s="12"/>
      <c r="F126" s="148"/>
      <c r="G126" s="12"/>
    </row>
    <row r="127" ht="15.0" customHeight="1">
      <c r="B127" s="19"/>
      <c r="C127" s="12"/>
      <c r="D127" s="148"/>
      <c r="E127" s="12"/>
      <c r="F127" s="148"/>
      <c r="G127" s="12"/>
    </row>
    <row r="128" ht="15.0" customHeight="1">
      <c r="B128" s="5">
        <v>11.0</v>
      </c>
      <c r="C128" s="12"/>
      <c r="D128" s="148"/>
      <c r="E128" s="12"/>
      <c r="F128" s="148"/>
      <c r="G128" s="12"/>
    </row>
    <row r="129" ht="15.0" customHeight="1">
      <c r="B129" s="12"/>
      <c r="C129" s="12"/>
      <c r="D129" s="148"/>
      <c r="E129" s="12"/>
      <c r="F129" s="148"/>
      <c r="G129" s="12"/>
    </row>
    <row r="130" ht="15.0" customHeight="1">
      <c r="B130" s="19"/>
      <c r="C130" s="12"/>
      <c r="D130" s="148"/>
      <c r="E130" s="12"/>
      <c r="F130" s="148"/>
      <c r="G130" s="12"/>
    </row>
    <row r="131" ht="15.0" customHeight="1">
      <c r="B131" s="5">
        <v>12.0</v>
      </c>
      <c r="C131" s="12"/>
      <c r="D131" s="148"/>
      <c r="E131" s="12"/>
      <c r="F131" s="148"/>
      <c r="G131" s="12"/>
    </row>
    <row r="132" ht="15.0" customHeight="1">
      <c r="B132" s="12"/>
      <c r="C132" s="12"/>
      <c r="D132" s="148"/>
      <c r="E132" s="12"/>
      <c r="F132" s="148"/>
      <c r="G132" s="12"/>
    </row>
    <row r="133" ht="15.0" customHeight="1">
      <c r="B133" s="19"/>
      <c r="C133" s="12"/>
      <c r="D133" s="148"/>
      <c r="E133" s="12"/>
      <c r="F133" s="148"/>
      <c r="G133" s="12"/>
    </row>
    <row r="134" ht="15.0" customHeight="1">
      <c r="B134" s="5">
        <v>13.0</v>
      </c>
      <c r="C134" s="12"/>
      <c r="D134" s="148"/>
      <c r="E134" s="12"/>
      <c r="F134" s="148"/>
      <c r="G134" s="12"/>
    </row>
    <row r="135" ht="15.0" customHeight="1">
      <c r="B135" s="12"/>
      <c r="C135" s="12"/>
      <c r="D135" s="148"/>
      <c r="E135" s="12"/>
      <c r="F135" s="148"/>
      <c r="G135" s="12"/>
    </row>
    <row r="136" ht="15.0" customHeight="1">
      <c r="B136" s="19"/>
      <c r="C136" s="12"/>
      <c r="D136" s="148"/>
      <c r="E136" s="12"/>
      <c r="F136" s="148"/>
      <c r="G136" s="12"/>
    </row>
    <row r="137" ht="15.0" customHeight="1">
      <c r="B137" s="5">
        <v>14.0</v>
      </c>
      <c r="C137" s="12"/>
      <c r="D137" s="148"/>
      <c r="E137" s="12"/>
      <c r="F137" s="148"/>
      <c r="G137" s="12"/>
    </row>
    <row r="138" ht="15.0" customHeight="1">
      <c r="B138" s="12"/>
      <c r="C138" s="12"/>
      <c r="D138" s="148"/>
      <c r="E138" s="12"/>
      <c r="F138" s="148"/>
      <c r="G138" s="12"/>
    </row>
    <row r="139" ht="15.0" customHeight="1">
      <c r="B139" s="19"/>
      <c r="C139" s="12"/>
      <c r="D139" s="148"/>
      <c r="E139" s="12"/>
      <c r="F139" s="148"/>
      <c r="G139" s="12"/>
    </row>
    <row r="140" ht="15.0" customHeight="1">
      <c r="B140" s="5">
        <v>15.0</v>
      </c>
      <c r="C140" s="12"/>
      <c r="D140" s="148"/>
      <c r="E140" s="12"/>
      <c r="F140" s="148"/>
      <c r="G140" s="12"/>
    </row>
    <row r="141" ht="15.0" customHeight="1">
      <c r="B141" s="12"/>
      <c r="C141" s="12"/>
      <c r="D141" s="148"/>
      <c r="E141" s="12"/>
      <c r="F141" s="148"/>
      <c r="G141" s="12"/>
    </row>
    <row r="142" ht="15.0" customHeight="1">
      <c r="B142" s="19"/>
      <c r="C142" s="12"/>
      <c r="D142" s="148"/>
      <c r="E142" s="12"/>
      <c r="F142" s="148"/>
      <c r="G142" s="12"/>
    </row>
    <row r="143" ht="15.0" customHeight="1">
      <c r="B143" s="5">
        <v>16.0</v>
      </c>
      <c r="C143" s="12"/>
      <c r="D143" s="148"/>
      <c r="E143" s="12"/>
      <c r="F143" s="148"/>
      <c r="G143" s="12"/>
    </row>
    <row r="144" ht="15.0" customHeight="1">
      <c r="B144" s="12"/>
      <c r="C144" s="12"/>
      <c r="D144" s="148"/>
      <c r="E144" s="12"/>
      <c r="F144" s="148"/>
      <c r="G144" s="12"/>
    </row>
    <row r="145" ht="15.0" customHeight="1">
      <c r="B145" s="19"/>
      <c r="C145" s="12"/>
      <c r="D145" s="148"/>
      <c r="E145" s="12"/>
      <c r="F145" s="148"/>
      <c r="G145" s="12"/>
    </row>
    <row r="146" ht="15.0" customHeight="1">
      <c r="B146" s="5">
        <v>17.0</v>
      </c>
      <c r="C146" s="12"/>
      <c r="D146" s="148"/>
      <c r="E146" s="12"/>
      <c r="F146" s="148"/>
      <c r="G146" s="12"/>
    </row>
    <row r="147" ht="15.0" customHeight="1">
      <c r="B147" s="12"/>
      <c r="C147" s="12"/>
      <c r="D147" s="148"/>
      <c r="E147" s="12"/>
      <c r="F147" s="148"/>
      <c r="G147" s="12"/>
    </row>
    <row r="148" ht="15.0" customHeight="1">
      <c r="B148" s="19"/>
      <c r="C148" s="12"/>
      <c r="D148" s="148"/>
      <c r="E148" s="12"/>
      <c r="F148" s="148"/>
      <c r="G148" s="12"/>
    </row>
    <row r="149" ht="15.0" customHeight="1">
      <c r="B149" s="5">
        <v>18.0</v>
      </c>
      <c r="C149" s="12"/>
      <c r="D149" s="148"/>
      <c r="E149" s="12"/>
      <c r="F149" s="148"/>
      <c r="G149" s="12"/>
    </row>
    <row r="150" ht="15.0" customHeight="1">
      <c r="B150" s="12"/>
      <c r="C150" s="12"/>
      <c r="D150" s="148"/>
      <c r="E150" s="12"/>
      <c r="F150" s="148"/>
      <c r="G150" s="12"/>
    </row>
    <row r="151" ht="15.0" customHeight="1">
      <c r="B151" s="19"/>
      <c r="C151" s="12"/>
      <c r="D151" s="148"/>
      <c r="E151" s="12"/>
      <c r="F151" s="148"/>
      <c r="G151" s="12"/>
    </row>
    <row r="152" ht="15.0" customHeight="1">
      <c r="B152" s="5">
        <v>19.0</v>
      </c>
      <c r="C152" s="12"/>
      <c r="D152" s="317"/>
      <c r="E152" s="12"/>
      <c r="F152" s="148"/>
      <c r="G152" s="12"/>
    </row>
    <row r="153" ht="15.0" customHeight="1">
      <c r="B153" s="12"/>
      <c r="C153" s="12"/>
      <c r="D153" s="12"/>
      <c r="E153" s="12"/>
      <c r="F153" s="148"/>
      <c r="G153" s="12"/>
    </row>
    <row r="154" ht="15.0" customHeight="1">
      <c r="B154" s="19"/>
      <c r="C154" s="12"/>
      <c r="D154" s="12"/>
      <c r="E154" s="12"/>
      <c r="F154" s="148"/>
      <c r="G154" s="12"/>
    </row>
    <row r="155" ht="15.0" customHeight="1">
      <c r="B155" s="5">
        <v>20.0</v>
      </c>
      <c r="C155" s="12"/>
      <c r="D155" s="12"/>
      <c r="E155" s="12"/>
      <c r="F155" s="148"/>
      <c r="G155" s="12"/>
    </row>
    <row r="156" ht="15.0" customHeight="1">
      <c r="B156" s="12"/>
      <c r="C156" s="12"/>
      <c r="D156" s="12"/>
      <c r="E156" s="12"/>
      <c r="F156" s="148"/>
      <c r="G156" s="12"/>
    </row>
    <row r="157" ht="15.0" customHeight="1">
      <c r="B157" s="19"/>
      <c r="C157" s="12"/>
      <c r="D157" s="12"/>
      <c r="E157" s="12"/>
      <c r="F157" s="148"/>
      <c r="G157" s="12"/>
    </row>
    <row r="158" ht="15.0" customHeight="1">
      <c r="B158" s="5">
        <v>21.0</v>
      </c>
      <c r="C158" s="12"/>
      <c r="D158" s="12"/>
      <c r="E158" s="12"/>
      <c r="F158" s="148"/>
      <c r="G158" s="12"/>
    </row>
    <row r="159" ht="15.0" customHeight="1">
      <c r="B159" s="12"/>
      <c r="C159" s="12"/>
      <c r="D159" s="12"/>
      <c r="E159" s="12"/>
      <c r="F159" s="148"/>
      <c r="G159" s="12"/>
    </row>
    <row r="160" ht="15.0" customHeight="1">
      <c r="B160" s="19"/>
      <c r="C160" s="12"/>
      <c r="D160" s="12"/>
      <c r="E160" s="12"/>
      <c r="F160" s="148"/>
      <c r="G160" s="12"/>
    </row>
    <row r="161" ht="15.0" customHeight="1">
      <c r="B161" s="5">
        <v>22.0</v>
      </c>
      <c r="C161" s="12"/>
      <c r="D161" s="12"/>
      <c r="E161" s="12"/>
      <c r="F161" s="148"/>
      <c r="G161" s="12"/>
    </row>
    <row r="162" ht="15.0" customHeight="1">
      <c r="B162" s="12"/>
      <c r="C162" s="12"/>
      <c r="D162" s="12"/>
      <c r="E162" s="12"/>
      <c r="F162" s="148"/>
      <c r="G162" s="12"/>
    </row>
    <row r="163" ht="15.0" customHeight="1">
      <c r="B163" s="19"/>
      <c r="C163" s="12"/>
      <c r="D163" s="12"/>
      <c r="E163" s="12"/>
      <c r="F163" s="148"/>
      <c r="G163" s="12"/>
    </row>
    <row r="164" ht="15.0" customHeight="1">
      <c r="B164" s="5">
        <v>23.0</v>
      </c>
      <c r="C164" s="12"/>
      <c r="D164" s="12"/>
      <c r="E164" s="12"/>
      <c r="F164" s="148"/>
      <c r="G164" s="12"/>
    </row>
    <row r="165" ht="15.0" customHeight="1">
      <c r="B165" s="12"/>
      <c r="C165" s="12"/>
      <c r="D165" s="12"/>
      <c r="E165" s="12"/>
      <c r="F165" s="148"/>
      <c r="G165" s="12"/>
    </row>
    <row r="166" ht="15.0" customHeight="1">
      <c r="B166" s="19"/>
      <c r="C166" s="12"/>
      <c r="D166" s="12"/>
      <c r="E166" s="12"/>
      <c r="F166" s="148"/>
      <c r="G166" s="12"/>
    </row>
    <row r="167" ht="15.0" customHeight="1">
      <c r="B167" s="5">
        <v>24.0</v>
      </c>
      <c r="C167" s="12"/>
      <c r="D167" s="12"/>
      <c r="E167" s="12"/>
      <c r="F167" s="148"/>
      <c r="G167" s="12"/>
    </row>
    <row r="168" ht="15.0" customHeight="1">
      <c r="B168" s="12"/>
      <c r="C168" s="12"/>
      <c r="D168" s="12"/>
      <c r="E168" s="12"/>
      <c r="F168" s="148"/>
      <c r="G168" s="12"/>
    </row>
    <row r="169" ht="15.0" customHeight="1">
      <c r="B169" s="19"/>
      <c r="C169" s="12"/>
      <c r="D169" s="12"/>
      <c r="E169" s="12"/>
      <c r="F169" s="148"/>
      <c r="G169" s="12"/>
    </row>
    <row r="170" ht="15.0" customHeight="1">
      <c r="B170" s="5">
        <v>25.0</v>
      </c>
      <c r="C170" s="12"/>
      <c r="D170" s="12"/>
      <c r="E170" s="12"/>
      <c r="F170" s="148"/>
      <c r="G170" s="12"/>
    </row>
    <row r="171" ht="15.0" customHeight="1">
      <c r="B171" s="12"/>
      <c r="C171" s="12"/>
      <c r="D171" s="12"/>
      <c r="E171" s="12"/>
      <c r="F171" s="148"/>
      <c r="G171" s="12"/>
    </row>
    <row r="172" ht="15.0" customHeight="1">
      <c r="B172" s="19"/>
      <c r="C172" s="12"/>
      <c r="D172" s="12"/>
      <c r="E172" s="12"/>
      <c r="F172" s="148"/>
      <c r="G172" s="12"/>
    </row>
    <row r="173" ht="15.0" customHeight="1">
      <c r="B173" s="5">
        <v>26.0</v>
      </c>
      <c r="C173" s="12"/>
      <c r="D173" s="12"/>
      <c r="E173" s="12"/>
      <c r="F173" s="148"/>
      <c r="G173" s="12"/>
    </row>
    <row r="174" ht="15.0" customHeight="1">
      <c r="B174" s="12"/>
      <c r="C174" s="12"/>
      <c r="D174" s="12"/>
      <c r="E174" s="12"/>
      <c r="F174" s="148"/>
      <c r="G174" s="12"/>
    </row>
    <row r="175" ht="15.0" customHeight="1">
      <c r="B175" s="19"/>
      <c r="C175" s="12"/>
      <c r="D175" s="12"/>
      <c r="E175" s="12"/>
      <c r="F175" s="148"/>
      <c r="G175" s="12"/>
    </row>
    <row r="176" ht="15.0" customHeight="1">
      <c r="B176" s="5">
        <v>27.0</v>
      </c>
      <c r="C176" s="12"/>
      <c r="D176" s="12"/>
      <c r="E176" s="12"/>
      <c r="F176" s="148"/>
      <c r="G176" s="12"/>
    </row>
    <row r="177" ht="15.0" customHeight="1">
      <c r="B177" s="12"/>
      <c r="C177" s="12"/>
      <c r="D177" s="12"/>
      <c r="E177" s="12"/>
      <c r="F177" s="148"/>
      <c r="G177" s="12"/>
    </row>
    <row r="178" ht="15.0" customHeight="1">
      <c r="B178" s="19"/>
      <c r="C178" s="12"/>
      <c r="D178" s="12"/>
      <c r="E178" s="12"/>
      <c r="F178" s="148"/>
      <c r="G178" s="12"/>
    </row>
    <row r="179" ht="15.0" customHeight="1">
      <c r="B179" s="5">
        <v>28.0</v>
      </c>
      <c r="C179" s="12"/>
      <c r="D179" s="12"/>
      <c r="E179" s="12"/>
      <c r="F179" s="148"/>
      <c r="G179" s="12"/>
    </row>
    <row r="180" ht="15.0" customHeight="1">
      <c r="B180" s="12"/>
      <c r="C180" s="12"/>
      <c r="D180" s="12"/>
      <c r="E180" s="12"/>
      <c r="F180" s="148"/>
      <c r="G180" s="12"/>
    </row>
    <row r="181" ht="15.0" customHeight="1">
      <c r="B181" s="19"/>
      <c r="C181" s="12"/>
      <c r="D181" s="12"/>
      <c r="E181" s="12"/>
      <c r="F181" s="148"/>
      <c r="G181" s="12"/>
    </row>
    <row r="182" ht="15.0" customHeight="1">
      <c r="B182" s="5">
        <v>29.0</v>
      </c>
      <c r="C182" s="12"/>
      <c r="D182" s="12"/>
      <c r="E182" s="12"/>
      <c r="F182" s="148"/>
      <c r="G182" s="12"/>
    </row>
    <row r="183" ht="15.0" customHeight="1">
      <c r="B183" s="12"/>
      <c r="C183" s="12"/>
      <c r="D183" s="12"/>
      <c r="E183" s="12"/>
      <c r="F183" s="148"/>
      <c r="G183" s="12"/>
    </row>
    <row r="184" ht="15.0" customHeight="1">
      <c r="B184" s="19"/>
      <c r="C184" s="12"/>
      <c r="D184" s="12"/>
      <c r="E184" s="12"/>
      <c r="F184" s="148"/>
      <c r="G184" s="12"/>
    </row>
    <row r="185" ht="15.0" customHeight="1">
      <c r="B185" s="5">
        <v>30.0</v>
      </c>
      <c r="C185" s="12"/>
      <c r="D185" s="12"/>
      <c r="E185" s="12"/>
      <c r="F185" s="148"/>
      <c r="G185" s="12"/>
    </row>
    <row r="186" ht="15.0" customHeight="1">
      <c r="B186" s="12"/>
      <c r="C186" s="12"/>
      <c r="D186" s="12"/>
      <c r="E186" s="12"/>
      <c r="F186" s="148"/>
      <c r="G186" s="12"/>
    </row>
    <row r="187" ht="15.0" customHeight="1">
      <c r="B187" s="19"/>
      <c r="C187" s="19"/>
      <c r="D187" s="19"/>
      <c r="E187" s="19"/>
      <c r="F187" s="148"/>
      <c r="G187" s="19"/>
    </row>
    <row r="188" ht="15.0" customHeight="1"/>
    <row r="189" ht="15.0" customHeight="1">
      <c r="B189" s="237" t="s">
        <v>922</v>
      </c>
      <c r="C189" s="7"/>
      <c r="D189" s="7"/>
      <c r="E189" s="7"/>
      <c r="F189" s="7"/>
      <c r="G189" s="8"/>
    </row>
    <row r="190" ht="48.75" customHeight="1">
      <c r="B190" s="314"/>
      <c r="C190" s="315" t="s">
        <v>5</v>
      </c>
      <c r="D190" s="315" t="s">
        <v>107</v>
      </c>
      <c r="E190" s="315" t="s">
        <v>335</v>
      </c>
      <c r="F190" s="315" t="s">
        <v>398</v>
      </c>
      <c r="G190" s="178" t="s">
        <v>724</v>
      </c>
    </row>
    <row r="191" ht="15.0" customHeight="1">
      <c r="B191" s="5">
        <v>1.0</v>
      </c>
      <c r="C191" s="78"/>
      <c r="D191" s="78"/>
      <c r="E191" s="78"/>
      <c r="F191" s="78"/>
      <c r="G191" s="78"/>
    </row>
    <row r="192" ht="15.0" customHeight="1">
      <c r="B192" s="12"/>
      <c r="C192" s="78"/>
      <c r="D192" s="78"/>
      <c r="E192" s="78"/>
      <c r="F192" s="78"/>
      <c r="G192" s="78"/>
    </row>
    <row r="193" ht="15.0" customHeight="1">
      <c r="B193" s="19"/>
      <c r="C193" s="78"/>
      <c r="D193" s="78"/>
      <c r="E193" s="78"/>
      <c r="F193" s="78"/>
      <c r="G193" s="78"/>
    </row>
    <row r="194" ht="15.0" customHeight="1">
      <c r="B194" s="5">
        <v>2.0</v>
      </c>
      <c r="C194" s="78"/>
      <c r="D194" s="78"/>
      <c r="E194" s="78"/>
      <c r="F194" s="78"/>
      <c r="G194" s="78"/>
    </row>
    <row r="195" ht="15.0" customHeight="1">
      <c r="B195" s="12"/>
      <c r="C195" s="78"/>
      <c r="D195" s="78"/>
      <c r="E195" s="78"/>
      <c r="F195" s="78"/>
      <c r="G195" s="78"/>
    </row>
    <row r="196" ht="15.0" customHeight="1">
      <c r="B196" s="19"/>
      <c r="C196" s="78"/>
      <c r="D196" s="78"/>
      <c r="E196" s="78"/>
      <c r="F196" s="78"/>
      <c r="G196" s="78"/>
    </row>
    <row r="197" ht="15.0" customHeight="1">
      <c r="B197" s="5">
        <v>3.0</v>
      </c>
      <c r="C197" s="78"/>
      <c r="D197" s="78"/>
      <c r="E197" s="78"/>
      <c r="F197" s="78"/>
      <c r="G197" s="78"/>
    </row>
    <row r="198" ht="15.0" customHeight="1">
      <c r="B198" s="12"/>
      <c r="C198" s="78"/>
      <c r="D198" s="78"/>
      <c r="E198" s="78"/>
      <c r="F198" s="78"/>
      <c r="G198" s="78"/>
    </row>
    <row r="199" ht="15.0" customHeight="1">
      <c r="B199" s="19"/>
      <c r="C199" s="78"/>
      <c r="D199" s="78"/>
      <c r="E199" s="78"/>
      <c r="F199" s="78"/>
      <c r="G199" s="78"/>
    </row>
    <row r="200" ht="15.0" customHeight="1">
      <c r="B200" s="5">
        <v>4.0</v>
      </c>
      <c r="C200" s="78"/>
      <c r="D200" s="78"/>
      <c r="E200" s="78"/>
      <c r="F200" s="78"/>
      <c r="G200" s="78"/>
    </row>
    <row r="201" ht="15.0" customHeight="1">
      <c r="B201" s="12"/>
      <c r="C201" s="78"/>
      <c r="D201" s="78"/>
      <c r="E201" s="78"/>
      <c r="F201" s="78"/>
      <c r="G201" s="78"/>
    </row>
    <row r="202" ht="15.0" customHeight="1">
      <c r="B202" s="19"/>
      <c r="C202" s="78"/>
      <c r="D202" s="78"/>
      <c r="E202" s="78"/>
      <c r="F202" s="78"/>
      <c r="G202" s="78"/>
    </row>
    <row r="203" ht="15.0" customHeight="1">
      <c r="B203" s="5">
        <v>5.0</v>
      </c>
      <c r="C203" s="78"/>
      <c r="D203" s="78"/>
      <c r="E203" s="78"/>
      <c r="F203" s="78"/>
      <c r="G203" s="78"/>
    </row>
    <row r="204" ht="15.0" customHeight="1">
      <c r="B204" s="12"/>
      <c r="C204" s="78"/>
      <c r="D204" s="78"/>
      <c r="E204" s="78"/>
      <c r="F204" s="78"/>
      <c r="G204" s="78"/>
    </row>
    <row r="205" ht="15.0" customHeight="1">
      <c r="B205" s="19"/>
      <c r="C205" s="78"/>
      <c r="D205" s="78"/>
      <c r="E205" s="78"/>
      <c r="F205" s="78"/>
      <c r="G205" s="78"/>
    </row>
    <row r="206" ht="15.0" customHeight="1">
      <c r="B206" s="5">
        <v>6.0</v>
      </c>
      <c r="C206" s="78"/>
      <c r="D206" s="78"/>
      <c r="E206" s="78"/>
      <c r="F206" s="78"/>
      <c r="G206" s="78"/>
    </row>
    <row r="207" ht="15.0" customHeight="1">
      <c r="B207" s="12"/>
      <c r="C207" s="78"/>
      <c r="D207" s="78"/>
      <c r="E207" s="78"/>
      <c r="F207" s="78"/>
      <c r="G207" s="78"/>
    </row>
    <row r="208" ht="15.0" customHeight="1">
      <c r="B208" s="19"/>
      <c r="C208" s="78"/>
      <c r="D208" s="78"/>
      <c r="E208" s="78"/>
      <c r="F208" s="78"/>
      <c r="G208" s="78"/>
    </row>
    <row r="209" ht="15.0" customHeight="1">
      <c r="B209" s="5">
        <v>7.0</v>
      </c>
      <c r="C209" s="78"/>
      <c r="D209" s="78"/>
      <c r="E209" s="78"/>
      <c r="F209" s="78"/>
      <c r="G209" s="78"/>
    </row>
    <row r="210" ht="15.0" customHeight="1">
      <c r="B210" s="12"/>
      <c r="C210" s="78"/>
      <c r="D210" s="78"/>
      <c r="E210" s="78"/>
      <c r="F210" s="78"/>
      <c r="G210" s="78"/>
    </row>
    <row r="211" ht="15.0" customHeight="1">
      <c r="B211" s="19"/>
      <c r="C211" s="78"/>
      <c r="D211" s="78"/>
      <c r="E211" s="78"/>
      <c r="F211" s="78"/>
      <c r="G211" s="78"/>
    </row>
    <row r="212" ht="15.0" customHeight="1">
      <c r="B212" s="5">
        <v>8.0</v>
      </c>
      <c r="C212" s="318"/>
      <c r="D212" s="78"/>
      <c r="E212" s="317"/>
      <c r="F212" s="78"/>
      <c r="G212" s="317"/>
    </row>
    <row r="213" ht="15.0" customHeight="1">
      <c r="B213" s="12"/>
      <c r="C213" s="319"/>
      <c r="D213" s="78"/>
      <c r="E213" s="12"/>
      <c r="F213" s="78"/>
      <c r="G213" s="12"/>
    </row>
    <row r="214" ht="15.0" customHeight="1">
      <c r="B214" s="19"/>
      <c r="C214" s="319"/>
      <c r="D214" s="78"/>
      <c r="E214" s="12"/>
      <c r="F214" s="78"/>
      <c r="G214" s="12"/>
    </row>
    <row r="215" ht="15.0" customHeight="1">
      <c r="B215" s="5">
        <v>9.0</v>
      </c>
      <c r="C215" s="319"/>
      <c r="D215" s="78"/>
      <c r="E215" s="12"/>
      <c r="F215" s="78"/>
      <c r="G215" s="12"/>
    </row>
    <row r="216" ht="15.0" customHeight="1">
      <c r="B216" s="12"/>
      <c r="C216" s="319"/>
      <c r="D216" s="78"/>
      <c r="E216" s="12"/>
      <c r="F216" s="78"/>
      <c r="G216" s="12"/>
    </row>
    <row r="217" ht="15.0" customHeight="1">
      <c r="B217" s="19"/>
      <c r="C217" s="319"/>
      <c r="D217" s="78"/>
      <c r="E217" s="12"/>
      <c r="F217" s="78"/>
      <c r="G217" s="12"/>
    </row>
    <row r="218" ht="15.0" customHeight="1">
      <c r="B218" s="5">
        <v>10.0</v>
      </c>
      <c r="C218" s="319"/>
      <c r="D218" s="78"/>
      <c r="E218" s="12"/>
      <c r="F218" s="78"/>
      <c r="G218" s="12"/>
    </row>
    <row r="219" ht="15.0" customHeight="1">
      <c r="B219" s="12"/>
      <c r="C219" s="319"/>
      <c r="D219" s="78"/>
      <c r="E219" s="12"/>
      <c r="F219" s="78"/>
      <c r="G219" s="12"/>
    </row>
    <row r="220" ht="15.0" customHeight="1">
      <c r="B220" s="19"/>
      <c r="C220" s="319"/>
      <c r="D220" s="78"/>
      <c r="E220" s="12"/>
      <c r="F220" s="78"/>
      <c r="G220" s="12"/>
    </row>
    <row r="221" ht="15.0" customHeight="1">
      <c r="B221" s="5">
        <v>11.0</v>
      </c>
      <c r="C221" s="319"/>
      <c r="D221" s="78"/>
      <c r="E221" s="12"/>
      <c r="F221" s="78"/>
      <c r="G221" s="12"/>
    </row>
    <row r="222" ht="15.0" customHeight="1">
      <c r="B222" s="12"/>
      <c r="C222" s="319"/>
      <c r="D222" s="78"/>
      <c r="E222" s="12"/>
      <c r="F222" s="78"/>
      <c r="G222" s="12"/>
    </row>
    <row r="223" ht="15.0" customHeight="1">
      <c r="B223" s="19"/>
      <c r="C223" s="319"/>
      <c r="D223" s="78"/>
      <c r="E223" s="12"/>
      <c r="F223" s="78"/>
      <c r="G223" s="12"/>
    </row>
    <row r="224" ht="15.0" customHeight="1">
      <c r="B224" s="5">
        <v>12.0</v>
      </c>
      <c r="C224" s="319"/>
      <c r="D224" s="78"/>
      <c r="E224" s="12"/>
      <c r="F224" s="78"/>
      <c r="G224" s="12"/>
    </row>
    <row r="225" ht="15.0" customHeight="1">
      <c r="B225" s="12"/>
      <c r="C225" s="319"/>
      <c r="D225" s="78"/>
      <c r="E225" s="12"/>
      <c r="F225" s="78"/>
      <c r="G225" s="12"/>
    </row>
    <row r="226" ht="15.0" customHeight="1">
      <c r="B226" s="19"/>
      <c r="C226" s="319"/>
      <c r="D226" s="78"/>
      <c r="E226" s="12"/>
      <c r="F226" s="78"/>
      <c r="G226" s="12"/>
    </row>
    <row r="227" ht="15.0" customHeight="1">
      <c r="B227" s="5">
        <v>13.0</v>
      </c>
      <c r="C227" s="319"/>
      <c r="D227" s="78"/>
      <c r="E227" s="12"/>
      <c r="F227" s="78"/>
      <c r="G227" s="12"/>
    </row>
    <row r="228" ht="15.0" customHeight="1">
      <c r="B228" s="12"/>
      <c r="C228" s="319"/>
      <c r="D228" s="78"/>
      <c r="E228" s="12"/>
      <c r="F228" s="78"/>
      <c r="G228" s="12"/>
    </row>
    <row r="229" ht="15.0" customHeight="1">
      <c r="B229" s="19"/>
      <c r="C229" s="319"/>
      <c r="D229" s="78"/>
      <c r="E229" s="12"/>
      <c r="F229" s="78"/>
      <c r="G229" s="12"/>
    </row>
    <row r="230" ht="15.0" customHeight="1">
      <c r="B230" s="5">
        <v>14.0</v>
      </c>
      <c r="C230" s="319"/>
      <c r="D230" s="78"/>
      <c r="E230" s="12"/>
      <c r="F230" s="78"/>
      <c r="G230" s="12"/>
    </row>
    <row r="231" ht="15.0" customHeight="1">
      <c r="B231" s="12"/>
      <c r="C231" s="319"/>
      <c r="D231" s="78"/>
      <c r="E231" s="12"/>
      <c r="F231" s="78"/>
      <c r="G231" s="12"/>
    </row>
    <row r="232" ht="15.0" customHeight="1">
      <c r="B232" s="19"/>
      <c r="C232" s="319"/>
      <c r="D232" s="78"/>
      <c r="E232" s="12"/>
      <c r="F232" s="78"/>
      <c r="G232" s="12"/>
    </row>
    <row r="233" ht="15.0" customHeight="1">
      <c r="B233" s="5">
        <v>15.0</v>
      </c>
      <c r="C233" s="319"/>
      <c r="D233" s="78"/>
      <c r="E233" s="12"/>
      <c r="F233" s="78"/>
      <c r="G233" s="12"/>
    </row>
    <row r="234" ht="15.0" customHeight="1">
      <c r="B234" s="12"/>
      <c r="C234" s="319"/>
      <c r="D234" s="78"/>
      <c r="E234" s="12"/>
      <c r="F234" s="78"/>
      <c r="G234" s="12"/>
    </row>
    <row r="235" ht="15.0" customHeight="1">
      <c r="B235" s="19"/>
      <c r="C235" s="319"/>
      <c r="D235" s="78"/>
      <c r="E235" s="12"/>
      <c r="F235" s="78"/>
      <c r="G235" s="12"/>
    </row>
    <row r="236" ht="15.0" customHeight="1">
      <c r="B236" s="5">
        <v>16.0</v>
      </c>
      <c r="C236" s="319"/>
      <c r="D236" s="78"/>
      <c r="E236" s="12"/>
      <c r="F236" s="78"/>
      <c r="G236" s="12"/>
    </row>
    <row r="237" ht="15.0" customHeight="1">
      <c r="B237" s="12"/>
      <c r="C237" s="319"/>
      <c r="D237" s="78"/>
      <c r="E237" s="12"/>
      <c r="F237" s="78"/>
      <c r="G237" s="12"/>
    </row>
    <row r="238" ht="15.0" customHeight="1">
      <c r="B238" s="19"/>
      <c r="C238" s="319"/>
      <c r="D238" s="78"/>
      <c r="E238" s="12"/>
      <c r="F238" s="78"/>
      <c r="G238" s="12"/>
    </row>
    <row r="239" ht="15.0" customHeight="1">
      <c r="B239" s="5">
        <v>17.0</v>
      </c>
      <c r="C239" s="319"/>
      <c r="D239" s="78"/>
      <c r="E239" s="12"/>
      <c r="F239" s="78"/>
      <c r="G239" s="12"/>
    </row>
    <row r="240" ht="15.0" customHeight="1">
      <c r="B240" s="12"/>
      <c r="C240" s="319"/>
      <c r="D240" s="78"/>
      <c r="E240" s="12"/>
      <c r="F240" s="78"/>
      <c r="G240" s="12"/>
    </row>
    <row r="241" ht="15.0" customHeight="1">
      <c r="B241" s="19"/>
      <c r="C241" s="319"/>
      <c r="D241" s="78"/>
      <c r="E241" s="12"/>
      <c r="F241" s="78"/>
      <c r="G241" s="12"/>
    </row>
    <row r="242" ht="15.0" customHeight="1">
      <c r="B242" s="5">
        <v>18.0</v>
      </c>
      <c r="C242" s="319"/>
      <c r="D242" s="78"/>
      <c r="E242" s="12"/>
      <c r="F242" s="78"/>
      <c r="G242" s="12"/>
    </row>
    <row r="243" ht="15.0" customHeight="1">
      <c r="B243" s="12"/>
      <c r="C243" s="319"/>
      <c r="D243" s="78"/>
      <c r="E243" s="12"/>
      <c r="F243" s="78"/>
      <c r="G243" s="12"/>
    </row>
    <row r="244" ht="15.0" customHeight="1">
      <c r="B244" s="19"/>
      <c r="C244" s="319"/>
      <c r="D244" s="78"/>
      <c r="E244" s="12"/>
      <c r="F244" s="78"/>
      <c r="G244" s="12"/>
    </row>
    <row r="245" ht="15.0" customHeight="1">
      <c r="B245" s="5">
        <v>19.0</v>
      </c>
      <c r="C245" s="319"/>
      <c r="D245" s="78"/>
      <c r="E245" s="12"/>
      <c r="F245" s="78"/>
      <c r="G245" s="12"/>
    </row>
    <row r="246" ht="15.0" customHeight="1">
      <c r="B246" s="12"/>
      <c r="C246" s="319"/>
      <c r="D246" s="78"/>
      <c r="E246" s="12"/>
      <c r="F246" s="78"/>
      <c r="G246" s="12"/>
    </row>
    <row r="247" ht="15.0" customHeight="1">
      <c r="B247" s="19"/>
      <c r="C247" s="319"/>
      <c r="D247" s="78"/>
      <c r="E247" s="12"/>
      <c r="F247" s="78"/>
      <c r="G247" s="12"/>
    </row>
    <row r="248" ht="15.0" customHeight="1">
      <c r="B248" s="5">
        <v>20.0</v>
      </c>
      <c r="C248" s="319"/>
      <c r="D248" s="78"/>
      <c r="E248" s="12"/>
      <c r="F248" s="78"/>
      <c r="G248" s="12"/>
    </row>
    <row r="249" ht="15.0" customHeight="1">
      <c r="B249" s="12"/>
      <c r="C249" s="319"/>
      <c r="D249" s="78"/>
      <c r="E249" s="12"/>
      <c r="F249" s="78"/>
      <c r="G249" s="12"/>
    </row>
    <row r="250" ht="15.0" customHeight="1">
      <c r="B250" s="19"/>
      <c r="C250" s="319"/>
      <c r="D250" s="78"/>
      <c r="E250" s="12"/>
      <c r="F250" s="78"/>
      <c r="G250" s="12"/>
    </row>
    <row r="251" ht="15.0" customHeight="1">
      <c r="B251" s="5">
        <v>21.0</v>
      </c>
      <c r="C251" s="319"/>
      <c r="D251" s="78"/>
      <c r="E251" s="12"/>
      <c r="F251" s="78"/>
      <c r="G251" s="12"/>
    </row>
    <row r="252" ht="15.0" customHeight="1">
      <c r="B252" s="12"/>
      <c r="C252" s="319"/>
      <c r="D252" s="78"/>
      <c r="E252" s="12"/>
      <c r="F252" s="78"/>
      <c r="G252" s="12"/>
    </row>
    <row r="253" ht="15.0" customHeight="1">
      <c r="B253" s="19"/>
      <c r="C253" s="319"/>
      <c r="D253" s="78"/>
      <c r="E253" s="12"/>
      <c r="F253" s="78"/>
      <c r="G253" s="12"/>
    </row>
    <row r="254" ht="15.0" customHeight="1">
      <c r="B254" s="5">
        <v>22.0</v>
      </c>
      <c r="C254" s="319"/>
      <c r="D254" s="78"/>
      <c r="E254" s="12"/>
      <c r="F254" s="78"/>
      <c r="G254" s="12"/>
    </row>
    <row r="255" ht="15.0" customHeight="1">
      <c r="B255" s="12"/>
      <c r="C255" s="319"/>
      <c r="D255" s="78"/>
      <c r="E255" s="12"/>
      <c r="F255" s="78"/>
      <c r="G255" s="12"/>
    </row>
    <row r="256" ht="15.0" customHeight="1">
      <c r="B256" s="19"/>
      <c r="C256" s="319"/>
      <c r="D256" s="78"/>
      <c r="E256" s="12"/>
      <c r="F256" s="78"/>
      <c r="G256" s="12"/>
    </row>
    <row r="257" ht="15.0" customHeight="1">
      <c r="B257" s="5">
        <v>23.0</v>
      </c>
      <c r="C257" s="319"/>
      <c r="D257" s="78"/>
      <c r="E257" s="12"/>
      <c r="F257" s="78"/>
      <c r="G257" s="12"/>
    </row>
    <row r="258" ht="15.0" customHeight="1">
      <c r="B258" s="12"/>
      <c r="C258" s="319"/>
      <c r="D258" s="78"/>
      <c r="E258" s="12"/>
      <c r="F258" s="78"/>
      <c r="G258" s="12"/>
    </row>
    <row r="259" ht="15.0" customHeight="1">
      <c r="B259" s="19"/>
      <c r="C259" s="319"/>
      <c r="D259" s="78"/>
      <c r="E259" s="12"/>
      <c r="F259" s="78"/>
      <c r="G259" s="12"/>
    </row>
    <row r="260" ht="15.0" customHeight="1">
      <c r="B260" s="5">
        <v>24.0</v>
      </c>
      <c r="C260" s="319"/>
      <c r="D260" s="78"/>
      <c r="E260" s="12"/>
      <c r="F260" s="78"/>
      <c r="G260" s="12"/>
    </row>
    <row r="261" ht="15.0" customHeight="1">
      <c r="B261" s="12"/>
      <c r="C261" s="319"/>
      <c r="D261" s="78"/>
      <c r="E261" s="12"/>
      <c r="F261" s="78"/>
      <c r="G261" s="12"/>
    </row>
    <row r="262" ht="15.0" customHeight="1">
      <c r="B262" s="19"/>
      <c r="C262" s="319"/>
      <c r="D262" s="78"/>
      <c r="E262" s="12"/>
      <c r="F262" s="78"/>
      <c r="G262" s="12"/>
    </row>
    <row r="263" ht="15.0" customHeight="1">
      <c r="B263" s="5">
        <v>25.0</v>
      </c>
      <c r="C263" s="319"/>
      <c r="D263" s="78"/>
      <c r="E263" s="12"/>
      <c r="F263" s="78"/>
      <c r="G263" s="12"/>
    </row>
    <row r="264" ht="15.0" customHeight="1">
      <c r="B264" s="12"/>
      <c r="C264" s="319"/>
      <c r="D264" s="78"/>
      <c r="E264" s="12"/>
      <c r="F264" s="78"/>
      <c r="G264" s="12"/>
    </row>
    <row r="265" ht="15.0" customHeight="1">
      <c r="B265" s="19"/>
      <c r="C265" s="319"/>
      <c r="D265" s="78"/>
      <c r="E265" s="12"/>
      <c r="F265" s="78"/>
      <c r="G265" s="12"/>
    </row>
    <row r="266" ht="15.0" customHeight="1">
      <c r="B266" s="5">
        <v>26.0</v>
      </c>
      <c r="C266" s="319"/>
      <c r="D266" s="78"/>
      <c r="E266" s="12"/>
      <c r="F266" s="78"/>
      <c r="G266" s="12"/>
    </row>
    <row r="267" ht="15.0" customHeight="1">
      <c r="B267" s="12"/>
      <c r="C267" s="319"/>
      <c r="D267" s="78"/>
      <c r="E267" s="12"/>
      <c r="F267" s="78"/>
      <c r="G267" s="12"/>
    </row>
    <row r="268" ht="15.0" customHeight="1">
      <c r="B268" s="19"/>
      <c r="C268" s="319"/>
      <c r="D268" s="78"/>
      <c r="E268" s="12"/>
      <c r="F268" s="78"/>
      <c r="G268" s="12"/>
    </row>
    <row r="269" ht="15.0" customHeight="1">
      <c r="B269" s="5">
        <v>27.0</v>
      </c>
      <c r="C269" s="319"/>
      <c r="D269" s="78"/>
      <c r="E269" s="12"/>
      <c r="F269" s="78"/>
      <c r="G269" s="12"/>
    </row>
    <row r="270" ht="15.0" customHeight="1">
      <c r="B270" s="12"/>
      <c r="C270" s="319"/>
      <c r="D270" s="78"/>
      <c r="E270" s="12"/>
      <c r="F270" s="78"/>
      <c r="G270" s="12"/>
    </row>
    <row r="271" ht="15.0" customHeight="1">
      <c r="B271" s="19"/>
      <c r="C271" s="319"/>
      <c r="D271" s="78"/>
      <c r="E271" s="12"/>
      <c r="F271" s="78"/>
      <c r="G271" s="12"/>
    </row>
    <row r="272" ht="15.0" customHeight="1">
      <c r="B272" s="5">
        <v>28.0</v>
      </c>
      <c r="C272" s="319"/>
      <c r="D272" s="78"/>
      <c r="E272" s="12"/>
      <c r="F272" s="78"/>
      <c r="G272" s="12"/>
    </row>
    <row r="273" ht="15.0" customHeight="1">
      <c r="B273" s="12"/>
      <c r="C273" s="319"/>
      <c r="D273" s="78"/>
      <c r="E273" s="12"/>
      <c r="F273" s="78"/>
      <c r="G273" s="12"/>
    </row>
    <row r="274" ht="15.0" customHeight="1">
      <c r="B274" s="19"/>
      <c r="C274" s="319"/>
      <c r="D274" s="78"/>
      <c r="E274" s="12"/>
      <c r="F274" s="78"/>
      <c r="G274" s="12"/>
    </row>
    <row r="275" ht="15.0" customHeight="1">
      <c r="B275" s="5">
        <v>29.0</v>
      </c>
      <c r="C275" s="319"/>
      <c r="D275" s="317"/>
      <c r="E275" s="12"/>
      <c r="F275" s="78"/>
      <c r="G275" s="12"/>
    </row>
    <row r="276" ht="15.0" customHeight="1">
      <c r="B276" s="12"/>
      <c r="C276" s="319"/>
      <c r="D276" s="12"/>
      <c r="E276" s="12"/>
      <c r="F276" s="78"/>
      <c r="G276" s="12"/>
    </row>
    <row r="277" ht="15.0" customHeight="1">
      <c r="B277" s="19"/>
      <c r="C277" s="319"/>
      <c r="D277" s="12"/>
      <c r="E277" s="12"/>
      <c r="F277" s="78"/>
      <c r="G277" s="12"/>
    </row>
    <row r="278" ht="15.0" customHeight="1">
      <c r="B278" s="5">
        <v>30.0</v>
      </c>
      <c r="C278" s="319"/>
      <c r="D278" s="12"/>
      <c r="E278" s="12"/>
      <c r="F278" s="78"/>
      <c r="G278" s="12"/>
    </row>
    <row r="279" ht="15.0" customHeight="1">
      <c r="B279" s="12"/>
      <c r="C279" s="319"/>
      <c r="D279" s="12"/>
      <c r="E279" s="12"/>
      <c r="F279" s="78"/>
      <c r="G279" s="12"/>
    </row>
    <row r="280" ht="15.0" customHeight="1">
      <c r="B280" s="19"/>
      <c r="C280" s="319"/>
      <c r="D280" s="12"/>
      <c r="E280" s="12"/>
      <c r="F280" s="78"/>
      <c r="G280" s="12"/>
    </row>
    <row r="281" ht="15.0" customHeight="1">
      <c r="B281" s="5">
        <v>31.0</v>
      </c>
      <c r="C281" s="319"/>
      <c r="D281" s="12"/>
      <c r="E281" s="12"/>
      <c r="F281" s="78"/>
      <c r="G281" s="12"/>
    </row>
    <row r="282" ht="15.0" customHeight="1">
      <c r="B282" s="12"/>
      <c r="C282" s="319"/>
      <c r="D282" s="12"/>
      <c r="E282" s="12"/>
      <c r="F282" s="78"/>
      <c r="G282" s="12"/>
    </row>
    <row r="283" ht="15.0" customHeight="1">
      <c r="B283" s="19"/>
      <c r="C283" s="319"/>
      <c r="D283" s="12"/>
      <c r="E283" s="12"/>
      <c r="F283" s="78"/>
      <c r="G283" s="12"/>
    </row>
    <row r="284" ht="15.0" customHeight="1">
      <c r="B284" s="5">
        <v>32.0</v>
      </c>
      <c r="C284" s="319"/>
      <c r="D284" s="12"/>
      <c r="E284" s="12"/>
      <c r="F284" s="78"/>
      <c r="G284" s="12"/>
    </row>
    <row r="285" ht="15.0" customHeight="1">
      <c r="B285" s="12"/>
      <c r="C285" s="319"/>
      <c r="D285" s="12"/>
      <c r="E285" s="12"/>
      <c r="F285" s="78"/>
      <c r="G285" s="12"/>
    </row>
    <row r="286" ht="15.0" customHeight="1">
      <c r="B286" s="19"/>
      <c r="C286" s="319"/>
      <c r="D286" s="12"/>
      <c r="E286" s="12"/>
      <c r="F286" s="78"/>
      <c r="G286" s="12"/>
    </row>
    <row r="287" ht="15.0" customHeight="1">
      <c r="B287" s="5">
        <v>33.0</v>
      </c>
      <c r="C287" s="319"/>
      <c r="D287" s="12"/>
      <c r="E287" s="12"/>
      <c r="F287" s="78"/>
      <c r="G287" s="12"/>
    </row>
    <row r="288" ht="15.0" customHeight="1">
      <c r="B288" s="12"/>
      <c r="C288" s="319"/>
      <c r="D288" s="12"/>
      <c r="E288" s="12"/>
      <c r="F288" s="78"/>
      <c r="G288" s="12"/>
    </row>
    <row r="289" ht="15.0" customHeight="1">
      <c r="B289" s="19"/>
      <c r="C289" s="319"/>
      <c r="D289" s="12"/>
      <c r="E289" s="12"/>
      <c r="F289" s="78"/>
      <c r="G289" s="12"/>
    </row>
    <row r="290" ht="15.0" customHeight="1">
      <c r="B290" s="5">
        <v>34.0</v>
      </c>
      <c r="C290" s="319"/>
      <c r="D290" s="12"/>
      <c r="E290" s="12"/>
      <c r="F290" s="78"/>
      <c r="G290" s="12"/>
    </row>
    <row r="291" ht="15.0" customHeight="1">
      <c r="B291" s="12"/>
      <c r="C291" s="319"/>
      <c r="D291" s="12"/>
      <c r="E291" s="12"/>
      <c r="F291" s="78"/>
      <c r="G291" s="12"/>
    </row>
    <row r="292" ht="15.0" customHeight="1">
      <c r="B292" s="19"/>
      <c r="C292" s="319"/>
      <c r="D292" s="12"/>
      <c r="E292" s="12"/>
      <c r="F292" s="78"/>
      <c r="G292" s="12"/>
    </row>
    <row r="293" ht="15.0" customHeight="1">
      <c r="B293" s="5">
        <v>35.0</v>
      </c>
      <c r="C293" s="319"/>
      <c r="D293" s="12"/>
      <c r="E293" s="12"/>
      <c r="F293" s="78"/>
      <c r="G293" s="12"/>
    </row>
    <row r="294" ht="15.0" customHeight="1">
      <c r="B294" s="12"/>
      <c r="C294" s="319"/>
      <c r="D294" s="12"/>
      <c r="E294" s="12"/>
      <c r="F294" s="78"/>
      <c r="G294" s="12"/>
    </row>
    <row r="295" ht="15.0" customHeight="1">
      <c r="B295" s="19"/>
      <c r="C295" s="320"/>
      <c r="D295" s="19"/>
      <c r="E295" s="19"/>
      <c r="F295" s="78"/>
      <c r="G295" s="19"/>
    </row>
    <row r="296" ht="15.0" customHeight="1"/>
    <row r="297" ht="15.0" customHeight="1"/>
    <row r="298" ht="15.0" customHeight="1">
      <c r="B298" s="237" t="s">
        <v>923</v>
      </c>
      <c r="C298" s="7"/>
      <c r="D298" s="7"/>
      <c r="E298" s="7"/>
      <c r="F298" s="7"/>
      <c r="G298" s="8"/>
    </row>
    <row r="299" ht="36.0" customHeight="1">
      <c r="B299" s="314"/>
      <c r="C299" s="315" t="s">
        <v>5</v>
      </c>
      <c r="D299" s="315" t="s">
        <v>107</v>
      </c>
      <c r="E299" s="315" t="s">
        <v>335</v>
      </c>
      <c r="F299" s="315" t="s">
        <v>398</v>
      </c>
      <c r="G299" s="178" t="s">
        <v>724</v>
      </c>
    </row>
    <row r="300" ht="15.0" customHeight="1">
      <c r="B300" s="5">
        <v>1.0</v>
      </c>
      <c r="C300" s="391" t="str">
        <f>'дети 5-ти лет Ф'!D161</f>
        <v/>
      </c>
      <c r="D300" s="391" t="str">
        <f>'дети 5-ти лет К'!D161</f>
        <v/>
      </c>
      <c r="E300" s="391" t="str">
        <f>'дети 5-ти лет П'!D161</f>
        <v/>
      </c>
      <c r="F300" s="391" t="str">
        <f>'дети 5-ти лет Т'!D161</f>
        <v/>
      </c>
      <c r="G300" s="391" t="str">
        <f>'дети 5-ти лет С'!D161</f>
        <v/>
      </c>
    </row>
    <row r="301" ht="15.0" customHeight="1">
      <c r="B301" s="12"/>
      <c r="C301" s="391" t="str">
        <f>'дети 5-ти лет Ф'!E161</f>
        <v/>
      </c>
      <c r="D301" s="391" t="str">
        <f>'дети 5-ти лет К'!E161</f>
        <v/>
      </c>
      <c r="E301" s="391" t="str">
        <f>'дети 5-ти лет П'!E161</f>
        <v/>
      </c>
      <c r="F301" s="391" t="str">
        <f>'дети 5-ти лет Т'!E161</f>
        <v/>
      </c>
      <c r="G301" s="391" t="str">
        <f>'дети 5-ти лет С'!E161</f>
        <v/>
      </c>
    </row>
    <row r="302" ht="15.0" customHeight="1">
      <c r="B302" s="19"/>
      <c r="C302" s="391" t="str">
        <f>'дети 5-ти лет Ф'!F161</f>
        <v/>
      </c>
      <c r="D302" s="391" t="str">
        <f>'дети 5-ти лет К'!F161</f>
        <v/>
      </c>
      <c r="E302" s="391" t="str">
        <f>'дети 5-ти лет П'!F161</f>
        <v/>
      </c>
      <c r="F302" s="391" t="str">
        <f>'дети 5-ти лет Т'!F161</f>
        <v/>
      </c>
      <c r="G302" s="391" t="str">
        <f>'дети 5-ти лет С'!F161</f>
        <v/>
      </c>
    </row>
    <row r="303" ht="15.0" customHeight="1">
      <c r="B303" s="5">
        <v>2.0</v>
      </c>
      <c r="C303" s="391" t="str">
        <f>'дети 5-ти лет Ф'!G161</f>
        <v/>
      </c>
      <c r="D303" s="391" t="str">
        <f>'дети 5-ти лет К'!G161</f>
        <v/>
      </c>
      <c r="E303" s="391" t="str">
        <f>'дети 5-ти лет П'!G161</f>
        <v/>
      </c>
      <c r="F303" s="391" t="str">
        <f>'дети 5-ти лет Т'!G161</f>
        <v/>
      </c>
      <c r="G303" s="391" t="str">
        <f>'дети 5-ти лет С'!G161</f>
        <v/>
      </c>
    </row>
    <row r="304" ht="15.0" customHeight="1">
      <c r="B304" s="12"/>
      <c r="C304" s="391" t="str">
        <f>'дети 5-ти лет Ф'!H161</f>
        <v/>
      </c>
      <c r="D304" s="391" t="str">
        <f>'дети 5-ти лет К'!H161</f>
        <v/>
      </c>
      <c r="E304" s="391" t="str">
        <f>'дети 5-ти лет П'!H161</f>
        <v/>
      </c>
      <c r="F304" s="391" t="str">
        <f>'дети 5-ти лет Т'!H161</f>
        <v/>
      </c>
      <c r="G304" s="391" t="str">
        <f>'дети 5-ти лет С'!H161</f>
        <v/>
      </c>
    </row>
    <row r="305" ht="15.0" customHeight="1">
      <c r="B305" s="19"/>
      <c r="C305" s="391" t="str">
        <f>'дети 5-ти лет Ф'!I161</f>
        <v/>
      </c>
      <c r="D305" s="391" t="str">
        <f>'дети 5-ти лет К'!I161</f>
        <v/>
      </c>
      <c r="E305" s="391" t="str">
        <f>'дети 5-ти лет П'!I161</f>
        <v/>
      </c>
      <c r="F305" s="391" t="str">
        <f>'дети 5-ти лет Т'!I161</f>
        <v/>
      </c>
      <c r="G305" s="391" t="str">
        <f>'дети 5-ти лет С'!I161</f>
        <v/>
      </c>
    </row>
    <row r="306" ht="15.0" customHeight="1">
      <c r="B306" s="5">
        <v>3.0</v>
      </c>
      <c r="C306" s="391" t="str">
        <f>'дети 5-ти лет Ф'!J161</f>
        <v/>
      </c>
      <c r="D306" s="391" t="str">
        <f>'дети 5-ти лет К'!J161</f>
        <v/>
      </c>
      <c r="E306" s="391" t="str">
        <f>'дети 5-ти лет П'!J161</f>
        <v/>
      </c>
      <c r="F306" s="391" t="str">
        <f>'дети 5-ти лет Т'!J161</f>
        <v/>
      </c>
      <c r="G306" s="391" t="str">
        <f>'дети 5-ти лет С'!J161</f>
        <v/>
      </c>
    </row>
    <row r="307" ht="15.0" customHeight="1">
      <c r="B307" s="12"/>
      <c r="C307" s="391" t="str">
        <f>'дети 5-ти лет Ф'!K161</f>
        <v/>
      </c>
      <c r="D307" s="391" t="str">
        <f>'дети 5-ти лет К'!K161</f>
        <v/>
      </c>
      <c r="E307" s="391" t="str">
        <f>'дети 5-ти лет П'!K161</f>
        <v/>
      </c>
      <c r="F307" s="391" t="str">
        <f>'дети 5-ти лет Т'!K161</f>
        <v/>
      </c>
      <c r="G307" s="391" t="str">
        <f>'дети 5-ти лет С'!K161</f>
        <v/>
      </c>
    </row>
    <row r="308" ht="15.0" customHeight="1">
      <c r="B308" s="19"/>
      <c r="C308" s="391" t="str">
        <f>'дети 5-ти лет Ф'!L161</f>
        <v/>
      </c>
      <c r="D308" s="391" t="str">
        <f>'дети 5-ти лет К'!L161</f>
        <v/>
      </c>
      <c r="E308" s="391" t="str">
        <f>'дети 5-ти лет П'!L161</f>
        <v/>
      </c>
      <c r="F308" s="391" t="str">
        <f>'дети 5-ти лет Т'!L161</f>
        <v/>
      </c>
      <c r="G308" s="391" t="str">
        <f>'дети 5-ти лет С'!L161</f>
        <v/>
      </c>
    </row>
    <row r="309" ht="15.0" customHeight="1">
      <c r="B309" s="5">
        <v>4.0</v>
      </c>
      <c r="C309" s="391" t="str">
        <f>'дети 5-ти лет Ф'!M161</f>
        <v/>
      </c>
      <c r="D309" s="391" t="str">
        <f>'дети 5-ти лет К'!M161</f>
        <v/>
      </c>
      <c r="E309" s="391" t="str">
        <f>'дети 5-ти лет П'!M161</f>
        <v/>
      </c>
      <c r="F309" s="391" t="str">
        <f>'дети 5-ти лет Т'!M161</f>
        <v/>
      </c>
      <c r="G309" s="391" t="str">
        <f>'дети 5-ти лет С'!M161</f>
        <v/>
      </c>
    </row>
    <row r="310" ht="15.0" customHeight="1">
      <c r="B310" s="12"/>
      <c r="C310" s="391" t="str">
        <f>'дети 5-ти лет Ф'!N161</f>
        <v/>
      </c>
      <c r="D310" s="391" t="str">
        <f>'дети 5-ти лет К'!N161</f>
        <v/>
      </c>
      <c r="E310" s="391" t="str">
        <f>'дети 5-ти лет П'!N161</f>
        <v/>
      </c>
      <c r="F310" s="391" t="str">
        <f>'дети 5-ти лет Т'!N161</f>
        <v/>
      </c>
      <c r="G310" s="391" t="str">
        <f>'дети 5-ти лет С'!N161</f>
        <v/>
      </c>
    </row>
    <row r="311" ht="15.0" customHeight="1">
      <c r="B311" s="19"/>
      <c r="C311" s="391" t="str">
        <f>'дети 5-ти лет Ф'!O161</f>
        <v/>
      </c>
      <c r="D311" s="391" t="str">
        <f>'дети 5-ти лет К'!O161</f>
        <v/>
      </c>
      <c r="E311" s="391" t="str">
        <f>'дети 5-ти лет П'!O161</f>
        <v/>
      </c>
      <c r="F311" s="391" t="str">
        <f>'дети 5-ти лет Т'!O161</f>
        <v/>
      </c>
      <c r="G311" s="391" t="str">
        <f>'дети 5-ти лет С'!O161</f>
        <v/>
      </c>
    </row>
    <row r="312" ht="15.0" customHeight="1">
      <c r="B312" s="5">
        <v>5.0</v>
      </c>
      <c r="C312" s="391" t="str">
        <f>'дети 5-ти лет Ф'!P161</f>
        <v/>
      </c>
      <c r="D312" s="391" t="str">
        <f>'дети 5-ти лет К'!P161</f>
        <v/>
      </c>
      <c r="E312" s="391" t="str">
        <f>'дети 5-ти лет П'!P161</f>
        <v/>
      </c>
      <c r="F312" s="391" t="str">
        <f>'дети 5-ти лет Т'!P161</f>
        <v/>
      </c>
      <c r="G312" s="391" t="str">
        <f>'дети 5-ти лет С'!P161</f>
        <v/>
      </c>
    </row>
    <row r="313" ht="15.0" customHeight="1">
      <c r="B313" s="12"/>
      <c r="C313" s="391" t="str">
        <f>'дети 5-ти лет Ф'!Q161</f>
        <v/>
      </c>
      <c r="D313" s="391" t="str">
        <f>'дети 5-ти лет К'!Q161</f>
        <v/>
      </c>
      <c r="E313" s="391" t="str">
        <f>'дети 5-ти лет П'!Q161</f>
        <v/>
      </c>
      <c r="F313" s="391" t="str">
        <f>'дети 5-ти лет Т'!Q161</f>
        <v/>
      </c>
      <c r="G313" s="391" t="str">
        <f>'дети 5-ти лет С'!Q161</f>
        <v/>
      </c>
    </row>
    <row r="314" ht="15.0" customHeight="1">
      <c r="B314" s="19"/>
      <c r="C314" s="391" t="str">
        <f>'дети 5-ти лет Ф'!R161</f>
        <v/>
      </c>
      <c r="D314" s="391" t="str">
        <f>'дети 5-ти лет К'!R161</f>
        <v/>
      </c>
      <c r="E314" s="391" t="str">
        <f>'дети 5-ти лет П'!R161</f>
        <v/>
      </c>
      <c r="F314" s="391" t="str">
        <f>'дети 5-ти лет Т'!R161</f>
        <v/>
      </c>
      <c r="G314" s="391" t="str">
        <f>'дети 5-ти лет С'!R161</f>
        <v/>
      </c>
    </row>
    <row r="315" ht="15.0" customHeight="1">
      <c r="B315" s="5">
        <v>6.0</v>
      </c>
      <c r="C315" s="391" t="str">
        <f>'дети 5-ти лет Ф'!S161</f>
        <v/>
      </c>
      <c r="D315" s="391" t="str">
        <f>'дети 5-ти лет К'!S161</f>
        <v/>
      </c>
      <c r="E315" s="391" t="str">
        <f>'дети 5-ти лет П'!S161</f>
        <v/>
      </c>
      <c r="F315" s="391" t="str">
        <f>'дети 5-ти лет Т'!S161</f>
        <v/>
      </c>
      <c r="G315" s="391" t="str">
        <f>'дети 5-ти лет С'!S161</f>
        <v/>
      </c>
    </row>
    <row r="316" ht="15.0" customHeight="1">
      <c r="B316" s="12"/>
      <c r="C316" s="391" t="str">
        <f>'дети 5-ти лет Ф'!T161</f>
        <v/>
      </c>
      <c r="D316" s="391" t="str">
        <f>'дети 5-ти лет К'!T161</f>
        <v/>
      </c>
      <c r="E316" s="391" t="str">
        <f>'дети 5-ти лет П'!T161</f>
        <v/>
      </c>
      <c r="F316" s="391" t="str">
        <f>'дети 5-ти лет Т'!T161</f>
        <v/>
      </c>
      <c r="G316" s="391" t="str">
        <f>'дети 5-ти лет С'!T161</f>
        <v/>
      </c>
    </row>
    <row r="317" ht="15.0" customHeight="1">
      <c r="B317" s="19"/>
      <c r="C317" s="391" t="str">
        <f>'дети 5-ти лет Ф'!U161</f>
        <v/>
      </c>
      <c r="D317" s="391" t="str">
        <f>'дети 5-ти лет К'!U161</f>
        <v/>
      </c>
      <c r="E317" s="391" t="str">
        <f>'дети 5-ти лет П'!U161</f>
        <v/>
      </c>
      <c r="F317" s="391" t="str">
        <f>'дети 5-ти лет Т'!U161</f>
        <v/>
      </c>
      <c r="G317" s="391" t="str">
        <f>'дети 5-ти лет С'!U161</f>
        <v/>
      </c>
    </row>
    <row r="318" ht="15.0" customHeight="1">
      <c r="B318" s="5">
        <v>7.0</v>
      </c>
      <c r="C318" s="391" t="str">
        <f>'дети 5-ти лет Ф'!V161</f>
        <v/>
      </c>
      <c r="D318" s="391" t="str">
        <f>'дети 5-ти лет К'!V161</f>
        <v/>
      </c>
      <c r="E318" s="391" t="str">
        <f>'дети 5-ти лет П'!V161</f>
        <v/>
      </c>
      <c r="F318" s="391" t="str">
        <f>'дети 5-ти лет Т'!V161</f>
        <v/>
      </c>
      <c r="G318" s="391" t="str">
        <f>'дети 5-ти лет С'!V161</f>
        <v/>
      </c>
    </row>
    <row r="319" ht="15.0" customHeight="1">
      <c r="B319" s="12"/>
      <c r="C319" s="391" t="str">
        <f>'дети 5-ти лет Ф'!W161</f>
        <v/>
      </c>
      <c r="D319" s="391" t="str">
        <f>'дети 5-ти лет Т'!W161</f>
        <v/>
      </c>
      <c r="E319" s="391" t="str">
        <f>'дети 5-ти лет П'!W161</f>
        <v/>
      </c>
      <c r="F319" s="391" t="str">
        <f>'дети 5-ти лет Т'!W161</f>
        <v/>
      </c>
      <c r="G319" s="391" t="str">
        <f>'дети 5-ти лет С'!W161</f>
        <v/>
      </c>
    </row>
    <row r="320" ht="15.0" customHeight="1">
      <c r="B320" s="19"/>
      <c r="C320" s="391" t="str">
        <f>'дети 5-ти лет Ф'!X161</f>
        <v/>
      </c>
      <c r="D320" s="391" t="str">
        <f>'дети 5-ти лет К'!X161</f>
        <v/>
      </c>
      <c r="E320" s="391" t="str">
        <f>'дети 5-ти лет П'!X161</f>
        <v/>
      </c>
      <c r="F320" s="391" t="str">
        <f>'дети 5-ти лет Т'!X161</f>
        <v/>
      </c>
      <c r="G320" s="391" t="str">
        <f>'дети 5-ти лет С'!X161</f>
        <v/>
      </c>
    </row>
    <row r="321" ht="15.0" customHeight="1">
      <c r="B321" s="5">
        <v>8.0</v>
      </c>
      <c r="C321" s="318"/>
      <c r="D321" s="391" t="str">
        <f>'дети 5-ти лет К'!Y161</f>
        <v/>
      </c>
      <c r="E321" s="317"/>
      <c r="F321" s="391" t="str">
        <f>'дети 5-ти лет Т'!Y161</f>
        <v/>
      </c>
      <c r="G321" s="317"/>
    </row>
    <row r="322" ht="15.0" customHeight="1">
      <c r="B322" s="12"/>
      <c r="C322" s="319"/>
      <c r="D322" s="391" t="str">
        <f>'дети 5-ти лет К'!Z161</f>
        <v/>
      </c>
      <c r="E322" s="12"/>
      <c r="F322" s="391" t="str">
        <f>'дети 5-ти лет Т'!Z161</f>
        <v/>
      </c>
      <c r="G322" s="12"/>
    </row>
    <row r="323" ht="15.0" customHeight="1">
      <c r="B323" s="19"/>
      <c r="C323" s="319"/>
      <c r="D323" s="391" t="str">
        <f>'дети 5-ти лет К'!AA161</f>
        <v/>
      </c>
      <c r="E323" s="12"/>
      <c r="F323" s="391" t="str">
        <f>'дети 5-ти лет Т'!AA161</f>
        <v/>
      </c>
      <c r="G323" s="12"/>
    </row>
    <row r="324" ht="15.0" customHeight="1">
      <c r="B324" s="5">
        <v>9.0</v>
      </c>
      <c r="C324" s="319"/>
      <c r="D324" s="391" t="str">
        <f>'дети 5-ти лет К'!AB161</f>
        <v/>
      </c>
      <c r="E324" s="12"/>
      <c r="F324" s="391" t="str">
        <f>'дети 5-ти лет Т'!AB161</f>
        <v/>
      </c>
      <c r="G324" s="12"/>
    </row>
    <row r="325" ht="15.0" customHeight="1">
      <c r="B325" s="12"/>
      <c r="C325" s="319"/>
      <c r="D325" s="391" t="str">
        <f>'дети 5-ти лет К'!AC161</f>
        <v/>
      </c>
      <c r="E325" s="12"/>
      <c r="F325" s="391" t="str">
        <f>'дети 5-ти лет Т'!AC161</f>
        <v/>
      </c>
      <c r="G325" s="12"/>
    </row>
    <row r="326" ht="15.0" customHeight="1">
      <c r="B326" s="19"/>
      <c r="C326" s="319"/>
      <c r="D326" s="391" t="str">
        <f>'дети 5-ти лет К'!AD161</f>
        <v/>
      </c>
      <c r="E326" s="12"/>
      <c r="F326" s="391" t="str">
        <f>'дети 5-ти лет Т'!AD161</f>
        <v/>
      </c>
      <c r="G326" s="12"/>
    </row>
    <row r="327" ht="15.0" customHeight="1">
      <c r="B327" s="5">
        <v>10.0</v>
      </c>
      <c r="C327" s="319"/>
      <c r="D327" s="391" t="str">
        <f>'дети 5-ти лет К'!AE161</f>
        <v/>
      </c>
      <c r="E327" s="12"/>
      <c r="F327" s="391" t="str">
        <f>'дети 5-ти лет Т'!AE161</f>
        <v/>
      </c>
      <c r="G327" s="12"/>
    </row>
    <row r="328" ht="15.0" customHeight="1">
      <c r="B328" s="12"/>
      <c r="C328" s="319"/>
      <c r="D328" s="391" t="str">
        <f>'дети 5-ти лет К'!AF161</f>
        <v/>
      </c>
      <c r="E328" s="12"/>
      <c r="F328" s="391" t="str">
        <f>'дети 5-ти лет Т'!AF161</f>
        <v/>
      </c>
      <c r="G328" s="12"/>
    </row>
    <row r="329" ht="15.0" customHeight="1">
      <c r="B329" s="19"/>
      <c r="C329" s="319"/>
      <c r="D329" s="391" t="str">
        <f>'дети 5-ти лет К'!AG161</f>
        <v/>
      </c>
      <c r="E329" s="12"/>
      <c r="F329" s="391" t="str">
        <f>'дети 5-ти лет Т'!AG161</f>
        <v/>
      </c>
      <c r="G329" s="12"/>
    </row>
    <row r="330" ht="15.0" customHeight="1">
      <c r="B330" s="5">
        <v>11.0</v>
      </c>
      <c r="C330" s="319"/>
      <c r="D330" s="391" t="str">
        <f>'дети 5-ти лет К'!AH161</f>
        <v/>
      </c>
      <c r="E330" s="12"/>
      <c r="F330" s="391" t="str">
        <f>'дети 5-ти лет Т'!AH161</f>
        <v/>
      </c>
      <c r="G330" s="12"/>
    </row>
    <row r="331" ht="15.0" customHeight="1">
      <c r="B331" s="12"/>
      <c r="C331" s="319"/>
      <c r="D331" s="391" t="str">
        <f>'дети 5-ти лет К'!AI161</f>
        <v/>
      </c>
      <c r="E331" s="12"/>
      <c r="F331" s="391" t="str">
        <f>'дети 5-ти лет Т'!AI161</f>
        <v/>
      </c>
      <c r="G331" s="12"/>
    </row>
    <row r="332" ht="15.0" customHeight="1">
      <c r="B332" s="19"/>
      <c r="C332" s="319"/>
      <c r="D332" s="391" t="str">
        <f>'дети 5-ти лет К'!AJ161</f>
        <v/>
      </c>
      <c r="E332" s="12"/>
      <c r="F332" s="391" t="str">
        <f>'дети 5-ти лет Т'!AJ161</f>
        <v/>
      </c>
      <c r="G332" s="12"/>
    </row>
    <row r="333" ht="15.0" customHeight="1">
      <c r="B333" s="5">
        <v>12.0</v>
      </c>
      <c r="C333" s="319"/>
      <c r="D333" s="391" t="str">
        <f>'дети 5-ти лет К'!AK161</f>
        <v/>
      </c>
      <c r="E333" s="12"/>
      <c r="F333" s="391" t="str">
        <f>'дети 5-ти лет Т'!AK161</f>
        <v/>
      </c>
      <c r="G333" s="12"/>
    </row>
    <row r="334" ht="15.0" customHeight="1">
      <c r="B334" s="12"/>
      <c r="C334" s="319"/>
      <c r="D334" s="391" t="str">
        <f>'дети 5-ти лет К'!AL161</f>
        <v/>
      </c>
      <c r="E334" s="12"/>
      <c r="F334" s="391" t="str">
        <f>'дети 5-ти лет Т'!AL161</f>
        <v/>
      </c>
      <c r="G334" s="12"/>
    </row>
    <row r="335" ht="15.0" customHeight="1">
      <c r="B335" s="19"/>
      <c r="C335" s="319"/>
      <c r="D335" s="391" t="str">
        <f>'дети 5-ти лет К'!AM161</f>
        <v/>
      </c>
      <c r="E335" s="12"/>
      <c r="F335" s="391" t="str">
        <f>'дети 5-ти лет Т'!AM161</f>
        <v/>
      </c>
      <c r="G335" s="12"/>
    </row>
    <row r="336" ht="15.0" customHeight="1">
      <c r="B336" s="5">
        <v>13.0</v>
      </c>
      <c r="C336" s="319"/>
      <c r="D336" s="391" t="str">
        <f>'дети 5-ти лет К'!AN161</f>
        <v/>
      </c>
      <c r="E336" s="12"/>
      <c r="F336" s="391" t="str">
        <f>'дети 5-ти лет Т'!AN161</f>
        <v/>
      </c>
      <c r="G336" s="12"/>
    </row>
    <row r="337" ht="15.0" customHeight="1">
      <c r="B337" s="12"/>
      <c r="C337" s="319"/>
      <c r="D337" s="391" t="str">
        <f>'дети 5-ти лет К'!AO161</f>
        <v/>
      </c>
      <c r="E337" s="12"/>
      <c r="F337" s="391" t="str">
        <f>'дети 5-ти лет Т'!AO161</f>
        <v/>
      </c>
      <c r="G337" s="12"/>
    </row>
    <row r="338" ht="15.0" customHeight="1">
      <c r="B338" s="19"/>
      <c r="C338" s="319"/>
      <c r="D338" s="391" t="str">
        <f>'дети 5-ти лет К'!AP161</f>
        <v/>
      </c>
      <c r="E338" s="12"/>
      <c r="F338" s="391" t="str">
        <f>'дети 5-ти лет Т'!AP161</f>
        <v/>
      </c>
      <c r="G338" s="12"/>
    </row>
    <row r="339" ht="15.0" customHeight="1">
      <c r="B339" s="5">
        <v>14.0</v>
      </c>
      <c r="C339" s="319"/>
      <c r="D339" s="391" t="str">
        <f>'дети 5-ти лет К'!AQ161</f>
        <v/>
      </c>
      <c r="E339" s="12"/>
      <c r="F339" s="391" t="str">
        <f>'дети 5-ти лет Т'!AQ161</f>
        <v/>
      </c>
      <c r="G339" s="12"/>
    </row>
    <row r="340" ht="15.0" customHeight="1">
      <c r="B340" s="12"/>
      <c r="C340" s="319"/>
      <c r="D340" s="391" t="str">
        <f>'дети 5-ти лет К'!AR161</f>
        <v/>
      </c>
      <c r="E340" s="12"/>
      <c r="F340" s="391" t="str">
        <f>'дети 5-ти лет Т'!AR161</f>
        <v/>
      </c>
      <c r="G340" s="12"/>
    </row>
    <row r="341" ht="15.0" customHeight="1">
      <c r="B341" s="19"/>
      <c r="C341" s="319"/>
      <c r="D341" s="391" t="str">
        <f>'дети 5-ти лет К'!AS161</f>
        <v/>
      </c>
      <c r="E341" s="12"/>
      <c r="F341" s="391" t="str">
        <f>'дети 5-ти лет Т'!AS161</f>
        <v/>
      </c>
      <c r="G341" s="12"/>
    </row>
    <row r="342" ht="15.0" customHeight="1">
      <c r="B342" s="5">
        <v>15.0</v>
      </c>
      <c r="C342" s="319"/>
      <c r="D342" s="391" t="str">
        <f>'дети 5-ти лет К'!AT161</f>
        <v/>
      </c>
      <c r="E342" s="12"/>
      <c r="F342" s="391" t="str">
        <f>'дети 5-ти лет Т'!AT161</f>
        <v/>
      </c>
      <c r="G342" s="12"/>
    </row>
    <row r="343" ht="15.0" customHeight="1">
      <c r="B343" s="12"/>
      <c r="C343" s="319"/>
      <c r="D343" s="391" t="str">
        <f>'дети 5-ти лет К'!AU161</f>
        <v/>
      </c>
      <c r="E343" s="12"/>
      <c r="F343" s="391" t="str">
        <f>'дети 5-ти лет Т'!AU161</f>
        <v/>
      </c>
      <c r="G343" s="12"/>
    </row>
    <row r="344" ht="15.0" customHeight="1">
      <c r="B344" s="19"/>
      <c r="C344" s="319"/>
      <c r="D344" s="391" t="str">
        <f>'дети 5-ти лет К'!AV161</f>
        <v/>
      </c>
      <c r="E344" s="12"/>
      <c r="F344" s="391" t="str">
        <f>'дети 5-ти лет Т'!AV161</f>
        <v/>
      </c>
      <c r="G344" s="12"/>
    </row>
    <row r="345" ht="15.0" customHeight="1">
      <c r="B345" s="5">
        <v>16.0</v>
      </c>
      <c r="C345" s="319"/>
      <c r="D345" s="391" t="str">
        <f>'дети 5-ти лет К'!AW161</f>
        <v/>
      </c>
      <c r="E345" s="12"/>
      <c r="F345" s="391" t="str">
        <f>'дети 5-ти лет Т'!AW161</f>
        <v/>
      </c>
      <c r="G345" s="12"/>
    </row>
    <row r="346" ht="15.0" customHeight="1">
      <c r="B346" s="12"/>
      <c r="C346" s="319"/>
      <c r="D346" s="391" t="str">
        <f>'дети 5-ти лет К'!AX161</f>
        <v/>
      </c>
      <c r="E346" s="12"/>
      <c r="F346" s="391" t="str">
        <f>'дети 5-ти лет Т'!AX161</f>
        <v/>
      </c>
      <c r="G346" s="12"/>
    </row>
    <row r="347" ht="15.0" customHeight="1">
      <c r="B347" s="19"/>
      <c r="C347" s="319"/>
      <c r="D347" s="391" t="str">
        <f>'дети 5-ти лет К'!AY161</f>
        <v/>
      </c>
      <c r="E347" s="12"/>
      <c r="F347" s="391" t="str">
        <f>'дети 5-ти лет Т'!AY161</f>
        <v/>
      </c>
      <c r="G347" s="12"/>
    </row>
    <row r="348" ht="15.0" customHeight="1">
      <c r="B348" s="5">
        <v>17.0</v>
      </c>
      <c r="C348" s="319"/>
      <c r="D348" s="391" t="str">
        <f>'дети 5-ти лет К'!AZ161</f>
        <v/>
      </c>
      <c r="E348" s="12"/>
      <c r="F348" s="391" t="str">
        <f>'дети 5-ти лет Т'!AZ161</f>
        <v/>
      </c>
      <c r="G348" s="12"/>
    </row>
    <row r="349" ht="15.0" customHeight="1">
      <c r="B349" s="12"/>
      <c r="C349" s="319"/>
      <c r="D349" s="391" t="str">
        <f>'дети 5-ти лет К'!BA161</f>
        <v/>
      </c>
      <c r="E349" s="12"/>
      <c r="F349" s="391" t="str">
        <f>'дети 5-ти лет Т'!BA161</f>
        <v/>
      </c>
      <c r="G349" s="12"/>
    </row>
    <row r="350" ht="15.0" customHeight="1">
      <c r="B350" s="19"/>
      <c r="C350" s="319"/>
      <c r="D350" s="391" t="str">
        <f>'дети 5-ти лет К'!BB161</f>
        <v/>
      </c>
      <c r="E350" s="12"/>
      <c r="F350" s="391" t="str">
        <f>'дети 5-ти лет Т'!BB161</f>
        <v/>
      </c>
      <c r="G350" s="12"/>
    </row>
    <row r="351" ht="15.0" customHeight="1">
      <c r="B351" s="5">
        <v>18.0</v>
      </c>
      <c r="C351" s="319"/>
      <c r="D351" s="391" t="str">
        <f>'дети 5-ти лет К'!BC161</f>
        <v/>
      </c>
      <c r="E351" s="12"/>
      <c r="F351" s="391" t="str">
        <f>'дети 5-ти лет Т'!BC161</f>
        <v/>
      </c>
      <c r="G351" s="12"/>
    </row>
    <row r="352" ht="15.0" customHeight="1">
      <c r="B352" s="12"/>
      <c r="C352" s="319"/>
      <c r="D352" s="391" t="str">
        <f>'дети 5-ти лет К'!BD161</f>
        <v/>
      </c>
      <c r="E352" s="12"/>
      <c r="F352" s="391" t="str">
        <f>'дети 5-ти лет Т'!BD161</f>
        <v/>
      </c>
      <c r="G352" s="12"/>
    </row>
    <row r="353" ht="15.0" customHeight="1">
      <c r="B353" s="19"/>
      <c r="C353" s="319"/>
      <c r="D353" s="391" t="str">
        <f>'дети 5-ти лет К'!BE161</f>
        <v/>
      </c>
      <c r="E353" s="12"/>
      <c r="F353" s="391" t="str">
        <f>'дети 5-ти лет Т'!BE161</f>
        <v/>
      </c>
      <c r="G353" s="12"/>
    </row>
    <row r="354" ht="15.0" customHeight="1">
      <c r="B354" s="5">
        <v>19.0</v>
      </c>
      <c r="C354" s="319"/>
      <c r="D354" s="391" t="str">
        <f>'дети 5-ти лет К'!BF161</f>
        <v/>
      </c>
      <c r="E354" s="12"/>
      <c r="F354" s="391" t="str">
        <f>'дети 5-ти лет Т'!BF161</f>
        <v/>
      </c>
      <c r="G354" s="12"/>
    </row>
    <row r="355" ht="15.0" customHeight="1">
      <c r="B355" s="12"/>
      <c r="C355" s="319"/>
      <c r="D355" s="391" t="str">
        <f>'дети 5-ти лет К'!BG161</f>
        <v/>
      </c>
      <c r="E355" s="12"/>
      <c r="F355" s="391" t="str">
        <f>'дети 5-ти лет Т'!BG161</f>
        <v/>
      </c>
      <c r="G355" s="12"/>
    </row>
    <row r="356" ht="15.0" customHeight="1">
      <c r="B356" s="19"/>
      <c r="C356" s="319"/>
      <c r="D356" s="391" t="str">
        <f>'дети 5-ти лет К'!BH161</f>
        <v/>
      </c>
      <c r="E356" s="12"/>
      <c r="F356" s="391" t="str">
        <f>'дети 5-ти лет Т'!BH161</f>
        <v/>
      </c>
      <c r="G356" s="12"/>
    </row>
    <row r="357" ht="15.0" customHeight="1">
      <c r="B357" s="5">
        <v>20.0</v>
      </c>
      <c r="C357" s="319"/>
      <c r="D357" s="391" t="str">
        <f>'дети 5-ти лет К'!BI161</f>
        <v/>
      </c>
      <c r="E357" s="12"/>
      <c r="F357" s="391" t="str">
        <f>'дети 5-ти лет Т'!BI161</f>
        <v/>
      </c>
      <c r="G357" s="12"/>
    </row>
    <row r="358" ht="15.0" customHeight="1">
      <c r="B358" s="12"/>
      <c r="C358" s="319"/>
      <c r="D358" s="391" t="str">
        <f>'дети 5-ти лет К'!BJ161</f>
        <v/>
      </c>
      <c r="E358" s="12"/>
      <c r="F358" s="391" t="str">
        <f>'дети 5-ти лет Т'!BJ161</f>
        <v/>
      </c>
      <c r="G358" s="12"/>
    </row>
    <row r="359" ht="15.0" customHeight="1">
      <c r="B359" s="19"/>
      <c r="C359" s="319"/>
      <c r="D359" s="391" t="str">
        <f>'дети 5-ти лет К'!BK161</f>
        <v/>
      </c>
      <c r="E359" s="12"/>
      <c r="F359" s="391" t="str">
        <f>'дети 5-ти лет Т'!BK161</f>
        <v/>
      </c>
      <c r="G359" s="12"/>
    </row>
    <row r="360" ht="15.0" customHeight="1">
      <c r="B360" s="5">
        <v>21.0</v>
      </c>
      <c r="C360" s="319"/>
      <c r="D360" s="391" t="str">
        <f>'дети 5-ти лет К'!BL161</f>
        <v/>
      </c>
      <c r="E360" s="12"/>
      <c r="F360" s="391" t="str">
        <f>'дети 5-ти лет Т'!BL161</f>
        <v/>
      </c>
      <c r="G360" s="12"/>
    </row>
    <row r="361" ht="15.0" customHeight="1">
      <c r="B361" s="12"/>
      <c r="C361" s="319"/>
      <c r="D361" s="391" t="str">
        <f>'дети 5-ти лет К'!BM161</f>
        <v/>
      </c>
      <c r="E361" s="12"/>
      <c r="F361" s="391" t="str">
        <f>'дети 5-ти лет Т'!BM161</f>
        <v/>
      </c>
      <c r="G361" s="12"/>
    </row>
    <row r="362" ht="15.0" customHeight="1">
      <c r="B362" s="19"/>
      <c r="C362" s="319"/>
      <c r="D362" s="391" t="str">
        <f>'дети 5-ти лет К'!BN161</f>
        <v/>
      </c>
      <c r="E362" s="12"/>
      <c r="F362" s="391" t="str">
        <f>'дети 5-ти лет Т'!BN161</f>
        <v/>
      </c>
      <c r="G362" s="12"/>
    </row>
    <row r="363" ht="15.0" customHeight="1">
      <c r="B363" s="5">
        <v>22.0</v>
      </c>
      <c r="C363" s="319"/>
      <c r="D363" s="391" t="str">
        <f>'дети 5-ти лет К'!BO161</f>
        <v/>
      </c>
      <c r="E363" s="12"/>
      <c r="F363" s="391" t="str">
        <f>'дети 5-ти лет Т'!BO161</f>
        <v/>
      </c>
      <c r="G363" s="12"/>
    </row>
    <row r="364" ht="15.0" customHeight="1">
      <c r="B364" s="12"/>
      <c r="C364" s="319"/>
      <c r="D364" s="391" t="str">
        <f>'дети 5-ти лет К'!BP161</f>
        <v/>
      </c>
      <c r="E364" s="12"/>
      <c r="F364" s="391" t="str">
        <f>'дети 5-ти лет Т'!BP161</f>
        <v/>
      </c>
      <c r="G364" s="12"/>
    </row>
    <row r="365" ht="15.0" customHeight="1">
      <c r="B365" s="19"/>
      <c r="C365" s="319"/>
      <c r="D365" s="391" t="str">
        <f>'дети 5-ти лет К'!BQ161</f>
        <v/>
      </c>
      <c r="E365" s="12"/>
      <c r="F365" s="391" t="str">
        <f>'дети 5-ти лет Т'!BQ161</f>
        <v/>
      </c>
      <c r="G365" s="12"/>
    </row>
    <row r="366" ht="15.0" customHeight="1">
      <c r="B366" s="5">
        <v>23.0</v>
      </c>
      <c r="C366" s="319"/>
      <c r="D366" s="391" t="str">
        <f>'дети 5-ти лет К'!BR161</f>
        <v/>
      </c>
      <c r="E366" s="12"/>
      <c r="F366" s="391" t="str">
        <f>'дети 5-ти лет Т'!BR161</f>
        <v/>
      </c>
      <c r="G366" s="12"/>
    </row>
    <row r="367" ht="15.0" customHeight="1">
      <c r="B367" s="12"/>
      <c r="C367" s="319"/>
      <c r="D367" s="391" t="str">
        <f>'дети 5-ти лет К'!BS161</f>
        <v/>
      </c>
      <c r="E367" s="12"/>
      <c r="F367" s="391" t="str">
        <f>'дети 5-ти лет Т'!BS161</f>
        <v/>
      </c>
      <c r="G367" s="12"/>
    </row>
    <row r="368" ht="15.0" customHeight="1">
      <c r="B368" s="19"/>
      <c r="C368" s="319"/>
      <c r="D368" s="391" t="str">
        <f>'дети 5-ти лет К'!BT161</f>
        <v/>
      </c>
      <c r="E368" s="12"/>
      <c r="F368" s="391" t="str">
        <f>'дети 5-ти лет Т'!BT161</f>
        <v/>
      </c>
      <c r="G368" s="12"/>
    </row>
    <row r="369" ht="15.0" customHeight="1">
      <c r="B369" s="5">
        <v>24.0</v>
      </c>
      <c r="C369" s="319"/>
      <c r="D369" s="391" t="str">
        <f>'дети 5-ти лет К'!BU161</f>
        <v/>
      </c>
      <c r="E369" s="12"/>
      <c r="F369" s="391" t="str">
        <f>'дети 5-ти лет Т'!BU161</f>
        <v/>
      </c>
      <c r="G369" s="12"/>
    </row>
    <row r="370" ht="15.0" customHeight="1">
      <c r="B370" s="12"/>
      <c r="C370" s="319"/>
      <c r="D370" s="391" t="str">
        <f>'дети 5-ти лет К'!BV161</f>
        <v/>
      </c>
      <c r="E370" s="12"/>
      <c r="F370" s="391" t="str">
        <f>'дети 5-ти лет Т'!BV161</f>
        <v/>
      </c>
      <c r="G370" s="12"/>
    </row>
    <row r="371" ht="15.0" customHeight="1">
      <c r="B371" s="19"/>
      <c r="C371" s="319"/>
      <c r="D371" s="391" t="str">
        <f>'дети 5-ти лет К'!BW161</f>
        <v/>
      </c>
      <c r="E371" s="12"/>
      <c r="F371" s="391" t="str">
        <f>'дети 5-ти лет Т'!BW161</f>
        <v/>
      </c>
      <c r="G371" s="12"/>
    </row>
    <row r="372" ht="15.0" customHeight="1">
      <c r="B372" s="5">
        <v>25.0</v>
      </c>
      <c r="C372" s="319"/>
      <c r="D372" s="391" t="str">
        <f>'дети 5-ти лет К'!BX161</f>
        <v/>
      </c>
      <c r="E372" s="12"/>
      <c r="F372" s="391" t="str">
        <f>'дети 5-ти лет Т'!BX161</f>
        <v/>
      </c>
      <c r="G372" s="12"/>
    </row>
    <row r="373" ht="15.0" customHeight="1">
      <c r="B373" s="12"/>
      <c r="C373" s="319"/>
      <c r="D373" s="391" t="str">
        <f>'дети 5-ти лет К'!BY161</f>
        <v/>
      </c>
      <c r="E373" s="12"/>
      <c r="F373" s="391" t="str">
        <f>'дети 5-ти лет Т'!BY161</f>
        <v/>
      </c>
      <c r="G373" s="12"/>
    </row>
    <row r="374" ht="15.0" customHeight="1">
      <c r="B374" s="19"/>
      <c r="C374" s="319"/>
      <c r="D374" s="391" t="str">
        <f>'дети 5-ти лет К'!BZ161</f>
        <v/>
      </c>
      <c r="E374" s="12"/>
      <c r="F374" s="391" t="str">
        <f>'дети 5-ти лет Т'!BZ161</f>
        <v/>
      </c>
      <c r="G374" s="12"/>
    </row>
    <row r="375" ht="15.0" customHeight="1">
      <c r="B375" s="5">
        <v>26.0</v>
      </c>
      <c r="C375" s="319"/>
      <c r="D375" s="391" t="str">
        <f>'дети 5-ти лет К'!CA161</f>
        <v/>
      </c>
      <c r="E375" s="12"/>
      <c r="F375" s="391" t="str">
        <f>'дети 5-ти лет Т'!CA161</f>
        <v/>
      </c>
      <c r="G375" s="12"/>
    </row>
    <row r="376" ht="15.0" customHeight="1">
      <c r="B376" s="12"/>
      <c r="C376" s="319"/>
      <c r="D376" s="391" t="str">
        <f>'дети 5-ти лет К'!CB161</f>
        <v/>
      </c>
      <c r="E376" s="12"/>
      <c r="F376" s="391" t="str">
        <f>'дети 5-ти лет Т'!CB161</f>
        <v/>
      </c>
      <c r="G376" s="12"/>
    </row>
    <row r="377" ht="15.0" customHeight="1">
      <c r="B377" s="19"/>
      <c r="C377" s="319"/>
      <c r="D377" s="391" t="str">
        <f>'дети 5-ти лет К'!CC161</f>
        <v/>
      </c>
      <c r="E377" s="12"/>
      <c r="F377" s="391" t="str">
        <f>'дети 5-ти лет Т'!CC161</f>
        <v/>
      </c>
      <c r="G377" s="12"/>
    </row>
    <row r="378" ht="15.0" customHeight="1">
      <c r="B378" s="5">
        <v>27.0</v>
      </c>
      <c r="C378" s="319"/>
      <c r="D378" s="391" t="str">
        <f>'дети 5-ти лет К'!CD161</f>
        <v/>
      </c>
      <c r="E378" s="12"/>
      <c r="F378" s="391" t="str">
        <f>'дети 5-ти лет Т'!CD161</f>
        <v/>
      </c>
      <c r="G378" s="12"/>
    </row>
    <row r="379" ht="15.0" customHeight="1">
      <c r="B379" s="12"/>
      <c r="C379" s="319"/>
      <c r="D379" s="391" t="str">
        <f>'дети 5-ти лет К'!CE161</f>
        <v/>
      </c>
      <c r="E379" s="12"/>
      <c r="F379" s="391" t="str">
        <f>'дети 5-ти лет Т'!CE161</f>
        <v/>
      </c>
      <c r="G379" s="12"/>
    </row>
    <row r="380" ht="15.0" customHeight="1">
      <c r="B380" s="19"/>
      <c r="C380" s="319"/>
      <c r="D380" s="391" t="str">
        <f>'дети 5-ти лет К'!CF161</f>
        <v/>
      </c>
      <c r="E380" s="12"/>
      <c r="F380" s="391" t="str">
        <f>'дети 5-ти лет Т'!CF161</f>
        <v/>
      </c>
      <c r="G380" s="12"/>
    </row>
    <row r="381" ht="15.0" customHeight="1">
      <c r="B381" s="5">
        <v>28.0</v>
      </c>
      <c r="C381" s="319"/>
      <c r="D381" s="391" t="str">
        <f>'дети 5-ти лет К'!CG161</f>
        <v/>
      </c>
      <c r="E381" s="12"/>
      <c r="F381" s="391" t="str">
        <f>'дети 5-ти лет Т'!CG161</f>
        <v/>
      </c>
      <c r="G381" s="12"/>
    </row>
    <row r="382" ht="15.0" customHeight="1">
      <c r="B382" s="12"/>
      <c r="C382" s="319"/>
      <c r="D382" s="391" t="str">
        <f>'дети 5-ти лет К'!CH161</f>
        <v/>
      </c>
      <c r="E382" s="12"/>
      <c r="F382" s="391" t="str">
        <f>'дети 5-ти лет Т'!CH161</f>
        <v/>
      </c>
      <c r="G382" s="12"/>
    </row>
    <row r="383" ht="15.0" customHeight="1">
      <c r="B383" s="19"/>
      <c r="C383" s="319"/>
      <c r="D383" s="391" t="str">
        <f>'дети 5-ти лет К'!CI161</f>
        <v/>
      </c>
      <c r="E383" s="12"/>
      <c r="F383" s="391" t="str">
        <f>'дети 5-ти лет Т'!CI161</f>
        <v/>
      </c>
      <c r="G383" s="12"/>
    </row>
    <row r="384" ht="15.0" customHeight="1">
      <c r="B384" s="5">
        <v>29.0</v>
      </c>
      <c r="C384" s="319"/>
      <c r="D384" s="317"/>
      <c r="E384" s="12"/>
      <c r="F384" s="391" t="str">
        <f>'дети 5-ти лет Т'!CJ161</f>
        <v/>
      </c>
      <c r="G384" s="12"/>
    </row>
    <row r="385" ht="15.0" customHeight="1">
      <c r="B385" s="12"/>
      <c r="C385" s="319"/>
      <c r="D385" s="12"/>
      <c r="E385" s="12"/>
      <c r="F385" s="391" t="str">
        <f>'дети 5-ти лет Т'!CK161</f>
        <v/>
      </c>
      <c r="G385" s="12"/>
    </row>
    <row r="386" ht="15.0" customHeight="1">
      <c r="B386" s="19"/>
      <c r="C386" s="319"/>
      <c r="D386" s="12"/>
      <c r="E386" s="12"/>
      <c r="F386" s="391" t="str">
        <f>'дети 5-ти лет Т'!CL161</f>
        <v/>
      </c>
      <c r="G386" s="12"/>
    </row>
    <row r="387" ht="15.0" customHeight="1">
      <c r="B387" s="5">
        <v>30.0</v>
      </c>
      <c r="C387" s="319"/>
      <c r="D387" s="12"/>
      <c r="E387" s="12"/>
      <c r="F387" s="391" t="str">
        <f>'дети 5-ти лет Т'!CM161</f>
        <v/>
      </c>
      <c r="G387" s="12"/>
    </row>
    <row r="388" ht="15.0" customHeight="1">
      <c r="B388" s="12"/>
      <c r="C388" s="319"/>
      <c r="D388" s="12"/>
      <c r="E388" s="12"/>
      <c r="F388" s="391" t="str">
        <f>'дети 5-ти лет Т'!CN161</f>
        <v/>
      </c>
      <c r="G388" s="12"/>
    </row>
    <row r="389" ht="15.0" customHeight="1">
      <c r="B389" s="19"/>
      <c r="C389" s="319"/>
      <c r="D389" s="12"/>
      <c r="E389" s="12"/>
      <c r="F389" s="391" t="str">
        <f>'дети 5-ти лет Т'!CO161</f>
        <v/>
      </c>
      <c r="G389" s="12"/>
    </row>
    <row r="390" ht="15.0" customHeight="1">
      <c r="B390" s="5">
        <v>31.0</v>
      </c>
      <c r="C390" s="319"/>
      <c r="D390" s="12"/>
      <c r="E390" s="12"/>
      <c r="F390" s="391" t="str">
        <f>'дети 5-ти лет Т'!CP161</f>
        <v/>
      </c>
      <c r="G390" s="12"/>
    </row>
    <row r="391" ht="15.0" customHeight="1">
      <c r="B391" s="12"/>
      <c r="C391" s="319"/>
      <c r="D391" s="12"/>
      <c r="E391" s="12"/>
      <c r="F391" s="391" t="str">
        <f>'дети 5-ти лет Т'!CQ161</f>
        <v/>
      </c>
      <c r="G391" s="12"/>
    </row>
    <row r="392" ht="15.0" customHeight="1">
      <c r="B392" s="19"/>
      <c r="C392" s="319"/>
      <c r="D392" s="12"/>
      <c r="E392" s="12"/>
      <c r="F392" s="391" t="str">
        <f>'дети 5-ти лет Т'!CR161</f>
        <v/>
      </c>
      <c r="G392" s="12"/>
    </row>
    <row r="393" ht="15.0" customHeight="1">
      <c r="B393" s="5">
        <v>32.0</v>
      </c>
      <c r="C393" s="319"/>
      <c r="D393" s="12"/>
      <c r="E393" s="12"/>
      <c r="F393" s="391" t="str">
        <f>'дети 5-ти лет Т'!CS161</f>
        <v/>
      </c>
      <c r="G393" s="12"/>
    </row>
    <row r="394" ht="15.0" customHeight="1">
      <c r="B394" s="12"/>
      <c r="C394" s="319"/>
      <c r="D394" s="12"/>
      <c r="E394" s="12"/>
      <c r="F394" s="391" t="str">
        <f>'дети 5-ти лет Т'!CT161</f>
        <v/>
      </c>
      <c r="G394" s="12"/>
    </row>
    <row r="395" ht="15.0" customHeight="1">
      <c r="B395" s="19"/>
      <c r="C395" s="319"/>
      <c r="D395" s="12"/>
      <c r="E395" s="12"/>
      <c r="F395" s="391" t="str">
        <f>'дети 5-ти лет Т'!CU161</f>
        <v/>
      </c>
      <c r="G395" s="12"/>
    </row>
    <row r="396" ht="15.0" customHeight="1">
      <c r="B396" s="5">
        <v>33.0</v>
      </c>
      <c r="C396" s="319"/>
      <c r="D396" s="12"/>
      <c r="E396" s="12"/>
      <c r="F396" s="391" t="str">
        <f>'дети 5-ти лет Т'!CV161</f>
        <v/>
      </c>
      <c r="G396" s="12"/>
    </row>
    <row r="397" ht="15.0" customHeight="1">
      <c r="B397" s="12"/>
      <c r="C397" s="319"/>
      <c r="D397" s="12"/>
      <c r="E397" s="12"/>
      <c r="F397" s="391" t="str">
        <f>'дети 5-ти лет Т'!CW161</f>
        <v/>
      </c>
      <c r="G397" s="12"/>
    </row>
    <row r="398" ht="15.0" customHeight="1">
      <c r="B398" s="19"/>
      <c r="C398" s="319"/>
      <c r="D398" s="12"/>
      <c r="E398" s="12"/>
      <c r="F398" s="391" t="str">
        <f>'дети 5-ти лет Т'!CX161</f>
        <v/>
      </c>
      <c r="G398" s="12"/>
    </row>
    <row r="399" ht="15.0" customHeight="1">
      <c r="B399" s="5">
        <v>34.0</v>
      </c>
      <c r="C399" s="319"/>
      <c r="D399" s="12"/>
      <c r="E399" s="12"/>
      <c r="F399" s="391" t="str">
        <f>'дети 5-ти лет Т'!CY161</f>
        <v/>
      </c>
      <c r="G399" s="12"/>
    </row>
    <row r="400" ht="15.0" customHeight="1">
      <c r="B400" s="12"/>
      <c r="C400" s="319"/>
      <c r="D400" s="12"/>
      <c r="E400" s="12"/>
      <c r="F400" s="391" t="str">
        <f>'дети 5-ти лет Т'!CZ161</f>
        <v/>
      </c>
      <c r="G400" s="12"/>
    </row>
    <row r="401" ht="15.0" customHeight="1">
      <c r="B401" s="19"/>
      <c r="C401" s="319"/>
      <c r="D401" s="12"/>
      <c r="E401" s="12"/>
      <c r="F401" s="391" t="str">
        <f>'дети 5-ти лет Т'!DA161</f>
        <v/>
      </c>
      <c r="G401" s="12"/>
    </row>
    <row r="402" ht="15.0" customHeight="1">
      <c r="B402" s="5">
        <v>35.0</v>
      </c>
      <c r="C402" s="319"/>
      <c r="D402" s="12"/>
      <c r="E402" s="12"/>
      <c r="F402" s="391" t="str">
        <f>'дети 5-ти лет Т'!DB161</f>
        <v/>
      </c>
      <c r="G402" s="12"/>
    </row>
    <row r="403" ht="15.0" customHeight="1">
      <c r="B403" s="12"/>
      <c r="C403" s="319"/>
      <c r="D403" s="12"/>
      <c r="E403" s="12"/>
      <c r="F403" s="391" t="str">
        <f>'дети 5-ти лет Т'!DC161</f>
        <v/>
      </c>
      <c r="G403" s="12"/>
    </row>
    <row r="404" ht="15.0" customHeight="1">
      <c r="B404" s="19"/>
      <c r="C404" s="320"/>
      <c r="D404" s="19"/>
      <c r="E404" s="19"/>
      <c r="F404" s="391" t="str">
        <f>'дети 5-ти лет Т'!DD161</f>
        <v/>
      </c>
      <c r="G404" s="19"/>
    </row>
    <row r="405" ht="15.0" customHeight="1">
      <c r="B405" s="321" t="str">
        <f>'СВОД3'!V56</f>
        <v/>
      </c>
      <c r="C405" s="1"/>
      <c r="D405" s="1"/>
      <c r="E405" s="1"/>
      <c r="F405" s="1"/>
      <c r="G405" s="1"/>
    </row>
    <row r="406" ht="15.0" customHeight="1"/>
    <row r="407" ht="15.0" customHeight="1"/>
    <row r="408" ht="15.0" customHeight="1"/>
    <row r="409" ht="15.0" customHeight="1"/>
    <row r="410" ht="15.0" customHeight="1"/>
    <row r="411" ht="15.0" customHeight="1"/>
    <row r="412" ht="15.0" customHeight="1"/>
    <row r="413" ht="15.0" customHeight="1"/>
    <row r="414" ht="15.0" customHeight="1"/>
    <row r="415" ht="15.0" customHeight="1"/>
    <row r="416" ht="15.0" customHeight="1"/>
    <row r="417" ht="15.0" customHeight="1"/>
    <row r="418" ht="15.0" customHeight="1"/>
    <row r="419" ht="15.0" customHeight="1"/>
    <row r="420" ht="15.0" customHeight="1"/>
    <row r="421" ht="15.0" customHeight="1"/>
    <row r="422" ht="15.0" customHeight="1"/>
    <row r="423" ht="15.0" customHeight="1"/>
    <row r="424" ht="15.0" customHeight="1"/>
    <row r="425" ht="15.0" customHeight="1"/>
    <row r="426" ht="15.0" customHeight="1"/>
    <row r="427" ht="15.0" customHeight="1"/>
    <row r="428" ht="15.0" customHeight="1"/>
    <row r="429" ht="15.0" customHeight="1"/>
    <row r="430" ht="15.0" customHeight="1"/>
    <row r="431" ht="15.0" customHeight="1"/>
    <row r="432" ht="15.0" customHeight="1"/>
    <row r="433" ht="15.0" customHeight="1"/>
    <row r="434" ht="15.0" customHeight="1"/>
    <row r="435" ht="15.0" customHeight="1"/>
    <row r="436" ht="15.0" customHeight="1"/>
    <row r="437" ht="15.0" customHeight="1"/>
    <row r="438" ht="15.0" customHeight="1"/>
    <row r="439" ht="15.0" customHeight="1"/>
    <row r="440" ht="15.0" customHeight="1"/>
    <row r="441" ht="15.0" customHeight="1"/>
    <row r="442" ht="15.0" customHeight="1"/>
    <row r="443" ht="15.0" customHeight="1"/>
    <row r="444" ht="15.0" customHeight="1"/>
    <row r="445" ht="15.0" customHeight="1"/>
    <row r="446" ht="15.0" customHeight="1"/>
    <row r="447" ht="15.0" customHeight="1"/>
    <row r="448" ht="15.0" customHeight="1"/>
    <row r="449" ht="15.0" customHeight="1"/>
    <row r="450" ht="15.0" customHeight="1"/>
    <row r="451" ht="15.0" customHeight="1"/>
    <row r="452" ht="15.0" customHeight="1"/>
    <row r="453" ht="15.0" customHeight="1"/>
    <row r="454" ht="15.0" customHeight="1"/>
    <row r="455" ht="15.0" customHeight="1"/>
    <row r="456" ht="15.0" customHeight="1"/>
    <row r="457" ht="15.0" customHeight="1"/>
    <row r="458" ht="15.0" customHeight="1"/>
    <row r="459" ht="15.0" customHeight="1"/>
    <row r="460" ht="15.0" customHeight="1"/>
    <row r="461" ht="15.0" customHeight="1"/>
    <row r="462" ht="15.0" customHeight="1"/>
    <row r="463" ht="15.0" customHeight="1"/>
    <row r="464" ht="15.0" customHeight="1"/>
    <row r="465" ht="15.0" customHeight="1"/>
    <row r="466" ht="15.0" customHeight="1"/>
    <row r="467" ht="15.0" customHeight="1"/>
    <row r="468" ht="15.0" customHeight="1"/>
    <row r="469" ht="15.0" customHeight="1"/>
    <row r="470" ht="15.0" customHeight="1"/>
    <row r="471" ht="15.0" customHeight="1"/>
    <row r="472" ht="15.0" customHeight="1"/>
    <row r="473" ht="15.0" customHeight="1"/>
    <row r="474" ht="15.0" customHeight="1"/>
    <row r="475" ht="15.0" customHeight="1"/>
    <row r="476" ht="15.0" customHeight="1"/>
    <row r="477" ht="15.0" customHeight="1"/>
    <row r="478" ht="15.0" customHeight="1"/>
    <row r="479" ht="15.0" customHeight="1"/>
    <row r="480" ht="15.0" customHeight="1"/>
    <row r="481" ht="15.0" customHeight="1"/>
    <row r="482" ht="15.0" customHeight="1"/>
    <row r="483" ht="15.0" customHeight="1"/>
    <row r="484" ht="15.0" customHeight="1"/>
    <row r="485" ht="15.0" customHeight="1"/>
    <row r="486" ht="15.0" customHeight="1"/>
    <row r="487" ht="15.0" customHeight="1"/>
    <row r="488" ht="15.0" customHeight="1"/>
    <row r="489" ht="15.0" customHeight="1"/>
    <row r="490" ht="15.0" customHeight="1"/>
    <row r="491" ht="15.0" customHeight="1"/>
    <row r="492" ht="15.0" customHeight="1"/>
    <row r="493" ht="15.0" customHeight="1"/>
    <row r="494" ht="15.0" customHeight="1"/>
    <row r="495" ht="15.0" customHeight="1"/>
    <row r="496" ht="15.0" customHeight="1"/>
    <row r="497" ht="15.0" customHeight="1"/>
    <row r="498" ht="15.0" customHeight="1"/>
    <row r="499" ht="15.0" customHeight="1"/>
    <row r="500" ht="15.0" customHeight="1"/>
    <row r="501" ht="15.0" customHeight="1"/>
    <row r="502" ht="15.0" customHeight="1"/>
    <row r="503" ht="15.0" customHeight="1"/>
    <row r="504" ht="15.0" customHeight="1"/>
    <row r="505" ht="15.0"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sheetData>
  <mergeCells count="135">
    <mergeCell ref="B4:C4"/>
    <mergeCell ref="B5:C5"/>
    <mergeCell ref="B6:C6"/>
    <mergeCell ref="B7:C7"/>
    <mergeCell ref="F9:H9"/>
    <mergeCell ref="I9:K9"/>
    <mergeCell ref="B10:B16"/>
    <mergeCell ref="C9:E9"/>
    <mergeCell ref="C10:E93"/>
    <mergeCell ref="F10:H93"/>
    <mergeCell ref="L10:L93"/>
    <mergeCell ref="B17:B44"/>
    <mergeCell ref="B45:B51"/>
    <mergeCell ref="B52:B86"/>
    <mergeCell ref="B87:B93"/>
    <mergeCell ref="B96:G96"/>
    <mergeCell ref="B98:B100"/>
    <mergeCell ref="B101:B103"/>
    <mergeCell ref="B104:B106"/>
    <mergeCell ref="B107:B109"/>
    <mergeCell ref="B110:B112"/>
    <mergeCell ref="B125:B127"/>
    <mergeCell ref="B128:B130"/>
    <mergeCell ref="B131:B133"/>
    <mergeCell ref="B134:B136"/>
    <mergeCell ref="B137:B139"/>
    <mergeCell ref="B140:B142"/>
    <mergeCell ref="B143:B145"/>
    <mergeCell ref="B146:B148"/>
    <mergeCell ref="B149:B151"/>
    <mergeCell ref="B152:B154"/>
    <mergeCell ref="B122:B124"/>
    <mergeCell ref="B155:B157"/>
    <mergeCell ref="B158:B160"/>
    <mergeCell ref="B161:B163"/>
    <mergeCell ref="B164:B166"/>
    <mergeCell ref="B167:B169"/>
    <mergeCell ref="B170:B172"/>
    <mergeCell ref="B173:B175"/>
    <mergeCell ref="B176:B178"/>
    <mergeCell ref="B179:B181"/>
    <mergeCell ref="B113:B115"/>
    <mergeCell ref="B116:B118"/>
    <mergeCell ref="C116:C187"/>
    <mergeCell ref="E116:E187"/>
    <mergeCell ref="G116:G187"/>
    <mergeCell ref="B119:B121"/>
    <mergeCell ref="D152:D187"/>
    <mergeCell ref="B189:G189"/>
    <mergeCell ref="B182:B184"/>
    <mergeCell ref="B185:B187"/>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5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C0D9"/>
    <pageSetUpPr/>
  </sheetPr>
  <sheetViews>
    <sheetView workbookViewId="0"/>
  </sheetViews>
  <sheetFormatPr customHeight="1" defaultColWidth="14.43" defaultRowHeight="15.0"/>
  <cols>
    <col customWidth="1" min="1" max="1" width="8.71"/>
    <col customWidth="1" min="2" max="2" width="22.57"/>
    <col customWidth="1" min="3" max="11" width="45.71"/>
    <col customWidth="1" min="12" max="12" width="50.71"/>
    <col customWidth="1" min="13" max="54" width="8.71"/>
  </cols>
  <sheetData>
    <row r="1" ht="15.0" customHeight="1"/>
    <row r="2" ht="15.0" customHeight="1">
      <c r="B2" s="291"/>
      <c r="C2" s="292"/>
      <c r="D2" s="292" t="str">
        <f>'1'!D2</f>
        <v>Индивидуальная карта развития ребенка на  ****-**** учебный год</v>
      </c>
      <c r="E2" s="292"/>
      <c r="F2" s="292"/>
      <c r="G2" s="291"/>
      <c r="H2" s="291"/>
    </row>
    <row r="3" ht="15.0" customHeight="1">
      <c r="B3" s="291"/>
      <c r="C3" s="291"/>
      <c r="D3" s="291"/>
      <c r="E3" s="291"/>
      <c r="F3" s="291"/>
      <c r="G3" s="291"/>
      <c r="H3" s="291"/>
    </row>
    <row r="4" ht="19.5" customHeight="1">
      <c r="B4" s="294" t="s">
        <v>829</v>
      </c>
      <c r="D4" s="295" t="str">
        <f>'дети 5-ти лет Ф'!C162</f>
        <v/>
      </c>
      <c r="E4" s="296"/>
      <c r="F4" s="296"/>
      <c r="G4" s="291"/>
      <c r="H4" s="291"/>
    </row>
    <row r="5" ht="19.5" customHeight="1">
      <c r="B5" s="297" t="s">
        <v>830</v>
      </c>
      <c r="D5" s="298" t="str">
        <f>'дети 5-ти лет Ф'!A162</f>
        <v/>
      </c>
      <c r="E5" s="298"/>
      <c r="F5" s="298"/>
      <c r="G5" s="291"/>
      <c r="H5" s="291"/>
    </row>
    <row r="6" ht="19.5" customHeight="1">
      <c r="B6" s="297" t="s">
        <v>831</v>
      </c>
      <c r="D6" s="295" t="str">
        <f>'1'!D6</f>
        <v>Мини-центр при КГУ "ОШ №1"</v>
      </c>
      <c r="E6" s="291"/>
      <c r="F6" s="300" t="str">
        <f>'1'!F6</f>
        <v>Карагандинская область</v>
      </c>
      <c r="G6" s="291"/>
      <c r="H6" s="295"/>
    </row>
    <row r="7" ht="19.5" customHeight="1">
      <c r="B7" s="297" t="s">
        <v>834</v>
      </c>
      <c r="D7" s="295" t="s">
        <v>835</v>
      </c>
      <c r="E7" s="291"/>
      <c r="F7" s="291"/>
      <c r="G7" s="291"/>
      <c r="H7" s="291"/>
    </row>
    <row r="8" ht="15.0" customHeight="1">
      <c r="D8" s="1"/>
      <c r="E8" s="1"/>
      <c r="F8" s="1"/>
    </row>
    <row r="9" ht="90.0" customHeight="1">
      <c r="B9" s="301" t="s">
        <v>836</v>
      </c>
      <c r="C9" s="302" t="s">
        <v>837</v>
      </c>
      <c r="D9" s="7"/>
      <c r="E9" s="8"/>
      <c r="F9" s="302" t="s">
        <v>838</v>
      </c>
      <c r="G9" s="7"/>
      <c r="H9" s="8"/>
      <c r="I9" s="302" t="s">
        <v>839</v>
      </c>
      <c r="J9" s="7"/>
      <c r="K9" s="8"/>
      <c r="L9" s="303" t="s">
        <v>840</v>
      </c>
    </row>
    <row r="10" ht="90.0" customHeight="1">
      <c r="B10" s="304" t="s">
        <v>5</v>
      </c>
      <c r="C10" s="396"/>
      <c r="D10" s="62"/>
      <c r="E10" s="63"/>
      <c r="F10" s="396"/>
      <c r="G10" s="62"/>
      <c r="H10" s="63"/>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68"/>
      <c r="H11" s="69"/>
      <c r="I11" s="255" t="str">
        <f>IF(C303="","",VLOOKUP(C303,$S$563:$T$565,2,TRUE))</f>
        <v/>
      </c>
      <c r="J11" s="255" t="str">
        <f>IF(C304="","",VLOOKUP(C304,$U$563:$V$565,2,TRUE))</f>
        <v/>
      </c>
      <c r="K11" s="255" t="str">
        <f>IF(C305="","",VLOOKUP(C305,$W$563:$X$565,2,TRUE))</f>
        <v/>
      </c>
      <c r="L11" s="12"/>
    </row>
    <row r="12" ht="90.0" customHeight="1">
      <c r="B12" s="12"/>
      <c r="C12" s="68"/>
      <c r="E12" s="69"/>
      <c r="F12" s="68"/>
      <c r="H12" s="69"/>
      <c r="I12" s="255" t="str">
        <f>IF(C306="","",VLOOKUP(C306,$Y$563:$Z$565,2,TRUE))</f>
        <v/>
      </c>
      <c r="J12" s="255" t="str">
        <f>IF(C307="","",VLOOKUP(C307,$AA$563:$AB$565,2,TRUE))</f>
        <v/>
      </c>
      <c r="K12" s="255" t="str">
        <f>IF(C308="","",VLOOKUP(C308,$AC$563:$AD$565,2,TRUE))</f>
        <v/>
      </c>
      <c r="L12" s="12"/>
    </row>
    <row r="13" ht="90.0" customHeight="1">
      <c r="B13" s="12"/>
      <c r="C13" s="68"/>
      <c r="E13" s="69"/>
      <c r="F13" s="68"/>
      <c r="H13" s="69"/>
      <c r="I13" s="255" t="str">
        <f>IF(C309="","",VLOOKUP(C309,$AE$563:$AF$565,2,TRUE))</f>
        <v/>
      </c>
      <c r="J13" s="255" t="str">
        <f>IF(C310="","",VLOOKUP(C310,$AG$563:$AH$565,2,TRUE))</f>
        <v/>
      </c>
      <c r="K13" s="255" t="str">
        <f>IF(C311="","",VLOOKUP(C311,$AI$563:$AJ$565,2,TRUE))</f>
        <v/>
      </c>
      <c r="L13" s="12"/>
    </row>
    <row r="14" ht="90.0" customHeight="1">
      <c r="B14" s="12"/>
      <c r="C14" s="68"/>
      <c r="E14" s="69"/>
      <c r="F14" s="68"/>
      <c r="H14" s="69"/>
      <c r="I14" s="255" t="str">
        <f>IF(C312="","",VLOOKUP(C312,$AK$563:$AL$565,2,TRUE))</f>
        <v/>
      </c>
      <c r="J14" s="255" t="str">
        <f>IF(C313="","",VLOOKUP(C313,$AM$563:$AN$565,2,TRUE))</f>
        <v/>
      </c>
      <c r="K14" s="255" t="str">
        <f>IF(C314="","",VLOOKUP(C314,$AO$563:$AP$565,2,TRUE))</f>
        <v/>
      </c>
      <c r="L14" s="12"/>
    </row>
    <row r="15" ht="90.0" customHeight="1">
      <c r="B15" s="12"/>
      <c r="C15" s="68"/>
      <c r="E15" s="69"/>
      <c r="F15" s="68"/>
      <c r="H15" s="69"/>
      <c r="I15" s="255" t="str">
        <f>IF(C315="","",VLOOKUP(C315,$AQ$563:$AR$565,2,TRUE))</f>
        <v/>
      </c>
      <c r="J15" s="255" t="str">
        <f>IF(C316="","",VLOOKUP(C316,$AS$563:$AT$565,2,TRUE))</f>
        <v/>
      </c>
      <c r="K15" s="255" t="str">
        <f>IF(C317="","",VLOOKUP(C317,$AU$563:$AV$565,2,TRUE))</f>
        <v/>
      </c>
      <c r="L15" s="12"/>
    </row>
    <row r="16" ht="90.0" customHeight="1">
      <c r="B16" s="19"/>
      <c r="C16" s="68"/>
      <c r="E16" s="69"/>
      <c r="F16" s="68"/>
      <c r="H16" s="69"/>
      <c r="I16" s="255" t="str">
        <f>IF(C318="","",VLOOKUP(C318,$AW$563:$AX$565,2,TRUE))</f>
        <v/>
      </c>
      <c r="J16" s="255" t="str">
        <f>IF(C319="","",VLOOKUP(C319,$AY$563:$AZ$565,2,TRUE))</f>
        <v/>
      </c>
      <c r="K16" s="255" t="str">
        <f>IF(C320="","",VLOOKUP(C320,$BA$563:$BB$565,2,TRUE))</f>
        <v/>
      </c>
      <c r="L16" s="12"/>
    </row>
    <row r="17" ht="90.0" customHeight="1">
      <c r="B17" s="304" t="s">
        <v>107</v>
      </c>
      <c r="C17" s="68"/>
      <c r="E17" s="69"/>
      <c r="F17" s="68"/>
      <c r="H17" s="69"/>
      <c r="I17" s="255" t="str">
        <f>IF(D300="","",VLOOKUP(D300,$M$567:$N$569,2,TRUE))</f>
        <v/>
      </c>
      <c r="J17" s="255" t="str">
        <f>IF(D301="","",VLOOKUP(D301,$O$567:$P$569,2,TRUE))</f>
        <v/>
      </c>
      <c r="K17" s="255" t="str">
        <f>IF(D302="","",VLOOKUP(D302,$Q$567:$R$569,2,TRUE))</f>
        <v/>
      </c>
      <c r="L17" s="12"/>
    </row>
    <row r="18" ht="90.0" customHeight="1">
      <c r="B18" s="12"/>
      <c r="C18" s="68"/>
      <c r="E18" s="69"/>
      <c r="F18" s="68"/>
      <c r="H18" s="69"/>
      <c r="I18" s="255" t="str">
        <f>IF(D303="","",VLOOKUP(D303,$S$567:$T$569,2,TRUE))</f>
        <v/>
      </c>
      <c r="J18" s="255" t="str">
        <f>IF(D304="","",VLOOKUP(D304,$U$567:$V$569,2,TRUE))</f>
        <v/>
      </c>
      <c r="K18" s="255" t="str">
        <f>IF(D305="","",VLOOKUP(D305,$W$567:$X$569,2,TRUE))</f>
        <v/>
      </c>
      <c r="L18" s="12"/>
    </row>
    <row r="19" ht="90.0" customHeight="1">
      <c r="B19" s="12"/>
      <c r="C19" s="68"/>
      <c r="E19" s="69"/>
      <c r="F19" s="68"/>
      <c r="H19" s="69"/>
      <c r="I19" s="255" t="str">
        <f>IF(D306="","",VLOOKUP(D306,$Y$567:$Z$569,2,TRUE))</f>
        <v/>
      </c>
      <c r="J19" s="255" t="str">
        <f>IF(D307="","",VLOOKUP(D307,$AA$567:$AB$569,2,TRUE))</f>
        <v/>
      </c>
      <c r="K19" s="255" t="str">
        <f>IF(D308="","",VLOOKUP(D308,$AC$567:$AD$569,2,TRUE))</f>
        <v/>
      </c>
      <c r="L19" s="12"/>
    </row>
    <row r="20" ht="90.0" customHeight="1">
      <c r="B20" s="12"/>
      <c r="C20" s="68"/>
      <c r="E20" s="69"/>
      <c r="F20" s="68"/>
      <c r="H20" s="69"/>
      <c r="I20" s="255" t="str">
        <f>IF(D309="","",VLOOKUP(D309,$AE$567:$AF$569,2,TRUE))</f>
        <v/>
      </c>
      <c r="J20" s="255" t="str">
        <f>IF(D310="","",VLOOKUP(D310,$AG$567:$AH$569,2,TRUE))</f>
        <v/>
      </c>
      <c r="K20" s="255" t="str">
        <f>IF(D311="","",VLOOKUP(D311,$AI$567:$AJ$569,2,TRUE))</f>
        <v/>
      </c>
      <c r="L20" s="12"/>
    </row>
    <row r="21" ht="90.0" customHeight="1">
      <c r="B21" s="12"/>
      <c r="C21" s="68"/>
      <c r="E21" s="69"/>
      <c r="F21" s="68"/>
      <c r="H21" s="69"/>
      <c r="I21" s="255" t="str">
        <f>IF(D312="","",VLOOKUP(D312,$AK$567:$AL$569,2,TRUE))</f>
        <v/>
      </c>
      <c r="J21" s="255" t="str">
        <f>IF(D313="","",VLOOKUP(D313,$AM$567:$AN$569,2,TRUE))</f>
        <v/>
      </c>
      <c r="K21" s="255" t="str">
        <f>IF(D314="","",VLOOKUP(D314,$AO$567:$AP$569,2,TRUE))</f>
        <v/>
      </c>
      <c r="L21" s="12"/>
    </row>
    <row r="22" ht="90.0" customHeight="1">
      <c r="B22" s="12"/>
      <c r="C22" s="68"/>
      <c r="E22" s="69"/>
      <c r="F22" s="68"/>
      <c r="H22" s="69"/>
      <c r="I22" s="255" t="str">
        <f>IF(D315="","",VLOOKUP(D315,$AQ$567:$AR$569,2,TRUE))</f>
        <v/>
      </c>
      <c r="J22" s="255" t="str">
        <f>IF(D316="","",VLOOKUP(D316,$AS$567:$AT$569,2,TRUE))</f>
        <v/>
      </c>
      <c r="K22" s="255" t="str">
        <f>IF(D317="","",VLOOKUP(D317,$AU$567:$AV$569,2,TRUE))</f>
        <v/>
      </c>
      <c r="L22" s="12"/>
    </row>
    <row r="23" ht="90.0" customHeight="1">
      <c r="B23" s="12"/>
      <c r="C23" s="68"/>
      <c r="E23" s="69"/>
      <c r="F23" s="68"/>
      <c r="H23" s="69"/>
      <c r="I23" s="255" t="str">
        <f>IF(D318="","",VLOOKUP(D318,$AW$567:$AX$569,2,TRUE))</f>
        <v/>
      </c>
      <c r="J23" s="255" t="str">
        <f>IF(D319="","",VLOOKUP(D319,$AY$567:$AZ$569,2,TRUE))</f>
        <v/>
      </c>
      <c r="K23" s="255" t="str">
        <f>IF(D320="","",VLOOKUP(D320,$BA$567:$BB$569,2,TRUE))</f>
        <v/>
      </c>
      <c r="L23" s="12"/>
    </row>
    <row r="24" ht="90.0" customHeight="1">
      <c r="B24" s="12"/>
      <c r="C24" s="68"/>
      <c r="E24" s="69"/>
      <c r="F24" s="68"/>
      <c r="H24" s="69"/>
      <c r="I24" s="255" t="str">
        <f>IF(D321="","",VLOOKUP(D321,$M$571:$N$573,2,TRUE))</f>
        <v/>
      </c>
      <c r="J24" s="255" t="str">
        <f>IF(D322="","",VLOOKUP(D322,$O$571:$P$573,2,TRUE))</f>
        <v/>
      </c>
      <c r="K24" s="255" t="str">
        <f>IF(D323="","",VLOOKUP(D323,$Q$571:$R$573,2,TRUE))</f>
        <v/>
      </c>
      <c r="L24" s="12"/>
    </row>
    <row r="25" ht="90.0" customHeight="1">
      <c r="B25" s="12"/>
      <c r="C25" s="68"/>
      <c r="E25" s="69"/>
      <c r="F25" s="68"/>
      <c r="H25" s="69"/>
      <c r="I25" s="255" t="str">
        <f>IF(D324="","",VLOOKUP(D324,$S$571:$T$573,2,TRUE))</f>
        <v/>
      </c>
      <c r="J25" s="255" t="str">
        <f>IF(D325="","",VLOOKUP(D325,$U$571:$V$573,2,TRUE))</f>
        <v/>
      </c>
      <c r="K25" s="255" t="str">
        <f>IF(D326="","",VLOOKUP(D326,$W$571:$X$573,2,TRUE))</f>
        <v/>
      </c>
      <c r="L25" s="12"/>
    </row>
    <row r="26" ht="90.0" customHeight="1">
      <c r="B26" s="12"/>
      <c r="C26" s="68"/>
      <c r="E26" s="69"/>
      <c r="F26" s="68"/>
      <c r="H26" s="69"/>
      <c r="I26" s="255" t="str">
        <f>IF(D327="","",VLOOKUP(D327,$Y$571:$Z$573,2,TRUE))</f>
        <v/>
      </c>
      <c r="J26" s="255" t="str">
        <f>IF(D328="","",VLOOKUP(D328,$AA$571:$AB$573,2,TRUE))</f>
        <v/>
      </c>
      <c r="K26" s="255" t="str">
        <f>IF(D329="","",VLOOKUP(D329,$AC$571:$AD$573,2,TRUE))</f>
        <v/>
      </c>
      <c r="L26" s="12"/>
    </row>
    <row r="27" ht="90.0" customHeight="1">
      <c r="B27" s="12"/>
      <c r="C27" s="68"/>
      <c r="E27" s="69"/>
      <c r="F27" s="68"/>
      <c r="H27" s="69"/>
      <c r="I27" s="255" t="str">
        <f>IF(D330="","",VLOOKUP(D330,$AE$571:$AF$573,2,TRUE))</f>
        <v/>
      </c>
      <c r="J27" s="255" t="str">
        <f>IF(D331="","",VLOOKUP(D341,$AG$571:$AH$573,2,TRUE))</f>
        <v/>
      </c>
      <c r="K27" s="255" t="str">
        <f>IF(D332="","",VLOOKUP(D342,$AI$571:$AJ$573,2,TRUE))</f>
        <v/>
      </c>
      <c r="L27" s="12"/>
    </row>
    <row r="28" ht="90.0" customHeight="1">
      <c r="B28" s="12"/>
      <c r="C28" s="68"/>
      <c r="E28" s="69"/>
      <c r="F28" s="68"/>
      <c r="H28" s="69"/>
      <c r="I28" s="255" t="str">
        <f>IF(D333="","",VLOOKUP(D333,$AK$571:$AL$573,2,TRUE))</f>
        <v/>
      </c>
      <c r="J28" s="255" t="str">
        <f>IF(D334="","",VLOOKUP(D334,$AM$571:$AN$573,2,TRUE))</f>
        <v/>
      </c>
      <c r="K28" s="255" t="str">
        <f>IF(D335="","",VLOOKUP(D335,$AO$571:$AP$573,2,TRUE))</f>
        <v/>
      </c>
      <c r="L28" s="12"/>
    </row>
    <row r="29" ht="90.0" customHeight="1">
      <c r="B29" s="12"/>
      <c r="C29" s="68"/>
      <c r="E29" s="69"/>
      <c r="F29" s="68"/>
      <c r="H29" s="69"/>
      <c r="I29" s="255" t="str">
        <f>IF(D336="","",VLOOKUP(D336,$AQ$571:$AR$573,2,TRUE))</f>
        <v/>
      </c>
      <c r="J29" s="255" t="str">
        <f>IF(D337="","",VLOOKUP(D337,$AS$571:$AT$573,2,TRUE))</f>
        <v/>
      </c>
      <c r="K29" s="255" t="str">
        <f>IF(D338="","",VLOOKUP(D338,$AU$571:$AV$573,2,TRUE))</f>
        <v/>
      </c>
      <c r="L29" s="12"/>
    </row>
    <row r="30" ht="90.0" customHeight="1">
      <c r="B30" s="12"/>
      <c r="C30" s="68"/>
      <c r="E30" s="69"/>
      <c r="F30" s="68"/>
      <c r="H30" s="69"/>
      <c r="I30" s="255" t="str">
        <f>IF(D339="","",VLOOKUP(D339,$AW$571:$AX$573,2,TRUE))</f>
        <v/>
      </c>
      <c r="J30" s="255" t="str">
        <f>IF(D340="","",VLOOKUP(D340,$AY$571:$AZ$573,2,TRUE))</f>
        <v/>
      </c>
      <c r="K30" s="255" t="str">
        <f>IF(D341="","",VLOOKUP(D341,$BA$571:$BB$573,2,TRUE))</f>
        <v/>
      </c>
      <c r="L30" s="12"/>
    </row>
    <row r="31" ht="90.0" customHeight="1">
      <c r="B31" s="12"/>
      <c r="C31" s="68"/>
      <c r="E31" s="69"/>
      <c r="F31" s="68"/>
      <c r="H31" s="69"/>
      <c r="I31" s="255" t="str">
        <f>IF(D342="","",VLOOKUP(D342,$M$575:$N$577,2,TRUE))</f>
        <v/>
      </c>
      <c r="J31" s="255" t="str">
        <f>IF(D343="","",VLOOKUP(D343,$O$575:$P$577,2,TRUE))</f>
        <v/>
      </c>
      <c r="K31" s="255" t="str">
        <f>IF(D344="","",VLOOKUP(D344,$Q$575:$R$577,2,TRUE))</f>
        <v/>
      </c>
      <c r="L31" s="12"/>
    </row>
    <row r="32" ht="90.0" customHeight="1">
      <c r="B32" s="12"/>
      <c r="C32" s="68"/>
      <c r="E32" s="69"/>
      <c r="F32" s="68"/>
      <c r="H32" s="69"/>
      <c r="I32" s="255" t="str">
        <f>IF(D345="","",VLOOKUP(D345,$S$575:$T$577,2,TRUE))</f>
        <v/>
      </c>
      <c r="J32" s="255" t="str">
        <f>IF(D346="","",VLOOKUP(D346,$U$575:$V$577,2,TRUE))</f>
        <v/>
      </c>
      <c r="K32" s="255" t="str">
        <f>IF(D347="","",VLOOKUP(D347,$W$575:$X$577,2,TRUE))</f>
        <v/>
      </c>
      <c r="L32" s="12"/>
    </row>
    <row r="33" ht="90.0" customHeight="1">
      <c r="B33" s="12"/>
      <c r="C33" s="68"/>
      <c r="E33" s="69"/>
      <c r="F33" s="68"/>
      <c r="H33" s="69"/>
      <c r="I33" s="255" t="str">
        <f>IF(D348="","",VLOOKUP(D348,$Y$575:$Z$577,2,TRUE))</f>
        <v/>
      </c>
      <c r="J33" s="255" t="str">
        <f>IF(D349="","",VLOOKUP(D349,$AA$575:$AB$577,2,TRUE))</f>
        <v/>
      </c>
      <c r="K33" s="255" t="str">
        <f>IF(D350="","",VLOOKUP(D350,$AC$575:$AD$577,2,TRUE))</f>
        <v/>
      </c>
      <c r="L33" s="12"/>
    </row>
    <row r="34" ht="90.0" customHeight="1">
      <c r="B34" s="12"/>
      <c r="C34" s="68"/>
      <c r="E34" s="69"/>
      <c r="F34" s="68"/>
      <c r="H34" s="69"/>
      <c r="I34" s="255" t="str">
        <f>IF(D351="","",VLOOKUP(D351,$AE$575:$AF$577,2,TRUE))</f>
        <v/>
      </c>
      <c r="J34" s="255" t="str">
        <f>IF(D352="","",VLOOKUP(D352,$AG$575:$AH$577,2,TRUE))</f>
        <v/>
      </c>
      <c r="K34" s="255" t="str">
        <f>IF(D353="","",VLOOKUP(D353,$AI$575:$AJ$577,2,TRUE))</f>
        <v/>
      </c>
      <c r="L34" s="12"/>
    </row>
    <row r="35" ht="90.0" customHeight="1">
      <c r="B35" s="12"/>
      <c r="C35" s="68"/>
      <c r="E35" s="69"/>
      <c r="F35" s="68"/>
      <c r="H35" s="69"/>
      <c r="I35" s="255" t="str">
        <f>IF(D354="","",VLOOKUP(D354,$AK$575:$AL$577,2,TRUE))</f>
        <v/>
      </c>
      <c r="J35" s="255" t="str">
        <f>IF(D355="","",VLOOKUP(D355,$AM$575:$AN$577,2,TRUE))</f>
        <v/>
      </c>
      <c r="K35" s="255" t="str">
        <f>IF(D356="","",VLOOKUP(D356,$AO$575:$AP$577,2,TRUE))</f>
        <v/>
      </c>
      <c r="L35" s="12"/>
    </row>
    <row r="36" ht="90.0" customHeight="1">
      <c r="B36" s="12"/>
      <c r="C36" s="68"/>
      <c r="E36" s="69"/>
      <c r="F36" s="68"/>
      <c r="H36" s="69"/>
      <c r="I36" s="255" t="str">
        <f>IF(D357="","",VLOOKUP(D357,$AQ$575:$AR$577,2,TRUE))</f>
        <v/>
      </c>
      <c r="J36" s="255" t="str">
        <f>IF(D358="","",VLOOKUP(D358,$AS$575:$AT$577,2,TRUE))</f>
        <v/>
      </c>
      <c r="K36" s="255" t="str">
        <f>IF(D359="","",VLOOKUP(D359,$AU$575:$AV$577,2,TRUE))</f>
        <v/>
      </c>
      <c r="L36" s="12"/>
    </row>
    <row r="37" ht="90.0" customHeight="1">
      <c r="B37" s="12"/>
      <c r="C37" s="68"/>
      <c r="E37" s="69"/>
      <c r="F37" s="68"/>
      <c r="H37" s="69"/>
      <c r="I37" s="255" t="str">
        <f>IF(D360="","",VLOOKUP(D360,$AW$575:$AX$577,2,TRUE))</f>
        <v/>
      </c>
      <c r="J37" s="255" t="str">
        <f>IF(D361="","",VLOOKUP(D361,$AY$575:$AZ$577,2,TRUE))</f>
        <v/>
      </c>
      <c r="K37" s="255" t="str">
        <f>IF(D362="","",VLOOKUP(D362,$BA$575:$BB$577,2,TRUE))</f>
        <v/>
      </c>
      <c r="L37" s="12"/>
    </row>
    <row r="38" ht="90.0" customHeight="1">
      <c r="B38" s="12"/>
      <c r="C38" s="68"/>
      <c r="E38" s="69"/>
      <c r="F38" s="68"/>
      <c r="H38" s="69"/>
      <c r="I38" s="255" t="str">
        <f>IF(D363="","",VLOOKUP(D363,$M$579:$N$581,2,TRUE))</f>
        <v/>
      </c>
      <c r="J38" s="255" t="str">
        <f>IF(D364="","",VLOOKUP(D364,$O$579:$P$581,2,TRUE))</f>
        <v/>
      </c>
      <c r="K38" s="255" t="str">
        <f>IF(D365="","",VLOOKUP(D365,$Q$579:$R$581,2,TRUE))</f>
        <v/>
      </c>
      <c r="L38" s="12"/>
    </row>
    <row r="39" ht="90.0" customHeight="1">
      <c r="B39" s="12"/>
      <c r="C39" s="68"/>
      <c r="E39" s="69"/>
      <c r="F39" s="68"/>
      <c r="H39" s="69"/>
      <c r="I39" s="255" t="str">
        <f>IF(D366="","",VLOOKUP(D366,$S$579:$T$581,2,TRUE))</f>
        <v/>
      </c>
      <c r="J39" s="255" t="str">
        <f>IF(D367="","",VLOOKUP(D367,$U$579:$V$581,2,TRUE))</f>
        <v/>
      </c>
      <c r="K39" s="255" t="str">
        <f>IF(D368="","",VLOOKUP(D368,$W$579:$X$581,2,TRUE))</f>
        <v/>
      </c>
      <c r="L39" s="12"/>
    </row>
    <row r="40" ht="90.0" customHeight="1">
      <c r="B40" s="12"/>
      <c r="C40" s="68"/>
      <c r="E40" s="69"/>
      <c r="F40" s="68"/>
      <c r="H40" s="69"/>
      <c r="I40" s="255" t="str">
        <f>IF(D369="","",VLOOKUP(D369,$Y$579:$Z$581,2,TRUE))</f>
        <v/>
      </c>
      <c r="J40" s="255" t="str">
        <f>IF(D370="","",VLOOKUP(D370,$AA$579:$AB$581,2,TRUE))</f>
        <v/>
      </c>
      <c r="K40" s="255" t="str">
        <f>IF(D371="","",VLOOKUP(D371,$AC$579:$AD$581,2,TRUE))</f>
        <v/>
      </c>
      <c r="L40" s="12"/>
    </row>
    <row r="41" ht="90.0" customHeight="1">
      <c r="B41" s="12"/>
      <c r="C41" s="68"/>
      <c r="E41" s="69"/>
      <c r="F41" s="68"/>
      <c r="H41" s="69"/>
      <c r="I41" s="255" t="str">
        <f>IF(D372="","",VLOOKUP(D372,$AE$579:$AF$581,2,TRUE))</f>
        <v/>
      </c>
      <c r="J41" s="255" t="str">
        <f>IF(D373="","",VLOOKUP(D373,$AG$579:$AH$581,2,TRUE))</f>
        <v/>
      </c>
      <c r="K41" s="255" t="str">
        <f>IF(D374="","",VLOOKUP(D374,$AI$579:$AJ$581,2,TRUE))</f>
        <v/>
      </c>
      <c r="L41" s="12"/>
    </row>
    <row r="42" ht="90.0" customHeight="1">
      <c r="B42" s="12"/>
      <c r="C42" s="68"/>
      <c r="E42" s="69"/>
      <c r="F42" s="68"/>
      <c r="H42" s="69"/>
      <c r="I42" s="255" t="str">
        <f>IF(D375="","",VLOOKUP(D375,$AK$579:$AL$581,2,TRUE))</f>
        <v/>
      </c>
      <c r="J42" s="255" t="str">
        <f>IF(D376="","",VLOOKUP(D376,$AM$579:$AN$581,2,TRUE))</f>
        <v/>
      </c>
      <c r="K42" s="255" t="str">
        <f>IF(D377="","",VLOOKUP(D377,$AO$579:$AP$581,2,TRUE))</f>
        <v/>
      </c>
      <c r="L42" s="12"/>
    </row>
    <row r="43" ht="90.0" customHeight="1">
      <c r="B43" s="12"/>
      <c r="C43" s="68"/>
      <c r="E43" s="69"/>
      <c r="F43" s="68"/>
      <c r="H43" s="69"/>
      <c r="I43" s="255" t="str">
        <f>IF(D378="","",VLOOKUP(D378,$AQ$579:$AR$581,2,TRUE))</f>
        <v/>
      </c>
      <c r="J43" s="255" t="str">
        <f>IF(D379="","",VLOOKUP(D379,$AS$579:$AT$581,2,TRUE))</f>
        <v/>
      </c>
      <c r="K43" s="255" t="str">
        <f>IF(D380="","",VLOOKUP(D380,$AU$579:$AV$581,2,TRUE))</f>
        <v/>
      </c>
      <c r="L43" s="12"/>
    </row>
    <row r="44" ht="90.0" customHeight="1">
      <c r="B44" s="19"/>
      <c r="C44" s="68"/>
      <c r="E44" s="69"/>
      <c r="F44" s="68"/>
      <c r="H44" s="69"/>
      <c r="I44" s="255" t="str">
        <f>IF(D381="","",VLOOKUP(D381,$AW$579:$AX$581,2,TRUE))</f>
        <v/>
      </c>
      <c r="J44" s="255" t="str">
        <f>IF(D382="","",VLOOKUP(D382,$AY$579:$AZ$581,2,TRUE))</f>
        <v/>
      </c>
      <c r="K44" s="255" t="str">
        <f>IF(D383="","",VLOOKUP(D383,$BA$579:$BB$581,2,TRUE))</f>
        <v/>
      </c>
      <c r="L44" s="12"/>
    </row>
    <row r="45" ht="90.0" customHeight="1">
      <c r="B45" s="304" t="s">
        <v>335</v>
      </c>
      <c r="C45" s="68"/>
      <c r="E45" s="69"/>
      <c r="F45" s="68"/>
      <c r="H45" s="69"/>
      <c r="I45" s="255" t="str">
        <f>IF(E300="","",VLOOKUP(E300,$M$583:$N$585,2,TRUE))</f>
        <v/>
      </c>
      <c r="J45" s="255" t="str">
        <f>IF(E301="","",VLOOKUP(E301,$O$583:$P$585,2,TRUE))</f>
        <v/>
      </c>
      <c r="K45" s="255" t="str">
        <f>IF(E302="","",VLOOKUP(E302,$Q$583:$R$585,2,TRUE))</f>
        <v/>
      </c>
      <c r="L45" s="12"/>
    </row>
    <row r="46" ht="90.0" customHeight="1">
      <c r="B46" s="12"/>
      <c r="C46" s="68"/>
      <c r="E46" s="69"/>
      <c r="F46" s="68"/>
      <c r="H46" s="69"/>
      <c r="I46" s="255" t="str">
        <f>IF(E303="","",VLOOKUP(E303,$S$583:$T$585,2,TRUE))</f>
        <v/>
      </c>
      <c r="J46" s="255" t="str">
        <f>IF(E304="","",VLOOKUP(E304,$U$583:$V$585,2,TRUE))</f>
        <v/>
      </c>
      <c r="K46" s="255" t="str">
        <f>IF(E305="","",VLOOKUP(E305,$W$583:$X$585,2,TRUE))</f>
        <v/>
      </c>
      <c r="L46" s="12"/>
    </row>
    <row r="47" ht="90.0" customHeight="1">
      <c r="B47" s="12"/>
      <c r="C47" s="68"/>
      <c r="E47" s="69"/>
      <c r="F47" s="68"/>
      <c r="H47" s="69"/>
      <c r="I47" s="255" t="str">
        <f>IF(E306="","",VLOOKUP(E306,$Y$583:$Z$585,2,TRUE))</f>
        <v/>
      </c>
      <c r="J47" s="255" t="str">
        <f>IF(E307="","",VLOOKUP(E307,$AA$583:$AB$585,2,TRUE))</f>
        <v/>
      </c>
      <c r="K47" s="255" t="str">
        <f>IF(E308="","",VLOOKUP(E308,$AC$583:$AD$585,2,TRUE))</f>
        <v/>
      </c>
      <c r="L47" s="12"/>
    </row>
    <row r="48" ht="90.0" customHeight="1">
      <c r="B48" s="12"/>
      <c r="C48" s="68"/>
      <c r="E48" s="69"/>
      <c r="F48" s="68"/>
      <c r="H48" s="69"/>
      <c r="I48" s="255" t="str">
        <f>IF(E309="","",VLOOKUP(E309,$AE$583:$AF$585,2,TRUE))</f>
        <v/>
      </c>
      <c r="J48" s="255" t="str">
        <f>IF(E310="","",VLOOKUP(E310,$AG$583:$AH$585,2,TRUE))</f>
        <v/>
      </c>
      <c r="K48" s="255" t="str">
        <f>IF(E311="","",VLOOKUP(E311,$AI$583:$AJ$585,2,TRUE))</f>
        <v/>
      </c>
      <c r="L48" s="12"/>
    </row>
    <row r="49" ht="90.0" customHeight="1">
      <c r="B49" s="12"/>
      <c r="C49" s="68"/>
      <c r="E49" s="69"/>
      <c r="F49" s="68"/>
      <c r="H49" s="69"/>
      <c r="I49" s="255" t="str">
        <f>IF(E312="","",VLOOKUP(E312,$AK$583:$AL$585,2,TRUE))</f>
        <v/>
      </c>
      <c r="J49" s="255" t="str">
        <f>IF(E313="","",VLOOKUP(E313,$AM$583:$AN$585,2,TRUE))</f>
        <v/>
      </c>
      <c r="K49" s="255" t="str">
        <f>IF(E314="","",VLOOKUP(E314,$AO$583:$AP$585,2,TRUE))</f>
        <v/>
      </c>
      <c r="L49" s="12"/>
    </row>
    <row r="50" ht="90.0" customHeight="1">
      <c r="B50" s="12"/>
      <c r="C50" s="68"/>
      <c r="E50" s="69"/>
      <c r="F50" s="68"/>
      <c r="H50" s="69"/>
      <c r="I50" s="255" t="str">
        <f>IF(E315="","",VLOOKUP(E315,$AQ$583:$AR$585,2,TRUE))</f>
        <v/>
      </c>
      <c r="J50" s="255" t="str">
        <f>IF(E316="","",VLOOKUP(E316,$AS$583:$AT$585,2,TRUE))</f>
        <v/>
      </c>
      <c r="K50" s="255" t="str">
        <f>IF(E317="","",VLOOKUP(E317,$AU$583:$AV$585,2,TRUE))</f>
        <v/>
      </c>
      <c r="L50" s="12"/>
    </row>
    <row r="51" ht="90.0" customHeight="1">
      <c r="B51" s="19"/>
      <c r="C51" s="68"/>
      <c r="E51" s="69"/>
      <c r="F51" s="68"/>
      <c r="H51" s="69"/>
      <c r="I51" s="255" t="str">
        <f>IF(E318="","",VLOOKUP(E318,$AW$583:$AX$585,2,TRUE))</f>
        <v/>
      </c>
      <c r="J51" s="255" t="str">
        <f>IF(E319="","",VLOOKUP(E319,$AY$583:$AZ$585,2,TRUE))</f>
        <v/>
      </c>
      <c r="K51" s="255" t="str">
        <f>IF(E320="","",VLOOKUP(E320,$BA$583:$BB$585,2,TRUE))</f>
        <v/>
      </c>
      <c r="L51" s="12"/>
    </row>
    <row r="52" ht="90.0" customHeight="1">
      <c r="B52" s="304" t="s">
        <v>398</v>
      </c>
      <c r="C52" s="68"/>
      <c r="E52" s="69"/>
      <c r="F52" s="68"/>
      <c r="H52" s="69"/>
      <c r="I52" s="312" t="str">
        <f>IF(F300="","",VLOOKUP(F300,$M$587:$N$589,2,TRUE))</f>
        <v/>
      </c>
      <c r="J52" s="255" t="str">
        <f>IF(F301="","",VLOOKUP(F301,$O$587:$P$589,2,TRUE))</f>
        <v/>
      </c>
      <c r="K52" s="255" t="str">
        <f>IF(F302="","",VLOOKUP(F302,$Q$587:$R$589,2,TRUE))</f>
        <v/>
      </c>
      <c r="L52" s="12"/>
    </row>
    <row r="53" ht="90.0" customHeight="1">
      <c r="B53" s="12"/>
      <c r="C53" s="68"/>
      <c r="E53" s="69"/>
      <c r="F53" s="68"/>
      <c r="H53" s="69"/>
      <c r="I53" s="255" t="str">
        <f>IF(F303="","",VLOOKUP(F303,$S$587:$T$589,2,TRUE))</f>
        <v/>
      </c>
      <c r="J53" s="255" t="str">
        <f>IF(F304="","",VLOOKUP(F304,$U$587:$V$589,2,TRUE))</f>
        <v/>
      </c>
      <c r="K53" s="255" t="str">
        <f>IF(F305="","",VLOOKUP(F305,$W$587:$X$589,2,TRUE))</f>
        <v/>
      </c>
      <c r="L53" s="12"/>
    </row>
    <row r="54" ht="90.0" customHeight="1">
      <c r="B54" s="12"/>
      <c r="C54" s="68"/>
      <c r="E54" s="69"/>
      <c r="F54" s="68"/>
      <c r="H54" s="69"/>
      <c r="I54" s="255" t="str">
        <f>IF(F306="","",VLOOKUP(F306,$Y$587:$Z$589,2,TRUE))</f>
        <v/>
      </c>
      <c r="J54" s="255" t="str">
        <f>IF(F307="","",VLOOKUP(F307,$AA$587:$AB$589,2,TRUE))</f>
        <v/>
      </c>
      <c r="K54" s="255" t="str">
        <f>IF(F308="","",VLOOKUP(F308,$AC$587:$AD$589,2,TRUE))</f>
        <v/>
      </c>
      <c r="L54" s="12"/>
    </row>
    <row r="55" ht="90.0" customHeight="1">
      <c r="B55" s="12"/>
      <c r="C55" s="68"/>
      <c r="E55" s="69"/>
      <c r="F55" s="68"/>
      <c r="H55" s="69"/>
      <c r="I55" s="255" t="str">
        <f>IF(F309="","",VLOOKUP(F309,$AE$587:$AF$589,2,TRUE))</f>
        <v/>
      </c>
      <c r="J55" s="255" t="str">
        <f>IF(F310="","",VLOOKUP(F310,$AG$587:$AH$589,2,TRUE))</f>
        <v/>
      </c>
      <c r="K55" s="255" t="str">
        <f>IF(F311="","",VLOOKUP(F311,$AI$587:$AJ$589,2,TRUE))</f>
        <v/>
      </c>
      <c r="L55" s="12"/>
    </row>
    <row r="56" ht="90.0" customHeight="1">
      <c r="B56" s="12"/>
      <c r="C56" s="68"/>
      <c r="E56" s="69"/>
      <c r="F56" s="68"/>
      <c r="H56" s="69"/>
      <c r="I56" s="255" t="str">
        <f>IF(F312="","",VLOOKUP(F312,$AK$587:$AL$589,2,TRUE))</f>
        <v/>
      </c>
      <c r="J56" s="255" t="str">
        <f>IF(F313="","",VLOOKUP(F313,$AM$587:$AN$589,2,TRUE))</f>
        <v/>
      </c>
      <c r="K56" s="255" t="str">
        <f>IF(F314="","",VLOOKUP(F314,$AO$587:$AP$589,2,TRUE))</f>
        <v/>
      </c>
      <c r="L56" s="12"/>
    </row>
    <row r="57" ht="90.0" customHeight="1">
      <c r="B57" s="12"/>
      <c r="C57" s="68"/>
      <c r="E57" s="69"/>
      <c r="F57" s="68"/>
      <c r="H57" s="69"/>
      <c r="I57" s="312" t="str">
        <f>IF(F315="","",VLOOKUP(F315,$AQ$587:$AR$589,2,TRUE))</f>
        <v/>
      </c>
      <c r="J57" s="255" t="str">
        <f>IF(F316="","",VLOOKUP(F316,$AS$587:$AT$589,2,TRUE))</f>
        <v/>
      </c>
      <c r="K57" s="255" t="str">
        <f>IF(F317="","",VLOOKUP(F317,$AU$587:$AV$589,2,TRUE))</f>
        <v/>
      </c>
      <c r="L57" s="12"/>
    </row>
    <row r="58" ht="90.0" customHeight="1">
      <c r="B58" s="12"/>
      <c r="C58" s="68"/>
      <c r="E58" s="69"/>
      <c r="F58" s="68"/>
      <c r="H58" s="69"/>
      <c r="I58" s="255" t="str">
        <f>IF(F318="","",VLOOKUP(F318,$AW$587:$AX$589,2,TRUE))</f>
        <v/>
      </c>
      <c r="J58" s="255" t="str">
        <f>IF(F319="","",VLOOKUP(F319,$AY$587:$AZ$589,2,TRUE))</f>
        <v/>
      </c>
      <c r="K58" s="255" t="str">
        <f>IF(F320="","",VLOOKUP(F320,$BA$587:$BB$589,2,TRUE))</f>
        <v/>
      </c>
      <c r="L58" s="12"/>
    </row>
    <row r="59" ht="90.0" customHeight="1">
      <c r="B59" s="12"/>
      <c r="C59" s="68"/>
      <c r="E59" s="69"/>
      <c r="F59" s="68"/>
      <c r="H59" s="69"/>
      <c r="I59" s="312" t="str">
        <f>IF(F321="","",VLOOKUP(F321,$M$591:$N$593,2,TRUE))</f>
        <v/>
      </c>
      <c r="J59" s="255" t="str">
        <f>IF(F322="","",VLOOKUP(F322,$O$591:$P$593,2,TRUE))</f>
        <v/>
      </c>
      <c r="K59" s="255" t="str">
        <f>IF(F323="","",VLOOKUP(F323,$Q$591:$R$593,2,TRUE))</f>
        <v/>
      </c>
      <c r="L59" s="12"/>
    </row>
    <row r="60" ht="90.0" customHeight="1">
      <c r="B60" s="12"/>
      <c r="C60" s="68"/>
      <c r="E60" s="69"/>
      <c r="F60" s="68"/>
      <c r="H60" s="69"/>
      <c r="I60" s="255" t="str">
        <f>IF(F324="","",VLOOKUP(F324,$S$591:$T$593,2,TRUE))</f>
        <v/>
      </c>
      <c r="J60" s="255" t="str">
        <f>IF(F325="","",VLOOKUP(F325,$U$591:$V$593,2,TRUE))</f>
        <v/>
      </c>
      <c r="K60" s="255" t="str">
        <f>IF(F326="","",VLOOKUP(F326,$W$591:$X$593,2,TRUE))</f>
        <v/>
      </c>
      <c r="L60" s="12"/>
    </row>
    <row r="61" ht="90.0" customHeight="1">
      <c r="B61" s="12"/>
      <c r="C61" s="68"/>
      <c r="E61" s="69"/>
      <c r="F61" s="68"/>
      <c r="H61" s="69"/>
      <c r="I61" s="255" t="str">
        <f>IF(F327="","",VLOOKUP(F327,$Y$591:$Z$593,2,TRUE))</f>
        <v/>
      </c>
      <c r="J61" s="255" t="str">
        <f>IF(F328="","",VLOOKUP(F328,$AA$591:$AB$593,2,TRUE))</f>
        <v/>
      </c>
      <c r="K61" s="255" t="str">
        <f>IF(F329="","",VLOOKUP(F329,$AC$591:$AD$593,2,TRUE))</f>
        <v/>
      </c>
      <c r="L61" s="12"/>
    </row>
    <row r="62" ht="90.0" customHeight="1">
      <c r="B62" s="12"/>
      <c r="C62" s="68"/>
      <c r="E62" s="69"/>
      <c r="F62" s="68"/>
      <c r="H62" s="69"/>
      <c r="I62" s="255" t="str">
        <f>IF(F330="","",VLOOKUP(F330,$AE$591:$AF$593,2,TRUE))</f>
        <v/>
      </c>
      <c r="J62" s="255" t="str">
        <f>IF(F331="","",VLOOKUP(F331,$AG$591:$AH$593,2,TRUE))</f>
        <v/>
      </c>
      <c r="K62" s="255" t="str">
        <f>IF(F332="","",VLOOKUP(F332,$AI$591:$AJ$593,2,TRUE))</f>
        <v/>
      </c>
      <c r="L62" s="12"/>
    </row>
    <row r="63" ht="90.0" customHeight="1">
      <c r="B63" s="12"/>
      <c r="C63" s="68"/>
      <c r="E63" s="69"/>
      <c r="F63" s="68"/>
      <c r="H63" s="69"/>
      <c r="I63" s="255" t="str">
        <f>IF(F333="","",VLOOKUP(F333,$AK$591:$AL$593,2,TRUE))</f>
        <v/>
      </c>
      <c r="J63" s="255" t="str">
        <f>IF(F334="","",VLOOKUP(F334,$AM$591:$AN$593,2,TRUE))</f>
        <v/>
      </c>
      <c r="K63" s="255" t="str">
        <f>IF(F335="","",VLOOKUP(F335,$AO$591:$AP$593,2,TRUE))</f>
        <v/>
      </c>
      <c r="L63" s="12"/>
    </row>
    <row r="64" ht="90.0" customHeight="1">
      <c r="B64" s="12"/>
      <c r="C64" s="68"/>
      <c r="E64" s="69"/>
      <c r="F64" s="68"/>
      <c r="H64" s="69"/>
      <c r="I64" s="312" t="str">
        <f>IF(F336="","",VLOOKUP(F336,$AQ$591:$AR$593,2,TRUE))</f>
        <v/>
      </c>
      <c r="J64" s="255" t="str">
        <f>IF(F337="","",VLOOKUP(F337,$AS$591:$AT$593,2,TRUE))</f>
        <v/>
      </c>
      <c r="K64" s="255" t="str">
        <f>IF(F338="","",VLOOKUP(F338,$AU$591:$AV$593,2,TRUE))</f>
        <v/>
      </c>
      <c r="L64" s="12"/>
    </row>
    <row r="65" ht="90.0" customHeight="1">
      <c r="B65" s="12"/>
      <c r="C65" s="68"/>
      <c r="E65" s="69"/>
      <c r="F65" s="68"/>
      <c r="H65" s="69"/>
      <c r="I65" s="255" t="str">
        <f>IF(F339="","",VLOOKUP(F339,$AW$591:$AX$593,2,TRUE))</f>
        <v/>
      </c>
      <c r="J65" s="255" t="str">
        <f>IF(F340="","",VLOOKUP(F340,$AY$591:$AZ$593,2,TRUE))</f>
        <v/>
      </c>
      <c r="K65" s="255" t="str">
        <f>IF(F341="","",VLOOKUP(F341,$BA$591:$BB$593,2,TRUE))</f>
        <v/>
      </c>
      <c r="L65" s="12"/>
    </row>
    <row r="66" ht="90.0" customHeight="1">
      <c r="B66" s="12"/>
      <c r="C66" s="68"/>
      <c r="E66" s="69"/>
      <c r="F66" s="68"/>
      <c r="H66" s="69"/>
      <c r="I66" s="312" t="str">
        <f>IF(F342="","",VLOOKUP(F342,$M$595:$N$597,2,TRUE))</f>
        <v/>
      </c>
      <c r="J66" s="255" t="str">
        <f>IF(F343="","",VLOOKUP(F343,$O$595:$P$597,2,TRUE))</f>
        <v/>
      </c>
      <c r="K66" s="255" t="str">
        <f>IF(F344="","",VLOOKUP(F344,$Q$595:$R$597,2,TRUE))</f>
        <v/>
      </c>
      <c r="L66" s="12"/>
    </row>
    <row r="67" ht="90.0" customHeight="1">
      <c r="B67" s="12"/>
      <c r="C67" s="68"/>
      <c r="E67" s="69"/>
      <c r="F67" s="68"/>
      <c r="H67" s="69"/>
      <c r="I67" s="255" t="str">
        <f>IF(F345="","",VLOOKUP(F345,$S$595:$T$597,2,TRUE))</f>
        <v/>
      </c>
      <c r="J67" s="255" t="str">
        <f>IF(F346="","",VLOOKUP(F346,$U$595:$V$597,2,TRUE))</f>
        <v/>
      </c>
      <c r="K67" s="255" t="str">
        <f>IF(F347="","",VLOOKUP(F347,$W$595:$X$597,2,TRUE))</f>
        <v/>
      </c>
      <c r="L67" s="12"/>
    </row>
    <row r="68" ht="90.0" customHeight="1">
      <c r="B68" s="12"/>
      <c r="C68" s="68"/>
      <c r="E68" s="69"/>
      <c r="F68" s="68"/>
      <c r="H68" s="69"/>
      <c r="I68" s="255" t="str">
        <f>IF(F348="","",VLOOKUP(F348,$Y$595:$Z$597,2,TRUE))</f>
        <v/>
      </c>
      <c r="J68" s="255" t="str">
        <f>IF(F349="","",VLOOKUP(F349,$AA$595:$AB$597,2,TRUE))</f>
        <v/>
      </c>
      <c r="K68" s="255" t="str">
        <f>IF(F350="","",VLOOKUP(F350,$AC$595:$AD$597,2,TRUE))</f>
        <v/>
      </c>
      <c r="L68" s="12"/>
    </row>
    <row r="69" ht="90.0" customHeight="1">
      <c r="B69" s="12"/>
      <c r="C69" s="68"/>
      <c r="E69" s="69"/>
      <c r="F69" s="68"/>
      <c r="H69" s="69"/>
      <c r="I69" s="255" t="str">
        <f>IF(F351="","",VLOOKUP(F351,$AE$595:$AF$597,2,TRUE))</f>
        <v/>
      </c>
      <c r="J69" s="255" t="str">
        <f>IF(F352="","",VLOOKUP(F352,$AG$595:$AH$597,2,TRUE))</f>
        <v/>
      </c>
      <c r="K69" s="255" t="str">
        <f>IF(F353="","",VLOOKUP(F353,$AI$595:$AJ$597,2,TRUE))</f>
        <v/>
      </c>
      <c r="L69" s="12"/>
    </row>
    <row r="70" ht="90.0" customHeight="1">
      <c r="B70" s="12"/>
      <c r="C70" s="68"/>
      <c r="E70" s="69"/>
      <c r="F70" s="68"/>
      <c r="H70" s="69"/>
      <c r="I70" s="255" t="str">
        <f>IF(F354="","",VLOOKUP(F354,$AK$595:$AL$597,2,TRUE))</f>
        <v/>
      </c>
      <c r="J70" s="255" t="str">
        <f>IF(F355="","",VLOOKUP(F355,$AM$595:$AN$597,2,TRUE))</f>
        <v/>
      </c>
      <c r="K70" s="255" t="str">
        <f>IF(F356="","",VLOOKUP(F356,$AO$595:$AP$597,2,TRUE))</f>
        <v/>
      </c>
      <c r="L70" s="12"/>
    </row>
    <row r="71" ht="90.0" customHeight="1">
      <c r="B71" s="12"/>
      <c r="C71" s="68"/>
      <c r="E71" s="69"/>
      <c r="F71" s="68"/>
      <c r="H71" s="69"/>
      <c r="I71" s="312" t="str">
        <f>IF(F357="","",VLOOKUP(F357,$AQ$595:$AR$597,2,TRUE))</f>
        <v/>
      </c>
      <c r="J71" s="255" t="str">
        <f>IF(F358="","",VLOOKUP(F358,$AS$595:$AT$597,2,TRUE))</f>
        <v/>
      </c>
      <c r="K71" s="255" t="str">
        <f>IF(F359="","",VLOOKUP(F359,$AU$595:$AV$597,2,TRUE))</f>
        <v/>
      </c>
      <c r="L71" s="12"/>
    </row>
    <row r="72" ht="90.0" customHeight="1">
      <c r="B72" s="12"/>
      <c r="C72" s="68"/>
      <c r="E72" s="69"/>
      <c r="F72" s="68"/>
      <c r="H72" s="69"/>
      <c r="I72" s="255" t="str">
        <f>IF(F360="","",VLOOKUP(F360,$AW$595:$AX$597,2,TRUE))</f>
        <v/>
      </c>
      <c r="J72" s="255" t="str">
        <f>IF(F361="","",VLOOKUP(F361,$AY$595:$AZ$597,2,TRUE))</f>
        <v/>
      </c>
      <c r="K72" s="255" t="str">
        <f>IF(F362="","",VLOOKUP(F362,$BA$595:$BB$597,2,TRUE))</f>
        <v/>
      </c>
      <c r="L72" s="12"/>
    </row>
    <row r="73" ht="90.0" customHeight="1">
      <c r="B73" s="12"/>
      <c r="C73" s="68"/>
      <c r="E73" s="69"/>
      <c r="F73" s="68"/>
      <c r="H73" s="69"/>
      <c r="I73" s="312" t="str">
        <f>IF(F363="","",VLOOKUP(F363,$M$599:$N$601,2,TRUE))</f>
        <v/>
      </c>
      <c r="J73" s="255" t="str">
        <f>IF(F364="","",VLOOKUP(F364,$O$599:$P$601,2,TRUE))</f>
        <v/>
      </c>
      <c r="K73" s="255" t="str">
        <f>IF(F365="","",VLOOKUP(F365,$Q$599:$R$601,2,TRUE))</f>
        <v/>
      </c>
      <c r="L73" s="12"/>
    </row>
    <row r="74" ht="90.0" customHeight="1">
      <c r="B74" s="12"/>
      <c r="C74" s="68"/>
      <c r="E74" s="69"/>
      <c r="F74" s="68"/>
      <c r="H74" s="69"/>
      <c r="I74" s="255" t="str">
        <f>IF(F366="","",VLOOKUP(F366,$S$599:$T$601,2,TRUE))</f>
        <v/>
      </c>
      <c r="J74" s="255" t="str">
        <f>IF(F367="","",VLOOKUP(F367,$U$599:$V$601,2,TRUE))</f>
        <v/>
      </c>
      <c r="K74" s="255" t="str">
        <f>IF(F368="","",VLOOKUP(F368,$W$599:$X$601,2,TRUE))</f>
        <v/>
      </c>
      <c r="L74" s="12"/>
    </row>
    <row r="75" ht="90.0" customHeight="1">
      <c r="B75" s="12"/>
      <c r="C75" s="68"/>
      <c r="E75" s="69"/>
      <c r="F75" s="68"/>
      <c r="H75" s="69"/>
      <c r="I75" s="255" t="str">
        <f>IF(F369="","",VLOOKUP(F369,$Y$599:$Z$601,2,TRUE))</f>
        <v/>
      </c>
      <c r="J75" s="255" t="str">
        <f>IF(F370="","",VLOOKUP(F370,$AA$599:$AB$601,2,TRUE))</f>
        <v/>
      </c>
      <c r="K75" s="255" t="str">
        <f>IF(F371="","",VLOOKUP(F371,$AC$599:$AD$601,2,TRUE))</f>
        <v/>
      </c>
      <c r="L75" s="12"/>
    </row>
    <row r="76" ht="90.0" customHeight="1">
      <c r="B76" s="12"/>
      <c r="C76" s="68"/>
      <c r="E76" s="69"/>
      <c r="F76" s="68"/>
      <c r="H76" s="69"/>
      <c r="I76" s="255" t="str">
        <f>IF(F372="","",VLOOKUP(F372,$AE$599:$AF$601,2,TRUE))</f>
        <v/>
      </c>
      <c r="J76" s="255" t="str">
        <f>IF(F373="","",VLOOKUP(F373,$AG$599:$AH$601,2,TRUE))</f>
        <v/>
      </c>
      <c r="K76" s="255" t="str">
        <f>IF(F374="","",VLOOKUP(F374,$AI$599:$AJ$601,2,TRUE))</f>
        <v/>
      </c>
      <c r="L76" s="12"/>
    </row>
    <row r="77" ht="90.0" customHeight="1">
      <c r="B77" s="12"/>
      <c r="C77" s="68"/>
      <c r="E77" s="69"/>
      <c r="F77" s="68"/>
      <c r="H77" s="69"/>
      <c r="I77" s="255" t="str">
        <f>IF(F375="","",VLOOKUP(F375,$AK$599:$AL$601,2,TRUE))</f>
        <v/>
      </c>
      <c r="J77" s="255" t="str">
        <f>IF(F376="","",VLOOKUP(F376,$AM$599:$AN$601,2,TRUE))</f>
        <v/>
      </c>
      <c r="K77" s="255" t="str">
        <f>IF(F377="","",VLOOKUP(F377,$AO$599:$AP$601,2,TRUE))</f>
        <v/>
      </c>
      <c r="L77" s="12"/>
    </row>
    <row r="78" ht="90.0" customHeight="1">
      <c r="B78" s="12"/>
      <c r="C78" s="68"/>
      <c r="E78" s="69"/>
      <c r="F78" s="68"/>
      <c r="H78" s="69"/>
      <c r="I78" s="312" t="str">
        <f>IF(F378="","",VLOOKUP(F378,$AQ$599:$AR$601,2,TRUE))</f>
        <v/>
      </c>
      <c r="J78" s="255" t="str">
        <f>IF(F379="","",VLOOKUP(F379,$AS$599:$AT$601,2,TRUE))</f>
        <v/>
      </c>
      <c r="K78" s="255" t="str">
        <f>IF(F380="","",VLOOKUP(F380,$AU$599:$AV$601,2,TRUE))</f>
        <v/>
      </c>
      <c r="L78" s="12"/>
    </row>
    <row r="79" ht="90.0" customHeight="1">
      <c r="B79" s="12"/>
      <c r="C79" s="68"/>
      <c r="E79" s="69"/>
      <c r="F79" s="68"/>
      <c r="H79" s="69"/>
      <c r="I79" s="255" t="str">
        <f>IF(F381="","",VLOOKUP(F381,$AW$599:$AX$601,2,TRUE))</f>
        <v/>
      </c>
      <c r="J79" s="255" t="str">
        <f>IF(F382="","",VLOOKUP(F382,$AY$599:$AZ$601,2,TRUE))</f>
        <v/>
      </c>
      <c r="K79" s="255" t="str">
        <f>IF(F383="","",VLOOKUP(F383,$BA$599:$BB$601,2,TRUE))</f>
        <v/>
      </c>
      <c r="L79" s="12"/>
    </row>
    <row r="80" ht="90.0" customHeight="1">
      <c r="B80" s="12"/>
      <c r="C80" s="68"/>
      <c r="E80" s="69"/>
      <c r="F80" s="68"/>
      <c r="H80" s="69"/>
      <c r="I80" s="312" t="str">
        <f>IF(F384="","",VLOOKUP(F384,$M$603:$N$605,2,TRUE))</f>
        <v/>
      </c>
      <c r="J80" s="255" t="str">
        <f>IF(F385="","",VLOOKUP(F385,$O$603:$P$605,2,TRUE))</f>
        <v/>
      </c>
      <c r="K80" s="255" t="str">
        <f>IF(F386="","",VLOOKUP(F386,$Q$603:$R$605,2,TRUE))</f>
        <v/>
      </c>
      <c r="L80" s="12"/>
    </row>
    <row r="81" ht="90.0" customHeight="1">
      <c r="B81" s="12"/>
      <c r="C81" s="68"/>
      <c r="E81" s="69"/>
      <c r="F81" s="68"/>
      <c r="H81" s="69"/>
      <c r="I81" s="255" t="str">
        <f>IF(F387="","",VLOOKUP(F387,$S$603:$T$605,2,TRUE))</f>
        <v/>
      </c>
      <c r="J81" s="255" t="str">
        <f>IF(F388="","",VLOOKUP(F388,$U$603:$V$605,2,TRUE))</f>
        <v/>
      </c>
      <c r="K81" s="255" t="str">
        <f>IF(F389="","",VLOOKUP(F389,$W$603:$X$605,2,TRUE))</f>
        <v/>
      </c>
      <c r="L81" s="12"/>
    </row>
    <row r="82" ht="90.0" customHeight="1">
      <c r="B82" s="12"/>
      <c r="C82" s="68"/>
      <c r="E82" s="69"/>
      <c r="F82" s="68"/>
      <c r="H82" s="69"/>
      <c r="I82" s="255" t="str">
        <f>IF(F390="","",VLOOKUP(F390,$Y$603:$Z$605,2,TRUE))</f>
        <v/>
      </c>
      <c r="J82" s="255" t="str">
        <f>IF(F391="","",VLOOKUP(F391,$AA$603:$AB$605,2,TRUE))</f>
        <v/>
      </c>
      <c r="K82" s="255" t="str">
        <f>IF(F392="","",VLOOKUP(F392,$AC$603:$AD$605,2,TRUE))</f>
        <v/>
      </c>
      <c r="L82" s="12"/>
    </row>
    <row r="83" ht="90.0" customHeight="1">
      <c r="B83" s="12"/>
      <c r="C83" s="68"/>
      <c r="E83" s="69"/>
      <c r="F83" s="68"/>
      <c r="H83" s="69"/>
      <c r="I83" s="255" t="str">
        <f>IF(F393="","",VLOOKUP(F393,$AE$603:$AF$605,2,TRUE))</f>
        <v/>
      </c>
      <c r="J83" s="255" t="str">
        <f>IF(F394="","",VLOOKUP(F394,$AG$603:$AH$605,2,TRUE))</f>
        <v/>
      </c>
      <c r="K83" s="255" t="str">
        <f>IF(F395="","",VLOOKUP(F395,$AI$603:$AJ$605,2,TRUE))</f>
        <v/>
      </c>
      <c r="L83" s="12"/>
    </row>
    <row r="84" ht="90.0" customHeight="1">
      <c r="B84" s="12"/>
      <c r="C84" s="68"/>
      <c r="E84" s="69"/>
      <c r="F84" s="68"/>
      <c r="H84" s="69"/>
      <c r="I84" s="255" t="str">
        <f>IF(F396="","",VLOOKUP(F396,$AK$603:$AL$605,2,TRUE))</f>
        <v/>
      </c>
      <c r="J84" s="255" t="str">
        <f>IF(F397="","",VLOOKUP(F397,$AM$603:$AN$605,2,TRUE))</f>
        <v/>
      </c>
      <c r="K84" s="255" t="str">
        <f>IF(F398="","",VLOOKUP(F398,$AO$603:$AP$605,2,TRUE))</f>
        <v/>
      </c>
      <c r="L84" s="12"/>
    </row>
    <row r="85" ht="90.0" customHeight="1">
      <c r="B85" s="12"/>
      <c r="C85" s="68"/>
      <c r="E85" s="69"/>
      <c r="F85" s="68"/>
      <c r="H85" s="69"/>
      <c r="I85" s="312" t="str">
        <f>IF(F399="","",VLOOKUP(F399,$AQ$603:$AR$605,2,TRUE))</f>
        <v/>
      </c>
      <c r="J85" s="255" t="str">
        <f>IF(F400="","",VLOOKUP(F400,$AS$603:$AT$605,2,TRUE))</f>
        <v/>
      </c>
      <c r="K85" s="255" t="str">
        <f>IF(F401="","",VLOOKUP(F401,$AU$603:$AV$605,2,TRUE))</f>
        <v/>
      </c>
      <c r="L85" s="12"/>
    </row>
    <row r="86" ht="90.0" customHeight="1">
      <c r="B86" s="19"/>
      <c r="C86" s="68"/>
      <c r="E86" s="69"/>
      <c r="F86" s="68"/>
      <c r="H86" s="69"/>
      <c r="I86" s="255" t="str">
        <f>IF(F402="","",VLOOKUP(F402,$AW$603:$AX$605,2,TRUE))</f>
        <v/>
      </c>
      <c r="J86" s="255" t="str">
        <f>IF(F403="","",VLOOKUP(F403,$AY$603:$AZ$605,2,TRUE))</f>
        <v/>
      </c>
      <c r="K86" s="255" t="str">
        <f>IF(F404="","",VLOOKUP(F404,$BA$603:$BB$605,2,TRUE))</f>
        <v/>
      </c>
      <c r="L86" s="12"/>
    </row>
    <row r="87" ht="90.0" customHeight="1">
      <c r="B87" s="304" t="s">
        <v>724</v>
      </c>
      <c r="C87" s="68"/>
      <c r="E87" s="69"/>
      <c r="F87" s="68"/>
      <c r="H87" s="69"/>
      <c r="I87" s="255" t="str">
        <f>IF(G300="","",VLOOKUP(G300,$M$607:$N$609,2,TRUE))</f>
        <v/>
      </c>
      <c r="J87" s="255" t="str">
        <f>IF(G301="","",VLOOKUP(G301,$O$607:$P$609,2,TRUE))</f>
        <v/>
      </c>
      <c r="K87" s="255" t="str">
        <f>IF(G302="","",VLOOKUP(G302,$Q$607:$R$609,2,TRUE))</f>
        <v/>
      </c>
      <c r="L87" s="12"/>
    </row>
    <row r="88" ht="90.0" customHeight="1">
      <c r="B88" s="12"/>
      <c r="C88" s="68"/>
      <c r="E88" s="69"/>
      <c r="F88" s="68"/>
      <c r="H88" s="69"/>
      <c r="I88" s="255" t="str">
        <f>IF(G303="","",VLOOKUP(G303,$S$607:$T$609,2,TRUE))</f>
        <v/>
      </c>
      <c r="J88" s="255" t="str">
        <f>IF(G304="","",VLOOKUP(G304,$U$607:$V$609,2,TRUE))</f>
        <v/>
      </c>
      <c r="K88" s="255" t="str">
        <f>IF(G305="","",VLOOKUP(G305,$W$607:$X$609,2,TRUE))</f>
        <v/>
      </c>
      <c r="L88" s="12"/>
    </row>
    <row r="89" ht="90.0" customHeight="1">
      <c r="B89" s="12"/>
      <c r="C89" s="68"/>
      <c r="E89" s="69"/>
      <c r="F89" s="68"/>
      <c r="H89" s="69"/>
      <c r="I89" s="255" t="str">
        <f>IF(G306="","",VLOOKUP(G306,$Y$607:$Z$609,2,TRUE))</f>
        <v/>
      </c>
      <c r="J89" s="255" t="str">
        <f>IF(G307="","",VLOOKUP(G307,$AA$607:$AB$609,2,TRUE))</f>
        <v/>
      </c>
      <c r="K89" s="255" t="str">
        <f>IF(G308="","",VLOOKUP(G308,$AC$607:$AD$609,2,TRUE))</f>
        <v/>
      </c>
      <c r="L89" s="12"/>
    </row>
    <row r="90" ht="90.0" customHeight="1">
      <c r="B90" s="12"/>
      <c r="C90" s="68"/>
      <c r="E90" s="69"/>
      <c r="F90" s="68"/>
      <c r="H90" s="69"/>
      <c r="I90" s="255" t="str">
        <f>IF(G309="","",VLOOKUP(G309,$AE$607:$AF$609,2,TRUE))</f>
        <v/>
      </c>
      <c r="J90" s="255" t="str">
        <f>IF(G310="","",VLOOKUP(G310,$AG$607:$AH$609,2,TRUE))</f>
        <v/>
      </c>
      <c r="K90" s="255" t="str">
        <f>IF(G311="","",VLOOKUP(G311,$AI$607:$AJ$609,2,TRUE))</f>
        <v/>
      </c>
      <c r="L90" s="12"/>
    </row>
    <row r="91" ht="90.0" customHeight="1">
      <c r="B91" s="12"/>
      <c r="C91" s="68"/>
      <c r="E91" s="69"/>
      <c r="F91" s="68"/>
      <c r="H91" s="69"/>
      <c r="I91" s="255" t="str">
        <f>IF(G312="","",VLOOKUP(G312,$AK$607:$AL$609,2,TRUE))</f>
        <v/>
      </c>
      <c r="J91" s="255" t="str">
        <f>IF(G313="","",VLOOKUP(G313,$AM$607:$AN$609,2,TRUE))</f>
        <v/>
      </c>
      <c r="K91" s="255" t="str">
        <f>IF(G314="","",VLOOKUP(G314,$AO$607:$AP$609,2,TRUE))</f>
        <v/>
      </c>
      <c r="L91" s="12"/>
    </row>
    <row r="92" ht="90.0" customHeight="1">
      <c r="B92" s="12"/>
      <c r="C92" s="68"/>
      <c r="E92" s="69"/>
      <c r="F92" s="68"/>
      <c r="H92" s="69"/>
      <c r="I92" s="255" t="str">
        <f>IF(G315="","",VLOOKUP(G315,$AQ$607:$AR$609,2,TRUE))</f>
        <v/>
      </c>
      <c r="J92" s="255" t="str">
        <f>IF(G316="","",VLOOKUP(G316,$AS$607:$AT$609,2,TRUE))</f>
        <v/>
      </c>
      <c r="K92" s="255" t="str">
        <f>IF(G317="","",VLOOKUP(G317,$AU$607:$AV$609,2,TRUE))</f>
        <v/>
      </c>
      <c r="L92" s="12"/>
    </row>
    <row r="93" ht="90.0" customHeight="1">
      <c r="B93" s="19"/>
      <c r="C93" s="83"/>
      <c r="D93" s="84"/>
      <c r="E93" s="85"/>
      <c r="F93" s="83"/>
      <c r="G93" s="84"/>
      <c r="H93" s="85"/>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42.75" customHeight="1">
      <c r="B97" s="314"/>
      <c r="C97" s="315" t="s">
        <v>5</v>
      </c>
      <c r="D97" s="315" t="s">
        <v>107</v>
      </c>
      <c r="E97" s="315" t="s">
        <v>335</v>
      </c>
      <c r="F97" s="315" t="s">
        <v>398</v>
      </c>
      <c r="G97" s="178" t="s">
        <v>724</v>
      </c>
    </row>
    <row r="98" ht="15.0" customHeight="1">
      <c r="B98" s="5">
        <v>1.0</v>
      </c>
      <c r="C98" s="148"/>
      <c r="D98" s="148"/>
      <c r="E98" s="148"/>
      <c r="F98" s="148"/>
      <c r="G98" s="148"/>
    </row>
    <row r="99" ht="15.0" customHeight="1">
      <c r="B99" s="12"/>
      <c r="C99" s="148"/>
      <c r="D99" s="148"/>
      <c r="E99" s="148"/>
      <c r="F99" s="148"/>
      <c r="G99" s="148"/>
    </row>
    <row r="100" ht="15.0" customHeight="1">
      <c r="B100" s="19"/>
      <c r="C100" s="148"/>
      <c r="D100" s="148"/>
      <c r="E100" s="148"/>
      <c r="F100" s="148"/>
      <c r="G100" s="148"/>
    </row>
    <row r="101" ht="15.0" customHeight="1">
      <c r="B101" s="5">
        <v>2.0</v>
      </c>
      <c r="C101" s="148"/>
      <c r="D101" s="148"/>
      <c r="E101" s="148"/>
      <c r="F101" s="148"/>
      <c r="G101" s="148"/>
    </row>
    <row r="102" ht="15.0" customHeight="1">
      <c r="B102" s="12"/>
      <c r="C102" s="148"/>
      <c r="D102" s="148"/>
      <c r="E102" s="148"/>
      <c r="F102" s="148"/>
      <c r="G102" s="148"/>
    </row>
    <row r="103" ht="15.0" customHeight="1">
      <c r="B103" s="19"/>
      <c r="C103" s="148"/>
      <c r="D103" s="148"/>
      <c r="E103" s="148"/>
      <c r="F103" s="148"/>
      <c r="G103" s="148"/>
    </row>
    <row r="104" ht="15.0" customHeight="1">
      <c r="B104" s="5">
        <v>3.0</v>
      </c>
      <c r="C104" s="148"/>
      <c r="D104" s="148"/>
      <c r="E104" s="148"/>
      <c r="F104" s="148"/>
      <c r="G104" s="148"/>
    </row>
    <row r="105" ht="15.0" customHeight="1">
      <c r="B105" s="12"/>
      <c r="C105" s="148"/>
      <c r="D105" s="148"/>
      <c r="E105" s="148"/>
      <c r="F105" s="148"/>
      <c r="G105" s="148"/>
    </row>
    <row r="106" ht="15.0" customHeight="1">
      <c r="B106" s="19"/>
      <c r="C106" s="148"/>
      <c r="D106" s="148"/>
      <c r="E106" s="148"/>
      <c r="F106" s="148"/>
      <c r="G106" s="148"/>
    </row>
    <row r="107" ht="15.0" customHeight="1">
      <c r="B107" s="5">
        <v>4.0</v>
      </c>
      <c r="C107" s="148"/>
      <c r="D107" s="148"/>
      <c r="E107" s="148"/>
      <c r="F107" s="148"/>
      <c r="G107" s="148"/>
    </row>
    <row r="108" ht="15.0" customHeight="1">
      <c r="B108" s="12"/>
      <c r="C108" s="148"/>
      <c r="D108" s="148"/>
      <c r="E108" s="148"/>
      <c r="F108" s="148"/>
      <c r="G108" s="148"/>
    </row>
    <row r="109" ht="15.0" customHeight="1">
      <c r="B109" s="19"/>
      <c r="C109" s="148"/>
      <c r="D109" s="148"/>
      <c r="E109" s="148"/>
      <c r="F109" s="148"/>
      <c r="G109" s="148"/>
    </row>
    <row r="110" ht="15.0" customHeight="1">
      <c r="B110" s="5">
        <v>5.0</v>
      </c>
      <c r="C110" s="148"/>
      <c r="D110" s="148"/>
      <c r="E110" s="148"/>
      <c r="F110" s="148"/>
      <c r="G110" s="148"/>
    </row>
    <row r="111" ht="15.0" customHeight="1">
      <c r="B111" s="12"/>
      <c r="C111" s="148"/>
      <c r="D111" s="148"/>
      <c r="E111" s="148"/>
      <c r="F111" s="148"/>
      <c r="G111" s="148"/>
    </row>
    <row r="112" ht="15.0" customHeight="1">
      <c r="B112" s="19"/>
      <c r="C112" s="148"/>
      <c r="D112" s="148"/>
      <c r="E112" s="148"/>
      <c r="F112" s="148"/>
      <c r="G112" s="148"/>
    </row>
    <row r="113" ht="15.0" customHeight="1">
      <c r="B113" s="5">
        <v>6.0</v>
      </c>
      <c r="C113" s="148"/>
      <c r="D113" s="148"/>
      <c r="E113" s="148"/>
      <c r="F113" s="148"/>
      <c r="G113" s="148"/>
    </row>
    <row r="114" ht="15.0" customHeight="1">
      <c r="B114" s="12"/>
      <c r="C114" s="148"/>
      <c r="D114" s="148"/>
      <c r="E114" s="148"/>
      <c r="F114" s="148"/>
      <c r="G114" s="148"/>
    </row>
    <row r="115" ht="15.0" customHeight="1">
      <c r="B115" s="19"/>
      <c r="C115" s="148"/>
      <c r="D115" s="148"/>
      <c r="E115" s="148"/>
      <c r="F115" s="148"/>
      <c r="G115" s="148"/>
    </row>
    <row r="116" ht="15.0" customHeight="1">
      <c r="B116" s="5">
        <v>7.0</v>
      </c>
      <c r="C116" s="317"/>
      <c r="D116" s="148"/>
      <c r="E116" s="317"/>
      <c r="F116" s="148"/>
      <c r="G116" s="317"/>
    </row>
    <row r="117" ht="15.0" customHeight="1">
      <c r="B117" s="12"/>
      <c r="C117" s="12"/>
      <c r="D117" s="148"/>
      <c r="E117" s="12"/>
      <c r="F117" s="148"/>
      <c r="G117" s="12"/>
    </row>
    <row r="118" ht="15.0" customHeight="1">
      <c r="B118" s="19"/>
      <c r="C118" s="12"/>
      <c r="D118" s="148"/>
      <c r="E118" s="12"/>
      <c r="F118" s="148"/>
      <c r="G118" s="12"/>
    </row>
    <row r="119" ht="15.0" customHeight="1">
      <c r="B119" s="5">
        <v>8.0</v>
      </c>
      <c r="C119" s="12"/>
      <c r="D119" s="148"/>
      <c r="E119" s="12"/>
      <c r="F119" s="148"/>
      <c r="G119" s="12"/>
    </row>
    <row r="120" ht="15.0" customHeight="1">
      <c r="B120" s="12"/>
      <c r="C120" s="12"/>
      <c r="D120" s="148"/>
      <c r="E120" s="12"/>
      <c r="F120" s="148"/>
      <c r="G120" s="12"/>
    </row>
    <row r="121" ht="15.0" customHeight="1">
      <c r="B121" s="19"/>
      <c r="C121" s="12"/>
      <c r="D121" s="148"/>
      <c r="E121" s="12"/>
      <c r="F121" s="148"/>
      <c r="G121" s="12"/>
    </row>
    <row r="122" ht="15.0" customHeight="1">
      <c r="B122" s="5">
        <v>9.0</v>
      </c>
      <c r="C122" s="12"/>
      <c r="D122" s="148"/>
      <c r="E122" s="12"/>
      <c r="F122" s="148"/>
      <c r="G122" s="12"/>
    </row>
    <row r="123" ht="15.0" customHeight="1">
      <c r="B123" s="12"/>
      <c r="C123" s="12"/>
      <c r="D123" s="148"/>
      <c r="E123" s="12"/>
      <c r="F123" s="148"/>
      <c r="G123" s="12"/>
    </row>
    <row r="124" ht="15.0" customHeight="1">
      <c r="B124" s="19"/>
      <c r="C124" s="12"/>
      <c r="D124" s="148"/>
      <c r="E124" s="12"/>
      <c r="F124" s="148"/>
      <c r="G124" s="12"/>
    </row>
    <row r="125" ht="15.0" customHeight="1">
      <c r="B125" s="5">
        <v>10.0</v>
      </c>
      <c r="C125" s="12"/>
      <c r="D125" s="148"/>
      <c r="E125" s="12"/>
      <c r="F125" s="148"/>
      <c r="G125" s="12"/>
    </row>
    <row r="126" ht="15.0" customHeight="1">
      <c r="B126" s="12"/>
      <c r="C126" s="12"/>
      <c r="D126" s="148"/>
      <c r="E126" s="12"/>
      <c r="F126" s="148"/>
      <c r="G126" s="12"/>
    </row>
    <row r="127" ht="15.0" customHeight="1">
      <c r="B127" s="19"/>
      <c r="C127" s="12"/>
      <c r="D127" s="148"/>
      <c r="E127" s="12"/>
      <c r="F127" s="148"/>
      <c r="G127" s="12"/>
    </row>
    <row r="128" ht="15.0" customHeight="1">
      <c r="B128" s="5">
        <v>11.0</v>
      </c>
      <c r="C128" s="12"/>
      <c r="D128" s="148"/>
      <c r="E128" s="12"/>
      <c r="F128" s="148"/>
      <c r="G128" s="12"/>
    </row>
    <row r="129" ht="15.0" customHeight="1">
      <c r="B129" s="12"/>
      <c r="C129" s="12"/>
      <c r="D129" s="148"/>
      <c r="E129" s="12"/>
      <c r="F129" s="148"/>
      <c r="G129" s="12"/>
    </row>
    <row r="130" ht="15.0" customHeight="1">
      <c r="B130" s="19"/>
      <c r="C130" s="12"/>
      <c r="D130" s="148"/>
      <c r="E130" s="12"/>
      <c r="F130" s="148"/>
      <c r="G130" s="12"/>
    </row>
    <row r="131" ht="15.0" customHeight="1">
      <c r="B131" s="5">
        <v>12.0</v>
      </c>
      <c r="C131" s="12"/>
      <c r="D131" s="148"/>
      <c r="E131" s="12"/>
      <c r="F131" s="148"/>
      <c r="G131" s="12"/>
    </row>
    <row r="132" ht="15.0" customHeight="1">
      <c r="B132" s="12"/>
      <c r="C132" s="12"/>
      <c r="D132" s="148"/>
      <c r="E132" s="12"/>
      <c r="F132" s="148"/>
      <c r="G132" s="12"/>
    </row>
    <row r="133" ht="15.0" customHeight="1">
      <c r="B133" s="19"/>
      <c r="C133" s="12"/>
      <c r="D133" s="148"/>
      <c r="E133" s="12"/>
      <c r="F133" s="148"/>
      <c r="G133" s="12"/>
    </row>
    <row r="134" ht="15.0" customHeight="1">
      <c r="B134" s="5">
        <v>13.0</v>
      </c>
      <c r="C134" s="12"/>
      <c r="D134" s="148"/>
      <c r="E134" s="12"/>
      <c r="F134" s="148"/>
      <c r="G134" s="12"/>
    </row>
    <row r="135" ht="15.0" customHeight="1">
      <c r="B135" s="12"/>
      <c r="C135" s="12"/>
      <c r="D135" s="148"/>
      <c r="E135" s="12"/>
      <c r="F135" s="148"/>
      <c r="G135" s="12"/>
    </row>
    <row r="136" ht="15.0" customHeight="1">
      <c r="B136" s="19"/>
      <c r="C136" s="12"/>
      <c r="D136" s="148"/>
      <c r="E136" s="12"/>
      <c r="F136" s="148"/>
      <c r="G136" s="12"/>
    </row>
    <row r="137" ht="15.0" customHeight="1">
      <c r="B137" s="5">
        <v>14.0</v>
      </c>
      <c r="C137" s="12"/>
      <c r="D137" s="148"/>
      <c r="E137" s="12"/>
      <c r="F137" s="148"/>
      <c r="G137" s="12"/>
    </row>
    <row r="138" ht="15.0" customHeight="1">
      <c r="B138" s="12"/>
      <c r="C138" s="12"/>
      <c r="D138" s="148"/>
      <c r="E138" s="12"/>
      <c r="F138" s="148"/>
      <c r="G138" s="12"/>
    </row>
    <row r="139" ht="15.0" customHeight="1">
      <c r="B139" s="19"/>
      <c r="C139" s="12"/>
      <c r="D139" s="148"/>
      <c r="E139" s="12"/>
      <c r="F139" s="148"/>
      <c r="G139" s="12"/>
    </row>
    <row r="140" ht="15.0" customHeight="1">
      <c r="B140" s="5">
        <v>15.0</v>
      </c>
      <c r="C140" s="12"/>
      <c r="D140" s="148"/>
      <c r="E140" s="12"/>
      <c r="F140" s="148"/>
      <c r="G140" s="12"/>
    </row>
    <row r="141" ht="15.0" customHeight="1">
      <c r="B141" s="12"/>
      <c r="C141" s="12"/>
      <c r="D141" s="148"/>
      <c r="E141" s="12"/>
      <c r="F141" s="148"/>
      <c r="G141" s="12"/>
    </row>
    <row r="142" ht="15.0" customHeight="1">
      <c r="B142" s="19"/>
      <c r="C142" s="12"/>
      <c r="D142" s="148"/>
      <c r="E142" s="12"/>
      <c r="F142" s="148"/>
      <c r="G142" s="12"/>
    </row>
    <row r="143" ht="15.0" customHeight="1">
      <c r="B143" s="5">
        <v>16.0</v>
      </c>
      <c r="C143" s="12"/>
      <c r="D143" s="148"/>
      <c r="E143" s="12"/>
      <c r="F143" s="148"/>
      <c r="G143" s="12"/>
    </row>
    <row r="144" ht="15.0" customHeight="1">
      <c r="B144" s="12"/>
      <c r="C144" s="12"/>
      <c r="D144" s="148"/>
      <c r="E144" s="12"/>
      <c r="F144" s="148"/>
      <c r="G144" s="12"/>
    </row>
    <row r="145" ht="15.0" customHeight="1">
      <c r="B145" s="19"/>
      <c r="C145" s="12"/>
      <c r="D145" s="148"/>
      <c r="E145" s="12"/>
      <c r="F145" s="148"/>
      <c r="G145" s="12"/>
    </row>
    <row r="146" ht="15.0" customHeight="1">
      <c r="B146" s="5">
        <v>17.0</v>
      </c>
      <c r="C146" s="12"/>
      <c r="D146" s="148"/>
      <c r="E146" s="12"/>
      <c r="F146" s="148"/>
      <c r="G146" s="12"/>
    </row>
    <row r="147" ht="15.0" customHeight="1">
      <c r="B147" s="12"/>
      <c r="C147" s="12"/>
      <c r="D147" s="148"/>
      <c r="E147" s="12"/>
      <c r="F147" s="148"/>
      <c r="G147" s="12"/>
    </row>
    <row r="148" ht="15.0" customHeight="1">
      <c r="B148" s="19"/>
      <c r="C148" s="12"/>
      <c r="D148" s="148"/>
      <c r="E148" s="12"/>
      <c r="F148" s="148"/>
      <c r="G148" s="12"/>
    </row>
    <row r="149" ht="15.0" customHeight="1">
      <c r="B149" s="5">
        <v>18.0</v>
      </c>
      <c r="C149" s="12"/>
      <c r="D149" s="148"/>
      <c r="E149" s="12"/>
      <c r="F149" s="148"/>
      <c r="G149" s="12"/>
    </row>
    <row r="150" ht="15.0" customHeight="1">
      <c r="B150" s="12"/>
      <c r="C150" s="12"/>
      <c r="D150" s="148"/>
      <c r="E150" s="12"/>
      <c r="F150" s="148"/>
      <c r="G150" s="12"/>
    </row>
    <row r="151" ht="15.0" customHeight="1">
      <c r="B151" s="19"/>
      <c r="C151" s="12"/>
      <c r="D151" s="148"/>
      <c r="E151" s="12"/>
      <c r="F151" s="148"/>
      <c r="G151" s="12"/>
    </row>
    <row r="152" ht="15.0" customHeight="1">
      <c r="B152" s="5">
        <v>19.0</v>
      </c>
      <c r="C152" s="12"/>
      <c r="D152" s="317"/>
      <c r="E152" s="12"/>
      <c r="F152" s="148"/>
      <c r="G152" s="12"/>
    </row>
    <row r="153" ht="15.0" customHeight="1">
      <c r="B153" s="12"/>
      <c r="C153" s="12"/>
      <c r="D153" s="12"/>
      <c r="E153" s="12"/>
      <c r="F153" s="148"/>
      <c r="G153" s="12"/>
    </row>
    <row r="154" ht="15.0" customHeight="1">
      <c r="B154" s="19"/>
      <c r="C154" s="12"/>
      <c r="D154" s="12"/>
      <c r="E154" s="12"/>
      <c r="F154" s="148"/>
      <c r="G154" s="12"/>
    </row>
    <row r="155" ht="15.0" customHeight="1">
      <c r="B155" s="5">
        <v>20.0</v>
      </c>
      <c r="C155" s="12"/>
      <c r="D155" s="12"/>
      <c r="E155" s="12"/>
      <c r="F155" s="148"/>
      <c r="G155" s="12"/>
    </row>
    <row r="156" ht="15.0" customHeight="1">
      <c r="B156" s="12"/>
      <c r="C156" s="12"/>
      <c r="D156" s="12"/>
      <c r="E156" s="12"/>
      <c r="F156" s="148"/>
      <c r="G156" s="12"/>
    </row>
    <row r="157" ht="15.0" customHeight="1">
      <c r="B157" s="19"/>
      <c r="C157" s="12"/>
      <c r="D157" s="12"/>
      <c r="E157" s="12"/>
      <c r="F157" s="148"/>
      <c r="G157" s="12"/>
    </row>
    <row r="158" ht="15.0" customHeight="1">
      <c r="B158" s="5">
        <v>21.0</v>
      </c>
      <c r="C158" s="12"/>
      <c r="D158" s="12"/>
      <c r="E158" s="12"/>
      <c r="F158" s="148"/>
      <c r="G158" s="12"/>
    </row>
    <row r="159" ht="15.0" customHeight="1">
      <c r="B159" s="12"/>
      <c r="C159" s="12"/>
      <c r="D159" s="12"/>
      <c r="E159" s="12"/>
      <c r="F159" s="148"/>
      <c r="G159" s="12"/>
    </row>
    <row r="160" ht="15.0" customHeight="1">
      <c r="B160" s="19"/>
      <c r="C160" s="12"/>
      <c r="D160" s="12"/>
      <c r="E160" s="12"/>
      <c r="F160" s="148"/>
      <c r="G160" s="12"/>
    </row>
    <row r="161" ht="15.0" customHeight="1">
      <c r="B161" s="5">
        <v>22.0</v>
      </c>
      <c r="C161" s="12"/>
      <c r="D161" s="12"/>
      <c r="E161" s="12"/>
      <c r="F161" s="148"/>
      <c r="G161" s="12"/>
    </row>
    <row r="162" ht="15.0" customHeight="1">
      <c r="B162" s="12"/>
      <c r="C162" s="12"/>
      <c r="D162" s="12"/>
      <c r="E162" s="12"/>
      <c r="F162" s="148"/>
      <c r="G162" s="12"/>
    </row>
    <row r="163" ht="15.0" customHeight="1">
      <c r="B163" s="19"/>
      <c r="C163" s="12"/>
      <c r="D163" s="12"/>
      <c r="E163" s="12"/>
      <c r="F163" s="148"/>
      <c r="G163" s="12"/>
    </row>
    <row r="164" ht="15.0" customHeight="1">
      <c r="B164" s="5">
        <v>23.0</v>
      </c>
      <c r="C164" s="12"/>
      <c r="D164" s="12"/>
      <c r="E164" s="12"/>
      <c r="F164" s="148"/>
      <c r="G164" s="12"/>
    </row>
    <row r="165" ht="15.0" customHeight="1">
      <c r="B165" s="12"/>
      <c r="C165" s="12"/>
      <c r="D165" s="12"/>
      <c r="E165" s="12"/>
      <c r="F165" s="148"/>
      <c r="G165" s="12"/>
    </row>
    <row r="166" ht="15.0" customHeight="1">
      <c r="B166" s="19"/>
      <c r="C166" s="12"/>
      <c r="D166" s="12"/>
      <c r="E166" s="12"/>
      <c r="F166" s="148"/>
      <c r="G166" s="12"/>
    </row>
    <row r="167" ht="15.0" customHeight="1">
      <c r="B167" s="5">
        <v>24.0</v>
      </c>
      <c r="C167" s="12"/>
      <c r="D167" s="12"/>
      <c r="E167" s="12"/>
      <c r="F167" s="148"/>
      <c r="G167" s="12"/>
    </row>
    <row r="168" ht="15.0" customHeight="1">
      <c r="B168" s="12"/>
      <c r="C168" s="12"/>
      <c r="D168" s="12"/>
      <c r="E168" s="12"/>
      <c r="F168" s="148"/>
      <c r="G168" s="12"/>
    </row>
    <row r="169" ht="15.0" customHeight="1">
      <c r="B169" s="19"/>
      <c r="C169" s="12"/>
      <c r="D169" s="12"/>
      <c r="E169" s="12"/>
      <c r="F169" s="148"/>
      <c r="G169" s="12"/>
    </row>
    <row r="170" ht="15.0" customHeight="1">
      <c r="B170" s="5">
        <v>25.0</v>
      </c>
      <c r="C170" s="12"/>
      <c r="D170" s="12"/>
      <c r="E170" s="12"/>
      <c r="F170" s="148"/>
      <c r="G170" s="12"/>
    </row>
    <row r="171" ht="15.0" customHeight="1">
      <c r="B171" s="12"/>
      <c r="C171" s="12"/>
      <c r="D171" s="12"/>
      <c r="E171" s="12"/>
      <c r="F171" s="148"/>
      <c r="G171" s="12"/>
    </row>
    <row r="172" ht="15.0" customHeight="1">
      <c r="B172" s="19"/>
      <c r="C172" s="12"/>
      <c r="D172" s="12"/>
      <c r="E172" s="12"/>
      <c r="F172" s="148"/>
      <c r="G172" s="12"/>
    </row>
    <row r="173" ht="15.0" customHeight="1">
      <c r="B173" s="5">
        <v>26.0</v>
      </c>
      <c r="C173" s="12"/>
      <c r="D173" s="12"/>
      <c r="E173" s="12"/>
      <c r="F173" s="148"/>
      <c r="G173" s="12"/>
    </row>
    <row r="174" ht="15.0" customHeight="1">
      <c r="B174" s="12"/>
      <c r="C174" s="12"/>
      <c r="D174" s="12"/>
      <c r="E174" s="12"/>
      <c r="F174" s="148"/>
      <c r="G174" s="12"/>
    </row>
    <row r="175" ht="15.0" customHeight="1">
      <c r="B175" s="19"/>
      <c r="C175" s="12"/>
      <c r="D175" s="12"/>
      <c r="E175" s="12"/>
      <c r="F175" s="148"/>
      <c r="G175" s="12"/>
    </row>
    <row r="176" ht="15.0" customHeight="1">
      <c r="B176" s="5">
        <v>27.0</v>
      </c>
      <c r="C176" s="12"/>
      <c r="D176" s="12"/>
      <c r="E176" s="12"/>
      <c r="F176" s="148"/>
      <c r="G176" s="12"/>
    </row>
    <row r="177" ht="15.0" customHeight="1">
      <c r="B177" s="12"/>
      <c r="C177" s="12"/>
      <c r="D177" s="12"/>
      <c r="E177" s="12"/>
      <c r="F177" s="148"/>
      <c r="G177" s="12"/>
    </row>
    <row r="178" ht="15.0" customHeight="1">
      <c r="B178" s="19"/>
      <c r="C178" s="12"/>
      <c r="D178" s="12"/>
      <c r="E178" s="12"/>
      <c r="F178" s="148"/>
      <c r="G178" s="12"/>
    </row>
    <row r="179" ht="15.0" customHeight="1">
      <c r="B179" s="5">
        <v>28.0</v>
      </c>
      <c r="C179" s="12"/>
      <c r="D179" s="12"/>
      <c r="E179" s="12"/>
      <c r="F179" s="148"/>
      <c r="G179" s="12"/>
    </row>
    <row r="180" ht="15.0" customHeight="1">
      <c r="B180" s="12"/>
      <c r="C180" s="12"/>
      <c r="D180" s="12"/>
      <c r="E180" s="12"/>
      <c r="F180" s="148"/>
      <c r="G180" s="12"/>
    </row>
    <row r="181" ht="15.0" customHeight="1">
      <c r="B181" s="19"/>
      <c r="C181" s="12"/>
      <c r="D181" s="12"/>
      <c r="E181" s="12"/>
      <c r="F181" s="148"/>
      <c r="G181" s="12"/>
    </row>
    <row r="182" ht="15.0" customHeight="1">
      <c r="B182" s="5">
        <v>29.0</v>
      </c>
      <c r="C182" s="12"/>
      <c r="D182" s="12"/>
      <c r="E182" s="12"/>
      <c r="F182" s="148"/>
      <c r="G182" s="12"/>
    </row>
    <row r="183" ht="15.0" customHeight="1">
      <c r="B183" s="12"/>
      <c r="C183" s="12"/>
      <c r="D183" s="12"/>
      <c r="E183" s="12"/>
      <c r="F183" s="148"/>
      <c r="G183" s="12"/>
    </row>
    <row r="184" ht="15.0" customHeight="1">
      <c r="B184" s="19"/>
      <c r="C184" s="12"/>
      <c r="D184" s="12"/>
      <c r="E184" s="12"/>
      <c r="F184" s="148"/>
      <c r="G184" s="12"/>
    </row>
    <row r="185" ht="15.0" customHeight="1">
      <c r="B185" s="5">
        <v>30.0</v>
      </c>
      <c r="C185" s="12"/>
      <c r="D185" s="12"/>
      <c r="E185" s="12"/>
      <c r="F185" s="148"/>
      <c r="G185" s="12"/>
    </row>
    <row r="186" ht="15.0" customHeight="1">
      <c r="B186" s="12"/>
      <c r="C186" s="12"/>
      <c r="D186" s="12"/>
      <c r="E186" s="12"/>
      <c r="F186" s="148"/>
      <c r="G186" s="12"/>
    </row>
    <row r="187" ht="15.0" customHeight="1">
      <c r="B187" s="19"/>
      <c r="C187" s="19"/>
      <c r="D187" s="19"/>
      <c r="E187" s="19"/>
      <c r="F187" s="148"/>
      <c r="G187" s="19"/>
    </row>
    <row r="188" ht="15.0" customHeight="1"/>
    <row r="189" ht="15.0" customHeight="1">
      <c r="B189" s="237" t="s">
        <v>922</v>
      </c>
      <c r="C189" s="7"/>
      <c r="D189" s="7"/>
      <c r="E189" s="7"/>
      <c r="F189" s="7"/>
      <c r="G189" s="8"/>
    </row>
    <row r="190" ht="36.0" customHeight="1">
      <c r="B190" s="314"/>
      <c r="C190" s="315" t="s">
        <v>5</v>
      </c>
      <c r="D190" s="315" t="s">
        <v>107</v>
      </c>
      <c r="E190" s="315" t="s">
        <v>335</v>
      </c>
      <c r="F190" s="315" t="s">
        <v>398</v>
      </c>
      <c r="G190" s="178" t="s">
        <v>724</v>
      </c>
    </row>
    <row r="191" ht="15.0" customHeight="1">
      <c r="B191" s="5">
        <v>1.0</v>
      </c>
      <c r="C191" s="78"/>
      <c r="D191" s="78"/>
      <c r="E191" s="78"/>
      <c r="F191" s="78"/>
      <c r="G191" s="78"/>
    </row>
    <row r="192" ht="15.0" customHeight="1">
      <c r="B192" s="12"/>
      <c r="C192" s="78"/>
      <c r="D192" s="78"/>
      <c r="E192" s="78"/>
      <c r="F192" s="78"/>
      <c r="G192" s="78"/>
    </row>
    <row r="193" ht="15.0" customHeight="1">
      <c r="B193" s="19"/>
      <c r="C193" s="78"/>
      <c r="D193" s="78"/>
      <c r="E193" s="78"/>
      <c r="F193" s="78"/>
      <c r="G193" s="78"/>
    </row>
    <row r="194" ht="15.0" customHeight="1">
      <c r="B194" s="5">
        <v>2.0</v>
      </c>
      <c r="C194" s="78"/>
      <c r="D194" s="78"/>
      <c r="E194" s="78"/>
      <c r="F194" s="78"/>
      <c r="G194" s="78"/>
    </row>
    <row r="195" ht="15.0" customHeight="1">
      <c r="B195" s="12"/>
      <c r="C195" s="78"/>
      <c r="D195" s="78"/>
      <c r="E195" s="78"/>
      <c r="F195" s="78"/>
      <c r="G195" s="78"/>
    </row>
    <row r="196" ht="15.0" customHeight="1">
      <c r="B196" s="19"/>
      <c r="C196" s="78"/>
      <c r="D196" s="78"/>
      <c r="E196" s="78"/>
      <c r="F196" s="78"/>
      <c r="G196" s="78"/>
    </row>
    <row r="197" ht="15.0" customHeight="1">
      <c r="B197" s="5">
        <v>3.0</v>
      </c>
      <c r="C197" s="78"/>
      <c r="D197" s="78"/>
      <c r="E197" s="78"/>
      <c r="F197" s="78"/>
      <c r="G197" s="78"/>
    </row>
    <row r="198" ht="15.0" customHeight="1">
      <c r="B198" s="12"/>
      <c r="C198" s="78"/>
      <c r="D198" s="78"/>
      <c r="E198" s="78"/>
      <c r="F198" s="78"/>
      <c r="G198" s="78"/>
    </row>
    <row r="199" ht="15.0" customHeight="1">
      <c r="B199" s="19"/>
      <c r="C199" s="78"/>
      <c r="D199" s="78"/>
      <c r="E199" s="78"/>
      <c r="F199" s="78"/>
      <c r="G199" s="78"/>
    </row>
    <row r="200" ht="15.0" customHeight="1">
      <c r="B200" s="5">
        <v>4.0</v>
      </c>
      <c r="C200" s="78"/>
      <c r="D200" s="78"/>
      <c r="E200" s="78"/>
      <c r="F200" s="78"/>
      <c r="G200" s="78"/>
    </row>
    <row r="201" ht="15.0" customHeight="1">
      <c r="B201" s="12"/>
      <c r="C201" s="78"/>
      <c r="D201" s="78"/>
      <c r="E201" s="78"/>
      <c r="F201" s="78"/>
      <c r="G201" s="78"/>
    </row>
    <row r="202" ht="15.0" customHeight="1">
      <c r="B202" s="19"/>
      <c r="C202" s="78"/>
      <c r="D202" s="78"/>
      <c r="E202" s="78"/>
      <c r="F202" s="78"/>
      <c r="G202" s="78"/>
    </row>
    <row r="203" ht="15.0" customHeight="1">
      <c r="B203" s="5">
        <v>5.0</v>
      </c>
      <c r="C203" s="78"/>
      <c r="D203" s="78"/>
      <c r="E203" s="78"/>
      <c r="F203" s="78"/>
      <c r="G203" s="78"/>
    </row>
    <row r="204" ht="15.0" customHeight="1">
      <c r="B204" s="12"/>
      <c r="C204" s="78"/>
      <c r="D204" s="78"/>
      <c r="E204" s="78"/>
      <c r="F204" s="78"/>
      <c r="G204" s="78"/>
    </row>
    <row r="205" ht="15.0" customHeight="1">
      <c r="B205" s="19"/>
      <c r="C205" s="78"/>
      <c r="D205" s="78"/>
      <c r="E205" s="78"/>
      <c r="F205" s="78"/>
      <c r="G205" s="78"/>
    </row>
    <row r="206" ht="15.0" customHeight="1">
      <c r="B206" s="5">
        <v>6.0</v>
      </c>
      <c r="C206" s="78"/>
      <c r="D206" s="78"/>
      <c r="E206" s="78"/>
      <c r="F206" s="78"/>
      <c r="G206" s="78"/>
    </row>
    <row r="207" ht="15.0" customHeight="1">
      <c r="B207" s="12"/>
      <c r="C207" s="78"/>
      <c r="D207" s="78"/>
      <c r="E207" s="78"/>
      <c r="F207" s="78"/>
      <c r="G207" s="78"/>
    </row>
    <row r="208" ht="15.0" customHeight="1">
      <c r="B208" s="19"/>
      <c r="C208" s="78"/>
      <c r="D208" s="78"/>
      <c r="E208" s="78"/>
      <c r="F208" s="78"/>
      <c r="G208" s="78"/>
    </row>
    <row r="209" ht="15.0" customHeight="1">
      <c r="B209" s="5">
        <v>7.0</v>
      </c>
      <c r="C209" s="78"/>
      <c r="D209" s="78"/>
      <c r="E209" s="78"/>
      <c r="F209" s="78"/>
      <c r="G209" s="78"/>
    </row>
    <row r="210" ht="15.0" customHeight="1">
      <c r="B210" s="12"/>
      <c r="C210" s="78"/>
      <c r="D210" s="78"/>
      <c r="E210" s="78"/>
      <c r="F210" s="78"/>
      <c r="G210" s="78"/>
    </row>
    <row r="211" ht="15.0" customHeight="1">
      <c r="B211" s="19"/>
      <c r="C211" s="78"/>
      <c r="D211" s="78"/>
      <c r="E211" s="78"/>
      <c r="F211" s="78"/>
      <c r="G211" s="78"/>
    </row>
    <row r="212" ht="15.0" customHeight="1">
      <c r="B212" s="5">
        <v>8.0</v>
      </c>
      <c r="C212" s="318"/>
      <c r="D212" s="78"/>
      <c r="E212" s="317"/>
      <c r="F212" s="78"/>
      <c r="G212" s="317"/>
    </row>
    <row r="213" ht="15.0" customHeight="1">
      <c r="B213" s="12"/>
      <c r="C213" s="319"/>
      <c r="D213" s="78"/>
      <c r="E213" s="12"/>
      <c r="F213" s="78"/>
      <c r="G213" s="12"/>
    </row>
    <row r="214" ht="15.0" customHeight="1">
      <c r="B214" s="19"/>
      <c r="C214" s="319"/>
      <c r="D214" s="78"/>
      <c r="E214" s="12"/>
      <c r="F214" s="78"/>
      <c r="G214" s="12"/>
    </row>
    <row r="215" ht="15.0" customHeight="1">
      <c r="B215" s="5">
        <v>9.0</v>
      </c>
      <c r="C215" s="319"/>
      <c r="D215" s="78"/>
      <c r="E215" s="12"/>
      <c r="F215" s="78"/>
      <c r="G215" s="12"/>
    </row>
    <row r="216" ht="15.0" customHeight="1">
      <c r="B216" s="12"/>
      <c r="C216" s="319"/>
      <c r="D216" s="78"/>
      <c r="E216" s="12"/>
      <c r="F216" s="78"/>
      <c r="G216" s="12"/>
    </row>
    <row r="217" ht="15.0" customHeight="1">
      <c r="B217" s="19"/>
      <c r="C217" s="319"/>
      <c r="D217" s="78"/>
      <c r="E217" s="12"/>
      <c r="F217" s="78"/>
      <c r="G217" s="12"/>
    </row>
    <row r="218" ht="15.0" customHeight="1">
      <c r="B218" s="5">
        <v>10.0</v>
      </c>
      <c r="C218" s="319"/>
      <c r="D218" s="78"/>
      <c r="E218" s="12"/>
      <c r="F218" s="78"/>
      <c r="G218" s="12"/>
    </row>
    <row r="219" ht="15.0" customHeight="1">
      <c r="B219" s="12"/>
      <c r="C219" s="319"/>
      <c r="D219" s="78"/>
      <c r="E219" s="12"/>
      <c r="F219" s="78"/>
      <c r="G219" s="12"/>
    </row>
    <row r="220" ht="15.0" customHeight="1">
      <c r="B220" s="19"/>
      <c r="C220" s="319"/>
      <c r="D220" s="78"/>
      <c r="E220" s="12"/>
      <c r="F220" s="78"/>
      <c r="G220" s="12"/>
    </row>
    <row r="221" ht="15.0" customHeight="1">
      <c r="B221" s="5">
        <v>11.0</v>
      </c>
      <c r="C221" s="319"/>
      <c r="D221" s="78"/>
      <c r="E221" s="12"/>
      <c r="F221" s="78"/>
      <c r="G221" s="12"/>
    </row>
    <row r="222" ht="15.0" customHeight="1">
      <c r="B222" s="12"/>
      <c r="C222" s="319"/>
      <c r="D222" s="78"/>
      <c r="E222" s="12"/>
      <c r="F222" s="78"/>
      <c r="G222" s="12"/>
    </row>
    <row r="223" ht="15.0" customHeight="1">
      <c r="B223" s="19"/>
      <c r="C223" s="319"/>
      <c r="D223" s="78"/>
      <c r="E223" s="12"/>
      <c r="F223" s="78"/>
      <c r="G223" s="12"/>
    </row>
    <row r="224" ht="15.0" customHeight="1">
      <c r="B224" s="5">
        <v>12.0</v>
      </c>
      <c r="C224" s="319"/>
      <c r="D224" s="78"/>
      <c r="E224" s="12"/>
      <c r="F224" s="78"/>
      <c r="G224" s="12"/>
    </row>
    <row r="225" ht="15.0" customHeight="1">
      <c r="B225" s="12"/>
      <c r="C225" s="319"/>
      <c r="D225" s="78"/>
      <c r="E225" s="12"/>
      <c r="F225" s="78"/>
      <c r="G225" s="12"/>
    </row>
    <row r="226" ht="15.0" customHeight="1">
      <c r="B226" s="19"/>
      <c r="C226" s="319"/>
      <c r="D226" s="78"/>
      <c r="E226" s="12"/>
      <c r="F226" s="78"/>
      <c r="G226" s="12"/>
    </row>
    <row r="227" ht="15.0" customHeight="1">
      <c r="B227" s="5">
        <v>13.0</v>
      </c>
      <c r="C227" s="319"/>
      <c r="D227" s="78"/>
      <c r="E227" s="12"/>
      <c r="F227" s="78"/>
      <c r="G227" s="12"/>
    </row>
    <row r="228" ht="15.0" customHeight="1">
      <c r="B228" s="12"/>
      <c r="C228" s="319"/>
      <c r="D228" s="78"/>
      <c r="E228" s="12"/>
      <c r="F228" s="78"/>
      <c r="G228" s="12"/>
    </row>
    <row r="229" ht="15.0" customHeight="1">
      <c r="B229" s="19"/>
      <c r="C229" s="319"/>
      <c r="D229" s="78"/>
      <c r="E229" s="12"/>
      <c r="F229" s="78"/>
      <c r="G229" s="12"/>
    </row>
    <row r="230" ht="15.0" customHeight="1">
      <c r="B230" s="5">
        <v>14.0</v>
      </c>
      <c r="C230" s="319"/>
      <c r="D230" s="78"/>
      <c r="E230" s="12"/>
      <c r="F230" s="78"/>
      <c r="G230" s="12"/>
    </row>
    <row r="231" ht="15.0" customHeight="1">
      <c r="B231" s="12"/>
      <c r="C231" s="319"/>
      <c r="D231" s="78"/>
      <c r="E231" s="12"/>
      <c r="F231" s="78"/>
      <c r="G231" s="12"/>
    </row>
    <row r="232" ht="15.0" customHeight="1">
      <c r="B232" s="19"/>
      <c r="C232" s="319"/>
      <c r="D232" s="78"/>
      <c r="E232" s="12"/>
      <c r="F232" s="78"/>
      <c r="G232" s="12"/>
    </row>
    <row r="233" ht="15.0" customHeight="1">
      <c r="B233" s="5">
        <v>15.0</v>
      </c>
      <c r="C233" s="319"/>
      <c r="D233" s="78"/>
      <c r="E233" s="12"/>
      <c r="F233" s="78"/>
      <c r="G233" s="12"/>
    </row>
    <row r="234" ht="15.0" customHeight="1">
      <c r="B234" s="12"/>
      <c r="C234" s="319"/>
      <c r="D234" s="78"/>
      <c r="E234" s="12"/>
      <c r="F234" s="78"/>
      <c r="G234" s="12"/>
    </row>
    <row r="235" ht="15.0" customHeight="1">
      <c r="B235" s="19"/>
      <c r="C235" s="319"/>
      <c r="D235" s="78"/>
      <c r="E235" s="12"/>
      <c r="F235" s="78"/>
      <c r="G235" s="12"/>
    </row>
    <row r="236" ht="15.0" customHeight="1">
      <c r="B236" s="5">
        <v>16.0</v>
      </c>
      <c r="C236" s="319"/>
      <c r="D236" s="78"/>
      <c r="E236" s="12"/>
      <c r="F236" s="78"/>
      <c r="G236" s="12"/>
    </row>
    <row r="237" ht="15.0" customHeight="1">
      <c r="B237" s="12"/>
      <c r="C237" s="319"/>
      <c r="D237" s="78"/>
      <c r="E237" s="12"/>
      <c r="F237" s="78"/>
      <c r="G237" s="12"/>
    </row>
    <row r="238" ht="15.0" customHeight="1">
      <c r="B238" s="19"/>
      <c r="C238" s="319"/>
      <c r="D238" s="78"/>
      <c r="E238" s="12"/>
      <c r="F238" s="78"/>
      <c r="G238" s="12"/>
    </row>
    <row r="239" ht="15.0" customHeight="1">
      <c r="B239" s="5">
        <v>17.0</v>
      </c>
      <c r="C239" s="319"/>
      <c r="D239" s="78"/>
      <c r="E239" s="12"/>
      <c r="F239" s="78"/>
      <c r="G239" s="12"/>
    </row>
    <row r="240" ht="15.0" customHeight="1">
      <c r="B240" s="12"/>
      <c r="C240" s="319"/>
      <c r="D240" s="78"/>
      <c r="E240" s="12"/>
      <c r="F240" s="78"/>
      <c r="G240" s="12"/>
    </row>
    <row r="241" ht="15.0" customHeight="1">
      <c r="B241" s="19"/>
      <c r="C241" s="319"/>
      <c r="D241" s="78"/>
      <c r="E241" s="12"/>
      <c r="F241" s="78"/>
      <c r="G241" s="12"/>
    </row>
    <row r="242" ht="15.0" customHeight="1">
      <c r="B242" s="5">
        <v>18.0</v>
      </c>
      <c r="C242" s="319"/>
      <c r="D242" s="78"/>
      <c r="E242" s="12"/>
      <c r="F242" s="78"/>
      <c r="G242" s="12"/>
    </row>
    <row r="243" ht="15.0" customHeight="1">
      <c r="B243" s="12"/>
      <c r="C243" s="319"/>
      <c r="D243" s="78"/>
      <c r="E243" s="12"/>
      <c r="F243" s="78"/>
      <c r="G243" s="12"/>
    </row>
    <row r="244" ht="15.0" customHeight="1">
      <c r="B244" s="19"/>
      <c r="C244" s="319"/>
      <c r="D244" s="78"/>
      <c r="E244" s="12"/>
      <c r="F244" s="78"/>
      <c r="G244" s="12"/>
    </row>
    <row r="245" ht="15.0" customHeight="1">
      <c r="B245" s="5">
        <v>19.0</v>
      </c>
      <c r="C245" s="319"/>
      <c r="D245" s="78"/>
      <c r="E245" s="12"/>
      <c r="F245" s="78"/>
      <c r="G245" s="12"/>
    </row>
    <row r="246" ht="15.0" customHeight="1">
      <c r="B246" s="12"/>
      <c r="C246" s="319"/>
      <c r="D246" s="78"/>
      <c r="E246" s="12"/>
      <c r="F246" s="78"/>
      <c r="G246" s="12"/>
    </row>
    <row r="247" ht="15.0" customHeight="1">
      <c r="B247" s="19"/>
      <c r="C247" s="319"/>
      <c r="D247" s="78"/>
      <c r="E247" s="12"/>
      <c r="F247" s="78"/>
      <c r="G247" s="12"/>
    </row>
    <row r="248" ht="15.0" customHeight="1">
      <c r="B248" s="5">
        <v>20.0</v>
      </c>
      <c r="C248" s="319"/>
      <c r="D248" s="78"/>
      <c r="E248" s="12"/>
      <c r="F248" s="78"/>
      <c r="G248" s="12"/>
    </row>
    <row r="249" ht="15.0" customHeight="1">
      <c r="B249" s="12"/>
      <c r="C249" s="319"/>
      <c r="D249" s="78"/>
      <c r="E249" s="12"/>
      <c r="F249" s="78"/>
      <c r="G249" s="12"/>
    </row>
    <row r="250" ht="15.0" customHeight="1">
      <c r="B250" s="19"/>
      <c r="C250" s="319"/>
      <c r="D250" s="78"/>
      <c r="E250" s="12"/>
      <c r="F250" s="78"/>
      <c r="G250" s="12"/>
    </row>
    <row r="251" ht="15.0" customHeight="1">
      <c r="B251" s="5">
        <v>21.0</v>
      </c>
      <c r="C251" s="319"/>
      <c r="D251" s="78"/>
      <c r="E251" s="12"/>
      <c r="F251" s="78"/>
      <c r="G251" s="12"/>
    </row>
    <row r="252" ht="15.0" customHeight="1">
      <c r="B252" s="12"/>
      <c r="C252" s="319"/>
      <c r="D252" s="78"/>
      <c r="E252" s="12"/>
      <c r="F252" s="78"/>
      <c r="G252" s="12"/>
    </row>
    <row r="253" ht="15.0" customHeight="1">
      <c r="B253" s="19"/>
      <c r="C253" s="319"/>
      <c r="D253" s="78"/>
      <c r="E253" s="12"/>
      <c r="F253" s="78"/>
      <c r="G253" s="12"/>
    </row>
    <row r="254" ht="15.0" customHeight="1">
      <c r="B254" s="5">
        <v>22.0</v>
      </c>
      <c r="C254" s="319"/>
      <c r="D254" s="78"/>
      <c r="E254" s="12"/>
      <c r="F254" s="78"/>
      <c r="G254" s="12"/>
    </row>
    <row r="255" ht="15.0" customHeight="1">
      <c r="B255" s="12"/>
      <c r="C255" s="319"/>
      <c r="D255" s="78"/>
      <c r="E255" s="12"/>
      <c r="F255" s="78"/>
      <c r="G255" s="12"/>
    </row>
    <row r="256" ht="15.0" customHeight="1">
      <c r="B256" s="19"/>
      <c r="C256" s="319"/>
      <c r="D256" s="78"/>
      <c r="E256" s="12"/>
      <c r="F256" s="78"/>
      <c r="G256" s="12"/>
    </row>
    <row r="257" ht="15.0" customHeight="1">
      <c r="B257" s="5">
        <v>23.0</v>
      </c>
      <c r="C257" s="319"/>
      <c r="D257" s="78"/>
      <c r="E257" s="12"/>
      <c r="F257" s="78"/>
      <c r="G257" s="12"/>
    </row>
    <row r="258" ht="15.0" customHeight="1">
      <c r="B258" s="12"/>
      <c r="C258" s="319"/>
      <c r="D258" s="78"/>
      <c r="E258" s="12"/>
      <c r="F258" s="78"/>
      <c r="G258" s="12"/>
    </row>
    <row r="259" ht="15.0" customHeight="1">
      <c r="B259" s="19"/>
      <c r="C259" s="319"/>
      <c r="D259" s="78"/>
      <c r="E259" s="12"/>
      <c r="F259" s="78"/>
      <c r="G259" s="12"/>
    </row>
    <row r="260" ht="15.0" customHeight="1">
      <c r="B260" s="5">
        <v>24.0</v>
      </c>
      <c r="C260" s="319"/>
      <c r="D260" s="78"/>
      <c r="E260" s="12"/>
      <c r="F260" s="78"/>
      <c r="G260" s="12"/>
    </row>
    <row r="261" ht="15.0" customHeight="1">
      <c r="B261" s="12"/>
      <c r="C261" s="319"/>
      <c r="D261" s="78"/>
      <c r="E261" s="12"/>
      <c r="F261" s="78"/>
      <c r="G261" s="12"/>
    </row>
    <row r="262" ht="15.0" customHeight="1">
      <c r="B262" s="19"/>
      <c r="C262" s="319"/>
      <c r="D262" s="78"/>
      <c r="E262" s="12"/>
      <c r="F262" s="78"/>
      <c r="G262" s="12"/>
    </row>
    <row r="263" ht="15.0" customHeight="1">
      <c r="B263" s="5">
        <v>25.0</v>
      </c>
      <c r="C263" s="319"/>
      <c r="D263" s="78"/>
      <c r="E263" s="12"/>
      <c r="F263" s="78"/>
      <c r="G263" s="12"/>
    </row>
    <row r="264" ht="15.0" customHeight="1">
      <c r="B264" s="12"/>
      <c r="C264" s="319"/>
      <c r="D264" s="78"/>
      <c r="E264" s="12"/>
      <c r="F264" s="78"/>
      <c r="G264" s="12"/>
    </row>
    <row r="265" ht="15.0" customHeight="1">
      <c r="B265" s="19"/>
      <c r="C265" s="319"/>
      <c r="D265" s="78"/>
      <c r="E265" s="12"/>
      <c r="F265" s="78"/>
      <c r="G265" s="12"/>
    </row>
    <row r="266" ht="15.0" customHeight="1">
      <c r="B266" s="5">
        <v>26.0</v>
      </c>
      <c r="C266" s="319"/>
      <c r="D266" s="78"/>
      <c r="E266" s="12"/>
      <c r="F266" s="78"/>
      <c r="G266" s="12"/>
    </row>
    <row r="267" ht="15.0" customHeight="1">
      <c r="B267" s="12"/>
      <c r="C267" s="319"/>
      <c r="D267" s="78"/>
      <c r="E267" s="12"/>
      <c r="F267" s="78"/>
      <c r="G267" s="12"/>
    </row>
    <row r="268" ht="15.0" customHeight="1">
      <c r="B268" s="19"/>
      <c r="C268" s="319"/>
      <c r="D268" s="78"/>
      <c r="E268" s="12"/>
      <c r="F268" s="78"/>
      <c r="G268" s="12"/>
    </row>
    <row r="269" ht="15.0" customHeight="1">
      <c r="B269" s="5">
        <v>27.0</v>
      </c>
      <c r="C269" s="319"/>
      <c r="D269" s="78"/>
      <c r="E269" s="12"/>
      <c r="F269" s="78"/>
      <c r="G269" s="12"/>
    </row>
    <row r="270" ht="15.0" customHeight="1">
      <c r="B270" s="12"/>
      <c r="C270" s="319"/>
      <c r="D270" s="78"/>
      <c r="E270" s="12"/>
      <c r="F270" s="78"/>
      <c r="G270" s="12"/>
    </row>
    <row r="271" ht="15.0" customHeight="1">
      <c r="B271" s="19"/>
      <c r="C271" s="319"/>
      <c r="D271" s="78"/>
      <c r="E271" s="12"/>
      <c r="F271" s="78"/>
      <c r="G271" s="12"/>
    </row>
    <row r="272" ht="15.0" customHeight="1">
      <c r="B272" s="5">
        <v>28.0</v>
      </c>
      <c r="C272" s="319"/>
      <c r="D272" s="78"/>
      <c r="E272" s="12"/>
      <c r="F272" s="78"/>
      <c r="G272" s="12"/>
    </row>
    <row r="273" ht="15.0" customHeight="1">
      <c r="B273" s="12"/>
      <c r="C273" s="319"/>
      <c r="D273" s="78"/>
      <c r="E273" s="12"/>
      <c r="F273" s="78"/>
      <c r="G273" s="12"/>
    </row>
    <row r="274" ht="15.0" customHeight="1">
      <c r="B274" s="19"/>
      <c r="C274" s="319"/>
      <c r="D274" s="78"/>
      <c r="E274" s="12"/>
      <c r="F274" s="78"/>
      <c r="G274" s="12"/>
    </row>
    <row r="275" ht="15.0" customHeight="1">
      <c r="B275" s="5">
        <v>29.0</v>
      </c>
      <c r="C275" s="319"/>
      <c r="D275" s="317"/>
      <c r="E275" s="12"/>
      <c r="F275" s="78"/>
      <c r="G275" s="12"/>
    </row>
    <row r="276" ht="15.0" customHeight="1">
      <c r="B276" s="12"/>
      <c r="C276" s="319"/>
      <c r="D276" s="12"/>
      <c r="E276" s="12"/>
      <c r="F276" s="78"/>
      <c r="G276" s="12"/>
    </row>
    <row r="277" ht="15.0" customHeight="1">
      <c r="B277" s="19"/>
      <c r="C277" s="319"/>
      <c r="D277" s="12"/>
      <c r="E277" s="12"/>
      <c r="F277" s="78"/>
      <c r="G277" s="12"/>
    </row>
    <row r="278" ht="15.0" customHeight="1">
      <c r="B278" s="5">
        <v>30.0</v>
      </c>
      <c r="C278" s="319"/>
      <c r="D278" s="12"/>
      <c r="E278" s="12"/>
      <c r="F278" s="78"/>
      <c r="G278" s="12"/>
    </row>
    <row r="279" ht="15.0" customHeight="1">
      <c r="B279" s="12"/>
      <c r="C279" s="319"/>
      <c r="D279" s="12"/>
      <c r="E279" s="12"/>
      <c r="F279" s="78"/>
      <c r="G279" s="12"/>
    </row>
    <row r="280" ht="15.0" customHeight="1">
      <c r="B280" s="19"/>
      <c r="C280" s="319"/>
      <c r="D280" s="12"/>
      <c r="E280" s="12"/>
      <c r="F280" s="78"/>
      <c r="G280" s="12"/>
    </row>
    <row r="281" ht="15.0" customHeight="1">
      <c r="B281" s="5">
        <v>31.0</v>
      </c>
      <c r="C281" s="319"/>
      <c r="D281" s="12"/>
      <c r="E281" s="12"/>
      <c r="F281" s="78"/>
      <c r="G281" s="12"/>
    </row>
    <row r="282" ht="15.0" customHeight="1">
      <c r="B282" s="12"/>
      <c r="C282" s="319"/>
      <c r="D282" s="12"/>
      <c r="E282" s="12"/>
      <c r="F282" s="78"/>
      <c r="G282" s="12"/>
    </row>
    <row r="283" ht="15.0" customHeight="1">
      <c r="B283" s="19"/>
      <c r="C283" s="319"/>
      <c r="D283" s="12"/>
      <c r="E283" s="12"/>
      <c r="F283" s="78"/>
      <c r="G283" s="12"/>
    </row>
    <row r="284" ht="15.0" customHeight="1">
      <c r="B284" s="5">
        <v>32.0</v>
      </c>
      <c r="C284" s="319"/>
      <c r="D284" s="12"/>
      <c r="E284" s="12"/>
      <c r="F284" s="78"/>
      <c r="G284" s="12"/>
    </row>
    <row r="285" ht="15.0" customHeight="1">
      <c r="B285" s="12"/>
      <c r="C285" s="319"/>
      <c r="D285" s="12"/>
      <c r="E285" s="12"/>
      <c r="F285" s="78"/>
      <c r="G285" s="12"/>
    </row>
    <row r="286" ht="15.0" customHeight="1">
      <c r="B286" s="19"/>
      <c r="C286" s="319"/>
      <c r="D286" s="12"/>
      <c r="E286" s="12"/>
      <c r="F286" s="78"/>
      <c r="G286" s="12"/>
    </row>
    <row r="287" ht="15.0" customHeight="1">
      <c r="B287" s="5">
        <v>33.0</v>
      </c>
      <c r="C287" s="319"/>
      <c r="D287" s="12"/>
      <c r="E287" s="12"/>
      <c r="F287" s="78"/>
      <c r="G287" s="12"/>
    </row>
    <row r="288" ht="15.0" customHeight="1">
      <c r="B288" s="12"/>
      <c r="C288" s="319"/>
      <c r="D288" s="12"/>
      <c r="E288" s="12"/>
      <c r="F288" s="78"/>
      <c r="G288" s="12"/>
    </row>
    <row r="289" ht="15.0" customHeight="1">
      <c r="B289" s="19"/>
      <c r="C289" s="319"/>
      <c r="D289" s="12"/>
      <c r="E289" s="12"/>
      <c r="F289" s="78"/>
      <c r="G289" s="12"/>
    </row>
    <row r="290" ht="15.0" customHeight="1">
      <c r="B290" s="5">
        <v>34.0</v>
      </c>
      <c r="C290" s="319"/>
      <c r="D290" s="12"/>
      <c r="E290" s="12"/>
      <c r="F290" s="78"/>
      <c r="G290" s="12"/>
    </row>
    <row r="291" ht="15.0" customHeight="1">
      <c r="B291" s="12"/>
      <c r="C291" s="319"/>
      <c r="D291" s="12"/>
      <c r="E291" s="12"/>
      <c r="F291" s="78"/>
      <c r="G291" s="12"/>
    </row>
    <row r="292" ht="15.0" customHeight="1">
      <c r="B292" s="19"/>
      <c r="C292" s="319"/>
      <c r="D292" s="12"/>
      <c r="E292" s="12"/>
      <c r="F292" s="78"/>
      <c r="G292" s="12"/>
    </row>
    <row r="293" ht="15.0" customHeight="1">
      <c r="B293" s="5">
        <v>35.0</v>
      </c>
      <c r="C293" s="319"/>
      <c r="D293" s="12"/>
      <c r="E293" s="12"/>
      <c r="F293" s="78"/>
      <c r="G293" s="12"/>
    </row>
    <row r="294" ht="15.0" customHeight="1">
      <c r="B294" s="12"/>
      <c r="C294" s="319"/>
      <c r="D294" s="12"/>
      <c r="E294" s="12"/>
      <c r="F294" s="78"/>
      <c r="G294" s="12"/>
    </row>
    <row r="295" ht="15.0" customHeight="1">
      <c r="B295" s="19"/>
      <c r="C295" s="320"/>
      <c r="D295" s="19"/>
      <c r="E295" s="19"/>
      <c r="F295" s="78"/>
      <c r="G295" s="19"/>
    </row>
    <row r="296" ht="15.0" customHeight="1"/>
    <row r="297" ht="15.0" customHeight="1"/>
    <row r="298" ht="15.0" customHeight="1">
      <c r="B298" s="237" t="s">
        <v>923</v>
      </c>
      <c r="C298" s="7"/>
      <c r="D298" s="7"/>
      <c r="E298" s="7"/>
      <c r="F298" s="7"/>
      <c r="G298" s="8"/>
    </row>
    <row r="299" ht="39.0" customHeight="1">
      <c r="B299" s="314"/>
      <c r="C299" s="315" t="s">
        <v>5</v>
      </c>
      <c r="D299" s="315" t="s">
        <v>107</v>
      </c>
      <c r="E299" s="315" t="s">
        <v>335</v>
      </c>
      <c r="F299" s="315" t="s">
        <v>398</v>
      </c>
      <c r="G299" s="178" t="s">
        <v>724</v>
      </c>
    </row>
    <row r="300" ht="15.0" customHeight="1">
      <c r="B300" s="5">
        <v>1.0</v>
      </c>
      <c r="C300" s="391" t="str">
        <f>'дети 5-ти лет Ф'!D162</f>
        <v/>
      </c>
      <c r="D300" s="391" t="str">
        <f>'дети 5-ти лет К'!D162</f>
        <v/>
      </c>
      <c r="E300" s="391" t="str">
        <f>'дети 5-ти лет П'!D162</f>
        <v/>
      </c>
      <c r="F300" s="391" t="str">
        <f>'дети 5-ти лет Т'!D162</f>
        <v/>
      </c>
      <c r="G300" s="391" t="str">
        <f>'дети 5-ти лет С'!D162</f>
        <v/>
      </c>
    </row>
    <row r="301" ht="15.0" customHeight="1">
      <c r="B301" s="12"/>
      <c r="C301" s="391" t="str">
        <f>'дети 5-ти лет Ф'!E162</f>
        <v/>
      </c>
      <c r="D301" s="391" t="str">
        <f>'дети 5-ти лет К'!E162</f>
        <v/>
      </c>
      <c r="E301" s="391" t="str">
        <f>'дети 5-ти лет П'!E162</f>
        <v/>
      </c>
      <c r="F301" s="391" t="str">
        <f>'дети 5-ти лет Т'!E162</f>
        <v/>
      </c>
      <c r="G301" s="391" t="str">
        <f>'дети 5-ти лет С'!E162</f>
        <v/>
      </c>
    </row>
    <row r="302" ht="15.0" customHeight="1">
      <c r="B302" s="19"/>
      <c r="C302" s="391" t="str">
        <f>'дети 5-ти лет Ф'!F162</f>
        <v/>
      </c>
      <c r="D302" s="391" t="str">
        <f>'дети 5-ти лет К'!F162</f>
        <v/>
      </c>
      <c r="E302" s="391" t="str">
        <f>'дети 5-ти лет П'!F162</f>
        <v/>
      </c>
      <c r="F302" s="391" t="str">
        <f>'дети 5-ти лет Т'!F162</f>
        <v/>
      </c>
      <c r="G302" s="391" t="str">
        <f>'дети 5-ти лет С'!F162</f>
        <v/>
      </c>
    </row>
    <row r="303" ht="15.0" customHeight="1">
      <c r="B303" s="5">
        <v>2.0</v>
      </c>
      <c r="C303" s="391" t="str">
        <f>'дети 5-ти лет Ф'!G162</f>
        <v/>
      </c>
      <c r="D303" s="391" t="str">
        <f>'дети 5-ти лет К'!G162</f>
        <v/>
      </c>
      <c r="E303" s="391" t="str">
        <f>'дети 5-ти лет П'!G162</f>
        <v/>
      </c>
      <c r="F303" s="391" t="str">
        <f>'дети 5-ти лет Т'!G162</f>
        <v/>
      </c>
      <c r="G303" s="391" t="str">
        <f>'дети 5-ти лет С'!G162</f>
        <v/>
      </c>
    </row>
    <row r="304" ht="15.0" customHeight="1">
      <c r="B304" s="12"/>
      <c r="C304" s="391" t="str">
        <f>'дети 5-ти лет Ф'!H162</f>
        <v/>
      </c>
      <c r="D304" s="391" t="str">
        <f>'дети 5-ти лет К'!H162</f>
        <v/>
      </c>
      <c r="E304" s="391" t="str">
        <f>'дети 5-ти лет П'!H162</f>
        <v/>
      </c>
      <c r="F304" s="391" t="str">
        <f>'дети 5-ти лет Т'!H162</f>
        <v/>
      </c>
      <c r="G304" s="391" t="str">
        <f>'дети 5-ти лет С'!H162</f>
        <v/>
      </c>
    </row>
    <row r="305" ht="15.0" customHeight="1">
      <c r="B305" s="19"/>
      <c r="C305" s="391" t="str">
        <f>'дети 5-ти лет Ф'!I162</f>
        <v/>
      </c>
      <c r="D305" s="391" t="str">
        <f>'дети 5-ти лет К'!I162</f>
        <v/>
      </c>
      <c r="E305" s="391" t="str">
        <f>'дети 5-ти лет П'!I162</f>
        <v/>
      </c>
      <c r="F305" s="391" t="str">
        <f>'дети 5-ти лет Т'!I162</f>
        <v/>
      </c>
      <c r="G305" s="391" t="str">
        <f>'дети 5-ти лет С'!I162</f>
        <v/>
      </c>
    </row>
    <row r="306" ht="15.0" customHeight="1">
      <c r="B306" s="5">
        <v>3.0</v>
      </c>
      <c r="C306" s="391" t="str">
        <f>'дети 5-ти лет Ф'!J162</f>
        <v/>
      </c>
      <c r="D306" s="391" t="str">
        <f>'дети 5-ти лет К'!J162</f>
        <v/>
      </c>
      <c r="E306" s="391" t="str">
        <f>'дети 5-ти лет П'!J162</f>
        <v/>
      </c>
      <c r="F306" s="391" t="str">
        <f>'дети 5-ти лет Т'!J162</f>
        <v/>
      </c>
      <c r="G306" s="391" t="str">
        <f>'дети 5-ти лет С'!J162</f>
        <v/>
      </c>
    </row>
    <row r="307" ht="15.0" customHeight="1">
      <c r="B307" s="12"/>
      <c r="C307" s="391" t="str">
        <f>'дети 5-ти лет Ф'!K162</f>
        <v/>
      </c>
      <c r="D307" s="391" t="str">
        <f>'дети 5-ти лет К'!K162</f>
        <v/>
      </c>
      <c r="E307" s="391" t="str">
        <f>'дети 5-ти лет П'!K162</f>
        <v/>
      </c>
      <c r="F307" s="391" t="str">
        <f>'дети 5-ти лет Т'!K162</f>
        <v/>
      </c>
      <c r="G307" s="391" t="str">
        <f>'дети 5-ти лет С'!K162</f>
        <v/>
      </c>
    </row>
    <row r="308" ht="15.0" customHeight="1">
      <c r="B308" s="19"/>
      <c r="C308" s="391" t="str">
        <f>'дети 5-ти лет Ф'!L162</f>
        <v/>
      </c>
      <c r="D308" s="391" t="str">
        <f>'дети 5-ти лет К'!L162</f>
        <v/>
      </c>
      <c r="E308" s="391" t="str">
        <f>'дети 5-ти лет П'!L162</f>
        <v/>
      </c>
      <c r="F308" s="391" t="str">
        <f>'дети 5-ти лет Т'!L162</f>
        <v/>
      </c>
      <c r="G308" s="391" t="str">
        <f>'дети 5-ти лет С'!L162</f>
        <v/>
      </c>
    </row>
    <row r="309" ht="15.0" customHeight="1">
      <c r="B309" s="5">
        <v>4.0</v>
      </c>
      <c r="C309" s="391" t="str">
        <f>'дети 5-ти лет Ф'!M162</f>
        <v/>
      </c>
      <c r="D309" s="391" t="str">
        <f>'дети 5-ти лет К'!M162</f>
        <v/>
      </c>
      <c r="E309" s="391" t="str">
        <f>'дети 5-ти лет П'!M162</f>
        <v/>
      </c>
      <c r="F309" s="391" t="str">
        <f>'дети 5-ти лет Т'!M162</f>
        <v/>
      </c>
      <c r="G309" s="391" t="str">
        <f>'дети 5-ти лет С'!M162</f>
        <v/>
      </c>
    </row>
    <row r="310" ht="15.0" customHeight="1">
      <c r="B310" s="12"/>
      <c r="C310" s="391" t="str">
        <f>'дети 5-ти лет Ф'!N162</f>
        <v/>
      </c>
      <c r="D310" s="391" t="str">
        <f>'дети 5-ти лет К'!N162</f>
        <v/>
      </c>
      <c r="E310" s="391" t="str">
        <f>'дети 5-ти лет П'!N162</f>
        <v/>
      </c>
      <c r="F310" s="391" t="str">
        <f>'дети 5-ти лет Т'!N162</f>
        <v/>
      </c>
      <c r="G310" s="391" t="str">
        <f>'дети 5-ти лет С'!N162</f>
        <v/>
      </c>
    </row>
    <row r="311" ht="15.0" customHeight="1">
      <c r="B311" s="19"/>
      <c r="C311" s="391" t="str">
        <f>'дети 5-ти лет Ф'!O162</f>
        <v/>
      </c>
      <c r="D311" s="391" t="str">
        <f>'дети 5-ти лет К'!O162</f>
        <v/>
      </c>
      <c r="E311" s="391" t="str">
        <f>'дети 5-ти лет П'!O162</f>
        <v/>
      </c>
      <c r="F311" s="391" t="str">
        <f>'дети 5-ти лет Т'!O162</f>
        <v/>
      </c>
      <c r="G311" s="391" t="str">
        <f>'дети 5-ти лет С'!O162</f>
        <v/>
      </c>
    </row>
    <row r="312" ht="15.0" customHeight="1">
      <c r="B312" s="5">
        <v>5.0</v>
      </c>
      <c r="C312" s="391" t="str">
        <f>'дети 5-ти лет Ф'!P162</f>
        <v/>
      </c>
      <c r="D312" s="391" t="str">
        <f>'дети 5-ти лет К'!P162</f>
        <v/>
      </c>
      <c r="E312" s="391" t="str">
        <f>'дети 5-ти лет П'!P162</f>
        <v/>
      </c>
      <c r="F312" s="391" t="str">
        <f>'дети 5-ти лет Т'!P162</f>
        <v/>
      </c>
      <c r="G312" s="391" t="str">
        <f>'дети 5-ти лет С'!P162</f>
        <v/>
      </c>
    </row>
    <row r="313" ht="15.0" customHeight="1">
      <c r="B313" s="12"/>
      <c r="C313" s="391" t="str">
        <f>'дети 5-ти лет Ф'!Q162</f>
        <v/>
      </c>
      <c r="D313" s="391" t="str">
        <f>'дети 5-ти лет К'!Q162</f>
        <v/>
      </c>
      <c r="E313" s="391" t="str">
        <f>'дети 5-ти лет П'!Q162</f>
        <v/>
      </c>
      <c r="F313" s="391" t="str">
        <f>'дети 5-ти лет Т'!Q162</f>
        <v/>
      </c>
      <c r="G313" s="391" t="str">
        <f>'дети 5-ти лет С'!Q162</f>
        <v/>
      </c>
    </row>
    <row r="314" ht="15.0" customHeight="1">
      <c r="B314" s="19"/>
      <c r="C314" s="391" t="str">
        <f>'дети 5-ти лет Ф'!R162</f>
        <v/>
      </c>
      <c r="D314" s="391" t="str">
        <f>'дети 5-ти лет К'!R162</f>
        <v/>
      </c>
      <c r="E314" s="391" t="str">
        <f>'дети 5-ти лет П'!R162</f>
        <v/>
      </c>
      <c r="F314" s="391" t="str">
        <f>'дети 5-ти лет Т'!R162</f>
        <v/>
      </c>
      <c r="G314" s="391" t="str">
        <f>'дети 5-ти лет С'!R162</f>
        <v/>
      </c>
    </row>
    <row r="315" ht="15.0" customHeight="1">
      <c r="B315" s="5">
        <v>6.0</v>
      </c>
      <c r="C315" s="391" t="str">
        <f>'дети 5-ти лет Ф'!S162</f>
        <v/>
      </c>
      <c r="D315" s="391" t="str">
        <f>'дети 5-ти лет К'!S162</f>
        <v/>
      </c>
      <c r="E315" s="391" t="str">
        <f>'дети 5-ти лет П'!S162</f>
        <v/>
      </c>
      <c r="F315" s="391" t="str">
        <f>'дети 5-ти лет Т'!S162</f>
        <v/>
      </c>
      <c r="G315" s="391" t="str">
        <f>'дети 5-ти лет С'!S162</f>
        <v/>
      </c>
    </row>
    <row r="316" ht="15.0" customHeight="1">
      <c r="B316" s="12"/>
      <c r="C316" s="391" t="str">
        <f>'дети 5-ти лет Ф'!T162</f>
        <v/>
      </c>
      <c r="D316" s="391" t="str">
        <f>'дети 5-ти лет К'!T162</f>
        <v/>
      </c>
      <c r="E316" s="391" t="str">
        <f>'дети 5-ти лет П'!T162</f>
        <v/>
      </c>
      <c r="F316" s="391" t="str">
        <f>'дети 5-ти лет Т'!T162</f>
        <v/>
      </c>
      <c r="G316" s="391" t="str">
        <f>'дети 5-ти лет С'!T162</f>
        <v/>
      </c>
    </row>
    <row r="317" ht="15.0" customHeight="1">
      <c r="B317" s="19"/>
      <c r="C317" s="391" t="str">
        <f>'дети 5-ти лет Ф'!U162</f>
        <v/>
      </c>
      <c r="D317" s="391" t="str">
        <f>'дети 5-ти лет К'!U162</f>
        <v/>
      </c>
      <c r="E317" s="391" t="str">
        <f>'дети 5-ти лет П'!U162</f>
        <v/>
      </c>
      <c r="F317" s="391" t="str">
        <f>'дети 5-ти лет Т'!U162</f>
        <v/>
      </c>
      <c r="G317" s="391" t="str">
        <f>'дети 5-ти лет С'!U162</f>
        <v/>
      </c>
    </row>
    <row r="318" ht="15.0" customHeight="1">
      <c r="B318" s="5">
        <v>7.0</v>
      </c>
      <c r="C318" s="391" t="str">
        <f>'дети 5-ти лет Ф'!V162</f>
        <v/>
      </c>
      <c r="D318" s="391" t="str">
        <f>'дети 5-ти лет К'!V162</f>
        <v/>
      </c>
      <c r="E318" s="391" t="str">
        <f>'дети 5-ти лет П'!V162</f>
        <v/>
      </c>
      <c r="F318" s="391" t="str">
        <f>'дети 5-ти лет Т'!V162</f>
        <v/>
      </c>
      <c r="G318" s="391" t="str">
        <f>'дети 5-ти лет С'!V162</f>
        <v/>
      </c>
    </row>
    <row r="319" ht="15.0" customHeight="1">
      <c r="B319" s="12"/>
      <c r="C319" s="391" t="str">
        <f>'дети 5-ти лет Ф'!W162</f>
        <v/>
      </c>
      <c r="D319" s="391" t="str">
        <f>'дети 5-ти лет Т'!W162</f>
        <v/>
      </c>
      <c r="E319" s="391" t="str">
        <f>'дети 5-ти лет П'!W162</f>
        <v/>
      </c>
      <c r="F319" s="391" t="str">
        <f>'дети 5-ти лет Т'!W162</f>
        <v/>
      </c>
      <c r="G319" s="391" t="str">
        <f>'дети 5-ти лет С'!W162</f>
        <v/>
      </c>
    </row>
    <row r="320" ht="15.0" customHeight="1">
      <c r="B320" s="19"/>
      <c r="C320" s="391" t="str">
        <f>'дети 5-ти лет Ф'!X162</f>
        <v/>
      </c>
      <c r="D320" s="391" t="str">
        <f>'дети 5-ти лет К'!X162</f>
        <v/>
      </c>
      <c r="E320" s="391" t="str">
        <f>'дети 5-ти лет П'!X162</f>
        <v/>
      </c>
      <c r="F320" s="391" t="str">
        <f>'дети 5-ти лет Т'!X162</f>
        <v/>
      </c>
      <c r="G320" s="391" t="str">
        <f>'дети 5-ти лет С'!X162</f>
        <v/>
      </c>
    </row>
    <row r="321" ht="15.0" customHeight="1">
      <c r="B321" s="5">
        <v>8.0</v>
      </c>
      <c r="C321" s="318"/>
      <c r="D321" s="391" t="str">
        <f>'дети 5-ти лет К'!Y162</f>
        <v/>
      </c>
      <c r="E321" s="317"/>
      <c r="F321" s="391" t="str">
        <f>'дети 5-ти лет Т'!Y162</f>
        <v/>
      </c>
      <c r="G321" s="317"/>
    </row>
    <row r="322" ht="15.0" customHeight="1">
      <c r="B322" s="12"/>
      <c r="C322" s="319"/>
      <c r="D322" s="391" t="str">
        <f>'дети 5-ти лет К'!Z162</f>
        <v/>
      </c>
      <c r="E322" s="12"/>
      <c r="F322" s="391" t="str">
        <f>'дети 5-ти лет Т'!Z162</f>
        <v/>
      </c>
      <c r="G322" s="12"/>
    </row>
    <row r="323" ht="15.0" customHeight="1">
      <c r="B323" s="19"/>
      <c r="C323" s="319"/>
      <c r="D323" s="391" t="str">
        <f>'дети 5-ти лет К'!AA162</f>
        <v/>
      </c>
      <c r="E323" s="12"/>
      <c r="F323" s="391" t="str">
        <f>'дети 5-ти лет Т'!AA162</f>
        <v/>
      </c>
      <c r="G323" s="12"/>
    </row>
    <row r="324" ht="15.0" customHeight="1">
      <c r="B324" s="5">
        <v>9.0</v>
      </c>
      <c r="C324" s="319"/>
      <c r="D324" s="391" t="str">
        <f>'дети 5-ти лет К'!AB162</f>
        <v/>
      </c>
      <c r="E324" s="12"/>
      <c r="F324" s="391" t="str">
        <f>'дети 5-ти лет Т'!AB162</f>
        <v/>
      </c>
      <c r="G324" s="12"/>
    </row>
    <row r="325" ht="15.0" customHeight="1">
      <c r="B325" s="12"/>
      <c r="C325" s="319"/>
      <c r="D325" s="391" t="str">
        <f>'дети 5-ти лет К'!AC162</f>
        <v/>
      </c>
      <c r="E325" s="12"/>
      <c r="F325" s="391" t="str">
        <f>'дети 5-ти лет Т'!AC162</f>
        <v/>
      </c>
      <c r="G325" s="12"/>
    </row>
    <row r="326" ht="15.0" customHeight="1">
      <c r="B326" s="19"/>
      <c r="C326" s="319"/>
      <c r="D326" s="391" t="str">
        <f>'дети 5-ти лет К'!AD162</f>
        <v/>
      </c>
      <c r="E326" s="12"/>
      <c r="F326" s="391" t="str">
        <f>'дети 5-ти лет Т'!AD162</f>
        <v/>
      </c>
      <c r="G326" s="12"/>
    </row>
    <row r="327" ht="15.0" customHeight="1">
      <c r="B327" s="5">
        <v>10.0</v>
      </c>
      <c r="C327" s="319"/>
      <c r="D327" s="391" t="str">
        <f>'дети 5-ти лет К'!AE162</f>
        <v/>
      </c>
      <c r="E327" s="12"/>
      <c r="F327" s="391" t="str">
        <f>'дети 5-ти лет Т'!AE162</f>
        <v/>
      </c>
      <c r="G327" s="12"/>
    </row>
    <row r="328" ht="15.0" customHeight="1">
      <c r="B328" s="12"/>
      <c r="C328" s="319"/>
      <c r="D328" s="391" t="str">
        <f>'дети 5-ти лет К'!AF162</f>
        <v/>
      </c>
      <c r="E328" s="12"/>
      <c r="F328" s="391" t="str">
        <f>'дети 5-ти лет Т'!AF162</f>
        <v/>
      </c>
      <c r="G328" s="12"/>
    </row>
    <row r="329" ht="15.0" customHeight="1">
      <c r="B329" s="19"/>
      <c r="C329" s="319"/>
      <c r="D329" s="391" t="str">
        <f>'дети 5-ти лет К'!AG162</f>
        <v/>
      </c>
      <c r="E329" s="12"/>
      <c r="F329" s="391" t="str">
        <f>'дети 5-ти лет Т'!AG162</f>
        <v/>
      </c>
      <c r="G329" s="12"/>
    </row>
    <row r="330" ht="15.0" customHeight="1">
      <c r="B330" s="5">
        <v>11.0</v>
      </c>
      <c r="C330" s="319"/>
      <c r="D330" s="391" t="str">
        <f>'дети 5-ти лет К'!AH162</f>
        <v/>
      </c>
      <c r="E330" s="12"/>
      <c r="F330" s="391" t="str">
        <f>'дети 5-ти лет Т'!AH162</f>
        <v/>
      </c>
      <c r="G330" s="12"/>
    </row>
    <row r="331" ht="15.0" customHeight="1">
      <c r="B331" s="12"/>
      <c r="C331" s="319"/>
      <c r="D331" s="391" t="str">
        <f>'дети 5-ти лет К'!AI162</f>
        <v/>
      </c>
      <c r="E331" s="12"/>
      <c r="F331" s="391" t="str">
        <f>'дети 5-ти лет Т'!AI162</f>
        <v/>
      </c>
      <c r="G331" s="12"/>
    </row>
    <row r="332" ht="15.0" customHeight="1">
      <c r="B332" s="19"/>
      <c r="C332" s="319"/>
      <c r="D332" s="391" t="str">
        <f>'дети 5-ти лет К'!AJ162</f>
        <v/>
      </c>
      <c r="E332" s="12"/>
      <c r="F332" s="391" t="str">
        <f>'дети 5-ти лет Т'!AJ162</f>
        <v/>
      </c>
      <c r="G332" s="12"/>
    </row>
    <row r="333" ht="15.0" customHeight="1">
      <c r="B333" s="5">
        <v>12.0</v>
      </c>
      <c r="C333" s="319"/>
      <c r="D333" s="391" t="str">
        <f>'дети 5-ти лет К'!AK162</f>
        <v/>
      </c>
      <c r="E333" s="12"/>
      <c r="F333" s="391" t="str">
        <f>'дети 5-ти лет Т'!AK162</f>
        <v/>
      </c>
      <c r="G333" s="12"/>
    </row>
    <row r="334" ht="15.0" customHeight="1">
      <c r="B334" s="12"/>
      <c r="C334" s="319"/>
      <c r="D334" s="391" t="str">
        <f>'дети 5-ти лет К'!AL162</f>
        <v/>
      </c>
      <c r="E334" s="12"/>
      <c r="F334" s="391" t="str">
        <f>'дети 5-ти лет Т'!AL162</f>
        <v/>
      </c>
      <c r="G334" s="12"/>
    </row>
    <row r="335" ht="15.0" customHeight="1">
      <c r="B335" s="19"/>
      <c r="C335" s="319"/>
      <c r="D335" s="391" t="str">
        <f>'дети 5-ти лет К'!AM162</f>
        <v/>
      </c>
      <c r="E335" s="12"/>
      <c r="F335" s="391" t="str">
        <f>'дети 5-ти лет Т'!AM162</f>
        <v/>
      </c>
      <c r="G335" s="12"/>
    </row>
    <row r="336" ht="15.0" customHeight="1">
      <c r="B336" s="5">
        <v>13.0</v>
      </c>
      <c r="C336" s="319"/>
      <c r="D336" s="391" t="str">
        <f>'дети 5-ти лет К'!AN162</f>
        <v/>
      </c>
      <c r="E336" s="12"/>
      <c r="F336" s="391" t="str">
        <f>'дети 5-ти лет Т'!AN162</f>
        <v/>
      </c>
      <c r="G336" s="12"/>
    </row>
    <row r="337" ht="15.0" customHeight="1">
      <c r="B337" s="12"/>
      <c r="C337" s="319"/>
      <c r="D337" s="391" t="str">
        <f>'дети 5-ти лет К'!AO162</f>
        <v/>
      </c>
      <c r="E337" s="12"/>
      <c r="F337" s="391" t="str">
        <f>'дети 5-ти лет Т'!AO162</f>
        <v/>
      </c>
      <c r="G337" s="12"/>
    </row>
    <row r="338" ht="15.0" customHeight="1">
      <c r="B338" s="19"/>
      <c r="C338" s="319"/>
      <c r="D338" s="391" t="str">
        <f>'дети 5-ти лет К'!AP162</f>
        <v/>
      </c>
      <c r="E338" s="12"/>
      <c r="F338" s="391" t="str">
        <f>'дети 5-ти лет Т'!AP162</f>
        <v/>
      </c>
      <c r="G338" s="12"/>
    </row>
    <row r="339" ht="15.0" customHeight="1">
      <c r="B339" s="5">
        <v>14.0</v>
      </c>
      <c r="C339" s="319"/>
      <c r="D339" s="391" t="str">
        <f>'дети 5-ти лет К'!AQ162</f>
        <v/>
      </c>
      <c r="E339" s="12"/>
      <c r="F339" s="391" t="str">
        <f>'дети 5-ти лет Т'!AQ162</f>
        <v/>
      </c>
      <c r="G339" s="12"/>
    </row>
    <row r="340" ht="15.0" customHeight="1">
      <c r="B340" s="12"/>
      <c r="C340" s="319"/>
      <c r="D340" s="391" t="str">
        <f>'дети 5-ти лет К'!AR162</f>
        <v/>
      </c>
      <c r="E340" s="12"/>
      <c r="F340" s="391" t="str">
        <f>'дети 5-ти лет Т'!AR162</f>
        <v/>
      </c>
      <c r="G340" s="12"/>
    </row>
    <row r="341" ht="15.0" customHeight="1">
      <c r="B341" s="19"/>
      <c r="C341" s="319"/>
      <c r="D341" s="391" t="str">
        <f>'дети 5-ти лет К'!AS162</f>
        <v/>
      </c>
      <c r="E341" s="12"/>
      <c r="F341" s="391" t="str">
        <f>'дети 5-ти лет Т'!AS162</f>
        <v/>
      </c>
      <c r="G341" s="12"/>
    </row>
    <row r="342" ht="15.0" customHeight="1">
      <c r="B342" s="5">
        <v>15.0</v>
      </c>
      <c r="C342" s="319"/>
      <c r="D342" s="391" t="str">
        <f>'дети 5-ти лет К'!AT162</f>
        <v/>
      </c>
      <c r="E342" s="12"/>
      <c r="F342" s="391" t="str">
        <f>'дети 5-ти лет Т'!AT162</f>
        <v/>
      </c>
      <c r="G342" s="12"/>
    </row>
    <row r="343" ht="15.0" customHeight="1">
      <c r="B343" s="12"/>
      <c r="C343" s="319"/>
      <c r="D343" s="391" t="str">
        <f>'дети 5-ти лет К'!AU162</f>
        <v/>
      </c>
      <c r="E343" s="12"/>
      <c r="F343" s="391" t="str">
        <f>'дети 5-ти лет Т'!AU162</f>
        <v/>
      </c>
      <c r="G343" s="12"/>
    </row>
    <row r="344" ht="15.0" customHeight="1">
      <c r="B344" s="19"/>
      <c r="C344" s="319"/>
      <c r="D344" s="391" t="str">
        <f>'дети 5-ти лет К'!AV162</f>
        <v/>
      </c>
      <c r="E344" s="12"/>
      <c r="F344" s="391" t="str">
        <f>'дети 5-ти лет Т'!AV162</f>
        <v/>
      </c>
      <c r="G344" s="12"/>
    </row>
    <row r="345" ht="15.0" customHeight="1">
      <c r="B345" s="5">
        <v>16.0</v>
      </c>
      <c r="C345" s="319"/>
      <c r="D345" s="391" t="str">
        <f>'дети 5-ти лет К'!AW162</f>
        <v/>
      </c>
      <c r="E345" s="12"/>
      <c r="F345" s="391" t="str">
        <f>'дети 5-ти лет Т'!AW162</f>
        <v/>
      </c>
      <c r="G345" s="12"/>
    </row>
    <row r="346" ht="15.0" customHeight="1">
      <c r="B346" s="12"/>
      <c r="C346" s="319"/>
      <c r="D346" s="391" t="str">
        <f>'дети 5-ти лет К'!AX162</f>
        <v/>
      </c>
      <c r="E346" s="12"/>
      <c r="F346" s="391" t="str">
        <f>'дети 5-ти лет Т'!AX162</f>
        <v/>
      </c>
      <c r="G346" s="12"/>
    </row>
    <row r="347" ht="15.0" customHeight="1">
      <c r="B347" s="19"/>
      <c r="C347" s="319"/>
      <c r="D347" s="391" t="str">
        <f>'дети 5-ти лет К'!AY162</f>
        <v/>
      </c>
      <c r="E347" s="12"/>
      <c r="F347" s="391" t="str">
        <f>'дети 5-ти лет Т'!AY162</f>
        <v/>
      </c>
      <c r="G347" s="12"/>
    </row>
    <row r="348" ht="15.0" customHeight="1">
      <c r="B348" s="5">
        <v>17.0</v>
      </c>
      <c r="C348" s="319"/>
      <c r="D348" s="391" t="str">
        <f>'дети 5-ти лет К'!AZ162</f>
        <v/>
      </c>
      <c r="E348" s="12"/>
      <c r="F348" s="391" t="str">
        <f>'дети 5-ти лет Т'!AZ162</f>
        <v/>
      </c>
      <c r="G348" s="12"/>
    </row>
    <row r="349" ht="15.0" customHeight="1">
      <c r="B349" s="12"/>
      <c r="C349" s="319"/>
      <c r="D349" s="391" t="str">
        <f>'дети 5-ти лет К'!BA162</f>
        <v/>
      </c>
      <c r="E349" s="12"/>
      <c r="F349" s="391" t="str">
        <f>'дети 5-ти лет Т'!BA162</f>
        <v/>
      </c>
      <c r="G349" s="12"/>
    </row>
    <row r="350" ht="15.0" customHeight="1">
      <c r="B350" s="19"/>
      <c r="C350" s="319"/>
      <c r="D350" s="391" t="str">
        <f>'дети 5-ти лет К'!BB162</f>
        <v/>
      </c>
      <c r="E350" s="12"/>
      <c r="F350" s="391" t="str">
        <f>'дети 5-ти лет Т'!BB162</f>
        <v/>
      </c>
      <c r="G350" s="12"/>
    </row>
    <row r="351" ht="15.0" customHeight="1">
      <c r="B351" s="5">
        <v>18.0</v>
      </c>
      <c r="C351" s="319"/>
      <c r="D351" s="391" t="str">
        <f>'дети 5-ти лет К'!BC162</f>
        <v/>
      </c>
      <c r="E351" s="12"/>
      <c r="F351" s="391" t="str">
        <f>'дети 5-ти лет Т'!BC162</f>
        <v/>
      </c>
      <c r="G351" s="12"/>
    </row>
    <row r="352" ht="15.0" customHeight="1">
      <c r="B352" s="12"/>
      <c r="C352" s="319"/>
      <c r="D352" s="391" t="str">
        <f>'дети 5-ти лет К'!BD162</f>
        <v/>
      </c>
      <c r="E352" s="12"/>
      <c r="F352" s="391" t="str">
        <f>'дети 5-ти лет Т'!BD162</f>
        <v/>
      </c>
      <c r="G352" s="12"/>
    </row>
    <row r="353" ht="15.0" customHeight="1">
      <c r="B353" s="19"/>
      <c r="C353" s="319"/>
      <c r="D353" s="391" t="str">
        <f>'дети 5-ти лет К'!BE162</f>
        <v/>
      </c>
      <c r="E353" s="12"/>
      <c r="F353" s="391" t="str">
        <f>'дети 5-ти лет Т'!BE162</f>
        <v/>
      </c>
      <c r="G353" s="12"/>
    </row>
    <row r="354" ht="15.0" customHeight="1">
      <c r="B354" s="5">
        <v>19.0</v>
      </c>
      <c r="C354" s="319"/>
      <c r="D354" s="391" t="str">
        <f>'дети 5-ти лет К'!BF162</f>
        <v/>
      </c>
      <c r="E354" s="12"/>
      <c r="F354" s="391" t="str">
        <f>'дети 5-ти лет Т'!BF162</f>
        <v/>
      </c>
      <c r="G354" s="12"/>
    </row>
    <row r="355" ht="15.0" customHeight="1">
      <c r="B355" s="12"/>
      <c r="C355" s="319"/>
      <c r="D355" s="391" t="str">
        <f>'дети 5-ти лет К'!BG162</f>
        <v/>
      </c>
      <c r="E355" s="12"/>
      <c r="F355" s="391" t="str">
        <f>'дети 5-ти лет Т'!BG162</f>
        <v/>
      </c>
      <c r="G355" s="12"/>
    </row>
    <row r="356" ht="15.0" customHeight="1">
      <c r="B356" s="19"/>
      <c r="C356" s="319"/>
      <c r="D356" s="391" t="str">
        <f>'дети 5-ти лет К'!BH162</f>
        <v/>
      </c>
      <c r="E356" s="12"/>
      <c r="F356" s="391" t="str">
        <f>'дети 5-ти лет Т'!BH162</f>
        <v/>
      </c>
      <c r="G356" s="12"/>
    </row>
    <row r="357" ht="15.0" customHeight="1">
      <c r="B357" s="5">
        <v>20.0</v>
      </c>
      <c r="C357" s="319"/>
      <c r="D357" s="391" t="str">
        <f>'дети 5-ти лет К'!BI162</f>
        <v/>
      </c>
      <c r="E357" s="12"/>
      <c r="F357" s="391" t="str">
        <f>'дети 5-ти лет Т'!BI162</f>
        <v/>
      </c>
      <c r="G357" s="12"/>
    </row>
    <row r="358" ht="15.0" customHeight="1">
      <c r="B358" s="12"/>
      <c r="C358" s="319"/>
      <c r="D358" s="391" t="str">
        <f>'дети 5-ти лет К'!BJ162</f>
        <v/>
      </c>
      <c r="E358" s="12"/>
      <c r="F358" s="391" t="str">
        <f>'дети 5-ти лет Т'!BJ162</f>
        <v/>
      </c>
      <c r="G358" s="12"/>
    </row>
    <row r="359" ht="15.0" customHeight="1">
      <c r="B359" s="19"/>
      <c r="C359" s="319"/>
      <c r="D359" s="391" t="str">
        <f>'дети 5-ти лет К'!BK162</f>
        <v/>
      </c>
      <c r="E359" s="12"/>
      <c r="F359" s="391" t="str">
        <f>'дети 5-ти лет Т'!BK162</f>
        <v/>
      </c>
      <c r="G359" s="12"/>
    </row>
    <row r="360" ht="15.0" customHeight="1">
      <c r="B360" s="5">
        <v>21.0</v>
      </c>
      <c r="C360" s="319"/>
      <c r="D360" s="391" t="str">
        <f>'дети 5-ти лет К'!BL162</f>
        <v/>
      </c>
      <c r="E360" s="12"/>
      <c r="F360" s="391" t="str">
        <f>'дети 5-ти лет Т'!BL162</f>
        <v/>
      </c>
      <c r="G360" s="12"/>
    </row>
    <row r="361" ht="15.0" customHeight="1">
      <c r="B361" s="12"/>
      <c r="C361" s="319"/>
      <c r="D361" s="391" t="str">
        <f>'дети 5-ти лет К'!BM162</f>
        <v/>
      </c>
      <c r="E361" s="12"/>
      <c r="F361" s="391" t="str">
        <f>'дети 5-ти лет Т'!BM162</f>
        <v/>
      </c>
      <c r="G361" s="12"/>
    </row>
    <row r="362" ht="15.0" customHeight="1">
      <c r="B362" s="19"/>
      <c r="C362" s="319"/>
      <c r="D362" s="391" t="str">
        <f>'дети 5-ти лет К'!BN162</f>
        <v/>
      </c>
      <c r="E362" s="12"/>
      <c r="F362" s="391" t="str">
        <f>'дети 5-ти лет Т'!BN162</f>
        <v/>
      </c>
      <c r="G362" s="12"/>
    </row>
    <row r="363" ht="15.0" customHeight="1">
      <c r="B363" s="5">
        <v>22.0</v>
      </c>
      <c r="C363" s="319"/>
      <c r="D363" s="391" t="str">
        <f>'дети 5-ти лет К'!BO162</f>
        <v/>
      </c>
      <c r="E363" s="12"/>
      <c r="F363" s="391" t="str">
        <f>'дети 5-ти лет Т'!BO162</f>
        <v/>
      </c>
      <c r="G363" s="12"/>
    </row>
    <row r="364" ht="15.0" customHeight="1">
      <c r="B364" s="12"/>
      <c r="C364" s="319"/>
      <c r="D364" s="391" t="str">
        <f>'дети 5-ти лет К'!BP162</f>
        <v/>
      </c>
      <c r="E364" s="12"/>
      <c r="F364" s="391" t="str">
        <f>'дети 5-ти лет Т'!BP162</f>
        <v/>
      </c>
      <c r="G364" s="12"/>
    </row>
    <row r="365" ht="15.0" customHeight="1">
      <c r="B365" s="19"/>
      <c r="C365" s="319"/>
      <c r="D365" s="391" t="str">
        <f>'дети 5-ти лет К'!BQ162</f>
        <v/>
      </c>
      <c r="E365" s="12"/>
      <c r="F365" s="391" t="str">
        <f>'дети 5-ти лет Т'!BQ162</f>
        <v/>
      </c>
      <c r="G365" s="12"/>
    </row>
    <row r="366" ht="15.0" customHeight="1">
      <c r="B366" s="5">
        <v>23.0</v>
      </c>
      <c r="C366" s="319"/>
      <c r="D366" s="391" t="str">
        <f>'дети 5-ти лет К'!BR162</f>
        <v/>
      </c>
      <c r="E366" s="12"/>
      <c r="F366" s="391" t="str">
        <f>'дети 5-ти лет Т'!BR162</f>
        <v/>
      </c>
      <c r="G366" s="12"/>
    </row>
    <row r="367" ht="15.0" customHeight="1">
      <c r="B367" s="12"/>
      <c r="C367" s="319"/>
      <c r="D367" s="391" t="str">
        <f>'дети 5-ти лет К'!BS162</f>
        <v/>
      </c>
      <c r="E367" s="12"/>
      <c r="F367" s="391" t="str">
        <f>'дети 5-ти лет Т'!BS162</f>
        <v/>
      </c>
      <c r="G367" s="12"/>
    </row>
    <row r="368" ht="15.0" customHeight="1">
      <c r="B368" s="19"/>
      <c r="C368" s="319"/>
      <c r="D368" s="391" t="str">
        <f>'дети 5-ти лет К'!BT162</f>
        <v/>
      </c>
      <c r="E368" s="12"/>
      <c r="F368" s="391" t="str">
        <f>'дети 5-ти лет Т'!BT162</f>
        <v/>
      </c>
      <c r="G368" s="12"/>
    </row>
    <row r="369" ht="15.0" customHeight="1">
      <c r="B369" s="5">
        <v>24.0</v>
      </c>
      <c r="C369" s="319"/>
      <c r="D369" s="391" t="str">
        <f>'дети 5-ти лет К'!BU162</f>
        <v/>
      </c>
      <c r="E369" s="12"/>
      <c r="F369" s="391" t="str">
        <f>'дети 5-ти лет Т'!BU162</f>
        <v/>
      </c>
      <c r="G369" s="12"/>
    </row>
    <row r="370" ht="15.0" customHeight="1">
      <c r="B370" s="12"/>
      <c r="C370" s="319"/>
      <c r="D370" s="391" t="str">
        <f>'дети 5-ти лет К'!BV162</f>
        <v/>
      </c>
      <c r="E370" s="12"/>
      <c r="F370" s="391" t="str">
        <f>'дети 5-ти лет Т'!BV162</f>
        <v/>
      </c>
      <c r="G370" s="12"/>
    </row>
    <row r="371" ht="15.0" customHeight="1">
      <c r="B371" s="19"/>
      <c r="C371" s="319"/>
      <c r="D371" s="391" t="str">
        <f>'дети 5-ти лет К'!BW162</f>
        <v/>
      </c>
      <c r="E371" s="12"/>
      <c r="F371" s="391" t="str">
        <f>'дети 5-ти лет Т'!BW162</f>
        <v/>
      </c>
      <c r="G371" s="12"/>
    </row>
    <row r="372" ht="15.0" customHeight="1">
      <c r="B372" s="5">
        <v>25.0</v>
      </c>
      <c r="C372" s="319"/>
      <c r="D372" s="391" t="str">
        <f>'дети 5-ти лет К'!BX162</f>
        <v/>
      </c>
      <c r="E372" s="12"/>
      <c r="F372" s="391" t="str">
        <f>'дети 5-ти лет Т'!BX162</f>
        <v/>
      </c>
      <c r="G372" s="12"/>
    </row>
    <row r="373" ht="15.0" customHeight="1">
      <c r="B373" s="12"/>
      <c r="C373" s="319"/>
      <c r="D373" s="391" t="str">
        <f>'дети 5-ти лет К'!BY162</f>
        <v/>
      </c>
      <c r="E373" s="12"/>
      <c r="F373" s="391" t="str">
        <f>'дети 5-ти лет Т'!BY162</f>
        <v/>
      </c>
      <c r="G373" s="12"/>
    </row>
    <row r="374" ht="15.0" customHeight="1">
      <c r="B374" s="19"/>
      <c r="C374" s="319"/>
      <c r="D374" s="391" t="str">
        <f>'дети 5-ти лет К'!BZ162</f>
        <v/>
      </c>
      <c r="E374" s="12"/>
      <c r="F374" s="391" t="str">
        <f>'дети 5-ти лет Т'!BZ162</f>
        <v/>
      </c>
      <c r="G374" s="12"/>
    </row>
    <row r="375" ht="15.0" customHeight="1">
      <c r="B375" s="5">
        <v>26.0</v>
      </c>
      <c r="C375" s="319"/>
      <c r="D375" s="391" t="str">
        <f>'дети 5-ти лет К'!CA162</f>
        <v/>
      </c>
      <c r="E375" s="12"/>
      <c r="F375" s="391" t="str">
        <f>'дети 5-ти лет Т'!CA162</f>
        <v/>
      </c>
      <c r="G375" s="12"/>
    </row>
    <row r="376" ht="15.0" customHeight="1">
      <c r="B376" s="12"/>
      <c r="C376" s="319"/>
      <c r="D376" s="391" t="str">
        <f>'дети 5-ти лет К'!CB162</f>
        <v/>
      </c>
      <c r="E376" s="12"/>
      <c r="F376" s="391" t="str">
        <f>'дети 5-ти лет Т'!CB162</f>
        <v/>
      </c>
      <c r="G376" s="12"/>
    </row>
    <row r="377" ht="15.0" customHeight="1">
      <c r="B377" s="19"/>
      <c r="C377" s="319"/>
      <c r="D377" s="391" t="str">
        <f>'дети 5-ти лет К'!CC162</f>
        <v/>
      </c>
      <c r="E377" s="12"/>
      <c r="F377" s="391" t="str">
        <f>'дети 5-ти лет Т'!CC162</f>
        <v/>
      </c>
      <c r="G377" s="12"/>
    </row>
    <row r="378" ht="15.0" customHeight="1">
      <c r="B378" s="5">
        <v>27.0</v>
      </c>
      <c r="C378" s="319"/>
      <c r="D378" s="391" t="str">
        <f>'дети 5-ти лет К'!CD162</f>
        <v/>
      </c>
      <c r="E378" s="12"/>
      <c r="F378" s="391" t="str">
        <f>'дети 5-ти лет Т'!CD162</f>
        <v/>
      </c>
      <c r="G378" s="12"/>
    </row>
    <row r="379" ht="15.0" customHeight="1">
      <c r="B379" s="12"/>
      <c r="C379" s="319"/>
      <c r="D379" s="391" t="str">
        <f>'дети 5-ти лет К'!CE162</f>
        <v/>
      </c>
      <c r="E379" s="12"/>
      <c r="F379" s="391" t="str">
        <f>'дети 5-ти лет Т'!CE162</f>
        <v/>
      </c>
      <c r="G379" s="12"/>
    </row>
    <row r="380" ht="15.0" customHeight="1">
      <c r="B380" s="19"/>
      <c r="C380" s="319"/>
      <c r="D380" s="391" t="str">
        <f>'дети 5-ти лет К'!CF162</f>
        <v/>
      </c>
      <c r="E380" s="12"/>
      <c r="F380" s="391" t="str">
        <f>'дети 5-ти лет Т'!CF162</f>
        <v/>
      </c>
      <c r="G380" s="12"/>
    </row>
    <row r="381" ht="15.0" customHeight="1">
      <c r="B381" s="5">
        <v>28.0</v>
      </c>
      <c r="C381" s="319"/>
      <c r="D381" s="391" t="str">
        <f>'дети 5-ти лет К'!CG162</f>
        <v/>
      </c>
      <c r="E381" s="12"/>
      <c r="F381" s="391" t="str">
        <f>'дети 5-ти лет Т'!CG162</f>
        <v/>
      </c>
      <c r="G381" s="12"/>
    </row>
    <row r="382" ht="15.0" customHeight="1">
      <c r="B382" s="12"/>
      <c r="C382" s="319"/>
      <c r="D382" s="391" t="str">
        <f>'дети 5-ти лет К'!CH162</f>
        <v/>
      </c>
      <c r="E382" s="12"/>
      <c r="F382" s="391" t="str">
        <f>'дети 5-ти лет Т'!CH162</f>
        <v/>
      </c>
      <c r="G382" s="12"/>
    </row>
    <row r="383" ht="15.0" customHeight="1">
      <c r="B383" s="19"/>
      <c r="C383" s="319"/>
      <c r="D383" s="391" t="str">
        <f>'дети 5-ти лет К'!CI162</f>
        <v/>
      </c>
      <c r="E383" s="12"/>
      <c r="F383" s="391" t="str">
        <f>'дети 5-ти лет Т'!CI162</f>
        <v/>
      </c>
      <c r="G383" s="12"/>
    </row>
    <row r="384" ht="15.0" customHeight="1">
      <c r="B384" s="5">
        <v>29.0</v>
      </c>
      <c r="C384" s="319"/>
      <c r="D384" s="317"/>
      <c r="E384" s="12"/>
      <c r="F384" s="391" t="str">
        <f>'дети 5-ти лет Т'!CJ162</f>
        <v/>
      </c>
      <c r="G384" s="12"/>
    </row>
    <row r="385" ht="15.0" customHeight="1">
      <c r="B385" s="12"/>
      <c r="C385" s="319"/>
      <c r="D385" s="12"/>
      <c r="E385" s="12"/>
      <c r="F385" s="391" t="str">
        <f>'дети 5-ти лет Т'!CK162</f>
        <v/>
      </c>
      <c r="G385" s="12"/>
    </row>
    <row r="386" ht="15.0" customHeight="1">
      <c r="B386" s="19"/>
      <c r="C386" s="319"/>
      <c r="D386" s="12"/>
      <c r="E386" s="12"/>
      <c r="F386" s="391" t="str">
        <f>'дети 5-ти лет Т'!CL162</f>
        <v/>
      </c>
      <c r="G386" s="12"/>
    </row>
    <row r="387" ht="15.0" customHeight="1">
      <c r="B387" s="5">
        <v>30.0</v>
      </c>
      <c r="C387" s="319"/>
      <c r="D387" s="12"/>
      <c r="E387" s="12"/>
      <c r="F387" s="391" t="str">
        <f>'дети 5-ти лет Т'!CM162</f>
        <v/>
      </c>
      <c r="G387" s="12"/>
    </row>
    <row r="388" ht="15.0" customHeight="1">
      <c r="B388" s="12"/>
      <c r="C388" s="319"/>
      <c r="D388" s="12"/>
      <c r="E388" s="12"/>
      <c r="F388" s="391" t="str">
        <f>'дети 5-ти лет Т'!CN162</f>
        <v/>
      </c>
      <c r="G388" s="12"/>
    </row>
    <row r="389" ht="15.0" customHeight="1">
      <c r="B389" s="19"/>
      <c r="C389" s="319"/>
      <c r="D389" s="12"/>
      <c r="E389" s="12"/>
      <c r="F389" s="391" t="str">
        <f>'дети 5-ти лет Т'!CO162</f>
        <v/>
      </c>
      <c r="G389" s="12"/>
    </row>
    <row r="390" ht="15.0" customHeight="1">
      <c r="B390" s="5">
        <v>31.0</v>
      </c>
      <c r="C390" s="319"/>
      <c r="D390" s="12"/>
      <c r="E390" s="12"/>
      <c r="F390" s="391" t="str">
        <f>'дети 5-ти лет Т'!CP162</f>
        <v/>
      </c>
      <c r="G390" s="12"/>
    </row>
    <row r="391" ht="15.0" customHeight="1">
      <c r="B391" s="12"/>
      <c r="C391" s="319"/>
      <c r="D391" s="12"/>
      <c r="E391" s="12"/>
      <c r="F391" s="391" t="str">
        <f>'дети 5-ти лет Т'!CQ162</f>
        <v/>
      </c>
      <c r="G391" s="12"/>
    </row>
    <row r="392" ht="15.0" customHeight="1">
      <c r="B392" s="19"/>
      <c r="C392" s="319"/>
      <c r="D392" s="12"/>
      <c r="E392" s="12"/>
      <c r="F392" s="391" t="str">
        <f>'дети 5-ти лет Т'!CR162</f>
        <v/>
      </c>
      <c r="G392" s="12"/>
    </row>
    <row r="393" ht="15.0" customHeight="1">
      <c r="B393" s="5">
        <v>32.0</v>
      </c>
      <c r="C393" s="319"/>
      <c r="D393" s="12"/>
      <c r="E393" s="12"/>
      <c r="F393" s="391" t="str">
        <f>'дети 5-ти лет Т'!CS162</f>
        <v/>
      </c>
      <c r="G393" s="12"/>
    </row>
    <row r="394" ht="15.0" customHeight="1">
      <c r="B394" s="12"/>
      <c r="C394" s="319"/>
      <c r="D394" s="12"/>
      <c r="E394" s="12"/>
      <c r="F394" s="391" t="str">
        <f>'дети 5-ти лет Т'!CT162</f>
        <v/>
      </c>
      <c r="G394" s="12"/>
    </row>
    <row r="395" ht="15.0" customHeight="1">
      <c r="B395" s="19"/>
      <c r="C395" s="319"/>
      <c r="D395" s="12"/>
      <c r="E395" s="12"/>
      <c r="F395" s="391" t="str">
        <f>'дети 5-ти лет Т'!CU162</f>
        <v/>
      </c>
      <c r="G395" s="12"/>
    </row>
    <row r="396" ht="15.0" customHeight="1">
      <c r="B396" s="5">
        <v>33.0</v>
      </c>
      <c r="C396" s="319"/>
      <c r="D396" s="12"/>
      <c r="E396" s="12"/>
      <c r="F396" s="391" t="str">
        <f>'дети 5-ти лет Т'!CV162</f>
        <v/>
      </c>
      <c r="G396" s="12"/>
    </row>
    <row r="397" ht="15.0" customHeight="1">
      <c r="B397" s="12"/>
      <c r="C397" s="319"/>
      <c r="D397" s="12"/>
      <c r="E397" s="12"/>
      <c r="F397" s="391" t="str">
        <f>'дети 5-ти лет Т'!CW162</f>
        <v/>
      </c>
      <c r="G397" s="12"/>
    </row>
    <row r="398" ht="15.0" customHeight="1">
      <c r="B398" s="19"/>
      <c r="C398" s="319"/>
      <c r="D398" s="12"/>
      <c r="E398" s="12"/>
      <c r="F398" s="391" t="str">
        <f>'дети 5-ти лет Т'!CX162</f>
        <v/>
      </c>
      <c r="G398" s="12"/>
    </row>
    <row r="399" ht="15.0" customHeight="1">
      <c r="B399" s="5">
        <v>34.0</v>
      </c>
      <c r="C399" s="319"/>
      <c r="D399" s="12"/>
      <c r="E399" s="12"/>
      <c r="F399" s="391" t="str">
        <f>'дети 5-ти лет Т'!CY162</f>
        <v/>
      </c>
      <c r="G399" s="12"/>
    </row>
    <row r="400" ht="15.0" customHeight="1">
      <c r="B400" s="12"/>
      <c r="C400" s="319"/>
      <c r="D400" s="12"/>
      <c r="E400" s="12"/>
      <c r="F400" s="391" t="str">
        <f>'дети 5-ти лет Т'!CZ162</f>
        <v/>
      </c>
      <c r="G400" s="12"/>
    </row>
    <row r="401" ht="15.0" customHeight="1">
      <c r="B401" s="19"/>
      <c r="C401" s="319"/>
      <c r="D401" s="12"/>
      <c r="E401" s="12"/>
      <c r="F401" s="391" t="str">
        <f>'дети 5-ти лет Т'!DA162</f>
        <v/>
      </c>
      <c r="G401" s="12"/>
    </row>
    <row r="402" ht="15.0" customHeight="1">
      <c r="B402" s="5">
        <v>35.0</v>
      </c>
      <c r="C402" s="319"/>
      <c r="D402" s="12"/>
      <c r="E402" s="12"/>
      <c r="F402" s="391" t="str">
        <f>'дети 5-ти лет Т'!DB162</f>
        <v/>
      </c>
      <c r="G402" s="12"/>
    </row>
    <row r="403" ht="15.0" customHeight="1">
      <c r="B403" s="12"/>
      <c r="C403" s="319"/>
      <c r="D403" s="12"/>
      <c r="E403" s="12"/>
      <c r="F403" s="391" t="str">
        <f>'дети 5-ти лет Т'!DC162</f>
        <v/>
      </c>
      <c r="G403" s="12"/>
    </row>
    <row r="404" ht="15.0" customHeight="1">
      <c r="B404" s="19"/>
      <c r="C404" s="320"/>
      <c r="D404" s="19"/>
      <c r="E404" s="19"/>
      <c r="F404" s="391" t="str">
        <f>'дети 5-ти лет Т'!DD162</f>
        <v/>
      </c>
      <c r="G404" s="19"/>
    </row>
    <row r="405" ht="15.0" customHeight="1">
      <c r="B405" s="321" t="str">
        <f>'СВОД3'!V57</f>
        <v/>
      </c>
      <c r="C405" s="1"/>
      <c r="D405" s="1"/>
      <c r="E405" s="1"/>
      <c r="F405" s="1"/>
      <c r="G405" s="1"/>
    </row>
    <row r="406" ht="15.0" customHeight="1"/>
    <row r="407" ht="15.0" customHeight="1"/>
    <row r="408" ht="15.0" customHeight="1"/>
    <row r="409" ht="15.0" customHeight="1"/>
    <row r="410" ht="15.0" customHeight="1"/>
    <row r="411" ht="15.0" customHeight="1"/>
    <row r="412" ht="15.0" customHeight="1"/>
    <row r="413" ht="15.0" customHeight="1"/>
    <row r="414" ht="15.0" customHeight="1"/>
    <row r="415" ht="15.0" customHeight="1"/>
    <row r="416" ht="15.0" customHeight="1"/>
    <row r="417" ht="15.0" customHeight="1"/>
    <row r="418" ht="15.0" customHeight="1"/>
    <row r="419" ht="15.0" customHeight="1"/>
    <row r="420" ht="15.0" customHeight="1"/>
    <row r="421" ht="15.0" customHeight="1"/>
    <row r="422" ht="15.0" customHeight="1"/>
    <row r="423" ht="15.0" customHeight="1"/>
    <row r="424" ht="15.0" customHeight="1"/>
    <row r="425" ht="15.0" customHeight="1"/>
    <row r="426" ht="15.0" customHeight="1"/>
    <row r="427" ht="15.0" customHeight="1"/>
    <row r="428" ht="15.0" customHeight="1"/>
    <row r="429" ht="15.0" customHeight="1"/>
    <row r="430" ht="15.0" customHeight="1"/>
    <row r="431" ht="15.0" customHeight="1"/>
    <row r="432" ht="15.0" customHeight="1"/>
    <row r="433" ht="15.0" customHeight="1"/>
    <row r="434" ht="15.0" customHeight="1"/>
    <row r="435" ht="15.0" customHeight="1"/>
    <row r="436" ht="15.0" customHeight="1"/>
    <row r="437" ht="15.0" customHeight="1"/>
    <row r="438" ht="15.0" customHeight="1"/>
    <row r="439" ht="15.0" customHeight="1"/>
    <row r="440" ht="15.0" customHeight="1"/>
    <row r="441" ht="15.0" customHeight="1"/>
    <row r="442" ht="15.0" customHeight="1"/>
    <row r="443" ht="15.0" customHeight="1"/>
    <row r="444" ht="15.0" customHeight="1"/>
    <row r="445" ht="15.0" customHeight="1"/>
    <row r="446" ht="15.0" customHeight="1"/>
    <row r="447" ht="15.0" customHeight="1"/>
    <row r="448" ht="15.0" customHeight="1"/>
    <row r="449" ht="15.0" customHeight="1"/>
    <row r="450" ht="15.0" customHeight="1"/>
    <row r="451" ht="15.0" customHeight="1"/>
    <row r="452" ht="15.0" customHeight="1"/>
    <row r="453" ht="15.0" customHeight="1"/>
    <row r="454" ht="15.0" customHeight="1"/>
    <row r="455" ht="15.0" customHeight="1"/>
    <row r="456" ht="15.0" customHeight="1"/>
    <row r="457" ht="15.0" customHeight="1"/>
    <row r="458" ht="15.0" customHeight="1"/>
    <row r="459" ht="15.0" customHeight="1"/>
    <row r="460" ht="15.0" customHeight="1"/>
    <row r="461" ht="15.0" customHeight="1"/>
    <row r="462" ht="15.0" customHeight="1"/>
    <row r="463" ht="15.0" customHeight="1"/>
    <row r="464" ht="15.0" customHeight="1"/>
    <row r="465" ht="15.0" customHeight="1"/>
    <row r="466" ht="15.0" customHeight="1"/>
    <row r="467" ht="15.0" customHeight="1"/>
    <row r="468" ht="15.0" customHeight="1"/>
    <row r="469" ht="15.0" customHeight="1"/>
    <row r="470" ht="15.0" customHeight="1"/>
    <row r="471" ht="15.0" customHeight="1"/>
    <row r="472" ht="15.0" customHeight="1"/>
    <row r="473" ht="15.0" customHeight="1"/>
    <row r="474" ht="15.0" customHeight="1"/>
    <row r="475" ht="15.0" customHeight="1"/>
    <row r="476" ht="15.0" customHeight="1"/>
    <row r="477" ht="15.0" customHeight="1"/>
    <row r="478" ht="15.0" customHeight="1"/>
    <row r="479" ht="15.0" customHeight="1"/>
    <row r="480" ht="15.0" customHeight="1"/>
    <row r="481" ht="15.0" customHeight="1"/>
    <row r="482" ht="15.0" customHeight="1"/>
    <row r="483" ht="15.0" customHeight="1"/>
    <row r="484" ht="15.0" customHeight="1"/>
    <row r="485" ht="15.0" customHeight="1"/>
    <row r="486" ht="15.0" customHeight="1"/>
    <row r="487" ht="15.0" customHeight="1"/>
    <row r="488" ht="15.0" customHeight="1"/>
    <row r="489" ht="15.0" customHeight="1"/>
    <row r="490" ht="15.0" customHeight="1"/>
    <row r="491" ht="15.0" customHeight="1"/>
    <row r="492" ht="15.0" customHeight="1"/>
    <row r="493" ht="15.0" customHeight="1"/>
    <row r="494" ht="15.0" customHeight="1"/>
    <row r="495" ht="15.0" customHeight="1"/>
    <row r="496" ht="15.0" customHeight="1"/>
    <row r="497" ht="15.0" customHeight="1"/>
    <row r="498" ht="15.0" customHeight="1"/>
    <row r="499" ht="15.0" customHeight="1"/>
    <row r="500" ht="15.0" customHeight="1"/>
    <row r="501" ht="15.0" customHeight="1"/>
    <row r="502" ht="15.0" customHeight="1"/>
    <row r="503" ht="15.0" customHeight="1"/>
    <row r="504" ht="15.0" customHeight="1"/>
    <row r="505" ht="15.0"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sheetData>
  <mergeCells count="135">
    <mergeCell ref="B4:C4"/>
    <mergeCell ref="B5:C5"/>
    <mergeCell ref="B6:C6"/>
    <mergeCell ref="B7:C7"/>
    <mergeCell ref="F9:H9"/>
    <mergeCell ref="I9:K9"/>
    <mergeCell ref="B10:B16"/>
    <mergeCell ref="C9:E9"/>
    <mergeCell ref="C10:E93"/>
    <mergeCell ref="F10:H93"/>
    <mergeCell ref="L10:L93"/>
    <mergeCell ref="B17:B44"/>
    <mergeCell ref="B45:B51"/>
    <mergeCell ref="B52:B86"/>
    <mergeCell ref="B87:B93"/>
    <mergeCell ref="B96:G96"/>
    <mergeCell ref="B98:B100"/>
    <mergeCell ref="B101:B103"/>
    <mergeCell ref="B104:B106"/>
    <mergeCell ref="B107:B109"/>
    <mergeCell ref="B110:B112"/>
    <mergeCell ref="B125:B127"/>
    <mergeCell ref="B128:B130"/>
    <mergeCell ref="B131:B133"/>
    <mergeCell ref="B134:B136"/>
    <mergeCell ref="B137:B139"/>
    <mergeCell ref="B140:B142"/>
    <mergeCell ref="B143:B145"/>
    <mergeCell ref="B146:B148"/>
    <mergeCell ref="B149:B151"/>
    <mergeCell ref="B152:B154"/>
    <mergeCell ref="B122:B124"/>
    <mergeCell ref="B155:B157"/>
    <mergeCell ref="B158:B160"/>
    <mergeCell ref="B161:B163"/>
    <mergeCell ref="B164:B166"/>
    <mergeCell ref="B167:B169"/>
    <mergeCell ref="B170:B172"/>
    <mergeCell ref="B173:B175"/>
    <mergeCell ref="B176:B178"/>
    <mergeCell ref="B179:B181"/>
    <mergeCell ref="B113:B115"/>
    <mergeCell ref="B116:B118"/>
    <mergeCell ref="C116:C187"/>
    <mergeCell ref="E116:E187"/>
    <mergeCell ref="G116:G187"/>
    <mergeCell ref="B119:B121"/>
    <mergeCell ref="D152:D187"/>
    <mergeCell ref="B189:G189"/>
    <mergeCell ref="B182:B184"/>
    <mergeCell ref="B185:B187"/>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orientation="landscape"/>
  <drawing r:id="rId1"/>
</worksheet>
</file>

<file path=xl/worksheets/sheet5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C0D9"/>
    <pageSetUpPr/>
  </sheetPr>
  <sheetViews>
    <sheetView workbookViewId="0"/>
  </sheetViews>
  <sheetFormatPr customHeight="1" defaultColWidth="14.43" defaultRowHeight="15.0"/>
  <cols>
    <col customWidth="1" min="1" max="1" width="8.71"/>
    <col customWidth="1" min="2" max="2" width="22.57"/>
    <col customWidth="1" min="3" max="11" width="45.71"/>
    <col customWidth="1" min="12" max="12" width="50.71"/>
    <col customWidth="1" min="13" max="54" width="8.71"/>
  </cols>
  <sheetData>
    <row r="1" ht="15.0" customHeight="1"/>
    <row r="2" ht="15.0" customHeight="1">
      <c r="B2" s="291"/>
      <c r="C2" s="292"/>
      <c r="D2" s="292" t="str">
        <f>'1'!D2</f>
        <v>Индивидуальная карта развития ребенка на  ****-**** учебный год</v>
      </c>
      <c r="E2" s="292"/>
      <c r="F2" s="292"/>
      <c r="G2" s="291"/>
      <c r="H2" s="291"/>
    </row>
    <row r="3" ht="15.0" customHeight="1">
      <c r="B3" s="291"/>
      <c r="C3" s="291"/>
      <c r="D3" s="291"/>
      <c r="E3" s="291"/>
      <c r="F3" s="291"/>
      <c r="G3" s="291"/>
      <c r="H3" s="291"/>
    </row>
    <row r="4" ht="19.5" customHeight="1">
      <c r="B4" s="294" t="s">
        <v>829</v>
      </c>
      <c r="D4" s="295" t="str">
        <f>'дети 5-ти лет Ф'!C163</f>
        <v/>
      </c>
      <c r="E4" s="296"/>
      <c r="F4" s="296"/>
      <c r="G4" s="291"/>
      <c r="H4" s="291"/>
    </row>
    <row r="5" ht="19.5" customHeight="1">
      <c r="B5" s="297" t="s">
        <v>830</v>
      </c>
      <c r="D5" s="298" t="str">
        <f>'дети 5-ти лет Ф'!A163</f>
        <v/>
      </c>
      <c r="E5" s="298"/>
      <c r="F5" s="298"/>
      <c r="G5" s="291"/>
      <c r="H5" s="291"/>
    </row>
    <row r="6" ht="19.5" customHeight="1">
      <c r="B6" s="297" t="s">
        <v>831</v>
      </c>
      <c r="D6" s="295" t="str">
        <f>'1'!D6</f>
        <v>Мини-центр при КГУ "ОШ №1"</v>
      </c>
      <c r="E6" s="291"/>
      <c r="F6" s="300" t="str">
        <f>'1'!F6</f>
        <v>Карагандинская область</v>
      </c>
      <c r="G6" s="291"/>
      <c r="H6" s="295"/>
    </row>
    <row r="7" ht="19.5" customHeight="1">
      <c r="B7" s="297" t="s">
        <v>834</v>
      </c>
      <c r="D7" s="295" t="s">
        <v>835</v>
      </c>
      <c r="E7" s="291"/>
      <c r="F7" s="291"/>
      <c r="G7" s="291"/>
      <c r="H7" s="291"/>
    </row>
    <row r="8" ht="15.0" customHeight="1"/>
    <row r="9" ht="92.25" customHeight="1">
      <c r="B9" s="301" t="s">
        <v>836</v>
      </c>
      <c r="C9" s="302" t="s">
        <v>837</v>
      </c>
      <c r="D9" s="7"/>
      <c r="E9" s="8"/>
      <c r="F9" s="302" t="s">
        <v>838</v>
      </c>
      <c r="G9" s="7"/>
      <c r="H9" s="8"/>
      <c r="I9" s="302" t="s">
        <v>839</v>
      </c>
      <c r="J9" s="7"/>
      <c r="K9" s="8"/>
      <c r="L9" s="303" t="s">
        <v>840</v>
      </c>
    </row>
    <row r="10" ht="90.0" customHeight="1">
      <c r="B10" s="304" t="s">
        <v>5</v>
      </c>
      <c r="C10" s="396"/>
      <c r="D10" s="62"/>
      <c r="E10" s="63"/>
      <c r="F10" s="396"/>
      <c r="G10" s="62"/>
      <c r="H10" s="63"/>
      <c r="I10" s="255" t="str">
        <f>IF(C300="","",VLOOKUP(C300,$M$563:$N$565,2,TRUE))</f>
        <v/>
      </c>
      <c r="J10" s="255" t="str">
        <f>IF(C301="","",VLOOKUP(C301,$O$563:$P$565,2,TRUE))</f>
        <v/>
      </c>
      <c r="K10" s="255" t="str">
        <f>IF(C302="","",VLOOKUP(C302,$Q$563:$R$565,2,TRUE))</f>
        <v/>
      </c>
      <c r="L10" s="394" t="str">
        <f>IF(B405="","",VLOOKUP(B405,$M$612:$N$614,2,TRUE))</f>
        <v/>
      </c>
    </row>
    <row r="11" ht="90.0" customHeight="1">
      <c r="B11" s="12"/>
      <c r="C11" s="68"/>
      <c r="E11" s="69"/>
      <c r="F11" s="68"/>
      <c r="H11" s="69"/>
      <c r="I11" s="255" t="str">
        <f>IF(C303="","",VLOOKUP(C303,$S$563:$T$565,2,TRUE))</f>
        <v/>
      </c>
      <c r="J11" s="255" t="str">
        <f>IF(C304="","",VLOOKUP(C304,$U$563:$V$565,2,TRUE))</f>
        <v/>
      </c>
      <c r="K11" s="255" t="str">
        <f>IF(C305="","",VLOOKUP(C305,$W$563:$X$565,2,TRUE))</f>
        <v/>
      </c>
      <c r="L11" s="12"/>
    </row>
    <row r="12" ht="90.0" customHeight="1">
      <c r="B12" s="12"/>
      <c r="C12" s="68"/>
      <c r="E12" s="69"/>
      <c r="F12" s="68"/>
      <c r="H12" s="69"/>
      <c r="I12" s="255" t="str">
        <f>IF(C306="","",VLOOKUP(C306,$Y$563:$Z$565,2,TRUE))</f>
        <v/>
      </c>
      <c r="J12" s="255" t="str">
        <f>IF(C307="","",VLOOKUP(C307,$AA$563:$AB$565,2,TRUE))</f>
        <v/>
      </c>
      <c r="K12" s="255" t="str">
        <f>IF(C308="","",VLOOKUP(C308,$AC$563:$AD$565,2,TRUE))</f>
        <v/>
      </c>
      <c r="L12" s="12"/>
    </row>
    <row r="13" ht="90.0" customHeight="1">
      <c r="B13" s="12"/>
      <c r="C13" s="68"/>
      <c r="E13" s="69"/>
      <c r="F13" s="68"/>
      <c r="H13" s="69"/>
      <c r="I13" s="255" t="str">
        <f>IF(C309="","",VLOOKUP(C309,$AE$563:$AF$565,2,TRUE))</f>
        <v/>
      </c>
      <c r="J13" s="255" t="str">
        <f>IF(C310="","",VLOOKUP(C310,$AG$563:$AH$565,2,TRUE))</f>
        <v/>
      </c>
      <c r="K13" s="255" t="str">
        <f>IF(C311="","",VLOOKUP(C311,$AI$563:$AJ$565,2,TRUE))</f>
        <v/>
      </c>
      <c r="L13" s="12"/>
    </row>
    <row r="14" ht="90.0" customHeight="1">
      <c r="B14" s="12"/>
      <c r="C14" s="68"/>
      <c r="E14" s="69"/>
      <c r="F14" s="68"/>
      <c r="H14" s="69"/>
      <c r="I14" s="255" t="str">
        <f>IF(C312="","",VLOOKUP(C312,$AK$563:$AL$565,2,TRUE))</f>
        <v/>
      </c>
      <c r="J14" s="255" t="str">
        <f>IF(C313="","",VLOOKUP(C313,$AM$563:$AN$565,2,TRUE))</f>
        <v/>
      </c>
      <c r="K14" s="255" t="str">
        <f>IF(C314="","",VLOOKUP(C314,$AO$563:$AP$565,2,TRUE))</f>
        <v/>
      </c>
      <c r="L14" s="12"/>
    </row>
    <row r="15" ht="90.0" customHeight="1">
      <c r="B15" s="12"/>
      <c r="C15" s="68"/>
      <c r="E15" s="69"/>
      <c r="F15" s="68"/>
      <c r="H15" s="69"/>
      <c r="I15" s="255" t="str">
        <f>IF(C315="","",VLOOKUP(C315,$AQ$563:$AR$565,2,TRUE))</f>
        <v/>
      </c>
      <c r="J15" s="255" t="str">
        <f>IF(C316="","",VLOOKUP(C316,$AS$563:$AT$565,2,TRUE))</f>
        <v/>
      </c>
      <c r="K15" s="255" t="str">
        <f>IF(C317="","",VLOOKUP(C317,$AU$563:$AV$565,2,TRUE))</f>
        <v/>
      </c>
      <c r="L15" s="12"/>
    </row>
    <row r="16" ht="90.0" customHeight="1">
      <c r="B16" s="19"/>
      <c r="C16" s="68"/>
      <c r="E16" s="69"/>
      <c r="F16" s="68"/>
      <c r="H16" s="69"/>
      <c r="I16" s="255" t="str">
        <f>IF(C318="","",VLOOKUP(C318,$AW$563:$AX$565,2,TRUE))</f>
        <v/>
      </c>
      <c r="J16" s="255" t="str">
        <f>IF(C319="","",VLOOKUP(C319,$AY$563:$AZ$565,2,TRUE))</f>
        <v/>
      </c>
      <c r="K16" s="255" t="str">
        <f>IF(C320="","",VLOOKUP(C320,$BA$563:$BB$565,2,TRUE))</f>
        <v/>
      </c>
      <c r="L16" s="12"/>
    </row>
    <row r="17" ht="90.0" customHeight="1">
      <c r="B17" s="304" t="s">
        <v>107</v>
      </c>
      <c r="C17" s="68"/>
      <c r="E17" s="69"/>
      <c r="F17" s="68"/>
      <c r="H17" s="69"/>
      <c r="I17" s="255" t="str">
        <f>IF(D300="","",VLOOKUP(D300,$M$567:$N$569,2,TRUE))</f>
        <v/>
      </c>
      <c r="J17" s="255" t="str">
        <f>IF(D301="","",VLOOKUP(D301,$O$567:$P$569,2,TRUE))</f>
        <v/>
      </c>
      <c r="K17" s="255" t="str">
        <f>IF(D302="","",VLOOKUP(D302,$Q$567:$R$569,2,TRUE))</f>
        <v/>
      </c>
      <c r="L17" s="12"/>
    </row>
    <row r="18" ht="90.0" customHeight="1">
      <c r="B18" s="12"/>
      <c r="C18" s="68"/>
      <c r="E18" s="69"/>
      <c r="F18" s="68"/>
      <c r="H18" s="69"/>
      <c r="I18" s="255" t="str">
        <f>IF(D303="","",VLOOKUP(D303,$S$567:$T$569,2,TRUE))</f>
        <v/>
      </c>
      <c r="J18" s="255" t="str">
        <f>IF(D304="","",VLOOKUP(D304,$U$567:$V$569,2,TRUE))</f>
        <v/>
      </c>
      <c r="K18" s="255" t="str">
        <f>IF(D305="","",VLOOKUP(D305,$W$567:$X$569,2,TRUE))</f>
        <v/>
      </c>
      <c r="L18" s="12"/>
    </row>
    <row r="19" ht="90.0" customHeight="1">
      <c r="B19" s="12"/>
      <c r="C19" s="68"/>
      <c r="E19" s="69"/>
      <c r="F19" s="68"/>
      <c r="H19" s="69"/>
      <c r="I19" s="255" t="str">
        <f>IF(D306="","",VLOOKUP(D306,$Y$567:$Z$569,2,TRUE))</f>
        <v/>
      </c>
      <c r="J19" s="255" t="str">
        <f>IF(D307="","",VLOOKUP(D307,$AA$567:$AB$569,2,TRUE))</f>
        <v/>
      </c>
      <c r="K19" s="255" t="str">
        <f>IF(D308="","",VLOOKUP(D308,$AC$567:$AD$569,2,TRUE))</f>
        <v/>
      </c>
      <c r="L19" s="12"/>
    </row>
    <row r="20" ht="90.0" customHeight="1">
      <c r="B20" s="12"/>
      <c r="C20" s="68"/>
      <c r="E20" s="69"/>
      <c r="F20" s="68"/>
      <c r="H20" s="69"/>
      <c r="I20" s="255" t="str">
        <f>IF(D309="","",VLOOKUP(D309,$AE$567:$AF$569,2,TRUE))</f>
        <v/>
      </c>
      <c r="J20" s="255" t="str">
        <f>IF(D310="","",VLOOKUP(D310,$AG$567:$AH$569,2,TRUE))</f>
        <v/>
      </c>
      <c r="K20" s="255" t="str">
        <f>IF(D311="","",VLOOKUP(D311,$AI$567:$AJ$569,2,TRUE))</f>
        <v/>
      </c>
      <c r="L20" s="12"/>
    </row>
    <row r="21" ht="90.0" customHeight="1">
      <c r="B21" s="12"/>
      <c r="C21" s="68"/>
      <c r="E21" s="69"/>
      <c r="F21" s="68"/>
      <c r="H21" s="69"/>
      <c r="I21" s="255" t="str">
        <f>IF(D312="","",VLOOKUP(D312,$AK$567:$AL$569,2,TRUE))</f>
        <v/>
      </c>
      <c r="J21" s="255" t="str">
        <f>IF(D313="","",VLOOKUP(D313,$AM$567:$AN$569,2,TRUE))</f>
        <v/>
      </c>
      <c r="K21" s="255" t="str">
        <f>IF(D314="","",VLOOKUP(D314,$AO$567:$AP$569,2,TRUE))</f>
        <v/>
      </c>
      <c r="L21" s="12"/>
    </row>
    <row r="22" ht="90.0" customHeight="1">
      <c r="B22" s="12"/>
      <c r="C22" s="68"/>
      <c r="E22" s="69"/>
      <c r="F22" s="68"/>
      <c r="H22" s="69"/>
      <c r="I22" s="255" t="str">
        <f>IF(D315="","",VLOOKUP(D315,$AQ$567:$AR$569,2,TRUE))</f>
        <v/>
      </c>
      <c r="J22" s="255" t="str">
        <f>IF(D316="","",VLOOKUP(D316,$AS$567:$AT$569,2,TRUE))</f>
        <v/>
      </c>
      <c r="K22" s="255" t="str">
        <f>IF(D317="","",VLOOKUP(D317,$AU$567:$AV$569,2,TRUE))</f>
        <v/>
      </c>
      <c r="L22" s="12"/>
    </row>
    <row r="23" ht="90.0" customHeight="1">
      <c r="B23" s="12"/>
      <c r="C23" s="68"/>
      <c r="E23" s="69"/>
      <c r="F23" s="68"/>
      <c r="H23" s="69"/>
      <c r="I23" s="255" t="str">
        <f>IF(D318="","",VLOOKUP(D318,$AW$567:$AX$569,2,TRUE))</f>
        <v/>
      </c>
      <c r="J23" s="255" t="str">
        <f>IF(D319="","",VLOOKUP(D319,$AY$567:$AZ$569,2,TRUE))</f>
        <v/>
      </c>
      <c r="K23" s="255" t="str">
        <f>IF(D320="","",VLOOKUP(D320,$BA$567:$BB$569,2,TRUE))</f>
        <v/>
      </c>
      <c r="L23" s="12"/>
    </row>
    <row r="24" ht="90.0" customHeight="1">
      <c r="B24" s="12"/>
      <c r="C24" s="68"/>
      <c r="E24" s="69"/>
      <c r="F24" s="68"/>
      <c r="H24" s="69"/>
      <c r="I24" s="255" t="str">
        <f>IF(D321="","",VLOOKUP(D321,$M$571:$N$573,2,TRUE))</f>
        <v/>
      </c>
      <c r="J24" s="255" t="str">
        <f>IF(D322="","",VLOOKUP(D322,$O$571:$P$573,2,TRUE))</f>
        <v/>
      </c>
      <c r="K24" s="255" t="str">
        <f>IF(D323="","",VLOOKUP(D323,$Q$571:$R$573,2,TRUE))</f>
        <v/>
      </c>
      <c r="L24" s="12"/>
    </row>
    <row r="25" ht="90.0" customHeight="1">
      <c r="B25" s="12"/>
      <c r="C25" s="68"/>
      <c r="E25" s="69"/>
      <c r="F25" s="68"/>
      <c r="H25" s="69"/>
      <c r="I25" s="255" t="str">
        <f>IF(D324="","",VLOOKUP(D324,$S$571:$T$573,2,TRUE))</f>
        <v/>
      </c>
      <c r="J25" s="255" t="str">
        <f>IF(D325="","",VLOOKUP(D325,$U$571:$V$573,2,TRUE))</f>
        <v/>
      </c>
      <c r="K25" s="255" t="str">
        <f>IF(D326="","",VLOOKUP(D326,$W$571:$X$573,2,TRUE))</f>
        <v/>
      </c>
      <c r="L25" s="12"/>
    </row>
    <row r="26" ht="90.0" customHeight="1">
      <c r="B26" s="12"/>
      <c r="C26" s="68"/>
      <c r="E26" s="69"/>
      <c r="F26" s="68"/>
      <c r="H26" s="69"/>
      <c r="I26" s="255" t="str">
        <f>IF(D327="","",VLOOKUP(D327,$Y$571:$Z$573,2,TRUE))</f>
        <v/>
      </c>
      <c r="J26" s="255" t="str">
        <f>IF(D328="","",VLOOKUP(D328,$AA$571:$AB$573,2,TRUE))</f>
        <v/>
      </c>
      <c r="K26" s="255" t="str">
        <f>IF(D329="","",VLOOKUP(D329,$AC$571:$AD$573,2,TRUE))</f>
        <v/>
      </c>
      <c r="L26" s="12"/>
    </row>
    <row r="27" ht="90.0" customHeight="1">
      <c r="B27" s="12"/>
      <c r="C27" s="68"/>
      <c r="E27" s="69"/>
      <c r="F27" s="68"/>
      <c r="H27" s="69"/>
      <c r="I27" s="255" t="str">
        <f>IF(D330="","",VLOOKUP(D330,$AE$571:$AF$573,2,TRUE))</f>
        <v/>
      </c>
      <c r="J27" s="255" t="str">
        <f>IF(D331="","",VLOOKUP(D341,$AG$571:$AH$573,2,TRUE))</f>
        <v/>
      </c>
      <c r="K27" s="255" t="str">
        <f>IF(D332="","",VLOOKUP(D342,$AI$571:$AJ$573,2,TRUE))</f>
        <v/>
      </c>
      <c r="L27" s="12"/>
    </row>
    <row r="28" ht="90.0" customHeight="1">
      <c r="B28" s="12"/>
      <c r="C28" s="68"/>
      <c r="E28" s="69"/>
      <c r="F28" s="68"/>
      <c r="H28" s="69"/>
      <c r="I28" s="255" t="str">
        <f>IF(D333="","",VLOOKUP(D333,$AK$571:$AL$573,2,TRUE))</f>
        <v/>
      </c>
      <c r="J28" s="255" t="str">
        <f>IF(D334="","",VLOOKUP(D334,$AM$571:$AN$573,2,TRUE))</f>
        <v/>
      </c>
      <c r="K28" s="255" t="str">
        <f>IF(D335="","",VLOOKUP(D335,$AO$571:$AP$573,2,TRUE))</f>
        <v/>
      </c>
      <c r="L28" s="12"/>
    </row>
    <row r="29" ht="90.0" customHeight="1">
      <c r="B29" s="12"/>
      <c r="C29" s="68"/>
      <c r="E29" s="69"/>
      <c r="F29" s="68"/>
      <c r="H29" s="69"/>
      <c r="I29" s="255" t="str">
        <f>IF(D336="","",VLOOKUP(D336,$AQ$571:$AR$573,2,TRUE))</f>
        <v/>
      </c>
      <c r="J29" s="255" t="str">
        <f>IF(D337="","",VLOOKUP(D337,$AS$571:$AT$573,2,TRUE))</f>
        <v/>
      </c>
      <c r="K29" s="255" t="str">
        <f>IF(D338="","",VLOOKUP(D338,$AU$571:$AV$573,2,TRUE))</f>
        <v/>
      </c>
      <c r="L29" s="12"/>
    </row>
    <row r="30" ht="90.0" customHeight="1">
      <c r="B30" s="12"/>
      <c r="C30" s="68"/>
      <c r="E30" s="69"/>
      <c r="F30" s="68"/>
      <c r="H30" s="69"/>
      <c r="I30" s="255" t="str">
        <f>IF(D339="","",VLOOKUP(D339,$AW$571:$AX$573,2,TRUE))</f>
        <v/>
      </c>
      <c r="J30" s="255" t="str">
        <f>IF(D340="","",VLOOKUP(D340,$AY$571:$AZ$573,2,TRUE))</f>
        <v/>
      </c>
      <c r="K30" s="255" t="str">
        <f>IF(D341="","",VLOOKUP(D341,$BA$571:$BB$573,2,TRUE))</f>
        <v/>
      </c>
      <c r="L30" s="12"/>
    </row>
    <row r="31" ht="90.0" customHeight="1">
      <c r="B31" s="12"/>
      <c r="C31" s="68"/>
      <c r="E31" s="69"/>
      <c r="F31" s="68"/>
      <c r="H31" s="69"/>
      <c r="I31" s="255" t="str">
        <f>IF(D342="","",VLOOKUP(D342,$M$575:$N$577,2,TRUE))</f>
        <v/>
      </c>
      <c r="J31" s="255" t="str">
        <f>IF(D343="","",VLOOKUP(D343,$O$575:$P$577,2,TRUE))</f>
        <v/>
      </c>
      <c r="K31" s="255" t="str">
        <f>IF(D344="","",VLOOKUP(D344,$Q$575:$R$577,2,TRUE))</f>
        <v/>
      </c>
      <c r="L31" s="12"/>
    </row>
    <row r="32" ht="90.0" customHeight="1">
      <c r="B32" s="12"/>
      <c r="C32" s="68"/>
      <c r="E32" s="69"/>
      <c r="F32" s="68"/>
      <c r="H32" s="69"/>
      <c r="I32" s="255" t="str">
        <f>IF(D345="","",VLOOKUP(D345,$S$575:$T$577,2,TRUE))</f>
        <v/>
      </c>
      <c r="J32" s="255" t="str">
        <f>IF(D346="","",VLOOKUP(D346,$U$575:$V$577,2,TRUE))</f>
        <v/>
      </c>
      <c r="K32" s="255" t="str">
        <f>IF(D347="","",VLOOKUP(D347,$W$575:$X$577,2,TRUE))</f>
        <v/>
      </c>
      <c r="L32" s="12"/>
    </row>
    <row r="33" ht="90.0" customHeight="1">
      <c r="B33" s="12"/>
      <c r="C33" s="68"/>
      <c r="E33" s="69"/>
      <c r="F33" s="68"/>
      <c r="H33" s="69"/>
      <c r="I33" s="255" t="str">
        <f>IF(D348="","",VLOOKUP(D348,$Y$575:$Z$577,2,TRUE))</f>
        <v/>
      </c>
      <c r="J33" s="255" t="str">
        <f>IF(D349="","",VLOOKUP(D349,$AA$575:$AB$577,2,TRUE))</f>
        <v/>
      </c>
      <c r="K33" s="255" t="str">
        <f>IF(D350="","",VLOOKUP(D350,$AC$575:$AD$577,2,TRUE))</f>
        <v/>
      </c>
      <c r="L33" s="12"/>
    </row>
    <row r="34" ht="90.0" customHeight="1">
      <c r="B34" s="12"/>
      <c r="C34" s="68"/>
      <c r="E34" s="69"/>
      <c r="F34" s="68"/>
      <c r="H34" s="69"/>
      <c r="I34" s="255" t="str">
        <f>IF(D351="","",VLOOKUP(D351,$AE$575:$AF$577,2,TRUE))</f>
        <v/>
      </c>
      <c r="J34" s="255" t="str">
        <f>IF(D352="","",VLOOKUP(D352,$AG$575:$AH$577,2,TRUE))</f>
        <v/>
      </c>
      <c r="K34" s="255" t="str">
        <f>IF(D353="","",VLOOKUP(D353,$AI$575:$AJ$577,2,TRUE))</f>
        <v/>
      </c>
      <c r="L34" s="12"/>
    </row>
    <row r="35" ht="90.0" customHeight="1">
      <c r="B35" s="12"/>
      <c r="C35" s="68"/>
      <c r="E35" s="69"/>
      <c r="F35" s="68"/>
      <c r="H35" s="69"/>
      <c r="I35" s="255" t="str">
        <f>IF(D354="","",VLOOKUP(D354,$AK$575:$AL$577,2,TRUE))</f>
        <v/>
      </c>
      <c r="J35" s="255" t="str">
        <f>IF(D355="","",VLOOKUP(D355,$AM$575:$AN$577,2,TRUE))</f>
        <v/>
      </c>
      <c r="K35" s="255" t="str">
        <f>IF(D356="","",VLOOKUP(D356,$AO$575:$AP$577,2,TRUE))</f>
        <v/>
      </c>
      <c r="L35" s="12"/>
    </row>
    <row r="36" ht="90.0" customHeight="1">
      <c r="B36" s="12"/>
      <c r="C36" s="68"/>
      <c r="E36" s="69"/>
      <c r="F36" s="68"/>
      <c r="H36" s="69"/>
      <c r="I36" s="255" t="str">
        <f>IF(D357="","",VLOOKUP(D357,$AQ$575:$AR$577,2,TRUE))</f>
        <v/>
      </c>
      <c r="J36" s="255" t="str">
        <f>IF(D358="","",VLOOKUP(D358,$AS$575:$AT$577,2,TRUE))</f>
        <v/>
      </c>
      <c r="K36" s="255" t="str">
        <f>IF(D359="","",VLOOKUP(D359,$AU$575:$AV$577,2,TRUE))</f>
        <v/>
      </c>
      <c r="L36" s="12"/>
    </row>
    <row r="37" ht="90.0" customHeight="1">
      <c r="B37" s="12"/>
      <c r="C37" s="68"/>
      <c r="E37" s="69"/>
      <c r="F37" s="68"/>
      <c r="H37" s="69"/>
      <c r="I37" s="255" t="str">
        <f>IF(D360="","",VLOOKUP(D360,$AW$575:$AX$577,2,TRUE))</f>
        <v/>
      </c>
      <c r="J37" s="255" t="str">
        <f>IF(D361="","",VLOOKUP(D361,$AY$575:$AZ$577,2,TRUE))</f>
        <v/>
      </c>
      <c r="K37" s="255" t="str">
        <f>IF(D362="","",VLOOKUP(D362,$BA$575:$BB$577,2,TRUE))</f>
        <v/>
      </c>
      <c r="L37" s="12"/>
    </row>
    <row r="38" ht="90.0" customHeight="1">
      <c r="B38" s="12"/>
      <c r="C38" s="68"/>
      <c r="E38" s="69"/>
      <c r="F38" s="68"/>
      <c r="H38" s="69"/>
      <c r="I38" s="255" t="str">
        <f>IF(D363="","",VLOOKUP(D363,$M$579:$N$581,2,TRUE))</f>
        <v/>
      </c>
      <c r="J38" s="255" t="str">
        <f>IF(D364="","",VLOOKUP(D364,$O$579:$P$581,2,TRUE))</f>
        <v/>
      </c>
      <c r="K38" s="255" t="str">
        <f>IF(D365="","",VLOOKUP(D365,$Q$579:$R$581,2,TRUE))</f>
        <v/>
      </c>
      <c r="L38" s="12"/>
    </row>
    <row r="39" ht="90.0" customHeight="1">
      <c r="B39" s="12"/>
      <c r="C39" s="68"/>
      <c r="E39" s="69"/>
      <c r="F39" s="68"/>
      <c r="H39" s="69"/>
      <c r="I39" s="255" t="str">
        <f>IF(D366="","",VLOOKUP(D366,$S$579:$T$581,2,TRUE))</f>
        <v/>
      </c>
      <c r="J39" s="255" t="str">
        <f>IF(D367="","",VLOOKUP(D367,$U$579:$V$581,2,TRUE))</f>
        <v/>
      </c>
      <c r="K39" s="255" t="str">
        <f>IF(D368="","",VLOOKUP(D368,$W$579:$X$581,2,TRUE))</f>
        <v/>
      </c>
      <c r="L39" s="12"/>
    </row>
    <row r="40" ht="90.0" customHeight="1">
      <c r="B40" s="12"/>
      <c r="C40" s="68"/>
      <c r="E40" s="69"/>
      <c r="F40" s="68"/>
      <c r="H40" s="69"/>
      <c r="I40" s="255" t="str">
        <f>IF(D369="","",VLOOKUP(D369,$Y$579:$Z$581,2,TRUE))</f>
        <v/>
      </c>
      <c r="J40" s="255" t="str">
        <f>IF(D370="","",VLOOKUP(D370,$AA$579:$AB$581,2,TRUE))</f>
        <v/>
      </c>
      <c r="K40" s="255" t="str">
        <f>IF(D371="","",VLOOKUP(D371,$AC$579:$AD$581,2,TRUE))</f>
        <v/>
      </c>
      <c r="L40" s="12"/>
    </row>
    <row r="41" ht="90.0" customHeight="1">
      <c r="B41" s="12"/>
      <c r="C41" s="68"/>
      <c r="E41" s="69"/>
      <c r="F41" s="68"/>
      <c r="H41" s="69"/>
      <c r="I41" s="255" t="str">
        <f>IF(D372="","",VLOOKUP(D372,$AE$579:$AF$581,2,TRUE))</f>
        <v/>
      </c>
      <c r="J41" s="255" t="str">
        <f>IF(D373="","",VLOOKUP(D373,$AG$579:$AH$581,2,TRUE))</f>
        <v/>
      </c>
      <c r="K41" s="255" t="str">
        <f>IF(D374="","",VLOOKUP(D374,$AI$579:$AJ$581,2,TRUE))</f>
        <v/>
      </c>
      <c r="L41" s="12"/>
    </row>
    <row r="42" ht="90.0" customHeight="1">
      <c r="B42" s="12"/>
      <c r="C42" s="68"/>
      <c r="E42" s="69"/>
      <c r="F42" s="68"/>
      <c r="H42" s="69"/>
      <c r="I42" s="255" t="str">
        <f>IF(D375="","",VLOOKUP(D375,$AK$579:$AL$581,2,TRUE))</f>
        <v/>
      </c>
      <c r="J42" s="255" t="str">
        <f>IF(D376="","",VLOOKUP(D376,$AM$579:$AN$581,2,TRUE))</f>
        <v/>
      </c>
      <c r="K42" s="255" t="str">
        <f>IF(D377="","",VLOOKUP(D377,$AO$579:$AP$581,2,TRUE))</f>
        <v/>
      </c>
      <c r="L42" s="12"/>
    </row>
    <row r="43" ht="90.0" customHeight="1">
      <c r="B43" s="12"/>
      <c r="C43" s="68"/>
      <c r="E43" s="69"/>
      <c r="F43" s="68"/>
      <c r="H43" s="69"/>
      <c r="I43" s="255" t="str">
        <f>IF(D378="","",VLOOKUP(D378,$AQ$579:$AR$581,2,TRUE))</f>
        <v/>
      </c>
      <c r="J43" s="255" t="str">
        <f>IF(D379="","",VLOOKUP(D379,$AS$579:$AT$581,2,TRUE))</f>
        <v/>
      </c>
      <c r="K43" s="255" t="str">
        <f>IF(D380="","",VLOOKUP(D380,$AU$579:$AV$581,2,TRUE))</f>
        <v/>
      </c>
      <c r="L43" s="12"/>
    </row>
    <row r="44" ht="90.0" customHeight="1">
      <c r="B44" s="19"/>
      <c r="C44" s="68"/>
      <c r="E44" s="69"/>
      <c r="F44" s="68"/>
      <c r="H44" s="69"/>
      <c r="I44" s="255" t="str">
        <f>IF(D381="","",VLOOKUP(D381,$AW$579:$AX$581,2,TRUE))</f>
        <v/>
      </c>
      <c r="J44" s="255" t="str">
        <f>IF(D382="","",VLOOKUP(D382,$AY$579:$AZ$581,2,TRUE))</f>
        <v/>
      </c>
      <c r="K44" s="255" t="str">
        <f>IF(D383="","",VLOOKUP(D383,$BA$579:$BB$581,2,TRUE))</f>
        <v/>
      </c>
      <c r="L44" s="12"/>
    </row>
    <row r="45" ht="90.0" customHeight="1">
      <c r="B45" s="304" t="s">
        <v>335</v>
      </c>
      <c r="C45" s="68"/>
      <c r="E45" s="69"/>
      <c r="F45" s="68"/>
      <c r="H45" s="69"/>
      <c r="I45" s="255" t="str">
        <f>IF(E300="","",VLOOKUP(E300,$M$583:$N$585,2,TRUE))</f>
        <v/>
      </c>
      <c r="J45" s="255" t="str">
        <f>IF(E301="","",VLOOKUP(E301,$O$583:$P$585,2,TRUE))</f>
        <v/>
      </c>
      <c r="K45" s="255" t="str">
        <f>IF(E302="","",VLOOKUP(E302,$Q$583:$R$585,2,TRUE))</f>
        <v/>
      </c>
      <c r="L45" s="12"/>
    </row>
    <row r="46" ht="90.0" customHeight="1">
      <c r="B46" s="12"/>
      <c r="C46" s="68"/>
      <c r="E46" s="69"/>
      <c r="F46" s="68"/>
      <c r="H46" s="69"/>
      <c r="I46" s="255" t="str">
        <f>IF(E303="","",VLOOKUP(E303,$S$583:$T$585,2,TRUE))</f>
        <v/>
      </c>
      <c r="J46" s="255" t="str">
        <f>IF(E304="","",VLOOKUP(E304,$U$583:$V$585,2,TRUE))</f>
        <v/>
      </c>
      <c r="K46" s="255" t="str">
        <f>IF(E305="","",VLOOKUP(E305,$W$583:$X$585,2,TRUE))</f>
        <v/>
      </c>
      <c r="L46" s="12"/>
    </row>
    <row r="47" ht="90.0" customHeight="1">
      <c r="B47" s="12"/>
      <c r="C47" s="68"/>
      <c r="E47" s="69"/>
      <c r="F47" s="68"/>
      <c r="H47" s="69"/>
      <c r="I47" s="255" t="str">
        <f>IF(E306="","",VLOOKUP(E306,$Y$583:$Z$585,2,TRUE))</f>
        <v/>
      </c>
      <c r="J47" s="255" t="str">
        <f>IF(E307="","",VLOOKUP(E307,$AA$583:$AB$585,2,TRUE))</f>
        <v/>
      </c>
      <c r="K47" s="255" t="str">
        <f>IF(E308="","",VLOOKUP(E308,$AC$583:$AD$585,2,TRUE))</f>
        <v/>
      </c>
      <c r="L47" s="12"/>
    </row>
    <row r="48" ht="90.0" customHeight="1">
      <c r="B48" s="12"/>
      <c r="C48" s="68"/>
      <c r="E48" s="69"/>
      <c r="F48" s="68"/>
      <c r="H48" s="69"/>
      <c r="I48" s="255" t="str">
        <f>IF(E309="","",VLOOKUP(E309,$AE$583:$AF$585,2,TRUE))</f>
        <v/>
      </c>
      <c r="J48" s="255" t="str">
        <f>IF(E310="","",VLOOKUP(E310,$AG$583:$AH$585,2,TRUE))</f>
        <v/>
      </c>
      <c r="K48" s="255" t="str">
        <f>IF(E311="","",VLOOKUP(E311,$AI$583:$AJ$585,2,TRUE))</f>
        <v/>
      </c>
      <c r="L48" s="12"/>
    </row>
    <row r="49" ht="90.0" customHeight="1">
      <c r="B49" s="12"/>
      <c r="C49" s="68"/>
      <c r="E49" s="69"/>
      <c r="F49" s="68"/>
      <c r="H49" s="69"/>
      <c r="I49" s="255" t="str">
        <f>IF(E312="","",VLOOKUP(E312,$AK$583:$AL$585,2,TRUE))</f>
        <v/>
      </c>
      <c r="J49" s="255" t="str">
        <f>IF(E313="","",VLOOKUP(E313,$AM$583:$AN$585,2,TRUE))</f>
        <v/>
      </c>
      <c r="K49" s="255" t="str">
        <f>IF(E314="","",VLOOKUP(E314,$AO$583:$AP$585,2,TRUE))</f>
        <v/>
      </c>
      <c r="L49" s="12"/>
    </row>
    <row r="50" ht="90.0" customHeight="1">
      <c r="B50" s="12"/>
      <c r="C50" s="68"/>
      <c r="E50" s="69"/>
      <c r="F50" s="68"/>
      <c r="H50" s="69"/>
      <c r="I50" s="255" t="str">
        <f>IF(E315="","",VLOOKUP(E315,$AQ$583:$AR$585,2,TRUE))</f>
        <v/>
      </c>
      <c r="J50" s="255" t="str">
        <f>IF(E316="","",VLOOKUP(E316,$AS$583:$AT$585,2,TRUE))</f>
        <v/>
      </c>
      <c r="K50" s="255" t="str">
        <f>IF(E317="","",VLOOKUP(E317,$AU$583:$AV$585,2,TRUE))</f>
        <v/>
      </c>
      <c r="L50" s="12"/>
    </row>
    <row r="51" ht="90.0" customHeight="1">
      <c r="B51" s="19"/>
      <c r="C51" s="68"/>
      <c r="E51" s="69"/>
      <c r="F51" s="68"/>
      <c r="H51" s="69"/>
      <c r="I51" s="255" t="str">
        <f>IF(E318="","",VLOOKUP(E318,$AW$583:$AX$585,2,TRUE))</f>
        <v/>
      </c>
      <c r="J51" s="255" t="str">
        <f>IF(E319="","",VLOOKUP(E319,$AY$583:$AZ$585,2,TRUE))</f>
        <v/>
      </c>
      <c r="K51" s="255" t="str">
        <f>IF(E320="","",VLOOKUP(E320,$BA$583:$BB$585,2,TRUE))</f>
        <v/>
      </c>
      <c r="L51" s="12"/>
    </row>
    <row r="52" ht="90.0" customHeight="1">
      <c r="B52" s="304" t="s">
        <v>398</v>
      </c>
      <c r="C52" s="68"/>
      <c r="E52" s="69"/>
      <c r="F52" s="68"/>
      <c r="H52" s="69"/>
      <c r="I52" s="312" t="str">
        <f>IF(F300="","",VLOOKUP(F300,$M$587:$N$589,2,TRUE))</f>
        <v/>
      </c>
      <c r="J52" s="255" t="str">
        <f>IF(F301="","",VLOOKUP(F301,$O$587:$P$589,2,TRUE))</f>
        <v/>
      </c>
      <c r="K52" s="255" t="str">
        <f>IF(F302="","",VLOOKUP(F302,$Q$587:$R$589,2,TRUE))</f>
        <v/>
      </c>
      <c r="L52" s="12"/>
    </row>
    <row r="53" ht="90.0" customHeight="1">
      <c r="B53" s="12"/>
      <c r="C53" s="68"/>
      <c r="E53" s="69"/>
      <c r="F53" s="68"/>
      <c r="H53" s="69"/>
      <c r="I53" s="255" t="str">
        <f>IF(F303="","",VLOOKUP(F303,$S$587:$T$589,2,TRUE))</f>
        <v/>
      </c>
      <c r="J53" s="255" t="str">
        <f>IF(F304="","",VLOOKUP(F304,$U$587:$V$589,2,TRUE))</f>
        <v/>
      </c>
      <c r="K53" s="255" t="str">
        <f>IF(F305="","",VLOOKUP(F305,$W$587:$X$589,2,TRUE))</f>
        <v/>
      </c>
      <c r="L53" s="12"/>
    </row>
    <row r="54" ht="90.0" customHeight="1">
      <c r="B54" s="12"/>
      <c r="C54" s="68"/>
      <c r="E54" s="69"/>
      <c r="F54" s="68"/>
      <c r="H54" s="69"/>
      <c r="I54" s="255" t="str">
        <f>IF(F306="","",VLOOKUP(F306,$Y$587:$Z$589,2,TRUE))</f>
        <v/>
      </c>
      <c r="J54" s="255" t="str">
        <f>IF(F307="","",VLOOKUP(F307,$AA$587:$AB$589,2,TRUE))</f>
        <v/>
      </c>
      <c r="K54" s="255" t="str">
        <f>IF(F308="","",VLOOKUP(F308,$AC$587:$AD$589,2,TRUE))</f>
        <v/>
      </c>
      <c r="L54" s="12"/>
    </row>
    <row r="55" ht="90.0" customHeight="1">
      <c r="B55" s="12"/>
      <c r="C55" s="68"/>
      <c r="E55" s="69"/>
      <c r="F55" s="68"/>
      <c r="H55" s="69"/>
      <c r="I55" s="255" t="str">
        <f>IF(F309="","",VLOOKUP(F309,$AE$587:$AF$589,2,TRUE))</f>
        <v/>
      </c>
      <c r="J55" s="255" t="str">
        <f>IF(F310="","",VLOOKUP(F310,$AG$587:$AH$589,2,TRUE))</f>
        <v/>
      </c>
      <c r="K55" s="255" t="str">
        <f>IF(F311="","",VLOOKUP(F311,$AI$587:$AJ$589,2,TRUE))</f>
        <v/>
      </c>
      <c r="L55" s="12"/>
    </row>
    <row r="56" ht="90.0" customHeight="1">
      <c r="B56" s="12"/>
      <c r="C56" s="68"/>
      <c r="E56" s="69"/>
      <c r="F56" s="68"/>
      <c r="H56" s="69"/>
      <c r="I56" s="255" t="str">
        <f>IF(F312="","",VLOOKUP(F312,$AK$587:$AL$589,2,TRUE))</f>
        <v/>
      </c>
      <c r="J56" s="255" t="str">
        <f>IF(F313="","",VLOOKUP(F313,$AM$587:$AN$589,2,TRUE))</f>
        <v/>
      </c>
      <c r="K56" s="255" t="str">
        <f>IF(F314="","",VLOOKUP(F314,$AO$587:$AP$589,2,TRUE))</f>
        <v/>
      </c>
      <c r="L56" s="12"/>
    </row>
    <row r="57" ht="90.0" customHeight="1">
      <c r="B57" s="12"/>
      <c r="C57" s="68"/>
      <c r="E57" s="69"/>
      <c r="F57" s="68"/>
      <c r="H57" s="69"/>
      <c r="I57" s="312" t="str">
        <f>IF(F315="","",VLOOKUP(F315,$AQ$587:$AR$589,2,TRUE))</f>
        <v/>
      </c>
      <c r="J57" s="255" t="str">
        <f>IF(F316="","",VLOOKUP(F316,$AS$587:$AT$589,2,TRUE))</f>
        <v/>
      </c>
      <c r="K57" s="255" t="str">
        <f>IF(F317="","",VLOOKUP(F317,$AU$587:$AV$589,2,TRUE))</f>
        <v/>
      </c>
      <c r="L57" s="12"/>
    </row>
    <row r="58" ht="90.0" customHeight="1">
      <c r="B58" s="12"/>
      <c r="C58" s="68"/>
      <c r="E58" s="69"/>
      <c r="F58" s="68"/>
      <c r="H58" s="69"/>
      <c r="I58" s="255" t="str">
        <f>IF(F318="","",VLOOKUP(F318,$AW$587:$AX$589,2,TRUE))</f>
        <v/>
      </c>
      <c r="J58" s="255" t="str">
        <f>IF(F319="","",VLOOKUP(F319,$AY$587:$AZ$589,2,TRUE))</f>
        <v/>
      </c>
      <c r="K58" s="255" t="str">
        <f>IF(F320="","",VLOOKUP(F320,$BA$587:$BB$589,2,TRUE))</f>
        <v/>
      </c>
      <c r="L58" s="12"/>
    </row>
    <row r="59" ht="90.0" customHeight="1">
      <c r="B59" s="12"/>
      <c r="C59" s="68"/>
      <c r="E59" s="69"/>
      <c r="F59" s="68"/>
      <c r="H59" s="69"/>
      <c r="I59" s="312" t="str">
        <f>IF(F321="","",VLOOKUP(F321,$M$591:$N$593,2,TRUE))</f>
        <v/>
      </c>
      <c r="J59" s="255" t="str">
        <f>IF(F322="","",VLOOKUP(F322,$O$591:$P$593,2,TRUE))</f>
        <v/>
      </c>
      <c r="K59" s="255" t="str">
        <f>IF(F323="","",VLOOKUP(F323,$Q$591:$R$593,2,TRUE))</f>
        <v/>
      </c>
      <c r="L59" s="12"/>
    </row>
    <row r="60" ht="90.0" customHeight="1">
      <c r="B60" s="12"/>
      <c r="C60" s="68"/>
      <c r="E60" s="69"/>
      <c r="F60" s="68"/>
      <c r="H60" s="69"/>
      <c r="I60" s="255" t="str">
        <f>IF(F324="","",VLOOKUP(F324,$S$591:$T$593,2,TRUE))</f>
        <v/>
      </c>
      <c r="J60" s="255" t="str">
        <f>IF(F325="","",VLOOKUP(F325,$U$591:$V$593,2,TRUE))</f>
        <v/>
      </c>
      <c r="K60" s="255" t="str">
        <f>IF(F326="","",VLOOKUP(F326,$W$591:$X$593,2,TRUE))</f>
        <v/>
      </c>
      <c r="L60" s="12"/>
    </row>
    <row r="61" ht="90.0" customHeight="1">
      <c r="B61" s="12"/>
      <c r="C61" s="68"/>
      <c r="E61" s="69"/>
      <c r="F61" s="68"/>
      <c r="H61" s="69"/>
      <c r="I61" s="255" t="str">
        <f>IF(F327="","",VLOOKUP(F327,$Y$591:$Z$593,2,TRUE))</f>
        <v/>
      </c>
      <c r="J61" s="255" t="str">
        <f>IF(F328="","",VLOOKUP(F328,$AA$591:$AB$593,2,TRUE))</f>
        <v/>
      </c>
      <c r="K61" s="255" t="str">
        <f>IF(F329="","",VLOOKUP(F329,$AC$591:$AD$593,2,TRUE))</f>
        <v/>
      </c>
      <c r="L61" s="12"/>
    </row>
    <row r="62" ht="90.0" customHeight="1">
      <c r="B62" s="12"/>
      <c r="C62" s="68"/>
      <c r="E62" s="69"/>
      <c r="F62" s="68"/>
      <c r="H62" s="69"/>
      <c r="I62" s="255" t="str">
        <f>IF(F330="","",VLOOKUP(F330,$AE$591:$AF$593,2,TRUE))</f>
        <v/>
      </c>
      <c r="J62" s="255" t="str">
        <f>IF(F331="","",VLOOKUP(F331,$AG$591:$AH$593,2,TRUE))</f>
        <v/>
      </c>
      <c r="K62" s="255" t="str">
        <f>IF(F332="","",VLOOKUP(F332,$AI$591:$AJ$593,2,TRUE))</f>
        <v/>
      </c>
      <c r="L62" s="12"/>
    </row>
    <row r="63" ht="90.0" customHeight="1">
      <c r="B63" s="12"/>
      <c r="C63" s="68"/>
      <c r="E63" s="69"/>
      <c r="F63" s="68"/>
      <c r="H63" s="69"/>
      <c r="I63" s="255" t="str">
        <f>IF(F333="","",VLOOKUP(F333,$AK$591:$AL$593,2,TRUE))</f>
        <v/>
      </c>
      <c r="J63" s="255" t="str">
        <f>IF(F334="","",VLOOKUP(F334,$AM$591:$AN$593,2,TRUE))</f>
        <v/>
      </c>
      <c r="K63" s="255" t="str">
        <f>IF(F335="","",VLOOKUP(F335,$AO$591:$AP$593,2,TRUE))</f>
        <v/>
      </c>
      <c r="L63" s="12"/>
    </row>
    <row r="64" ht="90.0" customHeight="1">
      <c r="B64" s="12"/>
      <c r="C64" s="68"/>
      <c r="E64" s="69"/>
      <c r="F64" s="68"/>
      <c r="H64" s="69"/>
      <c r="I64" s="312" t="str">
        <f>IF(F336="","",VLOOKUP(F336,$AQ$591:$AR$593,2,TRUE))</f>
        <v/>
      </c>
      <c r="J64" s="255" t="str">
        <f>IF(F337="","",VLOOKUP(F337,$AS$591:$AT$593,2,TRUE))</f>
        <v/>
      </c>
      <c r="K64" s="255" t="str">
        <f>IF(F338="","",VLOOKUP(F338,$AU$591:$AV$593,2,TRUE))</f>
        <v/>
      </c>
      <c r="L64" s="12"/>
    </row>
    <row r="65" ht="90.0" customHeight="1">
      <c r="B65" s="12"/>
      <c r="C65" s="68"/>
      <c r="E65" s="69"/>
      <c r="F65" s="68"/>
      <c r="H65" s="69"/>
      <c r="I65" s="255" t="str">
        <f>IF(F339="","",VLOOKUP(F339,$AW$591:$AX$593,2,TRUE))</f>
        <v/>
      </c>
      <c r="J65" s="255" t="str">
        <f>IF(F340="","",VLOOKUP(F340,$AY$591:$AZ$593,2,TRUE))</f>
        <v/>
      </c>
      <c r="K65" s="255" t="str">
        <f>IF(F341="","",VLOOKUP(F341,$BA$591:$BB$593,2,TRUE))</f>
        <v/>
      </c>
      <c r="L65" s="12"/>
    </row>
    <row r="66" ht="90.0" customHeight="1">
      <c r="B66" s="12"/>
      <c r="C66" s="68"/>
      <c r="E66" s="69"/>
      <c r="F66" s="68"/>
      <c r="H66" s="69"/>
      <c r="I66" s="312" t="str">
        <f>IF(F342="","",VLOOKUP(F342,$M$595:$N$597,2,TRUE))</f>
        <v/>
      </c>
      <c r="J66" s="255" t="str">
        <f>IF(F343="","",VLOOKUP(F343,$O$595:$P$597,2,TRUE))</f>
        <v/>
      </c>
      <c r="K66" s="255" t="str">
        <f>IF(F344="","",VLOOKUP(F344,$Q$595:$R$597,2,TRUE))</f>
        <v/>
      </c>
      <c r="L66" s="12"/>
    </row>
    <row r="67" ht="90.0" customHeight="1">
      <c r="B67" s="12"/>
      <c r="C67" s="68"/>
      <c r="E67" s="69"/>
      <c r="F67" s="68"/>
      <c r="H67" s="69"/>
      <c r="I67" s="255" t="str">
        <f>IF(F345="","",VLOOKUP(F345,$S$595:$T$597,2,TRUE))</f>
        <v/>
      </c>
      <c r="J67" s="255" t="str">
        <f>IF(F346="","",VLOOKUP(F346,$U$595:$V$597,2,TRUE))</f>
        <v/>
      </c>
      <c r="K67" s="255" t="str">
        <f>IF(F347="","",VLOOKUP(F347,$W$595:$X$597,2,TRUE))</f>
        <v/>
      </c>
      <c r="L67" s="12"/>
    </row>
    <row r="68" ht="90.0" customHeight="1">
      <c r="B68" s="12"/>
      <c r="C68" s="68"/>
      <c r="E68" s="69"/>
      <c r="F68" s="68"/>
      <c r="H68" s="69"/>
      <c r="I68" s="255" t="str">
        <f>IF(F348="","",VLOOKUP(F348,$Y$595:$Z$597,2,TRUE))</f>
        <v/>
      </c>
      <c r="J68" s="255" t="str">
        <f>IF(F349="","",VLOOKUP(F349,$AA$595:$AB$597,2,TRUE))</f>
        <v/>
      </c>
      <c r="K68" s="255" t="str">
        <f>IF(F350="","",VLOOKUP(F350,$AC$595:$AD$597,2,TRUE))</f>
        <v/>
      </c>
      <c r="L68" s="12"/>
    </row>
    <row r="69" ht="90.0" customHeight="1">
      <c r="B69" s="12"/>
      <c r="C69" s="68"/>
      <c r="E69" s="69"/>
      <c r="F69" s="68"/>
      <c r="H69" s="69"/>
      <c r="I69" s="255" t="str">
        <f>IF(F351="","",VLOOKUP(F351,$AE$595:$AF$597,2,TRUE))</f>
        <v/>
      </c>
      <c r="J69" s="255" t="str">
        <f>IF(F352="","",VLOOKUP(F352,$AG$595:$AH$597,2,TRUE))</f>
        <v/>
      </c>
      <c r="K69" s="255" t="str">
        <f>IF(F353="","",VLOOKUP(F353,$AI$595:$AJ$597,2,TRUE))</f>
        <v/>
      </c>
      <c r="L69" s="12"/>
    </row>
    <row r="70" ht="90.0" customHeight="1">
      <c r="B70" s="12"/>
      <c r="C70" s="68"/>
      <c r="E70" s="69"/>
      <c r="F70" s="68"/>
      <c r="H70" s="69"/>
      <c r="I70" s="255" t="str">
        <f>IF(F354="","",VLOOKUP(F354,$AK$595:$AL$597,2,TRUE))</f>
        <v/>
      </c>
      <c r="J70" s="255" t="str">
        <f>IF(F355="","",VLOOKUP(F355,$AM$595:$AN$597,2,TRUE))</f>
        <v/>
      </c>
      <c r="K70" s="255" t="str">
        <f>IF(F356="","",VLOOKUP(F356,$AO$595:$AP$597,2,TRUE))</f>
        <v/>
      </c>
      <c r="L70" s="12"/>
    </row>
    <row r="71" ht="90.0" customHeight="1">
      <c r="B71" s="12"/>
      <c r="C71" s="68"/>
      <c r="E71" s="69"/>
      <c r="F71" s="68"/>
      <c r="H71" s="69"/>
      <c r="I71" s="312" t="str">
        <f>IF(F357="","",VLOOKUP(F357,$AQ$595:$AR$597,2,TRUE))</f>
        <v/>
      </c>
      <c r="J71" s="255" t="str">
        <f>IF(F358="","",VLOOKUP(F358,$AS$595:$AT$597,2,TRUE))</f>
        <v/>
      </c>
      <c r="K71" s="255" t="str">
        <f>IF(F359="","",VLOOKUP(F359,$AU$595:$AV$597,2,TRUE))</f>
        <v/>
      </c>
      <c r="L71" s="12"/>
    </row>
    <row r="72" ht="90.0" customHeight="1">
      <c r="B72" s="12"/>
      <c r="C72" s="68"/>
      <c r="E72" s="69"/>
      <c r="F72" s="68"/>
      <c r="H72" s="69"/>
      <c r="I72" s="255" t="str">
        <f>IF(F360="","",VLOOKUP(F360,$AW$595:$AX$597,2,TRUE))</f>
        <v/>
      </c>
      <c r="J72" s="255" t="str">
        <f>IF(F361="","",VLOOKUP(F361,$AY$595:$AZ$597,2,TRUE))</f>
        <v/>
      </c>
      <c r="K72" s="255" t="str">
        <f>IF(F362="","",VLOOKUP(F362,$BA$595:$BB$597,2,TRUE))</f>
        <v/>
      </c>
      <c r="L72" s="12"/>
    </row>
    <row r="73" ht="90.0" customHeight="1">
      <c r="B73" s="12"/>
      <c r="C73" s="68"/>
      <c r="E73" s="69"/>
      <c r="F73" s="68"/>
      <c r="H73" s="69"/>
      <c r="I73" s="312" t="str">
        <f>IF(F363="","",VLOOKUP(F363,$M$599:$N$601,2,TRUE))</f>
        <v/>
      </c>
      <c r="J73" s="255" t="str">
        <f>IF(F364="","",VLOOKUP(F364,$O$599:$P$601,2,TRUE))</f>
        <v/>
      </c>
      <c r="K73" s="255" t="str">
        <f>IF(F365="","",VLOOKUP(F365,$Q$599:$R$601,2,TRUE))</f>
        <v/>
      </c>
      <c r="L73" s="12"/>
    </row>
    <row r="74" ht="90.0" customHeight="1">
      <c r="B74" s="12"/>
      <c r="C74" s="68"/>
      <c r="E74" s="69"/>
      <c r="F74" s="68"/>
      <c r="H74" s="69"/>
      <c r="I74" s="255" t="str">
        <f>IF(F366="","",VLOOKUP(F366,$S$599:$T$601,2,TRUE))</f>
        <v/>
      </c>
      <c r="J74" s="255" t="str">
        <f>IF(F367="","",VLOOKUP(F367,$U$599:$V$601,2,TRUE))</f>
        <v/>
      </c>
      <c r="K74" s="255" t="str">
        <f>IF(F368="","",VLOOKUP(F368,$W$599:$X$601,2,TRUE))</f>
        <v/>
      </c>
      <c r="L74" s="12"/>
    </row>
    <row r="75" ht="90.0" customHeight="1">
      <c r="B75" s="12"/>
      <c r="C75" s="68"/>
      <c r="E75" s="69"/>
      <c r="F75" s="68"/>
      <c r="H75" s="69"/>
      <c r="I75" s="255" t="str">
        <f>IF(F369="","",VLOOKUP(F369,$Y$599:$Z$601,2,TRUE))</f>
        <v/>
      </c>
      <c r="J75" s="255" t="str">
        <f>IF(F370="","",VLOOKUP(F370,$AA$599:$AB$601,2,TRUE))</f>
        <v/>
      </c>
      <c r="K75" s="255" t="str">
        <f>IF(F371="","",VLOOKUP(F371,$AC$599:$AD$601,2,TRUE))</f>
        <v/>
      </c>
      <c r="L75" s="12"/>
    </row>
    <row r="76" ht="90.0" customHeight="1">
      <c r="B76" s="12"/>
      <c r="C76" s="68"/>
      <c r="E76" s="69"/>
      <c r="F76" s="68"/>
      <c r="H76" s="69"/>
      <c r="I76" s="255" t="str">
        <f>IF(F372="","",VLOOKUP(F372,$AE$599:$AF$601,2,TRUE))</f>
        <v/>
      </c>
      <c r="J76" s="255" t="str">
        <f>IF(F373="","",VLOOKUP(F373,$AG$599:$AH$601,2,TRUE))</f>
        <v/>
      </c>
      <c r="K76" s="255" t="str">
        <f>IF(F374="","",VLOOKUP(F374,$AI$599:$AJ$601,2,TRUE))</f>
        <v/>
      </c>
      <c r="L76" s="12"/>
    </row>
    <row r="77" ht="90.0" customHeight="1">
      <c r="B77" s="12"/>
      <c r="C77" s="68"/>
      <c r="E77" s="69"/>
      <c r="F77" s="68"/>
      <c r="H77" s="69"/>
      <c r="I77" s="255" t="str">
        <f>IF(F375="","",VLOOKUP(F375,$AK$599:$AL$601,2,TRUE))</f>
        <v/>
      </c>
      <c r="J77" s="255" t="str">
        <f>IF(F376="","",VLOOKUP(F376,$AM$599:$AN$601,2,TRUE))</f>
        <v/>
      </c>
      <c r="K77" s="255" t="str">
        <f>IF(F377="","",VLOOKUP(F377,$AO$599:$AP$601,2,TRUE))</f>
        <v/>
      </c>
      <c r="L77" s="12"/>
    </row>
    <row r="78" ht="90.0" customHeight="1">
      <c r="B78" s="12"/>
      <c r="C78" s="68"/>
      <c r="E78" s="69"/>
      <c r="F78" s="68"/>
      <c r="H78" s="69"/>
      <c r="I78" s="312" t="str">
        <f>IF(F378="","",VLOOKUP(F378,$AQ$599:$AR$601,2,TRUE))</f>
        <v/>
      </c>
      <c r="J78" s="255" t="str">
        <f>IF(F379="","",VLOOKUP(F379,$AS$599:$AT$601,2,TRUE))</f>
        <v/>
      </c>
      <c r="K78" s="255" t="str">
        <f>IF(F380="","",VLOOKUP(F380,$AU$599:$AV$601,2,TRUE))</f>
        <v/>
      </c>
      <c r="L78" s="12"/>
    </row>
    <row r="79" ht="90.0" customHeight="1">
      <c r="B79" s="12"/>
      <c r="C79" s="68"/>
      <c r="E79" s="69"/>
      <c r="F79" s="68"/>
      <c r="H79" s="69"/>
      <c r="I79" s="255" t="str">
        <f>IF(F381="","",VLOOKUP(F381,$AW$599:$AX$601,2,TRUE))</f>
        <v/>
      </c>
      <c r="J79" s="255" t="str">
        <f>IF(F382="","",VLOOKUP(F382,$AY$599:$AZ$601,2,TRUE))</f>
        <v/>
      </c>
      <c r="K79" s="255" t="str">
        <f>IF(F383="","",VLOOKUP(F383,$BA$599:$BB$601,2,TRUE))</f>
        <v/>
      </c>
      <c r="L79" s="12"/>
    </row>
    <row r="80" ht="90.0" customHeight="1">
      <c r="B80" s="12"/>
      <c r="C80" s="68"/>
      <c r="E80" s="69"/>
      <c r="F80" s="68"/>
      <c r="H80" s="69"/>
      <c r="I80" s="312" t="str">
        <f>IF(F384="","",VLOOKUP(F384,$M$603:$N$605,2,TRUE))</f>
        <v/>
      </c>
      <c r="J80" s="255" t="str">
        <f>IF(F385="","",VLOOKUP(F385,$O$603:$P$605,2,TRUE))</f>
        <v/>
      </c>
      <c r="K80" s="255" t="str">
        <f>IF(F386="","",VLOOKUP(F386,$Q$603:$R$605,2,TRUE))</f>
        <v/>
      </c>
      <c r="L80" s="12"/>
    </row>
    <row r="81" ht="90.0" customHeight="1">
      <c r="B81" s="12"/>
      <c r="C81" s="68"/>
      <c r="E81" s="69"/>
      <c r="F81" s="68"/>
      <c r="H81" s="69"/>
      <c r="I81" s="255" t="str">
        <f>IF(F387="","",VLOOKUP(F387,$S$603:$T$605,2,TRUE))</f>
        <v/>
      </c>
      <c r="J81" s="255" t="str">
        <f>IF(F388="","",VLOOKUP(F388,$U$603:$V$605,2,TRUE))</f>
        <v/>
      </c>
      <c r="K81" s="255" t="str">
        <f>IF(F389="","",VLOOKUP(F389,$W$603:$X$605,2,TRUE))</f>
        <v/>
      </c>
      <c r="L81" s="12"/>
    </row>
    <row r="82" ht="90.0" customHeight="1">
      <c r="B82" s="12"/>
      <c r="C82" s="68"/>
      <c r="E82" s="69"/>
      <c r="F82" s="68"/>
      <c r="H82" s="69"/>
      <c r="I82" s="255" t="str">
        <f>IF(F390="","",VLOOKUP(F390,$Y$603:$Z$605,2,TRUE))</f>
        <v/>
      </c>
      <c r="J82" s="255" t="str">
        <f>IF(F391="","",VLOOKUP(F391,$AA$603:$AB$605,2,TRUE))</f>
        <v/>
      </c>
      <c r="K82" s="255" t="str">
        <f>IF(F392="","",VLOOKUP(F392,$AC$603:$AD$605,2,TRUE))</f>
        <v/>
      </c>
      <c r="L82" s="12"/>
    </row>
    <row r="83" ht="90.0" customHeight="1">
      <c r="B83" s="12"/>
      <c r="C83" s="68"/>
      <c r="E83" s="69"/>
      <c r="F83" s="68"/>
      <c r="H83" s="69"/>
      <c r="I83" s="255" t="str">
        <f>IF(F393="","",VLOOKUP(F393,$AE$603:$AF$605,2,TRUE))</f>
        <v/>
      </c>
      <c r="J83" s="255" t="str">
        <f>IF(F394="","",VLOOKUP(F394,$AG$603:$AH$605,2,TRUE))</f>
        <v/>
      </c>
      <c r="K83" s="255" t="str">
        <f>IF(F395="","",VLOOKUP(F395,$AI$603:$AJ$605,2,TRUE))</f>
        <v/>
      </c>
      <c r="L83" s="12"/>
    </row>
    <row r="84" ht="90.0" customHeight="1">
      <c r="B84" s="12"/>
      <c r="C84" s="68"/>
      <c r="E84" s="69"/>
      <c r="F84" s="68"/>
      <c r="H84" s="69"/>
      <c r="I84" s="255" t="str">
        <f>IF(F396="","",VLOOKUP(F396,$AK$603:$AL$605,2,TRUE))</f>
        <v/>
      </c>
      <c r="J84" s="255" t="str">
        <f>IF(F397="","",VLOOKUP(F397,$AM$603:$AN$605,2,TRUE))</f>
        <v/>
      </c>
      <c r="K84" s="255" t="str">
        <f>IF(F398="","",VLOOKUP(F398,$AO$603:$AP$605,2,TRUE))</f>
        <v/>
      </c>
      <c r="L84" s="12"/>
    </row>
    <row r="85" ht="90.0" customHeight="1">
      <c r="B85" s="12"/>
      <c r="C85" s="68"/>
      <c r="E85" s="69"/>
      <c r="F85" s="68"/>
      <c r="H85" s="69"/>
      <c r="I85" s="312" t="str">
        <f>IF(F399="","",VLOOKUP(F399,$AQ$603:$AR$605,2,TRUE))</f>
        <v/>
      </c>
      <c r="J85" s="255" t="str">
        <f>IF(F400="","",VLOOKUP(F400,$AS$603:$AT$605,2,TRUE))</f>
        <v/>
      </c>
      <c r="K85" s="255" t="str">
        <f>IF(F401="","",VLOOKUP(F401,$AU$603:$AV$605,2,TRUE))</f>
        <v/>
      </c>
      <c r="L85" s="12"/>
    </row>
    <row r="86" ht="90.0" customHeight="1">
      <c r="B86" s="19"/>
      <c r="C86" s="68"/>
      <c r="E86" s="69"/>
      <c r="F86" s="68"/>
      <c r="H86" s="69"/>
      <c r="I86" s="255" t="str">
        <f>IF(F402="","",VLOOKUP(F402,$AW$603:$AX$605,2,TRUE))</f>
        <v/>
      </c>
      <c r="J86" s="255" t="str">
        <f>IF(F403="","",VLOOKUP(F403,$AY$603:$AZ$605,2,TRUE))</f>
        <v/>
      </c>
      <c r="K86" s="255" t="str">
        <f>IF(F404="","",VLOOKUP(F404,$BA$603:$BB$605,2,TRUE))</f>
        <v/>
      </c>
      <c r="L86" s="12"/>
    </row>
    <row r="87" ht="90.0" customHeight="1">
      <c r="B87" s="304" t="s">
        <v>724</v>
      </c>
      <c r="C87" s="68"/>
      <c r="E87" s="69"/>
      <c r="F87" s="68"/>
      <c r="H87" s="69"/>
      <c r="I87" s="255" t="str">
        <f>IF(G300="","",VLOOKUP(G300,$M$607:$N$609,2,TRUE))</f>
        <v/>
      </c>
      <c r="J87" s="255" t="str">
        <f>IF(G301="","",VLOOKUP(G301,$O$607:$P$609,2,TRUE))</f>
        <v/>
      </c>
      <c r="K87" s="255" t="str">
        <f>IF(G302="","",VLOOKUP(G302,$Q$607:$R$609,2,TRUE))</f>
        <v/>
      </c>
      <c r="L87" s="12"/>
    </row>
    <row r="88" ht="90.0" customHeight="1">
      <c r="B88" s="12"/>
      <c r="C88" s="68"/>
      <c r="E88" s="69"/>
      <c r="F88" s="68"/>
      <c r="H88" s="69"/>
      <c r="I88" s="255" t="str">
        <f>IF(G303="","",VLOOKUP(G303,$S$607:$T$609,2,TRUE))</f>
        <v/>
      </c>
      <c r="J88" s="255" t="str">
        <f>IF(G304="","",VLOOKUP(G304,$U$607:$V$609,2,TRUE))</f>
        <v/>
      </c>
      <c r="K88" s="255" t="str">
        <f>IF(G305="","",VLOOKUP(G305,$W$607:$X$609,2,TRUE))</f>
        <v/>
      </c>
      <c r="L88" s="12"/>
    </row>
    <row r="89" ht="90.0" customHeight="1">
      <c r="B89" s="12"/>
      <c r="C89" s="68"/>
      <c r="E89" s="69"/>
      <c r="F89" s="68"/>
      <c r="H89" s="69"/>
      <c r="I89" s="255" t="str">
        <f>IF(G306="","",VLOOKUP(G306,$Y$607:$Z$609,2,TRUE))</f>
        <v/>
      </c>
      <c r="J89" s="255" t="str">
        <f>IF(G307="","",VLOOKUP(G307,$AA$607:$AB$609,2,TRUE))</f>
        <v/>
      </c>
      <c r="K89" s="255" t="str">
        <f>IF(G308="","",VLOOKUP(G308,$AC$607:$AD$609,2,TRUE))</f>
        <v/>
      </c>
      <c r="L89" s="12"/>
    </row>
    <row r="90" ht="90.0" customHeight="1">
      <c r="B90" s="12"/>
      <c r="C90" s="68"/>
      <c r="E90" s="69"/>
      <c r="F90" s="68"/>
      <c r="H90" s="69"/>
      <c r="I90" s="255" t="str">
        <f>IF(G309="","",VLOOKUP(G309,$AE$607:$AF$609,2,TRUE))</f>
        <v/>
      </c>
      <c r="J90" s="255" t="str">
        <f>IF(G310="","",VLOOKUP(G310,$AG$607:$AH$609,2,TRUE))</f>
        <v/>
      </c>
      <c r="K90" s="255" t="str">
        <f>IF(G311="","",VLOOKUP(G311,$AI$607:$AJ$609,2,TRUE))</f>
        <v/>
      </c>
      <c r="L90" s="12"/>
    </row>
    <row r="91" ht="90.0" customHeight="1">
      <c r="B91" s="12"/>
      <c r="C91" s="68"/>
      <c r="E91" s="69"/>
      <c r="F91" s="68"/>
      <c r="H91" s="69"/>
      <c r="I91" s="255" t="str">
        <f>IF(G312="","",VLOOKUP(G312,$AK$607:$AL$609,2,TRUE))</f>
        <v/>
      </c>
      <c r="J91" s="255" t="str">
        <f>IF(G313="","",VLOOKUP(G313,$AM$607:$AN$609,2,TRUE))</f>
        <v/>
      </c>
      <c r="K91" s="255" t="str">
        <f>IF(G314="","",VLOOKUP(G314,$AO$607:$AP$609,2,TRUE))</f>
        <v/>
      </c>
      <c r="L91" s="12"/>
    </row>
    <row r="92" ht="90.0" customHeight="1">
      <c r="B92" s="12"/>
      <c r="C92" s="68"/>
      <c r="E92" s="69"/>
      <c r="F92" s="68"/>
      <c r="H92" s="69"/>
      <c r="I92" s="255" t="str">
        <f>IF(G315="","",VLOOKUP(G315,$AQ$607:$AR$609,2,TRUE))</f>
        <v/>
      </c>
      <c r="J92" s="255" t="str">
        <f>IF(G316="","",VLOOKUP(G316,$AS$607:$AT$609,2,TRUE))</f>
        <v/>
      </c>
      <c r="K92" s="255" t="str">
        <f>IF(G317="","",VLOOKUP(G317,$AU$607:$AV$609,2,TRUE))</f>
        <v/>
      </c>
      <c r="L92" s="12"/>
    </row>
    <row r="93" ht="90.0" customHeight="1">
      <c r="B93" s="19"/>
      <c r="C93" s="83"/>
      <c r="D93" s="84"/>
      <c r="E93" s="85"/>
      <c r="F93" s="83"/>
      <c r="G93" s="84"/>
      <c r="H93" s="85"/>
      <c r="I93" s="255" t="str">
        <f>IF(G318="","",VLOOKUP(G318,$AW$607:$AX$609,2,TRUE))</f>
        <v/>
      </c>
      <c r="J93" s="255" t="str">
        <f>IF(G319="","",VLOOKUP(G319,$AY$607:$AZ$609,2,TRUE))</f>
        <v/>
      </c>
      <c r="K93" s="255" t="str">
        <f>IF(G320="","",VLOOKUP(G320,$BA$607:$BB$609,2,TRUE))</f>
        <v/>
      </c>
      <c r="L93" s="19"/>
    </row>
    <row r="94" ht="15.0" customHeight="1"/>
    <row r="95" ht="15.0" customHeight="1"/>
    <row r="96" ht="15.0" customHeight="1">
      <c r="B96" s="237" t="s">
        <v>921</v>
      </c>
      <c r="C96" s="7"/>
      <c r="D96" s="7"/>
      <c r="E96" s="7"/>
      <c r="F96" s="7"/>
      <c r="G96" s="8"/>
    </row>
    <row r="97" ht="37.5" customHeight="1">
      <c r="B97" s="314"/>
      <c r="C97" s="315" t="s">
        <v>5</v>
      </c>
      <c r="D97" s="315" t="s">
        <v>107</v>
      </c>
      <c r="E97" s="315" t="s">
        <v>335</v>
      </c>
      <c r="F97" s="315" t="s">
        <v>398</v>
      </c>
      <c r="G97" s="178" t="s">
        <v>724</v>
      </c>
    </row>
    <row r="98" ht="15.0" customHeight="1">
      <c r="B98" s="5">
        <v>1.0</v>
      </c>
      <c r="C98" s="148"/>
      <c r="D98" s="148"/>
      <c r="E98" s="148"/>
      <c r="F98" s="148"/>
      <c r="G98" s="148"/>
    </row>
    <row r="99" ht="15.0" customHeight="1">
      <c r="B99" s="12"/>
      <c r="C99" s="148"/>
      <c r="D99" s="148"/>
      <c r="E99" s="148"/>
      <c r="F99" s="148"/>
      <c r="G99" s="148"/>
    </row>
    <row r="100" ht="15.0" customHeight="1">
      <c r="B100" s="19"/>
      <c r="C100" s="148"/>
      <c r="D100" s="148"/>
      <c r="E100" s="148"/>
      <c r="F100" s="148"/>
      <c r="G100" s="148"/>
    </row>
    <row r="101" ht="15.0" customHeight="1">
      <c r="B101" s="5">
        <v>2.0</v>
      </c>
      <c r="C101" s="148"/>
      <c r="D101" s="148"/>
      <c r="E101" s="148"/>
      <c r="F101" s="148"/>
      <c r="G101" s="148"/>
    </row>
    <row r="102" ht="15.0" customHeight="1">
      <c r="B102" s="12"/>
      <c r="C102" s="148"/>
      <c r="D102" s="148"/>
      <c r="E102" s="148"/>
      <c r="F102" s="148"/>
      <c r="G102" s="148"/>
    </row>
    <row r="103" ht="15.0" customHeight="1">
      <c r="B103" s="19"/>
      <c r="C103" s="148"/>
      <c r="D103" s="148"/>
      <c r="E103" s="148"/>
      <c r="F103" s="148"/>
      <c r="G103" s="148"/>
    </row>
    <row r="104" ht="15.0" customHeight="1">
      <c r="B104" s="5">
        <v>3.0</v>
      </c>
      <c r="C104" s="148"/>
      <c r="D104" s="148"/>
      <c r="E104" s="148"/>
      <c r="F104" s="148"/>
      <c r="G104" s="148"/>
    </row>
    <row r="105" ht="15.0" customHeight="1">
      <c r="B105" s="12"/>
      <c r="C105" s="148"/>
      <c r="D105" s="148"/>
      <c r="E105" s="148"/>
      <c r="F105" s="148"/>
      <c r="G105" s="148"/>
    </row>
    <row r="106" ht="15.0" customHeight="1">
      <c r="B106" s="19"/>
      <c r="C106" s="148"/>
      <c r="D106" s="148"/>
      <c r="E106" s="148"/>
      <c r="F106" s="148"/>
      <c r="G106" s="148"/>
    </row>
    <row r="107" ht="15.0" customHeight="1">
      <c r="B107" s="5">
        <v>4.0</v>
      </c>
      <c r="C107" s="148"/>
      <c r="D107" s="148"/>
      <c r="E107" s="148"/>
      <c r="F107" s="148"/>
      <c r="G107" s="148"/>
    </row>
    <row r="108" ht="15.0" customHeight="1">
      <c r="B108" s="12"/>
      <c r="C108" s="148"/>
      <c r="D108" s="148"/>
      <c r="E108" s="148"/>
      <c r="F108" s="148"/>
      <c r="G108" s="148"/>
    </row>
    <row r="109" ht="15.0" customHeight="1">
      <c r="B109" s="19"/>
      <c r="C109" s="148"/>
      <c r="D109" s="148"/>
      <c r="E109" s="148"/>
      <c r="F109" s="148"/>
      <c r="G109" s="148"/>
    </row>
    <row r="110" ht="15.0" customHeight="1">
      <c r="B110" s="5">
        <v>5.0</v>
      </c>
      <c r="C110" s="148"/>
      <c r="D110" s="148"/>
      <c r="E110" s="148"/>
      <c r="F110" s="148"/>
      <c r="G110" s="148"/>
    </row>
    <row r="111" ht="15.0" customHeight="1">
      <c r="B111" s="12"/>
      <c r="C111" s="148"/>
      <c r="D111" s="148"/>
      <c r="E111" s="148"/>
      <c r="F111" s="148"/>
      <c r="G111" s="148"/>
    </row>
    <row r="112" ht="15.0" customHeight="1">
      <c r="B112" s="19"/>
      <c r="C112" s="148"/>
      <c r="D112" s="148"/>
      <c r="E112" s="148"/>
      <c r="F112" s="148"/>
      <c r="G112" s="148"/>
    </row>
    <row r="113" ht="15.0" customHeight="1">
      <c r="B113" s="5">
        <v>6.0</v>
      </c>
      <c r="C113" s="148"/>
      <c r="D113" s="148"/>
      <c r="E113" s="148"/>
      <c r="F113" s="148"/>
      <c r="G113" s="148"/>
    </row>
    <row r="114" ht="15.0" customHeight="1">
      <c r="B114" s="12"/>
      <c r="C114" s="148"/>
      <c r="D114" s="148"/>
      <c r="E114" s="148"/>
      <c r="F114" s="148"/>
      <c r="G114" s="148"/>
    </row>
    <row r="115" ht="15.0" customHeight="1">
      <c r="B115" s="19"/>
      <c r="C115" s="148"/>
      <c r="D115" s="148"/>
      <c r="E115" s="148"/>
      <c r="F115" s="148"/>
      <c r="G115" s="148"/>
    </row>
    <row r="116" ht="15.0" customHeight="1">
      <c r="B116" s="5">
        <v>7.0</v>
      </c>
      <c r="C116" s="317"/>
      <c r="D116" s="148"/>
      <c r="E116" s="317"/>
      <c r="F116" s="148"/>
      <c r="G116" s="317"/>
    </row>
    <row r="117" ht="15.0" customHeight="1">
      <c r="B117" s="12"/>
      <c r="C117" s="12"/>
      <c r="D117" s="148"/>
      <c r="E117" s="12"/>
      <c r="F117" s="148"/>
      <c r="G117" s="12"/>
    </row>
    <row r="118" ht="15.0" customHeight="1">
      <c r="B118" s="19"/>
      <c r="C118" s="12"/>
      <c r="D118" s="148"/>
      <c r="E118" s="12"/>
      <c r="F118" s="148"/>
      <c r="G118" s="12"/>
    </row>
    <row r="119" ht="15.0" customHeight="1">
      <c r="B119" s="5">
        <v>8.0</v>
      </c>
      <c r="C119" s="12"/>
      <c r="D119" s="148"/>
      <c r="E119" s="12"/>
      <c r="F119" s="148"/>
      <c r="G119" s="12"/>
    </row>
    <row r="120" ht="15.0" customHeight="1">
      <c r="B120" s="12"/>
      <c r="C120" s="12"/>
      <c r="D120" s="148"/>
      <c r="E120" s="12"/>
      <c r="F120" s="148"/>
      <c r="G120" s="12"/>
    </row>
    <row r="121" ht="15.0" customHeight="1">
      <c r="B121" s="19"/>
      <c r="C121" s="12"/>
      <c r="D121" s="148"/>
      <c r="E121" s="12"/>
      <c r="F121" s="148"/>
      <c r="G121" s="12"/>
    </row>
    <row r="122" ht="15.0" customHeight="1">
      <c r="B122" s="5">
        <v>9.0</v>
      </c>
      <c r="C122" s="12"/>
      <c r="D122" s="148"/>
      <c r="E122" s="12"/>
      <c r="F122" s="148"/>
      <c r="G122" s="12"/>
    </row>
    <row r="123" ht="15.0" customHeight="1">
      <c r="B123" s="12"/>
      <c r="C123" s="12"/>
      <c r="D123" s="148"/>
      <c r="E123" s="12"/>
      <c r="F123" s="148"/>
      <c r="G123" s="12"/>
    </row>
    <row r="124" ht="15.0" customHeight="1">
      <c r="B124" s="19"/>
      <c r="C124" s="12"/>
      <c r="D124" s="148"/>
      <c r="E124" s="12"/>
      <c r="F124" s="148"/>
      <c r="G124" s="12"/>
    </row>
    <row r="125" ht="15.0" customHeight="1">
      <c r="B125" s="5">
        <v>10.0</v>
      </c>
      <c r="C125" s="12"/>
      <c r="D125" s="148"/>
      <c r="E125" s="12"/>
      <c r="F125" s="148"/>
      <c r="G125" s="12"/>
    </row>
    <row r="126" ht="15.0" customHeight="1">
      <c r="B126" s="12"/>
      <c r="C126" s="12"/>
      <c r="D126" s="148"/>
      <c r="E126" s="12"/>
      <c r="F126" s="148"/>
      <c r="G126" s="12"/>
    </row>
    <row r="127" ht="15.0" customHeight="1">
      <c r="B127" s="19"/>
      <c r="C127" s="12"/>
      <c r="D127" s="148"/>
      <c r="E127" s="12"/>
      <c r="F127" s="148"/>
      <c r="G127" s="12"/>
    </row>
    <row r="128" ht="15.0" customHeight="1">
      <c r="B128" s="5">
        <v>11.0</v>
      </c>
      <c r="C128" s="12"/>
      <c r="D128" s="148"/>
      <c r="E128" s="12"/>
      <c r="F128" s="148"/>
      <c r="G128" s="12"/>
    </row>
    <row r="129" ht="15.0" customHeight="1">
      <c r="B129" s="12"/>
      <c r="C129" s="12"/>
      <c r="D129" s="148"/>
      <c r="E129" s="12"/>
      <c r="F129" s="148"/>
      <c r="G129" s="12"/>
    </row>
    <row r="130" ht="15.0" customHeight="1">
      <c r="B130" s="19"/>
      <c r="C130" s="12"/>
      <c r="D130" s="148"/>
      <c r="E130" s="12"/>
      <c r="F130" s="148"/>
      <c r="G130" s="12"/>
    </row>
    <row r="131" ht="15.0" customHeight="1">
      <c r="B131" s="5">
        <v>12.0</v>
      </c>
      <c r="C131" s="12"/>
      <c r="D131" s="148"/>
      <c r="E131" s="12"/>
      <c r="F131" s="148"/>
      <c r="G131" s="12"/>
    </row>
    <row r="132" ht="15.0" customHeight="1">
      <c r="B132" s="12"/>
      <c r="C132" s="12"/>
      <c r="D132" s="148"/>
      <c r="E132" s="12"/>
      <c r="F132" s="148"/>
      <c r="G132" s="12"/>
    </row>
    <row r="133" ht="15.0" customHeight="1">
      <c r="B133" s="19"/>
      <c r="C133" s="12"/>
      <c r="D133" s="148"/>
      <c r="E133" s="12"/>
      <c r="F133" s="148"/>
      <c r="G133" s="12"/>
    </row>
    <row r="134" ht="15.0" customHeight="1">
      <c r="B134" s="5">
        <v>13.0</v>
      </c>
      <c r="C134" s="12"/>
      <c r="D134" s="148"/>
      <c r="E134" s="12"/>
      <c r="F134" s="148"/>
      <c r="G134" s="12"/>
    </row>
    <row r="135" ht="15.0" customHeight="1">
      <c r="B135" s="12"/>
      <c r="C135" s="12"/>
      <c r="D135" s="148"/>
      <c r="E135" s="12"/>
      <c r="F135" s="148"/>
      <c r="G135" s="12"/>
    </row>
    <row r="136" ht="15.0" customHeight="1">
      <c r="B136" s="19"/>
      <c r="C136" s="12"/>
      <c r="D136" s="148"/>
      <c r="E136" s="12"/>
      <c r="F136" s="148"/>
      <c r="G136" s="12"/>
    </row>
    <row r="137" ht="15.0" customHeight="1">
      <c r="B137" s="5">
        <v>14.0</v>
      </c>
      <c r="C137" s="12"/>
      <c r="D137" s="148"/>
      <c r="E137" s="12"/>
      <c r="F137" s="148"/>
      <c r="G137" s="12"/>
    </row>
    <row r="138" ht="15.0" customHeight="1">
      <c r="B138" s="12"/>
      <c r="C138" s="12"/>
      <c r="D138" s="148"/>
      <c r="E138" s="12"/>
      <c r="F138" s="148"/>
      <c r="G138" s="12"/>
    </row>
    <row r="139" ht="15.0" customHeight="1">
      <c r="B139" s="19"/>
      <c r="C139" s="12"/>
      <c r="D139" s="148"/>
      <c r="E139" s="12"/>
      <c r="F139" s="148"/>
      <c r="G139" s="12"/>
    </row>
    <row r="140" ht="15.0" customHeight="1">
      <c r="B140" s="5">
        <v>15.0</v>
      </c>
      <c r="C140" s="12"/>
      <c r="D140" s="148"/>
      <c r="E140" s="12"/>
      <c r="F140" s="148"/>
      <c r="G140" s="12"/>
    </row>
    <row r="141" ht="15.0" customHeight="1">
      <c r="B141" s="12"/>
      <c r="C141" s="12"/>
      <c r="D141" s="148"/>
      <c r="E141" s="12"/>
      <c r="F141" s="148"/>
      <c r="G141" s="12"/>
    </row>
    <row r="142" ht="15.0" customHeight="1">
      <c r="B142" s="19"/>
      <c r="C142" s="12"/>
      <c r="D142" s="148"/>
      <c r="E142" s="12"/>
      <c r="F142" s="148"/>
      <c r="G142" s="12"/>
    </row>
    <row r="143" ht="15.0" customHeight="1">
      <c r="B143" s="5">
        <v>16.0</v>
      </c>
      <c r="C143" s="12"/>
      <c r="D143" s="148"/>
      <c r="E143" s="12"/>
      <c r="F143" s="148"/>
      <c r="G143" s="12"/>
    </row>
    <row r="144" ht="15.0" customHeight="1">
      <c r="B144" s="12"/>
      <c r="C144" s="12"/>
      <c r="D144" s="148"/>
      <c r="E144" s="12"/>
      <c r="F144" s="148"/>
      <c r="G144" s="12"/>
    </row>
    <row r="145" ht="15.0" customHeight="1">
      <c r="B145" s="19"/>
      <c r="C145" s="12"/>
      <c r="D145" s="148"/>
      <c r="E145" s="12"/>
      <c r="F145" s="148"/>
      <c r="G145" s="12"/>
    </row>
    <row r="146" ht="15.0" customHeight="1">
      <c r="B146" s="5">
        <v>17.0</v>
      </c>
      <c r="C146" s="12"/>
      <c r="D146" s="148"/>
      <c r="E146" s="12"/>
      <c r="F146" s="148"/>
      <c r="G146" s="12"/>
    </row>
    <row r="147" ht="15.0" customHeight="1">
      <c r="B147" s="12"/>
      <c r="C147" s="12"/>
      <c r="D147" s="148"/>
      <c r="E147" s="12"/>
      <c r="F147" s="148"/>
      <c r="G147" s="12"/>
    </row>
    <row r="148" ht="15.0" customHeight="1">
      <c r="B148" s="19"/>
      <c r="C148" s="12"/>
      <c r="D148" s="148"/>
      <c r="E148" s="12"/>
      <c r="F148" s="148"/>
      <c r="G148" s="12"/>
    </row>
    <row r="149" ht="15.0" customHeight="1">
      <c r="B149" s="5">
        <v>18.0</v>
      </c>
      <c r="C149" s="12"/>
      <c r="D149" s="148"/>
      <c r="E149" s="12"/>
      <c r="F149" s="148"/>
      <c r="G149" s="12"/>
    </row>
    <row r="150" ht="15.0" customHeight="1">
      <c r="B150" s="12"/>
      <c r="C150" s="12"/>
      <c r="D150" s="148"/>
      <c r="E150" s="12"/>
      <c r="F150" s="148"/>
      <c r="G150" s="12"/>
    </row>
    <row r="151" ht="15.0" customHeight="1">
      <c r="B151" s="19"/>
      <c r="C151" s="12"/>
      <c r="D151" s="148"/>
      <c r="E151" s="12"/>
      <c r="F151" s="148"/>
      <c r="G151" s="12"/>
    </row>
    <row r="152" ht="15.0" customHeight="1">
      <c r="B152" s="5">
        <v>19.0</v>
      </c>
      <c r="C152" s="12"/>
      <c r="D152" s="317"/>
      <c r="E152" s="12"/>
      <c r="F152" s="148"/>
      <c r="G152" s="12"/>
    </row>
    <row r="153" ht="15.0" customHeight="1">
      <c r="B153" s="12"/>
      <c r="C153" s="12"/>
      <c r="D153" s="12"/>
      <c r="E153" s="12"/>
      <c r="F153" s="148"/>
      <c r="G153" s="12"/>
    </row>
    <row r="154" ht="15.0" customHeight="1">
      <c r="B154" s="19"/>
      <c r="C154" s="12"/>
      <c r="D154" s="12"/>
      <c r="E154" s="12"/>
      <c r="F154" s="148"/>
      <c r="G154" s="12"/>
    </row>
    <row r="155" ht="15.0" customHeight="1">
      <c r="B155" s="5">
        <v>20.0</v>
      </c>
      <c r="C155" s="12"/>
      <c r="D155" s="12"/>
      <c r="E155" s="12"/>
      <c r="F155" s="148"/>
      <c r="G155" s="12"/>
    </row>
    <row r="156" ht="15.0" customHeight="1">
      <c r="B156" s="12"/>
      <c r="C156" s="12"/>
      <c r="D156" s="12"/>
      <c r="E156" s="12"/>
      <c r="F156" s="148"/>
      <c r="G156" s="12"/>
    </row>
    <row r="157" ht="15.0" customHeight="1">
      <c r="B157" s="19"/>
      <c r="C157" s="12"/>
      <c r="D157" s="12"/>
      <c r="E157" s="12"/>
      <c r="F157" s="148"/>
      <c r="G157" s="12"/>
    </row>
    <row r="158" ht="15.0" customHeight="1">
      <c r="B158" s="5">
        <v>21.0</v>
      </c>
      <c r="C158" s="12"/>
      <c r="D158" s="12"/>
      <c r="E158" s="12"/>
      <c r="F158" s="148"/>
      <c r="G158" s="12"/>
    </row>
    <row r="159" ht="15.0" customHeight="1">
      <c r="B159" s="12"/>
      <c r="C159" s="12"/>
      <c r="D159" s="12"/>
      <c r="E159" s="12"/>
      <c r="F159" s="148"/>
      <c r="G159" s="12"/>
    </row>
    <row r="160" ht="15.0" customHeight="1">
      <c r="B160" s="19"/>
      <c r="C160" s="12"/>
      <c r="D160" s="12"/>
      <c r="E160" s="12"/>
      <c r="F160" s="148"/>
      <c r="G160" s="12"/>
    </row>
    <row r="161" ht="15.0" customHeight="1">
      <c r="B161" s="5">
        <v>22.0</v>
      </c>
      <c r="C161" s="12"/>
      <c r="D161" s="12"/>
      <c r="E161" s="12"/>
      <c r="F161" s="148"/>
      <c r="G161" s="12"/>
    </row>
    <row r="162" ht="15.0" customHeight="1">
      <c r="B162" s="12"/>
      <c r="C162" s="12"/>
      <c r="D162" s="12"/>
      <c r="E162" s="12"/>
      <c r="F162" s="148"/>
      <c r="G162" s="12"/>
    </row>
    <row r="163" ht="15.0" customHeight="1">
      <c r="B163" s="19"/>
      <c r="C163" s="12"/>
      <c r="D163" s="12"/>
      <c r="E163" s="12"/>
      <c r="F163" s="148"/>
      <c r="G163" s="12"/>
    </row>
    <row r="164" ht="15.0" customHeight="1">
      <c r="B164" s="5">
        <v>23.0</v>
      </c>
      <c r="C164" s="12"/>
      <c r="D164" s="12"/>
      <c r="E164" s="12"/>
      <c r="F164" s="148"/>
      <c r="G164" s="12"/>
    </row>
    <row r="165" ht="15.0" customHeight="1">
      <c r="B165" s="12"/>
      <c r="C165" s="12"/>
      <c r="D165" s="12"/>
      <c r="E165" s="12"/>
      <c r="F165" s="148"/>
      <c r="G165" s="12"/>
    </row>
    <row r="166" ht="15.0" customHeight="1">
      <c r="B166" s="19"/>
      <c r="C166" s="12"/>
      <c r="D166" s="12"/>
      <c r="E166" s="12"/>
      <c r="F166" s="148"/>
      <c r="G166" s="12"/>
    </row>
    <row r="167" ht="15.0" customHeight="1">
      <c r="B167" s="5">
        <v>24.0</v>
      </c>
      <c r="C167" s="12"/>
      <c r="D167" s="12"/>
      <c r="E167" s="12"/>
      <c r="F167" s="148"/>
      <c r="G167" s="12"/>
    </row>
    <row r="168" ht="15.0" customHeight="1">
      <c r="B168" s="12"/>
      <c r="C168" s="12"/>
      <c r="D168" s="12"/>
      <c r="E168" s="12"/>
      <c r="F168" s="148"/>
      <c r="G168" s="12"/>
    </row>
    <row r="169" ht="15.0" customHeight="1">
      <c r="B169" s="19"/>
      <c r="C169" s="12"/>
      <c r="D169" s="12"/>
      <c r="E169" s="12"/>
      <c r="F169" s="148"/>
      <c r="G169" s="12"/>
    </row>
    <row r="170" ht="15.0" customHeight="1">
      <c r="B170" s="5">
        <v>25.0</v>
      </c>
      <c r="C170" s="12"/>
      <c r="D170" s="12"/>
      <c r="E170" s="12"/>
      <c r="F170" s="148"/>
      <c r="G170" s="12"/>
    </row>
    <row r="171" ht="15.0" customHeight="1">
      <c r="B171" s="12"/>
      <c r="C171" s="12"/>
      <c r="D171" s="12"/>
      <c r="E171" s="12"/>
      <c r="F171" s="148"/>
      <c r="G171" s="12"/>
    </row>
    <row r="172" ht="15.0" customHeight="1">
      <c r="B172" s="19"/>
      <c r="C172" s="12"/>
      <c r="D172" s="12"/>
      <c r="E172" s="12"/>
      <c r="F172" s="148"/>
      <c r="G172" s="12"/>
    </row>
    <row r="173" ht="15.0" customHeight="1">
      <c r="B173" s="5">
        <v>26.0</v>
      </c>
      <c r="C173" s="12"/>
      <c r="D173" s="12"/>
      <c r="E173" s="12"/>
      <c r="F173" s="148"/>
      <c r="G173" s="12"/>
    </row>
    <row r="174" ht="15.0" customHeight="1">
      <c r="B174" s="12"/>
      <c r="C174" s="12"/>
      <c r="D174" s="12"/>
      <c r="E174" s="12"/>
      <c r="F174" s="148"/>
      <c r="G174" s="12"/>
    </row>
    <row r="175" ht="15.0" customHeight="1">
      <c r="B175" s="19"/>
      <c r="C175" s="12"/>
      <c r="D175" s="12"/>
      <c r="E175" s="12"/>
      <c r="F175" s="148"/>
      <c r="G175" s="12"/>
    </row>
    <row r="176" ht="15.0" customHeight="1">
      <c r="B176" s="5">
        <v>27.0</v>
      </c>
      <c r="C176" s="12"/>
      <c r="D176" s="12"/>
      <c r="E176" s="12"/>
      <c r="F176" s="148"/>
      <c r="G176" s="12"/>
    </row>
    <row r="177" ht="15.0" customHeight="1">
      <c r="B177" s="12"/>
      <c r="C177" s="12"/>
      <c r="D177" s="12"/>
      <c r="E177" s="12"/>
      <c r="F177" s="148"/>
      <c r="G177" s="12"/>
    </row>
    <row r="178" ht="15.0" customHeight="1">
      <c r="B178" s="19"/>
      <c r="C178" s="12"/>
      <c r="D178" s="12"/>
      <c r="E178" s="12"/>
      <c r="F178" s="148"/>
      <c r="G178" s="12"/>
    </row>
    <row r="179" ht="15.0" customHeight="1">
      <c r="B179" s="5">
        <v>28.0</v>
      </c>
      <c r="C179" s="12"/>
      <c r="D179" s="12"/>
      <c r="E179" s="12"/>
      <c r="F179" s="148"/>
      <c r="G179" s="12"/>
    </row>
    <row r="180" ht="15.0" customHeight="1">
      <c r="B180" s="12"/>
      <c r="C180" s="12"/>
      <c r="D180" s="12"/>
      <c r="E180" s="12"/>
      <c r="F180" s="148"/>
      <c r="G180" s="12"/>
    </row>
    <row r="181" ht="15.0" customHeight="1">
      <c r="B181" s="19"/>
      <c r="C181" s="12"/>
      <c r="D181" s="12"/>
      <c r="E181" s="12"/>
      <c r="F181" s="148"/>
      <c r="G181" s="12"/>
    </row>
    <row r="182" ht="15.0" customHeight="1">
      <c r="B182" s="5">
        <v>29.0</v>
      </c>
      <c r="C182" s="12"/>
      <c r="D182" s="12"/>
      <c r="E182" s="12"/>
      <c r="F182" s="148"/>
      <c r="G182" s="12"/>
    </row>
    <row r="183" ht="15.0" customHeight="1">
      <c r="B183" s="12"/>
      <c r="C183" s="12"/>
      <c r="D183" s="12"/>
      <c r="E183" s="12"/>
      <c r="F183" s="148"/>
      <c r="G183" s="12"/>
    </row>
    <row r="184" ht="15.0" customHeight="1">
      <c r="B184" s="19"/>
      <c r="C184" s="12"/>
      <c r="D184" s="12"/>
      <c r="E184" s="12"/>
      <c r="F184" s="148"/>
      <c r="G184" s="12"/>
    </row>
    <row r="185" ht="15.0" customHeight="1">
      <c r="B185" s="5">
        <v>30.0</v>
      </c>
      <c r="C185" s="12"/>
      <c r="D185" s="12"/>
      <c r="E185" s="12"/>
      <c r="F185" s="148"/>
      <c r="G185" s="12"/>
    </row>
    <row r="186" ht="15.0" customHeight="1">
      <c r="B186" s="12"/>
      <c r="C186" s="12"/>
      <c r="D186" s="12"/>
      <c r="E186" s="12"/>
      <c r="F186" s="148"/>
      <c r="G186" s="12"/>
    </row>
    <row r="187" ht="15.0" customHeight="1">
      <c r="B187" s="19"/>
      <c r="C187" s="19"/>
      <c r="D187" s="19"/>
      <c r="E187" s="19"/>
      <c r="F187" s="148"/>
      <c r="G187" s="19"/>
    </row>
    <row r="188" ht="15.0" customHeight="1"/>
    <row r="189" ht="15.0" customHeight="1">
      <c r="B189" s="237" t="s">
        <v>922</v>
      </c>
      <c r="C189" s="7"/>
      <c r="D189" s="7"/>
      <c r="E189" s="7"/>
      <c r="F189" s="7"/>
      <c r="G189" s="8"/>
    </row>
    <row r="190" ht="33.75" customHeight="1">
      <c r="B190" s="314"/>
      <c r="C190" s="315" t="s">
        <v>5</v>
      </c>
      <c r="D190" s="315" t="s">
        <v>107</v>
      </c>
      <c r="E190" s="315" t="s">
        <v>335</v>
      </c>
      <c r="F190" s="315" t="s">
        <v>398</v>
      </c>
      <c r="G190" s="178" t="s">
        <v>724</v>
      </c>
    </row>
    <row r="191" ht="15.0" customHeight="1">
      <c r="B191" s="5">
        <v>1.0</v>
      </c>
      <c r="C191" s="78"/>
      <c r="D191" s="78"/>
      <c r="E191" s="78"/>
      <c r="F191" s="78"/>
      <c r="G191" s="78"/>
    </row>
    <row r="192" ht="15.0" customHeight="1">
      <c r="B192" s="12"/>
      <c r="C192" s="78"/>
      <c r="D192" s="78"/>
      <c r="E192" s="78"/>
      <c r="F192" s="78"/>
      <c r="G192" s="78"/>
    </row>
    <row r="193" ht="15.0" customHeight="1">
      <c r="B193" s="19"/>
      <c r="C193" s="78"/>
      <c r="D193" s="78"/>
      <c r="E193" s="78"/>
      <c r="F193" s="78"/>
      <c r="G193" s="78"/>
    </row>
    <row r="194" ht="15.0" customHeight="1">
      <c r="B194" s="5">
        <v>2.0</v>
      </c>
      <c r="C194" s="78"/>
      <c r="D194" s="78"/>
      <c r="E194" s="78"/>
      <c r="F194" s="78"/>
      <c r="G194" s="78"/>
    </row>
    <row r="195" ht="15.0" customHeight="1">
      <c r="B195" s="12"/>
      <c r="C195" s="78"/>
      <c r="D195" s="78"/>
      <c r="E195" s="78"/>
      <c r="F195" s="78"/>
      <c r="G195" s="78"/>
    </row>
    <row r="196" ht="15.0" customHeight="1">
      <c r="B196" s="19"/>
      <c r="C196" s="78"/>
      <c r="D196" s="78"/>
      <c r="E196" s="78"/>
      <c r="F196" s="78"/>
      <c r="G196" s="78"/>
    </row>
    <row r="197" ht="15.0" customHeight="1">
      <c r="B197" s="5">
        <v>3.0</v>
      </c>
      <c r="C197" s="78"/>
      <c r="D197" s="78"/>
      <c r="E197" s="78"/>
      <c r="F197" s="78"/>
      <c r="G197" s="78"/>
    </row>
    <row r="198" ht="15.0" customHeight="1">
      <c r="B198" s="12"/>
      <c r="C198" s="78"/>
      <c r="D198" s="78"/>
      <c r="E198" s="78"/>
      <c r="F198" s="78"/>
      <c r="G198" s="78"/>
    </row>
    <row r="199" ht="15.0" customHeight="1">
      <c r="B199" s="19"/>
      <c r="C199" s="78"/>
      <c r="D199" s="78"/>
      <c r="E199" s="78"/>
      <c r="F199" s="78"/>
      <c r="G199" s="78"/>
    </row>
    <row r="200" ht="15.0" customHeight="1">
      <c r="B200" s="5">
        <v>4.0</v>
      </c>
      <c r="C200" s="78"/>
      <c r="D200" s="78"/>
      <c r="E200" s="78"/>
      <c r="F200" s="78"/>
      <c r="G200" s="78"/>
    </row>
    <row r="201" ht="15.0" customHeight="1">
      <c r="B201" s="12"/>
      <c r="C201" s="78"/>
      <c r="D201" s="78"/>
      <c r="E201" s="78"/>
      <c r="F201" s="78"/>
      <c r="G201" s="78"/>
    </row>
    <row r="202" ht="15.0" customHeight="1">
      <c r="B202" s="19"/>
      <c r="C202" s="78"/>
      <c r="D202" s="78"/>
      <c r="E202" s="78"/>
      <c r="F202" s="78"/>
      <c r="G202" s="78"/>
    </row>
    <row r="203" ht="15.0" customHeight="1">
      <c r="B203" s="5">
        <v>5.0</v>
      </c>
      <c r="C203" s="78"/>
      <c r="D203" s="78"/>
      <c r="E203" s="78"/>
      <c r="F203" s="78"/>
      <c r="G203" s="78"/>
    </row>
    <row r="204" ht="15.0" customHeight="1">
      <c r="B204" s="12"/>
      <c r="C204" s="78"/>
      <c r="D204" s="78"/>
      <c r="E204" s="78"/>
      <c r="F204" s="78"/>
      <c r="G204" s="78"/>
    </row>
    <row r="205" ht="15.0" customHeight="1">
      <c r="B205" s="19"/>
      <c r="C205" s="78"/>
      <c r="D205" s="78"/>
      <c r="E205" s="78"/>
      <c r="F205" s="78"/>
      <c r="G205" s="78"/>
    </row>
    <row r="206" ht="15.0" customHeight="1">
      <c r="B206" s="5">
        <v>6.0</v>
      </c>
      <c r="C206" s="78"/>
      <c r="D206" s="78"/>
      <c r="E206" s="78"/>
      <c r="F206" s="78"/>
      <c r="G206" s="78"/>
    </row>
    <row r="207" ht="15.0" customHeight="1">
      <c r="B207" s="12"/>
      <c r="C207" s="78"/>
      <c r="D207" s="78"/>
      <c r="E207" s="78"/>
      <c r="F207" s="78"/>
      <c r="G207" s="78"/>
    </row>
    <row r="208" ht="15.0" customHeight="1">
      <c r="B208" s="19"/>
      <c r="C208" s="78"/>
      <c r="D208" s="78"/>
      <c r="E208" s="78"/>
      <c r="F208" s="78"/>
      <c r="G208" s="78"/>
    </row>
    <row r="209" ht="15.0" customHeight="1">
      <c r="B209" s="5">
        <v>7.0</v>
      </c>
      <c r="C209" s="78"/>
      <c r="D209" s="78"/>
      <c r="E209" s="78"/>
      <c r="F209" s="78"/>
      <c r="G209" s="78"/>
    </row>
    <row r="210" ht="15.0" customHeight="1">
      <c r="B210" s="12"/>
      <c r="C210" s="78"/>
      <c r="D210" s="78"/>
      <c r="E210" s="78"/>
      <c r="F210" s="78"/>
      <c r="G210" s="78"/>
    </row>
    <row r="211" ht="15.0" customHeight="1">
      <c r="B211" s="19"/>
      <c r="C211" s="78"/>
      <c r="D211" s="78"/>
      <c r="E211" s="78"/>
      <c r="F211" s="78"/>
      <c r="G211" s="78"/>
    </row>
    <row r="212" ht="15.0" customHeight="1">
      <c r="B212" s="5">
        <v>8.0</v>
      </c>
      <c r="C212" s="318"/>
      <c r="D212" s="78"/>
      <c r="E212" s="317"/>
      <c r="F212" s="78"/>
      <c r="G212" s="317"/>
    </row>
    <row r="213" ht="15.0" customHeight="1">
      <c r="B213" s="12"/>
      <c r="C213" s="319"/>
      <c r="D213" s="78"/>
      <c r="E213" s="12"/>
      <c r="F213" s="78"/>
      <c r="G213" s="12"/>
    </row>
    <row r="214" ht="15.0" customHeight="1">
      <c r="B214" s="19"/>
      <c r="C214" s="319"/>
      <c r="D214" s="78"/>
      <c r="E214" s="12"/>
      <c r="F214" s="78"/>
      <c r="G214" s="12"/>
    </row>
    <row r="215" ht="15.0" customHeight="1">
      <c r="B215" s="5">
        <v>9.0</v>
      </c>
      <c r="C215" s="319"/>
      <c r="D215" s="78"/>
      <c r="E215" s="12"/>
      <c r="F215" s="78"/>
      <c r="G215" s="12"/>
    </row>
    <row r="216" ht="15.0" customHeight="1">
      <c r="B216" s="12"/>
      <c r="C216" s="319"/>
      <c r="D216" s="78"/>
      <c r="E216" s="12"/>
      <c r="F216" s="78"/>
      <c r="G216" s="12"/>
    </row>
    <row r="217" ht="15.0" customHeight="1">
      <c r="B217" s="19"/>
      <c r="C217" s="319"/>
      <c r="D217" s="78"/>
      <c r="E217" s="12"/>
      <c r="F217" s="78"/>
      <c r="G217" s="12"/>
    </row>
    <row r="218" ht="15.0" customHeight="1">
      <c r="B218" s="5">
        <v>10.0</v>
      </c>
      <c r="C218" s="319"/>
      <c r="D218" s="78"/>
      <c r="E218" s="12"/>
      <c r="F218" s="78"/>
      <c r="G218" s="12"/>
    </row>
    <row r="219" ht="15.0" customHeight="1">
      <c r="B219" s="12"/>
      <c r="C219" s="319"/>
      <c r="D219" s="78"/>
      <c r="E219" s="12"/>
      <c r="F219" s="78"/>
      <c r="G219" s="12"/>
    </row>
    <row r="220" ht="15.0" customHeight="1">
      <c r="B220" s="19"/>
      <c r="C220" s="319"/>
      <c r="D220" s="78"/>
      <c r="E220" s="12"/>
      <c r="F220" s="78"/>
      <c r="G220" s="12"/>
    </row>
    <row r="221" ht="15.0" customHeight="1">
      <c r="B221" s="5">
        <v>11.0</v>
      </c>
      <c r="C221" s="319"/>
      <c r="D221" s="78"/>
      <c r="E221" s="12"/>
      <c r="F221" s="78"/>
      <c r="G221" s="12"/>
    </row>
    <row r="222" ht="15.0" customHeight="1">
      <c r="B222" s="12"/>
      <c r="C222" s="319"/>
      <c r="D222" s="78"/>
      <c r="E222" s="12"/>
      <c r="F222" s="78"/>
      <c r="G222" s="12"/>
    </row>
    <row r="223" ht="15.0" customHeight="1">
      <c r="B223" s="19"/>
      <c r="C223" s="319"/>
      <c r="D223" s="78"/>
      <c r="E223" s="12"/>
      <c r="F223" s="78"/>
      <c r="G223" s="12"/>
    </row>
    <row r="224" ht="15.0" customHeight="1">
      <c r="B224" s="5">
        <v>12.0</v>
      </c>
      <c r="C224" s="319"/>
      <c r="D224" s="78"/>
      <c r="E224" s="12"/>
      <c r="F224" s="78"/>
      <c r="G224" s="12"/>
    </row>
    <row r="225" ht="15.0" customHeight="1">
      <c r="B225" s="12"/>
      <c r="C225" s="319"/>
      <c r="D225" s="78"/>
      <c r="E225" s="12"/>
      <c r="F225" s="78"/>
      <c r="G225" s="12"/>
    </row>
    <row r="226" ht="15.0" customHeight="1">
      <c r="B226" s="19"/>
      <c r="C226" s="319"/>
      <c r="D226" s="78"/>
      <c r="E226" s="12"/>
      <c r="F226" s="78"/>
      <c r="G226" s="12"/>
    </row>
    <row r="227" ht="15.0" customHeight="1">
      <c r="B227" s="5">
        <v>13.0</v>
      </c>
      <c r="C227" s="319"/>
      <c r="D227" s="78"/>
      <c r="E227" s="12"/>
      <c r="F227" s="78"/>
      <c r="G227" s="12"/>
    </row>
    <row r="228" ht="15.0" customHeight="1">
      <c r="B228" s="12"/>
      <c r="C228" s="319"/>
      <c r="D228" s="78"/>
      <c r="E228" s="12"/>
      <c r="F228" s="78"/>
      <c r="G228" s="12"/>
    </row>
    <row r="229" ht="15.0" customHeight="1">
      <c r="B229" s="19"/>
      <c r="C229" s="319"/>
      <c r="D229" s="78"/>
      <c r="E229" s="12"/>
      <c r="F229" s="78"/>
      <c r="G229" s="12"/>
    </row>
    <row r="230" ht="15.0" customHeight="1">
      <c r="B230" s="5">
        <v>14.0</v>
      </c>
      <c r="C230" s="319"/>
      <c r="D230" s="78"/>
      <c r="E230" s="12"/>
      <c r="F230" s="78"/>
      <c r="G230" s="12"/>
    </row>
    <row r="231" ht="15.0" customHeight="1">
      <c r="B231" s="12"/>
      <c r="C231" s="319"/>
      <c r="D231" s="78"/>
      <c r="E231" s="12"/>
      <c r="F231" s="78"/>
      <c r="G231" s="12"/>
    </row>
    <row r="232" ht="15.0" customHeight="1">
      <c r="B232" s="19"/>
      <c r="C232" s="319"/>
      <c r="D232" s="78"/>
      <c r="E232" s="12"/>
      <c r="F232" s="78"/>
      <c r="G232" s="12"/>
    </row>
    <row r="233" ht="15.0" customHeight="1">
      <c r="B233" s="5">
        <v>15.0</v>
      </c>
      <c r="C233" s="319"/>
      <c r="D233" s="78"/>
      <c r="E233" s="12"/>
      <c r="F233" s="78"/>
      <c r="G233" s="12"/>
    </row>
    <row r="234" ht="15.0" customHeight="1">
      <c r="B234" s="12"/>
      <c r="C234" s="319"/>
      <c r="D234" s="78"/>
      <c r="E234" s="12"/>
      <c r="F234" s="78"/>
      <c r="G234" s="12"/>
    </row>
    <row r="235" ht="15.0" customHeight="1">
      <c r="B235" s="19"/>
      <c r="C235" s="319"/>
      <c r="D235" s="78"/>
      <c r="E235" s="12"/>
      <c r="F235" s="78"/>
      <c r="G235" s="12"/>
    </row>
    <row r="236" ht="15.0" customHeight="1">
      <c r="B236" s="5">
        <v>16.0</v>
      </c>
      <c r="C236" s="319"/>
      <c r="D236" s="78"/>
      <c r="E236" s="12"/>
      <c r="F236" s="78"/>
      <c r="G236" s="12"/>
    </row>
    <row r="237" ht="15.0" customHeight="1">
      <c r="B237" s="12"/>
      <c r="C237" s="319"/>
      <c r="D237" s="78"/>
      <c r="E237" s="12"/>
      <c r="F237" s="78"/>
      <c r="G237" s="12"/>
    </row>
    <row r="238" ht="15.0" customHeight="1">
      <c r="B238" s="19"/>
      <c r="C238" s="319"/>
      <c r="D238" s="78"/>
      <c r="E238" s="12"/>
      <c r="F238" s="78"/>
      <c r="G238" s="12"/>
    </row>
    <row r="239" ht="15.0" customHeight="1">
      <c r="B239" s="5">
        <v>17.0</v>
      </c>
      <c r="C239" s="319"/>
      <c r="D239" s="78"/>
      <c r="E239" s="12"/>
      <c r="F239" s="78"/>
      <c r="G239" s="12"/>
    </row>
    <row r="240" ht="15.0" customHeight="1">
      <c r="B240" s="12"/>
      <c r="C240" s="319"/>
      <c r="D240" s="78"/>
      <c r="E240" s="12"/>
      <c r="F240" s="78"/>
      <c r="G240" s="12"/>
    </row>
    <row r="241" ht="15.0" customHeight="1">
      <c r="B241" s="19"/>
      <c r="C241" s="319"/>
      <c r="D241" s="78"/>
      <c r="E241" s="12"/>
      <c r="F241" s="78"/>
      <c r="G241" s="12"/>
    </row>
    <row r="242" ht="15.0" customHeight="1">
      <c r="B242" s="5">
        <v>18.0</v>
      </c>
      <c r="C242" s="319"/>
      <c r="D242" s="78"/>
      <c r="E242" s="12"/>
      <c r="F242" s="78"/>
      <c r="G242" s="12"/>
    </row>
    <row r="243" ht="15.0" customHeight="1">
      <c r="B243" s="12"/>
      <c r="C243" s="319"/>
      <c r="D243" s="78"/>
      <c r="E243" s="12"/>
      <c r="F243" s="78"/>
      <c r="G243" s="12"/>
    </row>
    <row r="244" ht="15.0" customHeight="1">
      <c r="B244" s="19"/>
      <c r="C244" s="319"/>
      <c r="D244" s="78"/>
      <c r="E244" s="12"/>
      <c r="F244" s="78"/>
      <c r="G244" s="12"/>
    </row>
    <row r="245" ht="15.0" customHeight="1">
      <c r="B245" s="5">
        <v>19.0</v>
      </c>
      <c r="C245" s="319"/>
      <c r="D245" s="78"/>
      <c r="E245" s="12"/>
      <c r="F245" s="78"/>
      <c r="G245" s="12"/>
    </row>
    <row r="246" ht="15.0" customHeight="1">
      <c r="B246" s="12"/>
      <c r="C246" s="319"/>
      <c r="D246" s="78"/>
      <c r="E246" s="12"/>
      <c r="F246" s="78"/>
      <c r="G246" s="12"/>
    </row>
    <row r="247" ht="15.0" customHeight="1">
      <c r="B247" s="19"/>
      <c r="C247" s="319"/>
      <c r="D247" s="78"/>
      <c r="E247" s="12"/>
      <c r="F247" s="78"/>
      <c r="G247" s="12"/>
    </row>
    <row r="248" ht="15.0" customHeight="1">
      <c r="B248" s="5">
        <v>20.0</v>
      </c>
      <c r="C248" s="319"/>
      <c r="D248" s="78"/>
      <c r="E248" s="12"/>
      <c r="F248" s="78"/>
      <c r="G248" s="12"/>
    </row>
    <row r="249" ht="15.0" customHeight="1">
      <c r="B249" s="12"/>
      <c r="C249" s="319"/>
      <c r="D249" s="78"/>
      <c r="E249" s="12"/>
      <c r="F249" s="78"/>
      <c r="G249" s="12"/>
    </row>
    <row r="250" ht="15.0" customHeight="1">
      <c r="B250" s="19"/>
      <c r="C250" s="319"/>
      <c r="D250" s="78"/>
      <c r="E250" s="12"/>
      <c r="F250" s="78"/>
      <c r="G250" s="12"/>
    </row>
    <row r="251" ht="15.0" customHeight="1">
      <c r="B251" s="5">
        <v>21.0</v>
      </c>
      <c r="C251" s="319"/>
      <c r="D251" s="78"/>
      <c r="E251" s="12"/>
      <c r="F251" s="78"/>
      <c r="G251" s="12"/>
    </row>
    <row r="252" ht="15.0" customHeight="1">
      <c r="B252" s="12"/>
      <c r="C252" s="319"/>
      <c r="D252" s="78"/>
      <c r="E252" s="12"/>
      <c r="F252" s="78"/>
      <c r="G252" s="12"/>
    </row>
    <row r="253" ht="15.0" customHeight="1">
      <c r="B253" s="19"/>
      <c r="C253" s="319"/>
      <c r="D253" s="78"/>
      <c r="E253" s="12"/>
      <c r="F253" s="78"/>
      <c r="G253" s="12"/>
    </row>
    <row r="254" ht="15.0" customHeight="1">
      <c r="B254" s="5">
        <v>22.0</v>
      </c>
      <c r="C254" s="319"/>
      <c r="D254" s="78"/>
      <c r="E254" s="12"/>
      <c r="F254" s="78"/>
      <c r="G254" s="12"/>
    </row>
    <row r="255" ht="15.0" customHeight="1">
      <c r="B255" s="12"/>
      <c r="C255" s="319"/>
      <c r="D255" s="78"/>
      <c r="E255" s="12"/>
      <c r="F255" s="78"/>
      <c r="G255" s="12"/>
    </row>
    <row r="256" ht="15.0" customHeight="1">
      <c r="B256" s="19"/>
      <c r="C256" s="319"/>
      <c r="D256" s="78"/>
      <c r="E256" s="12"/>
      <c r="F256" s="78"/>
      <c r="G256" s="12"/>
    </row>
    <row r="257" ht="15.0" customHeight="1">
      <c r="B257" s="5">
        <v>23.0</v>
      </c>
      <c r="C257" s="319"/>
      <c r="D257" s="78"/>
      <c r="E257" s="12"/>
      <c r="F257" s="78"/>
      <c r="G257" s="12"/>
    </row>
    <row r="258" ht="15.0" customHeight="1">
      <c r="B258" s="12"/>
      <c r="C258" s="319"/>
      <c r="D258" s="78"/>
      <c r="E258" s="12"/>
      <c r="F258" s="78"/>
      <c r="G258" s="12"/>
    </row>
    <row r="259" ht="15.0" customHeight="1">
      <c r="B259" s="19"/>
      <c r="C259" s="319"/>
      <c r="D259" s="78"/>
      <c r="E259" s="12"/>
      <c r="F259" s="78"/>
      <c r="G259" s="12"/>
    </row>
    <row r="260" ht="15.0" customHeight="1">
      <c r="B260" s="5">
        <v>24.0</v>
      </c>
      <c r="C260" s="319"/>
      <c r="D260" s="78"/>
      <c r="E260" s="12"/>
      <c r="F260" s="78"/>
      <c r="G260" s="12"/>
    </row>
    <row r="261" ht="15.0" customHeight="1">
      <c r="B261" s="12"/>
      <c r="C261" s="319"/>
      <c r="D261" s="78"/>
      <c r="E261" s="12"/>
      <c r="F261" s="78"/>
      <c r="G261" s="12"/>
    </row>
    <row r="262" ht="15.0" customHeight="1">
      <c r="B262" s="19"/>
      <c r="C262" s="319"/>
      <c r="D262" s="78"/>
      <c r="E262" s="12"/>
      <c r="F262" s="78"/>
      <c r="G262" s="12"/>
    </row>
    <row r="263" ht="15.0" customHeight="1">
      <c r="B263" s="5">
        <v>25.0</v>
      </c>
      <c r="C263" s="319"/>
      <c r="D263" s="78"/>
      <c r="E263" s="12"/>
      <c r="F263" s="78"/>
      <c r="G263" s="12"/>
    </row>
    <row r="264" ht="15.0" customHeight="1">
      <c r="B264" s="12"/>
      <c r="C264" s="319"/>
      <c r="D264" s="78"/>
      <c r="E264" s="12"/>
      <c r="F264" s="78"/>
      <c r="G264" s="12"/>
    </row>
    <row r="265" ht="15.0" customHeight="1">
      <c r="B265" s="19"/>
      <c r="C265" s="319"/>
      <c r="D265" s="78"/>
      <c r="E265" s="12"/>
      <c r="F265" s="78"/>
      <c r="G265" s="12"/>
    </row>
    <row r="266" ht="15.0" customHeight="1">
      <c r="B266" s="5">
        <v>26.0</v>
      </c>
      <c r="C266" s="319"/>
      <c r="D266" s="78"/>
      <c r="E266" s="12"/>
      <c r="F266" s="78"/>
      <c r="G266" s="12"/>
    </row>
    <row r="267" ht="15.0" customHeight="1">
      <c r="B267" s="12"/>
      <c r="C267" s="319"/>
      <c r="D267" s="78"/>
      <c r="E267" s="12"/>
      <c r="F267" s="78"/>
      <c r="G267" s="12"/>
    </row>
    <row r="268" ht="15.0" customHeight="1">
      <c r="B268" s="19"/>
      <c r="C268" s="319"/>
      <c r="D268" s="78"/>
      <c r="E268" s="12"/>
      <c r="F268" s="78"/>
      <c r="G268" s="12"/>
    </row>
    <row r="269" ht="15.0" customHeight="1">
      <c r="B269" s="5">
        <v>27.0</v>
      </c>
      <c r="C269" s="319"/>
      <c r="D269" s="78"/>
      <c r="E269" s="12"/>
      <c r="F269" s="78"/>
      <c r="G269" s="12"/>
    </row>
    <row r="270" ht="15.0" customHeight="1">
      <c r="B270" s="12"/>
      <c r="C270" s="319"/>
      <c r="D270" s="78"/>
      <c r="E270" s="12"/>
      <c r="F270" s="78"/>
      <c r="G270" s="12"/>
    </row>
    <row r="271" ht="15.0" customHeight="1">
      <c r="B271" s="19"/>
      <c r="C271" s="319"/>
      <c r="D271" s="78"/>
      <c r="E271" s="12"/>
      <c r="F271" s="78"/>
      <c r="G271" s="12"/>
    </row>
    <row r="272" ht="15.0" customHeight="1">
      <c r="B272" s="5">
        <v>28.0</v>
      </c>
      <c r="C272" s="319"/>
      <c r="D272" s="78"/>
      <c r="E272" s="12"/>
      <c r="F272" s="78"/>
      <c r="G272" s="12"/>
    </row>
    <row r="273" ht="15.0" customHeight="1">
      <c r="B273" s="12"/>
      <c r="C273" s="319"/>
      <c r="D273" s="78"/>
      <c r="E273" s="12"/>
      <c r="F273" s="78"/>
      <c r="G273" s="12"/>
    </row>
    <row r="274" ht="15.0" customHeight="1">
      <c r="B274" s="19"/>
      <c r="C274" s="319"/>
      <c r="D274" s="78"/>
      <c r="E274" s="12"/>
      <c r="F274" s="78"/>
      <c r="G274" s="12"/>
    </row>
    <row r="275" ht="15.0" customHeight="1">
      <c r="B275" s="5">
        <v>29.0</v>
      </c>
      <c r="C275" s="319"/>
      <c r="D275" s="317"/>
      <c r="E275" s="12"/>
      <c r="F275" s="78"/>
      <c r="G275" s="12"/>
    </row>
    <row r="276" ht="15.0" customHeight="1">
      <c r="B276" s="12"/>
      <c r="C276" s="319"/>
      <c r="D276" s="12"/>
      <c r="E276" s="12"/>
      <c r="F276" s="78"/>
      <c r="G276" s="12"/>
    </row>
    <row r="277" ht="15.0" customHeight="1">
      <c r="B277" s="19"/>
      <c r="C277" s="319"/>
      <c r="D277" s="12"/>
      <c r="E277" s="12"/>
      <c r="F277" s="78"/>
      <c r="G277" s="12"/>
    </row>
    <row r="278" ht="15.0" customHeight="1">
      <c r="B278" s="5">
        <v>30.0</v>
      </c>
      <c r="C278" s="319"/>
      <c r="D278" s="12"/>
      <c r="E278" s="12"/>
      <c r="F278" s="78"/>
      <c r="G278" s="12"/>
    </row>
    <row r="279" ht="15.0" customHeight="1">
      <c r="B279" s="12"/>
      <c r="C279" s="319"/>
      <c r="D279" s="12"/>
      <c r="E279" s="12"/>
      <c r="F279" s="78"/>
      <c r="G279" s="12"/>
    </row>
    <row r="280" ht="15.0" customHeight="1">
      <c r="B280" s="19"/>
      <c r="C280" s="319"/>
      <c r="D280" s="12"/>
      <c r="E280" s="12"/>
      <c r="F280" s="78"/>
      <c r="G280" s="12"/>
    </row>
    <row r="281" ht="15.0" customHeight="1">
      <c r="B281" s="5">
        <v>31.0</v>
      </c>
      <c r="C281" s="319"/>
      <c r="D281" s="12"/>
      <c r="E281" s="12"/>
      <c r="F281" s="78"/>
      <c r="G281" s="12"/>
    </row>
    <row r="282" ht="15.0" customHeight="1">
      <c r="B282" s="12"/>
      <c r="C282" s="319"/>
      <c r="D282" s="12"/>
      <c r="E282" s="12"/>
      <c r="F282" s="78"/>
      <c r="G282" s="12"/>
    </row>
    <row r="283" ht="15.0" customHeight="1">
      <c r="B283" s="19"/>
      <c r="C283" s="319"/>
      <c r="D283" s="12"/>
      <c r="E283" s="12"/>
      <c r="F283" s="78"/>
      <c r="G283" s="12"/>
    </row>
    <row r="284" ht="15.0" customHeight="1">
      <c r="B284" s="5">
        <v>32.0</v>
      </c>
      <c r="C284" s="319"/>
      <c r="D284" s="12"/>
      <c r="E284" s="12"/>
      <c r="F284" s="78"/>
      <c r="G284" s="12"/>
    </row>
    <row r="285" ht="15.0" customHeight="1">
      <c r="B285" s="12"/>
      <c r="C285" s="319"/>
      <c r="D285" s="12"/>
      <c r="E285" s="12"/>
      <c r="F285" s="78"/>
      <c r="G285" s="12"/>
    </row>
    <row r="286" ht="15.0" customHeight="1">
      <c r="B286" s="19"/>
      <c r="C286" s="319"/>
      <c r="D286" s="12"/>
      <c r="E286" s="12"/>
      <c r="F286" s="78"/>
      <c r="G286" s="12"/>
    </row>
    <row r="287" ht="15.0" customHeight="1">
      <c r="B287" s="5">
        <v>33.0</v>
      </c>
      <c r="C287" s="319"/>
      <c r="D287" s="12"/>
      <c r="E287" s="12"/>
      <c r="F287" s="78"/>
      <c r="G287" s="12"/>
    </row>
    <row r="288" ht="15.0" customHeight="1">
      <c r="B288" s="12"/>
      <c r="C288" s="319"/>
      <c r="D288" s="12"/>
      <c r="E288" s="12"/>
      <c r="F288" s="78"/>
      <c r="G288" s="12"/>
    </row>
    <row r="289" ht="15.0" customHeight="1">
      <c r="B289" s="19"/>
      <c r="C289" s="319"/>
      <c r="D289" s="12"/>
      <c r="E289" s="12"/>
      <c r="F289" s="78"/>
      <c r="G289" s="12"/>
    </row>
    <row r="290" ht="15.0" customHeight="1">
      <c r="B290" s="5">
        <v>34.0</v>
      </c>
      <c r="C290" s="319"/>
      <c r="D290" s="12"/>
      <c r="E290" s="12"/>
      <c r="F290" s="78"/>
      <c r="G290" s="12"/>
    </row>
    <row r="291" ht="15.0" customHeight="1">
      <c r="B291" s="12"/>
      <c r="C291" s="319"/>
      <c r="D291" s="12"/>
      <c r="E291" s="12"/>
      <c r="F291" s="78"/>
      <c r="G291" s="12"/>
    </row>
    <row r="292" ht="15.0" customHeight="1">
      <c r="B292" s="19"/>
      <c r="C292" s="319"/>
      <c r="D292" s="12"/>
      <c r="E292" s="12"/>
      <c r="F292" s="78"/>
      <c r="G292" s="12"/>
    </row>
    <row r="293" ht="15.0" customHeight="1">
      <c r="B293" s="5">
        <v>35.0</v>
      </c>
      <c r="C293" s="319"/>
      <c r="D293" s="12"/>
      <c r="E293" s="12"/>
      <c r="F293" s="78"/>
      <c r="G293" s="12"/>
    </row>
    <row r="294" ht="15.0" customHeight="1">
      <c r="B294" s="12"/>
      <c r="C294" s="319"/>
      <c r="D294" s="12"/>
      <c r="E294" s="12"/>
      <c r="F294" s="78"/>
      <c r="G294" s="12"/>
    </row>
    <row r="295" ht="15.0" customHeight="1">
      <c r="B295" s="19"/>
      <c r="C295" s="320"/>
      <c r="D295" s="19"/>
      <c r="E295" s="19"/>
      <c r="F295" s="78"/>
      <c r="G295" s="19"/>
    </row>
    <row r="296" ht="15.0" customHeight="1"/>
    <row r="297" ht="15.0" customHeight="1"/>
    <row r="298" ht="15.0" customHeight="1">
      <c r="B298" s="237" t="s">
        <v>923</v>
      </c>
      <c r="C298" s="7"/>
      <c r="D298" s="7"/>
      <c r="E298" s="7"/>
      <c r="F298" s="7"/>
      <c r="G298" s="8"/>
    </row>
    <row r="299" ht="33.75" customHeight="1">
      <c r="B299" s="314"/>
      <c r="C299" s="315" t="s">
        <v>5</v>
      </c>
      <c r="D299" s="315" t="s">
        <v>107</v>
      </c>
      <c r="E299" s="315" t="s">
        <v>335</v>
      </c>
      <c r="F299" s="315" t="s">
        <v>398</v>
      </c>
      <c r="G299" s="178" t="s">
        <v>724</v>
      </c>
    </row>
    <row r="300" ht="15.0" customHeight="1">
      <c r="B300" s="5">
        <v>1.0</v>
      </c>
      <c r="C300" s="148" t="str">
        <f>'дети 5-ти лет Ф'!D163</f>
        <v/>
      </c>
      <c r="D300" s="148" t="str">
        <f>'дети 5-ти лет К'!D163</f>
        <v/>
      </c>
      <c r="E300" s="148" t="str">
        <f>'дети 5-ти лет П'!D163</f>
        <v/>
      </c>
      <c r="F300" s="148" t="str">
        <f>'дети 5-ти лет Т'!D163</f>
        <v/>
      </c>
      <c r="G300" s="148" t="str">
        <f>'дети 5-ти лет С'!D163</f>
        <v/>
      </c>
    </row>
    <row r="301" ht="15.0" customHeight="1">
      <c r="B301" s="12"/>
      <c r="C301" s="148" t="str">
        <f>'дети 5-ти лет Ф'!E163</f>
        <v/>
      </c>
      <c r="D301" s="148" t="str">
        <f>'дети 5-ти лет К'!E163</f>
        <v/>
      </c>
      <c r="E301" s="148" t="str">
        <f>'дети 5-ти лет П'!E163</f>
        <v/>
      </c>
      <c r="F301" s="148" t="str">
        <f>'дети 5-ти лет Т'!E163</f>
        <v/>
      </c>
      <c r="G301" s="148" t="str">
        <f>'дети 5-ти лет С'!E163</f>
        <v/>
      </c>
    </row>
    <row r="302" ht="15.0" customHeight="1">
      <c r="B302" s="19"/>
      <c r="C302" s="148" t="str">
        <f>'дети 5-ти лет Ф'!F163</f>
        <v/>
      </c>
      <c r="D302" s="148" t="str">
        <f>'дети 5-ти лет К'!F163</f>
        <v/>
      </c>
      <c r="E302" s="148" t="str">
        <f>'дети 5-ти лет П'!F163</f>
        <v/>
      </c>
      <c r="F302" s="148" t="str">
        <f>'дети 5-ти лет Т'!F163</f>
        <v/>
      </c>
      <c r="G302" s="148" t="str">
        <f>'дети 5-ти лет С'!F163</f>
        <v/>
      </c>
    </row>
    <row r="303" ht="15.0" customHeight="1">
      <c r="B303" s="5">
        <v>2.0</v>
      </c>
      <c r="C303" s="148" t="str">
        <f>'дети 5-ти лет Ф'!G163</f>
        <v/>
      </c>
      <c r="D303" s="148" t="str">
        <f>'дети 5-ти лет К'!G163</f>
        <v/>
      </c>
      <c r="E303" s="148" t="str">
        <f>'дети 5-ти лет П'!G163</f>
        <v/>
      </c>
      <c r="F303" s="148" t="str">
        <f>'дети 5-ти лет Т'!G163</f>
        <v/>
      </c>
      <c r="G303" s="148" t="str">
        <f>'дети 5-ти лет С'!G163</f>
        <v/>
      </c>
    </row>
    <row r="304" ht="15.0" customHeight="1">
      <c r="B304" s="12"/>
      <c r="C304" s="148" t="str">
        <f>'дети 5-ти лет Ф'!H163</f>
        <v/>
      </c>
      <c r="D304" s="148" t="str">
        <f>'дети 5-ти лет К'!H163</f>
        <v/>
      </c>
      <c r="E304" s="148" t="str">
        <f>'дети 5-ти лет П'!H163</f>
        <v/>
      </c>
      <c r="F304" s="148" t="str">
        <f>'дети 5-ти лет Т'!H163</f>
        <v/>
      </c>
      <c r="G304" s="148" t="str">
        <f>'дети 5-ти лет С'!H163</f>
        <v/>
      </c>
    </row>
    <row r="305" ht="15.0" customHeight="1">
      <c r="B305" s="19"/>
      <c r="C305" s="148" t="str">
        <f>'дети 5-ти лет Ф'!I163</f>
        <v/>
      </c>
      <c r="D305" s="148" t="str">
        <f>'дети 5-ти лет К'!I163</f>
        <v/>
      </c>
      <c r="E305" s="148" t="str">
        <f>'дети 5-ти лет П'!I163</f>
        <v/>
      </c>
      <c r="F305" s="148" t="str">
        <f>'дети 5-ти лет Т'!I163</f>
        <v/>
      </c>
      <c r="G305" s="148" t="str">
        <f>'дети 5-ти лет С'!I163</f>
        <v/>
      </c>
    </row>
    <row r="306" ht="15.0" customHeight="1">
      <c r="B306" s="5">
        <v>3.0</v>
      </c>
      <c r="C306" s="148" t="str">
        <f>'дети 5-ти лет Ф'!J163</f>
        <v/>
      </c>
      <c r="D306" s="148" t="str">
        <f>'дети 5-ти лет К'!J163</f>
        <v/>
      </c>
      <c r="E306" s="148" t="str">
        <f>'дети 5-ти лет П'!J163</f>
        <v/>
      </c>
      <c r="F306" s="148" t="str">
        <f>'дети 5-ти лет Т'!J163</f>
        <v/>
      </c>
      <c r="G306" s="148" t="str">
        <f>'дети 5-ти лет С'!J163</f>
        <v/>
      </c>
    </row>
    <row r="307" ht="15.0" customHeight="1">
      <c r="B307" s="12"/>
      <c r="C307" s="148" t="str">
        <f>'дети 5-ти лет Ф'!K163</f>
        <v/>
      </c>
      <c r="D307" s="148" t="str">
        <f>'дети 5-ти лет К'!K163</f>
        <v/>
      </c>
      <c r="E307" s="148" t="str">
        <f>'дети 5-ти лет П'!K163</f>
        <v/>
      </c>
      <c r="F307" s="148" t="str">
        <f>'дети 5-ти лет Т'!K163</f>
        <v/>
      </c>
      <c r="G307" s="148" t="str">
        <f>'дети 5-ти лет С'!K163</f>
        <v/>
      </c>
    </row>
    <row r="308" ht="15.0" customHeight="1">
      <c r="B308" s="19"/>
      <c r="C308" s="148" t="str">
        <f>'дети 5-ти лет Ф'!L163</f>
        <v/>
      </c>
      <c r="D308" s="148" t="str">
        <f>'дети 5-ти лет К'!L163</f>
        <v/>
      </c>
      <c r="E308" s="148" t="str">
        <f>'дети 5-ти лет П'!L163</f>
        <v/>
      </c>
      <c r="F308" s="148" t="str">
        <f>'дети 5-ти лет Т'!L163</f>
        <v/>
      </c>
      <c r="G308" s="148" t="str">
        <f>'дети 5-ти лет С'!L163</f>
        <v/>
      </c>
    </row>
    <row r="309" ht="15.0" customHeight="1">
      <c r="B309" s="5">
        <v>4.0</v>
      </c>
      <c r="C309" s="148" t="str">
        <f>'дети 5-ти лет Ф'!M163</f>
        <v/>
      </c>
      <c r="D309" s="148" t="str">
        <f>'дети 5-ти лет К'!M163</f>
        <v/>
      </c>
      <c r="E309" s="148" t="str">
        <f>'дети 5-ти лет П'!M163</f>
        <v/>
      </c>
      <c r="F309" s="148" t="str">
        <f>'дети 5-ти лет Т'!M163</f>
        <v/>
      </c>
      <c r="G309" s="148" t="str">
        <f>'дети 5-ти лет С'!M163</f>
        <v/>
      </c>
    </row>
    <row r="310" ht="15.0" customHeight="1">
      <c r="B310" s="12"/>
      <c r="C310" s="148" t="str">
        <f>'дети 5-ти лет Ф'!N163</f>
        <v/>
      </c>
      <c r="D310" s="148" t="str">
        <f>'дети 5-ти лет К'!N163</f>
        <v/>
      </c>
      <c r="E310" s="148" t="str">
        <f>'дети 5-ти лет П'!N163</f>
        <v/>
      </c>
      <c r="F310" s="148" t="str">
        <f>'дети 5-ти лет Т'!N163</f>
        <v/>
      </c>
      <c r="G310" s="148" t="str">
        <f>'дети 5-ти лет С'!N163</f>
        <v/>
      </c>
    </row>
    <row r="311" ht="15.0" customHeight="1">
      <c r="B311" s="19"/>
      <c r="C311" s="148" t="str">
        <f>'дети 5-ти лет Ф'!O163</f>
        <v/>
      </c>
      <c r="D311" s="148" t="str">
        <f>'дети 5-ти лет К'!O163</f>
        <v/>
      </c>
      <c r="E311" s="148" t="str">
        <f>'дети 5-ти лет П'!O163</f>
        <v/>
      </c>
      <c r="F311" s="148" t="str">
        <f>'дети 5-ти лет Т'!O163</f>
        <v/>
      </c>
      <c r="G311" s="148" t="str">
        <f>'дети 5-ти лет С'!O163</f>
        <v/>
      </c>
    </row>
    <row r="312" ht="15.0" customHeight="1">
      <c r="B312" s="5">
        <v>5.0</v>
      </c>
      <c r="C312" s="148" t="str">
        <f>'дети 5-ти лет Ф'!P163</f>
        <v/>
      </c>
      <c r="D312" s="148" t="str">
        <f>'дети 5-ти лет К'!P163</f>
        <v/>
      </c>
      <c r="E312" s="148" t="str">
        <f>'дети 5-ти лет П'!P163</f>
        <v/>
      </c>
      <c r="F312" s="148" t="str">
        <f>'дети 5-ти лет Т'!P163</f>
        <v/>
      </c>
      <c r="G312" s="148" t="str">
        <f>'дети 5-ти лет С'!P163</f>
        <v/>
      </c>
    </row>
    <row r="313" ht="15.0" customHeight="1">
      <c r="B313" s="12"/>
      <c r="C313" s="148" t="str">
        <f>'дети 5-ти лет Ф'!Q163</f>
        <v/>
      </c>
      <c r="D313" s="148" t="str">
        <f>'дети 5-ти лет К'!Q163</f>
        <v/>
      </c>
      <c r="E313" s="148" t="str">
        <f>'дети 5-ти лет П'!Q163</f>
        <v/>
      </c>
      <c r="F313" s="148" t="str">
        <f>'дети 5-ти лет Т'!Q163</f>
        <v/>
      </c>
      <c r="G313" s="148" t="str">
        <f>'дети 5-ти лет С'!Q163</f>
        <v/>
      </c>
    </row>
    <row r="314" ht="15.0" customHeight="1">
      <c r="B314" s="19"/>
      <c r="C314" s="148" t="str">
        <f>'дети 5-ти лет Ф'!R163</f>
        <v/>
      </c>
      <c r="D314" s="148" t="str">
        <f>'дети 5-ти лет К'!R163</f>
        <v/>
      </c>
      <c r="E314" s="148" t="str">
        <f>'дети 5-ти лет П'!R163</f>
        <v/>
      </c>
      <c r="F314" s="148" t="str">
        <f>'дети 5-ти лет Т'!R163</f>
        <v/>
      </c>
      <c r="G314" s="148" t="str">
        <f>'дети 5-ти лет С'!R163</f>
        <v/>
      </c>
    </row>
    <row r="315" ht="15.0" customHeight="1">
      <c r="B315" s="5">
        <v>6.0</v>
      </c>
      <c r="C315" s="148" t="str">
        <f>'дети 5-ти лет Ф'!S163</f>
        <v/>
      </c>
      <c r="D315" s="148" t="str">
        <f>'дети 5-ти лет К'!S163</f>
        <v/>
      </c>
      <c r="E315" s="148" t="str">
        <f>'дети 5-ти лет П'!S163</f>
        <v/>
      </c>
      <c r="F315" s="148" t="str">
        <f>'дети 5-ти лет Т'!S163</f>
        <v/>
      </c>
      <c r="G315" s="148" t="str">
        <f>'дети 5-ти лет С'!S163</f>
        <v/>
      </c>
    </row>
    <row r="316" ht="15.0" customHeight="1">
      <c r="B316" s="12"/>
      <c r="C316" s="148" t="str">
        <f>'дети 5-ти лет Ф'!T163</f>
        <v/>
      </c>
      <c r="D316" s="148" t="str">
        <f>'дети 5-ти лет К'!T163</f>
        <v/>
      </c>
      <c r="E316" s="148" t="str">
        <f>'дети 5-ти лет П'!T163</f>
        <v/>
      </c>
      <c r="F316" s="148" t="str">
        <f>'дети 5-ти лет Т'!T163</f>
        <v/>
      </c>
      <c r="G316" s="148" t="str">
        <f>'дети 5-ти лет С'!T163</f>
        <v/>
      </c>
    </row>
    <row r="317" ht="15.0" customHeight="1">
      <c r="B317" s="19"/>
      <c r="C317" s="148" t="str">
        <f>'дети 5-ти лет Ф'!U163</f>
        <v/>
      </c>
      <c r="D317" s="148" t="str">
        <f>'дети 5-ти лет К'!U163</f>
        <v/>
      </c>
      <c r="E317" s="148" t="str">
        <f>'дети 5-ти лет П'!U163</f>
        <v/>
      </c>
      <c r="F317" s="148" t="str">
        <f>'дети 5-ти лет Т'!U163</f>
        <v/>
      </c>
      <c r="G317" s="148" t="str">
        <f>'дети 5-ти лет С'!U163</f>
        <v/>
      </c>
    </row>
    <row r="318" ht="15.0" customHeight="1">
      <c r="B318" s="5">
        <v>7.0</v>
      </c>
      <c r="C318" s="148" t="str">
        <f>'дети 5-ти лет Ф'!V163</f>
        <v/>
      </c>
      <c r="D318" s="148" t="str">
        <f>'дети 5-ти лет К'!V163</f>
        <v/>
      </c>
      <c r="E318" s="148" t="str">
        <f>'дети 5-ти лет П'!V163</f>
        <v/>
      </c>
      <c r="F318" s="148" t="str">
        <f>'дети 5-ти лет Т'!V163</f>
        <v/>
      </c>
      <c r="G318" s="148" t="str">
        <f>'дети 5-ти лет С'!V163</f>
        <v/>
      </c>
    </row>
    <row r="319" ht="15.0" customHeight="1">
      <c r="B319" s="12"/>
      <c r="C319" s="148" t="str">
        <f>'дети 5-ти лет Ф'!W163</f>
        <v/>
      </c>
      <c r="D319" s="148" t="str">
        <f>'дети 5-ти лет Т'!W163</f>
        <v/>
      </c>
      <c r="E319" s="148" t="str">
        <f>'дети 5-ти лет П'!W163</f>
        <v/>
      </c>
      <c r="F319" s="148" t="str">
        <f>'дети 5-ти лет Т'!W163</f>
        <v/>
      </c>
      <c r="G319" s="148" t="str">
        <f>'дети 5-ти лет С'!W163</f>
        <v/>
      </c>
    </row>
    <row r="320" ht="15.0" customHeight="1">
      <c r="B320" s="19"/>
      <c r="C320" s="148" t="str">
        <f>'дети 5-ти лет Ф'!X163</f>
        <v/>
      </c>
      <c r="D320" s="148" t="str">
        <f>'дети 5-ти лет К'!X163</f>
        <v/>
      </c>
      <c r="E320" s="148" t="str">
        <f>'дети 5-ти лет П'!X163</f>
        <v/>
      </c>
      <c r="F320" s="148" t="str">
        <f>'дети 5-ти лет Т'!X163</f>
        <v/>
      </c>
      <c r="G320" s="148" t="str">
        <f>'дети 5-ти лет С'!X163</f>
        <v/>
      </c>
    </row>
    <row r="321" ht="15.0" customHeight="1">
      <c r="B321" s="5">
        <v>8.0</v>
      </c>
      <c r="C321" s="318"/>
      <c r="D321" s="148" t="str">
        <f>'дети 5-ти лет К'!Y163</f>
        <v/>
      </c>
      <c r="E321" s="317"/>
      <c r="F321" s="148" t="str">
        <f>'дети 5-ти лет Т'!Y163</f>
        <v/>
      </c>
      <c r="G321" s="317"/>
    </row>
    <row r="322" ht="15.0" customHeight="1">
      <c r="B322" s="12"/>
      <c r="C322" s="319"/>
      <c r="D322" s="148" t="str">
        <f>'дети 5-ти лет К'!Z163</f>
        <v/>
      </c>
      <c r="E322" s="12"/>
      <c r="F322" s="148" t="str">
        <f>'дети 5-ти лет Т'!Z163</f>
        <v/>
      </c>
      <c r="G322" s="12"/>
    </row>
    <row r="323" ht="15.0" customHeight="1">
      <c r="B323" s="19"/>
      <c r="C323" s="319"/>
      <c r="D323" s="148" t="str">
        <f>'дети 5-ти лет К'!AA163</f>
        <v/>
      </c>
      <c r="E323" s="12"/>
      <c r="F323" s="148" t="str">
        <f>'дети 5-ти лет Т'!AA163</f>
        <v/>
      </c>
      <c r="G323" s="12"/>
    </row>
    <row r="324" ht="15.0" customHeight="1">
      <c r="B324" s="5">
        <v>9.0</v>
      </c>
      <c r="C324" s="319"/>
      <c r="D324" s="148" t="str">
        <f>'дети 5-ти лет К'!AB163</f>
        <v/>
      </c>
      <c r="E324" s="12"/>
      <c r="F324" s="148" t="str">
        <f>'дети 5-ти лет Т'!AB163</f>
        <v/>
      </c>
      <c r="G324" s="12"/>
    </row>
    <row r="325" ht="15.0" customHeight="1">
      <c r="B325" s="12"/>
      <c r="C325" s="319"/>
      <c r="D325" s="148" t="str">
        <f>'дети 5-ти лет К'!AC163</f>
        <v/>
      </c>
      <c r="E325" s="12"/>
      <c r="F325" s="148" t="str">
        <f>'дети 5-ти лет Т'!AC163</f>
        <v/>
      </c>
      <c r="G325" s="12"/>
    </row>
    <row r="326" ht="15.0" customHeight="1">
      <c r="B326" s="19"/>
      <c r="C326" s="319"/>
      <c r="D326" s="148" t="str">
        <f>'дети 5-ти лет К'!AD163</f>
        <v/>
      </c>
      <c r="E326" s="12"/>
      <c r="F326" s="148" t="str">
        <f>'дети 5-ти лет Т'!AD163</f>
        <v/>
      </c>
      <c r="G326" s="12"/>
    </row>
    <row r="327" ht="15.0" customHeight="1">
      <c r="B327" s="5">
        <v>10.0</v>
      </c>
      <c r="C327" s="319"/>
      <c r="D327" s="148" t="str">
        <f>'дети 5-ти лет К'!AE163</f>
        <v/>
      </c>
      <c r="E327" s="12"/>
      <c r="F327" s="148" t="str">
        <f>'дети 5-ти лет Т'!AE163</f>
        <v/>
      </c>
      <c r="G327" s="12"/>
    </row>
    <row r="328" ht="15.0" customHeight="1">
      <c r="B328" s="12"/>
      <c r="C328" s="319"/>
      <c r="D328" s="148" t="str">
        <f>'дети 5-ти лет К'!AF163</f>
        <v/>
      </c>
      <c r="E328" s="12"/>
      <c r="F328" s="148" t="str">
        <f>'дети 5-ти лет Т'!AF163</f>
        <v/>
      </c>
      <c r="G328" s="12"/>
    </row>
    <row r="329" ht="15.0" customHeight="1">
      <c r="B329" s="19"/>
      <c r="C329" s="319"/>
      <c r="D329" s="148" t="str">
        <f>'дети 5-ти лет К'!AG163</f>
        <v/>
      </c>
      <c r="E329" s="12"/>
      <c r="F329" s="148" t="str">
        <f>'дети 5-ти лет Т'!AG163</f>
        <v/>
      </c>
      <c r="G329" s="12"/>
    </row>
    <row r="330" ht="15.0" customHeight="1">
      <c r="B330" s="5">
        <v>11.0</v>
      </c>
      <c r="C330" s="319"/>
      <c r="D330" s="148" t="str">
        <f>'дети 5-ти лет К'!AH163</f>
        <v/>
      </c>
      <c r="E330" s="12"/>
      <c r="F330" s="148" t="str">
        <f>'дети 5-ти лет Т'!AH163</f>
        <v/>
      </c>
      <c r="G330" s="12"/>
    </row>
    <row r="331" ht="15.0" customHeight="1">
      <c r="B331" s="12"/>
      <c r="C331" s="319"/>
      <c r="D331" s="148" t="str">
        <f>'дети 5-ти лет К'!AI163</f>
        <v/>
      </c>
      <c r="E331" s="12"/>
      <c r="F331" s="148" t="str">
        <f>'дети 5-ти лет Т'!AI163</f>
        <v/>
      </c>
      <c r="G331" s="12"/>
    </row>
    <row r="332" ht="15.0" customHeight="1">
      <c r="B332" s="19"/>
      <c r="C332" s="319"/>
      <c r="D332" s="148" t="str">
        <f>'дети 5-ти лет К'!AJ163</f>
        <v/>
      </c>
      <c r="E332" s="12"/>
      <c r="F332" s="148" t="str">
        <f>'дети 5-ти лет Т'!AJ163</f>
        <v/>
      </c>
      <c r="G332" s="12"/>
    </row>
    <row r="333" ht="15.0" customHeight="1">
      <c r="B333" s="5">
        <v>12.0</v>
      </c>
      <c r="C333" s="319"/>
      <c r="D333" s="148" t="str">
        <f>'дети 5-ти лет К'!AK163</f>
        <v/>
      </c>
      <c r="E333" s="12"/>
      <c r="F333" s="148" t="str">
        <f>'дети 5-ти лет Т'!AK163</f>
        <v/>
      </c>
      <c r="G333" s="12"/>
    </row>
    <row r="334" ht="15.0" customHeight="1">
      <c r="B334" s="12"/>
      <c r="C334" s="319"/>
      <c r="D334" s="148" t="str">
        <f>'дети 5-ти лет К'!AL163</f>
        <v/>
      </c>
      <c r="E334" s="12"/>
      <c r="F334" s="148" t="str">
        <f>'дети 5-ти лет Т'!AL163</f>
        <v/>
      </c>
      <c r="G334" s="12"/>
    </row>
    <row r="335" ht="15.0" customHeight="1">
      <c r="B335" s="19"/>
      <c r="C335" s="319"/>
      <c r="D335" s="148" t="str">
        <f>'дети 5-ти лет К'!AM163</f>
        <v/>
      </c>
      <c r="E335" s="12"/>
      <c r="F335" s="148" t="str">
        <f>'дети 5-ти лет Т'!AM163</f>
        <v/>
      </c>
      <c r="G335" s="12"/>
    </row>
    <row r="336" ht="15.0" customHeight="1">
      <c r="B336" s="5">
        <v>13.0</v>
      </c>
      <c r="C336" s="319"/>
      <c r="D336" s="148" t="str">
        <f>'дети 5-ти лет К'!AN163</f>
        <v/>
      </c>
      <c r="E336" s="12"/>
      <c r="F336" s="148" t="str">
        <f>'дети 5-ти лет Т'!AN163</f>
        <v/>
      </c>
      <c r="G336" s="12"/>
    </row>
    <row r="337" ht="15.0" customHeight="1">
      <c r="B337" s="12"/>
      <c r="C337" s="319"/>
      <c r="D337" s="148" t="str">
        <f>'дети 5-ти лет К'!AO163</f>
        <v/>
      </c>
      <c r="E337" s="12"/>
      <c r="F337" s="148" t="str">
        <f>'дети 5-ти лет Т'!AO163</f>
        <v/>
      </c>
      <c r="G337" s="12"/>
    </row>
    <row r="338" ht="15.0" customHeight="1">
      <c r="B338" s="19"/>
      <c r="C338" s="319"/>
      <c r="D338" s="148" t="str">
        <f>'дети 5-ти лет К'!AP163</f>
        <v/>
      </c>
      <c r="E338" s="12"/>
      <c r="F338" s="148" t="str">
        <f>'дети 5-ти лет Т'!AP163</f>
        <v/>
      </c>
      <c r="G338" s="12"/>
    </row>
    <row r="339" ht="15.0" customHeight="1">
      <c r="B339" s="5">
        <v>14.0</v>
      </c>
      <c r="C339" s="319"/>
      <c r="D339" s="148" t="str">
        <f>'дети 5-ти лет К'!AQ163</f>
        <v/>
      </c>
      <c r="E339" s="12"/>
      <c r="F339" s="148" t="str">
        <f>'дети 5-ти лет Т'!AQ163</f>
        <v/>
      </c>
      <c r="G339" s="12"/>
    </row>
    <row r="340" ht="15.0" customHeight="1">
      <c r="B340" s="12"/>
      <c r="C340" s="319"/>
      <c r="D340" s="148" t="str">
        <f>'дети 5-ти лет К'!AR163</f>
        <v/>
      </c>
      <c r="E340" s="12"/>
      <c r="F340" s="148" t="str">
        <f>'дети 5-ти лет Т'!AR163</f>
        <v/>
      </c>
      <c r="G340" s="12"/>
    </row>
    <row r="341" ht="15.0" customHeight="1">
      <c r="B341" s="19"/>
      <c r="C341" s="319"/>
      <c r="D341" s="148" t="str">
        <f>'дети 5-ти лет К'!AS163</f>
        <v/>
      </c>
      <c r="E341" s="12"/>
      <c r="F341" s="148" t="str">
        <f>'дети 5-ти лет Т'!AS163</f>
        <v/>
      </c>
      <c r="G341" s="12"/>
    </row>
    <row r="342" ht="15.0" customHeight="1">
      <c r="B342" s="5">
        <v>15.0</v>
      </c>
      <c r="C342" s="319"/>
      <c r="D342" s="148" t="str">
        <f>'дети 5-ти лет К'!AT163</f>
        <v/>
      </c>
      <c r="E342" s="12"/>
      <c r="F342" s="148" t="str">
        <f>'дети 5-ти лет Т'!AT163</f>
        <v/>
      </c>
      <c r="G342" s="12"/>
    </row>
    <row r="343" ht="15.0" customHeight="1">
      <c r="B343" s="12"/>
      <c r="C343" s="319"/>
      <c r="D343" s="148" t="str">
        <f>'дети 5-ти лет К'!AU163</f>
        <v/>
      </c>
      <c r="E343" s="12"/>
      <c r="F343" s="148" t="str">
        <f>'дети 5-ти лет Т'!AU163</f>
        <v/>
      </c>
      <c r="G343" s="12"/>
    </row>
    <row r="344" ht="15.0" customHeight="1">
      <c r="B344" s="19"/>
      <c r="C344" s="319"/>
      <c r="D344" s="148" t="str">
        <f>'дети 5-ти лет К'!AV163</f>
        <v/>
      </c>
      <c r="E344" s="12"/>
      <c r="F344" s="148" t="str">
        <f>'дети 5-ти лет Т'!AV163</f>
        <v/>
      </c>
      <c r="G344" s="12"/>
    </row>
    <row r="345" ht="15.0" customHeight="1">
      <c r="B345" s="5">
        <v>16.0</v>
      </c>
      <c r="C345" s="319"/>
      <c r="D345" s="148" t="str">
        <f>'дети 5-ти лет К'!AW163</f>
        <v/>
      </c>
      <c r="E345" s="12"/>
      <c r="F345" s="148" t="str">
        <f>'дети 5-ти лет Т'!AW163</f>
        <v/>
      </c>
      <c r="G345" s="12"/>
    </row>
    <row r="346" ht="15.0" customHeight="1">
      <c r="B346" s="12"/>
      <c r="C346" s="319"/>
      <c r="D346" s="148" t="str">
        <f>'дети 5-ти лет К'!AX163</f>
        <v/>
      </c>
      <c r="E346" s="12"/>
      <c r="F346" s="148" t="str">
        <f>'дети 5-ти лет Т'!AX163</f>
        <v/>
      </c>
      <c r="G346" s="12"/>
    </row>
    <row r="347" ht="15.0" customHeight="1">
      <c r="B347" s="19"/>
      <c r="C347" s="319"/>
      <c r="D347" s="148" t="str">
        <f>'дети 5-ти лет К'!AY163</f>
        <v/>
      </c>
      <c r="E347" s="12"/>
      <c r="F347" s="148" t="str">
        <f>'дети 5-ти лет Т'!AY163</f>
        <v/>
      </c>
      <c r="G347" s="12"/>
    </row>
    <row r="348" ht="15.0" customHeight="1">
      <c r="B348" s="5">
        <v>17.0</v>
      </c>
      <c r="C348" s="319"/>
      <c r="D348" s="148" t="str">
        <f>'дети 5-ти лет К'!AZ163</f>
        <v/>
      </c>
      <c r="E348" s="12"/>
      <c r="F348" s="148" t="str">
        <f>'дети 5-ти лет Т'!AZ163</f>
        <v/>
      </c>
      <c r="G348" s="12"/>
    </row>
    <row r="349" ht="15.0" customHeight="1">
      <c r="B349" s="12"/>
      <c r="C349" s="319"/>
      <c r="D349" s="148" t="str">
        <f>'дети 5-ти лет К'!BA163</f>
        <v/>
      </c>
      <c r="E349" s="12"/>
      <c r="F349" s="148" t="str">
        <f>'дети 5-ти лет Т'!BA163</f>
        <v/>
      </c>
      <c r="G349" s="12"/>
    </row>
    <row r="350" ht="15.0" customHeight="1">
      <c r="B350" s="19"/>
      <c r="C350" s="319"/>
      <c r="D350" s="148" t="str">
        <f>'дети 5-ти лет К'!BB163</f>
        <v/>
      </c>
      <c r="E350" s="12"/>
      <c r="F350" s="148" t="str">
        <f>'дети 5-ти лет Т'!BB163</f>
        <v/>
      </c>
      <c r="G350" s="12"/>
    </row>
    <row r="351" ht="15.0" customHeight="1">
      <c r="B351" s="5">
        <v>18.0</v>
      </c>
      <c r="C351" s="319"/>
      <c r="D351" s="148" t="str">
        <f>'дети 5-ти лет К'!BC163</f>
        <v/>
      </c>
      <c r="E351" s="12"/>
      <c r="F351" s="148" t="str">
        <f>'дети 5-ти лет Т'!BC163</f>
        <v/>
      </c>
      <c r="G351" s="12"/>
    </row>
    <row r="352" ht="15.0" customHeight="1">
      <c r="B352" s="12"/>
      <c r="C352" s="319"/>
      <c r="D352" s="148" t="str">
        <f>'дети 5-ти лет К'!BD163</f>
        <v/>
      </c>
      <c r="E352" s="12"/>
      <c r="F352" s="148" t="str">
        <f>'дети 5-ти лет Т'!BD163</f>
        <v/>
      </c>
      <c r="G352" s="12"/>
    </row>
    <row r="353" ht="15.0" customHeight="1">
      <c r="B353" s="19"/>
      <c r="C353" s="319"/>
      <c r="D353" s="148" t="str">
        <f>'дети 5-ти лет К'!BE163</f>
        <v/>
      </c>
      <c r="E353" s="12"/>
      <c r="F353" s="148" t="str">
        <f>'дети 5-ти лет Т'!BE163</f>
        <v/>
      </c>
      <c r="G353" s="12"/>
    </row>
    <row r="354" ht="15.0" customHeight="1">
      <c r="B354" s="5">
        <v>19.0</v>
      </c>
      <c r="C354" s="319"/>
      <c r="D354" s="148" t="str">
        <f>'дети 5-ти лет К'!BF163</f>
        <v/>
      </c>
      <c r="E354" s="12"/>
      <c r="F354" s="148" t="str">
        <f>'дети 5-ти лет Т'!BF163</f>
        <v/>
      </c>
      <c r="G354" s="12"/>
    </row>
    <row r="355" ht="15.0" customHeight="1">
      <c r="B355" s="12"/>
      <c r="C355" s="319"/>
      <c r="D355" s="148" t="str">
        <f>'дети 5-ти лет К'!BG163</f>
        <v/>
      </c>
      <c r="E355" s="12"/>
      <c r="F355" s="148" t="str">
        <f>'дети 5-ти лет Т'!BG163</f>
        <v/>
      </c>
      <c r="G355" s="12"/>
    </row>
    <row r="356" ht="15.0" customHeight="1">
      <c r="B356" s="19"/>
      <c r="C356" s="319"/>
      <c r="D356" s="148" t="str">
        <f>'дети 5-ти лет К'!BH163</f>
        <v/>
      </c>
      <c r="E356" s="12"/>
      <c r="F356" s="148" t="str">
        <f>'дети 5-ти лет Т'!BH163</f>
        <v/>
      </c>
      <c r="G356" s="12"/>
    </row>
    <row r="357" ht="15.0" customHeight="1">
      <c r="B357" s="5">
        <v>20.0</v>
      </c>
      <c r="C357" s="319"/>
      <c r="D357" s="148" t="str">
        <f>'дети 5-ти лет К'!BI163</f>
        <v/>
      </c>
      <c r="E357" s="12"/>
      <c r="F357" s="148" t="str">
        <f>'дети 5-ти лет Т'!BI163</f>
        <v/>
      </c>
      <c r="G357" s="12"/>
    </row>
    <row r="358" ht="15.0" customHeight="1">
      <c r="B358" s="12"/>
      <c r="C358" s="319"/>
      <c r="D358" s="148" t="str">
        <f>'дети 5-ти лет К'!BJ163</f>
        <v/>
      </c>
      <c r="E358" s="12"/>
      <c r="F358" s="148" t="str">
        <f>'дети 5-ти лет Т'!BJ163</f>
        <v/>
      </c>
      <c r="G358" s="12"/>
    </row>
    <row r="359" ht="15.0" customHeight="1">
      <c r="B359" s="19"/>
      <c r="C359" s="319"/>
      <c r="D359" s="148" t="str">
        <f>'дети 5-ти лет К'!BK163</f>
        <v/>
      </c>
      <c r="E359" s="12"/>
      <c r="F359" s="148" t="str">
        <f>'дети 5-ти лет Т'!BK163</f>
        <v/>
      </c>
      <c r="G359" s="12"/>
    </row>
    <row r="360" ht="15.0" customHeight="1">
      <c r="B360" s="5">
        <v>21.0</v>
      </c>
      <c r="C360" s="319"/>
      <c r="D360" s="148" t="str">
        <f>'дети 5-ти лет К'!BL163</f>
        <v/>
      </c>
      <c r="E360" s="12"/>
      <c r="F360" s="148" t="str">
        <f>'дети 5-ти лет Т'!BL163</f>
        <v/>
      </c>
      <c r="G360" s="12"/>
    </row>
    <row r="361" ht="15.0" customHeight="1">
      <c r="B361" s="12"/>
      <c r="C361" s="319"/>
      <c r="D361" s="148" t="str">
        <f>'дети 5-ти лет К'!BM163</f>
        <v/>
      </c>
      <c r="E361" s="12"/>
      <c r="F361" s="148" t="str">
        <f>'дети 5-ти лет Т'!BM163</f>
        <v/>
      </c>
      <c r="G361" s="12"/>
    </row>
    <row r="362" ht="15.0" customHeight="1">
      <c r="B362" s="19"/>
      <c r="C362" s="319"/>
      <c r="D362" s="148" t="str">
        <f>'дети 5-ти лет К'!BN163</f>
        <v/>
      </c>
      <c r="E362" s="12"/>
      <c r="F362" s="148" t="str">
        <f>'дети 5-ти лет Т'!BN163</f>
        <v/>
      </c>
      <c r="G362" s="12"/>
    </row>
    <row r="363" ht="15.0" customHeight="1">
      <c r="B363" s="5">
        <v>22.0</v>
      </c>
      <c r="C363" s="319"/>
      <c r="D363" s="148" t="str">
        <f>'дети 5-ти лет К'!BO163</f>
        <v/>
      </c>
      <c r="E363" s="12"/>
      <c r="F363" s="148" t="str">
        <f>'дети 5-ти лет Т'!BO163</f>
        <v/>
      </c>
      <c r="G363" s="12"/>
    </row>
    <row r="364" ht="15.0" customHeight="1">
      <c r="B364" s="12"/>
      <c r="C364" s="319"/>
      <c r="D364" s="148" t="str">
        <f>'дети 5-ти лет К'!BP163</f>
        <v/>
      </c>
      <c r="E364" s="12"/>
      <c r="F364" s="148" t="str">
        <f>'дети 5-ти лет Т'!BP163</f>
        <v/>
      </c>
      <c r="G364" s="12"/>
    </row>
    <row r="365" ht="15.0" customHeight="1">
      <c r="B365" s="19"/>
      <c r="C365" s="319"/>
      <c r="D365" s="148" t="str">
        <f>'дети 5-ти лет К'!BQ163</f>
        <v/>
      </c>
      <c r="E365" s="12"/>
      <c r="F365" s="148" t="str">
        <f>'дети 5-ти лет Т'!BQ163</f>
        <v/>
      </c>
      <c r="G365" s="12"/>
    </row>
    <row r="366" ht="15.0" customHeight="1">
      <c r="B366" s="5">
        <v>23.0</v>
      </c>
      <c r="C366" s="319"/>
      <c r="D366" s="148" t="str">
        <f>'дети 5-ти лет К'!BR163</f>
        <v/>
      </c>
      <c r="E366" s="12"/>
      <c r="F366" s="148" t="str">
        <f>'дети 5-ти лет Т'!BR163</f>
        <v/>
      </c>
      <c r="G366" s="12"/>
    </row>
    <row r="367" ht="15.0" customHeight="1">
      <c r="B367" s="12"/>
      <c r="C367" s="319"/>
      <c r="D367" s="148" t="str">
        <f>'дети 5-ти лет К'!BS163</f>
        <v/>
      </c>
      <c r="E367" s="12"/>
      <c r="F367" s="148" t="str">
        <f>'дети 5-ти лет Т'!BS163</f>
        <v/>
      </c>
      <c r="G367" s="12"/>
    </row>
    <row r="368" ht="15.0" customHeight="1">
      <c r="B368" s="19"/>
      <c r="C368" s="319"/>
      <c r="D368" s="148" t="str">
        <f>'дети 5-ти лет К'!BT163</f>
        <v/>
      </c>
      <c r="E368" s="12"/>
      <c r="F368" s="148" t="str">
        <f>'дети 5-ти лет Т'!BT163</f>
        <v/>
      </c>
      <c r="G368" s="12"/>
    </row>
    <row r="369" ht="15.0" customHeight="1">
      <c r="B369" s="5">
        <v>24.0</v>
      </c>
      <c r="C369" s="319"/>
      <c r="D369" s="148" t="str">
        <f>'дети 5-ти лет К'!BU163</f>
        <v/>
      </c>
      <c r="E369" s="12"/>
      <c r="F369" s="148" t="str">
        <f>'дети 5-ти лет Т'!BU163</f>
        <v/>
      </c>
      <c r="G369" s="12"/>
    </row>
    <row r="370" ht="15.0" customHeight="1">
      <c r="B370" s="12"/>
      <c r="C370" s="319"/>
      <c r="D370" s="148" t="str">
        <f>'дети 5-ти лет К'!BV163</f>
        <v/>
      </c>
      <c r="E370" s="12"/>
      <c r="F370" s="148" t="str">
        <f>'дети 5-ти лет Т'!BV163</f>
        <v/>
      </c>
      <c r="G370" s="12"/>
    </row>
    <row r="371" ht="15.0" customHeight="1">
      <c r="B371" s="19"/>
      <c r="C371" s="319"/>
      <c r="D371" s="148" t="str">
        <f>'дети 5-ти лет К'!BW163</f>
        <v/>
      </c>
      <c r="E371" s="12"/>
      <c r="F371" s="148" t="str">
        <f>'дети 5-ти лет Т'!BW163</f>
        <v/>
      </c>
      <c r="G371" s="12"/>
    </row>
    <row r="372" ht="15.0" customHeight="1">
      <c r="B372" s="5">
        <v>25.0</v>
      </c>
      <c r="C372" s="319"/>
      <c r="D372" s="148" t="str">
        <f>'дети 5-ти лет К'!BX163</f>
        <v/>
      </c>
      <c r="E372" s="12"/>
      <c r="F372" s="148" t="str">
        <f>'дети 5-ти лет Т'!BX163</f>
        <v/>
      </c>
      <c r="G372" s="12"/>
    </row>
    <row r="373" ht="15.0" customHeight="1">
      <c r="B373" s="12"/>
      <c r="C373" s="319"/>
      <c r="D373" s="148" t="str">
        <f>'дети 5-ти лет К'!BY163</f>
        <v/>
      </c>
      <c r="E373" s="12"/>
      <c r="F373" s="148" t="str">
        <f>'дети 5-ти лет Т'!BY163</f>
        <v/>
      </c>
      <c r="G373" s="12"/>
    </row>
    <row r="374" ht="15.0" customHeight="1">
      <c r="B374" s="19"/>
      <c r="C374" s="319"/>
      <c r="D374" s="148" t="str">
        <f>'дети 5-ти лет К'!BZ163</f>
        <v/>
      </c>
      <c r="E374" s="12"/>
      <c r="F374" s="148" t="str">
        <f>'дети 5-ти лет Т'!BZ163</f>
        <v/>
      </c>
      <c r="G374" s="12"/>
    </row>
    <row r="375" ht="15.0" customHeight="1">
      <c r="B375" s="5">
        <v>26.0</v>
      </c>
      <c r="C375" s="319"/>
      <c r="D375" s="148" t="str">
        <f>'дети 5-ти лет К'!CA163</f>
        <v/>
      </c>
      <c r="E375" s="12"/>
      <c r="F375" s="148" t="str">
        <f>'дети 5-ти лет Т'!CA163</f>
        <v/>
      </c>
      <c r="G375" s="12"/>
    </row>
    <row r="376" ht="15.0" customHeight="1">
      <c r="B376" s="12"/>
      <c r="C376" s="319"/>
      <c r="D376" s="148" t="str">
        <f>'дети 5-ти лет К'!CB163</f>
        <v/>
      </c>
      <c r="E376" s="12"/>
      <c r="F376" s="148" t="str">
        <f>'дети 5-ти лет Т'!CB163</f>
        <v/>
      </c>
      <c r="G376" s="12"/>
    </row>
    <row r="377" ht="15.0" customHeight="1">
      <c r="B377" s="19"/>
      <c r="C377" s="319"/>
      <c r="D377" s="148" t="str">
        <f>'дети 5-ти лет К'!CC163</f>
        <v/>
      </c>
      <c r="E377" s="12"/>
      <c r="F377" s="148" t="str">
        <f>'дети 5-ти лет Т'!CC163</f>
        <v/>
      </c>
      <c r="G377" s="12"/>
    </row>
    <row r="378" ht="15.0" customHeight="1">
      <c r="B378" s="5">
        <v>27.0</v>
      </c>
      <c r="C378" s="319"/>
      <c r="D378" s="148" t="str">
        <f>'дети 5-ти лет К'!CD163</f>
        <v/>
      </c>
      <c r="E378" s="12"/>
      <c r="F378" s="148" t="str">
        <f>'дети 5-ти лет Т'!CD163</f>
        <v/>
      </c>
      <c r="G378" s="12"/>
    </row>
    <row r="379" ht="15.0" customHeight="1">
      <c r="B379" s="12"/>
      <c r="C379" s="319"/>
      <c r="D379" s="148" t="str">
        <f>'дети 5-ти лет К'!CE163</f>
        <v/>
      </c>
      <c r="E379" s="12"/>
      <c r="F379" s="148" t="str">
        <f>'дети 5-ти лет Т'!CE163</f>
        <v/>
      </c>
      <c r="G379" s="12"/>
    </row>
    <row r="380" ht="15.0" customHeight="1">
      <c r="B380" s="19"/>
      <c r="C380" s="319"/>
      <c r="D380" s="148" t="str">
        <f>'дети 5-ти лет К'!CF163</f>
        <v/>
      </c>
      <c r="E380" s="12"/>
      <c r="F380" s="148" t="str">
        <f>'дети 5-ти лет Т'!CF163</f>
        <v/>
      </c>
      <c r="G380" s="12"/>
    </row>
    <row r="381" ht="15.0" customHeight="1">
      <c r="B381" s="5">
        <v>28.0</v>
      </c>
      <c r="C381" s="319"/>
      <c r="D381" s="148" t="str">
        <f>'дети 5-ти лет К'!CG163</f>
        <v/>
      </c>
      <c r="E381" s="12"/>
      <c r="F381" s="148" t="str">
        <f>'дети 5-ти лет Т'!CG163</f>
        <v/>
      </c>
      <c r="G381" s="12"/>
    </row>
    <row r="382" ht="15.0" customHeight="1">
      <c r="B382" s="12"/>
      <c r="C382" s="319"/>
      <c r="D382" s="148" t="str">
        <f>'дети 5-ти лет К'!CH163</f>
        <v/>
      </c>
      <c r="E382" s="12"/>
      <c r="F382" s="148" t="str">
        <f>'дети 5-ти лет Т'!CH163</f>
        <v/>
      </c>
      <c r="G382" s="12"/>
    </row>
    <row r="383" ht="15.0" customHeight="1">
      <c r="B383" s="19"/>
      <c r="C383" s="319"/>
      <c r="D383" s="148" t="str">
        <f>'дети 5-ти лет К'!CI163</f>
        <v/>
      </c>
      <c r="E383" s="12"/>
      <c r="F383" s="148" t="str">
        <f>'дети 5-ти лет Т'!CI163</f>
        <v/>
      </c>
      <c r="G383" s="12"/>
    </row>
    <row r="384" ht="15.0" customHeight="1">
      <c r="B384" s="5">
        <v>29.0</v>
      </c>
      <c r="C384" s="319"/>
      <c r="D384" s="317"/>
      <c r="E384" s="12"/>
      <c r="F384" s="148" t="str">
        <f>'дети 5-ти лет Т'!CJ163</f>
        <v/>
      </c>
      <c r="G384" s="12"/>
    </row>
    <row r="385" ht="15.0" customHeight="1">
      <c r="B385" s="12"/>
      <c r="C385" s="319"/>
      <c r="D385" s="12"/>
      <c r="E385" s="12"/>
      <c r="F385" s="148" t="str">
        <f>'дети 5-ти лет Т'!CK163</f>
        <v/>
      </c>
      <c r="G385" s="12"/>
    </row>
    <row r="386" ht="15.0" customHeight="1">
      <c r="B386" s="19"/>
      <c r="C386" s="319"/>
      <c r="D386" s="12"/>
      <c r="E386" s="12"/>
      <c r="F386" s="148" t="str">
        <f>'дети 5-ти лет Т'!CL163</f>
        <v/>
      </c>
      <c r="G386" s="12"/>
    </row>
    <row r="387" ht="15.0" customHeight="1">
      <c r="B387" s="5">
        <v>30.0</v>
      </c>
      <c r="C387" s="319"/>
      <c r="D387" s="12"/>
      <c r="E387" s="12"/>
      <c r="F387" s="148" t="str">
        <f>'дети 5-ти лет Т'!CM163</f>
        <v/>
      </c>
      <c r="G387" s="12"/>
    </row>
    <row r="388" ht="15.0" customHeight="1">
      <c r="B388" s="12"/>
      <c r="C388" s="319"/>
      <c r="D388" s="12"/>
      <c r="E388" s="12"/>
      <c r="F388" s="148" t="str">
        <f>'дети 5-ти лет Т'!CN163</f>
        <v/>
      </c>
      <c r="G388" s="12"/>
    </row>
    <row r="389" ht="15.0" customHeight="1">
      <c r="B389" s="19"/>
      <c r="C389" s="319"/>
      <c r="D389" s="12"/>
      <c r="E389" s="12"/>
      <c r="F389" s="148" t="str">
        <f>'дети 5-ти лет Т'!CO163</f>
        <v/>
      </c>
      <c r="G389" s="12"/>
    </row>
    <row r="390" ht="15.0" customHeight="1">
      <c r="B390" s="5">
        <v>31.0</v>
      </c>
      <c r="C390" s="319"/>
      <c r="D390" s="12"/>
      <c r="E390" s="12"/>
      <c r="F390" s="148" t="str">
        <f>'дети 5-ти лет Т'!CP163</f>
        <v/>
      </c>
      <c r="G390" s="12"/>
    </row>
    <row r="391" ht="15.0" customHeight="1">
      <c r="B391" s="12"/>
      <c r="C391" s="319"/>
      <c r="D391" s="12"/>
      <c r="E391" s="12"/>
      <c r="F391" s="148" t="str">
        <f>'дети 5-ти лет Т'!CQ163</f>
        <v/>
      </c>
      <c r="G391" s="12"/>
    </row>
    <row r="392" ht="15.0" customHeight="1">
      <c r="B392" s="19"/>
      <c r="C392" s="319"/>
      <c r="D392" s="12"/>
      <c r="E392" s="12"/>
      <c r="F392" s="148" t="str">
        <f>'дети 5-ти лет Т'!CR163</f>
        <v/>
      </c>
      <c r="G392" s="12"/>
    </row>
    <row r="393" ht="15.0" customHeight="1">
      <c r="B393" s="5">
        <v>32.0</v>
      </c>
      <c r="C393" s="319"/>
      <c r="D393" s="12"/>
      <c r="E393" s="12"/>
      <c r="F393" s="148" t="str">
        <f>'дети 5-ти лет Т'!CS163</f>
        <v/>
      </c>
      <c r="G393" s="12"/>
    </row>
    <row r="394" ht="15.0" customHeight="1">
      <c r="B394" s="12"/>
      <c r="C394" s="319"/>
      <c r="D394" s="12"/>
      <c r="E394" s="12"/>
      <c r="F394" s="148" t="str">
        <f>'дети 5-ти лет Т'!CT163</f>
        <v/>
      </c>
      <c r="G394" s="12"/>
    </row>
    <row r="395" ht="15.0" customHeight="1">
      <c r="B395" s="19"/>
      <c r="C395" s="319"/>
      <c r="D395" s="12"/>
      <c r="E395" s="12"/>
      <c r="F395" s="148" t="str">
        <f>'дети 5-ти лет Т'!CU163</f>
        <v/>
      </c>
      <c r="G395" s="12"/>
    </row>
    <row r="396" ht="15.0" customHeight="1">
      <c r="B396" s="5">
        <v>33.0</v>
      </c>
      <c r="C396" s="319"/>
      <c r="D396" s="12"/>
      <c r="E396" s="12"/>
      <c r="F396" s="148" t="str">
        <f>'дети 5-ти лет Т'!CV163</f>
        <v/>
      </c>
      <c r="G396" s="12"/>
    </row>
    <row r="397" ht="15.0" customHeight="1">
      <c r="B397" s="12"/>
      <c r="C397" s="319"/>
      <c r="D397" s="12"/>
      <c r="E397" s="12"/>
      <c r="F397" s="148" t="str">
        <f>'дети 5-ти лет Т'!CW163</f>
        <v/>
      </c>
      <c r="G397" s="12"/>
    </row>
    <row r="398" ht="15.0" customHeight="1">
      <c r="B398" s="19"/>
      <c r="C398" s="319"/>
      <c r="D398" s="12"/>
      <c r="E398" s="12"/>
      <c r="F398" s="148" t="str">
        <f>'дети 5-ти лет Т'!CX163</f>
        <v/>
      </c>
      <c r="G398" s="12"/>
    </row>
    <row r="399" ht="15.0" customHeight="1">
      <c r="B399" s="5">
        <v>34.0</v>
      </c>
      <c r="C399" s="319"/>
      <c r="D399" s="12"/>
      <c r="E399" s="12"/>
      <c r="F399" s="148" t="str">
        <f>'дети 5-ти лет Т'!CY163</f>
        <v/>
      </c>
      <c r="G399" s="12"/>
    </row>
    <row r="400" ht="15.0" customHeight="1">
      <c r="B400" s="12"/>
      <c r="C400" s="319"/>
      <c r="D400" s="12"/>
      <c r="E400" s="12"/>
      <c r="F400" s="148" t="str">
        <f>'дети 5-ти лет Т'!CZ163</f>
        <v/>
      </c>
      <c r="G400" s="12"/>
    </row>
    <row r="401" ht="15.0" customHeight="1">
      <c r="B401" s="19"/>
      <c r="C401" s="319"/>
      <c r="D401" s="12"/>
      <c r="E401" s="12"/>
      <c r="F401" s="148" t="str">
        <f>'дети 5-ти лет Т'!DA163</f>
        <v/>
      </c>
      <c r="G401" s="12"/>
    </row>
    <row r="402" ht="15.0" customHeight="1">
      <c r="B402" s="5">
        <v>35.0</v>
      </c>
      <c r="C402" s="319"/>
      <c r="D402" s="12"/>
      <c r="E402" s="12"/>
      <c r="F402" s="148" t="str">
        <f>'дети 5-ти лет Т'!DB163</f>
        <v/>
      </c>
      <c r="G402" s="12"/>
    </row>
    <row r="403" ht="15.0" customHeight="1">
      <c r="B403" s="12"/>
      <c r="C403" s="319"/>
      <c r="D403" s="12"/>
      <c r="E403" s="12"/>
      <c r="F403" s="148" t="str">
        <f>'дети 5-ти лет Т'!DC163</f>
        <v/>
      </c>
      <c r="G403" s="12"/>
    </row>
    <row r="404" ht="15.0" customHeight="1">
      <c r="B404" s="19"/>
      <c r="C404" s="320"/>
      <c r="D404" s="19"/>
      <c r="E404" s="19"/>
      <c r="F404" s="148" t="str">
        <f>'дети 5-ти лет Т'!DD163</f>
        <v/>
      </c>
      <c r="G404" s="19"/>
    </row>
    <row r="405" ht="15.0" customHeight="1">
      <c r="B405" s="321" t="str">
        <f>'СВОД3'!V58</f>
        <v/>
      </c>
      <c r="C405" s="1"/>
      <c r="D405" s="1"/>
      <c r="E405" s="1"/>
      <c r="F405" s="1"/>
      <c r="G405" s="1"/>
    </row>
    <row r="406" ht="15.0" customHeight="1"/>
    <row r="407" ht="15.0" customHeight="1"/>
    <row r="408" ht="15.0" customHeight="1"/>
    <row r="409" ht="15.0" customHeight="1"/>
    <row r="410" ht="15.0" customHeight="1"/>
    <row r="411" ht="15.0" customHeight="1"/>
    <row r="412" ht="15.0" customHeight="1"/>
    <row r="413" ht="15.0" customHeight="1"/>
    <row r="414" ht="15.0" customHeight="1"/>
    <row r="415" ht="15.0" customHeight="1"/>
    <row r="416" ht="15.0" customHeight="1"/>
    <row r="417" ht="15.0" customHeight="1"/>
    <row r="418" ht="15.0" customHeight="1"/>
    <row r="419" ht="15.0" customHeight="1"/>
    <row r="420" ht="15.0" customHeight="1"/>
    <row r="421" ht="15.0" customHeight="1"/>
    <row r="422" ht="15.0" customHeight="1"/>
    <row r="423" ht="15.0" customHeight="1"/>
    <row r="424" ht="15.0" customHeight="1"/>
    <row r="425" ht="15.0" customHeight="1"/>
    <row r="426" ht="15.0" customHeight="1"/>
    <row r="427" ht="15.0" customHeight="1"/>
    <row r="428" ht="15.0" customHeight="1"/>
    <row r="429" ht="15.0" customHeight="1"/>
    <row r="430" ht="15.0" customHeight="1"/>
    <row r="431" ht="15.0" customHeight="1"/>
    <row r="432" ht="15.0" customHeight="1"/>
    <row r="433" ht="15.0" customHeight="1"/>
    <row r="434" ht="15.0" customHeight="1"/>
    <row r="435" ht="15.0" customHeight="1"/>
    <row r="436" ht="15.0" customHeight="1"/>
    <row r="437" ht="15.0" customHeight="1"/>
    <row r="438" ht="15.0" customHeight="1"/>
    <row r="439" ht="15.0" customHeight="1"/>
    <row r="440" ht="15.0" customHeight="1"/>
    <row r="441" ht="15.0" customHeight="1"/>
    <row r="442" ht="15.0" customHeight="1"/>
    <row r="443" ht="15.0" customHeight="1"/>
    <row r="444" ht="15.0" customHeight="1"/>
    <row r="445" ht="15.0" customHeight="1"/>
    <row r="446" ht="15.0" customHeight="1"/>
    <row r="447" ht="15.0" customHeight="1"/>
    <row r="448" ht="15.0" customHeight="1"/>
    <row r="449" ht="15.0" customHeight="1"/>
    <row r="450" ht="15.0" customHeight="1"/>
    <row r="451" ht="15.0" customHeight="1"/>
    <row r="452" ht="15.0" customHeight="1"/>
    <row r="453" ht="15.0" customHeight="1"/>
    <row r="454" ht="15.0" customHeight="1"/>
    <row r="455" ht="15.0" customHeight="1"/>
    <row r="456" ht="15.0" customHeight="1"/>
    <row r="457" ht="15.0" customHeight="1"/>
    <row r="458" ht="15.0" customHeight="1"/>
    <row r="459" ht="15.0" customHeight="1"/>
    <row r="460" ht="15.0" customHeight="1"/>
    <row r="461" ht="15.0" customHeight="1"/>
    <row r="462" ht="15.0" customHeight="1"/>
    <row r="463" ht="15.0" customHeight="1"/>
    <row r="464" ht="15.0" customHeight="1"/>
    <row r="465" ht="15.0" customHeight="1"/>
    <row r="466" ht="15.0" customHeight="1"/>
    <row r="467" ht="15.0" customHeight="1"/>
    <row r="468" ht="15.0" customHeight="1"/>
    <row r="469" ht="15.0" customHeight="1"/>
    <row r="470" ht="15.0" customHeight="1"/>
    <row r="471" ht="15.0" customHeight="1"/>
    <row r="472" ht="15.0" customHeight="1"/>
    <row r="473" ht="15.0" customHeight="1"/>
    <row r="474" ht="15.0" customHeight="1"/>
    <row r="475" ht="15.0" customHeight="1"/>
    <row r="476" ht="15.0" customHeight="1"/>
    <row r="477" ht="15.0" customHeight="1"/>
    <row r="478" ht="15.0" customHeight="1"/>
    <row r="479" ht="15.0" customHeight="1"/>
    <row r="480" ht="15.0" customHeight="1"/>
    <row r="481" ht="15.0" customHeight="1"/>
    <row r="482" ht="15.0" customHeight="1"/>
    <row r="483" ht="15.0" customHeight="1"/>
    <row r="484" ht="15.0" customHeight="1"/>
    <row r="485" ht="15.0" customHeight="1"/>
    <row r="486" ht="15.0" customHeight="1"/>
    <row r="487" ht="15.0" customHeight="1"/>
    <row r="488" ht="15.0" customHeight="1"/>
    <row r="489" ht="15.0" customHeight="1"/>
    <row r="490" ht="15.0" customHeight="1"/>
    <row r="491" ht="15.0" customHeight="1"/>
    <row r="492" ht="15.0" customHeight="1"/>
    <row r="493" ht="15.0" customHeight="1"/>
    <row r="494" ht="15.0" customHeight="1"/>
    <row r="495" ht="15.0" customHeight="1"/>
    <row r="496" ht="15.0" customHeight="1"/>
    <row r="497" ht="15.0" customHeight="1"/>
    <row r="498" ht="15.0" customHeight="1"/>
    <row r="499" ht="15.0" customHeight="1"/>
    <row r="500" ht="15.0" customHeight="1"/>
    <row r="501" ht="15.0" customHeight="1"/>
    <row r="502" ht="15.0" customHeight="1"/>
    <row r="503" ht="15.0" customHeight="1"/>
    <row r="504" ht="15.0" customHeight="1"/>
    <row r="505" ht="15.0" customHeight="1"/>
    <row r="506" ht="15.0" customHeight="1"/>
    <row r="507" ht="15.0" customHeight="1"/>
    <row r="508" ht="15.0"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0"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0"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0"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0"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0"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0"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row r="615" ht="15.0" customHeight="1"/>
    <row r="616" ht="15.0" customHeight="1"/>
    <row r="617" ht="15.0" customHeight="1"/>
    <row r="618" ht="15.0" customHeight="1"/>
    <row r="619" ht="15.0" customHeight="1"/>
    <row r="620" ht="15.0" customHeight="1"/>
    <row r="621" ht="15.0" customHeight="1"/>
    <row r="622" ht="15.0" customHeight="1"/>
    <row r="623" ht="15.0" customHeight="1"/>
    <row r="624" ht="15.0" customHeight="1"/>
    <row r="625" ht="15.0" customHeight="1"/>
    <row r="626" ht="15.0" customHeight="1"/>
    <row r="627" ht="15.0" customHeight="1"/>
    <row r="628" ht="15.0" customHeight="1"/>
    <row r="629" ht="15.0" customHeight="1"/>
    <row r="630" ht="15.0" customHeight="1"/>
    <row r="631" ht="15.0" customHeight="1"/>
    <row r="632" ht="15.0" customHeight="1"/>
    <row r="633" ht="15.0" customHeight="1"/>
  </sheetData>
  <mergeCells count="135">
    <mergeCell ref="B4:C4"/>
    <mergeCell ref="B5:C5"/>
    <mergeCell ref="B6:C6"/>
    <mergeCell ref="B7:C7"/>
    <mergeCell ref="F9:H9"/>
    <mergeCell ref="I9:K9"/>
    <mergeCell ref="B10:B16"/>
    <mergeCell ref="C9:E9"/>
    <mergeCell ref="C10:E93"/>
    <mergeCell ref="F10:H93"/>
    <mergeCell ref="L10:L93"/>
    <mergeCell ref="B17:B44"/>
    <mergeCell ref="B45:B51"/>
    <mergeCell ref="B52:B86"/>
    <mergeCell ref="B87:B93"/>
    <mergeCell ref="B96:G96"/>
    <mergeCell ref="B98:B100"/>
    <mergeCell ref="B101:B103"/>
    <mergeCell ref="B104:B106"/>
    <mergeCell ref="B107:B109"/>
    <mergeCell ref="B110:B112"/>
    <mergeCell ref="B125:B127"/>
    <mergeCell ref="B128:B130"/>
    <mergeCell ref="B131:B133"/>
    <mergeCell ref="B134:B136"/>
    <mergeCell ref="B137:B139"/>
    <mergeCell ref="B140:B142"/>
    <mergeCell ref="B143:B145"/>
    <mergeCell ref="B146:B148"/>
    <mergeCell ref="B149:B151"/>
    <mergeCell ref="B152:B154"/>
    <mergeCell ref="B122:B124"/>
    <mergeCell ref="B155:B157"/>
    <mergeCell ref="B158:B160"/>
    <mergeCell ref="B161:B163"/>
    <mergeCell ref="B164:B166"/>
    <mergeCell ref="B167:B169"/>
    <mergeCell ref="B170:B172"/>
    <mergeCell ref="B173:B175"/>
    <mergeCell ref="B176:B178"/>
    <mergeCell ref="B179:B181"/>
    <mergeCell ref="B113:B115"/>
    <mergeCell ref="B116:B118"/>
    <mergeCell ref="C116:C187"/>
    <mergeCell ref="E116:E187"/>
    <mergeCell ref="G116:G187"/>
    <mergeCell ref="B119:B121"/>
    <mergeCell ref="D152:D187"/>
    <mergeCell ref="B189:G189"/>
    <mergeCell ref="B182:B184"/>
    <mergeCell ref="B185:B187"/>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81:B383"/>
    <mergeCell ref="B384:B386"/>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AQ570:AV570"/>
    <mergeCell ref="AQ586:AV586"/>
    <mergeCell ref="B375:B377"/>
    <mergeCell ref="B378:B380"/>
    <mergeCell ref="AQ512:AV512"/>
    <mergeCell ref="AQ516:AV516"/>
    <mergeCell ref="AQ520:AV520"/>
    <mergeCell ref="AQ528:AV528"/>
    <mergeCell ref="AQ566:AV566"/>
  </mergeCells>
  <printOptions/>
  <pageMargins bottom="0.75" footer="0.0" header="0.0" left="0.7" right="0.7" top="0.75"/>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4.57"/>
    <col customWidth="1" min="3" max="3" width="35.29"/>
    <col customWidth="1" min="4" max="18" width="12.71"/>
    <col customWidth="1" min="19" max="19" width="10.86"/>
    <col customWidth="1" min="20" max="20" width="12.29"/>
    <col customWidth="1" min="21" max="21" width="10.86"/>
    <col customWidth="1" min="22" max="22" width="11.71"/>
    <col customWidth="1" min="23" max="23" width="10.14"/>
    <col customWidth="1" min="24" max="24" width="10.86"/>
    <col customWidth="1" min="25" max="25" width="11.57"/>
    <col customWidth="1" min="26" max="28" width="23.14"/>
    <col customWidth="1" min="29" max="29" width="12.29"/>
    <col customWidth="1" min="30" max="43" width="10.14"/>
    <col customWidth="1" min="44" max="49" width="8.71"/>
  </cols>
  <sheetData>
    <row r="1">
      <c r="B1" s="139"/>
    </row>
    <row r="2">
      <c r="B2" s="139"/>
      <c r="C2" s="139"/>
      <c r="D2" s="139"/>
      <c r="E2" s="139"/>
      <c r="F2" s="139"/>
      <c r="G2" s="139"/>
      <c r="H2" s="139"/>
      <c r="I2" s="139"/>
      <c r="J2" s="139"/>
      <c r="K2" s="139"/>
      <c r="L2" s="139"/>
      <c r="M2" s="139"/>
      <c r="N2" s="139"/>
      <c r="O2" s="139"/>
      <c r="P2" s="139"/>
      <c r="Q2" s="139"/>
      <c r="R2" s="139"/>
      <c r="S2" s="139"/>
      <c r="T2" s="139"/>
      <c r="U2" s="139"/>
    </row>
    <row r="3">
      <c r="B3" s="139"/>
      <c r="C3" s="139"/>
      <c r="D3" s="139"/>
      <c r="E3" s="139"/>
      <c r="F3" s="139"/>
      <c r="G3" s="139"/>
      <c r="H3" s="139"/>
      <c r="I3" s="139"/>
      <c r="J3" s="139"/>
      <c r="K3" s="139"/>
      <c r="L3" s="139"/>
      <c r="M3" s="139"/>
      <c r="N3" s="139"/>
      <c r="O3" s="139"/>
      <c r="P3" s="139"/>
      <c r="Q3" s="139"/>
      <c r="R3" s="139"/>
      <c r="S3" s="139"/>
      <c r="T3" s="139"/>
      <c r="U3" s="139"/>
    </row>
    <row r="4">
      <c r="B4" s="139"/>
      <c r="C4" s="139" t="s">
        <v>791</v>
      </c>
    </row>
    <row r="5" ht="15.0" customHeight="1">
      <c r="B5" s="139" t="s">
        <v>792</v>
      </c>
    </row>
    <row r="6">
      <c r="A6" s="220" t="s">
        <v>793</v>
      </c>
    </row>
    <row r="8" ht="83.25" customHeight="1">
      <c r="B8" s="5" t="s">
        <v>3</v>
      </c>
      <c r="C8" s="5" t="s">
        <v>4</v>
      </c>
      <c r="D8" s="221" t="s">
        <v>5</v>
      </c>
      <c r="E8" s="7"/>
      <c r="F8" s="8"/>
      <c r="G8" s="222" t="s">
        <v>107</v>
      </c>
      <c r="H8" s="7"/>
      <c r="I8" s="8"/>
      <c r="J8" s="222" t="s">
        <v>335</v>
      </c>
      <c r="K8" s="7"/>
      <c r="L8" s="8"/>
      <c r="M8" s="222" t="s">
        <v>398</v>
      </c>
      <c r="N8" s="7"/>
      <c r="O8" s="8"/>
      <c r="P8" s="222" t="s">
        <v>724</v>
      </c>
      <c r="Q8" s="7"/>
      <c r="R8" s="8"/>
      <c r="S8" s="9" t="s">
        <v>6</v>
      </c>
      <c r="T8" s="10" t="s">
        <v>7</v>
      </c>
      <c r="U8" s="11" t="s">
        <v>8</v>
      </c>
    </row>
    <row r="9" ht="95.25" customHeight="1">
      <c r="B9" s="19"/>
      <c r="C9" s="19"/>
      <c r="D9" s="223" t="s">
        <v>794</v>
      </c>
      <c r="E9" s="223" t="s">
        <v>795</v>
      </c>
      <c r="F9" s="223" t="s">
        <v>796</v>
      </c>
      <c r="G9" s="223" t="s">
        <v>794</v>
      </c>
      <c r="H9" s="223" t="s">
        <v>795</v>
      </c>
      <c r="I9" s="223" t="s">
        <v>796</v>
      </c>
      <c r="J9" s="223" t="s">
        <v>794</v>
      </c>
      <c r="K9" s="223" t="s">
        <v>795</v>
      </c>
      <c r="L9" s="223" t="s">
        <v>796</v>
      </c>
      <c r="M9" s="223" t="s">
        <v>794</v>
      </c>
      <c r="N9" s="223" t="s">
        <v>795</v>
      </c>
      <c r="O9" s="223" t="s">
        <v>796</v>
      </c>
      <c r="P9" s="223" t="s">
        <v>794</v>
      </c>
      <c r="Q9" s="223" t="s">
        <v>795</v>
      </c>
      <c r="R9" s="223" t="s">
        <v>796</v>
      </c>
      <c r="S9" s="19"/>
      <c r="T9" s="19"/>
      <c r="U9" s="19"/>
    </row>
    <row r="10">
      <c r="B10" s="224">
        <v>1.0</v>
      </c>
      <c r="C10" s="144" t="str">
        <f>'дети 5-ти лет Ф'!C10</f>
        <v>Вовченко Кириан</v>
      </c>
      <c r="D10" s="144">
        <f>'дети 5-ти лет Ф'!V10</f>
        <v>2</v>
      </c>
      <c r="E10" s="144">
        <f>'дети 5-ти лет Ф'!W10</f>
        <v>4</v>
      </c>
      <c r="F10" s="144">
        <f>'дети 5-ти лет Ф'!X10</f>
        <v>0</v>
      </c>
      <c r="G10" s="144">
        <f>'дети 5-ти лет К'!BF10</f>
        <v>3</v>
      </c>
      <c r="H10" s="144">
        <f>'дети 5-ти лет К'!BG10</f>
        <v>15</v>
      </c>
      <c r="I10" s="144">
        <f>'дети 5-ти лет К'!BH10</f>
        <v>0</v>
      </c>
      <c r="J10" s="144">
        <f>'дети 5-ти лет П'!V10</f>
        <v>1</v>
      </c>
      <c r="K10" s="144">
        <f>'дети 5-ти лет П'!W10</f>
        <v>5</v>
      </c>
      <c r="L10" s="144">
        <f>'дети 5-ти лет П'!X10</f>
        <v>0</v>
      </c>
      <c r="M10" s="144">
        <f>'дети 5-ти лет Т'!CP10</f>
        <v>4</v>
      </c>
      <c r="N10" s="224">
        <f>'дети 5-ти лет Т'!CQ10</f>
        <v>25</v>
      </c>
      <c r="O10" s="224">
        <f>'дети 5-ти лет Т'!CR10</f>
        <v>1</v>
      </c>
      <c r="P10" s="224">
        <f>'дети 5-ти лет С'!V10</f>
        <v>0</v>
      </c>
      <c r="Q10" s="224">
        <f>'дети 5-ти лет С'!W10</f>
        <v>5</v>
      </c>
      <c r="R10" s="225">
        <f>'дети 5-ти лет С'!X10</f>
        <v>1</v>
      </c>
      <c r="S10" s="226">
        <f t="shared" ref="S10:U10" si="1">(D10+G10+J10+M10+P10)/5</f>
        <v>2</v>
      </c>
      <c r="T10" s="227">
        <f t="shared" si="1"/>
        <v>10.8</v>
      </c>
      <c r="U10" s="228">
        <f t="shared" si="1"/>
        <v>0.4</v>
      </c>
      <c r="X10" s="221" t="s">
        <v>797</v>
      </c>
      <c r="Y10" s="7"/>
      <c r="Z10" s="7"/>
      <c r="AA10" s="7"/>
      <c r="AB10" s="7"/>
      <c r="AC10" s="8"/>
    </row>
    <row r="11">
      <c r="B11" s="224">
        <v>2.0</v>
      </c>
      <c r="C11" s="144" t="str">
        <f>'дети 5-ти лет Ф'!C11</f>
        <v>Гарт Дарья</v>
      </c>
      <c r="D11" s="144">
        <f>'дети 5-ти лет Ф'!V11</f>
        <v>2</v>
      </c>
      <c r="E11" s="144">
        <f>'дети 5-ти лет Ф'!W11</f>
        <v>4</v>
      </c>
      <c r="F11" s="144">
        <f>'дети 5-ти лет Ф'!X11</f>
        <v>0</v>
      </c>
      <c r="G11" s="144">
        <f>'дети 5-ти лет К'!BF11</f>
        <v>1</v>
      </c>
      <c r="H11" s="144">
        <f>'дети 5-ти лет К'!BG11</f>
        <v>17</v>
      </c>
      <c r="I11" s="144">
        <f>'дети 5-ти лет К'!BH11</f>
        <v>0</v>
      </c>
      <c r="J11" s="144">
        <f>'дети 5-ти лет П'!V11</f>
        <v>1</v>
      </c>
      <c r="K11" s="144">
        <f>'дети 5-ти лет П'!W11</f>
        <v>5</v>
      </c>
      <c r="L11" s="144">
        <f>'дети 5-ти лет П'!X11</f>
        <v>0</v>
      </c>
      <c r="M11" s="144">
        <f>'дети 5-ти лет Т'!CP11</f>
        <v>17</v>
      </c>
      <c r="N11" s="224">
        <f>'дети 5-ти лет Т'!CQ11</f>
        <v>13</v>
      </c>
      <c r="O11" s="224">
        <f>'дети 5-ти лет Т'!CR11</f>
        <v>0</v>
      </c>
      <c r="P11" s="224">
        <f>'дети 5-ти лет С'!V11</f>
        <v>0</v>
      </c>
      <c r="Q11" s="224">
        <f>'дети 5-ти лет С'!W11</f>
        <v>5</v>
      </c>
      <c r="R11" s="225">
        <f>'дети 5-ти лет С'!X11</f>
        <v>1</v>
      </c>
      <c r="S11" s="226">
        <f t="shared" ref="S11:U11" si="2">(D11+G11+J11+M11+P11)/5</f>
        <v>4.2</v>
      </c>
      <c r="T11" s="227">
        <f t="shared" si="2"/>
        <v>8.8</v>
      </c>
      <c r="U11" s="228">
        <f t="shared" si="2"/>
        <v>0.2</v>
      </c>
      <c r="X11" s="39"/>
      <c r="Y11" s="39"/>
      <c r="Z11" s="67" t="s">
        <v>62</v>
      </c>
      <c r="AA11" s="67" t="s">
        <v>798</v>
      </c>
      <c r="AB11" s="148" t="s">
        <v>799</v>
      </c>
      <c r="AC11" s="148" t="s">
        <v>800</v>
      </c>
    </row>
    <row r="12" ht="17.25" customHeight="1">
      <c r="B12" s="224">
        <v>3.0</v>
      </c>
      <c r="C12" s="144" t="str">
        <f>'дети 5-ти лет Ф'!C12</f>
        <v>Гаак Денис отчислен 23.11.23</v>
      </c>
      <c r="D12" s="144">
        <f>'дети 5-ти лет Ф'!V12</f>
        <v>2</v>
      </c>
      <c r="E12" s="144">
        <f>'дети 5-ти лет Ф'!W12</f>
        <v>4</v>
      </c>
      <c r="F12" s="144">
        <f>'дети 5-ти лет Ф'!X12</f>
        <v>0</v>
      </c>
      <c r="G12" s="144">
        <f>'дети 5-ти лет К'!BF12</f>
        <v>1</v>
      </c>
      <c r="H12" s="144">
        <f>'дети 5-ти лет К'!BG12</f>
        <v>17</v>
      </c>
      <c r="I12" s="144">
        <f>'дети 5-ти лет К'!BH12</f>
        <v>0</v>
      </c>
      <c r="J12" s="144">
        <f>'дети 5-ти лет П'!V12</f>
        <v>0</v>
      </c>
      <c r="K12" s="144">
        <f>'дети 5-ти лет П'!W12</f>
        <v>4</v>
      </c>
      <c r="L12" s="144">
        <f>'дети 5-ти лет П'!X12</f>
        <v>2</v>
      </c>
      <c r="M12" s="144">
        <f>'дети 5-ти лет Т'!CP12</f>
        <v>9</v>
      </c>
      <c r="N12" s="224">
        <f>'дети 5-ти лет Т'!CQ12</f>
        <v>17</v>
      </c>
      <c r="O12" s="224">
        <f>'дети 5-ти лет Т'!CR12</f>
        <v>1</v>
      </c>
      <c r="P12" s="224">
        <f>'дети 5-ти лет С'!V12</f>
        <v>0</v>
      </c>
      <c r="Q12" s="224">
        <f>'дети 5-ти лет С'!W12</f>
        <v>5</v>
      </c>
      <c r="R12" s="225">
        <f>'дети 5-ти лет С'!X12</f>
        <v>1</v>
      </c>
      <c r="S12" s="226">
        <f t="shared" ref="S12:U12" si="3">(D12+G12+J12+M12+P12)/5</f>
        <v>2.4</v>
      </c>
      <c r="T12" s="227">
        <f t="shared" si="3"/>
        <v>9.4</v>
      </c>
      <c r="U12" s="228">
        <f t="shared" si="3"/>
        <v>0.8</v>
      </c>
      <c r="X12" s="39" t="s">
        <v>801</v>
      </c>
      <c r="Y12" s="5" t="s">
        <v>802</v>
      </c>
      <c r="Z12" s="229">
        <f>'дети 5-ти лет Ф'!X41</f>
        <v>16.66666667</v>
      </c>
      <c r="AA12" s="230" t="s">
        <v>803</v>
      </c>
      <c r="AB12" s="62"/>
      <c r="AC12" s="63"/>
    </row>
    <row r="13">
      <c r="B13" s="224">
        <v>4.0</v>
      </c>
      <c r="C13" s="144" t="str">
        <f>'дети 5-ти лет Ф'!C13</f>
        <v>Глушич Тимур отчислен 17.11.23</v>
      </c>
      <c r="D13" s="144">
        <f>'дети 5-ти лет Ф'!V13</f>
        <v>1</v>
      </c>
      <c r="E13" s="144">
        <f>'дети 5-ти лет Ф'!W13</f>
        <v>5</v>
      </c>
      <c r="F13" s="144">
        <f>'дети 5-ти лет Ф'!X13</f>
        <v>0</v>
      </c>
      <c r="G13" s="144">
        <f>'дети 5-ти лет К'!BF13</f>
        <v>0</v>
      </c>
      <c r="H13" s="144">
        <f>'дети 5-ти лет К'!BG13</f>
        <v>18</v>
      </c>
      <c r="I13" s="144">
        <f>'дети 5-ти лет К'!BH13</f>
        <v>0</v>
      </c>
      <c r="J13" s="144">
        <f>'дети 5-ти лет П'!V13</f>
        <v>0</v>
      </c>
      <c r="K13" s="144">
        <f>'дети 5-ти лет П'!W13</f>
        <v>4</v>
      </c>
      <c r="L13" s="144">
        <f>'дети 5-ти лет П'!X13</f>
        <v>2</v>
      </c>
      <c r="M13" s="144">
        <f>'дети 5-ти лет Т'!CP13</f>
        <v>3</v>
      </c>
      <c r="N13" s="224">
        <f>'дети 5-ти лет Т'!CQ13</f>
        <v>23</v>
      </c>
      <c r="O13" s="224">
        <f>'дети 5-ти лет Т'!CR13</f>
        <v>1</v>
      </c>
      <c r="P13" s="224">
        <f>'дети 5-ти лет С'!V13</f>
        <v>0</v>
      </c>
      <c r="Q13" s="224">
        <f>'дети 5-ти лет С'!W13</f>
        <v>5</v>
      </c>
      <c r="R13" s="225">
        <f>'дети 5-ти лет С'!X13</f>
        <v>1</v>
      </c>
      <c r="S13" s="226">
        <f t="shared" ref="S13:U13" si="4">(D13+G13+J13+M13+P13)/5</f>
        <v>0.8</v>
      </c>
      <c r="T13" s="227">
        <f t="shared" si="4"/>
        <v>11</v>
      </c>
      <c r="U13" s="228">
        <f t="shared" si="4"/>
        <v>0.8</v>
      </c>
      <c r="X13" s="39" t="s">
        <v>804</v>
      </c>
      <c r="Y13" s="12"/>
      <c r="Z13" s="229">
        <f>'дети 5-ти лет Ф'!X42</f>
        <v>65.68627451</v>
      </c>
      <c r="AA13" s="83"/>
      <c r="AB13" s="84"/>
      <c r="AC13" s="85"/>
    </row>
    <row r="14">
      <c r="B14" s="224">
        <v>5.0</v>
      </c>
      <c r="C14" s="144" t="str">
        <f>'дети 5-ти лет Ф'!C14</f>
        <v>Иванов Александр</v>
      </c>
      <c r="D14" s="144">
        <f>'дети 5-ти лет Ф'!V14</f>
        <v>1</v>
      </c>
      <c r="E14" s="144">
        <f>'дети 5-ти лет Ф'!W14</f>
        <v>5</v>
      </c>
      <c r="F14" s="144">
        <f>'дети 5-ти лет Ф'!X14</f>
        <v>0</v>
      </c>
      <c r="G14" s="144">
        <f>'дети 5-ти лет К'!BF14</f>
        <v>0</v>
      </c>
      <c r="H14" s="144">
        <f>'дети 5-ти лет К'!BG14</f>
        <v>18</v>
      </c>
      <c r="I14" s="144">
        <f>'дети 5-ти лет К'!BH14</f>
        <v>0</v>
      </c>
      <c r="J14" s="144">
        <f>'дети 5-ти лет П'!V14</f>
        <v>0</v>
      </c>
      <c r="K14" s="144">
        <f>'дети 5-ти лет П'!W14</f>
        <v>4</v>
      </c>
      <c r="L14" s="144">
        <f>'дети 5-ти лет П'!X14</f>
        <v>2</v>
      </c>
      <c r="M14" s="144">
        <f>'дети 5-ти лет Т'!CP14</f>
        <v>5</v>
      </c>
      <c r="N14" s="224">
        <f>'дети 5-ти лет Т'!CQ14</f>
        <v>21</v>
      </c>
      <c r="O14" s="224">
        <f>'дети 5-ти лет Т'!CR14</f>
        <v>4</v>
      </c>
      <c r="P14" s="224">
        <f>'дети 5-ти лет С'!V14</f>
        <v>0</v>
      </c>
      <c r="Q14" s="224">
        <f>'дети 5-ти лет С'!W14</f>
        <v>3</v>
      </c>
      <c r="R14" s="225">
        <f>'дети 5-ти лет С'!X14</f>
        <v>3</v>
      </c>
      <c r="S14" s="226">
        <f t="shared" ref="S14:U14" si="5">(D14+G14+J14+M14+P14)/5</f>
        <v>1.2</v>
      </c>
      <c r="T14" s="227">
        <f t="shared" si="5"/>
        <v>10.2</v>
      </c>
      <c r="U14" s="228">
        <f t="shared" si="5"/>
        <v>1.8</v>
      </c>
      <c r="X14" s="39" t="s">
        <v>805</v>
      </c>
      <c r="Y14" s="19"/>
      <c r="Z14" s="229">
        <f>'дети 5-ти лет Ф'!X43</f>
        <v>0</v>
      </c>
      <c r="AA14" s="231">
        <f>AA18*Q38/100</f>
        <v>1.575555556</v>
      </c>
      <c r="AB14" s="231">
        <f>AB18*Q38/100</f>
        <v>10.70444444</v>
      </c>
      <c r="AC14" s="231">
        <f>AC18*Q38/100</f>
        <v>1.66</v>
      </c>
    </row>
    <row r="15">
      <c r="B15" s="224">
        <v>6.0</v>
      </c>
      <c r="C15" s="144" t="str">
        <f>'дети 5-ти лет Ф'!C15</f>
        <v>Ишмуратов Александр</v>
      </c>
      <c r="D15" s="144">
        <f>'дети 5-ти лет Ф'!V15</f>
        <v>1</v>
      </c>
      <c r="E15" s="144">
        <f>'дети 5-ти лет Ф'!W15</f>
        <v>5</v>
      </c>
      <c r="F15" s="144">
        <f>'дети 5-ти лет Ф'!X15</f>
        <v>0</v>
      </c>
      <c r="G15" s="144">
        <f>'дети 5-ти лет К'!BF15</f>
        <v>0</v>
      </c>
      <c r="H15" s="144">
        <f>'дети 5-ти лет К'!BG15</f>
        <v>18</v>
      </c>
      <c r="I15" s="144">
        <f>'дети 5-ти лет К'!BH15</f>
        <v>0</v>
      </c>
      <c r="J15" s="144">
        <f>'дети 5-ти лет П'!V15</f>
        <v>0</v>
      </c>
      <c r="K15" s="144">
        <f>'дети 5-ти лет П'!W15</f>
        <v>5</v>
      </c>
      <c r="L15" s="144">
        <f>'дети 5-ти лет П'!X15</f>
        <v>1</v>
      </c>
      <c r="M15" s="144">
        <f>'дети 5-ти лет Т'!CP15</f>
        <v>6</v>
      </c>
      <c r="N15" s="224">
        <f>'дети 5-ти лет Т'!CQ15</f>
        <v>15</v>
      </c>
      <c r="O15" s="224">
        <f>'дети 5-ти лет Т'!CR15</f>
        <v>9</v>
      </c>
      <c r="P15" s="224">
        <f>'дети 5-ти лет С'!V15</f>
        <v>0</v>
      </c>
      <c r="Q15" s="224">
        <f>'дети 5-ти лет С'!W15</f>
        <v>4</v>
      </c>
      <c r="R15" s="225">
        <f>'дети 5-ти лет С'!X15</f>
        <v>2</v>
      </c>
      <c r="S15" s="226">
        <f t="shared" ref="S15:U15" si="6">(D15+G15+J15+M15+P15)/5</f>
        <v>1.4</v>
      </c>
      <c r="T15" s="227">
        <f t="shared" si="6"/>
        <v>9.4</v>
      </c>
      <c r="U15" s="228">
        <f t="shared" si="6"/>
        <v>2.4</v>
      </c>
      <c r="X15" s="39"/>
      <c r="Y15" s="39"/>
      <c r="Z15" s="39"/>
      <c r="AA15" s="19"/>
      <c r="AB15" s="19"/>
      <c r="AC15" s="19"/>
    </row>
    <row r="16">
      <c r="B16" s="224">
        <v>7.0</v>
      </c>
      <c r="C16" s="144" t="str">
        <f>'дети 5-ти лет Ф'!C16</f>
        <v>Косарева Анна </v>
      </c>
      <c r="D16" s="144">
        <f>'дети 5-ти лет Ф'!V16</f>
        <v>1</v>
      </c>
      <c r="E16" s="144">
        <f>'дети 5-ти лет Ф'!W16</f>
        <v>5</v>
      </c>
      <c r="F16" s="144">
        <f>'дети 5-ти лет Ф'!X16</f>
        <v>0</v>
      </c>
      <c r="G16" s="144">
        <f>'дети 5-ти лет К'!BF16</f>
        <v>0</v>
      </c>
      <c r="H16" s="144">
        <f>'дети 5-ти лет К'!BG16</f>
        <v>18</v>
      </c>
      <c r="I16" s="144">
        <f>'дети 5-ти лет К'!BH16</f>
        <v>0</v>
      </c>
      <c r="J16" s="144">
        <f>'дети 5-ти лет П'!V16</f>
        <v>0</v>
      </c>
      <c r="K16" s="144">
        <f>'дети 5-ти лет П'!W16</f>
        <v>5</v>
      </c>
      <c r="L16" s="144">
        <f>'дети 5-ти лет П'!X16</f>
        <v>1</v>
      </c>
      <c r="M16" s="144">
        <f>'дети 5-ти лет Т'!CP16</f>
        <v>19</v>
      </c>
      <c r="N16" s="224">
        <f>'дети 5-ти лет Т'!CQ16</f>
        <v>10</v>
      </c>
      <c r="O16" s="224">
        <f>'дети 5-ти лет Т'!CR16</f>
        <v>1</v>
      </c>
      <c r="P16" s="224">
        <f>'дети 5-ти лет С'!V16</f>
        <v>0</v>
      </c>
      <c r="Q16" s="224">
        <f>'дети 5-ти лет С'!W16</f>
        <v>5</v>
      </c>
      <c r="R16" s="225">
        <f>'дети 5-ти лет С'!X16</f>
        <v>1</v>
      </c>
      <c r="S16" s="226">
        <f t="shared" ref="S16:U16" si="7">(D16+G16+J16+M16+P16)/5</f>
        <v>4</v>
      </c>
      <c r="T16" s="227">
        <f t="shared" si="7"/>
        <v>8.6</v>
      </c>
      <c r="U16" s="228">
        <f t="shared" si="7"/>
        <v>0.6</v>
      </c>
      <c r="X16" s="39" t="s">
        <v>801</v>
      </c>
      <c r="Y16" s="5" t="s">
        <v>806</v>
      </c>
      <c r="Z16" s="229">
        <f>'дети 5-ти лет К'!BH41</f>
        <v>1.633986928</v>
      </c>
      <c r="AA16" s="230" t="s">
        <v>62</v>
      </c>
      <c r="AB16" s="62"/>
      <c r="AC16" s="63"/>
    </row>
    <row r="17">
      <c r="B17" s="224">
        <v>8.0</v>
      </c>
      <c r="C17" s="144" t="str">
        <f>'дети 5-ти лет Ф'!C17</f>
        <v>Ботишова Есения</v>
      </c>
      <c r="D17" s="144">
        <f>'дети 5-ти лет Ф'!V17</f>
        <v>1</v>
      </c>
      <c r="E17" s="144">
        <f>'дети 5-ти лет Ф'!W17</f>
        <v>5</v>
      </c>
      <c r="F17" s="144">
        <f>'дети 5-ти лет Ф'!X17</f>
        <v>0</v>
      </c>
      <c r="G17" s="144">
        <f>'дети 5-ти лет К'!BF17</f>
        <v>0</v>
      </c>
      <c r="H17" s="144">
        <f>'дети 5-ти лет К'!BG17</f>
        <v>18</v>
      </c>
      <c r="I17" s="144">
        <f>'дети 5-ти лет К'!BH17</f>
        <v>0</v>
      </c>
      <c r="J17" s="144">
        <f>'дети 5-ти лет П'!V17</f>
        <v>0</v>
      </c>
      <c r="K17" s="144">
        <f>'дети 5-ти лет П'!W17</f>
        <v>5</v>
      </c>
      <c r="L17" s="144">
        <f>'дети 5-ти лет П'!X17</f>
        <v>1</v>
      </c>
      <c r="M17" s="144">
        <f>'дети 5-ти лет Т'!CP17</f>
        <v>0</v>
      </c>
      <c r="N17" s="224">
        <f>'дети 5-ти лет Т'!CQ17</f>
        <v>9</v>
      </c>
      <c r="O17" s="224">
        <f>'дети 5-ти лет Т'!CR17</f>
        <v>21</v>
      </c>
      <c r="P17" s="224">
        <f>'дети 5-ти лет С'!V17</f>
        <v>0</v>
      </c>
      <c r="Q17" s="224">
        <f>'дети 5-ти лет С'!W17</f>
        <v>4</v>
      </c>
      <c r="R17" s="225">
        <f>'дети 5-ти лет С'!X17</f>
        <v>2</v>
      </c>
      <c r="S17" s="226">
        <f t="shared" ref="S17:U17" si="8">(D17+G17+J17+M17+P17)/5</f>
        <v>0.2</v>
      </c>
      <c r="T17" s="227">
        <f t="shared" si="8"/>
        <v>8.2</v>
      </c>
      <c r="U17" s="228">
        <f t="shared" si="8"/>
        <v>4.8</v>
      </c>
      <c r="X17" s="39" t="s">
        <v>804</v>
      </c>
      <c r="Y17" s="12"/>
      <c r="Z17" s="229">
        <f>'дети 5-ти лет К'!BH42</f>
        <v>80.71895425</v>
      </c>
      <c r="AA17" s="83"/>
      <c r="AB17" s="84"/>
      <c r="AC17" s="85"/>
    </row>
    <row r="18">
      <c r="B18" s="224">
        <v>9.0</v>
      </c>
      <c r="C18" s="144" t="str">
        <f>'дети 5-ти лет Ф'!C18</f>
        <v>Лукашев Макар</v>
      </c>
      <c r="D18" s="144">
        <f>'дети 5-ти лет Ф'!V18</f>
        <v>1</v>
      </c>
      <c r="E18" s="144">
        <f>'дети 5-ти лет Ф'!W18</f>
        <v>5</v>
      </c>
      <c r="F18" s="144">
        <f>'дети 5-ти лет Ф'!X18</f>
        <v>0</v>
      </c>
      <c r="G18" s="144">
        <f>'дети 5-ти лет К'!BF18</f>
        <v>0</v>
      </c>
      <c r="H18" s="144">
        <f>'дети 5-ти лет К'!BG18</f>
        <v>18</v>
      </c>
      <c r="I18" s="144">
        <f>'дети 5-ти лет К'!BH18</f>
        <v>0</v>
      </c>
      <c r="J18" s="144">
        <f>'дети 5-ти лет П'!V18</f>
        <v>0</v>
      </c>
      <c r="K18" s="144">
        <f>'дети 5-ти лет П'!W18</f>
        <v>5</v>
      </c>
      <c r="L18" s="144">
        <f>'дети 5-ти лет П'!X18</f>
        <v>1</v>
      </c>
      <c r="M18" s="144">
        <f>'дети 5-ти лет Т'!CP18</f>
        <v>6</v>
      </c>
      <c r="N18" s="224">
        <f>'дети 5-ти лет Т'!CQ18</f>
        <v>24</v>
      </c>
      <c r="O18" s="224">
        <f>'дети 5-ти лет Т'!CR18</f>
        <v>0</v>
      </c>
      <c r="P18" s="224">
        <f>'дети 5-ти лет С'!V18</f>
        <v>0</v>
      </c>
      <c r="Q18" s="224">
        <f>'дети 5-ти лет С'!W18</f>
        <v>4</v>
      </c>
      <c r="R18" s="225">
        <f>'дети 5-ти лет С'!X18</f>
        <v>2</v>
      </c>
      <c r="S18" s="226">
        <f t="shared" ref="S18:U18" si="9">(D18+G18+J18+M18+P18)/5</f>
        <v>1.4</v>
      </c>
      <c r="T18" s="227">
        <f t="shared" si="9"/>
        <v>11.2</v>
      </c>
      <c r="U18" s="228">
        <f t="shared" si="9"/>
        <v>0.6</v>
      </c>
      <c r="X18" s="39" t="s">
        <v>805</v>
      </c>
      <c r="Y18" s="19"/>
      <c r="Z18" s="229">
        <f>'дети 5-ти лет К'!BH43</f>
        <v>0</v>
      </c>
      <c r="AA18" s="229">
        <f>(Z12+Z16+Z20+Z24+Z28)/5</f>
        <v>9.267973856</v>
      </c>
      <c r="AB18" s="229">
        <f>(Z13+Z17+Z21+Z25+Z29)/5</f>
        <v>62.96732026</v>
      </c>
      <c r="AC18" s="229">
        <f>(Z14+Z18+Z22+Z26+Z30)/5</f>
        <v>9.764705882</v>
      </c>
    </row>
    <row r="19">
      <c r="B19" s="224">
        <v>10.0</v>
      </c>
      <c r="C19" s="144" t="str">
        <f>'дети 5-ти лет Ф'!C19</f>
        <v>Пименов Ярослав отчислен 20.02.24</v>
      </c>
      <c r="D19" s="144">
        <f>'дети 5-ти лет Ф'!V19</f>
        <v>1</v>
      </c>
      <c r="E19" s="144">
        <f>'дети 5-ти лет Ф'!W19</f>
        <v>5</v>
      </c>
      <c r="F19" s="144">
        <f>'дети 5-ти лет Ф'!X19</f>
        <v>0</v>
      </c>
      <c r="G19" s="144">
        <f>'дети 5-ти лет К'!BF19</f>
        <v>0</v>
      </c>
      <c r="H19" s="144">
        <f>'дети 5-ти лет К'!BG19</f>
        <v>18</v>
      </c>
      <c r="I19" s="144">
        <f>'дети 5-ти лет К'!BH19</f>
        <v>0</v>
      </c>
      <c r="J19" s="144">
        <f>'дети 5-ти лет П'!V19</f>
        <v>0</v>
      </c>
      <c r="K19" s="144">
        <f>'дети 5-ти лет П'!W19</f>
        <v>5</v>
      </c>
      <c r="L19" s="144">
        <f>'дети 5-ти лет П'!X19</f>
        <v>1</v>
      </c>
      <c r="M19" s="144">
        <f>'дети 5-ти лет Т'!CP19</f>
        <v>7</v>
      </c>
      <c r="N19" s="224">
        <f>'дети 5-ти лет Т'!CQ19</f>
        <v>23</v>
      </c>
      <c r="O19" s="224">
        <f>'дети 5-ти лет Т'!CR19</f>
        <v>0</v>
      </c>
      <c r="P19" s="224">
        <f>'дети 5-ти лет С'!V19</f>
        <v>0</v>
      </c>
      <c r="Q19" s="224">
        <f>'дети 5-ти лет С'!W19</f>
        <v>3</v>
      </c>
      <c r="R19" s="225">
        <f>'дети 5-ти лет С'!X19</f>
        <v>3</v>
      </c>
      <c r="S19" s="226">
        <f t="shared" ref="S19:U19" si="10">(D19+G19+J19+M19+P19)/5</f>
        <v>1.6</v>
      </c>
      <c r="T19" s="227">
        <f t="shared" si="10"/>
        <v>10.8</v>
      </c>
      <c r="U19" s="228">
        <f t="shared" si="10"/>
        <v>0.8</v>
      </c>
      <c r="X19" s="39"/>
      <c r="Y19" s="39"/>
      <c r="Z19" s="39"/>
      <c r="AA19" s="232"/>
      <c r="AB19" s="62"/>
      <c r="AC19" s="63"/>
    </row>
    <row r="20">
      <c r="B20" s="224">
        <v>11.0</v>
      </c>
      <c r="C20" s="144" t="str">
        <f>'дети 5-ти лет Ф'!C20</f>
        <v>Попов Роман отчислен 19.02.24</v>
      </c>
      <c r="D20" s="144">
        <f>'дети 5-ти лет Ф'!V20</f>
        <v>1</v>
      </c>
      <c r="E20" s="144">
        <f>'дети 5-ти лет Ф'!W20</f>
        <v>5</v>
      </c>
      <c r="F20" s="144">
        <f>'дети 5-ти лет Ф'!X20</f>
        <v>0</v>
      </c>
      <c r="G20" s="144">
        <f>'дети 5-ти лет К'!BF20</f>
        <v>0</v>
      </c>
      <c r="H20" s="144">
        <f>'дети 5-ти лет К'!BG20</f>
        <v>18</v>
      </c>
      <c r="I20" s="144">
        <f>'дети 5-ти лет К'!BH20</f>
        <v>0</v>
      </c>
      <c r="J20" s="144">
        <f>'дети 5-ти лет П'!V20</f>
        <v>0</v>
      </c>
      <c r="K20" s="144">
        <f>'дети 5-ти лет П'!W20</f>
        <v>5</v>
      </c>
      <c r="L20" s="144">
        <f>'дети 5-ти лет П'!X20</f>
        <v>1</v>
      </c>
      <c r="M20" s="144">
        <f>'дети 5-ти лет Т'!CP20</f>
        <v>19</v>
      </c>
      <c r="N20" s="224">
        <f>'дети 5-ти лет Т'!CQ20</f>
        <v>11</v>
      </c>
      <c r="O20" s="224">
        <f>'дети 5-ти лет Т'!CR20</f>
        <v>0</v>
      </c>
      <c r="P20" s="224">
        <f>'дети 5-ти лет С'!V20</f>
        <v>0</v>
      </c>
      <c r="Q20" s="224">
        <f>'дети 5-ти лет С'!W20</f>
        <v>4</v>
      </c>
      <c r="R20" s="225">
        <f>'дети 5-ти лет С'!X20</f>
        <v>2</v>
      </c>
      <c r="S20" s="226">
        <f t="shared" ref="S20:U20" si="11">(D20+G20+J20+M20+P20)/5</f>
        <v>4</v>
      </c>
      <c r="T20" s="227">
        <f t="shared" si="11"/>
        <v>8.6</v>
      </c>
      <c r="U20" s="228">
        <f t="shared" si="11"/>
        <v>0.6</v>
      </c>
      <c r="X20" s="39" t="s">
        <v>801</v>
      </c>
      <c r="Y20" s="5" t="s">
        <v>807</v>
      </c>
      <c r="Z20" s="229">
        <f>'дети 5-ти лет П'!X41</f>
        <v>1.960784314</v>
      </c>
      <c r="AA20" s="68"/>
      <c r="AC20" s="69"/>
    </row>
    <row r="21" ht="15.75" customHeight="1">
      <c r="B21" s="224">
        <v>12.0</v>
      </c>
      <c r="C21" s="144" t="str">
        <f>'дети 5-ти лет Ф'!C21</f>
        <v>Резепова Ева</v>
      </c>
      <c r="D21" s="144">
        <f>'дети 5-ти лет Ф'!V21</f>
        <v>1</v>
      </c>
      <c r="E21" s="144">
        <f>'дети 5-ти лет Ф'!W21</f>
        <v>5</v>
      </c>
      <c r="F21" s="144">
        <f>'дети 5-ти лет Ф'!X21</f>
        <v>0</v>
      </c>
      <c r="G21" s="144">
        <f>'дети 5-ти лет К'!BF21</f>
        <v>0</v>
      </c>
      <c r="H21" s="144">
        <f>'дети 5-ти лет К'!BG21</f>
        <v>18</v>
      </c>
      <c r="I21" s="144">
        <f>'дети 5-ти лет К'!BH21</f>
        <v>0</v>
      </c>
      <c r="J21" s="144">
        <f>'дети 5-ти лет П'!V21</f>
        <v>0</v>
      </c>
      <c r="K21" s="144">
        <f>'дети 5-ти лет П'!W21</f>
        <v>5</v>
      </c>
      <c r="L21" s="144">
        <f>'дети 5-ти лет П'!X21</f>
        <v>1</v>
      </c>
      <c r="M21" s="144">
        <f>'дети 5-ти лет Т'!CP21</f>
        <v>17</v>
      </c>
      <c r="N21" s="224">
        <f>'дети 5-ти лет Т'!CQ21</f>
        <v>13</v>
      </c>
      <c r="O21" s="224">
        <f>'дети 5-ти лет Т'!CR21</f>
        <v>0</v>
      </c>
      <c r="P21" s="224">
        <f>'дети 5-ти лет С'!V21</f>
        <v>0</v>
      </c>
      <c r="Q21" s="224">
        <f>'дети 5-ти лет С'!W21</f>
        <v>4</v>
      </c>
      <c r="R21" s="225">
        <f>'дети 5-ти лет С'!X21</f>
        <v>2</v>
      </c>
      <c r="S21" s="226">
        <f t="shared" ref="S21:U21" si="12">(D21+G21+J21+M21+P21)/5</f>
        <v>3.6</v>
      </c>
      <c r="T21" s="227">
        <f t="shared" si="12"/>
        <v>9</v>
      </c>
      <c r="U21" s="228">
        <f t="shared" si="12"/>
        <v>0.6</v>
      </c>
      <c r="X21" s="39" t="s">
        <v>804</v>
      </c>
      <c r="Y21" s="12"/>
      <c r="Z21" s="229">
        <f>'дети 5-ти лет П'!X42</f>
        <v>63.7254902</v>
      </c>
      <c r="AA21" s="68"/>
      <c r="AC21" s="69"/>
    </row>
    <row r="22" ht="15.75" customHeight="1">
      <c r="B22" s="224">
        <v>13.0</v>
      </c>
      <c r="C22" s="144" t="str">
        <f>'дети 5-ти лет Ф'!C22</f>
        <v>Жакупова Дарина отчислена 14.09.23</v>
      </c>
      <c r="D22" s="144">
        <f>'дети 5-ти лет Ф'!V22</f>
        <v>1</v>
      </c>
      <c r="E22" s="144">
        <f>'дети 5-ти лет Ф'!W22</f>
        <v>5</v>
      </c>
      <c r="F22" s="144">
        <f>'дети 5-ти лет Ф'!X22</f>
        <v>0</v>
      </c>
      <c r="G22" s="144">
        <f>'дети 5-ти лет К'!BF22</f>
        <v>0</v>
      </c>
      <c r="H22" s="144">
        <f>'дети 5-ти лет К'!BG22</f>
        <v>18</v>
      </c>
      <c r="I22" s="144">
        <f>'дети 5-ти лет К'!BH22</f>
        <v>0</v>
      </c>
      <c r="J22" s="144">
        <f>'дети 5-ти лет П'!V22</f>
        <v>0</v>
      </c>
      <c r="K22" s="144">
        <f>'дети 5-ти лет П'!W22</f>
        <v>4</v>
      </c>
      <c r="L22" s="144">
        <f>'дети 5-ти лет П'!X22</f>
        <v>2</v>
      </c>
      <c r="M22" s="144">
        <f>'дети 5-ти лет Т'!CP22</f>
        <v>4</v>
      </c>
      <c r="N22" s="224">
        <f>'дети 5-ти лет Т'!CQ22</f>
        <v>22</v>
      </c>
      <c r="O22" s="224">
        <f>'дети 5-ти лет Т'!CR22</f>
        <v>1</v>
      </c>
      <c r="P22" s="224">
        <f>'дети 5-ти лет С'!V22</f>
        <v>0</v>
      </c>
      <c r="Q22" s="224">
        <f>'дети 5-ти лет С'!W22</f>
        <v>4</v>
      </c>
      <c r="R22" s="225">
        <f>'дети 5-ти лет С'!X22</f>
        <v>2</v>
      </c>
      <c r="S22" s="226">
        <f t="shared" ref="S22:U22" si="13">(D22+G22+J22+M22+P22)/5</f>
        <v>1</v>
      </c>
      <c r="T22" s="227">
        <f t="shared" si="13"/>
        <v>10.6</v>
      </c>
      <c r="U22" s="228">
        <f t="shared" si="13"/>
        <v>1</v>
      </c>
      <c r="X22" s="39" t="s">
        <v>805</v>
      </c>
      <c r="Y22" s="19"/>
      <c r="Z22" s="229">
        <f>'дети 5-ти лет П'!X43</f>
        <v>16.66666667</v>
      </c>
      <c r="AA22" s="68"/>
      <c r="AC22" s="69"/>
    </row>
    <row r="23" ht="15.75" customHeight="1">
      <c r="B23" s="224">
        <v>14.0</v>
      </c>
      <c r="C23" s="144" t="str">
        <f>'дети 5-ти лет Ф'!C23</f>
        <v>Штейнгауэр Эвелина отчислена 05.04.24</v>
      </c>
      <c r="D23" s="144">
        <f>'дети 5-ти лет Ф'!V23</f>
        <v>1</v>
      </c>
      <c r="E23" s="144">
        <f>'дети 5-ти лет Ф'!W23</f>
        <v>5</v>
      </c>
      <c r="F23" s="144">
        <f>'дети 5-ти лет Ф'!X23</f>
        <v>0</v>
      </c>
      <c r="G23" s="144">
        <f>'дети 5-ти лет К'!BF23</f>
        <v>0</v>
      </c>
      <c r="H23" s="144">
        <f>'дети 5-ти лет К'!BG23</f>
        <v>18</v>
      </c>
      <c r="I23" s="144">
        <f>'дети 5-ти лет К'!BH23</f>
        <v>0</v>
      </c>
      <c r="J23" s="144">
        <f>'дети 5-ти лет П'!V23</f>
        <v>0</v>
      </c>
      <c r="K23" s="144">
        <f>'дети 5-ти лет П'!W23</f>
        <v>4</v>
      </c>
      <c r="L23" s="144">
        <f>'дети 5-ти лет П'!X23</f>
        <v>2</v>
      </c>
      <c r="M23" s="144">
        <f>'дети 5-ти лет Т'!CP23</f>
        <v>17</v>
      </c>
      <c r="N23" s="224">
        <f>'дети 5-ти лет Т'!CQ23</f>
        <v>13</v>
      </c>
      <c r="O23" s="224">
        <f>'дети 5-ти лет Т'!CR23</f>
        <v>0</v>
      </c>
      <c r="P23" s="224">
        <f>'дети 5-ти лет С'!V23</f>
        <v>0</v>
      </c>
      <c r="Q23" s="224">
        <f>'дети 5-ти лет С'!W23</f>
        <v>4</v>
      </c>
      <c r="R23" s="225">
        <f>'дети 5-ти лет С'!X23</f>
        <v>2</v>
      </c>
      <c r="S23" s="226">
        <f t="shared" ref="S23:U23" si="14">(D23+G23+J23+M23+P23)/5</f>
        <v>3.6</v>
      </c>
      <c r="T23" s="227">
        <f t="shared" si="14"/>
        <v>8.8</v>
      </c>
      <c r="U23" s="228">
        <f t="shared" si="14"/>
        <v>0.8</v>
      </c>
      <c r="X23" s="39"/>
      <c r="Y23" s="39"/>
      <c r="Z23" s="39"/>
      <c r="AA23" s="68"/>
      <c r="AC23" s="69"/>
    </row>
    <row r="24" ht="15.75" customHeight="1">
      <c r="B24" s="224">
        <v>15.0</v>
      </c>
      <c r="C24" s="144" t="str">
        <f>'дети 5-ти лет Ф'!C24</f>
        <v>Сары Кемаль </v>
      </c>
      <c r="D24" s="144">
        <f>'дети 5-ти лет Ф'!V24</f>
        <v>0</v>
      </c>
      <c r="E24" s="144">
        <f>'дети 5-ти лет Ф'!W24</f>
        <v>0</v>
      </c>
      <c r="F24" s="144">
        <f>'дети 5-ти лет Ф'!X24</f>
        <v>0</v>
      </c>
      <c r="G24" s="144">
        <f>'дети 5-ти лет К'!BF24</f>
        <v>0</v>
      </c>
      <c r="H24" s="144">
        <f>'дети 5-ти лет К'!BG24</f>
        <v>0</v>
      </c>
      <c r="I24" s="144">
        <f>'дети 5-ти лет К'!BH24</f>
        <v>0</v>
      </c>
      <c r="J24" s="144">
        <f>'дети 5-ти лет П'!V24</f>
        <v>0</v>
      </c>
      <c r="K24" s="144">
        <f>'дети 5-ти лет П'!W24</f>
        <v>0</v>
      </c>
      <c r="L24" s="144">
        <f>'дети 5-ти лет П'!X24</f>
        <v>0</v>
      </c>
      <c r="M24" s="144">
        <f>'дети 5-ти лет Т'!CP24</f>
        <v>0</v>
      </c>
      <c r="N24" s="224">
        <f>'дети 5-ти лет Т'!CQ24</f>
        <v>0</v>
      </c>
      <c r="O24" s="224">
        <f>'дети 5-ти лет Т'!CR24</f>
        <v>0</v>
      </c>
      <c r="P24" s="224">
        <f>'дети 5-ти лет С'!V24</f>
        <v>0</v>
      </c>
      <c r="Q24" s="224">
        <f>'дети 5-ти лет С'!W24</f>
        <v>0</v>
      </c>
      <c r="R24" s="225">
        <f>'дети 5-ти лет С'!X24</f>
        <v>0</v>
      </c>
      <c r="S24" s="226">
        <f t="shared" ref="S24:U24" si="15">(D24+G24+J24+M24+P24)/5</f>
        <v>0</v>
      </c>
      <c r="T24" s="227">
        <f t="shared" si="15"/>
        <v>0</v>
      </c>
      <c r="U24" s="228">
        <f t="shared" si="15"/>
        <v>0</v>
      </c>
      <c r="X24" s="39" t="s">
        <v>801</v>
      </c>
      <c r="Y24" s="5" t="s">
        <v>808</v>
      </c>
      <c r="Z24" s="229">
        <f>'дети 5-ти лет Т'!CR41</f>
        <v>26.07843137</v>
      </c>
      <c r="AA24" s="68"/>
      <c r="AC24" s="69"/>
    </row>
    <row r="25" ht="15.75" customHeight="1">
      <c r="B25" s="224">
        <v>16.0</v>
      </c>
      <c r="C25" s="144" t="str">
        <f>'дети 5-ти лет Ф'!C25</f>
        <v>Жаныбеков Амир </v>
      </c>
      <c r="D25" s="144">
        <f>'дети 5-ти лет Ф'!V25</f>
        <v>0</v>
      </c>
      <c r="E25" s="144">
        <f>'дети 5-ти лет Ф'!W25</f>
        <v>0</v>
      </c>
      <c r="F25" s="144">
        <f>'дети 5-ти лет Ф'!X25</f>
        <v>0</v>
      </c>
      <c r="G25" s="144">
        <f>'дети 5-ти лет К'!BF25</f>
        <v>0</v>
      </c>
      <c r="H25" s="144">
        <f>'дети 5-ти лет К'!BG25</f>
        <v>0</v>
      </c>
      <c r="I25" s="144">
        <f>'дети 5-ти лет К'!BH25</f>
        <v>0</v>
      </c>
      <c r="J25" s="144">
        <f>'дети 5-ти лет П'!V25</f>
        <v>0</v>
      </c>
      <c r="K25" s="144">
        <f>'дети 5-ти лет П'!W25</f>
        <v>0</v>
      </c>
      <c r="L25" s="144">
        <f>'дети 5-ти лет П'!X25</f>
        <v>0</v>
      </c>
      <c r="M25" s="144">
        <f>'дети 5-ти лет Т'!CP25</f>
        <v>0</v>
      </c>
      <c r="N25" s="224">
        <f>'дети 5-ти лет Т'!CQ25</f>
        <v>0</v>
      </c>
      <c r="O25" s="224">
        <f>'дети 5-ти лет Т'!CR25</f>
        <v>0</v>
      </c>
      <c r="P25" s="224">
        <f>'дети 5-ти лет С'!V25</f>
        <v>0</v>
      </c>
      <c r="Q25" s="224">
        <f>'дети 5-ти лет С'!W25</f>
        <v>0</v>
      </c>
      <c r="R25" s="225">
        <f>'дети 5-ти лет С'!X25</f>
        <v>0</v>
      </c>
      <c r="S25" s="226">
        <f t="shared" ref="S25:U25" si="16">(D25+G25+J25+M25+P25)/5</f>
        <v>0</v>
      </c>
      <c r="T25" s="227">
        <f t="shared" si="16"/>
        <v>0</v>
      </c>
      <c r="U25" s="228">
        <f t="shared" si="16"/>
        <v>0</v>
      </c>
      <c r="X25" s="39" t="s">
        <v>804</v>
      </c>
      <c r="Y25" s="12"/>
      <c r="Z25" s="229">
        <f>'дети 5-ти лет Т'!CR42</f>
        <v>46.8627451</v>
      </c>
      <c r="AA25" s="68"/>
      <c r="AC25" s="69"/>
    </row>
    <row r="26" ht="15.75" customHeight="1">
      <c r="B26" s="224">
        <v>17.0</v>
      </c>
      <c r="C26" s="144" t="str">
        <f>'дети 5-ти лет Ф'!C26</f>
        <v>Жаныбеков Артем</v>
      </c>
      <c r="D26" s="144">
        <f>'дети 5-ти лет Ф'!V26</f>
        <v>0</v>
      </c>
      <c r="E26" s="144">
        <f>'дети 5-ти лет Ф'!W26</f>
        <v>0</v>
      </c>
      <c r="F26" s="144">
        <f>'дети 5-ти лет Ф'!X26</f>
        <v>0</v>
      </c>
      <c r="G26" s="144">
        <f>'дети 5-ти лет К'!BF26</f>
        <v>0</v>
      </c>
      <c r="H26" s="144">
        <f>'дети 5-ти лет К'!BG26</f>
        <v>0</v>
      </c>
      <c r="I26" s="144">
        <f>'дети 5-ти лет К'!BH26</f>
        <v>0</v>
      </c>
      <c r="J26" s="144">
        <f>'дети 5-ти лет П'!V26</f>
        <v>0</v>
      </c>
      <c r="K26" s="144">
        <f>'дети 5-ти лет П'!W26</f>
        <v>0</v>
      </c>
      <c r="L26" s="144">
        <f>'дети 5-ти лет П'!X26</f>
        <v>0</v>
      </c>
      <c r="M26" s="144">
        <f>'дети 5-ти лет Т'!CP26</f>
        <v>0</v>
      </c>
      <c r="N26" s="224">
        <f>'дети 5-ти лет Т'!CQ26</f>
        <v>0</v>
      </c>
      <c r="O26" s="224">
        <f>'дети 5-ти лет Т'!CR26</f>
        <v>0</v>
      </c>
      <c r="P26" s="224">
        <f>'дети 5-ти лет С'!V26</f>
        <v>0</v>
      </c>
      <c r="Q26" s="224">
        <f>'дети 5-ти лет С'!W26</f>
        <v>0</v>
      </c>
      <c r="R26" s="225">
        <f>'дети 5-ти лет С'!X26</f>
        <v>0</v>
      </c>
      <c r="S26" s="226">
        <f t="shared" ref="S26:U26" si="17">(D26+G26+J26+M26+P26)/5</f>
        <v>0</v>
      </c>
      <c r="T26" s="227">
        <f t="shared" si="17"/>
        <v>0</v>
      </c>
      <c r="U26" s="228">
        <f t="shared" si="17"/>
        <v>0</v>
      </c>
      <c r="X26" s="39" t="s">
        <v>805</v>
      </c>
      <c r="Y26" s="19"/>
      <c r="Z26" s="229">
        <f>'дети 5-ти лет Т'!CR43</f>
        <v>7.647058824</v>
      </c>
      <c r="AA26" s="68"/>
      <c r="AC26" s="69"/>
    </row>
    <row r="27" ht="15.75" customHeight="1">
      <c r="B27" s="224">
        <v>18.0</v>
      </c>
      <c r="C27" s="144" t="str">
        <f>'дети 5-ти лет Ф'!C27</f>
        <v/>
      </c>
      <c r="D27" s="144">
        <f>'дети 5-ти лет Ф'!V27</f>
        <v>0</v>
      </c>
      <c r="E27" s="144">
        <f>'дети 5-ти лет Ф'!W27</f>
        <v>0</v>
      </c>
      <c r="F27" s="144">
        <f>'дети 5-ти лет Ф'!X27</f>
        <v>0</v>
      </c>
      <c r="G27" s="144">
        <f>'дети 5-ти лет К'!BF27</f>
        <v>0</v>
      </c>
      <c r="H27" s="144">
        <f>'дети 5-ти лет К'!BG27</f>
        <v>0</v>
      </c>
      <c r="I27" s="144">
        <f>'дети 5-ти лет К'!BH27</f>
        <v>0</v>
      </c>
      <c r="J27" s="144">
        <f>'дети 5-ти лет П'!V27</f>
        <v>0</v>
      </c>
      <c r="K27" s="144">
        <f>'дети 5-ти лет П'!W27</f>
        <v>0</v>
      </c>
      <c r="L27" s="144">
        <f>'дети 5-ти лет П'!X27</f>
        <v>0</v>
      </c>
      <c r="M27" s="144">
        <f>'дети 5-ти лет Т'!CP27</f>
        <v>0</v>
      </c>
      <c r="N27" s="224">
        <f>'дети 5-ти лет Т'!CQ27</f>
        <v>0</v>
      </c>
      <c r="O27" s="224">
        <f>'дети 5-ти лет Т'!CR27</f>
        <v>0</v>
      </c>
      <c r="P27" s="224">
        <f>'дети 5-ти лет С'!V27</f>
        <v>0</v>
      </c>
      <c r="Q27" s="224">
        <f>'дети 5-ти лет С'!W27</f>
        <v>0</v>
      </c>
      <c r="R27" s="225">
        <f>'дети 5-ти лет С'!X27</f>
        <v>0</v>
      </c>
      <c r="S27" s="226">
        <f t="shared" ref="S27:U27" si="18">(D27+G27+J27+M27+P27)/5</f>
        <v>0</v>
      </c>
      <c r="T27" s="227">
        <f t="shared" si="18"/>
        <v>0</v>
      </c>
      <c r="U27" s="228">
        <f t="shared" si="18"/>
        <v>0</v>
      </c>
      <c r="X27" s="39"/>
      <c r="Y27" s="39"/>
      <c r="Z27" s="39"/>
      <c r="AA27" s="68"/>
      <c r="AC27" s="69"/>
    </row>
    <row r="28" ht="15.75" customHeight="1">
      <c r="B28" s="224">
        <v>19.0</v>
      </c>
      <c r="C28" s="144" t="str">
        <f>'дети 5-ти лет Ф'!C28</f>
        <v/>
      </c>
      <c r="D28" s="144">
        <f>'дети 5-ти лет Ф'!V28</f>
        <v>0</v>
      </c>
      <c r="E28" s="144">
        <f>'дети 5-ти лет Ф'!W28</f>
        <v>0</v>
      </c>
      <c r="F28" s="144">
        <f>'дети 5-ти лет Ф'!X28</f>
        <v>0</v>
      </c>
      <c r="G28" s="144">
        <f>'дети 5-ти лет К'!BF28</f>
        <v>0</v>
      </c>
      <c r="H28" s="144">
        <f>'дети 5-ти лет К'!BG28</f>
        <v>0</v>
      </c>
      <c r="I28" s="144">
        <f>'дети 5-ти лет К'!BH28</f>
        <v>0</v>
      </c>
      <c r="J28" s="144">
        <f>'дети 5-ти лет П'!V28</f>
        <v>0</v>
      </c>
      <c r="K28" s="144">
        <f>'дети 5-ти лет П'!W28</f>
        <v>0</v>
      </c>
      <c r="L28" s="144">
        <f>'дети 5-ти лет П'!X28</f>
        <v>0</v>
      </c>
      <c r="M28" s="144">
        <f>'дети 5-ти лет Т'!CP28</f>
        <v>0</v>
      </c>
      <c r="N28" s="224">
        <f>'дети 5-ти лет Т'!CQ28</f>
        <v>0</v>
      </c>
      <c r="O28" s="224">
        <f>'дети 5-ти лет Т'!CR28</f>
        <v>0</v>
      </c>
      <c r="P28" s="224">
        <f>'дети 5-ти лет С'!V28</f>
        <v>0</v>
      </c>
      <c r="Q28" s="224">
        <f>'дети 5-ти лет С'!W28</f>
        <v>0</v>
      </c>
      <c r="R28" s="225">
        <f>'дети 5-ти лет С'!X28</f>
        <v>0</v>
      </c>
      <c r="S28" s="226">
        <f t="shared" ref="S28:U28" si="19">(D28+G28+J28+M28+P28)/5</f>
        <v>0</v>
      </c>
      <c r="T28" s="227">
        <f t="shared" si="19"/>
        <v>0</v>
      </c>
      <c r="U28" s="228">
        <f t="shared" si="19"/>
        <v>0</v>
      </c>
      <c r="X28" s="39" t="s">
        <v>801</v>
      </c>
      <c r="Y28" s="5" t="s">
        <v>809</v>
      </c>
      <c r="Z28" s="229">
        <f>'дети 5-ти лет С'!X41</f>
        <v>0</v>
      </c>
      <c r="AA28" s="68"/>
      <c r="AC28" s="69"/>
    </row>
    <row r="29" ht="15.75" customHeight="1">
      <c r="B29" s="224">
        <v>20.0</v>
      </c>
      <c r="C29" s="144" t="str">
        <f>'дети 5-ти лет Ф'!C29</f>
        <v/>
      </c>
      <c r="D29" s="144">
        <f>'дети 5-ти лет Ф'!V29</f>
        <v>0</v>
      </c>
      <c r="E29" s="144">
        <f>'дети 5-ти лет Ф'!W29</f>
        <v>0</v>
      </c>
      <c r="F29" s="144">
        <f>'дети 5-ти лет Ф'!X29</f>
        <v>0</v>
      </c>
      <c r="G29" s="144">
        <f>'дети 5-ти лет К'!BF29</f>
        <v>0</v>
      </c>
      <c r="H29" s="144">
        <f>'дети 5-ти лет К'!BG29</f>
        <v>0</v>
      </c>
      <c r="I29" s="144">
        <f>'дети 5-ти лет К'!BH29</f>
        <v>0</v>
      </c>
      <c r="J29" s="144">
        <f>'дети 5-ти лет П'!V29</f>
        <v>0</v>
      </c>
      <c r="K29" s="144">
        <f>'дети 5-ти лет П'!W29</f>
        <v>0</v>
      </c>
      <c r="L29" s="144">
        <f>'дети 5-ти лет П'!X29</f>
        <v>0</v>
      </c>
      <c r="M29" s="144">
        <f>'дети 5-ти лет Т'!CP29</f>
        <v>0</v>
      </c>
      <c r="N29" s="224">
        <f>'дети 5-ти лет Т'!CQ29</f>
        <v>0</v>
      </c>
      <c r="O29" s="224">
        <f>'дети 5-ти лет Т'!CR29</f>
        <v>0</v>
      </c>
      <c r="P29" s="224">
        <f>'дети 5-ти лет С'!V29</f>
        <v>0</v>
      </c>
      <c r="Q29" s="224">
        <f>'дети 5-ти лет С'!W29</f>
        <v>0</v>
      </c>
      <c r="R29" s="225">
        <f>'дети 5-ти лет С'!X29</f>
        <v>0</v>
      </c>
      <c r="S29" s="226">
        <f t="shared" ref="S29:U29" si="20">(D29+G29+J29+M29+P29)/5</f>
        <v>0</v>
      </c>
      <c r="T29" s="227">
        <f t="shared" si="20"/>
        <v>0</v>
      </c>
      <c r="U29" s="228">
        <f t="shared" si="20"/>
        <v>0</v>
      </c>
      <c r="X29" s="39" t="s">
        <v>804</v>
      </c>
      <c r="Y29" s="12"/>
      <c r="Z29" s="229">
        <f>'дети 5-ти лет С'!X42</f>
        <v>57.84313725</v>
      </c>
      <c r="AA29" s="68"/>
      <c r="AC29" s="69"/>
    </row>
    <row r="30" ht="15.75" customHeight="1">
      <c r="B30" s="224">
        <v>21.0</v>
      </c>
      <c r="C30" s="144" t="str">
        <f>'дети 5-ти лет Ф'!C30</f>
        <v/>
      </c>
      <c r="D30" s="144">
        <f>'дети 5-ти лет Ф'!V30</f>
        <v>0</v>
      </c>
      <c r="E30" s="144">
        <f>'дети 5-ти лет Ф'!W30</f>
        <v>0</v>
      </c>
      <c r="F30" s="144">
        <f>'дети 5-ти лет Ф'!X30</f>
        <v>0</v>
      </c>
      <c r="G30" s="144">
        <f>'дети 5-ти лет К'!BF30</f>
        <v>0</v>
      </c>
      <c r="H30" s="144">
        <f>'дети 5-ти лет К'!BG30</f>
        <v>0</v>
      </c>
      <c r="I30" s="144">
        <f>'дети 5-ти лет К'!BH30</f>
        <v>0</v>
      </c>
      <c r="J30" s="144">
        <f>'дети 5-ти лет П'!V30</f>
        <v>0</v>
      </c>
      <c r="K30" s="144">
        <f>'дети 5-ти лет П'!W30</f>
        <v>0</v>
      </c>
      <c r="L30" s="144">
        <f>'дети 5-ти лет П'!X30</f>
        <v>0</v>
      </c>
      <c r="M30" s="144">
        <f>'дети 5-ти лет Т'!CP30</f>
        <v>0</v>
      </c>
      <c r="N30" s="224">
        <f>'дети 5-ти лет Т'!CQ30</f>
        <v>0</v>
      </c>
      <c r="O30" s="224">
        <f>'дети 5-ти лет Т'!CR30</f>
        <v>0</v>
      </c>
      <c r="P30" s="224">
        <f>'дети 5-ти лет С'!V30</f>
        <v>0</v>
      </c>
      <c r="Q30" s="224">
        <f>'дети 5-ти лет С'!W30</f>
        <v>0</v>
      </c>
      <c r="R30" s="225">
        <f>'дети 5-ти лет С'!X30</f>
        <v>0</v>
      </c>
      <c r="S30" s="226">
        <f t="shared" ref="S30:U30" si="21">(D30+G30+J30+M30+P30)/5</f>
        <v>0</v>
      </c>
      <c r="T30" s="227">
        <f t="shared" si="21"/>
        <v>0</v>
      </c>
      <c r="U30" s="228">
        <f t="shared" si="21"/>
        <v>0</v>
      </c>
      <c r="X30" s="39" t="s">
        <v>805</v>
      </c>
      <c r="Y30" s="19"/>
      <c r="Z30" s="229">
        <f>'дети 5-ти лет С'!X43</f>
        <v>24.50980392</v>
      </c>
      <c r="AA30" s="83"/>
      <c r="AB30" s="84"/>
      <c r="AC30" s="85"/>
    </row>
    <row r="31" ht="15.75" customHeight="1">
      <c r="B31" s="224">
        <v>22.0</v>
      </c>
      <c r="C31" s="144" t="str">
        <f>'дети 5-ти лет Ф'!C31</f>
        <v/>
      </c>
      <c r="D31" s="144">
        <f>'дети 5-ти лет Ф'!V31</f>
        <v>0</v>
      </c>
      <c r="E31" s="144">
        <f>'дети 5-ти лет Ф'!W31</f>
        <v>0</v>
      </c>
      <c r="F31" s="144">
        <f>'дети 5-ти лет Ф'!X31</f>
        <v>0</v>
      </c>
      <c r="G31" s="144">
        <f>'дети 5-ти лет К'!BF31</f>
        <v>0</v>
      </c>
      <c r="H31" s="144">
        <f>'дети 5-ти лет К'!BG31</f>
        <v>0</v>
      </c>
      <c r="I31" s="144">
        <f>'дети 5-ти лет К'!BH31</f>
        <v>0</v>
      </c>
      <c r="J31" s="144">
        <f>'дети 5-ти лет П'!V31</f>
        <v>0</v>
      </c>
      <c r="K31" s="144">
        <f>'дети 5-ти лет П'!W31</f>
        <v>0</v>
      </c>
      <c r="L31" s="144">
        <f>'дети 5-ти лет П'!X31</f>
        <v>0</v>
      </c>
      <c r="M31" s="144">
        <f>'дети 5-ти лет Т'!CP31</f>
        <v>0</v>
      </c>
      <c r="N31" s="224">
        <f>'дети 5-ти лет Т'!CQ31</f>
        <v>0</v>
      </c>
      <c r="O31" s="224">
        <f>'дети 5-ти лет Т'!CR31</f>
        <v>0</v>
      </c>
      <c r="P31" s="224">
        <f>'дети 5-ти лет С'!V31</f>
        <v>0</v>
      </c>
      <c r="Q31" s="224">
        <f>'дети 5-ти лет С'!W31</f>
        <v>0</v>
      </c>
      <c r="R31" s="225">
        <f>'дети 5-ти лет С'!X31</f>
        <v>0</v>
      </c>
      <c r="S31" s="226">
        <f t="shared" ref="S31:U31" si="22">(D31+G31+J31+M31+P31)/5</f>
        <v>0</v>
      </c>
      <c r="T31" s="227">
        <f t="shared" si="22"/>
        <v>0</v>
      </c>
      <c r="U31" s="228">
        <f t="shared" si="22"/>
        <v>0</v>
      </c>
      <c r="AA31" s="1"/>
      <c r="AB31" s="1"/>
      <c r="AC31" s="1"/>
    </row>
    <row r="32" ht="15.75" customHeight="1">
      <c r="B32" s="224">
        <v>23.0</v>
      </c>
      <c r="C32" s="144" t="str">
        <f>'дети 5-ти лет Ф'!C32</f>
        <v/>
      </c>
      <c r="D32" s="144">
        <f>'дети 5-ти лет Ф'!V32</f>
        <v>0</v>
      </c>
      <c r="E32" s="144">
        <f>'дети 5-ти лет Ф'!W32</f>
        <v>0</v>
      </c>
      <c r="F32" s="144">
        <f>'дети 5-ти лет Ф'!X32</f>
        <v>0</v>
      </c>
      <c r="G32" s="144">
        <f>'дети 5-ти лет К'!BF32</f>
        <v>0</v>
      </c>
      <c r="H32" s="144">
        <f>'дети 5-ти лет К'!BG32</f>
        <v>0</v>
      </c>
      <c r="I32" s="144">
        <f>'дети 5-ти лет К'!BH32</f>
        <v>0</v>
      </c>
      <c r="J32" s="144">
        <f>'дети 5-ти лет П'!V32</f>
        <v>0</v>
      </c>
      <c r="K32" s="144">
        <f>'дети 5-ти лет П'!W32</f>
        <v>0</v>
      </c>
      <c r="L32" s="144">
        <f>'дети 5-ти лет П'!X32</f>
        <v>0</v>
      </c>
      <c r="M32" s="144">
        <f>'дети 5-ти лет Т'!CP32</f>
        <v>0</v>
      </c>
      <c r="N32" s="224">
        <f>'дети 5-ти лет Т'!CQ32</f>
        <v>0</v>
      </c>
      <c r="O32" s="224">
        <f>'дети 5-ти лет Т'!CR32</f>
        <v>0</v>
      </c>
      <c r="P32" s="224">
        <f>'дети 5-ти лет С'!V32</f>
        <v>0</v>
      </c>
      <c r="Q32" s="224">
        <f>'дети 5-ти лет С'!W32</f>
        <v>0</v>
      </c>
      <c r="R32" s="225">
        <f>'дети 5-ти лет С'!X32</f>
        <v>0</v>
      </c>
      <c r="S32" s="226">
        <f t="shared" ref="S32:U32" si="23">(D32+G32+J32+M32+P32)/5</f>
        <v>0</v>
      </c>
      <c r="T32" s="227">
        <f t="shared" si="23"/>
        <v>0</v>
      </c>
      <c r="U32" s="228">
        <f t="shared" si="23"/>
        <v>0</v>
      </c>
      <c r="X32" s="181"/>
      <c r="Y32" s="233"/>
      <c r="Z32" s="233"/>
      <c r="AA32" s="233"/>
      <c r="AB32" s="233"/>
      <c r="AC32" s="233"/>
    </row>
    <row r="33" ht="15.75" customHeight="1">
      <c r="B33" s="224">
        <v>24.0</v>
      </c>
      <c r="C33" s="144" t="str">
        <f>'дети 5-ти лет Ф'!C33</f>
        <v/>
      </c>
      <c r="D33" s="144">
        <f>'дети 5-ти лет Ф'!V33</f>
        <v>0</v>
      </c>
      <c r="E33" s="144">
        <f>'дети 5-ти лет Ф'!W33</f>
        <v>0</v>
      </c>
      <c r="F33" s="144">
        <f>'дети 5-ти лет Ф'!X33</f>
        <v>0</v>
      </c>
      <c r="G33" s="144">
        <f>'дети 5-ти лет К'!BF33</f>
        <v>0</v>
      </c>
      <c r="H33" s="144">
        <f>'дети 5-ти лет К'!BG33</f>
        <v>0</v>
      </c>
      <c r="I33" s="144">
        <f>'дети 5-ти лет К'!BH33</f>
        <v>0</v>
      </c>
      <c r="J33" s="144">
        <f>'дети 5-ти лет П'!V33</f>
        <v>0</v>
      </c>
      <c r="K33" s="144">
        <f>'дети 5-ти лет П'!W33</f>
        <v>0</v>
      </c>
      <c r="L33" s="144">
        <f>'дети 5-ти лет П'!X33</f>
        <v>0</v>
      </c>
      <c r="M33" s="144">
        <f>'дети 5-ти лет Т'!CP33</f>
        <v>0</v>
      </c>
      <c r="N33" s="224">
        <f>'дети 5-ти лет Т'!CQ33</f>
        <v>0</v>
      </c>
      <c r="O33" s="224">
        <f>'дети 5-ти лет Т'!CR33</f>
        <v>0</v>
      </c>
      <c r="P33" s="224">
        <f>'дети 5-ти лет С'!V33</f>
        <v>0</v>
      </c>
      <c r="Q33" s="224">
        <f>'дети 5-ти лет С'!W33</f>
        <v>0</v>
      </c>
      <c r="R33" s="225">
        <f>'дети 5-ти лет С'!X33</f>
        <v>0</v>
      </c>
      <c r="S33" s="226">
        <f t="shared" ref="S33:U33" si="24">(D33+G33+J33+M33+P33)/5</f>
        <v>0</v>
      </c>
      <c r="T33" s="227">
        <f t="shared" si="24"/>
        <v>0</v>
      </c>
      <c r="U33" s="228">
        <f t="shared" si="24"/>
        <v>0</v>
      </c>
      <c r="X33" s="234"/>
      <c r="Y33" s="181"/>
      <c r="Z33" s="181"/>
      <c r="AA33" s="181"/>
      <c r="AB33" s="181"/>
      <c r="AC33" s="181"/>
    </row>
    <row r="34" ht="15.75" customHeight="1">
      <c r="B34" s="224">
        <v>25.0</v>
      </c>
      <c r="C34" s="144" t="str">
        <f>'дети 5-ти лет Ф'!C34</f>
        <v/>
      </c>
      <c r="D34" s="144">
        <f>'дети 5-ти лет Ф'!V34</f>
        <v>0</v>
      </c>
      <c r="E34" s="144">
        <f>'дети 5-ти лет Ф'!W34</f>
        <v>0</v>
      </c>
      <c r="F34" s="144">
        <f>'дети 5-ти лет Ф'!X34</f>
        <v>0</v>
      </c>
      <c r="G34" s="144">
        <f>'дети 5-ти лет К'!BF34</f>
        <v>0</v>
      </c>
      <c r="H34" s="144">
        <f>'дети 5-ти лет К'!BG34</f>
        <v>0</v>
      </c>
      <c r="I34" s="144">
        <f>'дети 5-ти лет К'!BH34</f>
        <v>0</v>
      </c>
      <c r="J34" s="144">
        <f>'дети 5-ти лет П'!V34</f>
        <v>0</v>
      </c>
      <c r="K34" s="144">
        <f>'дети 5-ти лет П'!W34</f>
        <v>0</v>
      </c>
      <c r="L34" s="144">
        <f>'дети 5-ти лет П'!X34</f>
        <v>0</v>
      </c>
      <c r="M34" s="144">
        <f>'дети 5-ти лет Т'!CP34</f>
        <v>0</v>
      </c>
      <c r="N34" s="224">
        <f>'дети 5-ти лет Т'!CQ34</f>
        <v>0</v>
      </c>
      <c r="O34" s="224">
        <f>'дети 5-ти лет Т'!CR34</f>
        <v>0</v>
      </c>
      <c r="P34" s="224">
        <f>'дети 5-ти лет С'!V34</f>
        <v>0</v>
      </c>
      <c r="Q34" s="224">
        <f>'дети 5-ти лет С'!W34</f>
        <v>0</v>
      </c>
      <c r="R34" s="225">
        <f>'дети 5-ти лет С'!X34</f>
        <v>0</v>
      </c>
      <c r="S34" s="226">
        <f t="shared" ref="S34:U34" si="25">(D34+G34+J34+M34+P34)/5</f>
        <v>0</v>
      </c>
      <c r="T34" s="227">
        <f t="shared" si="25"/>
        <v>0</v>
      </c>
      <c r="U34" s="228">
        <f t="shared" si="25"/>
        <v>0</v>
      </c>
      <c r="X34" s="64"/>
      <c r="Y34" s="148" t="s">
        <v>802</v>
      </c>
      <c r="Z34" s="148" t="s">
        <v>806</v>
      </c>
      <c r="AA34" s="148" t="s">
        <v>807</v>
      </c>
      <c r="AB34" s="148" t="s">
        <v>808</v>
      </c>
      <c r="AC34" s="148" t="s">
        <v>809</v>
      </c>
    </row>
    <row r="35" ht="15.75" customHeight="1">
      <c r="B35" s="224">
        <v>26.0</v>
      </c>
      <c r="C35" s="144" t="str">
        <f>'дети 5-ти лет Ф'!C35</f>
        <v/>
      </c>
      <c r="D35" s="144">
        <f>'дети 5-ти лет Ф'!V35</f>
        <v>0</v>
      </c>
      <c r="E35" s="144">
        <f>'дети 5-ти лет Ф'!W35</f>
        <v>0</v>
      </c>
      <c r="F35" s="144">
        <f>'дети 5-ти лет Ф'!X35</f>
        <v>0</v>
      </c>
      <c r="G35" s="144">
        <f>'дети 5-ти лет К'!BF35</f>
        <v>0</v>
      </c>
      <c r="H35" s="144">
        <f>'дети 5-ти лет К'!BG35</f>
        <v>0</v>
      </c>
      <c r="I35" s="144">
        <f>'дети 5-ти лет К'!BH35</f>
        <v>0</v>
      </c>
      <c r="J35" s="144">
        <f>'дети 5-ти лет П'!V35</f>
        <v>0</v>
      </c>
      <c r="K35" s="144">
        <f>'дети 5-ти лет П'!W35</f>
        <v>0</v>
      </c>
      <c r="L35" s="144">
        <f>'дети 5-ти лет П'!X35</f>
        <v>0</v>
      </c>
      <c r="M35" s="144">
        <f>'дети 5-ти лет Т'!CP35</f>
        <v>0</v>
      </c>
      <c r="N35" s="224">
        <f>'дети 5-ти лет Т'!CQ35</f>
        <v>0</v>
      </c>
      <c r="O35" s="224">
        <f>'дети 5-ти лет Т'!CR35</f>
        <v>0</v>
      </c>
      <c r="P35" s="224">
        <f>'дети 5-ти лет С'!V35</f>
        <v>0</v>
      </c>
      <c r="Q35" s="224">
        <f>'дети 5-ти лет С'!W35</f>
        <v>0</v>
      </c>
      <c r="R35" s="225">
        <f>'дети 5-ти лет С'!X35</f>
        <v>0</v>
      </c>
      <c r="S35" s="226">
        <f t="shared" ref="S35:U35" si="26">(D35+G35+J35+M35+P35)/5</f>
        <v>0</v>
      </c>
      <c r="T35" s="227">
        <f t="shared" si="26"/>
        <v>0</v>
      </c>
      <c r="U35" s="228">
        <f t="shared" si="26"/>
        <v>0</v>
      </c>
      <c r="X35" s="235" t="s">
        <v>801</v>
      </c>
      <c r="Y35" s="64">
        <f>Q38*Z12/100</f>
        <v>2.833333333</v>
      </c>
      <c r="Z35" s="64">
        <f>Q38*Z16/100</f>
        <v>0.2777777778</v>
      </c>
      <c r="AA35" s="64">
        <f>Q38*Z20/100</f>
        <v>0.3333333333</v>
      </c>
      <c r="AB35" s="64">
        <f>Q38*Z24/100</f>
        <v>4.433333333</v>
      </c>
      <c r="AC35" s="64">
        <f>Q38*Z28/100</f>
        <v>0</v>
      </c>
    </row>
    <row r="36" ht="15.75" customHeight="1">
      <c r="B36" s="224">
        <v>27.0</v>
      </c>
      <c r="C36" s="144" t="str">
        <f>'дети 5-ти лет Ф'!C36</f>
        <v/>
      </c>
      <c r="D36" s="144">
        <f>'дети 5-ти лет Ф'!V36</f>
        <v>0</v>
      </c>
      <c r="E36" s="144">
        <f>'дети 5-ти лет Ф'!W36</f>
        <v>0</v>
      </c>
      <c r="F36" s="144">
        <f>'дети 5-ти лет Ф'!X36</f>
        <v>0</v>
      </c>
      <c r="G36" s="144">
        <f>'дети 5-ти лет К'!BF36</f>
        <v>0</v>
      </c>
      <c r="H36" s="144">
        <f>'дети 5-ти лет К'!BG36</f>
        <v>0</v>
      </c>
      <c r="I36" s="144">
        <f>'дети 5-ти лет К'!BH36</f>
        <v>0</v>
      </c>
      <c r="J36" s="144">
        <f>'дети 5-ти лет П'!V36</f>
        <v>0</v>
      </c>
      <c r="K36" s="144">
        <f>'дети 5-ти лет П'!W36</f>
        <v>0</v>
      </c>
      <c r="L36" s="144">
        <f>'дети 5-ти лет П'!X36</f>
        <v>0</v>
      </c>
      <c r="M36" s="144">
        <f>'дети 5-ти лет Т'!CP36</f>
        <v>0</v>
      </c>
      <c r="N36" s="224">
        <f>'дети 5-ти лет Т'!CQ36</f>
        <v>0</v>
      </c>
      <c r="O36" s="224">
        <f>'дети 5-ти лет Т'!CR36</f>
        <v>0</v>
      </c>
      <c r="P36" s="224">
        <f>'дети 5-ти лет С'!V36</f>
        <v>0</v>
      </c>
      <c r="Q36" s="224">
        <f>'дети 5-ти лет С'!W36</f>
        <v>0</v>
      </c>
      <c r="R36" s="225">
        <f>'дети 5-ти лет С'!X36</f>
        <v>0</v>
      </c>
      <c r="S36" s="226">
        <f t="shared" ref="S36:U36" si="27">(D36+G36+J36+M36+P36)/5</f>
        <v>0</v>
      </c>
      <c r="T36" s="227">
        <f t="shared" si="27"/>
        <v>0</v>
      </c>
      <c r="U36" s="228">
        <f t="shared" si="27"/>
        <v>0</v>
      </c>
      <c r="X36" s="235" t="s">
        <v>804</v>
      </c>
      <c r="Y36" s="64">
        <f>Q38*Z13/100</f>
        <v>11.16666667</v>
      </c>
      <c r="Z36" s="64">
        <f>Q38*Z17/100</f>
        <v>13.72222222</v>
      </c>
      <c r="AA36" s="64">
        <f>Q38*Z21/100</f>
        <v>10.83333333</v>
      </c>
      <c r="AB36" s="64">
        <f>Q38*Z25/100</f>
        <v>7.966666667</v>
      </c>
      <c r="AC36" s="64">
        <f>Q38*Z29/100</f>
        <v>9.833333333</v>
      </c>
    </row>
    <row r="37" ht="15.75" customHeight="1">
      <c r="B37" s="236"/>
      <c r="C37" s="7"/>
      <c r="D37" s="7"/>
      <c r="E37" s="7"/>
      <c r="F37" s="7"/>
      <c r="G37" s="7"/>
      <c r="H37" s="7"/>
      <c r="I37" s="7"/>
      <c r="J37" s="7"/>
      <c r="K37" s="7"/>
      <c r="L37" s="7"/>
      <c r="M37" s="7"/>
      <c r="N37" s="7"/>
      <c r="O37" s="7"/>
      <c r="P37" s="7"/>
      <c r="Q37" s="7"/>
      <c r="R37" s="7"/>
      <c r="S37" s="7"/>
      <c r="T37" s="7"/>
      <c r="U37" s="8"/>
      <c r="X37" s="235" t="s">
        <v>805</v>
      </c>
      <c r="Y37" s="64">
        <f>Q38*Z14/100</f>
        <v>0</v>
      </c>
      <c r="Z37" s="64">
        <f>Q38*Z18/100</f>
        <v>0</v>
      </c>
      <c r="AA37" s="64">
        <f>Q38*Z22/100</f>
        <v>2.833333333</v>
      </c>
      <c r="AB37" s="64">
        <f>Q38*Z26/100</f>
        <v>1.3</v>
      </c>
      <c r="AC37" s="64">
        <f>Q38*Z30/100</f>
        <v>4.166666667</v>
      </c>
    </row>
    <row r="38" ht="15.75" customHeight="1">
      <c r="B38" s="237" t="s">
        <v>59</v>
      </c>
      <c r="C38" s="7"/>
      <c r="D38" s="7"/>
      <c r="E38" s="7"/>
      <c r="F38" s="7"/>
      <c r="G38" s="7"/>
      <c r="H38" s="7"/>
      <c r="I38" s="7"/>
      <c r="J38" s="7"/>
      <c r="K38" s="7"/>
      <c r="L38" s="7"/>
      <c r="M38" s="7"/>
      <c r="N38" s="7"/>
      <c r="O38" s="7"/>
      <c r="P38" s="8"/>
      <c r="Q38" s="237">
        <f>'дети 5-ти лет Ф'!W40</f>
        <v>17</v>
      </c>
      <c r="R38" s="7"/>
      <c r="S38" s="7"/>
      <c r="T38" s="7"/>
      <c r="U38" s="8"/>
    </row>
    <row r="39" ht="15.75" customHeight="1">
      <c r="B39" s="238"/>
      <c r="C39" s="238"/>
      <c r="D39" s="238"/>
      <c r="E39" s="238"/>
      <c r="F39" s="238"/>
      <c r="G39" s="238"/>
      <c r="H39" s="238"/>
      <c r="I39" s="238"/>
      <c r="J39" s="238"/>
      <c r="K39" s="238"/>
      <c r="L39" s="238"/>
      <c r="M39" s="238"/>
      <c r="N39" s="238"/>
      <c r="O39" s="238"/>
      <c r="P39" s="238"/>
      <c r="Q39" s="238"/>
      <c r="R39" s="238"/>
      <c r="S39" s="238"/>
      <c r="T39" s="238"/>
      <c r="U39" s="238"/>
    </row>
    <row r="40" ht="15.75" customHeight="1">
      <c r="B40" s="238"/>
      <c r="C40" s="238"/>
      <c r="D40" s="238"/>
      <c r="E40" s="238"/>
      <c r="F40" s="238"/>
      <c r="G40" s="238"/>
      <c r="H40" s="238"/>
      <c r="I40" s="238"/>
      <c r="J40" s="238"/>
      <c r="K40" s="238"/>
      <c r="L40" s="238"/>
      <c r="M40" s="238"/>
      <c r="N40" s="238"/>
      <c r="O40" s="238"/>
      <c r="P40" s="238"/>
      <c r="Q40" s="238"/>
      <c r="R40" s="238"/>
      <c r="S40" s="238"/>
      <c r="T40" s="238"/>
      <c r="U40" s="238"/>
    </row>
    <row r="41" ht="15.75" customHeight="1">
      <c r="B41" s="5" t="s">
        <v>3</v>
      </c>
      <c r="C41" s="239" t="s">
        <v>810</v>
      </c>
      <c r="D41" s="240" t="s">
        <v>811</v>
      </c>
      <c r="E41" s="63"/>
      <c r="F41" s="239" t="s">
        <v>803</v>
      </c>
      <c r="G41" s="195" t="s">
        <v>5</v>
      </c>
      <c r="H41" s="7"/>
      <c r="I41" s="7"/>
      <c r="J41" s="7"/>
      <c r="K41" s="7"/>
      <c r="L41" s="7"/>
      <c r="M41" s="7"/>
      <c r="N41" s="7"/>
      <c r="O41" s="7"/>
      <c r="P41" s="7"/>
      <c r="Q41" s="7"/>
      <c r="R41" s="7"/>
      <c r="S41" s="7"/>
      <c r="T41" s="7"/>
      <c r="U41" s="7"/>
      <c r="V41" s="7"/>
      <c r="W41" s="7"/>
      <c r="X41" s="8"/>
      <c r="Y41" s="1"/>
    </row>
    <row r="42" ht="15.75" customHeight="1">
      <c r="B42" s="12"/>
      <c r="C42" s="12"/>
      <c r="D42" s="68"/>
      <c r="E42" s="69"/>
      <c r="F42" s="12"/>
      <c r="G42" s="13" t="s">
        <v>9</v>
      </c>
      <c r="H42" s="7"/>
      <c r="I42" s="7"/>
      <c r="J42" s="7"/>
      <c r="K42" s="7"/>
      <c r="L42" s="7"/>
      <c r="M42" s="7"/>
      <c r="N42" s="7"/>
      <c r="O42" s="7"/>
      <c r="P42" s="7"/>
      <c r="Q42" s="7"/>
      <c r="R42" s="7"/>
      <c r="S42" s="7"/>
      <c r="T42" s="7"/>
      <c r="U42" s="7"/>
      <c r="V42" s="7"/>
      <c r="W42" s="7"/>
      <c r="X42" s="8"/>
      <c r="Y42" s="1"/>
    </row>
    <row r="43" ht="123.0" customHeight="1">
      <c r="B43" s="12"/>
      <c r="C43" s="12"/>
      <c r="D43" s="68"/>
      <c r="E43" s="69"/>
      <c r="F43" s="12"/>
      <c r="G43" s="241" t="s">
        <v>16</v>
      </c>
      <c r="H43" s="7"/>
      <c r="I43" s="8"/>
      <c r="J43" s="241" t="s">
        <v>17</v>
      </c>
      <c r="K43" s="7"/>
      <c r="L43" s="8"/>
      <c r="M43" s="241" t="s">
        <v>18</v>
      </c>
      <c r="N43" s="7"/>
      <c r="O43" s="8"/>
      <c r="P43" s="241" t="s">
        <v>19</v>
      </c>
      <c r="Q43" s="7"/>
      <c r="R43" s="8"/>
      <c r="S43" s="241" t="s">
        <v>20</v>
      </c>
      <c r="T43" s="7"/>
      <c r="U43" s="8"/>
      <c r="V43" s="241" t="s">
        <v>21</v>
      </c>
      <c r="W43" s="7"/>
      <c r="X43" s="8"/>
      <c r="Y43" s="1"/>
    </row>
    <row r="44" ht="15.75" customHeight="1">
      <c r="B44" s="19"/>
      <c r="C44" s="19"/>
      <c r="D44" s="83"/>
      <c r="E44" s="85"/>
      <c r="F44" s="19"/>
      <c r="G44" s="223" t="s">
        <v>794</v>
      </c>
      <c r="H44" s="223" t="s">
        <v>795</v>
      </c>
      <c r="I44" s="223" t="s">
        <v>796</v>
      </c>
      <c r="J44" s="223" t="s">
        <v>794</v>
      </c>
      <c r="K44" s="223" t="s">
        <v>795</v>
      </c>
      <c r="L44" s="223" t="s">
        <v>796</v>
      </c>
      <c r="M44" s="223" t="s">
        <v>794</v>
      </c>
      <c r="N44" s="223" t="s">
        <v>795</v>
      </c>
      <c r="O44" s="223" t="s">
        <v>796</v>
      </c>
      <c r="P44" s="223" t="s">
        <v>794</v>
      </c>
      <c r="Q44" s="223" t="s">
        <v>795</v>
      </c>
      <c r="R44" s="223" t="s">
        <v>796</v>
      </c>
      <c r="S44" s="223" t="s">
        <v>794</v>
      </c>
      <c r="T44" s="223" t="s">
        <v>795</v>
      </c>
      <c r="U44" s="223" t="s">
        <v>796</v>
      </c>
      <c r="V44" s="223" t="s">
        <v>794</v>
      </c>
      <c r="W44" s="223" t="s">
        <v>795</v>
      </c>
      <c r="X44" s="223" t="s">
        <v>796</v>
      </c>
      <c r="Y44" s="1"/>
    </row>
    <row r="45" ht="15.75" customHeight="1">
      <c r="B45" s="242">
        <v>1.0</v>
      </c>
      <c r="C45" s="243" t="s">
        <v>812</v>
      </c>
      <c r="D45" s="244" t="s">
        <v>813</v>
      </c>
      <c r="E45" s="8"/>
      <c r="F45" s="245">
        <v>14.0</v>
      </c>
      <c r="G45" s="246">
        <f>'дети 5-ти лет Ф'!D37</f>
        <v>14</v>
      </c>
      <c r="H45" s="246">
        <f>'дети 5-ти лет Ф'!E37</f>
        <v>0</v>
      </c>
      <c r="I45" s="246">
        <f>'дети 5-ти лет Ф'!F37</f>
        <v>0</v>
      </c>
      <c r="J45" s="246">
        <f>'дети 5-ти лет Ф'!G37</f>
        <v>0</v>
      </c>
      <c r="K45" s="246">
        <f>'дети 5-ти лет Ф'!H37</f>
        <v>14</v>
      </c>
      <c r="L45" s="246">
        <f>'дети 5-ти лет Ф'!I37</f>
        <v>0</v>
      </c>
      <c r="M45" s="246">
        <f>'дети 5-ти лет Ф'!J37</f>
        <v>3</v>
      </c>
      <c r="N45" s="246">
        <f>'дети 5-ти лет Ф'!K37</f>
        <v>11</v>
      </c>
      <c r="O45" s="246">
        <f>'дети 5-ти лет Ф'!L37</f>
        <v>0</v>
      </c>
      <c r="P45" s="246">
        <f>'дети 5-ти лет Ф'!M37</f>
        <v>0</v>
      </c>
      <c r="Q45" s="246">
        <f>'дети 5-ти лет Ф'!N37</f>
        <v>14</v>
      </c>
      <c r="R45" s="246">
        <f>'дети 5-ти лет Ф'!O37</f>
        <v>0</v>
      </c>
      <c r="S45" s="246">
        <f>'дети 5-ти лет Ф'!P37</f>
        <v>0</v>
      </c>
      <c r="T45" s="246">
        <f>'дети 5-ти лет Ф'!Q37</f>
        <v>14</v>
      </c>
      <c r="U45" s="246">
        <f>'дети 5-ти лет Ф'!R37</f>
        <v>0</v>
      </c>
      <c r="V45" s="246">
        <f>'дети 5-ти лет Ф'!S37</f>
        <v>0</v>
      </c>
      <c r="W45" s="246">
        <f>'дети 5-ти лет Ф'!T37</f>
        <v>14</v>
      </c>
      <c r="X45" s="246">
        <f>'дети 5-ти лет Ф'!U37</f>
        <v>0</v>
      </c>
      <c r="Y45" s="1"/>
    </row>
    <row r="46" ht="15.75" customHeight="1">
      <c r="A46" s="1"/>
      <c r="B46" s="247"/>
      <c r="C46" s="248"/>
      <c r="D46" s="249"/>
      <c r="F46" s="246" t="s">
        <v>62</v>
      </c>
      <c r="G46" s="250">
        <f>'дети 5-ти лет Ф'!D38</f>
        <v>82.35294118</v>
      </c>
      <c r="H46" s="250">
        <f>'дети 5-ти лет Ф'!E38</f>
        <v>0</v>
      </c>
      <c r="I46" s="250">
        <f>'дети 5-ти лет Ф'!F38</f>
        <v>0</v>
      </c>
      <c r="J46" s="250">
        <f>'дети 5-ти лет Ф'!G38</f>
        <v>0</v>
      </c>
      <c r="K46" s="250">
        <f>'дети 5-ти лет Ф'!H38</f>
        <v>82.35294118</v>
      </c>
      <c r="L46" s="250">
        <f>'дети 5-ти лет Ф'!I38</f>
        <v>0</v>
      </c>
      <c r="M46" s="250">
        <f>'дети 5-ти лет Ф'!J38</f>
        <v>17.64705882</v>
      </c>
      <c r="N46" s="250">
        <f>'дети 5-ти лет Ф'!K38</f>
        <v>64.70588235</v>
      </c>
      <c r="O46" s="250">
        <f>'дети 5-ти лет Ф'!L38</f>
        <v>0</v>
      </c>
      <c r="P46" s="250">
        <f>'дети 5-ти лет Ф'!M38</f>
        <v>0</v>
      </c>
      <c r="Q46" s="250">
        <f>'дети 5-ти лет Ф'!N38</f>
        <v>82.35294118</v>
      </c>
      <c r="R46" s="250">
        <f>'дети 5-ти лет Ф'!O38</f>
        <v>0</v>
      </c>
      <c r="S46" s="250">
        <f>'дети 5-ти лет Ф'!P38</f>
        <v>0</v>
      </c>
      <c r="T46" s="250">
        <f>'дети 5-ти лет Ф'!Q38</f>
        <v>82.35294118</v>
      </c>
      <c r="U46" s="250">
        <f>'дети 5-ти лет Ф'!R38</f>
        <v>0</v>
      </c>
      <c r="V46" s="250">
        <f>'дети 5-ти лет Ф'!S38</f>
        <v>0</v>
      </c>
      <c r="W46" s="250">
        <f>'дети 5-ти лет Ф'!T38</f>
        <v>82.35294118</v>
      </c>
      <c r="X46" s="250">
        <f>'дети 5-ти лет Ф'!U38</f>
        <v>0</v>
      </c>
      <c r="Y46" s="1"/>
    </row>
    <row r="47" ht="15.75" customHeight="1">
      <c r="C47" s="1"/>
      <c r="D47" s="1"/>
      <c r="E47" s="1"/>
      <c r="F47" s="1"/>
      <c r="G47" s="1"/>
      <c r="H47" s="1"/>
      <c r="I47" s="1"/>
      <c r="J47" s="1"/>
      <c r="K47" s="1"/>
      <c r="L47" s="1"/>
      <c r="M47" s="1"/>
      <c r="N47" s="1"/>
      <c r="O47" s="1"/>
      <c r="P47" s="1"/>
      <c r="Q47" s="1"/>
      <c r="R47" s="1"/>
      <c r="S47" s="1"/>
      <c r="T47" s="1"/>
      <c r="U47" s="1"/>
      <c r="V47" s="1"/>
      <c r="W47" s="1"/>
      <c r="X47" s="1"/>
      <c r="Y47" s="1"/>
    </row>
    <row r="48" ht="15.75" customHeight="1">
      <c r="B48" s="5" t="s">
        <v>3</v>
      </c>
      <c r="C48" s="239" t="s">
        <v>810</v>
      </c>
      <c r="D48" s="240" t="s">
        <v>811</v>
      </c>
      <c r="E48" s="63"/>
      <c r="F48" s="239" t="s">
        <v>803</v>
      </c>
      <c r="G48" s="195" t="s">
        <v>107</v>
      </c>
      <c r="H48" s="7"/>
      <c r="I48" s="7"/>
      <c r="J48" s="7"/>
      <c r="K48" s="7"/>
      <c r="L48" s="7"/>
      <c r="M48" s="7"/>
      <c r="N48" s="7"/>
      <c r="O48" s="7"/>
      <c r="P48" s="7"/>
      <c r="Q48" s="7"/>
      <c r="R48" s="7"/>
      <c r="S48" s="7"/>
      <c r="T48" s="7"/>
      <c r="U48" s="7"/>
      <c r="V48" s="7"/>
      <c r="W48" s="7"/>
      <c r="X48" s="8"/>
      <c r="Y48" s="251"/>
      <c r="Z48" s="251"/>
      <c r="AA48" s="251"/>
      <c r="AB48" s="251"/>
      <c r="AC48" s="251"/>
      <c r="AD48" s="251"/>
      <c r="AE48" s="251"/>
      <c r="AF48" s="251"/>
      <c r="AG48" s="251"/>
      <c r="AH48" s="251"/>
      <c r="AI48" s="251"/>
      <c r="AJ48" s="251"/>
    </row>
    <row r="49" ht="15.75" customHeight="1">
      <c r="B49" s="12"/>
      <c r="C49" s="12"/>
      <c r="D49" s="68"/>
      <c r="E49" s="69"/>
      <c r="F49" s="12"/>
      <c r="G49" s="13" t="s">
        <v>108</v>
      </c>
      <c r="H49" s="7"/>
      <c r="I49" s="7"/>
      <c r="J49" s="7"/>
      <c r="K49" s="7"/>
      <c r="L49" s="7"/>
      <c r="M49" s="7"/>
      <c r="N49" s="7"/>
      <c r="O49" s="7"/>
      <c r="P49" s="7"/>
      <c r="Q49" s="7"/>
      <c r="R49" s="7"/>
      <c r="S49" s="7"/>
      <c r="T49" s="7"/>
      <c r="U49" s="7"/>
      <c r="V49" s="7"/>
      <c r="W49" s="7"/>
      <c r="X49" s="8"/>
      <c r="Y49" s="251"/>
      <c r="Z49" s="251"/>
      <c r="AA49" s="251"/>
      <c r="AB49" s="251"/>
      <c r="AC49" s="251"/>
      <c r="AD49" s="251"/>
      <c r="AE49" s="234"/>
      <c r="AF49" s="234"/>
      <c r="AG49" s="234"/>
      <c r="AH49" s="234"/>
      <c r="AI49" s="234"/>
      <c r="AJ49" s="234"/>
    </row>
    <row r="50" ht="85.5" customHeight="1">
      <c r="B50" s="12"/>
      <c r="C50" s="12"/>
      <c r="D50" s="68"/>
      <c r="E50" s="69"/>
      <c r="F50" s="12"/>
      <c r="G50" s="17" t="s">
        <v>129</v>
      </c>
      <c r="H50" s="7"/>
      <c r="I50" s="8"/>
      <c r="J50" s="17" t="s">
        <v>130</v>
      </c>
      <c r="K50" s="7"/>
      <c r="L50" s="8"/>
      <c r="M50" s="17" t="s">
        <v>131</v>
      </c>
      <c r="N50" s="7"/>
      <c r="O50" s="8"/>
      <c r="P50" s="17" t="s">
        <v>132</v>
      </c>
      <c r="Q50" s="7"/>
      <c r="R50" s="8"/>
      <c r="S50" s="17" t="s">
        <v>133</v>
      </c>
      <c r="T50" s="7"/>
      <c r="U50" s="8"/>
      <c r="V50" s="17" t="s">
        <v>134</v>
      </c>
      <c r="W50" s="7"/>
      <c r="X50" s="8"/>
      <c r="Y50" s="252"/>
      <c r="AB50" s="252"/>
      <c r="AE50" s="252"/>
      <c r="AH50" s="252"/>
    </row>
    <row r="51" ht="15.75" customHeight="1">
      <c r="B51" s="19"/>
      <c r="C51" s="19"/>
      <c r="D51" s="83"/>
      <c r="E51" s="85"/>
      <c r="F51" s="19"/>
      <c r="G51" s="223" t="s">
        <v>794</v>
      </c>
      <c r="H51" s="223" t="s">
        <v>795</v>
      </c>
      <c r="I51" s="223" t="s">
        <v>796</v>
      </c>
      <c r="J51" s="223" t="s">
        <v>794</v>
      </c>
      <c r="K51" s="223" t="s">
        <v>795</v>
      </c>
      <c r="L51" s="223" t="s">
        <v>796</v>
      </c>
      <c r="M51" s="223" t="s">
        <v>794</v>
      </c>
      <c r="N51" s="223" t="s">
        <v>795</v>
      </c>
      <c r="O51" s="223" t="s">
        <v>796</v>
      </c>
      <c r="P51" s="223" t="s">
        <v>794</v>
      </c>
      <c r="Q51" s="223" t="s">
        <v>795</v>
      </c>
      <c r="R51" s="223" t="s">
        <v>796</v>
      </c>
      <c r="S51" s="223" t="s">
        <v>794</v>
      </c>
      <c r="T51" s="223" t="s">
        <v>795</v>
      </c>
      <c r="U51" s="253" t="s">
        <v>796</v>
      </c>
      <c r="V51" s="223" t="s">
        <v>794</v>
      </c>
      <c r="W51" s="223" t="s">
        <v>795</v>
      </c>
      <c r="X51" s="223" t="s">
        <v>796</v>
      </c>
      <c r="Y51" s="254"/>
      <c r="Z51" s="254"/>
      <c r="AA51" s="254"/>
      <c r="AB51" s="254"/>
      <c r="AC51" s="254"/>
      <c r="AD51" s="254"/>
      <c r="AE51" s="254"/>
      <c r="AF51" s="254"/>
      <c r="AG51" s="254"/>
      <c r="AH51" s="254"/>
      <c r="AI51" s="254"/>
      <c r="AJ51" s="254"/>
    </row>
    <row r="52" ht="15.0" customHeight="1">
      <c r="B52" s="242">
        <v>1.0</v>
      </c>
      <c r="C52" s="255" t="str">
        <f t="shared" ref="C52:D52" si="28">C45</f>
        <v>РАДУГА</v>
      </c>
      <c r="D52" s="256" t="str">
        <f t="shared" si="28"/>
        <v>Сары Нуршаш Сакеновна</v>
      </c>
      <c r="E52" s="8"/>
      <c r="F52" s="245">
        <v>14.0</v>
      </c>
      <c r="G52" s="246">
        <f>'дети 5-ти лет К'!D37</f>
        <v>0</v>
      </c>
      <c r="H52" s="246">
        <f>'дети 5-ти лет К'!E37</f>
        <v>14</v>
      </c>
      <c r="I52" s="246">
        <f>'дети 5-ти лет К'!F37</f>
        <v>0</v>
      </c>
      <c r="J52" s="246">
        <f>'дети 5-ти лет К'!G37</f>
        <v>0</v>
      </c>
      <c r="K52" s="246">
        <f>'дети 5-ти лет К'!H37</f>
        <v>14</v>
      </c>
      <c r="L52" s="246">
        <f>'дети 5-ти лет К'!I37</f>
        <v>0</v>
      </c>
      <c r="M52" s="246">
        <f>'дети 5-ти лет К'!J37</f>
        <v>3</v>
      </c>
      <c r="N52" s="246">
        <f>'дети 5-ти лет К'!K37</f>
        <v>11</v>
      </c>
      <c r="O52" s="246">
        <f>'дети 5-ти лет К'!L37</f>
        <v>0</v>
      </c>
      <c r="P52" s="246">
        <f>'дети 5-ти лет К'!M37</f>
        <v>0</v>
      </c>
      <c r="Q52" s="246">
        <f>'дети 5-ти лет К'!N37</f>
        <v>14</v>
      </c>
      <c r="R52" s="246">
        <f>'дети 5-ти лет К'!O37</f>
        <v>0</v>
      </c>
      <c r="S52" s="246">
        <f>'дети 5-ти лет К'!P37</f>
        <v>0</v>
      </c>
      <c r="T52" s="246">
        <f>'дети 5-ти лет К'!Q37</f>
        <v>14</v>
      </c>
      <c r="U52" s="246">
        <f>'дети 5-ти лет К'!R37</f>
        <v>0</v>
      </c>
      <c r="V52" s="246">
        <f>'дети 5-ти лет К'!S37</f>
        <v>0</v>
      </c>
      <c r="W52" s="246">
        <f>'дети 5-ти лет К'!T37</f>
        <v>14</v>
      </c>
      <c r="X52" s="246">
        <f>'дети 5-ти лет К'!U37</f>
        <v>0</v>
      </c>
      <c r="Y52" s="257"/>
      <c r="Z52" s="257"/>
      <c r="AA52" s="257"/>
      <c r="AB52" s="257"/>
      <c r="AC52" s="257"/>
      <c r="AD52" s="257"/>
      <c r="AE52" s="258"/>
      <c r="AF52" s="258"/>
      <c r="AG52" s="258"/>
      <c r="AH52" s="258"/>
      <c r="AI52" s="259"/>
      <c r="AJ52" s="260"/>
    </row>
    <row r="53" ht="15.75" customHeight="1">
      <c r="B53" s="247"/>
      <c r="C53" s="248"/>
      <c r="D53" s="249"/>
      <c r="F53" s="246" t="s">
        <v>62</v>
      </c>
      <c r="G53" s="250">
        <f>'дети 5-ти лет К'!D38</f>
        <v>0</v>
      </c>
      <c r="H53" s="250">
        <f>'дети 5-ти лет К'!E38</f>
        <v>82.35294118</v>
      </c>
      <c r="I53" s="250">
        <f>'дети 5-ти лет К'!F38</f>
        <v>0</v>
      </c>
      <c r="J53" s="250">
        <f>'дети 5-ти лет К'!G38</f>
        <v>0</v>
      </c>
      <c r="K53" s="250">
        <f>'дети 5-ти лет К'!H38</f>
        <v>82.35294118</v>
      </c>
      <c r="L53" s="250">
        <f>'дети 5-ти лет К'!I38</f>
        <v>0</v>
      </c>
      <c r="M53" s="250">
        <f>'дети 5-ти лет К'!J38</f>
        <v>17.64705882</v>
      </c>
      <c r="N53" s="250">
        <f>'дети 5-ти лет К'!K38</f>
        <v>64.70588235</v>
      </c>
      <c r="O53" s="250">
        <f>'дети 5-ти лет К'!L38</f>
        <v>0</v>
      </c>
      <c r="P53" s="250">
        <f>'дети 5-ти лет К'!M38</f>
        <v>0</v>
      </c>
      <c r="Q53" s="250">
        <f>'дети 5-ти лет К'!N38</f>
        <v>82.35294118</v>
      </c>
      <c r="R53" s="250">
        <f>'дети 5-ти лет К'!O38</f>
        <v>0</v>
      </c>
      <c r="S53" s="250">
        <f>'дети 5-ти лет К'!P38</f>
        <v>0</v>
      </c>
      <c r="T53" s="250">
        <f>'дети 5-ти лет К'!Q38</f>
        <v>82.35294118</v>
      </c>
      <c r="U53" s="250">
        <f>'дети 5-ти лет К'!R38</f>
        <v>0</v>
      </c>
      <c r="V53" s="250">
        <f>'дети 5-ти лет К'!S38</f>
        <v>0</v>
      </c>
      <c r="W53" s="250">
        <f>'дети 5-ти лет К'!T38</f>
        <v>82.35294118</v>
      </c>
      <c r="X53" s="250">
        <f>'дети 5-ти лет К'!U38</f>
        <v>0</v>
      </c>
      <c r="Y53" s="257"/>
      <c r="Z53" s="257"/>
      <c r="AA53" s="257"/>
      <c r="AB53" s="257"/>
      <c r="AC53" s="257"/>
      <c r="AD53" s="257"/>
      <c r="AE53" s="258"/>
      <c r="AF53" s="258"/>
      <c r="AG53" s="258"/>
      <c r="AH53" s="258"/>
      <c r="AI53" s="259"/>
      <c r="AJ53" s="260"/>
    </row>
    <row r="54" ht="15.75" customHeight="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ht="15.75" customHeight="1">
      <c r="B55" s="5" t="s">
        <v>3</v>
      </c>
      <c r="C55" s="239" t="s">
        <v>810</v>
      </c>
      <c r="D55" s="240" t="s">
        <v>811</v>
      </c>
      <c r="E55" s="63"/>
      <c r="F55" s="239" t="s">
        <v>803</v>
      </c>
      <c r="G55" s="195" t="s">
        <v>107</v>
      </c>
      <c r="H55" s="7"/>
      <c r="I55" s="7"/>
      <c r="J55" s="7"/>
      <c r="K55" s="7"/>
      <c r="L55" s="7"/>
      <c r="M55" s="7"/>
      <c r="N55" s="7"/>
      <c r="O55" s="7"/>
      <c r="P55" s="7"/>
      <c r="Q55" s="7"/>
      <c r="R55" s="7"/>
      <c r="S55" s="7"/>
      <c r="T55" s="7"/>
      <c r="U55" s="7"/>
      <c r="V55" s="7"/>
      <c r="W55" s="7"/>
      <c r="X55" s="8"/>
      <c r="Y55" s="1"/>
      <c r="Z55" s="1"/>
      <c r="AA55" s="1"/>
      <c r="AB55" s="1"/>
      <c r="AC55" s="1"/>
      <c r="AD55" s="1"/>
      <c r="AE55" s="1"/>
      <c r="AF55" s="1"/>
      <c r="AG55" s="1"/>
      <c r="AH55" s="1"/>
      <c r="AI55" s="1"/>
      <c r="AJ55" s="1"/>
    </row>
    <row r="56" ht="15.75" customHeight="1">
      <c r="B56" s="12"/>
      <c r="C56" s="12"/>
      <c r="D56" s="68"/>
      <c r="E56" s="69"/>
      <c r="F56" s="12"/>
      <c r="G56" s="13" t="s">
        <v>109</v>
      </c>
      <c r="H56" s="7"/>
      <c r="I56" s="7"/>
      <c r="J56" s="7"/>
      <c r="K56" s="7"/>
      <c r="L56" s="7"/>
      <c r="M56" s="7"/>
      <c r="N56" s="7"/>
      <c r="O56" s="7"/>
      <c r="P56" s="7"/>
      <c r="Q56" s="7"/>
      <c r="R56" s="7"/>
      <c r="S56" s="7"/>
      <c r="T56" s="7"/>
      <c r="U56" s="7"/>
      <c r="V56" s="7"/>
      <c r="W56" s="7"/>
      <c r="X56" s="8"/>
      <c r="Y56" s="1"/>
      <c r="Z56" s="1"/>
      <c r="AA56" s="1"/>
      <c r="AB56" s="1"/>
      <c r="AC56" s="1"/>
      <c r="AD56" s="1"/>
      <c r="AE56" s="1"/>
      <c r="AF56" s="1"/>
      <c r="AG56" s="1"/>
      <c r="AH56" s="1"/>
      <c r="AI56" s="1"/>
      <c r="AJ56" s="1"/>
    </row>
    <row r="57" ht="105.0" customHeight="1">
      <c r="B57" s="12"/>
      <c r="C57" s="12"/>
      <c r="D57" s="68"/>
      <c r="E57" s="69"/>
      <c r="F57" s="12"/>
      <c r="G57" s="14" t="s">
        <v>135</v>
      </c>
      <c r="H57" s="7"/>
      <c r="I57" s="8"/>
      <c r="J57" s="14" t="s">
        <v>136</v>
      </c>
      <c r="K57" s="7"/>
      <c r="L57" s="8"/>
      <c r="M57" s="14" t="s">
        <v>137</v>
      </c>
      <c r="N57" s="7"/>
      <c r="O57" s="8"/>
      <c r="P57" s="14" t="s">
        <v>138</v>
      </c>
      <c r="Q57" s="7"/>
      <c r="R57" s="8"/>
      <c r="S57" s="14" t="s">
        <v>139</v>
      </c>
      <c r="T57" s="7"/>
      <c r="U57" s="8"/>
      <c r="V57" s="14" t="s">
        <v>140</v>
      </c>
      <c r="W57" s="7"/>
      <c r="X57" s="8"/>
      <c r="Y57" s="1"/>
      <c r="Z57" s="1"/>
      <c r="AA57" s="1"/>
      <c r="AB57" s="1"/>
      <c r="AC57" s="1"/>
      <c r="AD57" s="1"/>
      <c r="AE57" s="1"/>
      <c r="AF57" s="1"/>
      <c r="AG57" s="1"/>
      <c r="AH57" s="1"/>
      <c r="AI57" s="1"/>
      <c r="AJ57" s="1"/>
    </row>
    <row r="58" ht="15.75" customHeight="1">
      <c r="B58" s="19"/>
      <c r="C58" s="19"/>
      <c r="D58" s="83"/>
      <c r="E58" s="85"/>
      <c r="F58" s="19"/>
      <c r="G58" s="223" t="s">
        <v>794</v>
      </c>
      <c r="H58" s="223" t="s">
        <v>795</v>
      </c>
      <c r="I58" s="223" t="s">
        <v>796</v>
      </c>
      <c r="J58" s="223" t="s">
        <v>794</v>
      </c>
      <c r="K58" s="223" t="s">
        <v>795</v>
      </c>
      <c r="L58" s="223" t="s">
        <v>796</v>
      </c>
      <c r="M58" s="223" t="s">
        <v>794</v>
      </c>
      <c r="N58" s="223" t="s">
        <v>795</v>
      </c>
      <c r="O58" s="223" t="s">
        <v>796</v>
      </c>
      <c r="P58" s="223" t="s">
        <v>794</v>
      </c>
      <c r="Q58" s="223" t="s">
        <v>795</v>
      </c>
      <c r="R58" s="223" t="s">
        <v>796</v>
      </c>
      <c r="S58" s="223" t="s">
        <v>794</v>
      </c>
      <c r="T58" s="223" t="s">
        <v>795</v>
      </c>
      <c r="U58" s="253" t="s">
        <v>796</v>
      </c>
      <c r="V58" s="223" t="s">
        <v>794</v>
      </c>
      <c r="W58" s="223" t="s">
        <v>795</v>
      </c>
      <c r="X58" s="223" t="s">
        <v>796</v>
      </c>
      <c r="Y58" s="1"/>
      <c r="Z58" s="1"/>
      <c r="AA58" s="1"/>
      <c r="AB58" s="1"/>
      <c r="AC58" s="1"/>
      <c r="AD58" s="1"/>
      <c r="AE58" s="1"/>
      <c r="AF58" s="1"/>
      <c r="AG58" s="1"/>
      <c r="AH58" s="1"/>
      <c r="AI58" s="1"/>
      <c r="AJ58" s="1"/>
    </row>
    <row r="59" ht="15.75" customHeight="1">
      <c r="B59" s="242">
        <v>1.0</v>
      </c>
      <c r="C59" s="255" t="str">
        <f t="shared" ref="C59:D59" si="29">C45</f>
        <v>РАДУГА</v>
      </c>
      <c r="D59" s="256" t="str">
        <f t="shared" si="29"/>
        <v>Сары Нуршаш Сакеновна</v>
      </c>
      <c r="E59" s="8"/>
      <c r="F59" s="245">
        <v>14.0</v>
      </c>
      <c r="G59" s="246">
        <f>'дети 5-ти лет К'!V37</f>
        <v>1</v>
      </c>
      <c r="H59" s="246">
        <f>'дети 5-ти лет К'!W37</f>
        <v>13</v>
      </c>
      <c r="I59" s="246">
        <f>'дети 5-ти лет К'!X37</f>
        <v>0</v>
      </c>
      <c r="J59" s="246">
        <f>'дети 5-ти лет К'!Y37</f>
        <v>0</v>
      </c>
      <c r="K59" s="246">
        <f>'дети 5-ти лет К'!Z37</f>
        <v>14</v>
      </c>
      <c r="L59" s="246">
        <f>'дети 5-ти лет К'!AA37</f>
        <v>0</v>
      </c>
      <c r="M59" s="246">
        <f>'дети 5-ти лет К'!AB37</f>
        <v>0</v>
      </c>
      <c r="N59" s="246">
        <f>'дети 5-ти лет К'!AC37</f>
        <v>14</v>
      </c>
      <c r="O59" s="246">
        <f>'дети 5-ти лет К'!AD37</f>
        <v>0</v>
      </c>
      <c r="P59" s="246">
        <f>'дети 5-ти лет К'!AE37</f>
        <v>0</v>
      </c>
      <c r="Q59" s="246">
        <f>'дети 5-ти лет К'!AF37</f>
        <v>14</v>
      </c>
      <c r="R59" s="246">
        <f>'дети 5-ти лет К'!AG37</f>
        <v>0</v>
      </c>
      <c r="S59" s="246">
        <f>'дети 5-ти лет К'!AH37</f>
        <v>0</v>
      </c>
      <c r="T59" s="246">
        <f>'дети 5-ти лет К'!AI37</f>
        <v>14</v>
      </c>
      <c r="U59" s="246">
        <f>'дети 5-ти лет К'!AJ37</f>
        <v>0</v>
      </c>
      <c r="V59" s="246">
        <f>'дети 5-ти лет К'!AK37</f>
        <v>0</v>
      </c>
      <c r="W59" s="246">
        <f>'дети 5-ти лет К'!AL37</f>
        <v>14</v>
      </c>
      <c r="X59" s="246">
        <f>'дети 5-ти лет К'!AM37</f>
        <v>0</v>
      </c>
      <c r="Y59" s="1"/>
      <c r="Z59" s="1"/>
      <c r="AA59" s="1"/>
      <c r="AB59" s="1"/>
      <c r="AC59" s="1"/>
      <c r="AD59" s="1"/>
      <c r="AE59" s="1"/>
      <c r="AF59" s="1"/>
      <c r="AG59" s="1"/>
      <c r="AH59" s="1"/>
      <c r="AI59" s="1"/>
      <c r="AJ59" s="1"/>
    </row>
    <row r="60" ht="15.75" customHeight="1">
      <c r="B60" s="247"/>
      <c r="C60" s="248"/>
      <c r="D60" s="249"/>
      <c r="F60" s="246" t="s">
        <v>62</v>
      </c>
      <c r="G60" s="250">
        <f>'дети 5-ти лет К'!V38</f>
        <v>5.882352941</v>
      </c>
      <c r="H60" s="250">
        <f>'дети 5-ти лет К'!W38</f>
        <v>76.47058824</v>
      </c>
      <c r="I60" s="250">
        <f>'дети 5-ти лет К'!X38</f>
        <v>0</v>
      </c>
      <c r="J60" s="250">
        <f>'дети 5-ти лет К'!Y38</f>
        <v>0</v>
      </c>
      <c r="K60" s="250">
        <f>'дети 5-ти лет К'!Z38</f>
        <v>82.35294118</v>
      </c>
      <c r="L60" s="250">
        <f>'дети 5-ти лет К'!AA38</f>
        <v>0</v>
      </c>
      <c r="M60" s="250">
        <f>'дети 5-ти лет К'!AB38</f>
        <v>0</v>
      </c>
      <c r="N60" s="250">
        <f>'дети 5-ти лет К'!AC38</f>
        <v>82.35294118</v>
      </c>
      <c r="O60" s="250">
        <f>'дети 5-ти лет К'!AD38</f>
        <v>0</v>
      </c>
      <c r="P60" s="250">
        <f>'дети 5-ти лет К'!AE38</f>
        <v>0</v>
      </c>
      <c r="Q60" s="250">
        <f>'дети 5-ти лет К'!AF38</f>
        <v>82.35294118</v>
      </c>
      <c r="R60" s="250">
        <f>'дети 5-ти лет К'!AG38</f>
        <v>0</v>
      </c>
      <c r="S60" s="250">
        <f>'дети 5-ти лет К'!AH38</f>
        <v>0</v>
      </c>
      <c r="T60" s="250">
        <f>'дети 5-ти лет К'!AI38</f>
        <v>82.35294118</v>
      </c>
      <c r="U60" s="250">
        <f>'дети 5-ти лет К'!AJ38</f>
        <v>0</v>
      </c>
      <c r="V60" s="250">
        <f>'дети 5-ти лет К'!AK38</f>
        <v>0</v>
      </c>
      <c r="W60" s="250">
        <f>'дети 5-ти лет К'!AL38</f>
        <v>82.35294118</v>
      </c>
      <c r="X60" s="250">
        <f>'дети 5-ти лет К'!AM38</f>
        <v>0</v>
      </c>
      <c r="Y60" s="1"/>
      <c r="Z60" s="1"/>
      <c r="AA60" s="1"/>
      <c r="AB60" s="1"/>
      <c r="AC60" s="1"/>
      <c r="AD60" s="1"/>
      <c r="AE60" s="1"/>
      <c r="AF60" s="1"/>
      <c r="AG60" s="1"/>
      <c r="AH60" s="1"/>
      <c r="AI60" s="1"/>
      <c r="AJ60" s="1"/>
    </row>
    <row r="61" ht="15.75" customHeight="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ht="15.75" customHeight="1">
      <c r="B62" s="5" t="s">
        <v>3</v>
      </c>
      <c r="C62" s="239" t="s">
        <v>810</v>
      </c>
      <c r="D62" s="240" t="s">
        <v>811</v>
      </c>
      <c r="E62" s="63"/>
      <c r="F62" s="239" t="s">
        <v>803</v>
      </c>
      <c r="G62" s="195" t="s">
        <v>107</v>
      </c>
      <c r="H62" s="7"/>
      <c r="I62" s="7"/>
      <c r="J62" s="7"/>
      <c r="K62" s="7"/>
      <c r="L62" s="7"/>
      <c r="M62" s="7"/>
      <c r="N62" s="7"/>
      <c r="O62" s="7"/>
      <c r="P62" s="7"/>
      <c r="Q62" s="7"/>
      <c r="R62" s="7"/>
      <c r="S62" s="7"/>
      <c r="T62" s="7"/>
      <c r="U62" s="7"/>
      <c r="V62" s="7"/>
      <c r="W62" s="7"/>
      <c r="X62" s="8"/>
      <c r="Y62" s="1"/>
      <c r="Z62" s="1"/>
      <c r="AA62" s="1"/>
      <c r="AB62" s="1"/>
      <c r="AC62" s="1"/>
      <c r="AD62" s="1"/>
      <c r="AE62" s="1"/>
      <c r="AF62" s="1"/>
      <c r="AG62" s="1"/>
      <c r="AH62" s="1"/>
      <c r="AI62" s="1"/>
      <c r="AJ62" s="1"/>
    </row>
    <row r="63" ht="15.75" customHeight="1">
      <c r="B63" s="12"/>
      <c r="C63" s="12"/>
      <c r="D63" s="68"/>
      <c r="E63" s="69"/>
      <c r="F63" s="12"/>
      <c r="G63" s="13" t="s">
        <v>110</v>
      </c>
      <c r="H63" s="7"/>
      <c r="I63" s="7"/>
      <c r="J63" s="7"/>
      <c r="K63" s="7"/>
      <c r="L63" s="7"/>
      <c r="M63" s="7"/>
      <c r="N63" s="7"/>
      <c r="O63" s="7"/>
      <c r="P63" s="7"/>
      <c r="Q63" s="7"/>
      <c r="R63" s="7"/>
      <c r="S63" s="7"/>
      <c r="T63" s="7"/>
      <c r="U63" s="7"/>
      <c r="V63" s="7"/>
      <c r="W63" s="7"/>
      <c r="X63" s="8"/>
      <c r="Y63" s="1"/>
      <c r="Z63" s="1"/>
      <c r="AA63" s="1"/>
      <c r="AB63" s="1"/>
      <c r="AC63" s="1"/>
      <c r="AD63" s="1"/>
      <c r="AE63" s="1"/>
      <c r="AF63" s="1"/>
      <c r="AG63" s="1"/>
      <c r="AH63" s="1"/>
      <c r="AI63" s="1"/>
      <c r="AJ63" s="1"/>
    </row>
    <row r="64" ht="106.5" customHeight="1">
      <c r="B64" s="12"/>
      <c r="C64" s="12"/>
      <c r="D64" s="68"/>
      <c r="E64" s="69"/>
      <c r="F64" s="12"/>
      <c r="G64" s="14" t="s">
        <v>141</v>
      </c>
      <c r="H64" s="7"/>
      <c r="I64" s="8"/>
      <c r="J64" s="14" t="s">
        <v>142</v>
      </c>
      <c r="K64" s="7"/>
      <c r="L64" s="8"/>
      <c r="M64" s="14" t="s">
        <v>143</v>
      </c>
      <c r="N64" s="7"/>
      <c r="O64" s="8"/>
      <c r="P64" s="14" t="s">
        <v>144</v>
      </c>
      <c r="Q64" s="7"/>
      <c r="R64" s="8"/>
      <c r="S64" s="14" t="s">
        <v>145</v>
      </c>
      <c r="T64" s="7"/>
      <c r="U64" s="8"/>
      <c r="V64" s="14" t="s">
        <v>146</v>
      </c>
      <c r="W64" s="7"/>
      <c r="X64" s="8"/>
      <c r="Y64" s="1"/>
      <c r="Z64" s="1"/>
      <c r="AA64" s="1"/>
      <c r="AB64" s="1"/>
      <c r="AC64" s="1"/>
      <c r="AD64" s="1"/>
      <c r="AE64" s="1"/>
      <c r="AF64" s="1"/>
      <c r="AG64" s="1"/>
      <c r="AH64" s="1"/>
      <c r="AI64" s="1"/>
      <c r="AJ64" s="1"/>
    </row>
    <row r="65" ht="15.75" customHeight="1">
      <c r="B65" s="19"/>
      <c r="C65" s="19"/>
      <c r="D65" s="83"/>
      <c r="E65" s="85"/>
      <c r="F65" s="19"/>
      <c r="G65" s="223" t="s">
        <v>794</v>
      </c>
      <c r="H65" s="223" t="s">
        <v>795</v>
      </c>
      <c r="I65" s="223" t="s">
        <v>796</v>
      </c>
      <c r="J65" s="223" t="s">
        <v>794</v>
      </c>
      <c r="K65" s="223" t="s">
        <v>795</v>
      </c>
      <c r="L65" s="223" t="s">
        <v>796</v>
      </c>
      <c r="M65" s="223" t="s">
        <v>794</v>
      </c>
      <c r="N65" s="223" t="s">
        <v>795</v>
      </c>
      <c r="O65" s="223" t="s">
        <v>796</v>
      </c>
      <c r="P65" s="223" t="s">
        <v>794</v>
      </c>
      <c r="Q65" s="223" t="s">
        <v>795</v>
      </c>
      <c r="R65" s="223" t="s">
        <v>796</v>
      </c>
      <c r="S65" s="223" t="s">
        <v>794</v>
      </c>
      <c r="T65" s="223" t="s">
        <v>795</v>
      </c>
      <c r="U65" s="253" t="s">
        <v>796</v>
      </c>
      <c r="V65" s="223" t="s">
        <v>794</v>
      </c>
      <c r="W65" s="223" t="s">
        <v>795</v>
      </c>
      <c r="X65" s="223" t="s">
        <v>796</v>
      </c>
      <c r="Y65" s="1"/>
      <c r="Z65" s="1"/>
      <c r="AA65" s="1"/>
      <c r="AB65" s="1"/>
      <c r="AC65" s="1"/>
      <c r="AD65" s="1"/>
      <c r="AE65" s="1"/>
      <c r="AF65" s="1"/>
      <c r="AG65" s="1"/>
      <c r="AH65" s="1"/>
      <c r="AI65" s="1"/>
      <c r="AJ65" s="1"/>
    </row>
    <row r="66" ht="15.75" customHeight="1">
      <c r="B66" s="242">
        <v>1.0</v>
      </c>
      <c r="C66" s="255" t="str">
        <f t="shared" ref="C66:D66" si="30">C45</f>
        <v>РАДУГА</v>
      </c>
      <c r="D66" s="256" t="str">
        <f t="shared" si="30"/>
        <v>Сары Нуршаш Сакеновна</v>
      </c>
      <c r="E66" s="8"/>
      <c r="F66" s="245">
        <v>14.0</v>
      </c>
      <c r="G66" s="246">
        <f>'дети 5-ти лет К'!AN37</f>
        <v>0</v>
      </c>
      <c r="H66" s="246">
        <f>'дети 5-ти лет К'!AO37</f>
        <v>14</v>
      </c>
      <c r="I66" s="246">
        <f>'дети 5-ти лет К'!AP37</f>
        <v>0</v>
      </c>
      <c r="J66" s="246">
        <f>'дети 5-ти лет К'!AQ37</f>
        <v>0</v>
      </c>
      <c r="K66" s="246">
        <f>'дети 5-ти лет К'!AR37</f>
        <v>14</v>
      </c>
      <c r="L66" s="246">
        <f>'дети 5-ти лет К'!AS37</f>
        <v>0</v>
      </c>
      <c r="M66" s="246">
        <f>'дети 5-ти лет К'!AT37</f>
        <v>0</v>
      </c>
      <c r="N66" s="246">
        <f>'дети 5-ти лет К'!AU37</f>
        <v>14</v>
      </c>
      <c r="O66" s="246">
        <f>'дети 5-ти лет К'!AV37</f>
        <v>0</v>
      </c>
      <c r="P66" s="246">
        <f>'дети 5-ти лет К'!AW37</f>
        <v>1</v>
      </c>
      <c r="Q66" s="246">
        <f>'дети 5-ти лет К'!AX37</f>
        <v>13</v>
      </c>
      <c r="R66" s="246">
        <f>'дети 5-ти лет К'!AY37</f>
        <v>0</v>
      </c>
      <c r="S66" s="246">
        <f>'дети 5-ти лет К'!AZ37</f>
        <v>0</v>
      </c>
      <c r="T66" s="246">
        <f>'дети 5-ти лет К'!BA37</f>
        <v>14</v>
      </c>
      <c r="U66" s="246">
        <f>'дети 5-ти лет К'!BB37</f>
        <v>0</v>
      </c>
      <c r="V66" s="246">
        <f>'дети 5-ти лет К'!BC37</f>
        <v>0</v>
      </c>
      <c r="W66" s="246">
        <f>'дети 5-ти лет К'!BD37</f>
        <v>14</v>
      </c>
      <c r="X66" s="246">
        <f>'дети 5-ти лет К'!BE37</f>
        <v>0</v>
      </c>
      <c r="Y66" s="1"/>
      <c r="Z66" s="1"/>
      <c r="AA66" s="1"/>
      <c r="AB66" s="1"/>
      <c r="AC66" s="1"/>
      <c r="AD66" s="1"/>
      <c r="AE66" s="1"/>
      <c r="AF66" s="1"/>
      <c r="AG66" s="1"/>
      <c r="AH66" s="1"/>
      <c r="AI66" s="1"/>
      <c r="AJ66" s="1"/>
    </row>
    <row r="67" ht="15.75" customHeight="1">
      <c r="B67" s="247"/>
      <c r="C67" s="248"/>
      <c r="D67" s="249"/>
      <c r="F67" s="246" t="s">
        <v>62</v>
      </c>
      <c r="G67" s="250">
        <f>'дети 5-ти лет К'!AN38</f>
        <v>0</v>
      </c>
      <c r="H67" s="250">
        <f>'дети 5-ти лет К'!AO38</f>
        <v>82.35294118</v>
      </c>
      <c r="I67" s="250">
        <f>'дети 5-ти лет К'!AP38</f>
        <v>0</v>
      </c>
      <c r="J67" s="250">
        <f>'дети 5-ти лет К'!AQ38</f>
        <v>0</v>
      </c>
      <c r="K67" s="250">
        <f>'дети 5-ти лет К'!AR38</f>
        <v>82.35294118</v>
      </c>
      <c r="L67" s="250">
        <f>'дети 5-ти лет К'!AS38</f>
        <v>0</v>
      </c>
      <c r="M67" s="250">
        <f>'дети 5-ти лет К'!AT38</f>
        <v>0</v>
      </c>
      <c r="N67" s="250">
        <f>'дети 5-ти лет К'!AU38</f>
        <v>82.35294118</v>
      </c>
      <c r="O67" s="250">
        <f>'дети 5-ти лет К'!AV38</f>
        <v>0</v>
      </c>
      <c r="P67" s="250">
        <f>'дети 5-ти лет К'!AW38</f>
        <v>5.882352941</v>
      </c>
      <c r="Q67" s="250">
        <f>'дети 5-ти лет К'!AX38</f>
        <v>76.47058824</v>
      </c>
      <c r="R67" s="250">
        <f>'дети 5-ти лет К'!AY38</f>
        <v>0</v>
      </c>
      <c r="S67" s="250">
        <f>'дети 5-ти лет К'!AZ38</f>
        <v>0</v>
      </c>
      <c r="T67" s="250">
        <f>'дети 5-ти лет К'!BA38</f>
        <v>82.35294118</v>
      </c>
      <c r="U67" s="250">
        <f>'дети 5-ти лет К'!BB38</f>
        <v>0</v>
      </c>
      <c r="V67" s="250">
        <f>'дети 5-ти лет К'!BC38</f>
        <v>0</v>
      </c>
      <c r="W67" s="250">
        <f>'дети 5-ти лет К'!BD38</f>
        <v>82.35294118</v>
      </c>
      <c r="X67" s="250">
        <f>'дети 5-ти лет К'!BE38</f>
        <v>0</v>
      </c>
      <c r="Y67" s="1"/>
      <c r="Z67" s="1"/>
      <c r="AA67" s="1"/>
      <c r="AB67" s="1"/>
      <c r="AC67" s="1"/>
      <c r="AD67" s="1"/>
      <c r="AE67" s="1"/>
      <c r="AF67" s="1"/>
      <c r="AG67" s="1"/>
      <c r="AH67" s="1"/>
      <c r="AI67" s="1"/>
      <c r="AJ67" s="1"/>
    </row>
    <row r="68" ht="15.75" customHeight="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ht="18.0" customHeight="1">
      <c r="B69" s="5" t="s">
        <v>3</v>
      </c>
      <c r="C69" s="239" t="s">
        <v>810</v>
      </c>
      <c r="D69" s="240" t="s">
        <v>811</v>
      </c>
      <c r="E69" s="63"/>
      <c r="F69" s="239" t="s">
        <v>803</v>
      </c>
      <c r="G69" s="195" t="s">
        <v>335</v>
      </c>
      <c r="H69" s="7"/>
      <c r="I69" s="7"/>
      <c r="J69" s="7"/>
      <c r="K69" s="7"/>
      <c r="L69" s="7"/>
      <c r="M69" s="7"/>
      <c r="N69" s="7"/>
      <c r="O69" s="7"/>
      <c r="P69" s="7"/>
      <c r="Q69" s="7"/>
      <c r="R69" s="7"/>
      <c r="S69" s="7"/>
      <c r="T69" s="7"/>
      <c r="U69" s="7"/>
      <c r="V69" s="7"/>
      <c r="W69" s="7"/>
      <c r="X69" s="8"/>
      <c r="Y69" s="1"/>
      <c r="Z69" s="1"/>
      <c r="AA69" s="1"/>
      <c r="AB69" s="1"/>
      <c r="AC69" s="1"/>
      <c r="AD69" s="1"/>
      <c r="AE69" s="1"/>
      <c r="AF69" s="1"/>
      <c r="AG69" s="1"/>
      <c r="AH69" s="1"/>
      <c r="AI69" s="1"/>
      <c r="AJ69" s="1"/>
    </row>
    <row r="70" ht="18.0" customHeight="1">
      <c r="B70" s="12"/>
      <c r="C70" s="12"/>
      <c r="D70" s="68"/>
      <c r="E70" s="69"/>
      <c r="F70" s="12"/>
      <c r="G70" s="13" t="s">
        <v>336</v>
      </c>
      <c r="H70" s="7"/>
      <c r="I70" s="7"/>
      <c r="J70" s="7"/>
      <c r="K70" s="7"/>
      <c r="L70" s="7"/>
      <c r="M70" s="7"/>
      <c r="N70" s="7"/>
      <c r="O70" s="7"/>
      <c r="P70" s="7"/>
      <c r="Q70" s="7"/>
      <c r="R70" s="7"/>
      <c r="S70" s="7"/>
      <c r="T70" s="7"/>
      <c r="U70" s="7"/>
      <c r="V70" s="7"/>
      <c r="W70" s="7"/>
      <c r="X70" s="8"/>
      <c r="Y70" s="1"/>
      <c r="Z70" s="1"/>
      <c r="AA70" s="1"/>
      <c r="AB70" s="1"/>
      <c r="AC70" s="1"/>
      <c r="AD70" s="1"/>
      <c r="AE70" s="1"/>
      <c r="AF70" s="1"/>
      <c r="AG70" s="1"/>
      <c r="AH70" s="1"/>
      <c r="AI70" s="1"/>
      <c r="AJ70" s="1"/>
    </row>
    <row r="71" ht="96.0" customHeight="1">
      <c r="B71" s="12"/>
      <c r="C71" s="12"/>
      <c r="D71" s="68"/>
      <c r="E71" s="69"/>
      <c r="F71" s="12"/>
      <c r="G71" s="17" t="s">
        <v>343</v>
      </c>
      <c r="H71" s="7"/>
      <c r="I71" s="8"/>
      <c r="J71" s="17" t="s">
        <v>344</v>
      </c>
      <c r="K71" s="7"/>
      <c r="L71" s="8"/>
      <c r="M71" s="17" t="s">
        <v>345</v>
      </c>
      <c r="N71" s="7"/>
      <c r="O71" s="8"/>
      <c r="P71" s="17" t="s">
        <v>346</v>
      </c>
      <c r="Q71" s="7"/>
      <c r="R71" s="8"/>
      <c r="S71" s="17" t="s">
        <v>347</v>
      </c>
      <c r="T71" s="7"/>
      <c r="U71" s="8"/>
      <c r="V71" s="17" t="s">
        <v>348</v>
      </c>
      <c r="W71" s="7"/>
      <c r="X71" s="8"/>
      <c r="Y71" s="1"/>
      <c r="Z71" s="1"/>
      <c r="AA71" s="1"/>
      <c r="AB71" s="1"/>
      <c r="AC71" s="1"/>
      <c r="AD71" s="1"/>
      <c r="AE71" s="1"/>
      <c r="AF71" s="1"/>
      <c r="AG71" s="1"/>
      <c r="AH71" s="1"/>
      <c r="AI71" s="1"/>
      <c r="AJ71" s="1"/>
    </row>
    <row r="72" ht="15.75" customHeight="1">
      <c r="B72" s="19"/>
      <c r="C72" s="19"/>
      <c r="D72" s="83"/>
      <c r="E72" s="85"/>
      <c r="F72" s="19"/>
      <c r="G72" s="223" t="s">
        <v>794</v>
      </c>
      <c r="H72" s="223" t="s">
        <v>795</v>
      </c>
      <c r="I72" s="223" t="s">
        <v>796</v>
      </c>
      <c r="J72" s="223" t="s">
        <v>794</v>
      </c>
      <c r="K72" s="223" t="s">
        <v>795</v>
      </c>
      <c r="L72" s="223" t="s">
        <v>796</v>
      </c>
      <c r="M72" s="223" t="s">
        <v>794</v>
      </c>
      <c r="N72" s="223" t="s">
        <v>795</v>
      </c>
      <c r="O72" s="223" t="s">
        <v>796</v>
      </c>
      <c r="P72" s="223" t="s">
        <v>794</v>
      </c>
      <c r="Q72" s="223" t="s">
        <v>795</v>
      </c>
      <c r="R72" s="223" t="s">
        <v>796</v>
      </c>
      <c r="S72" s="223" t="s">
        <v>794</v>
      </c>
      <c r="T72" s="223" t="s">
        <v>795</v>
      </c>
      <c r="U72" s="223" t="s">
        <v>796</v>
      </c>
      <c r="V72" s="223" t="s">
        <v>794</v>
      </c>
      <c r="W72" s="223" t="s">
        <v>795</v>
      </c>
      <c r="X72" s="223" t="s">
        <v>796</v>
      </c>
      <c r="Y72" s="1"/>
      <c r="Z72" s="1"/>
      <c r="AA72" s="1"/>
      <c r="AB72" s="1"/>
      <c r="AC72" s="1"/>
      <c r="AD72" s="1"/>
      <c r="AE72" s="1"/>
      <c r="AF72" s="1"/>
      <c r="AG72" s="1"/>
      <c r="AH72" s="1"/>
      <c r="AI72" s="1"/>
      <c r="AJ72" s="1"/>
    </row>
    <row r="73" ht="15.0" customHeight="1">
      <c r="B73" s="242">
        <v>1.0</v>
      </c>
      <c r="C73" s="255" t="str">
        <f t="shared" ref="C73:D73" si="31">C45</f>
        <v>РАДУГА</v>
      </c>
      <c r="D73" s="256" t="str">
        <f t="shared" si="31"/>
        <v>Сары Нуршаш Сакеновна</v>
      </c>
      <c r="E73" s="8"/>
      <c r="F73" s="245">
        <v>14.0</v>
      </c>
      <c r="G73" s="261">
        <f>'дети 5-ти лет П'!D37</f>
        <v>2</v>
      </c>
      <c r="H73" s="261">
        <f>'дети 5-ти лет П'!E37</f>
        <v>12</v>
      </c>
      <c r="I73" s="261">
        <f>'дети 5-ти лет П'!F37</f>
        <v>0</v>
      </c>
      <c r="J73" s="261">
        <f>'дети 5-ти лет П'!G37</f>
        <v>0</v>
      </c>
      <c r="K73" s="261">
        <f>'дети 5-ти лет П'!H37</f>
        <v>14</v>
      </c>
      <c r="L73" s="261">
        <f>'дети 5-ти лет П'!I37</f>
        <v>0</v>
      </c>
      <c r="M73" s="261">
        <f>'дети 5-ти лет П'!J37</f>
        <v>0</v>
      </c>
      <c r="N73" s="261">
        <f>'дети 5-ти лет П'!K37</f>
        <v>7</v>
      </c>
      <c r="O73" s="261">
        <f>'дети 5-ти лет П'!L37</f>
        <v>7</v>
      </c>
      <c r="P73" s="261">
        <f>'дети 5-ти лет П'!M37</f>
        <v>0</v>
      </c>
      <c r="Q73" s="261">
        <f>'дети 5-ти лет П'!N37</f>
        <v>4</v>
      </c>
      <c r="R73" s="261">
        <f>'дети 5-ти лет П'!O37</f>
        <v>10</v>
      </c>
      <c r="S73" s="261">
        <f>'дети 5-ти лет П'!P37</f>
        <v>0</v>
      </c>
      <c r="T73" s="261">
        <f>'дети 5-ти лет П'!Q37</f>
        <v>14</v>
      </c>
      <c r="U73" s="261">
        <f>'дети 5-ти лет П'!R37</f>
        <v>0</v>
      </c>
      <c r="V73" s="261">
        <f>'дети 5-ти лет П'!S37</f>
        <v>0</v>
      </c>
      <c r="W73" s="261">
        <f>'дети 5-ти лет П'!T37</f>
        <v>14</v>
      </c>
      <c r="X73" s="261">
        <f>'дети 5-ти лет П'!U37</f>
        <v>0</v>
      </c>
      <c r="Y73" s="1"/>
      <c r="Z73" s="1"/>
      <c r="AA73" s="1"/>
      <c r="AB73" s="1"/>
      <c r="AC73" s="1"/>
      <c r="AD73" s="1"/>
      <c r="AE73" s="1"/>
      <c r="AF73" s="1"/>
      <c r="AG73" s="1"/>
      <c r="AH73" s="1"/>
      <c r="AI73" s="1"/>
      <c r="AJ73" s="1"/>
    </row>
    <row r="74" ht="15.0" customHeight="1">
      <c r="B74" s="247"/>
      <c r="C74" s="248"/>
      <c r="D74" s="249"/>
      <c r="F74" s="246" t="s">
        <v>62</v>
      </c>
      <c r="G74" s="262">
        <f>'дети 5-ти лет П'!D38</f>
        <v>11.76470588</v>
      </c>
      <c r="H74" s="262">
        <f>'дети 5-ти лет П'!E38</f>
        <v>70.58823529</v>
      </c>
      <c r="I74" s="262">
        <f>'дети 5-ти лет П'!F38</f>
        <v>0</v>
      </c>
      <c r="J74" s="262">
        <f>'дети 5-ти лет П'!G38</f>
        <v>0</v>
      </c>
      <c r="K74" s="262">
        <f>'дети 5-ти лет П'!H38</f>
        <v>82.35294118</v>
      </c>
      <c r="L74" s="262">
        <f>'дети 5-ти лет П'!I38</f>
        <v>0</v>
      </c>
      <c r="M74" s="262">
        <f>'дети 5-ти лет П'!J38</f>
        <v>0</v>
      </c>
      <c r="N74" s="262">
        <f>'дети 5-ти лет П'!K38</f>
        <v>41.17647059</v>
      </c>
      <c r="O74" s="262">
        <f>'дети 5-ти лет П'!L38</f>
        <v>41.17647059</v>
      </c>
      <c r="P74" s="262">
        <f>'дети 5-ти лет П'!M38</f>
        <v>0</v>
      </c>
      <c r="Q74" s="262">
        <f>'дети 5-ти лет П'!N38</f>
        <v>23.52941176</v>
      </c>
      <c r="R74" s="262">
        <f>'дети 5-ти лет П'!O38</f>
        <v>58.82352941</v>
      </c>
      <c r="S74" s="262">
        <f>'дети 5-ти лет П'!P38</f>
        <v>0</v>
      </c>
      <c r="T74" s="262">
        <f>'дети 5-ти лет П'!Q38</f>
        <v>82.35294118</v>
      </c>
      <c r="U74" s="262">
        <f>'дети 5-ти лет П'!R38</f>
        <v>0</v>
      </c>
      <c r="V74" s="262">
        <f>'дети 5-ти лет П'!S38</f>
        <v>0</v>
      </c>
      <c r="W74" s="262">
        <f>'дети 5-ти лет П'!T38</f>
        <v>82.35294118</v>
      </c>
      <c r="X74" s="262">
        <f>'дети 5-ти лет П'!U38</f>
        <v>0</v>
      </c>
      <c r="Y74" s="1"/>
      <c r="Z74" s="1"/>
      <c r="AA74" s="1"/>
      <c r="AB74" s="1"/>
      <c r="AC74" s="1"/>
      <c r="AD74" s="1"/>
      <c r="AE74" s="1"/>
      <c r="AF74" s="1"/>
      <c r="AG74" s="1"/>
      <c r="AH74" s="1"/>
      <c r="AI74" s="1"/>
      <c r="AJ74" s="1"/>
    </row>
    <row r="75" ht="15.75" customHeight="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row>
    <row r="76" ht="15.75" customHeight="1">
      <c r="B76" s="5" t="s">
        <v>3</v>
      </c>
      <c r="C76" s="239" t="s">
        <v>810</v>
      </c>
      <c r="D76" s="240" t="s">
        <v>811</v>
      </c>
      <c r="E76" s="63"/>
      <c r="F76" s="239" t="s">
        <v>803</v>
      </c>
      <c r="G76" s="195" t="s">
        <v>398</v>
      </c>
      <c r="H76" s="7"/>
      <c r="I76" s="7"/>
      <c r="J76" s="7"/>
      <c r="K76" s="7"/>
      <c r="L76" s="7"/>
      <c r="M76" s="7"/>
      <c r="N76" s="7"/>
      <c r="O76" s="7"/>
      <c r="P76" s="7"/>
      <c r="Q76" s="7"/>
      <c r="R76" s="7"/>
      <c r="S76" s="7"/>
      <c r="T76" s="7"/>
      <c r="U76" s="7"/>
      <c r="V76" s="7"/>
      <c r="W76" s="7"/>
      <c r="X76" s="8"/>
      <c r="Y76" s="1"/>
      <c r="Z76" s="251"/>
      <c r="AA76" s="251"/>
      <c r="AB76" s="251"/>
      <c r="AC76" s="251"/>
      <c r="AD76" s="251"/>
      <c r="AE76" s="251"/>
      <c r="AF76" s="251"/>
      <c r="AG76" s="251"/>
      <c r="AH76" s="251"/>
      <c r="AI76" s="251"/>
      <c r="AJ76" s="251"/>
      <c r="AK76" s="251"/>
      <c r="AL76" s="251"/>
      <c r="AM76" s="251"/>
      <c r="AN76" s="251"/>
      <c r="AO76" s="251"/>
      <c r="AP76" s="251"/>
    </row>
    <row r="77" ht="15.75" customHeight="1">
      <c r="B77" s="12"/>
      <c r="C77" s="12"/>
      <c r="D77" s="68"/>
      <c r="E77" s="69"/>
      <c r="F77" s="12"/>
      <c r="G77" s="13" t="s">
        <v>399</v>
      </c>
      <c r="H77" s="7"/>
      <c r="I77" s="7"/>
      <c r="J77" s="7"/>
      <c r="K77" s="7"/>
      <c r="L77" s="7"/>
      <c r="M77" s="7"/>
      <c r="N77" s="7"/>
      <c r="O77" s="7"/>
      <c r="P77" s="7"/>
      <c r="Q77" s="7"/>
      <c r="R77" s="7"/>
      <c r="S77" s="7"/>
      <c r="T77" s="7"/>
      <c r="U77" s="7"/>
      <c r="V77" s="7"/>
      <c r="W77" s="7"/>
      <c r="X77" s="8"/>
      <c r="Y77" s="251"/>
      <c r="Z77" s="251"/>
      <c r="AA77" s="251"/>
      <c r="AB77" s="251"/>
      <c r="AC77" s="251"/>
      <c r="AD77" s="251"/>
      <c r="AE77" s="181"/>
    </row>
    <row r="78" ht="86.25" customHeight="1">
      <c r="B78" s="12"/>
      <c r="C78" s="12"/>
      <c r="D78" s="68"/>
      <c r="E78" s="69"/>
      <c r="F78" s="12"/>
      <c r="G78" s="14" t="s">
        <v>434</v>
      </c>
      <c r="H78" s="7"/>
      <c r="I78" s="8"/>
      <c r="J78" s="14" t="s">
        <v>435</v>
      </c>
      <c r="K78" s="7"/>
      <c r="L78" s="8"/>
      <c r="M78" s="14" t="s">
        <v>436</v>
      </c>
      <c r="N78" s="7"/>
      <c r="O78" s="8"/>
      <c r="P78" s="14" t="s">
        <v>437</v>
      </c>
      <c r="Q78" s="7"/>
      <c r="R78" s="8"/>
      <c r="S78" s="14" t="s">
        <v>438</v>
      </c>
      <c r="T78" s="7"/>
      <c r="U78" s="8"/>
      <c r="V78" s="17" t="s">
        <v>439</v>
      </c>
      <c r="W78" s="7"/>
      <c r="X78" s="8"/>
      <c r="Y78" s="263"/>
      <c r="AB78" s="263"/>
      <c r="AE78" s="263"/>
      <c r="AH78" s="263"/>
      <c r="AK78" s="263"/>
      <c r="AN78" s="263"/>
    </row>
    <row r="79" ht="15.75" customHeight="1">
      <c r="B79" s="19"/>
      <c r="C79" s="19"/>
      <c r="D79" s="83"/>
      <c r="E79" s="85"/>
      <c r="F79" s="19"/>
      <c r="G79" s="223" t="s">
        <v>794</v>
      </c>
      <c r="H79" s="223" t="s">
        <v>795</v>
      </c>
      <c r="I79" s="223" t="s">
        <v>796</v>
      </c>
      <c r="J79" s="223" t="s">
        <v>794</v>
      </c>
      <c r="K79" s="223" t="s">
        <v>795</v>
      </c>
      <c r="L79" s="223" t="s">
        <v>796</v>
      </c>
      <c r="M79" s="223" t="s">
        <v>794</v>
      </c>
      <c r="N79" s="223" t="s">
        <v>795</v>
      </c>
      <c r="O79" s="223" t="s">
        <v>796</v>
      </c>
      <c r="P79" s="223" t="s">
        <v>794</v>
      </c>
      <c r="Q79" s="223" t="s">
        <v>795</v>
      </c>
      <c r="R79" s="223" t="s">
        <v>796</v>
      </c>
      <c r="S79" s="223" t="s">
        <v>794</v>
      </c>
      <c r="T79" s="223" t="s">
        <v>795</v>
      </c>
      <c r="U79" s="253" t="s">
        <v>796</v>
      </c>
      <c r="V79" s="223" t="s">
        <v>794</v>
      </c>
      <c r="W79" s="223" t="s">
        <v>795</v>
      </c>
      <c r="X79" s="223" t="s">
        <v>796</v>
      </c>
      <c r="Y79" s="254"/>
      <c r="Z79" s="254"/>
      <c r="AA79" s="254"/>
      <c r="AB79" s="254"/>
      <c r="AC79" s="254"/>
      <c r="AD79" s="254"/>
      <c r="AE79" s="254"/>
      <c r="AF79" s="254"/>
      <c r="AG79" s="254"/>
      <c r="AH79" s="254"/>
      <c r="AI79" s="254"/>
      <c r="AJ79" s="254"/>
      <c r="AK79" s="254"/>
      <c r="AL79" s="254"/>
      <c r="AM79" s="254"/>
      <c r="AN79" s="254"/>
      <c r="AO79" s="254"/>
      <c r="AP79" s="254"/>
    </row>
    <row r="80" ht="15.75" customHeight="1">
      <c r="B80" s="242">
        <v>1.0</v>
      </c>
      <c r="C80" s="255" t="str">
        <f t="shared" ref="C80:D80" si="32">C45</f>
        <v>РАДУГА</v>
      </c>
      <c r="D80" s="256" t="str">
        <f t="shared" si="32"/>
        <v>Сары Нуршаш Сакеновна</v>
      </c>
      <c r="E80" s="8"/>
      <c r="F80" s="245">
        <v>14.0</v>
      </c>
      <c r="G80" s="246">
        <f>'дети 5-ти лет Т'!D37</f>
        <v>0</v>
      </c>
      <c r="H80" s="246">
        <f>'дети 5-ти лет Т'!E37</f>
        <v>9</v>
      </c>
      <c r="I80" s="246">
        <f>'дети 5-ти лет Т'!F37</f>
        <v>2</v>
      </c>
      <c r="J80" s="246">
        <f>'дети 5-ти лет Т'!G37</f>
        <v>0</v>
      </c>
      <c r="K80" s="246">
        <f>'дети 5-ти лет Т'!H37</f>
        <v>11</v>
      </c>
      <c r="L80" s="246">
        <f>'дети 5-ти лет Т'!I37</f>
        <v>0</v>
      </c>
      <c r="M80" s="246">
        <f>'дети 5-ти лет Т'!J37</f>
        <v>0</v>
      </c>
      <c r="N80" s="246">
        <f>'дети 5-ти лет Т'!K37</f>
        <v>8</v>
      </c>
      <c r="O80" s="246">
        <f>'дети 5-ти лет Т'!L37</f>
        <v>3</v>
      </c>
      <c r="P80" s="246">
        <f>'дети 5-ти лет Т'!M37</f>
        <v>9</v>
      </c>
      <c r="Q80" s="246">
        <f>'дети 5-ти лет Т'!N37</f>
        <v>5</v>
      </c>
      <c r="R80" s="246">
        <f>'дети 5-ти лет Т'!O37</f>
        <v>0</v>
      </c>
      <c r="S80" s="246">
        <f>'дети 5-ти лет Т'!P37</f>
        <v>5</v>
      </c>
      <c r="T80" s="246">
        <f>'дети 5-ти лет Т'!Q37</f>
        <v>8</v>
      </c>
      <c r="U80" s="246">
        <f>'дети 5-ти лет Т'!R37</f>
        <v>1</v>
      </c>
      <c r="V80" s="246">
        <f>'дети 5-ти лет Т'!S37</f>
        <v>7</v>
      </c>
      <c r="W80" s="246">
        <f>'дети 5-ти лет Т'!T37</f>
        <v>6</v>
      </c>
      <c r="X80" s="246">
        <f>'дети 5-ти лет Т'!U37</f>
        <v>1</v>
      </c>
      <c r="Y80" s="258"/>
      <c r="Z80" s="258"/>
      <c r="AA80" s="258"/>
      <c r="AB80" s="258"/>
      <c r="AC80" s="259"/>
      <c r="AD80" s="264"/>
      <c r="AE80" s="265"/>
      <c r="AF80" s="265"/>
      <c r="AG80" s="265"/>
      <c r="AH80" s="265"/>
      <c r="AI80" s="265"/>
      <c r="AJ80" s="265"/>
      <c r="AK80" s="265"/>
      <c r="AL80" s="265"/>
      <c r="AM80" s="265"/>
      <c r="AN80" s="265"/>
      <c r="AO80" s="265"/>
      <c r="AP80" s="265"/>
    </row>
    <row r="81" ht="15.75" customHeight="1">
      <c r="B81" s="247"/>
      <c r="C81" s="248"/>
      <c r="D81" s="249"/>
      <c r="F81" s="246" t="s">
        <v>62</v>
      </c>
      <c r="G81" s="250">
        <f>'дети 5-ти лет Т'!D38</f>
        <v>0</v>
      </c>
      <c r="H81" s="250">
        <f>'дети 5-ти лет Т'!E38</f>
        <v>52.94117647</v>
      </c>
      <c r="I81" s="250">
        <f>'дети 5-ти лет Т'!F38</f>
        <v>11.76470588</v>
      </c>
      <c r="J81" s="250">
        <f>'дети 5-ти лет Т'!G38</f>
        <v>0</v>
      </c>
      <c r="K81" s="250">
        <f>'дети 5-ти лет Т'!H38</f>
        <v>64.70588235</v>
      </c>
      <c r="L81" s="250">
        <f>'дети 5-ти лет Т'!I38</f>
        <v>0</v>
      </c>
      <c r="M81" s="250">
        <f>'дети 5-ти лет Т'!J38</f>
        <v>0</v>
      </c>
      <c r="N81" s="250">
        <f>'дети 5-ти лет Т'!K38</f>
        <v>47.05882353</v>
      </c>
      <c r="O81" s="250">
        <f>'дети 5-ти лет Т'!L38</f>
        <v>17.64705882</v>
      </c>
      <c r="P81" s="250">
        <f>'дети 5-ти лет Т'!M38</f>
        <v>52.94117647</v>
      </c>
      <c r="Q81" s="250">
        <f>'дети 5-ти лет Т'!N38</f>
        <v>29.41176471</v>
      </c>
      <c r="R81" s="250">
        <f>'дети 5-ти лет Т'!O38</f>
        <v>0</v>
      </c>
      <c r="S81" s="250">
        <f>'дети 5-ти лет Т'!P38</f>
        <v>29.41176471</v>
      </c>
      <c r="T81" s="250">
        <f>'дети 5-ти лет Т'!Q38</f>
        <v>47.05882353</v>
      </c>
      <c r="U81" s="250">
        <f>'дети 5-ти лет Т'!R38</f>
        <v>5.882352941</v>
      </c>
      <c r="V81" s="250">
        <f>'дети 5-ти лет Т'!S38</f>
        <v>41.17647059</v>
      </c>
      <c r="W81" s="250">
        <f>'дети 5-ти лет Т'!T38</f>
        <v>35.29411765</v>
      </c>
      <c r="X81" s="250">
        <f>'дети 5-ти лет Т'!U38</f>
        <v>5.882352941</v>
      </c>
      <c r="Y81" s="258"/>
      <c r="Z81" s="258"/>
      <c r="AA81" s="258"/>
      <c r="AB81" s="258"/>
      <c r="AC81" s="259"/>
      <c r="AD81" s="264"/>
      <c r="AE81" s="265"/>
      <c r="AF81" s="265"/>
      <c r="AG81" s="265"/>
      <c r="AH81" s="265"/>
      <c r="AI81" s="265"/>
      <c r="AJ81" s="265"/>
      <c r="AK81" s="265"/>
      <c r="AL81" s="265"/>
      <c r="AM81" s="265"/>
      <c r="AN81" s="265"/>
      <c r="AO81" s="265"/>
      <c r="AP81" s="265"/>
    </row>
    <row r="82" ht="15.75" customHeight="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row>
    <row r="83" ht="15.75" customHeight="1">
      <c r="B83" s="5" t="s">
        <v>3</v>
      </c>
      <c r="C83" s="239" t="s">
        <v>810</v>
      </c>
      <c r="D83" s="240" t="s">
        <v>811</v>
      </c>
      <c r="E83" s="63"/>
      <c r="F83" s="239" t="s">
        <v>803</v>
      </c>
      <c r="G83" s="195" t="s">
        <v>398</v>
      </c>
      <c r="H83" s="7"/>
      <c r="I83" s="7"/>
      <c r="J83" s="7"/>
      <c r="K83" s="7"/>
      <c r="L83" s="7"/>
      <c r="M83" s="7"/>
      <c r="N83" s="7"/>
      <c r="O83" s="7"/>
      <c r="P83" s="7"/>
      <c r="Q83" s="7"/>
      <c r="R83" s="7"/>
      <c r="S83" s="7"/>
      <c r="T83" s="7"/>
      <c r="U83" s="7"/>
      <c r="V83" s="7"/>
      <c r="W83" s="7"/>
      <c r="X83" s="8"/>
      <c r="Y83" s="251"/>
      <c r="Z83" s="251"/>
      <c r="AA83" s="251"/>
      <c r="AB83" s="251"/>
      <c r="AC83" s="251"/>
      <c r="AD83" s="251"/>
      <c r="AE83" s="251"/>
      <c r="AF83" s="251"/>
      <c r="AG83" s="251"/>
      <c r="AH83" s="1"/>
      <c r="AI83" s="1"/>
      <c r="AJ83" s="1"/>
      <c r="AK83" s="1"/>
      <c r="AL83" s="1"/>
      <c r="AM83" s="1"/>
      <c r="AN83" s="1"/>
      <c r="AO83" s="1"/>
      <c r="AP83" s="1"/>
    </row>
    <row r="84" ht="15.75" customHeight="1">
      <c r="B84" s="12"/>
      <c r="C84" s="12"/>
      <c r="D84" s="68"/>
      <c r="E84" s="69"/>
      <c r="F84" s="12"/>
      <c r="G84" s="13" t="s">
        <v>400</v>
      </c>
      <c r="H84" s="7"/>
      <c r="I84" s="7"/>
      <c r="J84" s="7"/>
      <c r="K84" s="7"/>
      <c r="L84" s="7"/>
      <c r="M84" s="7"/>
      <c r="N84" s="7"/>
      <c r="O84" s="7"/>
      <c r="P84" s="7"/>
      <c r="Q84" s="7"/>
      <c r="R84" s="7"/>
      <c r="S84" s="7"/>
      <c r="T84" s="7"/>
      <c r="U84" s="7"/>
      <c r="V84" s="7"/>
      <c r="W84" s="7"/>
      <c r="X84" s="8"/>
      <c r="Y84" s="251"/>
      <c r="Z84" s="251"/>
      <c r="AA84" s="251"/>
      <c r="AB84" s="251"/>
      <c r="AC84" s="251"/>
      <c r="AD84" s="251"/>
      <c r="AE84" s="251"/>
      <c r="AF84" s="251"/>
      <c r="AG84" s="251"/>
      <c r="AH84" s="1"/>
      <c r="AI84" s="1"/>
      <c r="AJ84" s="1"/>
      <c r="AK84" s="1"/>
      <c r="AL84" s="1"/>
      <c r="AM84" s="1"/>
      <c r="AN84" s="1"/>
      <c r="AO84" s="1"/>
      <c r="AP84" s="1"/>
    </row>
    <row r="85" ht="90.75" customHeight="1">
      <c r="B85" s="12"/>
      <c r="C85" s="12"/>
      <c r="D85" s="68"/>
      <c r="E85" s="69"/>
      <c r="F85" s="12"/>
      <c r="G85" s="17" t="s">
        <v>440</v>
      </c>
      <c r="H85" s="7"/>
      <c r="I85" s="8"/>
      <c r="J85" s="17" t="s">
        <v>441</v>
      </c>
      <c r="K85" s="7"/>
      <c r="L85" s="8"/>
      <c r="M85" s="14" t="s">
        <v>442</v>
      </c>
      <c r="N85" s="7"/>
      <c r="O85" s="8"/>
      <c r="P85" s="17" t="s">
        <v>443</v>
      </c>
      <c r="Q85" s="7"/>
      <c r="R85" s="8"/>
      <c r="S85" s="17" t="s">
        <v>444</v>
      </c>
      <c r="T85" s="7"/>
      <c r="U85" s="8"/>
      <c r="V85" s="17" t="s">
        <v>445</v>
      </c>
      <c r="W85" s="7"/>
      <c r="X85" s="8"/>
      <c r="Y85" s="263"/>
      <c r="AB85" s="263"/>
      <c r="AE85" s="176"/>
      <c r="AH85" s="1"/>
      <c r="AI85" s="1"/>
      <c r="AJ85" s="1"/>
      <c r="AK85" s="1"/>
      <c r="AL85" s="1"/>
      <c r="AM85" s="1"/>
      <c r="AN85" s="1"/>
      <c r="AO85" s="1"/>
      <c r="AP85" s="1"/>
    </row>
    <row r="86" ht="15.75" customHeight="1">
      <c r="B86" s="19"/>
      <c r="C86" s="19"/>
      <c r="D86" s="83"/>
      <c r="E86" s="85"/>
      <c r="F86" s="19"/>
      <c r="G86" s="223" t="s">
        <v>794</v>
      </c>
      <c r="H86" s="223" t="s">
        <v>795</v>
      </c>
      <c r="I86" s="223" t="s">
        <v>796</v>
      </c>
      <c r="J86" s="223" t="s">
        <v>794</v>
      </c>
      <c r="K86" s="223" t="s">
        <v>795</v>
      </c>
      <c r="L86" s="223" t="s">
        <v>796</v>
      </c>
      <c r="M86" s="223" t="s">
        <v>794</v>
      </c>
      <c r="N86" s="223" t="s">
        <v>795</v>
      </c>
      <c r="O86" s="223" t="s">
        <v>796</v>
      </c>
      <c r="P86" s="223" t="s">
        <v>794</v>
      </c>
      <c r="Q86" s="223" t="s">
        <v>795</v>
      </c>
      <c r="R86" s="223" t="s">
        <v>796</v>
      </c>
      <c r="S86" s="223" t="s">
        <v>794</v>
      </c>
      <c r="T86" s="223" t="s">
        <v>795</v>
      </c>
      <c r="U86" s="253" t="s">
        <v>796</v>
      </c>
      <c r="V86" s="223" t="s">
        <v>794</v>
      </c>
      <c r="W86" s="223" t="s">
        <v>795</v>
      </c>
      <c r="X86" s="223" t="s">
        <v>796</v>
      </c>
      <c r="Y86" s="254"/>
      <c r="Z86" s="254"/>
      <c r="AA86" s="254"/>
      <c r="AB86" s="254"/>
      <c r="AC86" s="254"/>
      <c r="AD86" s="254"/>
      <c r="AE86" s="254"/>
      <c r="AF86" s="254"/>
      <c r="AG86" s="254"/>
      <c r="AH86" s="1"/>
      <c r="AI86" s="1"/>
      <c r="AJ86" s="1"/>
      <c r="AK86" s="1"/>
      <c r="AL86" s="1"/>
      <c r="AM86" s="1"/>
      <c r="AN86" s="1"/>
      <c r="AO86" s="1"/>
      <c r="AP86" s="1"/>
    </row>
    <row r="87" ht="15.75" customHeight="1">
      <c r="B87" s="242">
        <v>1.0</v>
      </c>
      <c r="C87" s="255" t="str">
        <f t="shared" ref="C87:D87" si="33">C45</f>
        <v>РАДУГА</v>
      </c>
      <c r="D87" s="256" t="str">
        <f t="shared" si="33"/>
        <v>Сары Нуршаш Сакеновна</v>
      </c>
      <c r="E87" s="8"/>
      <c r="F87" s="245">
        <v>14.0</v>
      </c>
      <c r="G87" s="246">
        <f>'дети 5-ти лет Т'!V37</f>
        <v>7</v>
      </c>
      <c r="H87" s="246">
        <f>'дети 5-ти лет Т'!W37</f>
        <v>6</v>
      </c>
      <c r="I87" s="246">
        <f>'дети 5-ти лет Т'!X37</f>
        <v>1</v>
      </c>
      <c r="J87" s="246">
        <f>'дети 5-ти лет Т'!Y37</f>
        <v>8</v>
      </c>
      <c r="K87" s="246">
        <f>'дети 5-ти лет Т'!Z37</f>
        <v>5</v>
      </c>
      <c r="L87" s="246">
        <f>'дети 5-ти лет Т'!AA37</f>
        <v>1</v>
      </c>
      <c r="M87" s="246">
        <f>'дети 5-ти лет Т'!AB37</f>
        <v>6</v>
      </c>
      <c r="N87" s="246">
        <f>'дети 5-ти лет Т'!AC37</f>
        <v>7</v>
      </c>
      <c r="O87" s="246">
        <f>'дети 5-ти лет Т'!AD37</f>
        <v>1</v>
      </c>
      <c r="P87" s="246">
        <f>'дети 5-ти лет Т'!AE37</f>
        <v>5</v>
      </c>
      <c r="Q87" s="246">
        <f>'дети 5-ти лет Т'!AF37</f>
        <v>7</v>
      </c>
      <c r="R87" s="246">
        <f>'дети 5-ти лет Т'!AG37</f>
        <v>2</v>
      </c>
      <c r="S87" s="246">
        <f>'дети 5-ти лет Т'!AH37</f>
        <v>9</v>
      </c>
      <c r="T87" s="246">
        <f>'дети 5-ти лет Т'!AI37</f>
        <v>4</v>
      </c>
      <c r="U87" s="246">
        <f>'дети 5-ти лет Т'!AJ37</f>
        <v>1</v>
      </c>
      <c r="V87" s="246">
        <f>'дети 5-ти лет Т'!AK37</f>
        <v>0</v>
      </c>
      <c r="W87" s="246">
        <f>'дети 5-ти лет Т'!AL37</f>
        <v>14</v>
      </c>
      <c r="X87" s="246">
        <f>'дети 5-ти лет Т'!AM37</f>
        <v>0</v>
      </c>
      <c r="Y87" s="265"/>
      <c r="Z87" s="265"/>
      <c r="AA87" s="265"/>
      <c r="AB87" s="265"/>
      <c r="AC87" s="265"/>
      <c r="AD87" s="265"/>
      <c r="AE87" s="1"/>
      <c r="AF87" s="1"/>
      <c r="AG87" s="1"/>
      <c r="AH87" s="1"/>
      <c r="AI87" s="1"/>
      <c r="AJ87" s="1"/>
      <c r="AK87" s="1"/>
      <c r="AL87" s="1"/>
      <c r="AM87" s="1"/>
      <c r="AN87" s="1"/>
      <c r="AO87" s="1"/>
      <c r="AP87" s="1"/>
    </row>
    <row r="88" ht="15.75" customHeight="1">
      <c r="B88" s="247"/>
      <c r="C88" s="248"/>
      <c r="D88" s="249"/>
      <c r="F88" s="246" t="s">
        <v>62</v>
      </c>
      <c r="G88" s="250">
        <f>'дети 5-ти лет Т'!V38</f>
        <v>41.17647059</v>
      </c>
      <c r="H88" s="250">
        <f>'дети 5-ти лет Т'!W38</f>
        <v>35.29411765</v>
      </c>
      <c r="I88" s="250">
        <f>'дети 5-ти лет Т'!X38</f>
        <v>5.882352941</v>
      </c>
      <c r="J88" s="250">
        <f>'дети 5-ти лет Т'!Y38</f>
        <v>47.05882353</v>
      </c>
      <c r="K88" s="250">
        <f>'дети 5-ти лет Т'!Z38</f>
        <v>29.41176471</v>
      </c>
      <c r="L88" s="250">
        <f>'дети 5-ти лет Т'!AA38</f>
        <v>5.882352941</v>
      </c>
      <c r="M88" s="250">
        <f>'дети 5-ти лет Т'!AB38</f>
        <v>35.29411765</v>
      </c>
      <c r="N88" s="250">
        <f>'дети 5-ти лет Т'!AC38</f>
        <v>41.17647059</v>
      </c>
      <c r="O88" s="250">
        <f>'дети 5-ти лет Т'!AD38</f>
        <v>5.882352941</v>
      </c>
      <c r="P88" s="250">
        <f>'дети 5-ти лет Т'!AE38</f>
        <v>29.41176471</v>
      </c>
      <c r="Q88" s="250">
        <f>'дети 5-ти лет Т'!AF38</f>
        <v>41.17647059</v>
      </c>
      <c r="R88" s="250">
        <f>'дети 5-ти лет Т'!AG38</f>
        <v>11.76470588</v>
      </c>
      <c r="S88" s="250">
        <f>'дети 5-ти лет Т'!AH38</f>
        <v>52.94117647</v>
      </c>
      <c r="T88" s="250">
        <f>'дети 5-ти лет Т'!AI38</f>
        <v>23.52941176</v>
      </c>
      <c r="U88" s="250">
        <f>'дети 5-ти лет Т'!AJ38</f>
        <v>5.882352941</v>
      </c>
      <c r="V88" s="250">
        <f>'дети 5-ти лет Т'!AK38</f>
        <v>0</v>
      </c>
      <c r="W88" s="250">
        <f>'дети 5-ти лет Т'!AL38</f>
        <v>82.35294118</v>
      </c>
      <c r="X88" s="250">
        <f>'дети 5-ти лет Т'!AM38</f>
        <v>0</v>
      </c>
      <c r="Y88" s="265"/>
      <c r="Z88" s="265"/>
      <c r="AA88" s="265"/>
      <c r="AB88" s="265"/>
      <c r="AC88" s="265"/>
      <c r="AD88" s="265"/>
      <c r="AE88" s="1"/>
      <c r="AF88" s="1"/>
      <c r="AG88" s="1"/>
      <c r="AH88" s="1"/>
      <c r="AI88" s="1"/>
      <c r="AJ88" s="1"/>
      <c r="AK88" s="1"/>
      <c r="AL88" s="1"/>
      <c r="AM88" s="1"/>
      <c r="AN88" s="1"/>
      <c r="AO88" s="1"/>
      <c r="AP88" s="1"/>
    </row>
    <row r="89" ht="15.75" customHeight="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ht="15.75" customHeight="1">
      <c r="B90" s="5" t="s">
        <v>3</v>
      </c>
      <c r="C90" s="239" t="s">
        <v>810</v>
      </c>
      <c r="D90" s="240" t="s">
        <v>811</v>
      </c>
      <c r="E90" s="63"/>
      <c r="F90" s="239" t="s">
        <v>803</v>
      </c>
      <c r="G90" s="195" t="s">
        <v>398</v>
      </c>
      <c r="H90" s="7"/>
      <c r="I90" s="7"/>
      <c r="J90" s="7"/>
      <c r="K90" s="7"/>
      <c r="L90" s="7"/>
      <c r="M90" s="7"/>
      <c r="N90" s="7"/>
      <c r="O90" s="7"/>
      <c r="P90" s="7"/>
      <c r="Q90" s="7"/>
      <c r="R90" s="7"/>
      <c r="S90" s="7"/>
      <c r="T90" s="7"/>
      <c r="U90" s="7"/>
      <c r="V90" s="7"/>
      <c r="W90" s="7"/>
      <c r="X90" s="8"/>
      <c r="Y90" s="1"/>
      <c r="Z90" s="1"/>
      <c r="AA90" s="1"/>
      <c r="AB90" s="1"/>
      <c r="AC90" s="1"/>
      <c r="AD90" s="1"/>
      <c r="AE90" s="1"/>
      <c r="AF90" s="1"/>
      <c r="AG90" s="1"/>
      <c r="AH90" s="1"/>
      <c r="AI90" s="1"/>
      <c r="AJ90" s="1"/>
    </row>
    <row r="91" ht="15.75" customHeight="1">
      <c r="B91" s="12"/>
      <c r="C91" s="12"/>
      <c r="D91" s="68"/>
      <c r="E91" s="69"/>
      <c r="F91" s="12"/>
      <c r="G91" s="13" t="s">
        <v>401</v>
      </c>
      <c r="H91" s="7"/>
      <c r="I91" s="7"/>
      <c r="J91" s="7"/>
      <c r="K91" s="7"/>
      <c r="L91" s="7"/>
      <c r="M91" s="7"/>
      <c r="N91" s="7"/>
      <c r="O91" s="7"/>
      <c r="P91" s="7"/>
      <c r="Q91" s="7"/>
      <c r="R91" s="7"/>
      <c r="S91" s="7"/>
      <c r="T91" s="7"/>
      <c r="U91" s="7"/>
      <c r="V91" s="7"/>
      <c r="W91" s="7"/>
      <c r="X91" s="8"/>
      <c r="Y91" s="1"/>
      <c r="Z91" s="1"/>
      <c r="AA91" s="1"/>
      <c r="AB91" s="1"/>
      <c r="AC91" s="1"/>
      <c r="AD91" s="1"/>
      <c r="AE91" s="1"/>
      <c r="AF91" s="1"/>
      <c r="AG91" s="1"/>
      <c r="AH91" s="1"/>
      <c r="AI91" s="1"/>
      <c r="AJ91" s="1"/>
    </row>
    <row r="92" ht="93.0" customHeight="1">
      <c r="B92" s="12"/>
      <c r="C92" s="12"/>
      <c r="D92" s="68"/>
      <c r="E92" s="69"/>
      <c r="F92" s="12"/>
      <c r="G92" s="14" t="s">
        <v>446</v>
      </c>
      <c r="H92" s="7"/>
      <c r="I92" s="8"/>
      <c r="J92" s="14" t="s">
        <v>447</v>
      </c>
      <c r="K92" s="7"/>
      <c r="L92" s="8"/>
      <c r="M92" s="14" t="s">
        <v>448</v>
      </c>
      <c r="N92" s="7"/>
      <c r="O92" s="8"/>
      <c r="P92" s="14" t="s">
        <v>449</v>
      </c>
      <c r="Q92" s="7"/>
      <c r="R92" s="8"/>
      <c r="S92" s="14" t="s">
        <v>450</v>
      </c>
      <c r="T92" s="7"/>
      <c r="U92" s="8"/>
      <c r="V92" s="14" t="s">
        <v>451</v>
      </c>
      <c r="W92" s="7"/>
      <c r="X92" s="8"/>
      <c r="Y92" s="1"/>
      <c r="Z92" s="1"/>
      <c r="AA92" s="1"/>
      <c r="AB92" s="1"/>
      <c r="AC92" s="1"/>
      <c r="AD92" s="1"/>
      <c r="AE92" s="1"/>
      <c r="AF92" s="1"/>
      <c r="AG92" s="1"/>
      <c r="AH92" s="1"/>
      <c r="AI92" s="1"/>
      <c r="AJ92" s="1"/>
    </row>
    <row r="93" ht="15.75" customHeight="1">
      <c r="B93" s="19"/>
      <c r="C93" s="19"/>
      <c r="D93" s="83"/>
      <c r="E93" s="85"/>
      <c r="F93" s="19"/>
      <c r="G93" s="223" t="s">
        <v>794</v>
      </c>
      <c r="H93" s="223" t="s">
        <v>795</v>
      </c>
      <c r="I93" s="223" t="s">
        <v>796</v>
      </c>
      <c r="J93" s="223" t="s">
        <v>794</v>
      </c>
      <c r="K93" s="223" t="s">
        <v>795</v>
      </c>
      <c r="L93" s="223" t="s">
        <v>796</v>
      </c>
      <c r="M93" s="223" t="s">
        <v>794</v>
      </c>
      <c r="N93" s="223" t="s">
        <v>795</v>
      </c>
      <c r="O93" s="223" t="s">
        <v>796</v>
      </c>
      <c r="P93" s="223" t="s">
        <v>794</v>
      </c>
      <c r="Q93" s="223" t="s">
        <v>795</v>
      </c>
      <c r="R93" s="223" t="s">
        <v>796</v>
      </c>
      <c r="S93" s="223" t="s">
        <v>794</v>
      </c>
      <c r="T93" s="223" t="s">
        <v>795</v>
      </c>
      <c r="U93" s="253" t="s">
        <v>796</v>
      </c>
      <c r="V93" s="223" t="s">
        <v>794</v>
      </c>
      <c r="W93" s="223" t="s">
        <v>795</v>
      </c>
      <c r="X93" s="223" t="s">
        <v>796</v>
      </c>
      <c r="Y93" s="1"/>
      <c r="Z93" s="1"/>
      <c r="AA93" s="1"/>
      <c r="AB93" s="1"/>
      <c r="AC93" s="1"/>
      <c r="AD93" s="1"/>
      <c r="AE93" s="1"/>
      <c r="AF93" s="1"/>
      <c r="AG93" s="1"/>
      <c r="AH93" s="1"/>
      <c r="AI93" s="1"/>
      <c r="AJ93" s="1"/>
    </row>
    <row r="94" ht="15.75" customHeight="1">
      <c r="B94" s="242">
        <v>1.0</v>
      </c>
      <c r="C94" s="255" t="str">
        <f t="shared" ref="C94:D94" si="34">C45</f>
        <v>РАДУГА</v>
      </c>
      <c r="D94" s="256" t="str">
        <f t="shared" si="34"/>
        <v>Сары Нуршаш Сакеновна</v>
      </c>
      <c r="E94" s="8"/>
      <c r="F94" s="245">
        <v>14.0</v>
      </c>
      <c r="G94" s="246">
        <f>'дети 5-ти лет Т'!AT37</f>
        <v>7</v>
      </c>
      <c r="H94" s="246">
        <f>'дети 5-ти лет Т'!AU37</f>
        <v>6</v>
      </c>
      <c r="I94" s="246">
        <f>'дети 5-ти лет Т'!AV37</f>
        <v>1</v>
      </c>
      <c r="J94" s="246">
        <f>'дети 5-ти лет Т'!AW37</f>
        <v>0</v>
      </c>
      <c r="K94" s="246">
        <f>'дети 5-ти лет Т'!AX37</f>
        <v>13</v>
      </c>
      <c r="L94" s="246">
        <f>'дети 5-ти лет Т'!AY37</f>
        <v>1</v>
      </c>
      <c r="M94" s="246">
        <f>'дети 5-ти лет Т'!AZ37</f>
        <v>8</v>
      </c>
      <c r="N94" s="246">
        <f>'дети 5-ти лет Т'!BA37</f>
        <v>5</v>
      </c>
      <c r="O94" s="246">
        <f>'дети 5-ти лет Т'!BB37</f>
        <v>1</v>
      </c>
      <c r="P94" s="246">
        <f>'дети 5-ти лет Т'!BC37</f>
        <v>7</v>
      </c>
      <c r="Q94" s="246">
        <f>'дети 5-ти лет Т'!BD37</f>
        <v>6</v>
      </c>
      <c r="R94" s="246">
        <f>'дети 5-ти лет Т'!BE37</f>
        <v>1</v>
      </c>
      <c r="S94" s="246">
        <f>'дети 5-ти лет Т'!BF37</f>
        <v>0</v>
      </c>
      <c r="T94" s="246">
        <f>'дети 5-ти лет Т'!BG37</f>
        <v>14</v>
      </c>
      <c r="U94" s="246">
        <f>'дети 5-ти лет Т'!BH37</f>
        <v>0</v>
      </c>
      <c r="V94" s="246">
        <f>'дети 5-ти лет Т'!BI37</f>
        <v>8</v>
      </c>
      <c r="W94" s="246">
        <f>'дети 5-ти лет Т'!BJ37</f>
        <v>6</v>
      </c>
      <c r="X94" s="246">
        <f>'дети 5-ти лет Т'!BK37</f>
        <v>0</v>
      </c>
      <c r="Y94" s="1"/>
      <c r="Z94" s="1"/>
      <c r="AA94" s="1"/>
      <c r="AB94" s="1"/>
      <c r="AC94" s="1"/>
      <c r="AD94" s="1"/>
      <c r="AE94" s="1"/>
      <c r="AF94" s="1"/>
      <c r="AG94" s="1"/>
      <c r="AH94" s="1"/>
      <c r="AI94" s="1"/>
      <c r="AJ94" s="1"/>
    </row>
    <row r="95" ht="15.75" customHeight="1">
      <c r="B95" s="247"/>
      <c r="C95" s="248"/>
      <c r="D95" s="249"/>
      <c r="F95" s="246" t="s">
        <v>62</v>
      </c>
      <c r="G95" s="250">
        <f>'дети 5-ти лет Т'!AT38</f>
        <v>41.17647059</v>
      </c>
      <c r="H95" s="250">
        <f>'дети 5-ти лет Т'!AU38</f>
        <v>35.29411765</v>
      </c>
      <c r="I95" s="250">
        <f>'дети 5-ти лет Т'!AV38</f>
        <v>5.882352941</v>
      </c>
      <c r="J95" s="250">
        <f>'дети 5-ти лет Т'!AW38</f>
        <v>0</v>
      </c>
      <c r="K95" s="250">
        <f>'дети 5-ти лет Т'!AX38</f>
        <v>76.47058824</v>
      </c>
      <c r="L95" s="250">
        <f>'дети 5-ти лет Т'!AY38</f>
        <v>5.882352941</v>
      </c>
      <c r="M95" s="250">
        <f>'дети 5-ти лет Т'!AZ38</f>
        <v>47.05882353</v>
      </c>
      <c r="N95" s="250">
        <f>'дети 5-ти лет Т'!BA38</f>
        <v>29.41176471</v>
      </c>
      <c r="O95" s="250">
        <f>'дети 5-ти лет Т'!BB38</f>
        <v>5.882352941</v>
      </c>
      <c r="P95" s="250">
        <f>'дети 5-ти лет Т'!BC38</f>
        <v>41.17647059</v>
      </c>
      <c r="Q95" s="250">
        <f>'дети 5-ти лет Т'!BD38</f>
        <v>35.29411765</v>
      </c>
      <c r="R95" s="250">
        <f>'дети 5-ти лет Т'!BE38</f>
        <v>5.882352941</v>
      </c>
      <c r="S95" s="250">
        <f>'дети 5-ти лет Т'!BF38</f>
        <v>0</v>
      </c>
      <c r="T95" s="250">
        <f>'дети 5-ти лет Т'!BG38</f>
        <v>82.35294118</v>
      </c>
      <c r="U95" s="250">
        <f>'дети 5-ти лет Т'!BH38</f>
        <v>0</v>
      </c>
      <c r="V95" s="250">
        <f>'дети 5-ти лет Т'!BI38</f>
        <v>47.05882353</v>
      </c>
      <c r="W95" s="250">
        <f>'дети 5-ти лет Т'!BJ38</f>
        <v>35.29411765</v>
      </c>
      <c r="X95" s="250">
        <f>'дети 5-ти лет Т'!BK38</f>
        <v>0</v>
      </c>
      <c r="Y95" s="1"/>
      <c r="Z95" s="1"/>
      <c r="AA95" s="1"/>
      <c r="AB95" s="1"/>
      <c r="AC95" s="1"/>
      <c r="AD95" s="1"/>
      <c r="AE95" s="1"/>
      <c r="AF95" s="1"/>
      <c r="AG95" s="1"/>
      <c r="AH95" s="1"/>
      <c r="AI95" s="1"/>
      <c r="AJ95" s="1"/>
    </row>
    <row r="96" ht="15.75" customHeight="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row>
    <row r="97" ht="15.75" customHeight="1">
      <c r="B97" s="5" t="s">
        <v>3</v>
      </c>
      <c r="C97" s="239" t="s">
        <v>810</v>
      </c>
      <c r="D97" s="240" t="s">
        <v>811</v>
      </c>
      <c r="E97" s="63"/>
      <c r="F97" s="239" t="s">
        <v>803</v>
      </c>
      <c r="G97" s="195" t="s">
        <v>398</v>
      </c>
      <c r="H97" s="7"/>
      <c r="I97" s="7"/>
      <c r="J97" s="7"/>
      <c r="K97" s="7"/>
      <c r="L97" s="7"/>
      <c r="M97" s="7"/>
      <c r="N97" s="7"/>
      <c r="O97" s="7"/>
      <c r="P97" s="7"/>
      <c r="Q97" s="7"/>
      <c r="R97" s="7"/>
      <c r="S97" s="7"/>
      <c r="T97" s="7"/>
      <c r="U97" s="7"/>
      <c r="V97" s="7"/>
      <c r="W97" s="7"/>
      <c r="X97" s="8"/>
      <c r="Y97" s="1"/>
      <c r="Z97" s="1"/>
      <c r="AA97" s="1"/>
      <c r="AB97" s="1"/>
      <c r="AC97" s="1"/>
      <c r="AD97" s="1"/>
      <c r="AE97" s="1"/>
      <c r="AF97" s="1"/>
      <c r="AG97" s="1"/>
      <c r="AH97" s="1"/>
      <c r="AI97" s="1"/>
      <c r="AJ97" s="1"/>
    </row>
    <row r="98" ht="15.75" customHeight="1">
      <c r="B98" s="12"/>
      <c r="C98" s="12"/>
      <c r="D98" s="68"/>
      <c r="E98" s="69"/>
      <c r="F98" s="12"/>
      <c r="G98" s="13" t="s">
        <v>402</v>
      </c>
      <c r="H98" s="7"/>
      <c r="I98" s="7"/>
      <c r="J98" s="7"/>
      <c r="K98" s="7"/>
      <c r="L98" s="7"/>
      <c r="M98" s="7"/>
      <c r="N98" s="7"/>
      <c r="O98" s="7"/>
      <c r="P98" s="7"/>
      <c r="Q98" s="7"/>
      <c r="R98" s="7"/>
      <c r="S98" s="7"/>
      <c r="T98" s="7"/>
      <c r="U98" s="7"/>
      <c r="V98" s="7"/>
      <c r="W98" s="7"/>
      <c r="X98" s="8"/>
      <c r="Y98" s="1"/>
      <c r="Z98" s="1"/>
      <c r="AA98" s="1"/>
      <c r="AB98" s="1"/>
      <c r="AC98" s="1"/>
      <c r="AD98" s="1"/>
      <c r="AE98" s="1"/>
      <c r="AF98" s="1"/>
      <c r="AG98" s="1"/>
      <c r="AH98" s="1"/>
      <c r="AI98" s="1"/>
      <c r="AJ98" s="1"/>
    </row>
    <row r="99" ht="116.25" customHeight="1">
      <c r="B99" s="12"/>
      <c r="C99" s="12"/>
      <c r="D99" s="68"/>
      <c r="E99" s="69"/>
      <c r="F99" s="12"/>
      <c r="G99" s="17" t="s">
        <v>452</v>
      </c>
      <c r="H99" s="7"/>
      <c r="I99" s="8"/>
      <c r="J99" s="17" t="s">
        <v>453</v>
      </c>
      <c r="K99" s="7"/>
      <c r="L99" s="8"/>
      <c r="M99" s="17" t="s">
        <v>454</v>
      </c>
      <c r="N99" s="7"/>
      <c r="O99" s="8"/>
      <c r="P99" s="17" t="s">
        <v>455</v>
      </c>
      <c r="Q99" s="7"/>
      <c r="R99" s="8"/>
      <c r="S99" s="17" t="s">
        <v>456</v>
      </c>
      <c r="T99" s="7"/>
      <c r="U99" s="8"/>
      <c r="V99" s="17" t="s">
        <v>457</v>
      </c>
      <c r="W99" s="7"/>
      <c r="X99" s="8"/>
      <c r="Y99" s="1"/>
      <c r="Z99" s="1"/>
      <c r="AA99" s="1"/>
      <c r="AB99" s="1"/>
      <c r="AC99" s="1"/>
      <c r="AD99" s="1"/>
      <c r="AE99" s="1"/>
      <c r="AF99" s="1"/>
      <c r="AG99" s="1"/>
      <c r="AH99" s="1"/>
      <c r="AI99" s="1"/>
      <c r="AJ99" s="1"/>
    </row>
    <row r="100" ht="15.75" customHeight="1">
      <c r="B100" s="19"/>
      <c r="C100" s="19"/>
      <c r="D100" s="83"/>
      <c r="E100" s="85"/>
      <c r="F100" s="19"/>
      <c r="G100" s="223" t="s">
        <v>794</v>
      </c>
      <c r="H100" s="223" t="s">
        <v>795</v>
      </c>
      <c r="I100" s="223" t="s">
        <v>796</v>
      </c>
      <c r="J100" s="223" t="s">
        <v>794</v>
      </c>
      <c r="K100" s="223" t="s">
        <v>795</v>
      </c>
      <c r="L100" s="223" t="s">
        <v>796</v>
      </c>
      <c r="M100" s="223" t="s">
        <v>794</v>
      </c>
      <c r="N100" s="223" t="s">
        <v>795</v>
      </c>
      <c r="O100" s="223" t="s">
        <v>796</v>
      </c>
      <c r="P100" s="223" t="s">
        <v>794</v>
      </c>
      <c r="Q100" s="223" t="s">
        <v>795</v>
      </c>
      <c r="R100" s="223" t="s">
        <v>796</v>
      </c>
      <c r="S100" s="223" t="s">
        <v>794</v>
      </c>
      <c r="T100" s="223" t="s">
        <v>795</v>
      </c>
      <c r="U100" s="253" t="s">
        <v>796</v>
      </c>
      <c r="V100" s="223" t="s">
        <v>794</v>
      </c>
      <c r="W100" s="223" t="s">
        <v>795</v>
      </c>
      <c r="X100" s="223" t="s">
        <v>796</v>
      </c>
      <c r="Y100" s="1"/>
      <c r="Z100" s="1"/>
      <c r="AA100" s="1"/>
      <c r="AB100" s="1"/>
      <c r="AC100" s="1"/>
      <c r="AD100" s="1"/>
      <c r="AE100" s="1"/>
      <c r="AF100" s="1"/>
      <c r="AG100" s="1"/>
      <c r="AH100" s="1"/>
      <c r="AI100" s="1"/>
      <c r="AJ100" s="1"/>
    </row>
    <row r="101" ht="15.75" customHeight="1">
      <c r="B101" s="242">
        <v>1.0</v>
      </c>
      <c r="C101" s="255" t="str">
        <f t="shared" ref="C101:D101" si="35">C45</f>
        <v>РАДУГА</v>
      </c>
      <c r="D101" s="256" t="str">
        <f t="shared" si="35"/>
        <v>Сары Нуршаш Сакеновна</v>
      </c>
      <c r="E101" s="8"/>
      <c r="F101" s="245">
        <v>14.0</v>
      </c>
      <c r="G101" s="246">
        <f>'дети 5-ти лет Т'!BF37</f>
        <v>0</v>
      </c>
      <c r="H101" s="246">
        <f>'дети 5-ти лет Т'!BG37</f>
        <v>14</v>
      </c>
      <c r="I101" s="246">
        <f>'дети 5-ти лет Т'!BH37</f>
        <v>0</v>
      </c>
      <c r="J101" s="246">
        <f>'дети 5-ти лет Т'!BI37</f>
        <v>8</v>
      </c>
      <c r="K101" s="246">
        <f>'дети 5-ти лет Т'!BJ37</f>
        <v>6</v>
      </c>
      <c r="L101" s="246">
        <f>'дети 5-ти лет Т'!BK37</f>
        <v>0</v>
      </c>
      <c r="M101" s="246">
        <f>'дети 5-ти лет Т'!BL37</f>
        <v>7</v>
      </c>
      <c r="N101" s="246">
        <f>'дети 5-ти лет Т'!BM37</f>
        <v>6</v>
      </c>
      <c r="O101" s="246">
        <f>'дети 5-ти лет Т'!BN37</f>
        <v>1</v>
      </c>
      <c r="P101" s="246">
        <f>'дети 5-ти лет Т'!BO37</f>
        <v>0</v>
      </c>
      <c r="Q101" s="246">
        <f>'дети 5-ти лет Т'!BP37</f>
        <v>13</v>
      </c>
      <c r="R101" s="246">
        <f>'дети 5-ти лет Т'!BQ37</f>
        <v>1</v>
      </c>
      <c r="S101" s="246">
        <f>'дети 5-ти лет Т'!BR37</f>
        <v>9</v>
      </c>
      <c r="T101" s="246">
        <f>'дети 5-ти лет Т'!BS37</f>
        <v>5</v>
      </c>
      <c r="U101" s="246">
        <f>'дети 5-ти лет Т'!BT37</f>
        <v>0</v>
      </c>
      <c r="V101" s="246">
        <f>'дети 5-ти лет Т'!BU37</f>
        <v>0</v>
      </c>
      <c r="W101" s="246">
        <f>'дети 5-ти лет Т'!BV37</f>
        <v>13</v>
      </c>
      <c r="X101" s="246">
        <f>'дети 5-ти лет Т'!BW37</f>
        <v>1</v>
      </c>
      <c r="Y101" s="1"/>
      <c r="Z101" s="1"/>
      <c r="AA101" s="1"/>
      <c r="AB101" s="1"/>
      <c r="AC101" s="1"/>
      <c r="AD101" s="1"/>
      <c r="AE101" s="1"/>
      <c r="AF101" s="1"/>
      <c r="AG101" s="1"/>
      <c r="AH101" s="1"/>
      <c r="AI101" s="1"/>
      <c r="AJ101" s="1"/>
    </row>
    <row r="102" ht="15.75" customHeight="1">
      <c r="B102" s="247"/>
      <c r="C102" s="248"/>
      <c r="D102" s="249"/>
      <c r="F102" s="246" t="s">
        <v>62</v>
      </c>
      <c r="G102" s="250">
        <f>'дети 5-ти лет Т'!BF38</f>
        <v>0</v>
      </c>
      <c r="H102" s="250">
        <f>'дети 5-ти лет Т'!BG38</f>
        <v>82.35294118</v>
      </c>
      <c r="I102" s="250">
        <f>'дети 5-ти лет Т'!BH38</f>
        <v>0</v>
      </c>
      <c r="J102" s="250">
        <f>'дети 5-ти лет Т'!BI38</f>
        <v>47.05882353</v>
      </c>
      <c r="K102" s="250">
        <f>'дети 5-ти лет Т'!BJ38</f>
        <v>35.29411765</v>
      </c>
      <c r="L102" s="250">
        <f>'дети 5-ти лет Т'!BK38</f>
        <v>0</v>
      </c>
      <c r="M102" s="250">
        <f>'дети 5-ти лет Т'!BL38</f>
        <v>41.17647059</v>
      </c>
      <c r="N102" s="250">
        <f>'дети 5-ти лет Т'!BM38</f>
        <v>35.29411765</v>
      </c>
      <c r="O102" s="250">
        <f>'дети 5-ти лет Т'!BN38</f>
        <v>5.882352941</v>
      </c>
      <c r="P102" s="250">
        <f>'дети 5-ти лет Т'!BO38</f>
        <v>0</v>
      </c>
      <c r="Q102" s="250">
        <f>'дети 5-ти лет Т'!BP38</f>
        <v>76.47058824</v>
      </c>
      <c r="R102" s="250">
        <f>'дети 5-ти лет Т'!BQ38</f>
        <v>5.882352941</v>
      </c>
      <c r="S102" s="250">
        <f>'дети 5-ти лет Т'!BR38</f>
        <v>52.94117647</v>
      </c>
      <c r="T102" s="250">
        <f>'дети 5-ти лет Т'!BS38</f>
        <v>29.41176471</v>
      </c>
      <c r="U102" s="250">
        <f>'дети 5-ти лет Т'!BT38</f>
        <v>0</v>
      </c>
      <c r="V102" s="250">
        <f>'дети 5-ти лет Т'!BU38</f>
        <v>0</v>
      </c>
      <c r="W102" s="250">
        <f>'дети 5-ти лет Т'!BV38</f>
        <v>76.47058824</v>
      </c>
      <c r="X102" s="250">
        <f>'дети 5-ти лет Т'!BW38</f>
        <v>5.882352941</v>
      </c>
      <c r="Y102" s="1"/>
      <c r="Z102" s="1"/>
      <c r="AA102" s="1"/>
      <c r="AB102" s="1"/>
      <c r="AC102" s="1"/>
      <c r="AD102" s="1"/>
      <c r="AE102" s="1"/>
      <c r="AF102" s="1"/>
      <c r="AG102" s="1"/>
      <c r="AH102" s="1"/>
      <c r="AI102" s="1"/>
      <c r="AJ102" s="1"/>
    </row>
    <row r="103" ht="15.75" customHeight="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row>
    <row r="104" ht="15.75" customHeight="1">
      <c r="B104" s="5" t="s">
        <v>3</v>
      </c>
      <c r="C104" s="239" t="s">
        <v>810</v>
      </c>
      <c r="D104" s="240" t="s">
        <v>811</v>
      </c>
      <c r="E104" s="63"/>
      <c r="F104" s="239" t="s">
        <v>803</v>
      </c>
      <c r="G104" s="195" t="s">
        <v>398</v>
      </c>
      <c r="H104" s="7"/>
      <c r="I104" s="7"/>
      <c r="J104" s="7"/>
      <c r="K104" s="7"/>
      <c r="L104" s="7"/>
      <c r="M104" s="7"/>
      <c r="N104" s="7"/>
      <c r="O104" s="7"/>
      <c r="P104" s="7"/>
      <c r="Q104" s="7"/>
      <c r="R104" s="7"/>
      <c r="S104" s="7"/>
      <c r="T104" s="7"/>
      <c r="U104" s="7"/>
      <c r="V104" s="7"/>
      <c r="W104" s="7"/>
      <c r="X104" s="8"/>
      <c r="Y104" s="1"/>
      <c r="Z104" s="1"/>
      <c r="AA104" s="1"/>
      <c r="AB104" s="1"/>
      <c r="AC104" s="1"/>
      <c r="AD104" s="1"/>
      <c r="AE104" s="1"/>
      <c r="AF104" s="1"/>
      <c r="AG104" s="1"/>
      <c r="AH104" s="1"/>
      <c r="AI104" s="1"/>
      <c r="AJ104" s="1"/>
    </row>
    <row r="105" ht="15.75" customHeight="1">
      <c r="B105" s="12"/>
      <c r="C105" s="12"/>
      <c r="D105" s="68"/>
      <c r="E105" s="69"/>
      <c r="F105" s="12"/>
      <c r="G105" s="13" t="s">
        <v>403</v>
      </c>
      <c r="H105" s="7"/>
      <c r="I105" s="7"/>
      <c r="J105" s="7"/>
      <c r="K105" s="7"/>
      <c r="L105" s="7"/>
      <c r="M105" s="7"/>
      <c r="N105" s="7"/>
      <c r="O105" s="7"/>
      <c r="P105" s="7"/>
      <c r="Q105" s="7"/>
      <c r="R105" s="7"/>
      <c r="S105" s="7"/>
      <c r="T105" s="7"/>
      <c r="U105" s="7"/>
      <c r="V105" s="7"/>
      <c r="W105" s="7"/>
      <c r="X105" s="8"/>
      <c r="Y105" s="1"/>
      <c r="Z105" s="1"/>
      <c r="AA105" s="1"/>
      <c r="AB105" s="1"/>
      <c r="AC105" s="1"/>
      <c r="AD105" s="1"/>
      <c r="AE105" s="1"/>
      <c r="AF105" s="1"/>
      <c r="AG105" s="1"/>
      <c r="AH105" s="1"/>
      <c r="AI105" s="1"/>
      <c r="AJ105" s="1"/>
    </row>
    <row r="106" ht="93.75" customHeight="1">
      <c r="B106" s="12"/>
      <c r="C106" s="12"/>
      <c r="D106" s="68"/>
      <c r="E106" s="69"/>
      <c r="F106" s="12"/>
      <c r="G106" s="14" t="s">
        <v>458</v>
      </c>
      <c r="H106" s="7"/>
      <c r="I106" s="8"/>
      <c r="J106" s="14" t="s">
        <v>459</v>
      </c>
      <c r="K106" s="7"/>
      <c r="L106" s="8"/>
      <c r="M106" s="14" t="s">
        <v>460</v>
      </c>
      <c r="N106" s="7"/>
      <c r="O106" s="8"/>
      <c r="P106" s="14" t="s">
        <v>461</v>
      </c>
      <c r="Q106" s="7"/>
      <c r="R106" s="8"/>
      <c r="S106" s="14" t="s">
        <v>462</v>
      </c>
      <c r="T106" s="7"/>
      <c r="U106" s="8"/>
      <c r="V106" s="14" t="s">
        <v>463</v>
      </c>
      <c r="W106" s="7"/>
      <c r="X106" s="8"/>
      <c r="Y106" s="1"/>
      <c r="Z106" s="1"/>
      <c r="AA106" s="1"/>
      <c r="AB106" s="1"/>
      <c r="AC106" s="1"/>
      <c r="AD106" s="1"/>
      <c r="AE106" s="1"/>
      <c r="AF106" s="1"/>
      <c r="AG106" s="1"/>
      <c r="AH106" s="1"/>
      <c r="AI106" s="1"/>
      <c r="AJ106" s="1"/>
    </row>
    <row r="107" ht="15.75" customHeight="1">
      <c r="B107" s="19"/>
      <c r="C107" s="19"/>
      <c r="D107" s="83"/>
      <c r="E107" s="85"/>
      <c r="F107" s="19"/>
      <c r="G107" s="223" t="s">
        <v>794</v>
      </c>
      <c r="H107" s="223" t="s">
        <v>795</v>
      </c>
      <c r="I107" s="223" t="s">
        <v>796</v>
      </c>
      <c r="J107" s="223" t="s">
        <v>794</v>
      </c>
      <c r="K107" s="223" t="s">
        <v>795</v>
      </c>
      <c r="L107" s="223" t="s">
        <v>796</v>
      </c>
      <c r="M107" s="223" t="s">
        <v>794</v>
      </c>
      <c r="N107" s="223" t="s">
        <v>795</v>
      </c>
      <c r="O107" s="223" t="s">
        <v>796</v>
      </c>
      <c r="P107" s="223" t="s">
        <v>794</v>
      </c>
      <c r="Q107" s="223" t="s">
        <v>795</v>
      </c>
      <c r="R107" s="223" t="s">
        <v>796</v>
      </c>
      <c r="S107" s="223" t="s">
        <v>794</v>
      </c>
      <c r="T107" s="223" t="s">
        <v>795</v>
      </c>
      <c r="U107" s="253" t="s">
        <v>796</v>
      </c>
      <c r="V107" s="223" t="s">
        <v>794</v>
      </c>
      <c r="W107" s="223" t="s">
        <v>795</v>
      </c>
      <c r="X107" s="223" t="s">
        <v>796</v>
      </c>
      <c r="Y107" s="1"/>
      <c r="Z107" s="1"/>
      <c r="AA107" s="1"/>
      <c r="AB107" s="1"/>
      <c r="AC107" s="1"/>
      <c r="AD107" s="1"/>
      <c r="AE107" s="1"/>
      <c r="AF107" s="1"/>
      <c r="AG107" s="1"/>
      <c r="AH107" s="1"/>
      <c r="AI107" s="1"/>
      <c r="AJ107" s="1"/>
    </row>
    <row r="108" ht="15.75" customHeight="1">
      <c r="B108" s="242">
        <v>1.0</v>
      </c>
      <c r="C108" s="255" t="str">
        <f t="shared" ref="C108:D108" si="36">C45</f>
        <v>РАДУГА</v>
      </c>
      <c r="D108" s="256" t="str">
        <f t="shared" si="36"/>
        <v>Сары Нуршаш Сакеновна</v>
      </c>
      <c r="E108" s="8"/>
      <c r="F108" s="245">
        <v>14.0</v>
      </c>
      <c r="G108" s="246">
        <f>'дети 5-ти лет Т'!BX37</f>
        <v>13</v>
      </c>
      <c r="H108" s="246">
        <f>'дети 5-ти лет Т'!BY37</f>
        <v>1</v>
      </c>
      <c r="I108" s="246">
        <f>'дети 5-ти лет Т'!BZ37</f>
        <v>0</v>
      </c>
      <c r="J108" s="246">
        <f>'дети 5-ти лет Т'!CA37</f>
        <v>5</v>
      </c>
      <c r="K108" s="246">
        <f>'дети 5-ти лет Т'!CB37</f>
        <v>7</v>
      </c>
      <c r="L108" s="246">
        <f>'дети 5-ти лет Т'!CC37</f>
        <v>2</v>
      </c>
      <c r="M108" s="246">
        <f>'дети 5-ти лет Т'!CD37</f>
        <v>0</v>
      </c>
      <c r="N108" s="246">
        <f>'дети 5-ти лет Т'!CE37</f>
        <v>12</v>
      </c>
      <c r="O108" s="246">
        <f>'дети 5-ти лет Т'!CF37</f>
        <v>2</v>
      </c>
      <c r="P108" s="246">
        <f>'дети 5-ти лет Т'!CG37</f>
        <v>3</v>
      </c>
      <c r="Q108" s="246">
        <f>'дети 5-ти лет Т'!CH37</f>
        <v>8</v>
      </c>
      <c r="R108" s="246">
        <f>'дети 5-ти лет Т'!CI37</f>
        <v>3</v>
      </c>
      <c r="S108" s="246">
        <f>'дети 5-ти лет Т'!CJ37</f>
        <v>0</v>
      </c>
      <c r="T108" s="246">
        <f>'дети 5-ти лет Т'!CK37</f>
        <v>9</v>
      </c>
      <c r="U108" s="246">
        <f>'дети 5-ти лет Т'!CL37</f>
        <v>5</v>
      </c>
      <c r="V108" s="246">
        <f>'дети 5-ти лет Т'!CM37</f>
        <v>0</v>
      </c>
      <c r="W108" s="246">
        <f>'дети 5-ти лет Т'!CN37</f>
        <v>10</v>
      </c>
      <c r="X108" s="246">
        <f>'дети 5-ти лет Т'!CO37</f>
        <v>4</v>
      </c>
      <c r="Y108" s="1"/>
      <c r="Z108" s="1"/>
      <c r="AA108" s="1"/>
      <c r="AB108" s="1"/>
      <c r="AC108" s="1"/>
      <c r="AD108" s="1"/>
      <c r="AE108" s="1"/>
      <c r="AF108" s="1"/>
      <c r="AG108" s="1"/>
      <c r="AH108" s="1"/>
      <c r="AI108" s="1"/>
      <c r="AJ108" s="1"/>
    </row>
    <row r="109" ht="15.75" customHeight="1">
      <c r="B109" s="247"/>
      <c r="C109" s="248"/>
      <c r="D109" s="249"/>
      <c r="F109" s="246" t="s">
        <v>62</v>
      </c>
      <c r="G109" s="250">
        <f>'дети 5-ти лет Т'!BX38</f>
        <v>76.47058824</v>
      </c>
      <c r="H109" s="250">
        <f>'дети 5-ти лет Т'!BY38</f>
        <v>5.882352941</v>
      </c>
      <c r="I109" s="250">
        <f>'дети 5-ти лет Т'!BZ38</f>
        <v>0</v>
      </c>
      <c r="J109" s="250">
        <f>'дети 5-ти лет Т'!CA38</f>
        <v>29.41176471</v>
      </c>
      <c r="K109" s="250">
        <f>'дети 5-ти лет Т'!CB38</f>
        <v>41.17647059</v>
      </c>
      <c r="L109" s="250">
        <f>'дети 5-ти лет Т'!CC38</f>
        <v>11.76470588</v>
      </c>
      <c r="M109" s="250">
        <f>'дети 5-ти лет Т'!CD38</f>
        <v>0</v>
      </c>
      <c r="N109" s="250">
        <f>'дети 5-ти лет Т'!CE38</f>
        <v>70.58823529</v>
      </c>
      <c r="O109" s="250">
        <f>'дети 5-ти лет Т'!CF38</f>
        <v>11.76470588</v>
      </c>
      <c r="P109" s="250">
        <f>'дети 5-ти лет Т'!CG38</f>
        <v>17.64705882</v>
      </c>
      <c r="Q109" s="250">
        <f>'дети 5-ти лет Т'!CH38</f>
        <v>47.05882353</v>
      </c>
      <c r="R109" s="250">
        <f>'дети 5-ти лет Т'!CI38</f>
        <v>17.64705882</v>
      </c>
      <c r="S109" s="250">
        <f>'дети 5-ти лет Т'!CJ38</f>
        <v>0</v>
      </c>
      <c r="T109" s="250">
        <f>'дети 5-ти лет Т'!CK38</f>
        <v>52.94117647</v>
      </c>
      <c r="U109" s="250">
        <f>'дети 5-ти лет Т'!CL38</f>
        <v>29.41176471</v>
      </c>
      <c r="V109" s="250">
        <f>'дети 5-ти лет Т'!CM38</f>
        <v>0</v>
      </c>
      <c r="W109" s="250">
        <f>'дети 5-ти лет Т'!CN38</f>
        <v>58.82352941</v>
      </c>
      <c r="X109" s="250">
        <f>'дети 5-ти лет Т'!CO38</f>
        <v>23.52941176</v>
      </c>
      <c r="Y109" s="1"/>
      <c r="Z109" s="1"/>
      <c r="AA109" s="1"/>
      <c r="AB109" s="1"/>
      <c r="AC109" s="1"/>
      <c r="AD109" s="1"/>
      <c r="AE109" s="1"/>
      <c r="AF109" s="1"/>
      <c r="AG109" s="1"/>
      <c r="AH109" s="1"/>
      <c r="AI109" s="1"/>
      <c r="AJ109" s="1"/>
    </row>
    <row r="110" ht="15.75" customHeight="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row>
    <row r="111" ht="15.75" customHeight="1">
      <c r="B111" s="5" t="s">
        <v>3</v>
      </c>
      <c r="C111" s="239" t="s">
        <v>810</v>
      </c>
      <c r="D111" s="240" t="s">
        <v>811</v>
      </c>
      <c r="E111" s="63"/>
      <c r="F111" s="239" t="s">
        <v>803</v>
      </c>
      <c r="G111" s="195" t="s">
        <v>724</v>
      </c>
      <c r="H111" s="7"/>
      <c r="I111" s="7"/>
      <c r="J111" s="7"/>
      <c r="K111" s="7"/>
      <c r="L111" s="7"/>
      <c r="M111" s="7"/>
      <c r="N111" s="7"/>
      <c r="O111" s="7"/>
      <c r="P111" s="7"/>
      <c r="Q111" s="7"/>
      <c r="R111" s="7"/>
      <c r="S111" s="7"/>
      <c r="T111" s="7"/>
      <c r="U111" s="7"/>
      <c r="V111" s="7"/>
      <c r="W111" s="7"/>
      <c r="X111" s="8"/>
    </row>
    <row r="112" ht="15.75" customHeight="1">
      <c r="B112" s="12"/>
      <c r="C112" s="12"/>
      <c r="D112" s="68"/>
      <c r="E112" s="69"/>
      <c r="F112" s="12"/>
      <c r="G112" s="13" t="s">
        <v>725</v>
      </c>
      <c r="H112" s="7"/>
      <c r="I112" s="7"/>
      <c r="J112" s="7"/>
      <c r="K112" s="7"/>
      <c r="L112" s="7"/>
      <c r="M112" s="7"/>
      <c r="N112" s="7"/>
      <c r="O112" s="7"/>
      <c r="P112" s="7"/>
      <c r="Q112" s="7"/>
      <c r="R112" s="7"/>
      <c r="S112" s="7"/>
      <c r="T112" s="7"/>
      <c r="U112" s="7"/>
      <c r="V112" s="7"/>
      <c r="W112" s="7"/>
      <c r="X112" s="8"/>
    </row>
    <row r="113" ht="99.75" customHeight="1">
      <c r="B113" s="12"/>
      <c r="C113" s="12"/>
      <c r="D113" s="68"/>
      <c r="E113" s="69"/>
      <c r="F113" s="12"/>
      <c r="G113" s="17" t="s">
        <v>732</v>
      </c>
      <c r="H113" s="7"/>
      <c r="I113" s="8"/>
      <c r="J113" s="17" t="s">
        <v>733</v>
      </c>
      <c r="K113" s="7"/>
      <c r="L113" s="8"/>
      <c r="M113" s="17" t="s">
        <v>734</v>
      </c>
      <c r="N113" s="7"/>
      <c r="O113" s="8"/>
      <c r="P113" s="17" t="s">
        <v>735</v>
      </c>
      <c r="Q113" s="7"/>
      <c r="R113" s="8"/>
      <c r="S113" s="17" t="s">
        <v>736</v>
      </c>
      <c r="T113" s="7"/>
      <c r="U113" s="8"/>
      <c r="V113" s="17" t="s">
        <v>737</v>
      </c>
      <c r="W113" s="7"/>
      <c r="X113" s="8"/>
    </row>
    <row r="114" ht="15.75" customHeight="1">
      <c r="B114" s="19"/>
      <c r="C114" s="19"/>
      <c r="D114" s="83"/>
      <c r="E114" s="85"/>
      <c r="F114" s="19"/>
      <c r="G114" s="223" t="s">
        <v>794</v>
      </c>
      <c r="H114" s="223" t="s">
        <v>795</v>
      </c>
      <c r="I114" s="223" t="s">
        <v>796</v>
      </c>
      <c r="J114" s="223" t="s">
        <v>794</v>
      </c>
      <c r="K114" s="223" t="s">
        <v>795</v>
      </c>
      <c r="L114" s="223" t="s">
        <v>796</v>
      </c>
      <c r="M114" s="223" t="s">
        <v>794</v>
      </c>
      <c r="N114" s="223" t="s">
        <v>795</v>
      </c>
      <c r="O114" s="223" t="s">
        <v>796</v>
      </c>
      <c r="P114" s="223" t="s">
        <v>794</v>
      </c>
      <c r="Q114" s="223" t="s">
        <v>795</v>
      </c>
      <c r="R114" s="223" t="s">
        <v>796</v>
      </c>
      <c r="S114" s="223" t="s">
        <v>794</v>
      </c>
      <c r="T114" s="223" t="s">
        <v>795</v>
      </c>
      <c r="U114" s="223" t="s">
        <v>796</v>
      </c>
      <c r="V114" s="223" t="s">
        <v>794</v>
      </c>
      <c r="W114" s="223" t="s">
        <v>795</v>
      </c>
      <c r="X114" s="223" t="s">
        <v>796</v>
      </c>
    </row>
    <row r="115" ht="15.75" customHeight="1">
      <c r="B115" s="242">
        <v>1.0</v>
      </c>
      <c r="C115" s="255" t="str">
        <f t="shared" ref="C115:D115" si="37">C45</f>
        <v>РАДУГА</v>
      </c>
      <c r="D115" s="256" t="str">
        <f t="shared" si="37"/>
        <v>Сары Нуршаш Сакеновна</v>
      </c>
      <c r="E115" s="8"/>
      <c r="F115" s="245">
        <v>14.0</v>
      </c>
      <c r="G115" s="261">
        <f>'дети 5-ти лет С'!D37</f>
        <v>0</v>
      </c>
      <c r="H115" s="261">
        <f>'дети 5-ти лет С'!E37</f>
        <v>12</v>
      </c>
      <c r="I115" s="261">
        <f>'дети 5-ти лет С'!F37</f>
        <v>2</v>
      </c>
      <c r="J115" s="261">
        <f>'дети 5-ти лет С'!G37</f>
        <v>0</v>
      </c>
      <c r="K115" s="261">
        <f>'дети 5-ти лет С'!H37</f>
        <v>11</v>
      </c>
      <c r="L115" s="261">
        <f>'дети 5-ти лет С'!I37</f>
        <v>3</v>
      </c>
      <c r="M115" s="261">
        <f>'дети 5-ти лет С'!J37</f>
        <v>0</v>
      </c>
      <c r="N115" s="261">
        <f>'дети 5-ти лет С'!K37</f>
        <v>8</v>
      </c>
      <c r="O115" s="261">
        <f>'дети 5-ти лет С'!L37</f>
        <v>6</v>
      </c>
      <c r="P115" s="261">
        <f>'дети 5-ти лет С'!M37</f>
        <v>0</v>
      </c>
      <c r="Q115" s="261">
        <f>'дети 5-ти лет С'!N37</f>
        <v>0</v>
      </c>
      <c r="R115" s="261">
        <f>'дети 5-ти лет С'!O37</f>
        <v>14</v>
      </c>
      <c r="S115" s="261">
        <f>'дети 5-ти лет С'!P37</f>
        <v>0</v>
      </c>
      <c r="T115" s="261">
        <f>'дети 5-ти лет С'!Q37</f>
        <v>14</v>
      </c>
      <c r="U115" s="261">
        <f>'дети 5-ти лет С'!R37</f>
        <v>0</v>
      </c>
      <c r="V115" s="261">
        <f>'дети 5-ти лет С'!S37</f>
        <v>0</v>
      </c>
      <c r="W115" s="261">
        <f>'дети 5-ти лет С'!T37</f>
        <v>14</v>
      </c>
      <c r="X115" s="261">
        <f>'дети 5-ти лет С'!U37</f>
        <v>0</v>
      </c>
    </row>
    <row r="116" ht="15.75" customHeight="1">
      <c r="B116" s="247"/>
      <c r="C116" s="248"/>
      <c r="D116" s="249"/>
      <c r="F116" s="246" t="s">
        <v>62</v>
      </c>
      <c r="G116" s="262">
        <f>'дети 5-ти лет С'!D38</f>
        <v>0</v>
      </c>
      <c r="H116" s="262">
        <f>'дети 5-ти лет С'!E38</f>
        <v>70.58823529</v>
      </c>
      <c r="I116" s="262">
        <f>'дети 5-ти лет С'!F38</f>
        <v>11.76470588</v>
      </c>
      <c r="J116" s="262">
        <f>'дети 5-ти лет С'!G38</f>
        <v>0</v>
      </c>
      <c r="K116" s="262">
        <f>'дети 5-ти лет С'!H38</f>
        <v>64.70588235</v>
      </c>
      <c r="L116" s="262">
        <f>'дети 5-ти лет С'!I38</f>
        <v>17.64705882</v>
      </c>
      <c r="M116" s="262">
        <f>'дети 5-ти лет С'!J38</f>
        <v>0</v>
      </c>
      <c r="N116" s="262">
        <f>'дети 5-ти лет С'!K38</f>
        <v>47.05882353</v>
      </c>
      <c r="O116" s="262">
        <f>'дети 5-ти лет С'!L38</f>
        <v>35.29411765</v>
      </c>
      <c r="P116" s="262">
        <f>'дети 5-ти лет С'!M38</f>
        <v>0</v>
      </c>
      <c r="Q116" s="262">
        <f>'дети 5-ти лет С'!N38</f>
        <v>0</v>
      </c>
      <c r="R116" s="262">
        <f>'дети 5-ти лет С'!O38</f>
        <v>82.35294118</v>
      </c>
      <c r="S116" s="262">
        <f>'дети 5-ти лет С'!P38</f>
        <v>0</v>
      </c>
      <c r="T116" s="262">
        <f>'дети 5-ти лет С'!Q38</f>
        <v>82.35294118</v>
      </c>
      <c r="U116" s="262">
        <f>'дети 5-ти лет С'!R38</f>
        <v>0</v>
      </c>
      <c r="V116" s="262">
        <f>'дети 5-ти лет С'!S38</f>
        <v>0</v>
      </c>
      <c r="W116" s="262">
        <f>'дети 5-ти лет С'!T38</f>
        <v>82.35294118</v>
      </c>
      <c r="X116" s="262">
        <f>'дети 5-ти лет С'!U38</f>
        <v>0</v>
      </c>
    </row>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7">
    <mergeCell ref="V43:X43"/>
    <mergeCell ref="G48:X48"/>
    <mergeCell ref="AE50:AG50"/>
    <mergeCell ref="AH50:AJ50"/>
    <mergeCell ref="D41:E44"/>
    <mergeCell ref="F41:F44"/>
    <mergeCell ref="G41:X41"/>
    <mergeCell ref="G42:X42"/>
    <mergeCell ref="G43:I43"/>
    <mergeCell ref="J43:L43"/>
    <mergeCell ref="M43:O43"/>
    <mergeCell ref="G8:I8"/>
    <mergeCell ref="J8:L8"/>
    <mergeCell ref="B1:U1"/>
    <mergeCell ref="C4:U4"/>
    <mergeCell ref="B5:U5"/>
    <mergeCell ref="A6:V6"/>
    <mergeCell ref="B8:B9"/>
    <mergeCell ref="C8:C9"/>
    <mergeCell ref="D8:F8"/>
    <mergeCell ref="U8:U9"/>
    <mergeCell ref="Y12:Y14"/>
    <mergeCell ref="Y16:Y18"/>
    <mergeCell ref="AA19:AC30"/>
    <mergeCell ref="Y20:Y22"/>
    <mergeCell ref="Y24:Y26"/>
    <mergeCell ref="Y28:Y30"/>
    <mergeCell ref="S8:S9"/>
    <mergeCell ref="T8:T9"/>
    <mergeCell ref="X10:AC10"/>
    <mergeCell ref="AA12:AC13"/>
    <mergeCell ref="AA14:AA15"/>
    <mergeCell ref="AB14:AB15"/>
    <mergeCell ref="AC14:AC15"/>
    <mergeCell ref="AA16:AC17"/>
    <mergeCell ref="M8:O8"/>
    <mergeCell ref="P8:R8"/>
    <mergeCell ref="B37:U37"/>
    <mergeCell ref="B38:P38"/>
    <mergeCell ref="Q38:U38"/>
    <mergeCell ref="B41:B44"/>
    <mergeCell ref="C41:C44"/>
    <mergeCell ref="S50:U50"/>
    <mergeCell ref="V50:X50"/>
    <mergeCell ref="Y50:AA50"/>
    <mergeCell ref="AB50:AD50"/>
    <mergeCell ref="P43:R43"/>
    <mergeCell ref="S43:U43"/>
    <mergeCell ref="G49:X49"/>
    <mergeCell ref="G50:I50"/>
    <mergeCell ref="J50:L50"/>
    <mergeCell ref="M50:O50"/>
    <mergeCell ref="P50:R50"/>
    <mergeCell ref="AH78:AJ78"/>
    <mergeCell ref="AK78:AM78"/>
    <mergeCell ref="V71:X71"/>
    <mergeCell ref="G76:X76"/>
    <mergeCell ref="G77:X77"/>
    <mergeCell ref="AE77:AP77"/>
    <mergeCell ref="G78:I78"/>
    <mergeCell ref="J78:L78"/>
    <mergeCell ref="M78:O78"/>
    <mergeCell ref="AN78:AP78"/>
    <mergeCell ref="P78:R78"/>
    <mergeCell ref="S78:U78"/>
    <mergeCell ref="G83:X83"/>
    <mergeCell ref="G84:X84"/>
    <mergeCell ref="G85:I85"/>
    <mergeCell ref="J85:L85"/>
    <mergeCell ref="M85:O85"/>
    <mergeCell ref="S92:U92"/>
    <mergeCell ref="V92:X92"/>
    <mergeCell ref="V85:X85"/>
    <mergeCell ref="G90:X90"/>
    <mergeCell ref="G91:X91"/>
    <mergeCell ref="G92:I92"/>
    <mergeCell ref="J92:L92"/>
    <mergeCell ref="M92:O92"/>
    <mergeCell ref="P92:R92"/>
    <mergeCell ref="G97:X97"/>
    <mergeCell ref="G98:X98"/>
    <mergeCell ref="G99:I99"/>
    <mergeCell ref="J99:L99"/>
    <mergeCell ref="M99:O99"/>
    <mergeCell ref="P99:R99"/>
    <mergeCell ref="S99:U99"/>
    <mergeCell ref="S106:U106"/>
    <mergeCell ref="V106:X106"/>
    <mergeCell ref="G111:X111"/>
    <mergeCell ref="G112:X112"/>
    <mergeCell ref="G113:I113"/>
    <mergeCell ref="J113:L113"/>
    <mergeCell ref="M113:O113"/>
    <mergeCell ref="P113:R113"/>
    <mergeCell ref="S113:U113"/>
    <mergeCell ref="V113:X113"/>
    <mergeCell ref="V99:X99"/>
    <mergeCell ref="G104:X104"/>
    <mergeCell ref="G105:X105"/>
    <mergeCell ref="G106:I106"/>
    <mergeCell ref="J106:L106"/>
    <mergeCell ref="M106:O106"/>
    <mergeCell ref="P106:R106"/>
    <mergeCell ref="G55:X55"/>
    <mergeCell ref="G56:X56"/>
    <mergeCell ref="G57:I57"/>
    <mergeCell ref="J57:L57"/>
    <mergeCell ref="M57:O57"/>
    <mergeCell ref="P57:R57"/>
    <mergeCell ref="S57:U57"/>
    <mergeCell ref="S64:U64"/>
    <mergeCell ref="V64:X64"/>
    <mergeCell ref="V57:X57"/>
    <mergeCell ref="G62:X62"/>
    <mergeCell ref="G63:X63"/>
    <mergeCell ref="G64:I64"/>
    <mergeCell ref="J64:L64"/>
    <mergeCell ref="M64:O64"/>
    <mergeCell ref="P64:R64"/>
    <mergeCell ref="G69:X69"/>
    <mergeCell ref="G70:X70"/>
    <mergeCell ref="G71:I71"/>
    <mergeCell ref="J71:L71"/>
    <mergeCell ref="M71:O71"/>
    <mergeCell ref="P71:R71"/>
    <mergeCell ref="S71:U71"/>
    <mergeCell ref="V78:X78"/>
    <mergeCell ref="Y78:AA78"/>
    <mergeCell ref="AB78:AD78"/>
    <mergeCell ref="AE78:AG78"/>
    <mergeCell ref="P85:R85"/>
    <mergeCell ref="S85:U85"/>
    <mergeCell ref="Y85:AA85"/>
    <mergeCell ref="AB85:AD85"/>
    <mergeCell ref="AE85:AG85"/>
    <mergeCell ref="D90:E93"/>
    <mergeCell ref="D94:E94"/>
    <mergeCell ref="D95:E95"/>
    <mergeCell ref="B97:B100"/>
    <mergeCell ref="C97:C100"/>
    <mergeCell ref="D97:E100"/>
    <mergeCell ref="F97:F100"/>
    <mergeCell ref="D101:E101"/>
    <mergeCell ref="D102:E102"/>
    <mergeCell ref="C104:C107"/>
    <mergeCell ref="D104:E107"/>
    <mergeCell ref="F104:F107"/>
    <mergeCell ref="D108:E108"/>
    <mergeCell ref="D109:E109"/>
    <mergeCell ref="D45:E45"/>
    <mergeCell ref="D46:E46"/>
    <mergeCell ref="C48:C51"/>
    <mergeCell ref="D48:E51"/>
    <mergeCell ref="F48:F51"/>
    <mergeCell ref="D52:E52"/>
    <mergeCell ref="D53:E53"/>
    <mergeCell ref="D67:E67"/>
    <mergeCell ref="D69:E72"/>
    <mergeCell ref="F69:F72"/>
    <mergeCell ref="D73:E73"/>
    <mergeCell ref="D74:E74"/>
    <mergeCell ref="D55:E58"/>
    <mergeCell ref="F55:F58"/>
    <mergeCell ref="D59:E59"/>
    <mergeCell ref="D60:E60"/>
    <mergeCell ref="D62:E65"/>
    <mergeCell ref="F62:F65"/>
    <mergeCell ref="D66:E66"/>
    <mergeCell ref="B48:B51"/>
    <mergeCell ref="B55:B58"/>
    <mergeCell ref="C55:C58"/>
    <mergeCell ref="B62:B65"/>
    <mergeCell ref="C62:C65"/>
    <mergeCell ref="B69:B72"/>
    <mergeCell ref="C69:C72"/>
    <mergeCell ref="B76:B79"/>
    <mergeCell ref="C76:C79"/>
    <mergeCell ref="D76:E79"/>
    <mergeCell ref="F76:F79"/>
    <mergeCell ref="D80:E80"/>
    <mergeCell ref="D81:E81"/>
    <mergeCell ref="B83:B86"/>
    <mergeCell ref="F83:F86"/>
    <mergeCell ref="C83:C86"/>
    <mergeCell ref="D83:E86"/>
    <mergeCell ref="D87:E87"/>
    <mergeCell ref="D88:E88"/>
    <mergeCell ref="B90:B93"/>
    <mergeCell ref="C90:C93"/>
    <mergeCell ref="F90:F93"/>
    <mergeCell ref="B104:B107"/>
    <mergeCell ref="B111:B114"/>
    <mergeCell ref="C111:C114"/>
    <mergeCell ref="D111:E114"/>
    <mergeCell ref="F111:F114"/>
    <mergeCell ref="D115:E115"/>
    <mergeCell ref="D116:E116"/>
  </mergeCells>
  <printOptions/>
  <pageMargins bottom="0.75" footer="0.0" header="0.0" left="0.7" right="0.7" top="0.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5.71"/>
    <col customWidth="1" min="3" max="3" width="41.57"/>
    <col customWidth="1" min="4" max="4" width="11.29"/>
    <col customWidth="1" min="5" max="5" width="9.71"/>
    <col customWidth="1" min="6" max="6" width="8.71"/>
    <col customWidth="1" min="7" max="7" width="10.0"/>
    <col customWidth="1" min="8" max="8" width="10.57"/>
    <col customWidth="1" min="9" max="9" width="11.0"/>
    <col customWidth="1" min="10" max="10" width="10.0"/>
    <col customWidth="1" min="11" max="13" width="10.57"/>
    <col customWidth="1" min="14" max="14" width="10.43"/>
    <col customWidth="1" min="15" max="15" width="10.14"/>
    <col customWidth="1" min="16" max="16" width="10.71"/>
    <col customWidth="1" min="17" max="17" width="11.43"/>
    <col customWidth="1" min="18" max="18" width="10.29"/>
    <col customWidth="1" min="19" max="19" width="10.71"/>
    <col customWidth="1" min="20" max="20" width="11.43"/>
    <col customWidth="1" min="21" max="21" width="10.14"/>
    <col customWidth="1" min="22" max="22" width="9.86"/>
    <col customWidth="1" min="23" max="24" width="10.57"/>
    <col customWidth="1" min="25" max="25" width="10.43"/>
    <col customWidth="1" min="26" max="26" width="10.71"/>
    <col customWidth="1" min="27" max="27" width="10.29"/>
    <col customWidth="1" min="28" max="28" width="10.43"/>
    <col customWidth="1" min="29" max="29" width="10.57"/>
    <col customWidth="1" min="30" max="41" width="8.71"/>
  </cols>
  <sheetData>
    <row r="1">
      <c r="B1" s="139"/>
    </row>
    <row r="2">
      <c r="B2" s="139"/>
      <c r="C2" s="139"/>
      <c r="D2" s="139"/>
      <c r="E2" s="139"/>
      <c r="F2" s="139"/>
      <c r="G2" s="139"/>
      <c r="H2" s="139"/>
      <c r="I2" s="139"/>
      <c r="J2" s="139"/>
      <c r="K2" s="139"/>
      <c r="L2" s="139"/>
      <c r="M2" s="139"/>
      <c r="N2" s="139"/>
      <c r="O2" s="139"/>
      <c r="P2" s="139"/>
      <c r="Q2" s="139"/>
      <c r="R2" s="139"/>
      <c r="S2" s="139"/>
      <c r="T2" s="139"/>
      <c r="U2" s="139"/>
    </row>
    <row r="3">
      <c r="B3" s="139"/>
      <c r="C3" s="139"/>
      <c r="D3" s="139"/>
      <c r="E3" s="139"/>
      <c r="F3" s="139"/>
      <c r="G3" s="139"/>
      <c r="H3" s="139"/>
      <c r="I3" s="139"/>
      <c r="J3" s="139"/>
      <c r="K3" s="139"/>
      <c r="L3" s="139"/>
      <c r="M3" s="139"/>
      <c r="N3" s="139"/>
      <c r="O3" s="139"/>
      <c r="P3" s="139"/>
      <c r="Q3" s="139"/>
      <c r="R3" s="139"/>
      <c r="S3" s="139"/>
      <c r="T3" s="139"/>
      <c r="U3" s="139"/>
    </row>
    <row r="4">
      <c r="B4" s="139"/>
      <c r="C4" s="139" t="s">
        <v>791</v>
      </c>
    </row>
    <row r="5">
      <c r="B5" s="139" t="s">
        <v>814</v>
      </c>
    </row>
    <row r="6">
      <c r="A6" s="220" t="s">
        <v>793</v>
      </c>
    </row>
    <row r="8" ht="62.25" customHeight="1">
      <c r="B8" s="5" t="s">
        <v>3</v>
      </c>
      <c r="C8" s="5" t="s">
        <v>4</v>
      </c>
      <c r="D8" s="221" t="s">
        <v>5</v>
      </c>
      <c r="E8" s="7"/>
      <c r="F8" s="8"/>
      <c r="G8" s="222" t="s">
        <v>107</v>
      </c>
      <c r="H8" s="7"/>
      <c r="I8" s="8"/>
      <c r="J8" s="222" t="s">
        <v>335</v>
      </c>
      <c r="K8" s="7"/>
      <c r="L8" s="8"/>
      <c r="M8" s="222" t="s">
        <v>398</v>
      </c>
      <c r="N8" s="7"/>
      <c r="O8" s="8"/>
      <c r="P8" s="222" t="s">
        <v>724</v>
      </c>
      <c r="Q8" s="7"/>
      <c r="R8" s="8"/>
      <c r="S8" s="9" t="s">
        <v>6</v>
      </c>
      <c r="T8" s="10" t="s">
        <v>7</v>
      </c>
      <c r="U8" s="11" t="s">
        <v>8</v>
      </c>
    </row>
    <row r="9">
      <c r="B9" s="19"/>
      <c r="C9" s="19"/>
      <c r="D9" s="223" t="s">
        <v>794</v>
      </c>
      <c r="E9" s="223" t="s">
        <v>795</v>
      </c>
      <c r="F9" s="223" t="s">
        <v>796</v>
      </c>
      <c r="G9" s="223" t="s">
        <v>794</v>
      </c>
      <c r="H9" s="223" t="s">
        <v>795</v>
      </c>
      <c r="I9" s="223" t="s">
        <v>796</v>
      </c>
      <c r="J9" s="223" t="s">
        <v>794</v>
      </c>
      <c r="K9" s="223" t="s">
        <v>795</v>
      </c>
      <c r="L9" s="223" t="s">
        <v>796</v>
      </c>
      <c r="M9" s="223" t="s">
        <v>794</v>
      </c>
      <c r="N9" s="223" t="s">
        <v>795</v>
      </c>
      <c r="O9" s="223" t="s">
        <v>796</v>
      </c>
      <c r="P9" s="223" t="s">
        <v>794</v>
      </c>
      <c r="Q9" s="223" t="s">
        <v>795</v>
      </c>
      <c r="R9" s="223" t="s">
        <v>796</v>
      </c>
      <c r="S9" s="19"/>
      <c r="T9" s="19"/>
      <c r="U9" s="19"/>
    </row>
    <row r="10">
      <c r="B10" s="224">
        <v>1.0</v>
      </c>
      <c r="C10" s="144" t="str">
        <f>'дети 5-ти лет Ф'!C56</f>
        <v>Вовченко Кириан</v>
      </c>
      <c r="D10" s="144">
        <f>'дети 5-ти лет Ф'!Y56</f>
        <v>6</v>
      </c>
      <c r="E10" s="144">
        <f>'дети 5-ти лет Ф'!Z56</f>
        <v>1</v>
      </c>
      <c r="F10" s="144">
        <f>'дети 5-ти лет Ф'!AA56</f>
        <v>0</v>
      </c>
      <c r="G10" s="144">
        <f>'дети 5-ти лет К'!CJ56</f>
        <v>13</v>
      </c>
      <c r="H10" s="144">
        <f>'дети 5-ти лет К'!CK56</f>
        <v>15</v>
      </c>
      <c r="I10" s="144">
        <f>'дети 5-ти лет К'!CL56</f>
        <v>0</v>
      </c>
      <c r="J10" s="144">
        <f>'дети 5-ти лет П'!Y56</f>
        <v>5</v>
      </c>
      <c r="K10" s="144">
        <f>'дети 5-ти лет П'!Z56</f>
        <v>2</v>
      </c>
      <c r="L10" s="144">
        <f>'дети 5-ти лет П'!AA56</f>
        <v>0</v>
      </c>
      <c r="M10" s="144">
        <f>'дети 5-ти лет Т'!DE56</f>
        <v>0</v>
      </c>
      <c r="N10" s="224">
        <f>'дети 5-ти лет Т'!DF56</f>
        <v>32</v>
      </c>
      <c r="O10" s="224">
        <f>'дети 5-ти лет Т'!DG56</f>
        <v>3</v>
      </c>
      <c r="P10" s="224">
        <f>'дети 5-ти лет С'!Y56</f>
        <v>5</v>
      </c>
      <c r="Q10" s="224">
        <f>'дети 5-ти лет С'!Z56</f>
        <v>2</v>
      </c>
      <c r="R10" s="225">
        <f>'дети 5-ти лет С'!AA56</f>
        <v>0</v>
      </c>
      <c r="S10" s="226">
        <f t="shared" ref="S10:U10" si="1">(D10+G10+J10+M10+P10)/5</f>
        <v>5.8</v>
      </c>
      <c r="T10" s="227">
        <f t="shared" si="1"/>
        <v>10.4</v>
      </c>
      <c r="U10" s="228">
        <f t="shared" si="1"/>
        <v>0.6</v>
      </c>
      <c r="W10" s="221" t="s">
        <v>797</v>
      </c>
      <c r="X10" s="7"/>
      <c r="Y10" s="7"/>
      <c r="Z10" s="7"/>
      <c r="AA10" s="7"/>
      <c r="AB10" s="7"/>
      <c r="AC10" s="8"/>
    </row>
    <row r="11">
      <c r="B11" s="224">
        <v>2.0</v>
      </c>
      <c r="C11" s="144" t="str">
        <f>'дети 5-ти лет Ф'!C57</f>
        <v>Гарт Дарья</v>
      </c>
      <c r="D11" s="144">
        <f>'дети 5-ти лет Ф'!Y57</f>
        <v>6</v>
      </c>
      <c r="E11" s="144">
        <f>'дети 5-ти лет Ф'!Z57</f>
        <v>1</v>
      </c>
      <c r="F11" s="144">
        <f>'дети 5-ти лет Ф'!AA57</f>
        <v>0</v>
      </c>
      <c r="G11" s="144">
        <f>'дети 5-ти лет К'!CJ57</f>
        <v>13</v>
      </c>
      <c r="H11" s="144">
        <f>'дети 5-ти лет К'!CK57</f>
        <v>14</v>
      </c>
      <c r="I11" s="144">
        <f>'дети 5-ти лет К'!CL57</f>
        <v>0</v>
      </c>
      <c r="J11" s="144">
        <f>'дети 5-ти лет П'!Y57</f>
        <v>5</v>
      </c>
      <c r="K11" s="144">
        <f>'дети 5-ти лет П'!Z57</f>
        <v>2</v>
      </c>
      <c r="L11" s="144">
        <f>'дети 5-ти лет П'!AA57</f>
        <v>0</v>
      </c>
      <c r="M11" s="144">
        <f>'дети 5-ти лет Т'!DE57</f>
        <v>0</v>
      </c>
      <c r="N11" s="224">
        <f>'дети 5-ти лет Т'!DF57</f>
        <v>31</v>
      </c>
      <c r="O11" s="224">
        <f>'дети 5-ти лет Т'!DG57</f>
        <v>4</v>
      </c>
      <c r="P11" s="224">
        <f>'дети 5-ти лет С'!Y57</f>
        <v>5</v>
      </c>
      <c r="Q11" s="224">
        <f>'дети 5-ти лет С'!Z57</f>
        <v>2</v>
      </c>
      <c r="R11" s="225">
        <f>'дети 5-ти лет С'!AA57</f>
        <v>0</v>
      </c>
      <c r="S11" s="226">
        <f t="shared" ref="S11:U11" si="2">(D11+G11+J11+M11+P11)/5</f>
        <v>5.8</v>
      </c>
      <c r="T11" s="227">
        <f t="shared" si="2"/>
        <v>10</v>
      </c>
      <c r="U11" s="228">
        <f t="shared" si="2"/>
        <v>0.8</v>
      </c>
      <c r="W11" s="39"/>
      <c r="X11" s="39"/>
      <c r="Y11" s="67" t="s">
        <v>62</v>
      </c>
      <c r="Z11" s="67" t="s">
        <v>62</v>
      </c>
      <c r="AA11" s="67" t="s">
        <v>798</v>
      </c>
      <c r="AB11" s="148" t="s">
        <v>799</v>
      </c>
      <c r="AC11" s="148" t="s">
        <v>800</v>
      </c>
    </row>
    <row r="12">
      <c r="B12" s="224">
        <v>3.0</v>
      </c>
      <c r="C12" s="144" t="str">
        <f>'дети 5-ти лет Ф'!C58</f>
        <v>Гаак Денис </v>
      </c>
      <c r="D12" s="144">
        <f>'дети 5-ти лет Ф'!Y58</f>
        <v>0</v>
      </c>
      <c r="E12" s="144">
        <f>'дети 5-ти лет Ф'!Z58</f>
        <v>0</v>
      </c>
      <c r="F12" s="144">
        <f>'дети 5-ти лет Ф'!AA58</f>
        <v>0</v>
      </c>
      <c r="G12" s="144">
        <f>'дети 5-ти лет К'!CJ58</f>
        <v>0</v>
      </c>
      <c r="H12" s="144">
        <f>'дети 5-ти лет К'!CK58</f>
        <v>0</v>
      </c>
      <c r="I12" s="144">
        <f>'дети 5-ти лет К'!CL58</f>
        <v>0</v>
      </c>
      <c r="J12" s="144">
        <f>'дети 5-ти лет П'!Y58</f>
        <v>0</v>
      </c>
      <c r="K12" s="144">
        <f>'дети 5-ти лет П'!Z58</f>
        <v>0</v>
      </c>
      <c r="L12" s="144">
        <f>'дети 5-ти лет П'!AA58</f>
        <v>0</v>
      </c>
      <c r="M12" s="144">
        <f>'дети 5-ти лет Т'!DE58</f>
        <v>0</v>
      </c>
      <c r="N12" s="224">
        <f>'дети 5-ти лет Т'!DF58</f>
        <v>0</v>
      </c>
      <c r="O12" s="224">
        <f>'дети 5-ти лет Т'!DG58</f>
        <v>0</v>
      </c>
      <c r="P12" s="224">
        <f>'дети 5-ти лет С'!Y58</f>
        <v>0</v>
      </c>
      <c r="Q12" s="224">
        <f>'дети 5-ти лет С'!Z58</f>
        <v>0</v>
      </c>
      <c r="R12" s="225">
        <f>'дети 5-ти лет С'!AA58</f>
        <v>0</v>
      </c>
      <c r="S12" s="226">
        <f t="shared" ref="S12:U12" si="3">(D12+G12+J12+M12+P12)/5</f>
        <v>0</v>
      </c>
      <c r="T12" s="227">
        <f t="shared" si="3"/>
        <v>0</v>
      </c>
      <c r="U12" s="228">
        <f t="shared" si="3"/>
        <v>0</v>
      </c>
      <c r="W12" s="39" t="s">
        <v>801</v>
      </c>
      <c r="X12" s="5" t="s">
        <v>815</v>
      </c>
      <c r="Y12" s="229">
        <f>'СВОД1'!Z12</f>
        <v>16.66666667</v>
      </c>
      <c r="Z12" s="266">
        <f>'дети 5-ти лет Ф'!AA102</f>
        <v>43.69747899</v>
      </c>
      <c r="AA12" s="230" t="s">
        <v>803</v>
      </c>
      <c r="AB12" s="62"/>
      <c r="AC12" s="63"/>
    </row>
    <row r="13">
      <c r="B13" s="224">
        <v>4.0</v>
      </c>
      <c r="C13" s="144" t="str">
        <f>'дети 5-ти лет Ф'!C59</f>
        <v>Глушич Тимур</v>
      </c>
      <c r="D13" s="144">
        <f>'дети 5-ти лет Ф'!Y59</f>
        <v>0</v>
      </c>
      <c r="E13" s="144">
        <f>'дети 5-ти лет Ф'!Z59</f>
        <v>0</v>
      </c>
      <c r="F13" s="144">
        <f>'дети 5-ти лет Ф'!AA59</f>
        <v>0</v>
      </c>
      <c r="G13" s="144">
        <f>'дети 5-ти лет К'!CJ59</f>
        <v>0</v>
      </c>
      <c r="H13" s="267">
        <v>0.0</v>
      </c>
      <c r="I13" s="144">
        <f>'дети 5-ти лет К'!CL59</f>
        <v>0</v>
      </c>
      <c r="J13" s="144">
        <f>'дети 5-ти лет П'!Y59</f>
        <v>0</v>
      </c>
      <c r="K13" s="144">
        <f>'дети 5-ти лет П'!Z59</f>
        <v>0</v>
      </c>
      <c r="L13" s="144">
        <f>'дети 5-ти лет П'!AA59</f>
        <v>0</v>
      </c>
      <c r="M13" s="144">
        <f>'дети 5-ти лет Т'!DE59</f>
        <v>0</v>
      </c>
      <c r="N13" s="224">
        <f>'дети 5-ти лет Т'!DF59</f>
        <v>0</v>
      </c>
      <c r="O13" s="224">
        <f>'дети 5-ти лет Т'!DG59</f>
        <v>0</v>
      </c>
      <c r="P13" s="224">
        <f>'дети 5-ти лет С'!Y59</f>
        <v>0</v>
      </c>
      <c r="Q13" s="224">
        <f>'дети 5-ти лет С'!Z59</f>
        <v>0</v>
      </c>
      <c r="R13" s="225">
        <f>'дети 5-ти лет С'!AA59</f>
        <v>0</v>
      </c>
      <c r="S13" s="226">
        <f t="shared" ref="S13:U13" si="4">(D13+G13+J13+M13+P13)/5</f>
        <v>0</v>
      </c>
      <c r="T13" s="227">
        <f t="shared" si="4"/>
        <v>0</v>
      </c>
      <c r="U13" s="228">
        <f t="shared" si="4"/>
        <v>0</v>
      </c>
      <c r="W13" s="39" t="s">
        <v>804</v>
      </c>
      <c r="X13" s="12"/>
      <c r="Y13" s="229">
        <f>'СВОД1'!Z13</f>
        <v>65.68627451</v>
      </c>
      <c r="Z13" s="266">
        <f>'дети 5-ти лет Ф'!AA103</f>
        <v>33.61344538</v>
      </c>
      <c r="AA13" s="83"/>
      <c r="AB13" s="84"/>
      <c r="AC13" s="85"/>
    </row>
    <row r="14">
      <c r="B14" s="224">
        <v>5.0</v>
      </c>
      <c r="C14" s="144" t="str">
        <f>'дети 5-ти лет Ф'!C60</f>
        <v>Иванов Александр</v>
      </c>
      <c r="D14" s="144">
        <f>'дети 5-ти лет Ф'!Y60</f>
        <v>5</v>
      </c>
      <c r="E14" s="144">
        <f>'дети 5-ти лет Ф'!Z60</f>
        <v>2</v>
      </c>
      <c r="F14" s="144">
        <f>'дети 5-ти лет Ф'!AA60</f>
        <v>0</v>
      </c>
      <c r="G14" s="144">
        <f>'дети 5-ти лет К'!CJ60</f>
        <v>11</v>
      </c>
      <c r="H14" s="144">
        <f>'дети 5-ти лет К'!CK60</f>
        <v>17</v>
      </c>
      <c r="I14" s="144">
        <f>'дети 5-ти лет К'!CL60</f>
        <v>0</v>
      </c>
      <c r="J14" s="144">
        <f>'дети 5-ти лет П'!Y60</f>
        <v>5</v>
      </c>
      <c r="K14" s="144">
        <f>'дети 5-ти лет П'!Z60</f>
        <v>2</v>
      </c>
      <c r="L14" s="144">
        <f>'дети 5-ти лет П'!AA60</f>
        <v>0</v>
      </c>
      <c r="M14" s="144">
        <f>'дети 5-ти лет Т'!DE60</f>
        <v>0</v>
      </c>
      <c r="N14" s="224">
        <f>'дети 5-ти лет Т'!DF60</f>
        <v>25</v>
      </c>
      <c r="O14" s="224">
        <f>'дети 5-ти лет Т'!DG60</f>
        <v>10</v>
      </c>
      <c r="P14" s="224">
        <f>'дети 5-ти лет С'!Y60</f>
        <v>5</v>
      </c>
      <c r="Q14" s="224">
        <f>'дети 5-ти лет С'!Z60</f>
        <v>2</v>
      </c>
      <c r="R14" s="225">
        <f>'дети 5-ти лет С'!AA60</f>
        <v>0</v>
      </c>
      <c r="S14" s="226">
        <f t="shared" ref="S14:U14" si="5">(D14+G14+J14+M14+P14)/5</f>
        <v>5.2</v>
      </c>
      <c r="T14" s="227">
        <f t="shared" si="5"/>
        <v>9.6</v>
      </c>
      <c r="U14" s="228">
        <f t="shared" si="5"/>
        <v>2</v>
      </c>
      <c r="W14" s="39" t="s">
        <v>805</v>
      </c>
      <c r="X14" s="19"/>
      <c r="Y14" s="229">
        <f>'СВОД1'!Z14</f>
        <v>0</v>
      </c>
      <c r="Z14" s="266">
        <f>'дети 5-ти лет Ф'!AA104</f>
        <v>5.042016807</v>
      </c>
      <c r="AA14" s="231">
        <f>AA18*Q53/100</f>
        <v>5.667142857</v>
      </c>
      <c r="AB14" s="231">
        <f>AB18*Q53/100</f>
        <v>6.645714286</v>
      </c>
      <c r="AC14" s="231">
        <f>AC18*Q53/100</f>
        <v>1.47</v>
      </c>
    </row>
    <row r="15">
      <c r="B15" s="224">
        <v>6.0</v>
      </c>
      <c r="C15" s="144" t="str">
        <f>'дети 5-ти лет Ф'!C61</f>
        <v>Ишмуратов Александр</v>
      </c>
      <c r="D15" s="144">
        <f>'дети 5-ти лет Ф'!Y61</f>
        <v>5</v>
      </c>
      <c r="E15" s="144">
        <f>'дети 5-ти лет Ф'!Z61</f>
        <v>2</v>
      </c>
      <c r="F15" s="144">
        <f>'дети 5-ти лет Ф'!AA61</f>
        <v>0</v>
      </c>
      <c r="G15" s="144">
        <f>'дети 5-ти лет К'!CJ61</f>
        <v>9</v>
      </c>
      <c r="H15" s="144">
        <f>'дети 5-ти лет К'!CK61</f>
        <v>19</v>
      </c>
      <c r="I15" s="144">
        <f>'дети 5-ти лет К'!CL61</f>
        <v>0</v>
      </c>
      <c r="J15" s="144">
        <f>'дети 5-ти лет П'!Y61</f>
        <v>4</v>
      </c>
      <c r="K15" s="144">
        <f>'дети 5-ти лет П'!Z61</f>
        <v>3</v>
      </c>
      <c r="L15" s="144">
        <f>'дети 5-ти лет П'!AA61</f>
        <v>0</v>
      </c>
      <c r="M15" s="144">
        <f>'дети 5-ти лет Т'!DE61</f>
        <v>0</v>
      </c>
      <c r="N15" s="224">
        <f>'дети 5-ти лет Т'!DF61</f>
        <v>23</v>
      </c>
      <c r="O15" s="224">
        <f>'дети 5-ти лет Т'!DG61</f>
        <v>12</v>
      </c>
      <c r="P15" s="224">
        <f>'дети 5-ти лет С'!Y61</f>
        <v>5</v>
      </c>
      <c r="Q15" s="224">
        <f>'дети 5-ти лет С'!Z61</f>
        <v>2</v>
      </c>
      <c r="R15" s="225">
        <f>'дети 5-ти лет С'!AA61</f>
        <v>0</v>
      </c>
      <c r="S15" s="226">
        <f t="shared" ref="S15:U15" si="6">(D15+G15+J15+M15+P15)/5</f>
        <v>4.6</v>
      </c>
      <c r="T15" s="227">
        <f t="shared" si="6"/>
        <v>9.8</v>
      </c>
      <c r="U15" s="228">
        <f t="shared" si="6"/>
        <v>2.4</v>
      </c>
      <c r="W15" s="39"/>
      <c r="X15" s="39"/>
      <c r="Y15" s="39"/>
      <c r="Z15" s="268"/>
      <c r="AA15" s="19"/>
      <c r="AB15" s="19"/>
      <c r="AC15" s="19"/>
    </row>
    <row r="16">
      <c r="B16" s="224">
        <v>7.0</v>
      </c>
      <c r="C16" s="144" t="str">
        <f>'дети 5-ти лет Ф'!C62</f>
        <v>Косарева Анна </v>
      </c>
      <c r="D16" s="144">
        <f>'дети 5-ти лет Ф'!Y62</f>
        <v>4</v>
      </c>
      <c r="E16" s="144">
        <f>'дети 5-ти лет Ф'!Z62</f>
        <v>3</v>
      </c>
      <c r="F16" s="144">
        <f>'дети 5-ти лет Ф'!AA62</f>
        <v>0</v>
      </c>
      <c r="G16" s="144">
        <f>'дети 5-ти лет К'!CJ62</f>
        <v>10</v>
      </c>
      <c r="H16" s="144">
        <f>'дети 5-ти лет К'!CK62</f>
        <v>18</v>
      </c>
      <c r="I16" s="144">
        <f>'дети 5-ти лет К'!CL62</f>
        <v>0</v>
      </c>
      <c r="J16" s="144">
        <f>'дети 5-ти лет П'!Y62</f>
        <v>5</v>
      </c>
      <c r="K16" s="144">
        <f>'дети 5-ти лет П'!Z62</f>
        <v>2</v>
      </c>
      <c r="L16" s="144">
        <f>'дети 5-ти лет П'!AA62</f>
        <v>0</v>
      </c>
      <c r="M16" s="144">
        <f>'дети 5-ти лет Т'!DE62</f>
        <v>0</v>
      </c>
      <c r="N16" s="224">
        <f>'дети 5-ти лет Т'!DF62</f>
        <v>25</v>
      </c>
      <c r="O16" s="224">
        <f>'дети 5-ти лет Т'!DG62</f>
        <v>10</v>
      </c>
      <c r="P16" s="224">
        <f>'дети 5-ти лет С'!Y62</f>
        <v>5</v>
      </c>
      <c r="Q16" s="224">
        <f>'дети 5-ти лет С'!Z62</f>
        <v>2</v>
      </c>
      <c r="R16" s="225">
        <f>'дети 5-ти лет С'!AA62</f>
        <v>0</v>
      </c>
      <c r="S16" s="226">
        <f t="shared" ref="S16:U16" si="7">(D16+G16+J16+M16+P16)/5</f>
        <v>4.8</v>
      </c>
      <c r="T16" s="227">
        <f t="shared" si="7"/>
        <v>10</v>
      </c>
      <c r="U16" s="228">
        <f t="shared" si="7"/>
        <v>2</v>
      </c>
      <c r="W16" s="39" t="s">
        <v>801</v>
      </c>
      <c r="X16" s="5" t="s">
        <v>816</v>
      </c>
      <c r="Y16" s="229">
        <f>'СВОД1'!Z16</f>
        <v>1.633986928</v>
      </c>
      <c r="Z16" s="266">
        <f>'дети 5-ти лет К'!CL102</f>
        <v>28.36134454</v>
      </c>
      <c r="AA16" s="230" t="s">
        <v>62</v>
      </c>
      <c r="AB16" s="62"/>
      <c r="AC16" s="63"/>
    </row>
    <row r="17">
      <c r="B17" s="224">
        <v>8.0</v>
      </c>
      <c r="C17" s="144" t="str">
        <f>'дети 5-ти лет Ф'!C63</f>
        <v>Ботишова Есения</v>
      </c>
      <c r="D17" s="144">
        <f>'дети 5-ти лет Ф'!Y63</f>
        <v>5</v>
      </c>
      <c r="E17" s="144">
        <f>'дети 5-ти лет Ф'!Z63</f>
        <v>2</v>
      </c>
      <c r="F17" s="144">
        <f>'дети 5-ти лет Ф'!AA63</f>
        <v>0</v>
      </c>
      <c r="G17" s="144">
        <f>'дети 5-ти лет К'!CJ63</f>
        <v>7</v>
      </c>
      <c r="H17" s="144">
        <f>'дети 5-ти лет К'!CK63</f>
        <v>18</v>
      </c>
      <c r="I17" s="144">
        <f>'дети 5-ти лет К'!CL63</f>
        <v>3</v>
      </c>
      <c r="J17" s="144">
        <f>'дети 5-ти лет П'!Y63</f>
        <v>4</v>
      </c>
      <c r="K17" s="144">
        <f>'дети 5-ти лет П'!Z63</f>
        <v>3</v>
      </c>
      <c r="L17" s="144">
        <f>'дети 5-ти лет П'!AA63</f>
        <v>0</v>
      </c>
      <c r="M17" s="144">
        <f>'дети 5-ти лет Т'!DE63</f>
        <v>0</v>
      </c>
      <c r="N17" s="224">
        <f>'дети 5-ти лет Т'!DF63</f>
        <v>26</v>
      </c>
      <c r="O17" s="224">
        <f>'дети 5-ти лет Т'!DG63</f>
        <v>9</v>
      </c>
      <c r="P17" s="224">
        <f>'дети 5-ти лет С'!Y63</f>
        <v>5</v>
      </c>
      <c r="Q17" s="224">
        <f>'дети 5-ти лет С'!Z63</f>
        <v>2</v>
      </c>
      <c r="R17" s="225">
        <f>'дети 5-ти лет С'!AA63</f>
        <v>0</v>
      </c>
      <c r="S17" s="226">
        <f t="shared" ref="S17:U17" si="8">(D17+G17+J17+M17+P17)/5</f>
        <v>4.2</v>
      </c>
      <c r="T17" s="227">
        <f t="shared" si="8"/>
        <v>10.2</v>
      </c>
      <c r="U17" s="228">
        <f t="shared" si="8"/>
        <v>2.4</v>
      </c>
      <c r="W17" s="39" t="s">
        <v>804</v>
      </c>
      <c r="X17" s="12"/>
      <c r="Y17" s="229">
        <f>'СВОД1'!Z17</f>
        <v>80.71895425</v>
      </c>
      <c r="Z17" s="266">
        <f>'дети 5-ти лет К'!CL103</f>
        <v>44.53781513</v>
      </c>
      <c r="AA17" s="83"/>
      <c r="AB17" s="84"/>
      <c r="AC17" s="85"/>
    </row>
    <row r="18">
      <c r="B18" s="224">
        <v>9.0</v>
      </c>
      <c r="C18" s="144" t="str">
        <f>'дети 5-ти лет Ф'!C64</f>
        <v>Лукашев Макар</v>
      </c>
      <c r="D18" s="144">
        <f>'дети 5-ти лет Ф'!Y64</f>
        <v>6</v>
      </c>
      <c r="E18" s="144">
        <f>'дети 5-ти лет Ф'!Z64</f>
        <v>1</v>
      </c>
      <c r="F18" s="144">
        <f>'дети 5-ти лет Ф'!AA64</f>
        <v>0</v>
      </c>
      <c r="G18" s="144">
        <f>'дети 5-ти лет К'!CJ64</f>
        <v>12</v>
      </c>
      <c r="H18" s="144">
        <f>'дети 5-ти лет К'!CK64</f>
        <v>16</v>
      </c>
      <c r="I18" s="144">
        <f>'дети 5-ти лет К'!CL64</f>
        <v>0</v>
      </c>
      <c r="J18" s="144">
        <f>'дети 5-ти лет П'!Y64</f>
        <v>4</v>
      </c>
      <c r="K18" s="144">
        <f>'дети 5-ти лет П'!Z64</f>
        <v>3</v>
      </c>
      <c r="L18" s="144">
        <f>'дети 5-ти лет П'!AA64</f>
        <v>0</v>
      </c>
      <c r="M18" s="144">
        <f>'дети 5-ти лет Т'!DE64</f>
        <v>0</v>
      </c>
      <c r="N18" s="224">
        <f>'дети 5-ти лет Т'!DF64</f>
        <v>26</v>
      </c>
      <c r="O18" s="224">
        <f>'дети 5-ти лет Т'!DG64</f>
        <v>9</v>
      </c>
      <c r="P18" s="224">
        <f>'дети 5-ти лет С'!Y64</f>
        <v>5</v>
      </c>
      <c r="Q18" s="224">
        <f>'дети 5-ти лет С'!Z64</f>
        <v>2</v>
      </c>
      <c r="R18" s="225">
        <f>'дети 5-ти лет С'!AA64</f>
        <v>0</v>
      </c>
      <c r="S18" s="226">
        <f t="shared" ref="S18:U18" si="9">(D18+G18+J18+M18+P18)/5</f>
        <v>5.4</v>
      </c>
      <c r="T18" s="227">
        <f t="shared" si="9"/>
        <v>9.6</v>
      </c>
      <c r="U18" s="228">
        <f t="shared" si="9"/>
        <v>1.8</v>
      </c>
      <c r="W18" s="39" t="s">
        <v>805</v>
      </c>
      <c r="X18" s="19"/>
      <c r="Y18" s="229">
        <f>'СВОД1'!Z18</f>
        <v>0</v>
      </c>
      <c r="Z18" s="266">
        <f>'дети 5-ти лет К'!CL104</f>
        <v>9.453781513</v>
      </c>
      <c r="AA18" s="269">
        <f>(Z12+Z16+Z20+Z24+Z28)/5</f>
        <v>33.33613445</v>
      </c>
      <c r="AB18" s="269">
        <f>(Z13+Z17+Z21+Z25+Z29)/5</f>
        <v>39.09243697</v>
      </c>
      <c r="AC18" s="269">
        <f>(Z14+Z18+Z22+Z26+Z30)/5</f>
        <v>8.647058824</v>
      </c>
    </row>
    <row r="19">
      <c r="B19" s="224">
        <v>10.0</v>
      </c>
      <c r="C19" s="144" t="str">
        <f>'дети 5-ти лет Ф'!C65</f>
        <v>Пименов Ярослав</v>
      </c>
      <c r="D19" s="144">
        <f>'дети 5-ти лет Ф'!Y65</f>
        <v>3</v>
      </c>
      <c r="E19" s="144">
        <f>'дети 5-ти лет Ф'!Z65</f>
        <v>4</v>
      </c>
      <c r="F19" s="144">
        <f>'дети 5-ти лет Ф'!AA65</f>
        <v>0</v>
      </c>
      <c r="G19" s="144">
        <f>'дети 5-ти лет К'!CJ65</f>
        <v>12</v>
      </c>
      <c r="H19" s="144">
        <f>'дети 5-ти лет К'!CK65</f>
        <v>16</v>
      </c>
      <c r="I19" s="144">
        <f>'дети 5-ти лет К'!CL65</f>
        <v>0</v>
      </c>
      <c r="J19" s="144">
        <f>'дети 5-ти лет П'!Y65</f>
        <v>4</v>
      </c>
      <c r="K19" s="144">
        <f>'дети 5-ти лет П'!Z65</f>
        <v>3</v>
      </c>
      <c r="L19" s="144">
        <f>'дети 5-ти лет П'!AA65</f>
        <v>0</v>
      </c>
      <c r="M19" s="144">
        <f>'дети 5-ти лет Т'!DE65</f>
        <v>1</v>
      </c>
      <c r="N19" s="224">
        <f>'дети 5-ти лет Т'!DF65</f>
        <v>25</v>
      </c>
      <c r="O19" s="224">
        <f>'дети 5-ти лет Т'!DG65</f>
        <v>9</v>
      </c>
      <c r="P19" s="224">
        <f>'дети 5-ти лет С'!Y65</f>
        <v>5</v>
      </c>
      <c r="Q19" s="224">
        <f>'дети 5-ти лет С'!Z65</f>
        <v>2</v>
      </c>
      <c r="R19" s="225">
        <f>'дети 5-ти лет С'!AA65</f>
        <v>0</v>
      </c>
      <c r="S19" s="226">
        <f t="shared" ref="S19:U19" si="10">(D19+G19+J19+M19+P19)/5</f>
        <v>5</v>
      </c>
      <c r="T19" s="227">
        <f t="shared" si="10"/>
        <v>10</v>
      </c>
      <c r="U19" s="228">
        <f t="shared" si="10"/>
        <v>1.8</v>
      </c>
      <c r="W19" s="39"/>
      <c r="X19" s="39"/>
      <c r="Y19" s="39"/>
      <c r="Z19" s="268"/>
      <c r="AA19" s="19"/>
      <c r="AB19" s="19"/>
      <c r="AC19" s="19"/>
    </row>
    <row r="20">
      <c r="B20" s="224">
        <v>11.0</v>
      </c>
      <c r="C20" s="144" t="str">
        <f>'дети 5-ти лет Ф'!C66</f>
        <v>Попов Роман</v>
      </c>
      <c r="D20" s="144">
        <f>'дети 5-ти лет Ф'!Y66</f>
        <v>3</v>
      </c>
      <c r="E20" s="144">
        <f>'дети 5-ти лет Ф'!Z66</f>
        <v>4</v>
      </c>
      <c r="F20" s="144">
        <f>'дети 5-ти лет Ф'!AA66</f>
        <v>0</v>
      </c>
      <c r="G20" s="144">
        <f>'дети 5-ти лет К'!CJ66</f>
        <v>12</v>
      </c>
      <c r="H20" s="144">
        <f>'дети 5-ти лет К'!CK66</f>
        <v>16</v>
      </c>
      <c r="I20" s="144">
        <f>'дети 5-ти лет К'!CL66</f>
        <v>0</v>
      </c>
      <c r="J20" s="144">
        <f>'дети 5-ти лет П'!Y66</f>
        <v>4</v>
      </c>
      <c r="K20" s="144">
        <f>'дети 5-ти лет П'!Z66</f>
        <v>3</v>
      </c>
      <c r="L20" s="144">
        <f>'дети 5-ти лет П'!AA66</f>
        <v>0</v>
      </c>
      <c r="M20" s="144">
        <f>'дети 5-ти лет Т'!DE66</f>
        <v>1</v>
      </c>
      <c r="N20" s="224">
        <f>'дети 5-ти лет Т'!DF66</f>
        <v>26</v>
      </c>
      <c r="O20" s="224">
        <f>'дети 5-ти лет Т'!DG66</f>
        <v>8</v>
      </c>
      <c r="P20" s="224">
        <f>'дети 5-ти лет С'!Y66</f>
        <v>5</v>
      </c>
      <c r="Q20" s="224">
        <f>'дети 5-ти лет С'!Z66</f>
        <v>2</v>
      </c>
      <c r="R20" s="225">
        <f>'дети 5-ти лет С'!AA66</f>
        <v>0</v>
      </c>
      <c r="S20" s="226">
        <f t="shared" ref="S20:U20" si="11">(D20+G20+J20+M20+P20)/5</f>
        <v>5</v>
      </c>
      <c r="T20" s="227">
        <f t="shared" si="11"/>
        <v>10.2</v>
      </c>
      <c r="U20" s="228">
        <f t="shared" si="11"/>
        <v>1.6</v>
      </c>
      <c r="W20" s="39" t="s">
        <v>801</v>
      </c>
      <c r="X20" s="5" t="s">
        <v>817</v>
      </c>
      <c r="Y20" s="229">
        <f>'СВОД1'!Z20</f>
        <v>1.960784314</v>
      </c>
      <c r="Z20" s="266">
        <f>'дети 5-ти лет П'!AA102</f>
        <v>43.69747899</v>
      </c>
      <c r="AA20" s="229">
        <f>'СВОД1'!AA18</f>
        <v>9.267973856</v>
      </c>
      <c r="AB20" s="229">
        <f>'СВОД1'!AB18</f>
        <v>62.96732026</v>
      </c>
      <c r="AC20" s="229">
        <f>'СВОД1'!AC18</f>
        <v>9.764705882</v>
      </c>
    </row>
    <row r="21" ht="15.75" customHeight="1">
      <c r="B21" s="224">
        <v>12.0</v>
      </c>
      <c r="C21" s="144" t="str">
        <f>'дети 5-ти лет Ф'!C67</f>
        <v>Резепова Ева</v>
      </c>
      <c r="D21" s="144">
        <f>'дети 5-ти лет Ф'!Y67</f>
        <v>2</v>
      </c>
      <c r="E21" s="144">
        <f>'дети 5-ти лет Ф'!Z67</f>
        <v>5</v>
      </c>
      <c r="F21" s="144">
        <f>'дети 5-ти лет Ф'!AA67</f>
        <v>0</v>
      </c>
      <c r="G21" s="144">
        <f>'дети 5-ти лет К'!CJ67</f>
        <v>12</v>
      </c>
      <c r="H21" s="144">
        <f>'дети 5-ти лет К'!CK67</f>
        <v>16</v>
      </c>
      <c r="I21" s="144">
        <f>'дети 5-ти лет К'!CL67</f>
        <v>0</v>
      </c>
      <c r="J21" s="144">
        <f>'дети 5-ти лет П'!Y67</f>
        <v>4</v>
      </c>
      <c r="K21" s="144">
        <f>'дети 5-ти лет П'!Z67</f>
        <v>3</v>
      </c>
      <c r="L21" s="144">
        <f>'дети 5-ти лет П'!AA67</f>
        <v>0</v>
      </c>
      <c r="M21" s="144">
        <f>'дети 5-ти лет Т'!DE67</f>
        <v>1</v>
      </c>
      <c r="N21" s="224">
        <f>'дети 5-ти лет Т'!DF67</f>
        <v>24</v>
      </c>
      <c r="O21" s="224">
        <f>'дети 5-ти лет Т'!DG67</f>
        <v>10</v>
      </c>
      <c r="P21" s="224">
        <f>'дети 5-ти лет С'!Y67</f>
        <v>5</v>
      </c>
      <c r="Q21" s="224">
        <f>'дети 5-ти лет С'!Z67</f>
        <v>2</v>
      </c>
      <c r="R21" s="225">
        <f>'дети 5-ти лет С'!AA67</f>
        <v>0</v>
      </c>
      <c r="S21" s="226">
        <f t="shared" ref="S21:U21" si="12">(D21+G21+J21+M21+P21)/5</f>
        <v>4.8</v>
      </c>
      <c r="T21" s="227">
        <f t="shared" si="12"/>
        <v>10</v>
      </c>
      <c r="U21" s="228">
        <f t="shared" si="12"/>
        <v>2</v>
      </c>
      <c r="W21" s="39" t="s">
        <v>804</v>
      </c>
      <c r="X21" s="12"/>
      <c r="Y21" s="229">
        <f>'СВОД1'!Z21</f>
        <v>63.7254902</v>
      </c>
      <c r="Z21" s="266">
        <f>'дети 5-ти лет П'!AA103</f>
        <v>31.09243697</v>
      </c>
      <c r="AA21" s="270"/>
      <c r="AB21" s="62"/>
      <c r="AC21" s="63"/>
    </row>
    <row r="22" ht="15.75" customHeight="1">
      <c r="B22" s="224">
        <v>13.0</v>
      </c>
      <c r="C22" s="144" t="str">
        <f>'дети 5-ти лет Ф'!C68</f>
        <v>Жакупова Дарина</v>
      </c>
      <c r="D22" s="144">
        <f>'дети 5-ти лет Ф'!Y68</f>
        <v>0</v>
      </c>
      <c r="E22" s="144">
        <f>'дети 5-ти лет Ф'!Z68</f>
        <v>0</v>
      </c>
      <c r="F22" s="144">
        <f>'дети 5-ти лет Ф'!AA68</f>
        <v>0</v>
      </c>
      <c r="G22" s="144">
        <f>'дети 5-ти лет К'!CJ68</f>
        <v>0</v>
      </c>
      <c r="H22" s="144">
        <f>'дети 5-ти лет К'!CK68</f>
        <v>0</v>
      </c>
      <c r="I22" s="144">
        <f>'дети 5-ти лет К'!CL68</f>
        <v>0</v>
      </c>
      <c r="J22" s="144">
        <f>'дети 5-ти лет П'!Y68</f>
        <v>0</v>
      </c>
      <c r="K22" s="144">
        <f>'дети 5-ти лет П'!Z68</f>
        <v>0</v>
      </c>
      <c r="L22" s="144">
        <f>'дети 5-ти лет П'!AA68</f>
        <v>0</v>
      </c>
      <c r="M22" s="144">
        <f>'дети 5-ти лет Т'!DE68</f>
        <v>0</v>
      </c>
      <c r="N22" s="224">
        <f>'дети 5-ти лет Т'!DF68</f>
        <v>0</v>
      </c>
      <c r="O22" s="224">
        <f>'дети 5-ти лет Т'!DG68</f>
        <v>0</v>
      </c>
      <c r="P22" s="224">
        <f>'дети 5-ти лет С'!Y68</f>
        <v>0</v>
      </c>
      <c r="Q22" s="224">
        <f>'дети 5-ти лет С'!Z68</f>
        <v>0</v>
      </c>
      <c r="R22" s="225">
        <f>'дети 5-ти лет С'!AA68</f>
        <v>0</v>
      </c>
      <c r="S22" s="226">
        <f t="shared" ref="S22:U22" si="13">(D22+G22+J22+M22+P22)/5</f>
        <v>0</v>
      </c>
      <c r="T22" s="227">
        <f t="shared" si="13"/>
        <v>0</v>
      </c>
      <c r="U22" s="228">
        <f t="shared" si="13"/>
        <v>0</v>
      </c>
      <c r="W22" s="39" t="s">
        <v>805</v>
      </c>
      <c r="X22" s="19"/>
      <c r="Y22" s="229">
        <f>'СВОД1'!Z22</f>
        <v>16.66666667</v>
      </c>
      <c r="Z22" s="266">
        <f>'дети 5-ти лет П'!AA104</f>
        <v>7.56302521</v>
      </c>
      <c r="AA22" s="68"/>
      <c r="AC22" s="69"/>
    </row>
    <row r="23" ht="15.75" customHeight="1">
      <c r="B23" s="224">
        <v>14.0</v>
      </c>
      <c r="C23" s="144" t="str">
        <f>'дети 5-ти лет Ф'!C69</f>
        <v>Штейнгауэр Эвелина</v>
      </c>
      <c r="D23" s="144">
        <f>'дети 5-ти лет Ф'!Y69</f>
        <v>2</v>
      </c>
      <c r="E23" s="144">
        <f>'дети 5-ти лет Ф'!Z69</f>
        <v>5</v>
      </c>
      <c r="F23" s="144">
        <f>'дети 5-ти лет Ф'!AA69</f>
        <v>0</v>
      </c>
      <c r="G23" s="144">
        <f>'дети 5-ти лет К'!CJ69</f>
        <v>12</v>
      </c>
      <c r="H23" s="144">
        <f>'дети 5-ти лет К'!CK69</f>
        <v>16</v>
      </c>
      <c r="I23" s="144">
        <f>'дети 5-ти лет К'!CL69</f>
        <v>0</v>
      </c>
      <c r="J23" s="144">
        <f>'дети 5-ти лет П'!Y69</f>
        <v>4</v>
      </c>
      <c r="K23" s="144">
        <f>'дети 5-ти лет П'!Z69</f>
        <v>3</v>
      </c>
      <c r="L23" s="144">
        <f>'дети 5-ти лет П'!AA69</f>
        <v>0</v>
      </c>
      <c r="M23" s="144">
        <f>'дети 5-ти лет Т'!DE69</f>
        <v>0</v>
      </c>
      <c r="N23" s="224">
        <f>'дети 5-ти лет Т'!DF69</f>
        <v>29</v>
      </c>
      <c r="O23" s="224">
        <f>'дети 5-ти лет Т'!DG69</f>
        <v>6</v>
      </c>
      <c r="P23" s="224">
        <f>'дети 5-ти лет С'!Y69</f>
        <v>5</v>
      </c>
      <c r="Q23" s="224">
        <f>'дети 5-ти лет С'!Z69</f>
        <v>2</v>
      </c>
      <c r="R23" s="225">
        <f>'дети 5-ти лет С'!AA69</f>
        <v>0</v>
      </c>
      <c r="S23" s="226">
        <f t="shared" ref="S23:U23" si="14">(D23+G23+J23+M23+P23)/5</f>
        <v>4.6</v>
      </c>
      <c r="T23" s="227">
        <f t="shared" si="14"/>
        <v>11</v>
      </c>
      <c r="U23" s="228">
        <f t="shared" si="14"/>
        <v>1.2</v>
      </c>
      <c r="W23" s="39"/>
      <c r="X23" s="39"/>
      <c r="Y23" s="39"/>
      <c r="Z23" s="268"/>
      <c r="AA23" s="68"/>
      <c r="AC23" s="69"/>
    </row>
    <row r="24" ht="15.75" customHeight="1">
      <c r="B24" s="224">
        <v>15.0</v>
      </c>
      <c r="C24" s="144" t="str">
        <f>'дети 5-ти лет Ф'!C70</f>
        <v>Сары Кемаль</v>
      </c>
      <c r="D24" s="144">
        <f>'дети 5-ти лет Ф'!Y70</f>
        <v>5</v>
      </c>
      <c r="E24" s="144">
        <f>'дети 5-ти лет Ф'!Z70</f>
        <v>2</v>
      </c>
      <c r="F24" s="144">
        <f>'дети 5-ти лет Ф'!AA70</f>
        <v>0</v>
      </c>
      <c r="G24" s="144">
        <f>'дети 5-ти лет К'!CJ70</f>
        <v>12</v>
      </c>
      <c r="H24" s="144">
        <f>'дети 5-ти лет К'!CK70</f>
        <v>17</v>
      </c>
      <c r="I24" s="144">
        <f>'дети 5-ти лет К'!CL70</f>
        <v>0</v>
      </c>
      <c r="J24" s="144">
        <f>'дети 5-ти лет П'!Y70</f>
        <v>4</v>
      </c>
      <c r="K24" s="144">
        <f>'дети 5-ти лет П'!Z70</f>
        <v>3</v>
      </c>
      <c r="L24" s="144">
        <f>'дети 5-ти лет П'!AA70</f>
        <v>0</v>
      </c>
      <c r="M24" s="144">
        <f>'дети 5-ти лет Т'!DE70</f>
        <v>0</v>
      </c>
      <c r="N24" s="224">
        <f>'дети 5-ти лет Т'!DF70</f>
        <v>31</v>
      </c>
      <c r="O24" s="224">
        <f>'дети 5-ти лет Т'!DG70</f>
        <v>4</v>
      </c>
      <c r="P24" s="224">
        <f>'дети 5-ти лет С'!Y70</f>
        <v>5</v>
      </c>
      <c r="Q24" s="224">
        <f>'дети 5-ти лет С'!Z70</f>
        <v>2</v>
      </c>
      <c r="R24" s="225">
        <f>'дети 5-ти лет С'!AA70</f>
        <v>0</v>
      </c>
      <c r="S24" s="226">
        <f t="shared" ref="S24:U24" si="15">(D24+G24+J24+M24+P24)/5</f>
        <v>5.2</v>
      </c>
      <c r="T24" s="227">
        <f t="shared" si="15"/>
        <v>11</v>
      </c>
      <c r="U24" s="228">
        <f t="shared" si="15"/>
        <v>0.8</v>
      </c>
      <c r="W24" s="39" t="s">
        <v>801</v>
      </c>
      <c r="X24" s="5" t="s">
        <v>818</v>
      </c>
      <c r="Y24" s="229">
        <f>'СВОД1'!Z24</f>
        <v>26.07843137</v>
      </c>
      <c r="Z24" s="266">
        <f>'дети 5-ти лет Т'!DG102</f>
        <v>0.5042016807</v>
      </c>
      <c r="AA24" s="68"/>
      <c r="AC24" s="69"/>
    </row>
    <row r="25" ht="15.75" customHeight="1">
      <c r="B25" s="224">
        <v>16.0</v>
      </c>
      <c r="C25" s="144" t="str">
        <f>'дети 5-ти лет Ф'!C71</f>
        <v>Жаныбеков Амир </v>
      </c>
      <c r="D25" s="144">
        <f>'дети 5-ти лет Ф'!Y71</f>
        <v>0</v>
      </c>
      <c r="E25" s="144">
        <f>'дети 5-ти лет Ф'!Z71</f>
        <v>5</v>
      </c>
      <c r="F25" s="144">
        <f>'дети 5-ти лет Ф'!AA71</f>
        <v>2</v>
      </c>
      <c r="G25" s="144">
        <f>'дети 5-ти лет К'!CJ71</f>
        <v>0</v>
      </c>
      <c r="H25" s="144">
        <f>'дети 5-ти лет К'!CK71</f>
        <v>13</v>
      </c>
      <c r="I25" s="144">
        <f>'дети 5-ти лет К'!CL71</f>
        <v>15</v>
      </c>
      <c r="J25" s="144">
        <f>'дети 5-ти лет П'!Y71</f>
        <v>0</v>
      </c>
      <c r="K25" s="144">
        <f>'дети 5-ти лет П'!Z71</f>
        <v>4</v>
      </c>
      <c r="L25" s="144">
        <f>'дети 5-ти лет П'!AA71</f>
        <v>3</v>
      </c>
      <c r="M25" s="144">
        <f>'дети 5-ти лет Т'!DE71</f>
        <v>0</v>
      </c>
      <c r="N25" s="224">
        <f>'дети 5-ти лет Т'!DF71</f>
        <v>0</v>
      </c>
      <c r="O25" s="224">
        <f>'дети 5-ти лет Т'!DG71</f>
        <v>16</v>
      </c>
      <c r="P25" s="224">
        <f>'дети 5-ти лет С'!Y71</f>
        <v>0</v>
      </c>
      <c r="Q25" s="224">
        <f>'дети 5-ти лет С'!Z71</f>
        <v>7</v>
      </c>
      <c r="R25" s="225">
        <f>'дети 5-ти лет С'!AA71</f>
        <v>0</v>
      </c>
      <c r="S25" s="226">
        <f t="shared" ref="S25:U25" si="16">(D25+G25+J25+M25+P25)/5</f>
        <v>0</v>
      </c>
      <c r="T25" s="227">
        <f t="shared" si="16"/>
        <v>5.8</v>
      </c>
      <c r="U25" s="228">
        <f t="shared" si="16"/>
        <v>7.2</v>
      </c>
      <c r="W25" s="39" t="s">
        <v>804</v>
      </c>
      <c r="X25" s="12"/>
      <c r="Y25" s="229">
        <f>'СВОД1'!Z25</f>
        <v>46.8627451</v>
      </c>
      <c r="Z25" s="266">
        <f>'дети 5-ти лет Т'!DG103</f>
        <v>54.28571429</v>
      </c>
      <c r="AA25" s="68"/>
      <c r="AC25" s="69"/>
    </row>
    <row r="26" ht="15.75" customHeight="1">
      <c r="B26" s="224">
        <v>17.0</v>
      </c>
      <c r="C26" s="144" t="str">
        <f>'дети 5-ти лет Ф'!C72</f>
        <v>Жаныбеков Артем</v>
      </c>
      <c r="D26" s="144">
        <f>'дети 5-ти лет Ф'!Y72</f>
        <v>0</v>
      </c>
      <c r="E26" s="144">
        <f>'дети 5-ти лет Ф'!Z72</f>
        <v>3</v>
      </c>
      <c r="F26" s="144">
        <f>'дети 5-ти лет Ф'!AA72</f>
        <v>4</v>
      </c>
      <c r="G26" s="144">
        <f>'дети 5-ти лет К'!CJ72</f>
        <v>0</v>
      </c>
      <c r="H26" s="144">
        <f>'дети 5-ти лет К'!CK72</f>
        <v>0</v>
      </c>
      <c r="I26" s="144">
        <f>'дети 5-ти лет К'!CL72</f>
        <v>27</v>
      </c>
      <c r="J26" s="144">
        <f>'дети 5-ти лет П'!Y72</f>
        <v>0</v>
      </c>
      <c r="K26" s="144">
        <f>'дети 5-ти лет П'!Z72</f>
        <v>1</v>
      </c>
      <c r="L26" s="144">
        <f>'дети 5-ти лет П'!AA72</f>
        <v>6</v>
      </c>
      <c r="M26" s="144">
        <f>'дети 5-ти лет Т'!DE72</f>
        <v>0</v>
      </c>
      <c r="N26" s="224">
        <f>'дети 5-ти лет Т'!DF72</f>
        <v>0</v>
      </c>
      <c r="O26" s="224">
        <f>'дети 5-ти лет Т'!DG72</f>
        <v>16</v>
      </c>
      <c r="P26" s="224">
        <f>'дети 5-ти лет С'!Y72</f>
        <v>0</v>
      </c>
      <c r="Q26" s="224">
        <f>'дети 5-ти лет С'!Z72</f>
        <v>7</v>
      </c>
      <c r="R26" s="225">
        <f>'дети 5-ти лет С'!AA72</f>
        <v>0</v>
      </c>
      <c r="S26" s="226">
        <f t="shared" ref="S26:U26" si="17">(D26+G26+J26+M26+P26)/5</f>
        <v>0</v>
      </c>
      <c r="T26" s="227">
        <f t="shared" si="17"/>
        <v>2.2</v>
      </c>
      <c r="U26" s="228">
        <f t="shared" si="17"/>
        <v>10.6</v>
      </c>
      <c r="W26" s="39" t="s">
        <v>805</v>
      </c>
      <c r="X26" s="19"/>
      <c r="Y26" s="229">
        <f>'СВОД1'!Z26</f>
        <v>7.647058824</v>
      </c>
      <c r="Z26" s="266">
        <f>'дети 5-ти лет Т'!DG104</f>
        <v>21.17647059</v>
      </c>
      <c r="AA26" s="68"/>
      <c r="AC26" s="69"/>
    </row>
    <row r="27" ht="15.75" customHeight="1">
      <c r="B27" s="224">
        <v>18.0</v>
      </c>
      <c r="C27" s="144" t="str">
        <f>'дети 5-ти лет Ф'!C73</f>
        <v/>
      </c>
      <c r="D27" s="144">
        <f>'дети 5-ти лет Ф'!Y73</f>
        <v>0</v>
      </c>
      <c r="E27" s="144">
        <f>'дети 5-ти лет Ф'!Z73</f>
        <v>0</v>
      </c>
      <c r="F27" s="144">
        <f>'дети 5-ти лет Ф'!AA73</f>
        <v>0</v>
      </c>
      <c r="G27" s="144">
        <f>'дети 5-ти лет К'!CJ73</f>
        <v>0</v>
      </c>
      <c r="H27" s="144">
        <f>'дети 5-ти лет К'!CK73</f>
        <v>0</v>
      </c>
      <c r="I27" s="144">
        <f>'дети 5-ти лет К'!CL73</f>
        <v>0</v>
      </c>
      <c r="J27" s="144">
        <f>'дети 5-ти лет П'!Y73</f>
        <v>0</v>
      </c>
      <c r="K27" s="144">
        <f>'дети 5-ти лет П'!Z73</f>
        <v>0</v>
      </c>
      <c r="L27" s="144">
        <f>'дети 5-ти лет П'!AA73</f>
        <v>0</v>
      </c>
      <c r="M27" s="144">
        <f>'дети 5-ти лет Т'!DE73</f>
        <v>0</v>
      </c>
      <c r="N27" s="224">
        <f>'дети 5-ти лет Т'!DF73</f>
        <v>0</v>
      </c>
      <c r="O27" s="224">
        <f>'дети 5-ти лет Т'!DG73</f>
        <v>0</v>
      </c>
      <c r="P27" s="224">
        <f>'дети 5-ти лет С'!Y73</f>
        <v>0</v>
      </c>
      <c r="Q27" s="224">
        <f>'дети 5-ти лет С'!Z73</f>
        <v>0</v>
      </c>
      <c r="R27" s="225">
        <f>'дети 5-ти лет С'!AA73</f>
        <v>0</v>
      </c>
      <c r="S27" s="226">
        <f t="shared" ref="S27:U27" si="18">(D27+G27+J27+M27+P27)/5</f>
        <v>0</v>
      </c>
      <c r="T27" s="227">
        <f t="shared" si="18"/>
        <v>0</v>
      </c>
      <c r="U27" s="228">
        <f t="shared" si="18"/>
        <v>0</v>
      </c>
      <c r="W27" s="39"/>
      <c r="X27" s="39"/>
      <c r="Y27" s="39"/>
      <c r="Z27" s="268"/>
      <c r="AA27" s="68"/>
      <c r="AC27" s="69"/>
    </row>
    <row r="28" ht="15.75" customHeight="1">
      <c r="B28" s="224">
        <v>19.0</v>
      </c>
      <c r="C28" s="144" t="str">
        <f>'дети 5-ти лет Ф'!C74</f>
        <v/>
      </c>
      <c r="D28" s="144">
        <f>'дети 5-ти лет Ф'!Y74</f>
        <v>0</v>
      </c>
      <c r="E28" s="144">
        <f>'дети 5-ти лет Ф'!Z74</f>
        <v>0</v>
      </c>
      <c r="F28" s="144">
        <f>'дети 5-ти лет Ф'!AA74</f>
        <v>0</v>
      </c>
      <c r="G28" s="144">
        <f>'дети 5-ти лет К'!CJ74</f>
        <v>0</v>
      </c>
      <c r="H28" s="144">
        <f>'дети 5-ти лет К'!CK74</f>
        <v>0</v>
      </c>
      <c r="I28" s="144">
        <f>'дети 5-ти лет К'!CL74</f>
        <v>0</v>
      </c>
      <c r="J28" s="144">
        <f>'дети 5-ти лет П'!Y74</f>
        <v>0</v>
      </c>
      <c r="K28" s="144">
        <f>'дети 5-ти лет П'!Z74</f>
        <v>0</v>
      </c>
      <c r="L28" s="144">
        <f>'дети 5-ти лет П'!AA74</f>
        <v>0</v>
      </c>
      <c r="M28" s="144">
        <f>'дети 5-ти лет Т'!DE74</f>
        <v>0</v>
      </c>
      <c r="N28" s="224">
        <f>'дети 5-ти лет Т'!DF74</f>
        <v>0</v>
      </c>
      <c r="O28" s="224">
        <f>'дети 5-ти лет Т'!DG74</f>
        <v>0</v>
      </c>
      <c r="P28" s="224">
        <f>'дети 5-ти лет С'!Y74</f>
        <v>0</v>
      </c>
      <c r="Q28" s="224">
        <f>'дети 5-ти лет С'!Z74</f>
        <v>0</v>
      </c>
      <c r="R28" s="225">
        <f>'дети 5-ти лет С'!AA74</f>
        <v>0</v>
      </c>
      <c r="S28" s="226">
        <f t="shared" ref="S28:U28" si="19">(D28+G28+J28+M28+P28)/5</f>
        <v>0</v>
      </c>
      <c r="T28" s="227">
        <f t="shared" si="19"/>
        <v>0</v>
      </c>
      <c r="U28" s="228">
        <f t="shared" si="19"/>
        <v>0</v>
      </c>
      <c r="W28" s="39" t="s">
        <v>801</v>
      </c>
      <c r="X28" s="5" t="s">
        <v>819</v>
      </c>
      <c r="Y28" s="229">
        <f>'СВОД1'!Z28</f>
        <v>0</v>
      </c>
      <c r="Z28" s="266">
        <f>'дети 5-ти лет С'!AA102</f>
        <v>50.42016807</v>
      </c>
      <c r="AA28" s="68"/>
      <c r="AC28" s="69"/>
    </row>
    <row r="29" ht="15.75" customHeight="1">
      <c r="B29" s="224">
        <v>20.0</v>
      </c>
      <c r="C29" s="144" t="str">
        <f>'дети 5-ти лет Ф'!C75</f>
        <v/>
      </c>
      <c r="D29" s="144">
        <f>'дети 5-ти лет Ф'!Y75</f>
        <v>0</v>
      </c>
      <c r="E29" s="144">
        <f>'дети 5-ти лет Ф'!Z75</f>
        <v>0</v>
      </c>
      <c r="F29" s="144">
        <f>'дети 5-ти лет Ф'!AA75</f>
        <v>0</v>
      </c>
      <c r="G29" s="144">
        <f>'дети 5-ти лет К'!CJ75</f>
        <v>0</v>
      </c>
      <c r="H29" s="144">
        <f>'дети 5-ти лет К'!CK75</f>
        <v>0</v>
      </c>
      <c r="I29" s="144">
        <f>'дети 5-ти лет К'!CL75</f>
        <v>0</v>
      </c>
      <c r="J29" s="144">
        <f>'дети 5-ти лет П'!Y75</f>
        <v>0</v>
      </c>
      <c r="K29" s="144">
        <f>'дети 5-ти лет П'!Z75</f>
        <v>0</v>
      </c>
      <c r="L29" s="144">
        <f>'дети 5-ти лет П'!AA75</f>
        <v>0</v>
      </c>
      <c r="M29" s="144">
        <f>'дети 5-ти лет Т'!DE75</f>
        <v>0</v>
      </c>
      <c r="N29" s="224">
        <f>'дети 5-ти лет Т'!DF75</f>
        <v>0</v>
      </c>
      <c r="O29" s="224">
        <f>'дети 5-ти лет Т'!DG75</f>
        <v>0</v>
      </c>
      <c r="P29" s="224">
        <f>'дети 5-ти лет С'!Y75</f>
        <v>0</v>
      </c>
      <c r="Q29" s="224">
        <f>'дети 5-ти лет С'!Z75</f>
        <v>0</v>
      </c>
      <c r="R29" s="225">
        <f>'дети 5-ти лет С'!AA75</f>
        <v>0</v>
      </c>
      <c r="S29" s="226">
        <f t="shared" ref="S29:U29" si="20">(D29+G29+J29+M29+P29)/5</f>
        <v>0</v>
      </c>
      <c r="T29" s="227">
        <f t="shared" si="20"/>
        <v>0</v>
      </c>
      <c r="U29" s="228">
        <f t="shared" si="20"/>
        <v>0</v>
      </c>
      <c r="W29" s="39" t="s">
        <v>804</v>
      </c>
      <c r="X29" s="12"/>
      <c r="Y29" s="229">
        <f>'СВОД1'!Z29</f>
        <v>57.84313725</v>
      </c>
      <c r="Z29" s="266">
        <f>'дети 5-ти лет С'!AA103</f>
        <v>31.93277311</v>
      </c>
      <c r="AA29" s="68"/>
      <c r="AC29" s="69"/>
    </row>
    <row r="30" ht="15.75" customHeight="1">
      <c r="B30" s="224">
        <v>21.0</v>
      </c>
      <c r="C30" s="144" t="str">
        <f>'дети 5-ти лет Ф'!C76</f>
        <v/>
      </c>
      <c r="D30" s="144">
        <f>'дети 5-ти лет Ф'!Y76</f>
        <v>0</v>
      </c>
      <c r="E30" s="144">
        <f>'дети 5-ти лет Ф'!Z76</f>
        <v>0</v>
      </c>
      <c r="F30" s="144">
        <f>'дети 5-ти лет Ф'!AA76</f>
        <v>0</v>
      </c>
      <c r="G30" s="144">
        <f>'дети 5-ти лет К'!CJ76</f>
        <v>0</v>
      </c>
      <c r="H30" s="144">
        <f>'дети 5-ти лет К'!CK76</f>
        <v>0</v>
      </c>
      <c r="I30" s="144">
        <f>'дети 5-ти лет К'!CL76</f>
        <v>0</v>
      </c>
      <c r="J30" s="144">
        <f>'дети 5-ти лет П'!Y76</f>
        <v>0</v>
      </c>
      <c r="K30" s="144">
        <f>'дети 5-ти лет П'!Z76</f>
        <v>0</v>
      </c>
      <c r="L30" s="144">
        <f>'дети 5-ти лет П'!AA76</f>
        <v>0</v>
      </c>
      <c r="M30" s="144">
        <f>'дети 5-ти лет Т'!DE76</f>
        <v>0</v>
      </c>
      <c r="N30" s="224">
        <f>'дети 5-ти лет Т'!DF76</f>
        <v>0</v>
      </c>
      <c r="O30" s="224">
        <f>'дети 5-ти лет Т'!DG76</f>
        <v>0</v>
      </c>
      <c r="P30" s="224">
        <f>'дети 5-ти лет С'!Y76</f>
        <v>0</v>
      </c>
      <c r="Q30" s="224">
        <f>'дети 5-ти лет С'!Z76</f>
        <v>0</v>
      </c>
      <c r="R30" s="225">
        <f>'дети 5-ти лет С'!AA76</f>
        <v>0</v>
      </c>
      <c r="S30" s="226">
        <f t="shared" ref="S30:U30" si="21">(D30+G30+J30+M30+P30)/5</f>
        <v>0</v>
      </c>
      <c r="T30" s="227">
        <f t="shared" si="21"/>
        <v>0</v>
      </c>
      <c r="U30" s="228">
        <f t="shared" si="21"/>
        <v>0</v>
      </c>
      <c r="W30" s="39" t="s">
        <v>805</v>
      </c>
      <c r="X30" s="19"/>
      <c r="Y30" s="229">
        <f>'СВОД1'!Z30</f>
        <v>24.50980392</v>
      </c>
      <c r="Z30" s="266">
        <f>'дети 5-ти лет С'!AA104</f>
        <v>0</v>
      </c>
      <c r="AA30" s="83"/>
      <c r="AB30" s="84"/>
      <c r="AC30" s="85"/>
    </row>
    <row r="31" ht="15.75" customHeight="1">
      <c r="B31" s="224">
        <v>22.0</v>
      </c>
      <c r="C31" s="144" t="str">
        <f>'дети 5-ти лет Ф'!C77</f>
        <v/>
      </c>
      <c r="D31" s="144">
        <f>'дети 5-ти лет Ф'!Y77</f>
        <v>0</v>
      </c>
      <c r="E31" s="144">
        <f>'дети 5-ти лет Ф'!Z77</f>
        <v>0</v>
      </c>
      <c r="F31" s="144">
        <f>'дети 5-ти лет Ф'!AA77</f>
        <v>0</v>
      </c>
      <c r="G31" s="144">
        <f>'дети 5-ти лет К'!CJ77</f>
        <v>0</v>
      </c>
      <c r="H31" s="144">
        <f>'дети 5-ти лет К'!CK77</f>
        <v>0</v>
      </c>
      <c r="I31" s="144">
        <f>'дети 5-ти лет К'!CL77</f>
        <v>0</v>
      </c>
      <c r="J31" s="144">
        <f>'дети 5-ти лет П'!Y77</f>
        <v>0</v>
      </c>
      <c r="K31" s="144">
        <f>'дети 5-ти лет П'!Z77</f>
        <v>0</v>
      </c>
      <c r="L31" s="144">
        <f>'дети 5-ти лет П'!AA77</f>
        <v>0</v>
      </c>
      <c r="M31" s="144">
        <f>'дети 5-ти лет Т'!DE77</f>
        <v>0</v>
      </c>
      <c r="N31" s="224">
        <f>'дети 5-ти лет Т'!DF77</f>
        <v>0</v>
      </c>
      <c r="O31" s="224">
        <f>'дети 5-ти лет Т'!DG77</f>
        <v>0</v>
      </c>
      <c r="P31" s="224">
        <f>'дети 5-ти лет С'!Y77</f>
        <v>0</v>
      </c>
      <c r="Q31" s="224">
        <f>'дети 5-ти лет С'!Z77</f>
        <v>0</v>
      </c>
      <c r="R31" s="225">
        <f>'дети 5-ти лет С'!AA77</f>
        <v>0</v>
      </c>
      <c r="S31" s="226">
        <f t="shared" ref="S31:U31" si="22">(D31+G31+J31+M31+P31)/5</f>
        <v>0</v>
      </c>
      <c r="T31" s="227">
        <f t="shared" si="22"/>
        <v>0</v>
      </c>
      <c r="U31" s="228">
        <f t="shared" si="22"/>
        <v>0</v>
      </c>
      <c r="X31" s="251"/>
      <c r="Y31" s="251"/>
      <c r="Z31" s="251"/>
      <c r="AA31" s="271"/>
      <c r="AB31" s="271"/>
      <c r="AC31" s="271"/>
    </row>
    <row r="32" ht="15.75" customHeight="1">
      <c r="B32" s="224">
        <v>23.0</v>
      </c>
      <c r="C32" s="144" t="str">
        <f>'дети 5-ти лет Ф'!C78</f>
        <v/>
      </c>
      <c r="D32" s="144">
        <f>'дети 5-ти лет Ф'!Y78</f>
        <v>0</v>
      </c>
      <c r="E32" s="144">
        <f>'дети 5-ти лет Ф'!Z78</f>
        <v>0</v>
      </c>
      <c r="F32" s="144">
        <f>'дети 5-ти лет Ф'!AA78</f>
        <v>0</v>
      </c>
      <c r="G32" s="144">
        <f>'дети 5-ти лет К'!CJ78</f>
        <v>0</v>
      </c>
      <c r="H32" s="144">
        <f>'дети 5-ти лет К'!CK78</f>
        <v>0</v>
      </c>
      <c r="I32" s="144">
        <f>'дети 5-ти лет К'!CL78</f>
        <v>0</v>
      </c>
      <c r="J32" s="144">
        <f>'дети 5-ти лет П'!Y78</f>
        <v>0</v>
      </c>
      <c r="K32" s="144">
        <f>'дети 5-ти лет П'!Z78</f>
        <v>0</v>
      </c>
      <c r="L32" s="144">
        <f>'дети 5-ти лет П'!AA78</f>
        <v>0</v>
      </c>
      <c r="M32" s="144">
        <f>'дети 5-ти лет Т'!DE78</f>
        <v>0</v>
      </c>
      <c r="N32" s="224">
        <f>'дети 5-ти лет Т'!DF78</f>
        <v>0</v>
      </c>
      <c r="O32" s="224">
        <f>'дети 5-ти лет Т'!DG78</f>
        <v>0</v>
      </c>
      <c r="P32" s="224">
        <f>'дети 5-ти лет С'!Y78</f>
        <v>0</v>
      </c>
      <c r="Q32" s="224">
        <f>'дети 5-ти лет С'!Z78</f>
        <v>0</v>
      </c>
      <c r="R32" s="225">
        <f>'дети 5-ти лет С'!AA78</f>
        <v>0</v>
      </c>
      <c r="S32" s="226">
        <f t="shared" ref="S32:U32" si="23">(D32+G32+J32+M32+P32)/5</f>
        <v>0</v>
      </c>
      <c r="T32" s="227">
        <f t="shared" si="23"/>
        <v>0</v>
      </c>
      <c r="U32" s="228">
        <f t="shared" si="23"/>
        <v>0</v>
      </c>
      <c r="W32" s="181"/>
      <c r="Y32" s="233"/>
      <c r="Z32" s="233"/>
      <c r="AA32" s="233"/>
      <c r="AB32" s="233"/>
      <c r="AC32" s="233"/>
    </row>
    <row r="33" ht="15.75" customHeight="1">
      <c r="B33" s="39">
        <v>24.0</v>
      </c>
      <c r="C33" s="144" t="str">
        <f>'дети 5-ти лет Ф'!C79</f>
        <v/>
      </c>
      <c r="D33" s="144">
        <f>'дети 5-ти лет Ф'!Y81</f>
        <v>0</v>
      </c>
      <c r="E33" s="144">
        <f>'дети 5-ти лет Ф'!Z81</f>
        <v>0</v>
      </c>
      <c r="F33" s="144">
        <f>'дети 5-ти лет Ф'!AA81</f>
        <v>0</v>
      </c>
      <c r="G33" s="144">
        <f>'дети 5-ти лет К'!CJ79</f>
        <v>0</v>
      </c>
      <c r="H33" s="144">
        <f>'дети 5-ти лет К'!CK79</f>
        <v>0</v>
      </c>
      <c r="I33" s="144">
        <f>'дети 5-ти лет К'!CL79</f>
        <v>0</v>
      </c>
      <c r="J33" s="144">
        <f>'дети 5-ти лет П'!Y79</f>
        <v>0</v>
      </c>
      <c r="K33" s="144">
        <f>'дети 5-ти лет П'!Z79</f>
        <v>0</v>
      </c>
      <c r="L33" s="144">
        <f>'дети 5-ти лет П'!AA79</f>
        <v>0</v>
      </c>
      <c r="M33" s="144">
        <f>'дети 5-ти лет Т'!DE79</f>
        <v>0</v>
      </c>
      <c r="N33" s="224">
        <f>'дети 5-ти лет Т'!DF79</f>
        <v>0</v>
      </c>
      <c r="O33" s="224">
        <f>'дети 5-ти лет Т'!DG79</f>
        <v>0</v>
      </c>
      <c r="P33" s="224">
        <f>'дети 5-ти лет С'!Y79</f>
        <v>0</v>
      </c>
      <c r="Q33" s="224">
        <f>'дети 5-ти лет С'!Z79</f>
        <v>0</v>
      </c>
      <c r="R33" s="225">
        <f>'дети 5-ти лет С'!AA79</f>
        <v>0</v>
      </c>
      <c r="S33" s="226">
        <f t="shared" ref="S33:U33" si="24">(D33+G33+J33+M33+P33)/5</f>
        <v>0</v>
      </c>
      <c r="T33" s="227">
        <f t="shared" si="24"/>
        <v>0</v>
      </c>
      <c r="U33" s="228">
        <f t="shared" si="24"/>
        <v>0</v>
      </c>
      <c r="W33" s="272"/>
      <c r="X33" s="238"/>
      <c r="Y33" s="181"/>
      <c r="Z33" s="181"/>
      <c r="AA33" s="181"/>
      <c r="AB33" s="181"/>
      <c r="AC33" s="181"/>
    </row>
    <row r="34" ht="15.75" customHeight="1">
      <c r="B34" s="39">
        <v>25.0</v>
      </c>
      <c r="C34" s="144" t="str">
        <f>'дети 5-ти лет Ф'!C80</f>
        <v/>
      </c>
      <c r="D34" s="144">
        <f>'дети 5-ти лет Ф'!Y82</f>
        <v>0</v>
      </c>
      <c r="E34" s="144">
        <f>'дети 5-ти лет Ф'!Z82</f>
        <v>0</v>
      </c>
      <c r="F34" s="144">
        <f>'дети 5-ти лет Ф'!AA82</f>
        <v>0</v>
      </c>
      <c r="G34" s="144">
        <f>'дети 5-ти лет К'!CJ80</f>
        <v>0</v>
      </c>
      <c r="H34" s="144">
        <f>'дети 5-ти лет К'!CK80</f>
        <v>0</v>
      </c>
      <c r="I34" s="144">
        <f>'дети 5-ти лет К'!CL80</f>
        <v>0</v>
      </c>
      <c r="J34" s="144">
        <f>'дети 5-ти лет П'!Y80</f>
        <v>0</v>
      </c>
      <c r="K34" s="144">
        <f>'дети 5-ти лет П'!Z80</f>
        <v>0</v>
      </c>
      <c r="L34" s="144">
        <f>'дети 5-ти лет П'!AA80</f>
        <v>0</v>
      </c>
      <c r="M34" s="144">
        <f>'дети 5-ти лет Т'!DE80</f>
        <v>0</v>
      </c>
      <c r="N34" s="224">
        <f>'дети 5-ти лет Т'!DF80</f>
        <v>0</v>
      </c>
      <c r="O34" s="224">
        <f>'дети 5-ти лет Т'!DG80</f>
        <v>0</v>
      </c>
      <c r="P34" s="224">
        <f>'дети 5-ти лет С'!Y80</f>
        <v>0</v>
      </c>
      <c r="Q34" s="224">
        <f>'дети 5-ти лет С'!Z80</f>
        <v>0</v>
      </c>
      <c r="R34" s="225">
        <f>'дети 5-ти лет С'!AA80</f>
        <v>0</v>
      </c>
      <c r="S34" s="226">
        <f t="shared" ref="S34:U34" si="25">(D34+G34+J34+M34+P34)/5</f>
        <v>0</v>
      </c>
      <c r="T34" s="227">
        <f t="shared" si="25"/>
        <v>0</v>
      </c>
      <c r="U34" s="228">
        <f t="shared" si="25"/>
        <v>0</v>
      </c>
      <c r="W34" s="221"/>
      <c r="X34" s="8"/>
      <c r="Y34" s="148" t="s">
        <v>815</v>
      </c>
      <c r="Z34" s="148" t="s">
        <v>816</v>
      </c>
      <c r="AA34" s="148" t="s">
        <v>817</v>
      </c>
      <c r="AB34" s="148" t="s">
        <v>818</v>
      </c>
      <c r="AC34" s="148" t="s">
        <v>819</v>
      </c>
    </row>
    <row r="35" ht="15.75" customHeight="1">
      <c r="B35" s="98">
        <v>26.0</v>
      </c>
      <c r="C35" s="144" t="str">
        <f>'дети 5-ти лет Ф'!C81</f>
        <v/>
      </c>
      <c r="D35" s="144">
        <f>'дети 5-ти лет Ф'!Y83</f>
        <v>0</v>
      </c>
      <c r="E35" s="144">
        <f>'дети 5-ти лет Ф'!Z83</f>
        <v>0</v>
      </c>
      <c r="F35" s="144">
        <f>'дети 5-ти лет Ф'!AA83</f>
        <v>0</v>
      </c>
      <c r="G35" s="144">
        <f>'дети 5-ти лет К'!CJ81</f>
        <v>0</v>
      </c>
      <c r="H35" s="144">
        <f>'дети 5-ти лет К'!CK81</f>
        <v>0</v>
      </c>
      <c r="I35" s="144">
        <f>'дети 5-ти лет К'!CL81</f>
        <v>0</v>
      </c>
      <c r="J35" s="144">
        <f>'дети 5-ти лет П'!Y81</f>
        <v>0</v>
      </c>
      <c r="K35" s="144">
        <f>'дети 5-ти лет П'!Z81</f>
        <v>0</v>
      </c>
      <c r="L35" s="144">
        <f>'дети 5-ти лет П'!AA81</f>
        <v>0</v>
      </c>
      <c r="M35" s="144">
        <f>'дети 5-ти лет Т'!DE81</f>
        <v>0</v>
      </c>
      <c r="N35" s="224">
        <f>'дети 5-ти лет Т'!DF81</f>
        <v>0</v>
      </c>
      <c r="O35" s="224">
        <f>'дети 5-ти лет Т'!DG81</f>
        <v>0</v>
      </c>
      <c r="P35" s="224">
        <f>'дети 5-ти лет С'!Y81</f>
        <v>0</v>
      </c>
      <c r="Q35" s="224">
        <f>'дети 5-ти лет С'!Z81</f>
        <v>0</v>
      </c>
      <c r="R35" s="225">
        <f>'дети 5-ти лет С'!AA81</f>
        <v>0</v>
      </c>
      <c r="S35" s="226">
        <f t="shared" ref="S35:U35" si="26">(D35+G35+J35+M35+P35)/5</f>
        <v>0</v>
      </c>
      <c r="T35" s="227">
        <f t="shared" si="26"/>
        <v>0</v>
      </c>
      <c r="U35" s="228">
        <f t="shared" si="26"/>
        <v>0</v>
      </c>
      <c r="W35" s="5" t="s">
        <v>801</v>
      </c>
      <c r="X35" s="224" t="s">
        <v>820</v>
      </c>
      <c r="Y35" s="64">
        <f>'СВОД1'!Y35</f>
        <v>2.833333333</v>
      </c>
      <c r="Z35" s="64">
        <f>'СВОД1'!Z35</f>
        <v>0.2777777778</v>
      </c>
      <c r="AA35" s="64">
        <f>'СВОД1'!AA35</f>
        <v>0.3333333333</v>
      </c>
      <c r="AB35" s="64">
        <f>'СВОД1'!AB35</f>
        <v>4.433333333</v>
      </c>
      <c r="AC35" s="64">
        <f>'СВОД1'!AC35</f>
        <v>0</v>
      </c>
    </row>
    <row r="36" ht="15.75" customHeight="1">
      <c r="B36" s="98">
        <v>27.0</v>
      </c>
      <c r="C36" s="144" t="str">
        <f>'дети 5-ти лет Ф'!C82</f>
        <v/>
      </c>
      <c r="D36" s="144">
        <f>'дети 5-ти лет Ф'!Y84</f>
        <v>0</v>
      </c>
      <c r="E36" s="144">
        <f>'дети 5-ти лет Ф'!Z84</f>
        <v>0</v>
      </c>
      <c r="F36" s="144">
        <f>'дети 5-ти лет Ф'!AA84</f>
        <v>0</v>
      </c>
      <c r="G36" s="144">
        <f>'дети 5-ти лет К'!CJ82</f>
        <v>0</v>
      </c>
      <c r="H36" s="144">
        <f>'дети 5-ти лет К'!CK82</f>
        <v>0</v>
      </c>
      <c r="I36" s="144">
        <f>'дети 5-ти лет К'!CL82</f>
        <v>0</v>
      </c>
      <c r="J36" s="144">
        <f>'дети 5-ти лет П'!Y82</f>
        <v>0</v>
      </c>
      <c r="K36" s="144">
        <f>'дети 5-ти лет П'!Z82</f>
        <v>0</v>
      </c>
      <c r="L36" s="144">
        <f>'дети 5-ти лет П'!AA82</f>
        <v>0</v>
      </c>
      <c r="M36" s="144">
        <f>'дети 5-ти лет Т'!DE82</f>
        <v>0</v>
      </c>
      <c r="N36" s="224">
        <f>'дети 5-ти лет Т'!DF82</f>
        <v>0</v>
      </c>
      <c r="O36" s="224">
        <f>'дети 5-ти лет Т'!DG82</f>
        <v>0</v>
      </c>
      <c r="P36" s="224">
        <f>'дети 5-ти лет С'!Y82</f>
        <v>0</v>
      </c>
      <c r="Q36" s="224">
        <f>'дети 5-ти лет С'!Z82</f>
        <v>0</v>
      </c>
      <c r="R36" s="225">
        <f>'дети 5-ти лет С'!AA82</f>
        <v>0</v>
      </c>
      <c r="S36" s="226">
        <f t="shared" ref="S36:U36" si="27">(D36+G36+J36+M36+P36)/5</f>
        <v>0</v>
      </c>
      <c r="T36" s="227">
        <f t="shared" si="27"/>
        <v>0</v>
      </c>
      <c r="U36" s="228">
        <f t="shared" si="27"/>
        <v>0</v>
      </c>
      <c r="W36" s="19"/>
      <c r="X36" s="224" t="s">
        <v>821</v>
      </c>
      <c r="Y36" s="273">
        <f>Z12*Q53/100</f>
        <v>7.428571429</v>
      </c>
      <c r="Z36" s="273">
        <f>Z16*Q53/100</f>
        <v>4.821428571</v>
      </c>
      <c r="AA36" s="273">
        <f>Z20*Q53/100</f>
        <v>7.428571429</v>
      </c>
      <c r="AB36" s="273">
        <f>Z24*Q53/100</f>
        <v>0.08571428571</v>
      </c>
      <c r="AC36" s="273">
        <f>Z28*Q53/100</f>
        <v>8.571428571</v>
      </c>
    </row>
    <row r="37" ht="15.75" customHeight="1">
      <c r="B37" s="100">
        <v>28.0</v>
      </c>
      <c r="C37" s="154" t="str">
        <f>'дети 5-ти лет Ф'!C83</f>
        <v/>
      </c>
      <c r="D37" s="154">
        <f>'дети 5-ти лет Ф'!Y85</f>
        <v>0</v>
      </c>
      <c r="E37" s="154">
        <f>'дети 5-ти лет Ф'!Z85</f>
        <v>0</v>
      </c>
      <c r="F37" s="154">
        <f>'дети 5-ти лет Ф'!AA85</f>
        <v>0</v>
      </c>
      <c r="G37" s="154">
        <f>'дети 5-ти лет К'!CJ83</f>
        <v>0</v>
      </c>
      <c r="H37" s="154">
        <f>'дети 5-ти лет К'!CK83</f>
        <v>0</v>
      </c>
      <c r="I37" s="154">
        <f>'дети 5-ти лет К'!CL83</f>
        <v>0</v>
      </c>
      <c r="J37" s="154">
        <f>'дети 5-ти лет П'!Y83</f>
        <v>0</v>
      </c>
      <c r="K37" s="154">
        <f>'дети 5-ти лет П'!Z83</f>
        <v>0</v>
      </c>
      <c r="L37" s="154">
        <f>'дети 5-ти лет П'!AA83</f>
        <v>0</v>
      </c>
      <c r="M37" s="154">
        <f>'дети 5-ти лет Т'!DE83</f>
        <v>0</v>
      </c>
      <c r="N37" s="274">
        <f>'дети 5-ти лет Т'!DF83</f>
        <v>0</v>
      </c>
      <c r="O37" s="274">
        <f>'дети 5-ти лет Т'!DG83</f>
        <v>0</v>
      </c>
      <c r="P37" s="274">
        <f>'дети 5-ти лет С'!Y83</f>
        <v>0</v>
      </c>
      <c r="Q37" s="274">
        <f>'дети 5-ти лет С'!Z83</f>
        <v>0</v>
      </c>
      <c r="R37" s="274">
        <f>'дети 5-ти лет С'!AA83</f>
        <v>0</v>
      </c>
      <c r="S37" s="226">
        <f t="shared" ref="S37:U37" si="28">(D37+G37+J37+M37+P37)/5</f>
        <v>0</v>
      </c>
      <c r="T37" s="227">
        <f t="shared" si="28"/>
        <v>0</v>
      </c>
      <c r="U37" s="228">
        <f t="shared" si="28"/>
        <v>0</v>
      </c>
      <c r="W37" s="275" t="s">
        <v>804</v>
      </c>
      <c r="X37" s="224" t="s">
        <v>820</v>
      </c>
      <c r="Y37" s="64">
        <f>'СВОД1'!Y36</f>
        <v>11.16666667</v>
      </c>
      <c r="Z37" s="64">
        <f>'СВОД1'!Z36</f>
        <v>13.72222222</v>
      </c>
      <c r="AA37" s="64">
        <f>'СВОД1'!AA36</f>
        <v>10.83333333</v>
      </c>
      <c r="AB37" s="64">
        <f>'СВОД1'!AB36</f>
        <v>7.966666667</v>
      </c>
      <c r="AC37" s="64">
        <f>'СВОД1'!AC36</f>
        <v>9.833333333</v>
      </c>
    </row>
    <row r="38" ht="15.75" customHeight="1">
      <c r="B38" s="100">
        <v>29.0</v>
      </c>
      <c r="C38" s="154" t="str">
        <f>'дети 5-ти лет Ф'!C84</f>
        <v/>
      </c>
      <c r="D38" s="154">
        <f>'дети 5-ти лет Ф'!Y86</f>
        <v>0</v>
      </c>
      <c r="E38" s="154">
        <f>'дети 5-ти лет Ф'!Z86</f>
        <v>0</v>
      </c>
      <c r="F38" s="154">
        <f>'дети 5-ти лет Ф'!AA86</f>
        <v>0</v>
      </c>
      <c r="G38" s="154">
        <f>'дети 5-ти лет К'!CJ84</f>
        <v>0</v>
      </c>
      <c r="H38" s="154">
        <f>'дети 5-ти лет К'!CK84</f>
        <v>0</v>
      </c>
      <c r="I38" s="154">
        <f>'дети 5-ти лет К'!CL84</f>
        <v>0</v>
      </c>
      <c r="J38" s="154">
        <f>'дети 5-ти лет П'!Y84</f>
        <v>0</v>
      </c>
      <c r="K38" s="154">
        <f>'дети 5-ти лет П'!Z84</f>
        <v>0</v>
      </c>
      <c r="L38" s="154">
        <f>'дети 5-ти лет П'!AA84</f>
        <v>0</v>
      </c>
      <c r="M38" s="154">
        <f>'дети 5-ти лет Т'!DE84</f>
        <v>0</v>
      </c>
      <c r="N38" s="274">
        <f>'дети 5-ти лет Т'!DF84</f>
        <v>0</v>
      </c>
      <c r="O38" s="274">
        <f>'дети 5-ти лет Т'!DG84</f>
        <v>0</v>
      </c>
      <c r="P38" s="274">
        <f>'дети 5-ти лет С'!Y84</f>
        <v>0</v>
      </c>
      <c r="Q38" s="274">
        <f>'дети 5-ти лет С'!Z84</f>
        <v>0</v>
      </c>
      <c r="R38" s="274">
        <f>'дети 5-ти лет С'!AA84</f>
        <v>0</v>
      </c>
      <c r="S38" s="226">
        <f t="shared" ref="S38:U38" si="29">(D38+G38+J38+M38+P38)/5</f>
        <v>0</v>
      </c>
      <c r="T38" s="227">
        <f t="shared" si="29"/>
        <v>0</v>
      </c>
      <c r="U38" s="228">
        <f t="shared" si="29"/>
        <v>0</v>
      </c>
      <c r="W38" s="19"/>
      <c r="X38" s="224" t="s">
        <v>821</v>
      </c>
      <c r="Y38" s="273">
        <f>Z13*Q53/100</f>
        <v>5.714285714</v>
      </c>
      <c r="Z38" s="273">
        <f>Z17*Q53/100</f>
        <v>7.571428571</v>
      </c>
      <c r="AA38" s="273">
        <f>Z21*Q53/100</f>
        <v>5.285714286</v>
      </c>
      <c r="AB38" s="273">
        <f>Z25*Q53/100</f>
        <v>9.228571429</v>
      </c>
      <c r="AC38" s="273">
        <f>Z29*Q53/100</f>
        <v>5.428571429</v>
      </c>
    </row>
    <row r="39" ht="15.75" customHeight="1">
      <c r="B39" s="100">
        <v>30.0</v>
      </c>
      <c r="C39" s="154" t="str">
        <f>'дети 5-ти лет Ф'!C85</f>
        <v/>
      </c>
      <c r="D39" s="154">
        <f>'дети 5-ти лет Ф'!Y87</f>
        <v>0</v>
      </c>
      <c r="E39" s="154">
        <f>'дети 5-ти лет Ф'!Z87</f>
        <v>0</v>
      </c>
      <c r="F39" s="154">
        <f>'дети 5-ти лет Ф'!AA87</f>
        <v>0</v>
      </c>
      <c r="G39" s="154">
        <f>'дети 5-ти лет К'!CJ85</f>
        <v>0</v>
      </c>
      <c r="H39" s="154">
        <f>'дети 5-ти лет К'!CK85</f>
        <v>0</v>
      </c>
      <c r="I39" s="154">
        <f>'дети 5-ти лет К'!CL85</f>
        <v>0</v>
      </c>
      <c r="J39" s="154">
        <f>'дети 5-ти лет П'!Y85</f>
        <v>0</v>
      </c>
      <c r="K39" s="154">
        <f>'дети 5-ти лет П'!Z85</f>
        <v>0</v>
      </c>
      <c r="L39" s="154">
        <f>'дети 5-ти лет П'!AA85</f>
        <v>0</v>
      </c>
      <c r="M39" s="154">
        <f>'дети 5-ти лет Т'!DE85</f>
        <v>0</v>
      </c>
      <c r="N39" s="274">
        <f>'дети 5-ти лет Т'!DF85</f>
        <v>0</v>
      </c>
      <c r="O39" s="274">
        <f>'дети 5-ти лет Т'!DG85</f>
        <v>0</v>
      </c>
      <c r="P39" s="274">
        <f>'дети 5-ти лет С'!Y85</f>
        <v>0</v>
      </c>
      <c r="Q39" s="274">
        <f>'дети 5-ти лет С'!Z85</f>
        <v>0</v>
      </c>
      <c r="R39" s="274">
        <f>'дети 5-ти лет С'!AA85</f>
        <v>0</v>
      </c>
      <c r="S39" s="226">
        <f t="shared" ref="S39:U39" si="30">(D39+G39+J39+M39+P39)/5</f>
        <v>0</v>
      </c>
      <c r="T39" s="227">
        <f t="shared" si="30"/>
        <v>0</v>
      </c>
      <c r="U39" s="228">
        <f t="shared" si="30"/>
        <v>0</v>
      </c>
      <c r="W39" s="275" t="s">
        <v>805</v>
      </c>
      <c r="X39" s="224" t="s">
        <v>820</v>
      </c>
      <c r="Y39" s="64">
        <f>'СВОД1'!Y37</f>
        <v>0</v>
      </c>
      <c r="Z39" s="64">
        <f>'СВОД1'!Z37</f>
        <v>0</v>
      </c>
      <c r="AA39" s="64">
        <f>'СВОД1'!AA37</f>
        <v>2.833333333</v>
      </c>
      <c r="AB39" s="64">
        <f>'СВОД1'!AB37</f>
        <v>1.3</v>
      </c>
      <c r="AC39" s="64">
        <f>'СВОД1'!AC37</f>
        <v>4.166666667</v>
      </c>
    </row>
    <row r="40" ht="15.75" customHeight="1">
      <c r="B40" s="100">
        <v>31.0</v>
      </c>
      <c r="C40" s="154" t="str">
        <f>'дети 5-ти лет Ф'!C86</f>
        <v/>
      </c>
      <c r="D40" s="154">
        <f>'дети 5-ти лет Ф'!Y88</f>
        <v>0</v>
      </c>
      <c r="E40" s="154">
        <f>'дети 5-ти лет Ф'!Z88</f>
        <v>0</v>
      </c>
      <c r="F40" s="154">
        <f>'дети 5-ти лет Ф'!AA88</f>
        <v>0</v>
      </c>
      <c r="G40" s="154">
        <f>'дети 5-ти лет К'!CJ86</f>
        <v>0</v>
      </c>
      <c r="H40" s="154">
        <f>'дети 5-ти лет К'!CK86</f>
        <v>0</v>
      </c>
      <c r="I40" s="154">
        <f>'дети 5-ти лет К'!CL86</f>
        <v>0</v>
      </c>
      <c r="J40" s="154">
        <f>'дети 5-ти лет П'!Y86</f>
        <v>0</v>
      </c>
      <c r="K40" s="154">
        <f>'дети 5-ти лет П'!Z86</f>
        <v>0</v>
      </c>
      <c r="L40" s="154">
        <f>'дети 5-ти лет П'!AA86</f>
        <v>0</v>
      </c>
      <c r="M40" s="154">
        <f>'дети 5-ти лет Т'!DE86</f>
        <v>0</v>
      </c>
      <c r="N40" s="274">
        <f>'дети 5-ти лет Т'!DF86</f>
        <v>0</v>
      </c>
      <c r="O40" s="274">
        <f>'дети 5-ти лет Т'!DG86</f>
        <v>0</v>
      </c>
      <c r="P40" s="274">
        <f>'дети 5-ти лет С'!Y86</f>
        <v>0</v>
      </c>
      <c r="Q40" s="274">
        <f>'дети 5-ти лет С'!Z86</f>
        <v>0</v>
      </c>
      <c r="R40" s="274">
        <f>'дети 5-ти лет С'!AA86</f>
        <v>0</v>
      </c>
      <c r="S40" s="226">
        <f t="shared" ref="S40:U40" si="31">(D40+G40+J40+M40+P40)/5</f>
        <v>0</v>
      </c>
      <c r="T40" s="227">
        <f t="shared" si="31"/>
        <v>0</v>
      </c>
      <c r="U40" s="228">
        <f t="shared" si="31"/>
        <v>0</v>
      </c>
      <c r="W40" s="19"/>
      <c r="X40" s="224" t="s">
        <v>821</v>
      </c>
      <c r="Y40" s="273">
        <f>Z14*Q53/100</f>
        <v>0.8571428571</v>
      </c>
      <c r="Z40" s="273">
        <f>Z18*Q53/100</f>
        <v>1.607142857</v>
      </c>
      <c r="AA40" s="273">
        <f>Z22*Q53/100</f>
        <v>1.285714286</v>
      </c>
      <c r="AB40" s="273">
        <f>Z26*Q53/100</f>
        <v>3.6</v>
      </c>
      <c r="AC40" s="273">
        <f>Z30*Q53/100</f>
        <v>0</v>
      </c>
    </row>
    <row r="41" ht="15.75" customHeight="1">
      <c r="B41" s="100">
        <v>32.0</v>
      </c>
      <c r="C41" s="154" t="str">
        <f>'дети 5-ти лет Ф'!C87</f>
        <v/>
      </c>
      <c r="D41" s="154">
        <f>'дети 5-ти лет Ф'!Y89</f>
        <v>0</v>
      </c>
      <c r="E41" s="154">
        <f>'дети 5-ти лет Ф'!Z89</f>
        <v>0</v>
      </c>
      <c r="F41" s="154">
        <f>'дети 5-ти лет Ф'!AA89</f>
        <v>0</v>
      </c>
      <c r="G41" s="154">
        <f>'дети 5-ти лет К'!CJ87</f>
        <v>0</v>
      </c>
      <c r="H41" s="154">
        <f>'дети 5-ти лет К'!CK87</f>
        <v>0</v>
      </c>
      <c r="I41" s="154">
        <f>'дети 5-ти лет К'!CL87</f>
        <v>0</v>
      </c>
      <c r="J41" s="154">
        <f>'дети 5-ти лет П'!Y87</f>
        <v>0</v>
      </c>
      <c r="K41" s="154">
        <f>'дети 5-ти лет П'!Z87</f>
        <v>0</v>
      </c>
      <c r="L41" s="154">
        <f>'дети 5-ти лет П'!AA87</f>
        <v>0</v>
      </c>
      <c r="M41" s="154">
        <f>'дети 5-ти лет Т'!DE87</f>
        <v>0</v>
      </c>
      <c r="N41" s="274">
        <f>'дети 5-ти лет Т'!DF87</f>
        <v>0</v>
      </c>
      <c r="O41" s="274">
        <f>'дети 5-ти лет Т'!DG87</f>
        <v>0</v>
      </c>
      <c r="P41" s="274">
        <f>'дети 5-ти лет С'!Y87</f>
        <v>0</v>
      </c>
      <c r="Q41" s="274">
        <f>'дети 5-ти лет С'!Z87</f>
        <v>0</v>
      </c>
      <c r="R41" s="274">
        <f>'дети 5-ти лет С'!AA87</f>
        <v>0</v>
      </c>
      <c r="S41" s="226">
        <f t="shared" ref="S41:U41" si="32">(D41+G41+J41+M41+P41)/5</f>
        <v>0</v>
      </c>
      <c r="T41" s="227">
        <f t="shared" si="32"/>
        <v>0</v>
      </c>
      <c r="U41" s="228">
        <f t="shared" si="32"/>
        <v>0</v>
      </c>
      <c r="X41" s="251"/>
      <c r="Y41" s="251"/>
      <c r="Z41" s="251"/>
      <c r="AA41" s="271"/>
      <c r="AB41" s="271"/>
      <c r="AC41" s="271"/>
    </row>
    <row r="42" ht="15.75" customHeight="1">
      <c r="B42" s="100">
        <v>33.0</v>
      </c>
      <c r="C42" s="154" t="str">
        <f>'дети 5-ти лет Ф'!C88</f>
        <v/>
      </c>
      <c r="D42" s="154">
        <f>'дети 5-ти лет Ф'!Y90</f>
        <v>0</v>
      </c>
      <c r="E42" s="154">
        <f>'дети 5-ти лет Ф'!Z90</f>
        <v>0</v>
      </c>
      <c r="F42" s="154">
        <f>'дети 5-ти лет Ф'!AA90</f>
        <v>0</v>
      </c>
      <c r="G42" s="154">
        <f>'дети 5-ти лет К'!CJ88</f>
        <v>0</v>
      </c>
      <c r="H42" s="154">
        <f>'дети 5-ти лет К'!CK88</f>
        <v>0</v>
      </c>
      <c r="I42" s="154">
        <f>'дети 5-ти лет К'!CL88</f>
        <v>0</v>
      </c>
      <c r="J42" s="154">
        <f>'дети 5-ти лет П'!Y88</f>
        <v>0</v>
      </c>
      <c r="K42" s="154">
        <f>'дети 5-ти лет П'!Z88</f>
        <v>0</v>
      </c>
      <c r="L42" s="154">
        <f>'дети 5-ти лет П'!AA88</f>
        <v>0</v>
      </c>
      <c r="M42" s="154">
        <f>'дети 5-ти лет Т'!DE88</f>
        <v>0</v>
      </c>
      <c r="N42" s="274">
        <f>'дети 5-ти лет Т'!DF88</f>
        <v>0</v>
      </c>
      <c r="O42" s="274">
        <f>'дети 5-ти лет Т'!DG88</f>
        <v>0</v>
      </c>
      <c r="P42" s="274">
        <f>'дети 5-ти лет С'!Y88</f>
        <v>0</v>
      </c>
      <c r="Q42" s="274">
        <f>'дети 5-ти лет С'!Z88</f>
        <v>0</v>
      </c>
      <c r="R42" s="274">
        <f>'дети 5-ти лет С'!AA88</f>
        <v>0</v>
      </c>
      <c r="S42" s="226">
        <f t="shared" ref="S42:U42" si="33">(D42+G42+J42+M42+P42)/5</f>
        <v>0</v>
      </c>
      <c r="T42" s="227">
        <f t="shared" si="33"/>
        <v>0</v>
      </c>
      <c r="U42" s="228">
        <f t="shared" si="33"/>
        <v>0</v>
      </c>
      <c r="X42" s="251"/>
      <c r="Y42" s="251"/>
      <c r="Z42" s="251"/>
      <c r="AA42" s="271"/>
      <c r="AB42" s="271"/>
      <c r="AC42" s="271"/>
    </row>
    <row r="43" ht="15.75" customHeight="1">
      <c r="B43" s="100">
        <v>34.0</v>
      </c>
      <c r="C43" s="154" t="str">
        <f>'дети 5-ти лет Ф'!C89</f>
        <v/>
      </c>
      <c r="D43" s="154">
        <f>'дети 5-ти лет Ф'!Y91</f>
        <v>0</v>
      </c>
      <c r="E43" s="154">
        <f>'дети 5-ти лет Ф'!Z91</f>
        <v>0</v>
      </c>
      <c r="F43" s="154">
        <f>'дети 5-ти лет Ф'!AA91</f>
        <v>0</v>
      </c>
      <c r="G43" s="154">
        <f>'дети 5-ти лет К'!CJ89</f>
        <v>0</v>
      </c>
      <c r="H43" s="154">
        <f>'дети 5-ти лет К'!CK89</f>
        <v>0</v>
      </c>
      <c r="I43" s="154">
        <f>'дети 5-ти лет К'!CL89</f>
        <v>0</v>
      </c>
      <c r="J43" s="154">
        <f>'дети 5-ти лет П'!Y89</f>
        <v>0</v>
      </c>
      <c r="K43" s="154">
        <f>'дети 5-ти лет П'!Z89</f>
        <v>0</v>
      </c>
      <c r="L43" s="154">
        <f>'дети 5-ти лет П'!AA89</f>
        <v>0</v>
      </c>
      <c r="M43" s="154">
        <f>'дети 5-ти лет Т'!DE89</f>
        <v>0</v>
      </c>
      <c r="N43" s="274">
        <f>'дети 5-ти лет Т'!DF89</f>
        <v>0</v>
      </c>
      <c r="O43" s="274">
        <f>'дети 5-ти лет Т'!DG89</f>
        <v>0</v>
      </c>
      <c r="P43" s="274">
        <f>'дети 5-ти лет С'!Y89</f>
        <v>0</v>
      </c>
      <c r="Q43" s="274">
        <f>'дети 5-ти лет С'!Z89</f>
        <v>0</v>
      </c>
      <c r="R43" s="274">
        <f>'дети 5-ти лет С'!AA89</f>
        <v>0</v>
      </c>
      <c r="S43" s="226">
        <f t="shared" ref="S43:U43" si="34">(D43+G43+J43+M43+P43)/5</f>
        <v>0</v>
      </c>
      <c r="T43" s="227">
        <f t="shared" si="34"/>
        <v>0</v>
      </c>
      <c r="U43" s="228">
        <f t="shared" si="34"/>
        <v>0</v>
      </c>
      <c r="X43" s="1"/>
      <c r="Y43" s="1"/>
      <c r="Z43" s="1"/>
      <c r="AA43" s="271"/>
      <c r="AB43" s="271"/>
      <c r="AC43" s="271"/>
    </row>
    <row r="44" ht="15.75" customHeight="1">
      <c r="B44" s="100">
        <v>35.0</v>
      </c>
      <c r="C44" s="154" t="str">
        <f>'дети 5-ти лет Ф'!C90</f>
        <v/>
      </c>
      <c r="D44" s="154">
        <f>'дети 5-ти лет Ф'!Y92</f>
        <v>0</v>
      </c>
      <c r="E44" s="154">
        <f>'дети 5-ти лет Ф'!Z92</f>
        <v>0</v>
      </c>
      <c r="F44" s="154">
        <f>'дети 5-ти лет Ф'!AA92</f>
        <v>0</v>
      </c>
      <c r="G44" s="154">
        <f>'дети 5-ти лет К'!CJ90</f>
        <v>0</v>
      </c>
      <c r="H44" s="154">
        <f>'дети 5-ти лет К'!CK90</f>
        <v>0</v>
      </c>
      <c r="I44" s="154">
        <f>'дети 5-ти лет К'!CL90</f>
        <v>0</v>
      </c>
      <c r="J44" s="154">
        <f>'дети 5-ти лет П'!Y90</f>
        <v>0</v>
      </c>
      <c r="K44" s="154">
        <f>'дети 5-ти лет П'!Z90</f>
        <v>0</v>
      </c>
      <c r="L44" s="154">
        <f>'дети 5-ти лет П'!AA90</f>
        <v>0</v>
      </c>
      <c r="M44" s="154">
        <f>'дети 5-ти лет Т'!DE90</f>
        <v>0</v>
      </c>
      <c r="N44" s="274">
        <f>'дети 5-ти лет Т'!DF90</f>
        <v>0</v>
      </c>
      <c r="O44" s="274">
        <f>'дети 5-ти лет Т'!DG90</f>
        <v>0</v>
      </c>
      <c r="P44" s="274">
        <f>'дети 5-ти лет С'!Y90</f>
        <v>0</v>
      </c>
      <c r="Q44" s="274">
        <f>'дети 5-ти лет С'!Z90</f>
        <v>0</v>
      </c>
      <c r="R44" s="274">
        <f>'дети 5-ти лет С'!AA90</f>
        <v>0</v>
      </c>
      <c r="S44" s="226">
        <f t="shared" ref="S44:U44" si="35">(D44+G44+J44+M44+P44)/5</f>
        <v>0</v>
      </c>
      <c r="T44" s="227">
        <f t="shared" si="35"/>
        <v>0</v>
      </c>
      <c r="U44" s="228">
        <f t="shared" si="35"/>
        <v>0</v>
      </c>
      <c r="X44" s="1"/>
      <c r="Y44" s="1"/>
      <c r="Z44" s="1"/>
      <c r="AA44" s="271"/>
      <c r="AB44" s="271"/>
      <c r="AC44" s="271"/>
    </row>
    <row r="45" ht="15.75" customHeight="1">
      <c r="B45" s="100">
        <v>36.0</v>
      </c>
      <c r="C45" s="154" t="str">
        <f>'дети 5-ти лет Ф'!C91</f>
        <v/>
      </c>
      <c r="D45" s="154">
        <f>'дети 5-ти лет Ф'!Y93</f>
        <v>0</v>
      </c>
      <c r="E45" s="154">
        <f>'дети 5-ти лет Ф'!Z93</f>
        <v>0</v>
      </c>
      <c r="F45" s="154">
        <f>'дети 5-ти лет Ф'!AA93</f>
        <v>0</v>
      </c>
      <c r="G45" s="154">
        <f>'дети 5-ти лет К'!CJ91</f>
        <v>0</v>
      </c>
      <c r="H45" s="154">
        <f>'дети 5-ти лет К'!CK91</f>
        <v>0</v>
      </c>
      <c r="I45" s="154">
        <f>'дети 5-ти лет К'!CL91</f>
        <v>0</v>
      </c>
      <c r="J45" s="154">
        <f>'дети 5-ти лет П'!Y91</f>
        <v>0</v>
      </c>
      <c r="K45" s="154">
        <f>'дети 5-ти лет П'!Z91</f>
        <v>0</v>
      </c>
      <c r="L45" s="154">
        <f>'дети 5-ти лет П'!AA91</f>
        <v>0</v>
      </c>
      <c r="M45" s="154">
        <f>'дети 5-ти лет Т'!DE91</f>
        <v>0</v>
      </c>
      <c r="N45" s="274">
        <f>'дети 5-ти лет Т'!DF91</f>
        <v>0</v>
      </c>
      <c r="O45" s="274">
        <f>'дети 5-ти лет Т'!DG91</f>
        <v>0</v>
      </c>
      <c r="P45" s="274">
        <f>'дети 5-ти лет С'!Y91</f>
        <v>0</v>
      </c>
      <c r="Q45" s="274">
        <f>'дети 5-ти лет С'!Z91</f>
        <v>0</v>
      </c>
      <c r="R45" s="274">
        <f>'дети 5-ти лет С'!AA91</f>
        <v>0</v>
      </c>
      <c r="S45" s="226">
        <f t="shared" ref="S45:U45" si="36">(D45+G45+J45+M45+P45)/5</f>
        <v>0</v>
      </c>
      <c r="T45" s="227">
        <f t="shared" si="36"/>
        <v>0</v>
      </c>
      <c r="U45" s="228">
        <f t="shared" si="36"/>
        <v>0</v>
      </c>
      <c r="X45" s="1"/>
      <c r="Y45" s="1"/>
      <c r="Z45" s="1"/>
      <c r="AA45" s="271"/>
      <c r="AB45" s="271"/>
      <c r="AC45" s="271"/>
    </row>
    <row r="46" ht="15.75" customHeight="1">
      <c r="B46" s="100">
        <v>37.0</v>
      </c>
      <c r="C46" s="154" t="str">
        <f>'дети 5-ти лет Ф'!C92</f>
        <v/>
      </c>
      <c r="D46" s="154">
        <f>'дети 5-ти лет Ф'!Y94</f>
        <v>0</v>
      </c>
      <c r="E46" s="154">
        <f>'дети 5-ти лет Ф'!Z94</f>
        <v>0</v>
      </c>
      <c r="F46" s="154">
        <f>'дети 5-ти лет Ф'!AA94</f>
        <v>0</v>
      </c>
      <c r="G46" s="154">
        <f>'дети 5-ти лет К'!CJ92</f>
        <v>0</v>
      </c>
      <c r="H46" s="154">
        <f>'дети 5-ти лет К'!CK92</f>
        <v>0</v>
      </c>
      <c r="I46" s="154">
        <f>'дети 5-ти лет К'!CL92</f>
        <v>0</v>
      </c>
      <c r="J46" s="154">
        <f>'дети 5-ти лет П'!Y92</f>
        <v>0</v>
      </c>
      <c r="K46" s="154">
        <f>'дети 5-ти лет П'!Z92</f>
        <v>0</v>
      </c>
      <c r="L46" s="154">
        <f>'дети 5-ти лет П'!AA92</f>
        <v>0</v>
      </c>
      <c r="M46" s="154">
        <f>'дети 5-ти лет Т'!DE92</f>
        <v>0</v>
      </c>
      <c r="N46" s="274">
        <f>'дети 5-ти лет Т'!DF92</f>
        <v>0</v>
      </c>
      <c r="O46" s="274">
        <f>'дети 5-ти лет Т'!DG92</f>
        <v>0</v>
      </c>
      <c r="P46" s="274">
        <f>'дети 5-ти лет С'!Y92</f>
        <v>0</v>
      </c>
      <c r="Q46" s="274">
        <f>'дети 5-ти лет С'!Z92</f>
        <v>0</v>
      </c>
      <c r="R46" s="274">
        <f>'дети 5-ти лет С'!AA92</f>
        <v>0</v>
      </c>
      <c r="S46" s="226">
        <f t="shared" ref="S46:U46" si="37">(D46+G46+J46+M46+P46)/5</f>
        <v>0</v>
      </c>
      <c r="T46" s="227">
        <f t="shared" si="37"/>
        <v>0</v>
      </c>
      <c r="U46" s="228">
        <f t="shared" si="37"/>
        <v>0</v>
      </c>
      <c r="X46" s="1"/>
      <c r="Y46" s="1"/>
      <c r="Z46" s="1"/>
      <c r="AA46" s="271"/>
      <c r="AB46" s="271"/>
      <c r="AC46" s="271"/>
    </row>
    <row r="47" ht="15.75" customHeight="1">
      <c r="B47" s="100">
        <v>38.0</v>
      </c>
      <c r="C47" s="154" t="str">
        <f>'дети 5-ти лет Ф'!C93</f>
        <v/>
      </c>
      <c r="D47" s="154">
        <f>'дети 5-ти лет Ф'!Y95</f>
        <v>0</v>
      </c>
      <c r="E47" s="154">
        <f>'дети 5-ти лет Ф'!Z95</f>
        <v>0</v>
      </c>
      <c r="F47" s="154">
        <f>'дети 5-ти лет Ф'!AA95</f>
        <v>0</v>
      </c>
      <c r="G47" s="154">
        <f>'дети 5-ти лет К'!CJ93</f>
        <v>0</v>
      </c>
      <c r="H47" s="154">
        <f>'дети 5-ти лет К'!CK93</f>
        <v>0</v>
      </c>
      <c r="I47" s="154">
        <f>'дети 5-ти лет К'!CL93</f>
        <v>0</v>
      </c>
      <c r="J47" s="154">
        <f>'дети 5-ти лет П'!Y93</f>
        <v>0</v>
      </c>
      <c r="K47" s="154">
        <f>'дети 5-ти лет П'!Z93</f>
        <v>0</v>
      </c>
      <c r="L47" s="154">
        <f>'дети 5-ти лет П'!AA93</f>
        <v>0</v>
      </c>
      <c r="M47" s="154">
        <f>'дети 5-ти лет Т'!DE93</f>
        <v>0</v>
      </c>
      <c r="N47" s="274">
        <f>'дети 5-ти лет Т'!DF93</f>
        <v>0</v>
      </c>
      <c r="O47" s="274">
        <f>'дети 5-ти лет Т'!DG93</f>
        <v>0</v>
      </c>
      <c r="P47" s="274">
        <f>'дети 5-ти лет С'!Y93</f>
        <v>0</v>
      </c>
      <c r="Q47" s="274">
        <f>'дети 5-ти лет С'!Z93</f>
        <v>0</v>
      </c>
      <c r="R47" s="274">
        <f>'дети 5-ти лет С'!AA93</f>
        <v>0</v>
      </c>
      <c r="S47" s="226">
        <f t="shared" ref="S47:U47" si="38">(D47+G47+J47+M47+P47)/5</f>
        <v>0</v>
      </c>
      <c r="T47" s="227">
        <f t="shared" si="38"/>
        <v>0</v>
      </c>
      <c r="U47" s="228">
        <f t="shared" si="38"/>
        <v>0</v>
      </c>
      <c r="X47" s="1"/>
      <c r="Y47" s="1"/>
      <c r="Z47" s="1"/>
      <c r="AA47" s="271"/>
      <c r="AB47" s="271"/>
      <c r="AC47" s="271"/>
    </row>
    <row r="48" ht="15.75" customHeight="1">
      <c r="B48" s="100">
        <v>39.0</v>
      </c>
      <c r="C48" s="154" t="str">
        <f>'дети 5-ти лет Ф'!C94</f>
        <v/>
      </c>
      <c r="D48" s="154">
        <f>'дети 5-ти лет Ф'!Y96</f>
        <v>0</v>
      </c>
      <c r="E48" s="154">
        <f>'дети 5-ти лет Ф'!Z96</f>
        <v>0</v>
      </c>
      <c r="F48" s="154">
        <f>'дети 5-ти лет Ф'!AA96</f>
        <v>0</v>
      </c>
      <c r="G48" s="154">
        <f>'дети 5-ти лет К'!CJ94</f>
        <v>0</v>
      </c>
      <c r="H48" s="154">
        <f>'дети 5-ти лет К'!CK94</f>
        <v>0</v>
      </c>
      <c r="I48" s="154">
        <f>'дети 5-ти лет К'!CL94</f>
        <v>0</v>
      </c>
      <c r="J48" s="154">
        <f>'дети 5-ти лет П'!Y94</f>
        <v>0</v>
      </c>
      <c r="K48" s="154">
        <f>'дети 5-ти лет П'!Z94</f>
        <v>0</v>
      </c>
      <c r="L48" s="154">
        <f>'дети 5-ти лет П'!AA94</f>
        <v>0</v>
      </c>
      <c r="M48" s="154">
        <f>'дети 5-ти лет Т'!DE94</f>
        <v>0</v>
      </c>
      <c r="N48" s="274">
        <f>'дети 5-ти лет Т'!DF94</f>
        <v>0</v>
      </c>
      <c r="O48" s="274">
        <f>'дети 5-ти лет Т'!DG94</f>
        <v>0</v>
      </c>
      <c r="P48" s="274">
        <f>'дети 5-ти лет С'!Y94</f>
        <v>0</v>
      </c>
      <c r="Q48" s="274">
        <f>'дети 5-ти лет С'!Z94</f>
        <v>0</v>
      </c>
      <c r="R48" s="274">
        <f>'дети 5-ти лет С'!AA94</f>
        <v>0</v>
      </c>
      <c r="S48" s="226">
        <f t="shared" ref="S48:U48" si="39">(D48+G48+J48+M48+P48)/5</f>
        <v>0</v>
      </c>
      <c r="T48" s="227">
        <f t="shared" si="39"/>
        <v>0</v>
      </c>
      <c r="U48" s="228">
        <f t="shared" si="39"/>
        <v>0</v>
      </c>
      <c r="X48" s="1"/>
      <c r="Y48" s="1"/>
      <c r="Z48" s="1"/>
      <c r="AA48" s="271"/>
      <c r="AB48" s="271"/>
      <c r="AC48" s="271"/>
    </row>
    <row r="49" ht="15.75" customHeight="1">
      <c r="B49" s="100">
        <v>40.0</v>
      </c>
      <c r="C49" s="154" t="str">
        <f>'дети 5-ти лет Ф'!C95</f>
        <v/>
      </c>
      <c r="D49" s="154">
        <f>'дети 5-ти лет Ф'!Y97</f>
        <v>0</v>
      </c>
      <c r="E49" s="154">
        <f>'дети 5-ти лет Ф'!Z97</f>
        <v>0</v>
      </c>
      <c r="F49" s="154">
        <f>'дети 5-ти лет Ф'!AA97</f>
        <v>0</v>
      </c>
      <c r="G49" s="154">
        <f>'дети 5-ти лет К'!CJ95</f>
        <v>0</v>
      </c>
      <c r="H49" s="154">
        <f>'дети 5-ти лет К'!CK95</f>
        <v>0</v>
      </c>
      <c r="I49" s="154">
        <f>'дети 5-ти лет К'!CL95</f>
        <v>0</v>
      </c>
      <c r="J49" s="154">
        <f>'дети 5-ти лет П'!Y95</f>
        <v>0</v>
      </c>
      <c r="K49" s="154">
        <f>'дети 5-ти лет П'!Z95</f>
        <v>0</v>
      </c>
      <c r="L49" s="154">
        <f>'дети 5-ти лет П'!AA95</f>
        <v>0</v>
      </c>
      <c r="M49" s="154">
        <f>'дети 5-ти лет Т'!DE95</f>
        <v>0</v>
      </c>
      <c r="N49" s="274">
        <f>'дети 5-ти лет Т'!DF95</f>
        <v>0</v>
      </c>
      <c r="O49" s="274">
        <f>'дети 5-ти лет Т'!DG95</f>
        <v>0</v>
      </c>
      <c r="P49" s="274">
        <f>'дети 5-ти лет С'!Y95</f>
        <v>0</v>
      </c>
      <c r="Q49" s="274">
        <f>'дети 5-ти лет С'!Z95</f>
        <v>0</v>
      </c>
      <c r="R49" s="274">
        <f>'дети 5-ти лет С'!AA95</f>
        <v>0</v>
      </c>
      <c r="S49" s="226">
        <f t="shared" ref="S49:U49" si="40">(D49+G49+J49+M49+P49)/5</f>
        <v>0</v>
      </c>
      <c r="T49" s="227">
        <f t="shared" si="40"/>
        <v>0</v>
      </c>
      <c r="U49" s="228">
        <f t="shared" si="40"/>
        <v>0</v>
      </c>
      <c r="X49" s="1"/>
      <c r="Y49" s="1"/>
      <c r="Z49" s="1"/>
      <c r="AA49" s="271"/>
      <c r="AB49" s="271"/>
      <c r="AC49" s="271"/>
    </row>
    <row r="50" ht="15.75" customHeight="1">
      <c r="B50" s="100">
        <v>41.0</v>
      </c>
      <c r="C50" s="154" t="str">
        <f>'дети 5-ти лет Ф'!C96</f>
        <v/>
      </c>
      <c r="D50" s="154" t="str">
        <f>'дети 5-ти лет Ф'!Y98</f>
        <v/>
      </c>
      <c r="E50" s="154" t="str">
        <f>'дети 5-ти лет Ф'!Z98</f>
        <v/>
      </c>
      <c r="F50" s="154" t="str">
        <f>'дети 5-ти лет Ф'!AA98</f>
        <v/>
      </c>
      <c r="G50" s="154">
        <f>'дети 5-ти лет К'!CJ96</f>
        <v>0</v>
      </c>
      <c r="H50" s="154">
        <f>'дети 5-ти лет К'!CK96</f>
        <v>0</v>
      </c>
      <c r="I50" s="154">
        <f>'дети 5-ти лет К'!CL96</f>
        <v>0</v>
      </c>
      <c r="J50" s="154">
        <f>'дети 5-ти лет П'!Y96</f>
        <v>0</v>
      </c>
      <c r="K50" s="154">
        <f>'дети 5-ти лет П'!Z96</f>
        <v>0</v>
      </c>
      <c r="L50" s="154">
        <f>'дети 5-ти лет П'!AA96</f>
        <v>0</v>
      </c>
      <c r="M50" s="154">
        <f>'дети 5-ти лет Т'!DE96</f>
        <v>0</v>
      </c>
      <c r="N50" s="274">
        <f>'дети 5-ти лет Т'!DF96</f>
        <v>0</v>
      </c>
      <c r="O50" s="274">
        <f>'дети 5-ти лет Т'!DG96</f>
        <v>0</v>
      </c>
      <c r="P50" s="274">
        <f>'дети 5-ти лет С'!Y96</f>
        <v>0</v>
      </c>
      <c r="Q50" s="274">
        <f>'дети 5-ти лет С'!Z96</f>
        <v>0</v>
      </c>
      <c r="R50" s="274">
        <f>'дети 5-ти лет С'!AA96</f>
        <v>0</v>
      </c>
      <c r="S50" s="226">
        <f t="shared" ref="S50:U50" si="41">(D50+G50+J50+M50+P50)/5</f>
        <v>0</v>
      </c>
      <c r="T50" s="227">
        <f t="shared" si="41"/>
        <v>0</v>
      </c>
      <c r="U50" s="228">
        <f t="shared" si="41"/>
        <v>0</v>
      </c>
      <c r="AA50" s="1"/>
      <c r="AB50" s="1"/>
      <c r="AC50" s="1"/>
    </row>
    <row r="51" ht="15.75" customHeight="1">
      <c r="B51" s="100">
        <v>42.0</v>
      </c>
      <c r="C51" s="154" t="str">
        <f>'дети 5-ти лет Ф'!C97</f>
        <v/>
      </c>
      <c r="D51" s="154" t="str">
        <f>'дети 5-ти лет Ф'!Y99</f>
        <v/>
      </c>
      <c r="E51" s="154" t="str">
        <f>'дети 5-ти лет Ф'!Z99</f>
        <v/>
      </c>
      <c r="F51" s="154" t="str">
        <f>'дети 5-ти лет Ф'!AA99</f>
        <v/>
      </c>
      <c r="G51" s="154">
        <f>'дети 5-ти лет К'!CJ97</f>
        <v>0</v>
      </c>
      <c r="H51" s="154">
        <f>'дети 5-ти лет К'!CK97</f>
        <v>0</v>
      </c>
      <c r="I51" s="154">
        <f>'дети 5-ти лет К'!CL97</f>
        <v>0</v>
      </c>
      <c r="J51" s="154">
        <f>'дети 5-ти лет П'!Y97</f>
        <v>0</v>
      </c>
      <c r="K51" s="154">
        <f>'дети 5-ти лет П'!Z97</f>
        <v>0</v>
      </c>
      <c r="L51" s="154">
        <f>'дети 5-ти лет П'!AA97</f>
        <v>0</v>
      </c>
      <c r="M51" s="154">
        <f>'дети 5-ти лет Т'!DE97</f>
        <v>0</v>
      </c>
      <c r="N51" s="274">
        <f>'дети 5-ти лет Т'!DF97</f>
        <v>0</v>
      </c>
      <c r="O51" s="274">
        <f>'дети 5-ти лет Т'!DG97</f>
        <v>0</v>
      </c>
      <c r="P51" s="274">
        <f>'дети 5-ти лет С'!Y97</f>
        <v>0</v>
      </c>
      <c r="Q51" s="274">
        <f>'дети 5-ти лет С'!Z97</f>
        <v>0</v>
      </c>
      <c r="R51" s="274">
        <f>'дети 5-ти лет С'!AA97</f>
        <v>0</v>
      </c>
      <c r="S51" s="226">
        <f t="shared" ref="S51:U51" si="42">(D51+G51+J51+M51+P51)/5</f>
        <v>0</v>
      </c>
      <c r="T51" s="227">
        <f t="shared" si="42"/>
        <v>0</v>
      </c>
      <c r="U51" s="228">
        <f t="shared" si="42"/>
        <v>0</v>
      </c>
      <c r="AA51" s="1"/>
      <c r="AB51" s="1"/>
      <c r="AC51" s="1"/>
    </row>
    <row r="52" ht="15.75" customHeight="1">
      <c r="B52" s="236"/>
      <c r="C52" s="7"/>
      <c r="D52" s="7"/>
      <c r="E52" s="7"/>
      <c r="F52" s="7"/>
      <c r="G52" s="7"/>
      <c r="H52" s="7"/>
      <c r="I52" s="7"/>
      <c r="J52" s="7"/>
      <c r="K52" s="7"/>
      <c r="L52" s="7"/>
      <c r="M52" s="7"/>
      <c r="N52" s="7"/>
      <c r="O52" s="7"/>
      <c r="P52" s="7"/>
      <c r="Q52" s="7"/>
      <c r="R52" s="7"/>
      <c r="S52" s="7"/>
      <c r="T52" s="7"/>
      <c r="U52" s="8"/>
    </row>
    <row r="53" ht="15.75" customHeight="1">
      <c r="B53" s="237" t="s">
        <v>59</v>
      </c>
      <c r="C53" s="7"/>
      <c r="D53" s="7"/>
      <c r="E53" s="7"/>
      <c r="F53" s="7"/>
      <c r="G53" s="7"/>
      <c r="H53" s="7"/>
      <c r="I53" s="7"/>
      <c r="J53" s="7"/>
      <c r="K53" s="7"/>
      <c r="L53" s="7"/>
      <c r="M53" s="7"/>
      <c r="N53" s="7"/>
      <c r="O53" s="7"/>
      <c r="P53" s="8"/>
      <c r="Q53" s="237">
        <f>'дети 5-ти лет Ф'!Z101</f>
        <v>17</v>
      </c>
      <c r="R53" s="7"/>
      <c r="S53" s="7"/>
      <c r="T53" s="7"/>
      <c r="U53" s="8"/>
    </row>
    <row r="54" ht="15.75" customHeight="1">
      <c r="B54" s="238"/>
      <c r="C54" s="238"/>
      <c r="D54" s="238"/>
      <c r="E54" s="238"/>
      <c r="F54" s="238"/>
      <c r="G54" s="238"/>
      <c r="H54" s="238"/>
      <c r="I54" s="238"/>
      <c r="J54" s="238"/>
      <c r="K54" s="238"/>
      <c r="L54" s="238"/>
      <c r="M54" s="238"/>
      <c r="N54" s="238"/>
      <c r="O54" s="238"/>
      <c r="P54" s="238"/>
      <c r="Q54" s="238"/>
      <c r="R54" s="238"/>
      <c r="S54" s="238"/>
      <c r="T54" s="238"/>
      <c r="U54" s="238"/>
    </row>
    <row r="55" ht="15.75" customHeight="1">
      <c r="B55" s="238"/>
      <c r="C55" s="238"/>
      <c r="D55" s="238"/>
      <c r="E55" s="238"/>
      <c r="F55" s="238"/>
      <c r="G55" s="238"/>
      <c r="H55" s="238"/>
      <c r="I55" s="238"/>
      <c r="J55" s="238"/>
      <c r="K55" s="238"/>
      <c r="L55" s="238"/>
      <c r="M55" s="238"/>
      <c r="N55" s="238"/>
      <c r="O55" s="238"/>
      <c r="P55" s="238"/>
      <c r="Q55" s="238"/>
      <c r="R55" s="238"/>
      <c r="S55" s="238"/>
      <c r="T55" s="238"/>
      <c r="U55" s="238"/>
    </row>
    <row r="56" ht="15.75" customHeight="1">
      <c r="B56" s="5" t="s">
        <v>3</v>
      </c>
      <c r="C56" s="239" t="s">
        <v>810</v>
      </c>
      <c r="D56" s="240" t="s">
        <v>811</v>
      </c>
      <c r="E56" s="63"/>
      <c r="F56" s="239" t="s">
        <v>803</v>
      </c>
      <c r="G56" s="195" t="s">
        <v>5</v>
      </c>
      <c r="H56" s="7"/>
      <c r="I56" s="7"/>
      <c r="J56" s="7"/>
      <c r="K56" s="7"/>
      <c r="L56" s="7"/>
      <c r="M56" s="7"/>
      <c r="N56" s="7"/>
      <c r="O56" s="7"/>
      <c r="P56" s="7"/>
      <c r="Q56" s="7"/>
      <c r="R56" s="7"/>
      <c r="S56" s="7"/>
      <c r="T56" s="7"/>
      <c r="U56" s="7"/>
      <c r="V56" s="7"/>
      <c r="W56" s="7"/>
      <c r="X56" s="7"/>
      <c r="Y56" s="7"/>
      <c r="Z56" s="7"/>
      <c r="AA56" s="8"/>
    </row>
    <row r="57" ht="15.75" customHeight="1">
      <c r="B57" s="12"/>
      <c r="C57" s="12"/>
      <c r="D57" s="68"/>
      <c r="E57" s="69"/>
      <c r="F57" s="12"/>
      <c r="G57" s="13" t="s">
        <v>9</v>
      </c>
      <c r="H57" s="7"/>
      <c r="I57" s="7"/>
      <c r="J57" s="7"/>
      <c r="K57" s="7"/>
      <c r="L57" s="7"/>
      <c r="M57" s="7"/>
      <c r="N57" s="7"/>
      <c r="O57" s="7"/>
      <c r="P57" s="7"/>
      <c r="Q57" s="7"/>
      <c r="R57" s="7"/>
      <c r="S57" s="7"/>
      <c r="T57" s="7"/>
      <c r="U57" s="7"/>
      <c r="V57" s="7"/>
      <c r="W57" s="7"/>
      <c r="X57" s="7"/>
      <c r="Y57" s="7"/>
      <c r="Z57" s="7"/>
      <c r="AA57" s="8"/>
    </row>
    <row r="58" ht="178.5" customHeight="1">
      <c r="B58" s="12"/>
      <c r="C58" s="12"/>
      <c r="D58" s="68"/>
      <c r="E58" s="69"/>
      <c r="F58" s="12"/>
      <c r="G58" s="14" t="s">
        <v>71</v>
      </c>
      <c r="H58" s="7"/>
      <c r="I58" s="8"/>
      <c r="J58" s="14" t="s">
        <v>72</v>
      </c>
      <c r="K58" s="7"/>
      <c r="L58" s="8"/>
      <c r="M58" s="17" t="s">
        <v>73</v>
      </c>
      <c r="N58" s="7"/>
      <c r="O58" s="8"/>
      <c r="P58" s="17" t="s">
        <v>74</v>
      </c>
      <c r="Q58" s="7"/>
      <c r="R58" s="8"/>
      <c r="S58" s="17" t="s">
        <v>75</v>
      </c>
      <c r="T58" s="7"/>
      <c r="U58" s="8"/>
      <c r="V58" s="17" t="s">
        <v>76</v>
      </c>
      <c r="W58" s="7"/>
      <c r="X58" s="8"/>
      <c r="Y58" s="17" t="s">
        <v>77</v>
      </c>
      <c r="Z58" s="7"/>
      <c r="AA58" s="8"/>
    </row>
    <row r="59" ht="15.75" customHeight="1">
      <c r="B59" s="19"/>
      <c r="C59" s="19"/>
      <c r="D59" s="83"/>
      <c r="E59" s="85"/>
      <c r="F59" s="19"/>
      <c r="G59" s="223" t="s">
        <v>794</v>
      </c>
      <c r="H59" s="223" t="s">
        <v>795</v>
      </c>
      <c r="I59" s="223" t="s">
        <v>796</v>
      </c>
      <c r="J59" s="223" t="s">
        <v>794</v>
      </c>
      <c r="K59" s="223" t="s">
        <v>795</v>
      </c>
      <c r="L59" s="223" t="s">
        <v>796</v>
      </c>
      <c r="M59" s="223" t="s">
        <v>794</v>
      </c>
      <c r="N59" s="223" t="s">
        <v>795</v>
      </c>
      <c r="O59" s="223" t="s">
        <v>796</v>
      </c>
      <c r="P59" s="223" t="s">
        <v>794</v>
      </c>
      <c r="Q59" s="223" t="s">
        <v>795</v>
      </c>
      <c r="R59" s="223" t="s">
        <v>796</v>
      </c>
      <c r="S59" s="223" t="s">
        <v>794</v>
      </c>
      <c r="T59" s="223" t="s">
        <v>795</v>
      </c>
      <c r="U59" s="223" t="s">
        <v>796</v>
      </c>
      <c r="V59" s="223" t="s">
        <v>794</v>
      </c>
      <c r="W59" s="223" t="s">
        <v>795</v>
      </c>
      <c r="X59" s="223" t="s">
        <v>796</v>
      </c>
      <c r="Y59" s="223" t="s">
        <v>794</v>
      </c>
      <c r="Z59" s="223" t="s">
        <v>795</v>
      </c>
      <c r="AA59" s="223" t="s">
        <v>796</v>
      </c>
    </row>
    <row r="60" ht="15.75" customHeight="1">
      <c r="B60" s="242">
        <v>1.0</v>
      </c>
      <c r="C60" s="243" t="s">
        <v>812</v>
      </c>
      <c r="D60" s="244" t="s">
        <v>822</v>
      </c>
      <c r="E60" s="8"/>
      <c r="F60" s="245">
        <v>14.0</v>
      </c>
      <c r="G60" s="246">
        <f>'дети 5-ти лет Ф'!D98</f>
        <v>12</v>
      </c>
      <c r="H60" s="246">
        <f>'дети 5-ти лет Ф'!E98</f>
        <v>1</v>
      </c>
      <c r="I60" s="246">
        <f>'дети 5-ти лет Ф'!F98</f>
        <v>1</v>
      </c>
      <c r="J60" s="246">
        <f>'дети 5-ти лет Ф'!G98</f>
        <v>12</v>
      </c>
      <c r="K60" s="246">
        <f>'дети 5-ти лет Ф'!H98</f>
        <v>2</v>
      </c>
      <c r="L60" s="246">
        <f>'дети 5-ти лет Ф'!I98</f>
        <v>0</v>
      </c>
      <c r="M60" s="246">
        <f>'дети 5-ти лет Ф'!J98</f>
        <v>0</v>
      </c>
      <c r="N60" s="246">
        <f>'дети 5-ти лет Ф'!K98</f>
        <v>14</v>
      </c>
      <c r="O60" s="246">
        <f>'дети 5-ти лет Ф'!L98</f>
        <v>0</v>
      </c>
      <c r="P60" s="246">
        <f>'дети 5-ти лет Ф'!M98</f>
        <v>6</v>
      </c>
      <c r="Q60" s="246">
        <f>'дети 5-ти лет Ф'!N98</f>
        <v>8</v>
      </c>
      <c r="R60" s="246">
        <f>'дети 5-ти лет Ф'!O98</f>
        <v>0</v>
      </c>
      <c r="S60" s="246">
        <f>'дети 5-ти лет Ф'!P98</f>
        <v>6</v>
      </c>
      <c r="T60" s="246">
        <f>'дети 5-ти лет Ф'!Q98</f>
        <v>7</v>
      </c>
      <c r="U60" s="246">
        <f>'дети 5-ти лет Ф'!R98</f>
        <v>1</v>
      </c>
      <c r="V60" s="246">
        <f>'дети 5-ти лет Ф'!S98</f>
        <v>6</v>
      </c>
      <c r="W60" s="246">
        <f>'дети 5-ти лет Ф'!T98</f>
        <v>6</v>
      </c>
      <c r="X60" s="246">
        <f>'дети 5-ти лет Ф'!U98</f>
        <v>2</v>
      </c>
      <c r="Y60" s="246">
        <f>'дети 5-ти лет Ф'!V98</f>
        <v>10</v>
      </c>
      <c r="Z60" s="246">
        <f>'дети 5-ти лет Ф'!W98</f>
        <v>2</v>
      </c>
      <c r="AA60" s="246">
        <f>'дети 5-ти лет Ф'!X98</f>
        <v>2</v>
      </c>
    </row>
    <row r="61" ht="15.75" customHeight="1">
      <c r="B61" s="247"/>
      <c r="C61" s="248"/>
      <c r="D61" s="249"/>
      <c r="F61" s="246" t="s">
        <v>62</v>
      </c>
      <c r="G61" s="250">
        <f>'дети 5-ти лет Ф'!D99</f>
        <v>70.58823529</v>
      </c>
      <c r="H61" s="250">
        <f>'дети 5-ти лет Ф'!E99</f>
        <v>5.882352941</v>
      </c>
      <c r="I61" s="250">
        <f>'дети 5-ти лет Ф'!F99</f>
        <v>5.882352941</v>
      </c>
      <c r="J61" s="250">
        <f>'дети 5-ти лет Ф'!G99</f>
        <v>70.58823529</v>
      </c>
      <c r="K61" s="250">
        <f>'дети 5-ти лет Ф'!H99</f>
        <v>11.76470588</v>
      </c>
      <c r="L61" s="250">
        <f>'дети 5-ти лет Ф'!I99</f>
        <v>0</v>
      </c>
      <c r="M61" s="250">
        <f>'дети 5-ти лет Ф'!J99</f>
        <v>0</v>
      </c>
      <c r="N61" s="250">
        <f>'дети 5-ти лет Ф'!K99</f>
        <v>82.35294118</v>
      </c>
      <c r="O61" s="250">
        <f>'дети 5-ти лет Ф'!L99</f>
        <v>0</v>
      </c>
      <c r="P61" s="250">
        <f>'дети 5-ти лет Ф'!M99</f>
        <v>35.29411765</v>
      </c>
      <c r="Q61" s="250">
        <f>'дети 5-ти лет Ф'!N99</f>
        <v>47.05882353</v>
      </c>
      <c r="R61" s="250">
        <f>'дети 5-ти лет Ф'!O99</f>
        <v>0</v>
      </c>
      <c r="S61" s="250">
        <f>'дети 5-ти лет Ф'!P99</f>
        <v>35.29411765</v>
      </c>
      <c r="T61" s="250">
        <f>'дети 5-ти лет Ф'!Q99</f>
        <v>41.17647059</v>
      </c>
      <c r="U61" s="250">
        <f>'дети 5-ти лет Ф'!R99</f>
        <v>5.882352941</v>
      </c>
      <c r="V61" s="250">
        <f>'дети 5-ти лет Ф'!S99</f>
        <v>35.29411765</v>
      </c>
      <c r="W61" s="250">
        <f>'дети 5-ти лет Ф'!T99</f>
        <v>35.29411765</v>
      </c>
      <c r="X61" s="250">
        <f>'дети 5-ти лет Ф'!U99</f>
        <v>11.76470588</v>
      </c>
      <c r="Y61" s="250">
        <f>'дети 5-ти лет Ф'!V99</f>
        <v>58.82352941</v>
      </c>
      <c r="Z61" s="250">
        <f>'дети 5-ти лет Ф'!W99</f>
        <v>11.76470588</v>
      </c>
      <c r="AA61" s="250">
        <f>'дети 5-ти лет Ф'!X99</f>
        <v>11.76470588</v>
      </c>
    </row>
    <row r="62" ht="15.75" customHeight="1">
      <c r="C62" s="1"/>
      <c r="D62" s="1"/>
      <c r="E62" s="1"/>
      <c r="F62" s="1"/>
      <c r="G62" s="1"/>
      <c r="H62" s="1"/>
      <c r="I62" s="1"/>
      <c r="J62" s="1"/>
      <c r="K62" s="1"/>
      <c r="L62" s="1"/>
      <c r="M62" s="1"/>
      <c r="N62" s="1"/>
      <c r="O62" s="1"/>
      <c r="P62" s="1"/>
      <c r="Q62" s="1"/>
      <c r="R62" s="1"/>
      <c r="S62" s="1"/>
      <c r="T62" s="1"/>
      <c r="U62" s="1"/>
      <c r="V62" s="1"/>
      <c r="W62" s="1"/>
      <c r="X62" s="1"/>
    </row>
    <row r="63" ht="15.75" customHeight="1">
      <c r="B63" s="5" t="s">
        <v>3</v>
      </c>
      <c r="C63" s="239" t="s">
        <v>810</v>
      </c>
      <c r="D63" s="240" t="s">
        <v>811</v>
      </c>
      <c r="E63" s="63"/>
      <c r="F63" s="239" t="s">
        <v>803</v>
      </c>
      <c r="G63" s="195" t="s">
        <v>107</v>
      </c>
      <c r="H63" s="7"/>
      <c r="I63" s="7"/>
      <c r="J63" s="7"/>
      <c r="K63" s="7"/>
      <c r="L63" s="7"/>
      <c r="M63" s="7"/>
      <c r="N63" s="7"/>
      <c r="O63" s="7"/>
      <c r="P63" s="7"/>
      <c r="Q63" s="7"/>
      <c r="R63" s="7"/>
      <c r="S63" s="7"/>
      <c r="T63" s="7"/>
      <c r="U63" s="7"/>
      <c r="V63" s="7"/>
      <c r="W63" s="7"/>
      <c r="X63" s="7"/>
      <c r="Y63" s="7"/>
      <c r="Z63" s="7"/>
      <c r="AA63" s="8"/>
    </row>
    <row r="64" ht="15.75" customHeight="1">
      <c r="B64" s="12"/>
      <c r="C64" s="12"/>
      <c r="D64" s="68"/>
      <c r="E64" s="69"/>
      <c r="F64" s="12"/>
      <c r="G64" s="13" t="s">
        <v>108</v>
      </c>
      <c r="H64" s="7"/>
      <c r="I64" s="7"/>
      <c r="J64" s="7"/>
      <c r="K64" s="7"/>
      <c r="L64" s="7"/>
      <c r="M64" s="7"/>
      <c r="N64" s="7"/>
      <c r="O64" s="7"/>
      <c r="P64" s="7"/>
      <c r="Q64" s="7"/>
      <c r="R64" s="7"/>
      <c r="S64" s="7"/>
      <c r="T64" s="7"/>
      <c r="U64" s="7"/>
      <c r="V64" s="7"/>
      <c r="W64" s="7"/>
      <c r="X64" s="7"/>
      <c r="Y64" s="7"/>
      <c r="Z64" s="7"/>
      <c r="AA64" s="8"/>
    </row>
    <row r="65" ht="109.5" customHeight="1">
      <c r="B65" s="12"/>
      <c r="C65" s="12"/>
      <c r="D65" s="68"/>
      <c r="E65" s="69"/>
      <c r="F65" s="12"/>
      <c r="G65" s="17" t="s">
        <v>228</v>
      </c>
      <c r="H65" s="7"/>
      <c r="I65" s="8"/>
      <c r="J65" s="14" t="s">
        <v>229</v>
      </c>
      <c r="K65" s="7"/>
      <c r="L65" s="8"/>
      <c r="M65" s="14" t="s">
        <v>230</v>
      </c>
      <c r="N65" s="7"/>
      <c r="O65" s="8"/>
      <c r="P65" s="17" t="s">
        <v>231</v>
      </c>
      <c r="Q65" s="7"/>
      <c r="R65" s="8"/>
      <c r="S65" s="17" t="s">
        <v>232</v>
      </c>
      <c r="T65" s="7"/>
      <c r="U65" s="8"/>
      <c r="V65" s="14" t="s">
        <v>233</v>
      </c>
      <c r="W65" s="7"/>
      <c r="X65" s="8"/>
      <c r="Y65" s="17" t="s">
        <v>234</v>
      </c>
      <c r="Z65" s="7"/>
      <c r="AA65" s="8"/>
    </row>
    <row r="66" ht="15.75" customHeight="1">
      <c r="B66" s="19"/>
      <c r="C66" s="19"/>
      <c r="D66" s="83"/>
      <c r="E66" s="85"/>
      <c r="F66" s="19"/>
      <c r="G66" s="223" t="s">
        <v>794</v>
      </c>
      <c r="H66" s="223" t="s">
        <v>795</v>
      </c>
      <c r="I66" s="223" t="s">
        <v>796</v>
      </c>
      <c r="J66" s="223" t="s">
        <v>794</v>
      </c>
      <c r="K66" s="223" t="s">
        <v>795</v>
      </c>
      <c r="L66" s="223" t="s">
        <v>796</v>
      </c>
      <c r="M66" s="223" t="s">
        <v>794</v>
      </c>
      <c r="N66" s="223" t="s">
        <v>795</v>
      </c>
      <c r="O66" s="223" t="s">
        <v>796</v>
      </c>
      <c r="P66" s="223" t="s">
        <v>794</v>
      </c>
      <c r="Q66" s="223" t="s">
        <v>795</v>
      </c>
      <c r="R66" s="223" t="s">
        <v>796</v>
      </c>
      <c r="S66" s="223" t="s">
        <v>794</v>
      </c>
      <c r="T66" s="223" t="s">
        <v>795</v>
      </c>
      <c r="U66" s="253" t="s">
        <v>796</v>
      </c>
      <c r="V66" s="223" t="s">
        <v>794</v>
      </c>
      <c r="W66" s="223" t="s">
        <v>795</v>
      </c>
      <c r="X66" s="223" t="s">
        <v>796</v>
      </c>
      <c r="Y66" s="223" t="s">
        <v>794</v>
      </c>
      <c r="Z66" s="223" t="s">
        <v>795</v>
      </c>
      <c r="AA66" s="223" t="s">
        <v>796</v>
      </c>
    </row>
    <row r="67" ht="15.75" customHeight="1">
      <c r="B67" s="242">
        <v>1.0</v>
      </c>
      <c r="C67" s="255" t="str">
        <f t="shared" ref="C67:D67" si="43">C60</f>
        <v>РАДУГА</v>
      </c>
      <c r="D67" s="256" t="str">
        <f t="shared" si="43"/>
        <v>Сары Нуршаш </v>
      </c>
      <c r="E67" s="8"/>
      <c r="F67" s="245">
        <v>14.0</v>
      </c>
      <c r="G67" s="246">
        <f>'дети 5-ти лет К'!D98</f>
        <v>11</v>
      </c>
      <c r="H67" s="246">
        <f>'дети 5-ти лет К'!E98</f>
        <v>1</v>
      </c>
      <c r="I67" s="246">
        <f>'дети 5-ти лет К'!F98</f>
        <v>2</v>
      </c>
      <c r="J67" s="246">
        <f>'дети 5-ти лет К'!G98</f>
        <v>0</v>
      </c>
      <c r="K67" s="246">
        <f>'дети 5-ти лет К'!H98</f>
        <v>12</v>
      </c>
      <c r="L67" s="246">
        <f>'дети 5-ти лет К'!I98</f>
        <v>2</v>
      </c>
      <c r="M67" s="246">
        <f>'дети 5-ти лет К'!J98</f>
        <v>0</v>
      </c>
      <c r="N67" s="246">
        <f>'дети 5-ти лет К'!K98</f>
        <v>12</v>
      </c>
      <c r="O67" s="246">
        <f>'дети 5-ти лет К'!L98</f>
        <v>2</v>
      </c>
      <c r="P67" s="246">
        <f>'дети 5-ти лет К'!M98</f>
        <v>12</v>
      </c>
      <c r="Q67" s="246">
        <f>'дети 5-ти лет К'!N98</f>
        <v>1</v>
      </c>
      <c r="R67" s="246">
        <f>'дети 5-ти лет К'!O98</f>
        <v>1</v>
      </c>
      <c r="S67" s="246">
        <f>'дети 5-ти лет К'!P98</f>
        <v>0</v>
      </c>
      <c r="T67" s="246">
        <f>'дети 5-ти лет К'!Q98</f>
        <v>13</v>
      </c>
      <c r="U67" s="246">
        <f>'дети 5-ти лет К'!R98</f>
        <v>1</v>
      </c>
      <c r="V67" s="246">
        <f>'дети 5-ти лет К'!S98</f>
        <v>10</v>
      </c>
      <c r="W67" s="246">
        <f>'дети 5-ти лет К'!T98</f>
        <v>1</v>
      </c>
      <c r="X67" s="246">
        <f>'дети 5-ти лет К'!U98</f>
        <v>3</v>
      </c>
      <c r="Y67" s="246">
        <f>'дети 5-ти лет К'!V98</f>
        <v>10</v>
      </c>
      <c r="Z67" s="246">
        <f>'дети 5-ти лет К'!W98</f>
        <v>3</v>
      </c>
      <c r="AA67" s="246">
        <f>'дети 5-ти лет К'!X98</f>
        <v>1</v>
      </c>
    </row>
    <row r="68" ht="15.75" customHeight="1">
      <c r="B68" s="247"/>
      <c r="C68" s="248"/>
      <c r="D68" s="249"/>
      <c r="F68" s="246" t="s">
        <v>62</v>
      </c>
      <c r="G68" s="250">
        <f>'дети 5-ти лет К'!D99</f>
        <v>64.70588235</v>
      </c>
      <c r="H68" s="250">
        <f>'дети 5-ти лет К'!E99</f>
        <v>5.882352941</v>
      </c>
      <c r="I68" s="250">
        <f>'дети 5-ти лет К'!F99</f>
        <v>11.76470588</v>
      </c>
      <c r="J68" s="250">
        <f>'дети 5-ти лет К'!G99</f>
        <v>0</v>
      </c>
      <c r="K68" s="250">
        <f>'дети 5-ти лет К'!H99</f>
        <v>70.58823529</v>
      </c>
      <c r="L68" s="250">
        <f>'дети 5-ти лет К'!I99</f>
        <v>11.76470588</v>
      </c>
      <c r="M68" s="250">
        <f>'дети 5-ти лет К'!J99</f>
        <v>0</v>
      </c>
      <c r="N68" s="250">
        <f>'дети 5-ти лет К'!K99</f>
        <v>70.58823529</v>
      </c>
      <c r="O68" s="250">
        <f>'дети 5-ти лет К'!L99</f>
        <v>11.76470588</v>
      </c>
      <c r="P68" s="250">
        <f>'дети 5-ти лет К'!M99</f>
        <v>70.58823529</v>
      </c>
      <c r="Q68" s="250">
        <f>'дети 5-ти лет К'!N99</f>
        <v>5.882352941</v>
      </c>
      <c r="R68" s="250">
        <f>'дети 5-ти лет К'!O99</f>
        <v>5.882352941</v>
      </c>
      <c r="S68" s="250">
        <f>'дети 5-ти лет К'!P99</f>
        <v>0</v>
      </c>
      <c r="T68" s="250">
        <f>'дети 5-ти лет К'!Q99</f>
        <v>76.47058824</v>
      </c>
      <c r="U68" s="250">
        <f>'дети 5-ти лет К'!R99</f>
        <v>5.882352941</v>
      </c>
      <c r="V68" s="250">
        <f>'дети 5-ти лет К'!S99</f>
        <v>58.82352941</v>
      </c>
      <c r="W68" s="250">
        <f>'дети 5-ти лет К'!T99</f>
        <v>5.882352941</v>
      </c>
      <c r="X68" s="250">
        <f>'дети 5-ти лет К'!U99</f>
        <v>17.64705882</v>
      </c>
      <c r="Y68" s="250">
        <f>'дети 5-ти лет К'!V99</f>
        <v>58.82352941</v>
      </c>
      <c r="Z68" s="250">
        <f>'дети 5-ти лет К'!W99</f>
        <v>17.64705882</v>
      </c>
      <c r="AA68" s="250">
        <f>'дети 5-ти лет К'!X99</f>
        <v>5.882352941</v>
      </c>
    </row>
    <row r="69" ht="15.75" customHeight="1">
      <c r="B69" s="1"/>
      <c r="C69" s="1"/>
      <c r="D69" s="1"/>
      <c r="E69" s="1"/>
      <c r="F69" s="1"/>
      <c r="G69" s="1"/>
      <c r="H69" s="1"/>
      <c r="I69" s="1"/>
      <c r="J69" s="1"/>
      <c r="K69" s="1"/>
      <c r="L69" s="1"/>
      <c r="M69" s="1"/>
      <c r="N69" s="1"/>
      <c r="O69" s="1"/>
      <c r="P69" s="1"/>
      <c r="Q69" s="1"/>
      <c r="R69" s="1"/>
      <c r="S69" s="1"/>
      <c r="T69" s="1"/>
      <c r="U69" s="1"/>
      <c r="V69" s="1"/>
      <c r="W69" s="1"/>
      <c r="X69" s="1"/>
    </row>
    <row r="70" ht="15.75" customHeight="1">
      <c r="B70" s="5" t="s">
        <v>3</v>
      </c>
      <c r="C70" s="239" t="s">
        <v>810</v>
      </c>
      <c r="D70" s="240" t="s">
        <v>811</v>
      </c>
      <c r="E70" s="63"/>
      <c r="F70" s="239" t="s">
        <v>803</v>
      </c>
      <c r="G70" s="195" t="s">
        <v>107</v>
      </c>
      <c r="H70" s="7"/>
      <c r="I70" s="7"/>
      <c r="J70" s="7"/>
      <c r="K70" s="7"/>
      <c r="L70" s="7"/>
      <c r="M70" s="7"/>
      <c r="N70" s="7"/>
      <c r="O70" s="7"/>
      <c r="P70" s="7"/>
      <c r="Q70" s="7"/>
      <c r="R70" s="7"/>
      <c r="S70" s="7"/>
      <c r="T70" s="7"/>
      <c r="U70" s="7"/>
      <c r="V70" s="7"/>
      <c r="W70" s="7"/>
      <c r="X70" s="7"/>
      <c r="Y70" s="7"/>
      <c r="Z70" s="7"/>
      <c r="AA70" s="8"/>
    </row>
    <row r="71" ht="15.75" customHeight="1">
      <c r="B71" s="12"/>
      <c r="C71" s="12"/>
      <c r="D71" s="68"/>
      <c r="E71" s="69"/>
      <c r="F71" s="12"/>
      <c r="G71" s="13" t="s">
        <v>109</v>
      </c>
      <c r="H71" s="7"/>
      <c r="I71" s="7"/>
      <c r="J71" s="7"/>
      <c r="K71" s="7"/>
      <c r="L71" s="7"/>
      <c r="M71" s="7"/>
      <c r="N71" s="7"/>
      <c r="O71" s="7"/>
      <c r="P71" s="7"/>
      <c r="Q71" s="7"/>
      <c r="R71" s="7"/>
      <c r="S71" s="7"/>
      <c r="T71" s="7"/>
      <c r="U71" s="7"/>
      <c r="V71" s="7"/>
      <c r="W71" s="7"/>
      <c r="X71" s="7"/>
      <c r="Y71" s="7"/>
      <c r="Z71" s="7"/>
      <c r="AA71" s="8"/>
    </row>
    <row r="72" ht="106.5" customHeight="1">
      <c r="B72" s="12"/>
      <c r="C72" s="12"/>
      <c r="D72" s="68"/>
      <c r="E72" s="69"/>
      <c r="F72" s="12"/>
      <c r="G72" s="14" t="s">
        <v>235</v>
      </c>
      <c r="H72" s="7"/>
      <c r="I72" s="8"/>
      <c r="J72" s="17" t="s">
        <v>236</v>
      </c>
      <c r="K72" s="7"/>
      <c r="L72" s="8"/>
      <c r="M72" s="17" t="s">
        <v>237</v>
      </c>
      <c r="N72" s="7"/>
      <c r="O72" s="8"/>
      <c r="P72" s="17" t="s">
        <v>238</v>
      </c>
      <c r="Q72" s="7"/>
      <c r="R72" s="8"/>
      <c r="S72" s="17" t="s">
        <v>239</v>
      </c>
      <c r="T72" s="7"/>
      <c r="U72" s="8"/>
      <c r="V72" s="17" t="s">
        <v>240</v>
      </c>
      <c r="W72" s="7"/>
      <c r="X72" s="8"/>
      <c r="Y72" s="17" t="s">
        <v>241</v>
      </c>
      <c r="Z72" s="7"/>
      <c r="AA72" s="8"/>
    </row>
    <row r="73" ht="15.75" customHeight="1">
      <c r="B73" s="19"/>
      <c r="C73" s="19"/>
      <c r="D73" s="83"/>
      <c r="E73" s="85"/>
      <c r="F73" s="19"/>
      <c r="G73" s="223" t="s">
        <v>794</v>
      </c>
      <c r="H73" s="223" t="s">
        <v>795</v>
      </c>
      <c r="I73" s="223" t="s">
        <v>796</v>
      </c>
      <c r="J73" s="223" t="s">
        <v>794</v>
      </c>
      <c r="K73" s="223" t="s">
        <v>795</v>
      </c>
      <c r="L73" s="223" t="s">
        <v>796</v>
      </c>
      <c r="M73" s="223" t="s">
        <v>794</v>
      </c>
      <c r="N73" s="223" t="s">
        <v>795</v>
      </c>
      <c r="O73" s="223" t="s">
        <v>796</v>
      </c>
      <c r="P73" s="223" t="s">
        <v>794</v>
      </c>
      <c r="Q73" s="223" t="s">
        <v>795</v>
      </c>
      <c r="R73" s="223" t="s">
        <v>796</v>
      </c>
      <c r="S73" s="223" t="s">
        <v>794</v>
      </c>
      <c r="T73" s="223" t="s">
        <v>795</v>
      </c>
      <c r="U73" s="253" t="s">
        <v>796</v>
      </c>
      <c r="V73" s="223" t="s">
        <v>794</v>
      </c>
      <c r="W73" s="223" t="s">
        <v>795</v>
      </c>
      <c r="X73" s="223" t="s">
        <v>796</v>
      </c>
      <c r="Y73" s="223" t="s">
        <v>794</v>
      </c>
      <c r="Z73" s="223" t="s">
        <v>795</v>
      </c>
      <c r="AA73" s="223" t="s">
        <v>796</v>
      </c>
    </row>
    <row r="74" ht="15.75" customHeight="1">
      <c r="B74" s="242">
        <v>1.0</v>
      </c>
      <c r="C74" s="255" t="str">
        <f t="shared" ref="C74:D74" si="44">C60</f>
        <v>РАДУГА</v>
      </c>
      <c r="D74" s="256" t="str">
        <f t="shared" si="44"/>
        <v>Сары Нуршаш </v>
      </c>
      <c r="E74" s="8"/>
      <c r="F74" s="245">
        <v>14.0</v>
      </c>
      <c r="G74" s="246">
        <f>'дети 5-ти лет К'!Y98</f>
        <v>11</v>
      </c>
      <c r="H74" s="246">
        <f>'дети 5-ти лет К'!Z98</f>
        <v>1</v>
      </c>
      <c r="I74" s="246">
        <f>'дети 5-ти лет К'!AA98</f>
        <v>2</v>
      </c>
      <c r="J74" s="246">
        <f>'дети 5-ти лет К'!AB98</f>
        <v>0</v>
      </c>
      <c r="K74" s="246">
        <f>'дети 5-ти лет К'!AC98</f>
        <v>12</v>
      </c>
      <c r="L74" s="246">
        <f>'дети 5-ти лет К'!AD98</f>
        <v>2</v>
      </c>
      <c r="M74" s="246">
        <f>'дети 5-ти лет К'!AE98</f>
        <v>10</v>
      </c>
      <c r="N74" s="246">
        <f>'дети 5-ти лет К'!AF98</f>
        <v>3</v>
      </c>
      <c r="O74" s="246">
        <f>'дети 5-ти лет К'!AG98</f>
        <v>1</v>
      </c>
      <c r="P74" s="246">
        <f>'дети 5-ти лет К'!AH98</f>
        <v>0</v>
      </c>
      <c r="Q74" s="246">
        <f>'дети 5-ти лет К'!AI98</f>
        <v>12</v>
      </c>
      <c r="R74" s="246">
        <f>'дети 5-ти лет К'!AJ98</f>
        <v>2</v>
      </c>
      <c r="S74" s="246">
        <f>'дети 5-ти лет К'!AK98</f>
        <v>0</v>
      </c>
      <c r="T74" s="246">
        <f>'дети 5-ти лет К'!AL98</f>
        <v>12</v>
      </c>
      <c r="U74" s="246">
        <f>'дети 5-ти лет К'!AM98</f>
        <v>2</v>
      </c>
      <c r="V74" s="246">
        <f>'дети 5-ти лет К'!AN98</f>
        <v>11</v>
      </c>
      <c r="W74" s="246">
        <f>'дети 5-ти лет К'!AO98</f>
        <v>2</v>
      </c>
      <c r="X74" s="246">
        <f>'дети 5-ти лет К'!AP98</f>
        <v>1</v>
      </c>
      <c r="Y74" s="246">
        <f>'дети 5-ти лет К'!AQ98</f>
        <v>12</v>
      </c>
      <c r="Z74" s="246">
        <f>'дети 5-ти лет К'!AR98</f>
        <v>1</v>
      </c>
      <c r="AA74" s="246">
        <f>'дети 5-ти лет К'!AS98</f>
        <v>1</v>
      </c>
    </row>
    <row r="75" ht="15.75" customHeight="1">
      <c r="B75" s="247"/>
      <c r="C75" s="248"/>
      <c r="D75" s="249"/>
      <c r="F75" s="246" t="s">
        <v>62</v>
      </c>
      <c r="G75" s="250">
        <f>'дети 5-ти лет К'!Y99</f>
        <v>64.70588235</v>
      </c>
      <c r="H75" s="250">
        <f>'дети 5-ти лет К'!Z99</f>
        <v>5.882352941</v>
      </c>
      <c r="I75" s="250">
        <f>'дети 5-ти лет К'!AA99</f>
        <v>11.76470588</v>
      </c>
      <c r="J75" s="250">
        <f>'дети 5-ти лет К'!AB99</f>
        <v>0</v>
      </c>
      <c r="K75" s="250">
        <f>'дети 5-ти лет К'!AC99</f>
        <v>70.58823529</v>
      </c>
      <c r="L75" s="250">
        <f>'дети 5-ти лет К'!AD99</f>
        <v>11.76470588</v>
      </c>
      <c r="M75" s="250">
        <f>'дети 5-ти лет К'!AE99</f>
        <v>58.82352941</v>
      </c>
      <c r="N75" s="250">
        <f>'дети 5-ти лет К'!AF99</f>
        <v>17.64705882</v>
      </c>
      <c r="O75" s="250">
        <f>'дети 5-ти лет К'!AG99</f>
        <v>5.882352941</v>
      </c>
      <c r="P75" s="250">
        <f>'дети 5-ти лет К'!AH99</f>
        <v>0</v>
      </c>
      <c r="Q75" s="250">
        <f>'дети 5-ти лет К'!AI99</f>
        <v>70.58823529</v>
      </c>
      <c r="R75" s="250">
        <f>'дети 5-ти лет К'!AJ99</f>
        <v>11.76470588</v>
      </c>
      <c r="S75" s="250">
        <f>'дети 5-ти лет К'!AK99</f>
        <v>0</v>
      </c>
      <c r="T75" s="250">
        <f>'дети 5-ти лет К'!AL99</f>
        <v>70.58823529</v>
      </c>
      <c r="U75" s="250">
        <f>'дети 5-ти лет К'!AM99</f>
        <v>11.76470588</v>
      </c>
      <c r="V75" s="250">
        <f>'дети 5-ти лет К'!AN99</f>
        <v>64.70588235</v>
      </c>
      <c r="W75" s="250">
        <f>'дети 5-ти лет К'!AO99</f>
        <v>11.76470588</v>
      </c>
      <c r="X75" s="250">
        <f>'дети 5-ти лет К'!AP99</f>
        <v>5.882352941</v>
      </c>
      <c r="Y75" s="250">
        <f>'дети 5-ти лет К'!AQ99</f>
        <v>70.58823529</v>
      </c>
      <c r="Z75" s="250">
        <f>'дети 5-ти лет К'!AR99</f>
        <v>5.882352941</v>
      </c>
      <c r="AA75" s="250">
        <f>'дети 5-ти лет К'!AS99</f>
        <v>5.882352941</v>
      </c>
    </row>
    <row r="76" ht="15.75" customHeight="1">
      <c r="B76" s="1"/>
      <c r="C76" s="1"/>
      <c r="D76" s="1"/>
      <c r="E76" s="1"/>
      <c r="F76" s="1"/>
      <c r="G76" s="1"/>
      <c r="H76" s="1"/>
      <c r="I76" s="1"/>
      <c r="J76" s="1"/>
      <c r="K76" s="1"/>
      <c r="L76" s="1"/>
      <c r="M76" s="1"/>
      <c r="N76" s="1"/>
      <c r="O76" s="1"/>
      <c r="P76" s="1"/>
      <c r="Q76" s="1"/>
      <c r="R76" s="1"/>
      <c r="S76" s="1"/>
      <c r="T76" s="1"/>
      <c r="U76" s="1"/>
      <c r="V76" s="1"/>
      <c r="W76" s="1"/>
      <c r="X76" s="1"/>
    </row>
    <row r="77" ht="15.75" customHeight="1">
      <c r="B77" s="5" t="s">
        <v>3</v>
      </c>
      <c r="C77" s="239" t="s">
        <v>810</v>
      </c>
      <c r="D77" s="240" t="s">
        <v>811</v>
      </c>
      <c r="E77" s="63"/>
      <c r="F77" s="239" t="s">
        <v>803</v>
      </c>
      <c r="G77" s="195" t="s">
        <v>107</v>
      </c>
      <c r="H77" s="7"/>
      <c r="I77" s="7"/>
      <c r="J77" s="7"/>
      <c r="K77" s="7"/>
      <c r="L77" s="7"/>
      <c r="M77" s="7"/>
      <c r="N77" s="7"/>
      <c r="O77" s="7"/>
      <c r="P77" s="7"/>
      <c r="Q77" s="7"/>
      <c r="R77" s="7"/>
      <c r="S77" s="7"/>
      <c r="T77" s="7"/>
      <c r="U77" s="7"/>
      <c r="V77" s="7"/>
      <c r="W77" s="7"/>
      <c r="X77" s="7"/>
      <c r="Y77" s="7"/>
      <c r="Z77" s="7"/>
      <c r="AA77" s="8"/>
    </row>
    <row r="78" ht="15.75" customHeight="1">
      <c r="B78" s="12"/>
      <c r="C78" s="12"/>
      <c r="D78" s="68"/>
      <c r="E78" s="69"/>
      <c r="F78" s="12"/>
      <c r="G78" s="13" t="s">
        <v>199</v>
      </c>
      <c r="H78" s="7"/>
      <c r="I78" s="7"/>
      <c r="J78" s="7"/>
      <c r="K78" s="7"/>
      <c r="L78" s="7"/>
      <c r="M78" s="7"/>
      <c r="N78" s="7"/>
      <c r="O78" s="7"/>
      <c r="P78" s="7"/>
      <c r="Q78" s="7"/>
      <c r="R78" s="7"/>
      <c r="S78" s="7"/>
      <c r="T78" s="7"/>
      <c r="U78" s="7"/>
      <c r="V78" s="7"/>
      <c r="W78" s="7"/>
      <c r="X78" s="7"/>
      <c r="Y78" s="7"/>
      <c r="Z78" s="7"/>
      <c r="AA78" s="8"/>
    </row>
    <row r="79" ht="86.25" customHeight="1">
      <c r="B79" s="12"/>
      <c r="C79" s="12"/>
      <c r="D79" s="68"/>
      <c r="E79" s="69"/>
      <c r="F79" s="12"/>
      <c r="G79" s="17" t="s">
        <v>242</v>
      </c>
      <c r="H79" s="7"/>
      <c r="I79" s="8"/>
      <c r="J79" s="17" t="s">
        <v>243</v>
      </c>
      <c r="K79" s="7"/>
      <c r="L79" s="8"/>
      <c r="M79" s="17" t="s">
        <v>244</v>
      </c>
      <c r="N79" s="7"/>
      <c r="O79" s="8"/>
      <c r="P79" s="17" t="s">
        <v>245</v>
      </c>
      <c r="Q79" s="7"/>
      <c r="R79" s="8"/>
      <c r="S79" s="17" t="s">
        <v>246</v>
      </c>
      <c r="T79" s="7"/>
      <c r="U79" s="8"/>
      <c r="V79" s="17" t="s">
        <v>247</v>
      </c>
      <c r="W79" s="7"/>
      <c r="X79" s="8"/>
      <c r="Y79" s="17" t="s">
        <v>248</v>
      </c>
      <c r="Z79" s="7"/>
      <c r="AA79" s="8"/>
    </row>
    <row r="80" ht="15.75" customHeight="1">
      <c r="B80" s="19"/>
      <c r="C80" s="19"/>
      <c r="D80" s="83"/>
      <c r="E80" s="85"/>
      <c r="F80" s="19"/>
      <c r="G80" s="223" t="s">
        <v>794</v>
      </c>
      <c r="H80" s="223" t="s">
        <v>795</v>
      </c>
      <c r="I80" s="223" t="s">
        <v>796</v>
      </c>
      <c r="J80" s="223" t="s">
        <v>794</v>
      </c>
      <c r="K80" s="223" t="s">
        <v>795</v>
      </c>
      <c r="L80" s="223" t="s">
        <v>796</v>
      </c>
      <c r="M80" s="223" t="s">
        <v>794</v>
      </c>
      <c r="N80" s="223" t="s">
        <v>795</v>
      </c>
      <c r="O80" s="223" t="s">
        <v>796</v>
      </c>
      <c r="P80" s="223" t="s">
        <v>794</v>
      </c>
      <c r="Q80" s="223" t="s">
        <v>795</v>
      </c>
      <c r="R80" s="223" t="s">
        <v>796</v>
      </c>
      <c r="S80" s="223" t="s">
        <v>794</v>
      </c>
      <c r="T80" s="223" t="s">
        <v>795</v>
      </c>
      <c r="U80" s="253" t="s">
        <v>796</v>
      </c>
      <c r="V80" s="223" t="s">
        <v>794</v>
      </c>
      <c r="W80" s="223" t="s">
        <v>795</v>
      </c>
      <c r="X80" s="223" t="s">
        <v>796</v>
      </c>
      <c r="Y80" s="223" t="s">
        <v>794</v>
      </c>
      <c r="Z80" s="223" t="s">
        <v>795</v>
      </c>
      <c r="AA80" s="223" t="s">
        <v>796</v>
      </c>
    </row>
    <row r="81" ht="18.75" customHeight="1">
      <c r="B81" s="242">
        <v>1.0</v>
      </c>
      <c r="C81" s="255" t="str">
        <f t="shared" ref="C81:D81" si="45">C60</f>
        <v>РАДУГА</v>
      </c>
      <c r="D81" s="256" t="str">
        <f t="shared" si="45"/>
        <v>Сары Нуршаш </v>
      </c>
      <c r="E81" s="8"/>
      <c r="F81" s="245">
        <v>14.0</v>
      </c>
      <c r="G81" s="246">
        <f>'дети 5-ти лет К'!AT98</f>
        <v>11</v>
      </c>
      <c r="H81" s="246">
        <f>'дети 5-ти лет К'!AU98</f>
        <v>1</v>
      </c>
      <c r="I81" s="246">
        <f>'дети 5-ти лет К'!AV98</f>
        <v>2</v>
      </c>
      <c r="J81" s="246">
        <f>'дети 5-ти лет К'!AW98</f>
        <v>0</v>
      </c>
      <c r="K81" s="246">
        <f>'дети 5-ти лет К'!AX98</f>
        <v>12</v>
      </c>
      <c r="L81" s="246">
        <f>'дети 5-ти лет К'!AY98</f>
        <v>2</v>
      </c>
      <c r="M81" s="246">
        <f>'дети 5-ти лет К'!AZ98</f>
        <v>2</v>
      </c>
      <c r="N81" s="246">
        <f>'дети 5-ти лет К'!BA98</f>
        <v>10</v>
      </c>
      <c r="O81" s="246">
        <f>'дети 5-ти лет К'!BB98</f>
        <v>2</v>
      </c>
      <c r="P81" s="246">
        <f>'дети 5-ти лет К'!BC98</f>
        <v>0</v>
      </c>
      <c r="Q81" s="246">
        <f>'дети 5-ти лет К'!BD98</f>
        <v>12</v>
      </c>
      <c r="R81" s="246">
        <f>'дети 5-ти лет К'!BE98</f>
        <v>2</v>
      </c>
      <c r="S81" s="246">
        <f>'дети 5-ти лет К'!BF98</f>
        <v>11</v>
      </c>
      <c r="T81" s="246">
        <f>'дети 5-ти лет К'!BG98</f>
        <v>2</v>
      </c>
      <c r="U81" s="246">
        <f>'дети 5-ти лет К'!BH98</f>
        <v>1</v>
      </c>
      <c r="V81" s="246">
        <f>'дети 5-ти лет К'!BI98</f>
        <v>12</v>
      </c>
      <c r="W81" s="246">
        <f>'дети 5-ти лет К'!BJ98</f>
        <v>1</v>
      </c>
      <c r="X81" s="246">
        <f>'дети 5-ти лет К'!BK98</f>
        <v>1</v>
      </c>
      <c r="Y81" s="246">
        <f>'дети 5-ти лет К'!BL98</f>
        <v>12</v>
      </c>
      <c r="Z81" s="246">
        <f>'дети 5-ти лет К'!BM98</f>
        <v>1</v>
      </c>
      <c r="AA81" s="246">
        <f>'дети 5-ти лет К'!BN98</f>
        <v>1</v>
      </c>
    </row>
    <row r="82" ht="20.25" customHeight="1">
      <c r="B82" s="247"/>
      <c r="C82" s="248"/>
      <c r="D82" s="249"/>
      <c r="F82" s="246" t="s">
        <v>62</v>
      </c>
      <c r="G82" s="250">
        <f>'дети 5-ти лет К'!AT99</f>
        <v>64.70588235</v>
      </c>
      <c r="H82" s="250">
        <f>'дети 5-ти лет К'!AU99</f>
        <v>5.882352941</v>
      </c>
      <c r="I82" s="250">
        <f>'дети 5-ти лет К'!AV99</f>
        <v>11.76470588</v>
      </c>
      <c r="J82" s="250">
        <f>'дети 5-ти лет К'!AW99</f>
        <v>0</v>
      </c>
      <c r="K82" s="250">
        <f>'дети 5-ти лет К'!AX99</f>
        <v>70.58823529</v>
      </c>
      <c r="L82" s="250">
        <f>'дети 5-ти лет К'!AY99</f>
        <v>11.76470588</v>
      </c>
      <c r="M82" s="250">
        <f>'дети 5-ти лет К'!AZ99</f>
        <v>11.76470588</v>
      </c>
      <c r="N82" s="250">
        <f>'дети 5-ти лет К'!BA99</f>
        <v>58.82352941</v>
      </c>
      <c r="O82" s="250">
        <f>'дети 5-ти лет К'!BB99</f>
        <v>11.76470588</v>
      </c>
      <c r="P82" s="250">
        <f>'дети 5-ти лет К'!BC99</f>
        <v>0</v>
      </c>
      <c r="Q82" s="250">
        <f>'дети 5-ти лет К'!BD99</f>
        <v>70.58823529</v>
      </c>
      <c r="R82" s="250">
        <f>'дети 5-ти лет К'!BE99</f>
        <v>11.76470588</v>
      </c>
      <c r="S82" s="250">
        <f>'дети 5-ти лет К'!BF99</f>
        <v>64.70588235</v>
      </c>
      <c r="T82" s="250">
        <f>'дети 5-ти лет К'!BG99</f>
        <v>11.76470588</v>
      </c>
      <c r="U82" s="250">
        <f>'дети 5-ти лет К'!BH99</f>
        <v>5.882352941</v>
      </c>
      <c r="V82" s="250">
        <f>'дети 5-ти лет К'!BI99</f>
        <v>70.58823529</v>
      </c>
      <c r="W82" s="250">
        <f>'дети 5-ти лет К'!BJ99</f>
        <v>5.882352941</v>
      </c>
      <c r="X82" s="250">
        <f>'дети 5-ти лет К'!BK99</f>
        <v>5.882352941</v>
      </c>
      <c r="Y82" s="250">
        <f>'дети 5-ти лет К'!BL99</f>
        <v>70.58823529</v>
      </c>
      <c r="Z82" s="250">
        <f>'дети 5-ти лет К'!BM99</f>
        <v>5.882352941</v>
      </c>
      <c r="AA82" s="250">
        <f>'дети 5-ти лет К'!BN99</f>
        <v>5.882352941</v>
      </c>
    </row>
    <row r="83" ht="15.75" customHeight="1">
      <c r="B83" s="1"/>
      <c r="C83" s="1"/>
      <c r="D83" s="1"/>
      <c r="E83" s="1"/>
      <c r="F83" s="1"/>
      <c r="G83" s="1"/>
      <c r="H83" s="1"/>
      <c r="I83" s="1"/>
      <c r="J83" s="1"/>
      <c r="K83" s="1"/>
      <c r="L83" s="1"/>
      <c r="M83" s="1"/>
      <c r="N83" s="1"/>
      <c r="O83" s="1"/>
      <c r="P83" s="1"/>
      <c r="Q83" s="1"/>
      <c r="R83" s="1"/>
      <c r="S83" s="1"/>
      <c r="T83" s="1"/>
      <c r="U83" s="1"/>
      <c r="V83" s="1"/>
      <c r="W83" s="1"/>
      <c r="X83" s="1"/>
    </row>
    <row r="84" ht="15.75" customHeight="1">
      <c r="B84" s="5" t="s">
        <v>3</v>
      </c>
      <c r="C84" s="239" t="s">
        <v>810</v>
      </c>
      <c r="D84" s="240" t="s">
        <v>811</v>
      </c>
      <c r="E84" s="63"/>
      <c r="F84" s="239" t="s">
        <v>803</v>
      </c>
      <c r="G84" s="195" t="s">
        <v>107</v>
      </c>
      <c r="H84" s="7"/>
      <c r="I84" s="7"/>
      <c r="J84" s="7"/>
      <c r="K84" s="7"/>
      <c r="L84" s="7"/>
      <c r="M84" s="7"/>
      <c r="N84" s="7"/>
      <c r="O84" s="7"/>
      <c r="P84" s="7"/>
      <c r="Q84" s="7"/>
      <c r="R84" s="7"/>
      <c r="S84" s="7"/>
      <c r="T84" s="7"/>
      <c r="U84" s="7"/>
      <c r="V84" s="7"/>
      <c r="W84" s="7"/>
      <c r="X84" s="7"/>
      <c r="Y84" s="7"/>
      <c r="Z84" s="7"/>
      <c r="AA84" s="8"/>
    </row>
    <row r="85" ht="15.75" customHeight="1">
      <c r="B85" s="12"/>
      <c r="C85" s="12"/>
      <c r="D85" s="68"/>
      <c r="E85" s="69"/>
      <c r="F85" s="12"/>
      <c r="G85" s="13" t="s">
        <v>110</v>
      </c>
      <c r="H85" s="7"/>
      <c r="I85" s="7"/>
      <c r="J85" s="7"/>
      <c r="K85" s="7"/>
      <c r="L85" s="7"/>
      <c r="M85" s="7"/>
      <c r="N85" s="7"/>
      <c r="O85" s="7"/>
      <c r="P85" s="7"/>
      <c r="Q85" s="7"/>
      <c r="R85" s="7"/>
      <c r="S85" s="7"/>
      <c r="T85" s="7"/>
      <c r="U85" s="7"/>
      <c r="V85" s="7"/>
      <c r="W85" s="7"/>
      <c r="X85" s="7"/>
      <c r="Y85" s="7"/>
      <c r="Z85" s="7"/>
      <c r="AA85" s="8"/>
    </row>
    <row r="86" ht="129.0" customHeight="1">
      <c r="B86" s="12"/>
      <c r="C86" s="12"/>
      <c r="D86" s="68"/>
      <c r="E86" s="69"/>
      <c r="F86" s="12"/>
      <c r="G86" s="17" t="s">
        <v>249</v>
      </c>
      <c r="H86" s="7"/>
      <c r="I86" s="8"/>
      <c r="J86" s="17" t="s">
        <v>250</v>
      </c>
      <c r="K86" s="7"/>
      <c r="L86" s="8"/>
      <c r="M86" s="17" t="s">
        <v>251</v>
      </c>
      <c r="N86" s="7"/>
      <c r="O86" s="8"/>
      <c r="P86" s="17" t="s">
        <v>252</v>
      </c>
      <c r="Q86" s="7"/>
      <c r="R86" s="8"/>
      <c r="S86" s="17" t="s">
        <v>253</v>
      </c>
      <c r="T86" s="7"/>
      <c r="U86" s="8"/>
      <c r="V86" s="17" t="s">
        <v>254</v>
      </c>
      <c r="W86" s="7"/>
      <c r="X86" s="8"/>
      <c r="Y86" s="17" t="s">
        <v>255</v>
      </c>
      <c r="Z86" s="7"/>
      <c r="AA86" s="8"/>
    </row>
    <row r="87" ht="15.75" customHeight="1">
      <c r="B87" s="19"/>
      <c r="C87" s="19"/>
      <c r="D87" s="83"/>
      <c r="E87" s="85"/>
      <c r="F87" s="19"/>
      <c r="G87" s="223" t="s">
        <v>794</v>
      </c>
      <c r="H87" s="223" t="s">
        <v>795</v>
      </c>
      <c r="I87" s="223" t="s">
        <v>796</v>
      </c>
      <c r="J87" s="223" t="s">
        <v>794</v>
      </c>
      <c r="K87" s="223" t="s">
        <v>795</v>
      </c>
      <c r="L87" s="223" t="s">
        <v>796</v>
      </c>
      <c r="M87" s="223" t="s">
        <v>794</v>
      </c>
      <c r="N87" s="223" t="s">
        <v>795</v>
      </c>
      <c r="O87" s="223" t="s">
        <v>796</v>
      </c>
      <c r="P87" s="223" t="s">
        <v>794</v>
      </c>
      <c r="Q87" s="223" t="s">
        <v>795</v>
      </c>
      <c r="R87" s="223" t="s">
        <v>796</v>
      </c>
      <c r="S87" s="223" t="s">
        <v>794</v>
      </c>
      <c r="T87" s="223" t="s">
        <v>795</v>
      </c>
      <c r="U87" s="253" t="s">
        <v>796</v>
      </c>
      <c r="V87" s="223" t="s">
        <v>794</v>
      </c>
      <c r="W87" s="223" t="s">
        <v>795</v>
      </c>
      <c r="X87" s="223" t="s">
        <v>796</v>
      </c>
      <c r="Y87" s="223" t="s">
        <v>794</v>
      </c>
      <c r="Z87" s="223" t="s">
        <v>795</v>
      </c>
      <c r="AA87" s="223" t="s">
        <v>796</v>
      </c>
    </row>
    <row r="88" ht="15.75" customHeight="1">
      <c r="B88" s="242">
        <v>1.0</v>
      </c>
      <c r="C88" s="255" t="str">
        <f t="shared" ref="C88:D88" si="46">C60</f>
        <v>РАДУГА</v>
      </c>
      <c r="D88" s="256" t="str">
        <f t="shared" si="46"/>
        <v>Сары Нуршаш </v>
      </c>
      <c r="E88" s="8"/>
      <c r="F88" s="245">
        <v>14.0</v>
      </c>
      <c r="G88" s="246">
        <f>'дети 5-ти лет К'!BO98</f>
        <v>0</v>
      </c>
      <c r="H88" s="246">
        <f>'дети 5-ти лет К'!BP98</f>
        <v>12</v>
      </c>
      <c r="I88" s="246">
        <f>'дети 5-ти лет К'!BQ98</f>
        <v>2</v>
      </c>
      <c r="J88" s="246">
        <f>'дети 5-ти лет К'!BR98</f>
        <v>0</v>
      </c>
      <c r="K88" s="246">
        <f>'дети 5-ти лет К'!BS98</f>
        <v>12</v>
      </c>
      <c r="L88" s="246">
        <f>'дети 5-ти лет К'!BT98</f>
        <v>2</v>
      </c>
      <c r="M88" s="246">
        <f>'дети 5-ти лет К'!BU98</f>
        <v>0</v>
      </c>
      <c r="N88" s="246">
        <f>'дети 5-ти лет К'!BV98</f>
        <v>13</v>
      </c>
      <c r="O88" s="246">
        <f>'дети 5-ти лет К'!BW98</f>
        <v>1</v>
      </c>
      <c r="P88" s="246">
        <f>'дети 5-ти лет К'!BX98</f>
        <v>0</v>
      </c>
      <c r="Q88" s="246">
        <f>'дети 5-ти лет К'!BY98</f>
        <v>13</v>
      </c>
      <c r="R88" s="246">
        <f>'дети 5-ти лет К'!BZ98</f>
        <v>1</v>
      </c>
      <c r="S88" s="246">
        <f>'дети 5-ти лет К'!CA98</f>
        <v>0</v>
      </c>
      <c r="T88" s="246">
        <f>'дети 5-ти лет К'!CB98</f>
        <v>13</v>
      </c>
      <c r="U88" s="246">
        <f>'дети 5-ти лет К'!CC98</f>
        <v>1</v>
      </c>
      <c r="V88" s="246">
        <f>'дети 5-ти лет К'!CD98</f>
        <v>0</v>
      </c>
      <c r="W88" s="246">
        <f>'дети 5-ти лет К'!CE98</f>
        <v>12</v>
      </c>
      <c r="X88" s="246">
        <f>'дети 5-ти лет К'!CF98</f>
        <v>2</v>
      </c>
      <c r="Y88" s="246">
        <f>'дети 5-ти лет К'!CG98</f>
        <v>0</v>
      </c>
      <c r="Z88" s="246">
        <f>'дети 5-ти лет К'!CH98</f>
        <v>12</v>
      </c>
      <c r="AA88" s="246">
        <f>'дети 5-ти лет К'!CI98</f>
        <v>2</v>
      </c>
    </row>
    <row r="89" ht="15.75" customHeight="1">
      <c r="B89" s="247"/>
      <c r="C89" s="248"/>
      <c r="D89" s="249"/>
      <c r="F89" s="246" t="s">
        <v>62</v>
      </c>
      <c r="G89" s="250">
        <f>'дети 5-ти лет К'!BO99</f>
        <v>0</v>
      </c>
      <c r="H89" s="250">
        <f>'дети 5-ти лет К'!BP99</f>
        <v>70.58823529</v>
      </c>
      <c r="I89" s="250">
        <f>'дети 5-ти лет К'!BQ99</f>
        <v>11.76470588</v>
      </c>
      <c r="J89" s="250">
        <f>'дети 5-ти лет К'!BR99</f>
        <v>0</v>
      </c>
      <c r="K89" s="250">
        <f>'дети 5-ти лет К'!BS99</f>
        <v>70.58823529</v>
      </c>
      <c r="L89" s="250">
        <f>'дети 5-ти лет К'!BT99</f>
        <v>11.76470588</v>
      </c>
      <c r="M89" s="250">
        <f>'дети 5-ти лет К'!BU99</f>
        <v>0</v>
      </c>
      <c r="N89" s="250">
        <f>'дети 5-ти лет К'!BV99</f>
        <v>76.47058824</v>
      </c>
      <c r="O89" s="250">
        <f>'дети 5-ти лет К'!BW99</f>
        <v>5.882352941</v>
      </c>
      <c r="P89" s="250">
        <f>'дети 5-ти лет К'!BX99</f>
        <v>0</v>
      </c>
      <c r="Q89" s="250">
        <f>'дети 5-ти лет К'!BY99</f>
        <v>76.47058824</v>
      </c>
      <c r="R89" s="250">
        <f>'дети 5-ти лет К'!BZ99</f>
        <v>5.882352941</v>
      </c>
      <c r="S89" s="250">
        <f>'дети 5-ти лет К'!CA99</f>
        <v>0</v>
      </c>
      <c r="T89" s="250">
        <f>'дети 5-ти лет К'!CB99</f>
        <v>76.47058824</v>
      </c>
      <c r="U89" s="250">
        <f>'дети 5-ти лет К'!CC99</f>
        <v>5.882352941</v>
      </c>
      <c r="V89" s="250">
        <f>'дети 5-ти лет К'!CD99</f>
        <v>0</v>
      </c>
      <c r="W89" s="250">
        <f>'дети 5-ти лет К'!CE99</f>
        <v>70.58823529</v>
      </c>
      <c r="X89" s="250">
        <f>'дети 5-ти лет К'!CF99</f>
        <v>11.76470588</v>
      </c>
      <c r="Y89" s="250">
        <f>'дети 5-ти лет К'!CG99</f>
        <v>0</v>
      </c>
      <c r="Z89" s="250">
        <f>'дети 5-ти лет К'!CH99</f>
        <v>70.58823529</v>
      </c>
      <c r="AA89" s="250">
        <f>'дети 5-ти лет К'!CI99</f>
        <v>11.76470588</v>
      </c>
    </row>
    <row r="90" ht="15.75" customHeight="1">
      <c r="B90" s="1"/>
      <c r="C90" s="1"/>
      <c r="D90" s="1"/>
      <c r="E90" s="1"/>
      <c r="F90" s="1"/>
      <c r="G90" s="1"/>
      <c r="H90" s="1"/>
      <c r="I90" s="1"/>
      <c r="J90" s="1"/>
      <c r="K90" s="1"/>
      <c r="L90" s="1"/>
      <c r="M90" s="1"/>
      <c r="N90" s="1"/>
      <c r="O90" s="1"/>
      <c r="P90" s="1"/>
      <c r="Q90" s="1"/>
      <c r="R90" s="1"/>
      <c r="S90" s="1"/>
      <c r="T90" s="1"/>
      <c r="U90" s="1"/>
      <c r="V90" s="1"/>
      <c r="W90" s="1"/>
      <c r="X90" s="1"/>
    </row>
    <row r="91" ht="15.75" customHeight="1">
      <c r="B91" s="5" t="s">
        <v>3</v>
      </c>
      <c r="C91" s="239" t="s">
        <v>810</v>
      </c>
      <c r="D91" s="240" t="s">
        <v>811</v>
      </c>
      <c r="E91" s="63"/>
      <c r="F91" s="239" t="s">
        <v>803</v>
      </c>
      <c r="G91" s="195" t="s">
        <v>335</v>
      </c>
      <c r="H91" s="7"/>
      <c r="I91" s="7"/>
      <c r="J91" s="7"/>
      <c r="K91" s="7"/>
      <c r="L91" s="7"/>
      <c r="M91" s="7"/>
      <c r="N91" s="7"/>
      <c r="O91" s="7"/>
      <c r="P91" s="7"/>
      <c r="Q91" s="7"/>
      <c r="R91" s="7"/>
      <c r="S91" s="7"/>
      <c r="T91" s="7"/>
      <c r="U91" s="7"/>
      <c r="V91" s="7"/>
      <c r="W91" s="7"/>
      <c r="X91" s="7"/>
      <c r="Y91" s="7"/>
      <c r="Z91" s="7"/>
      <c r="AA91" s="8"/>
    </row>
    <row r="92" ht="15.75" customHeight="1">
      <c r="B92" s="12"/>
      <c r="C92" s="12"/>
      <c r="D92" s="68"/>
      <c r="E92" s="69"/>
      <c r="F92" s="12"/>
      <c r="G92" s="13" t="s">
        <v>336</v>
      </c>
      <c r="H92" s="7"/>
      <c r="I92" s="7"/>
      <c r="J92" s="7"/>
      <c r="K92" s="7"/>
      <c r="L92" s="7"/>
      <c r="M92" s="7"/>
      <c r="N92" s="7"/>
      <c r="O92" s="7"/>
      <c r="P92" s="7"/>
      <c r="Q92" s="7"/>
      <c r="R92" s="7"/>
      <c r="S92" s="7"/>
      <c r="T92" s="7"/>
      <c r="U92" s="7"/>
      <c r="V92" s="7"/>
      <c r="W92" s="7"/>
      <c r="X92" s="7"/>
      <c r="Y92" s="7"/>
      <c r="Z92" s="7"/>
      <c r="AA92" s="8"/>
    </row>
    <row r="93" ht="131.25" customHeight="1">
      <c r="B93" s="12"/>
      <c r="C93" s="12"/>
      <c r="D93" s="68"/>
      <c r="E93" s="69"/>
      <c r="F93" s="12"/>
      <c r="G93" s="17" t="s">
        <v>374</v>
      </c>
      <c r="H93" s="7"/>
      <c r="I93" s="8"/>
      <c r="J93" s="17" t="s">
        <v>375</v>
      </c>
      <c r="K93" s="7"/>
      <c r="L93" s="8"/>
      <c r="M93" s="17" t="s">
        <v>376</v>
      </c>
      <c r="N93" s="7"/>
      <c r="O93" s="8"/>
      <c r="P93" s="17" t="s">
        <v>377</v>
      </c>
      <c r="Q93" s="7"/>
      <c r="R93" s="8"/>
      <c r="S93" s="17" t="s">
        <v>378</v>
      </c>
      <c r="T93" s="7"/>
      <c r="U93" s="8"/>
      <c r="V93" s="17" t="s">
        <v>379</v>
      </c>
      <c r="W93" s="7"/>
      <c r="X93" s="8"/>
      <c r="Y93" s="17" t="s">
        <v>247</v>
      </c>
      <c r="Z93" s="7"/>
      <c r="AA93" s="8"/>
    </row>
    <row r="94" ht="15.75" customHeight="1">
      <c r="B94" s="19"/>
      <c r="C94" s="19"/>
      <c r="D94" s="83"/>
      <c r="E94" s="85"/>
      <c r="F94" s="19"/>
      <c r="G94" s="223" t="s">
        <v>794</v>
      </c>
      <c r="H94" s="223" t="s">
        <v>795</v>
      </c>
      <c r="I94" s="223" t="s">
        <v>796</v>
      </c>
      <c r="J94" s="223" t="s">
        <v>794</v>
      </c>
      <c r="K94" s="223" t="s">
        <v>795</v>
      </c>
      <c r="L94" s="223" t="s">
        <v>796</v>
      </c>
      <c r="M94" s="223" t="s">
        <v>794</v>
      </c>
      <c r="N94" s="223" t="s">
        <v>795</v>
      </c>
      <c r="O94" s="223" t="s">
        <v>796</v>
      </c>
      <c r="P94" s="223" t="s">
        <v>794</v>
      </c>
      <c r="Q94" s="223" t="s">
        <v>795</v>
      </c>
      <c r="R94" s="223" t="s">
        <v>796</v>
      </c>
      <c r="S94" s="223" t="s">
        <v>794</v>
      </c>
      <c r="T94" s="223" t="s">
        <v>795</v>
      </c>
      <c r="U94" s="223" t="s">
        <v>796</v>
      </c>
      <c r="V94" s="223" t="s">
        <v>794</v>
      </c>
      <c r="W94" s="223" t="s">
        <v>795</v>
      </c>
      <c r="X94" s="223" t="s">
        <v>796</v>
      </c>
      <c r="Y94" s="223" t="s">
        <v>794</v>
      </c>
      <c r="Z94" s="223" t="s">
        <v>795</v>
      </c>
      <c r="AA94" s="223" t="s">
        <v>796</v>
      </c>
    </row>
    <row r="95" ht="15.75" customHeight="1">
      <c r="B95" s="242">
        <v>1.0</v>
      </c>
      <c r="C95" s="255" t="str">
        <f t="shared" ref="C95:D95" si="47">C60</f>
        <v>РАДУГА</v>
      </c>
      <c r="D95" s="256" t="str">
        <f t="shared" si="47"/>
        <v>Сары Нуршаш </v>
      </c>
      <c r="E95" s="8"/>
      <c r="F95" s="245">
        <v>14.0</v>
      </c>
      <c r="G95" s="261">
        <f>'дети 5-ти лет П'!D98</f>
        <v>12</v>
      </c>
      <c r="H95" s="261">
        <f>'дети 5-ти лет П'!E98</f>
        <v>0</v>
      </c>
      <c r="I95" s="261">
        <f>'дети 5-ти лет П'!F98</f>
        <v>2</v>
      </c>
      <c r="J95" s="261">
        <f>'дети 5-ти лет П'!G98</f>
        <v>5</v>
      </c>
      <c r="K95" s="261">
        <f>'дети 5-ти лет П'!H98</f>
        <v>7</v>
      </c>
      <c r="L95" s="261">
        <f>'дети 5-ти лет П'!I98</f>
        <v>2</v>
      </c>
      <c r="M95" s="261">
        <f>'дети 5-ти лет П'!J98</f>
        <v>11</v>
      </c>
      <c r="N95" s="261">
        <f>'дети 5-ти лет П'!K98</f>
        <v>2</v>
      </c>
      <c r="O95" s="261">
        <f>'дети 5-ти лет П'!L98</f>
        <v>1</v>
      </c>
      <c r="P95" s="261">
        <f>'дети 5-ти лет П'!M98</f>
        <v>0</v>
      </c>
      <c r="Q95" s="261">
        <f>'дети 5-ти лет П'!N98</f>
        <v>13</v>
      </c>
      <c r="R95" s="261">
        <f>'дети 5-ти лет П'!O98</f>
        <v>1</v>
      </c>
      <c r="S95" s="261">
        <f>'дети 5-ти лет П'!P98</f>
        <v>0</v>
      </c>
      <c r="T95" s="261">
        <f>'дети 5-ти лет П'!Q98</f>
        <v>12</v>
      </c>
      <c r="U95" s="261">
        <f>'дети 5-ти лет П'!R98</f>
        <v>2</v>
      </c>
      <c r="V95" s="261">
        <f>'дети 5-ти лет П'!S98</f>
        <v>12</v>
      </c>
      <c r="W95" s="261">
        <f>'дети 5-ти лет П'!T98</f>
        <v>2</v>
      </c>
      <c r="X95" s="261">
        <f>'дети 5-ти лет П'!U98</f>
        <v>0</v>
      </c>
      <c r="Y95" s="261">
        <f>'дети 5-ти лет П'!V98</f>
        <v>12</v>
      </c>
      <c r="Z95" s="261">
        <f>'дети 5-ти лет П'!W98</f>
        <v>1</v>
      </c>
      <c r="AA95" s="261">
        <f>'дети 5-ти лет П'!X98</f>
        <v>1</v>
      </c>
    </row>
    <row r="96" ht="15.75" customHeight="1">
      <c r="B96" s="247"/>
      <c r="C96" s="248"/>
      <c r="D96" s="249"/>
      <c r="F96" s="246" t="s">
        <v>62</v>
      </c>
      <c r="G96" s="262">
        <f>'дети 5-ти лет П'!D99</f>
        <v>70.58823529</v>
      </c>
      <c r="H96" s="262">
        <f>'дети 5-ти лет П'!E99</f>
        <v>0</v>
      </c>
      <c r="I96" s="262">
        <f>'дети 5-ти лет П'!F99</f>
        <v>11.76470588</v>
      </c>
      <c r="J96" s="262">
        <f>'дети 5-ти лет П'!G99</f>
        <v>29.41176471</v>
      </c>
      <c r="K96" s="262">
        <f>'дети 5-ти лет П'!H99</f>
        <v>41.17647059</v>
      </c>
      <c r="L96" s="262">
        <f>'дети 5-ти лет П'!I99</f>
        <v>11.76470588</v>
      </c>
      <c r="M96" s="262">
        <f>'дети 5-ти лет П'!J99</f>
        <v>64.70588235</v>
      </c>
      <c r="N96" s="262">
        <f>'дети 5-ти лет П'!K99</f>
        <v>11.76470588</v>
      </c>
      <c r="O96" s="262">
        <f>'дети 5-ти лет П'!L99</f>
        <v>5.882352941</v>
      </c>
      <c r="P96" s="262">
        <f>'дети 5-ти лет П'!M99</f>
        <v>0</v>
      </c>
      <c r="Q96" s="262">
        <f>'дети 5-ти лет П'!N99</f>
        <v>76.47058824</v>
      </c>
      <c r="R96" s="262">
        <f>'дети 5-ти лет П'!O99</f>
        <v>5.882352941</v>
      </c>
      <c r="S96" s="262">
        <f>'дети 5-ти лет П'!P99</f>
        <v>0</v>
      </c>
      <c r="T96" s="262">
        <f>'дети 5-ти лет П'!Q99</f>
        <v>70.58823529</v>
      </c>
      <c r="U96" s="262">
        <f>'дети 5-ти лет П'!R99</f>
        <v>11.76470588</v>
      </c>
      <c r="V96" s="262">
        <f>'дети 5-ти лет П'!S99</f>
        <v>70.58823529</v>
      </c>
      <c r="W96" s="262">
        <f>'дети 5-ти лет П'!T99</f>
        <v>11.76470588</v>
      </c>
      <c r="X96" s="262">
        <f>'дети 5-ти лет П'!U99</f>
        <v>0</v>
      </c>
      <c r="Y96" s="262">
        <f>'дети 5-ти лет П'!V99</f>
        <v>70.58823529</v>
      </c>
      <c r="Z96" s="262">
        <f>'дети 5-ти лет П'!W99</f>
        <v>5.882352941</v>
      </c>
      <c r="AA96" s="262">
        <f>'дети 5-ти лет П'!X99</f>
        <v>5.882352941</v>
      </c>
    </row>
    <row r="97" ht="15.75" customHeight="1">
      <c r="B97" s="1"/>
      <c r="C97" s="1"/>
      <c r="D97" s="1"/>
      <c r="E97" s="1"/>
      <c r="F97" s="1"/>
      <c r="G97" s="1"/>
      <c r="H97" s="1"/>
      <c r="I97" s="1"/>
      <c r="J97" s="1"/>
      <c r="K97" s="1"/>
      <c r="L97" s="1"/>
      <c r="M97" s="1"/>
      <c r="N97" s="1"/>
      <c r="O97" s="1"/>
      <c r="P97" s="1"/>
      <c r="Q97" s="1"/>
      <c r="R97" s="1"/>
      <c r="S97" s="1"/>
      <c r="T97" s="1"/>
      <c r="U97" s="1"/>
      <c r="V97" s="1"/>
      <c r="W97" s="1"/>
      <c r="X97" s="1"/>
    </row>
    <row r="98" ht="15.75" customHeight="1">
      <c r="B98" s="5" t="s">
        <v>3</v>
      </c>
      <c r="C98" s="239" t="s">
        <v>810</v>
      </c>
      <c r="D98" s="240" t="s">
        <v>811</v>
      </c>
      <c r="E98" s="63"/>
      <c r="F98" s="239" t="s">
        <v>803</v>
      </c>
      <c r="G98" s="195" t="s">
        <v>398</v>
      </c>
      <c r="H98" s="7"/>
      <c r="I98" s="7"/>
      <c r="J98" s="7"/>
      <c r="K98" s="7"/>
      <c r="L98" s="7"/>
      <c r="M98" s="7"/>
      <c r="N98" s="7"/>
      <c r="O98" s="7"/>
      <c r="P98" s="7"/>
      <c r="Q98" s="7"/>
      <c r="R98" s="7"/>
      <c r="S98" s="7"/>
      <c r="T98" s="7"/>
      <c r="U98" s="7"/>
      <c r="V98" s="7"/>
      <c r="W98" s="7"/>
      <c r="X98" s="7"/>
      <c r="Y98" s="7"/>
      <c r="Z98" s="7"/>
      <c r="AA98" s="8"/>
    </row>
    <row r="99" ht="15.75" customHeight="1">
      <c r="B99" s="12"/>
      <c r="C99" s="12"/>
      <c r="D99" s="68"/>
      <c r="E99" s="69"/>
      <c r="F99" s="12"/>
      <c r="G99" s="13" t="s">
        <v>399</v>
      </c>
      <c r="H99" s="7"/>
      <c r="I99" s="7"/>
      <c r="J99" s="7"/>
      <c r="K99" s="7"/>
      <c r="L99" s="7"/>
      <c r="M99" s="7"/>
      <c r="N99" s="7"/>
      <c r="O99" s="7"/>
      <c r="P99" s="7"/>
      <c r="Q99" s="7"/>
      <c r="R99" s="7"/>
      <c r="S99" s="7"/>
      <c r="T99" s="7"/>
      <c r="U99" s="7"/>
      <c r="V99" s="7"/>
      <c r="W99" s="7"/>
      <c r="X99" s="7"/>
      <c r="Y99" s="7"/>
      <c r="Z99" s="7"/>
      <c r="AA99" s="8"/>
    </row>
    <row r="100" ht="126.0" customHeight="1">
      <c r="B100" s="12"/>
      <c r="C100" s="12"/>
      <c r="D100" s="68"/>
      <c r="E100" s="69"/>
      <c r="F100" s="12"/>
      <c r="G100" s="17" t="s">
        <v>584</v>
      </c>
      <c r="H100" s="7"/>
      <c r="I100" s="8"/>
      <c r="J100" s="17" t="s">
        <v>585</v>
      </c>
      <c r="K100" s="7"/>
      <c r="L100" s="8"/>
      <c r="M100" s="17" t="s">
        <v>586</v>
      </c>
      <c r="N100" s="7"/>
      <c r="O100" s="8"/>
      <c r="P100" s="17" t="s">
        <v>587</v>
      </c>
      <c r="Q100" s="7"/>
      <c r="R100" s="8"/>
      <c r="S100" s="17" t="s">
        <v>588</v>
      </c>
      <c r="T100" s="7"/>
      <c r="U100" s="8"/>
      <c r="V100" s="17" t="s">
        <v>589</v>
      </c>
      <c r="W100" s="7"/>
      <c r="X100" s="8"/>
      <c r="Y100" s="17" t="s">
        <v>590</v>
      </c>
      <c r="Z100" s="7"/>
      <c r="AA100" s="8"/>
    </row>
    <row r="101" ht="15.75" customHeight="1">
      <c r="B101" s="19"/>
      <c r="C101" s="19"/>
      <c r="D101" s="83"/>
      <c r="E101" s="85"/>
      <c r="F101" s="19"/>
      <c r="G101" s="223" t="s">
        <v>794</v>
      </c>
      <c r="H101" s="223" t="s">
        <v>795</v>
      </c>
      <c r="I101" s="223" t="s">
        <v>796</v>
      </c>
      <c r="J101" s="223" t="s">
        <v>794</v>
      </c>
      <c r="K101" s="223" t="s">
        <v>795</v>
      </c>
      <c r="L101" s="223" t="s">
        <v>796</v>
      </c>
      <c r="M101" s="223" t="s">
        <v>794</v>
      </c>
      <c r="N101" s="223" t="s">
        <v>795</v>
      </c>
      <c r="O101" s="223" t="s">
        <v>796</v>
      </c>
      <c r="P101" s="223" t="s">
        <v>794</v>
      </c>
      <c r="Q101" s="223" t="s">
        <v>795</v>
      </c>
      <c r="R101" s="223" t="s">
        <v>796</v>
      </c>
      <c r="S101" s="223" t="s">
        <v>794</v>
      </c>
      <c r="T101" s="223" t="s">
        <v>795</v>
      </c>
      <c r="U101" s="253" t="s">
        <v>796</v>
      </c>
      <c r="V101" s="223" t="s">
        <v>794</v>
      </c>
      <c r="W101" s="223" t="s">
        <v>795</v>
      </c>
      <c r="X101" s="223" t="s">
        <v>796</v>
      </c>
      <c r="Y101" s="223" t="s">
        <v>794</v>
      </c>
      <c r="Z101" s="223" t="s">
        <v>795</v>
      </c>
      <c r="AA101" s="223" t="s">
        <v>796</v>
      </c>
    </row>
    <row r="102" ht="15.75" customHeight="1">
      <c r="B102" s="242">
        <v>1.0</v>
      </c>
      <c r="C102" s="255" t="str">
        <f t="shared" ref="C102:D102" si="48">C60</f>
        <v>РАДУГА</v>
      </c>
      <c r="D102" s="256" t="str">
        <f t="shared" si="48"/>
        <v>Сары Нуршаш </v>
      </c>
      <c r="E102" s="8"/>
      <c r="F102" s="245">
        <v>14.0</v>
      </c>
      <c r="G102" s="246">
        <f>'дети 5-ти лет Т'!D98</f>
        <v>0</v>
      </c>
      <c r="H102" s="246">
        <f>'дети 5-ти лет Т'!E98</f>
        <v>10</v>
      </c>
      <c r="I102" s="246">
        <f>'дети 5-ти лет Т'!F98</f>
        <v>4</v>
      </c>
      <c r="J102" s="246">
        <f>'дети 5-ти лет Т'!G98</f>
        <v>0</v>
      </c>
      <c r="K102" s="246">
        <f>'дети 5-ти лет Т'!H98</f>
        <v>12</v>
      </c>
      <c r="L102" s="246">
        <f>'дети 5-ти лет Т'!I98</f>
        <v>2</v>
      </c>
      <c r="M102" s="246">
        <f>'дети 5-ти лет Т'!J98</f>
        <v>0</v>
      </c>
      <c r="N102" s="246">
        <f>'дети 5-ти лет Т'!K98</f>
        <v>9</v>
      </c>
      <c r="O102" s="246">
        <f>'дети 5-ти лет Т'!L98</f>
        <v>5</v>
      </c>
      <c r="P102" s="246">
        <f>'дети 5-ти лет Т'!M98</f>
        <v>0</v>
      </c>
      <c r="Q102" s="246">
        <f>'дети 5-ти лет Т'!N98</f>
        <v>5</v>
      </c>
      <c r="R102" s="246">
        <f>'дети 5-ти лет Т'!O98</f>
        <v>9</v>
      </c>
      <c r="S102" s="246">
        <f>'дети 5-ти лет Т'!P98</f>
        <v>0</v>
      </c>
      <c r="T102" s="246">
        <f>'дети 5-ти лет Т'!Q98</f>
        <v>5</v>
      </c>
      <c r="U102" s="246">
        <f>'дети 5-ти лет Т'!R98</f>
        <v>9</v>
      </c>
      <c r="V102" s="246">
        <f>'дети 5-ти лет Т'!S98</f>
        <v>0</v>
      </c>
      <c r="W102" s="246">
        <f>'дети 5-ти лет Т'!T98</f>
        <v>12</v>
      </c>
      <c r="X102" s="246">
        <f>'дети 5-ти лет Т'!U98</f>
        <v>2</v>
      </c>
      <c r="Y102" s="246">
        <f>'дети 5-ти лет Т'!V98</f>
        <v>0</v>
      </c>
      <c r="Z102" s="246">
        <f>'дети 5-ти лет Т'!W98</f>
        <v>12</v>
      </c>
      <c r="AA102" s="246">
        <f>'дети 5-ти лет Т'!X98</f>
        <v>2</v>
      </c>
    </row>
    <row r="103" ht="15.75" customHeight="1">
      <c r="B103" s="247"/>
      <c r="C103" s="248"/>
      <c r="D103" s="249"/>
      <c r="F103" s="246" t="s">
        <v>62</v>
      </c>
      <c r="G103" s="250">
        <f>'дети 5-ти лет Т'!D99</f>
        <v>0</v>
      </c>
      <c r="H103" s="250">
        <f>'дети 5-ти лет Т'!E99</f>
        <v>58.82352941</v>
      </c>
      <c r="I103" s="250">
        <f>'дети 5-ти лет Т'!F99</f>
        <v>23.52941176</v>
      </c>
      <c r="J103" s="250">
        <f>'дети 5-ти лет Т'!G99</f>
        <v>0</v>
      </c>
      <c r="K103" s="250">
        <f>'дети 5-ти лет Т'!H99</f>
        <v>70.58823529</v>
      </c>
      <c r="L103" s="250">
        <f>'дети 5-ти лет Т'!I99</f>
        <v>11.76470588</v>
      </c>
      <c r="M103" s="250">
        <f>'дети 5-ти лет Т'!J99</f>
        <v>0</v>
      </c>
      <c r="N103" s="250">
        <f>'дети 5-ти лет Т'!K99</f>
        <v>52.94117647</v>
      </c>
      <c r="O103" s="250">
        <f>'дети 5-ти лет Т'!L99</f>
        <v>29.41176471</v>
      </c>
      <c r="P103" s="250">
        <f>'дети 5-ти лет Т'!M99</f>
        <v>0</v>
      </c>
      <c r="Q103" s="250">
        <f>'дети 5-ти лет Т'!N99</f>
        <v>29.41176471</v>
      </c>
      <c r="R103" s="250">
        <f>'дети 5-ти лет Т'!O99</f>
        <v>52.94117647</v>
      </c>
      <c r="S103" s="250">
        <f>'дети 5-ти лет Т'!P99</f>
        <v>0</v>
      </c>
      <c r="T103" s="250">
        <f>'дети 5-ти лет Т'!Q99</f>
        <v>29.41176471</v>
      </c>
      <c r="U103" s="250">
        <f>'дети 5-ти лет Т'!R99</f>
        <v>52.94117647</v>
      </c>
      <c r="V103" s="250">
        <f>'дети 5-ти лет Т'!S99</f>
        <v>0</v>
      </c>
      <c r="W103" s="250">
        <f>'дети 5-ти лет Т'!T99</f>
        <v>70.58823529</v>
      </c>
      <c r="X103" s="250">
        <f>'дети 5-ти лет Т'!U99</f>
        <v>11.76470588</v>
      </c>
      <c r="Y103" s="250">
        <f>'дети 5-ти лет Т'!V99</f>
        <v>0</v>
      </c>
      <c r="Z103" s="250">
        <f>'дети 5-ти лет Т'!W99</f>
        <v>70.58823529</v>
      </c>
      <c r="AA103" s="250">
        <f>'дети 5-ти лет Т'!X99</f>
        <v>11.76470588</v>
      </c>
    </row>
    <row r="104" ht="15.75" customHeight="1">
      <c r="B104" s="1"/>
      <c r="C104" s="1"/>
      <c r="D104" s="1"/>
      <c r="E104" s="1"/>
      <c r="F104" s="1"/>
      <c r="G104" s="1"/>
      <c r="H104" s="1"/>
      <c r="I104" s="1"/>
      <c r="J104" s="1"/>
      <c r="K104" s="1"/>
      <c r="L104" s="1"/>
      <c r="M104" s="1"/>
      <c r="N104" s="1"/>
      <c r="O104" s="1"/>
      <c r="P104" s="1"/>
      <c r="Q104" s="1"/>
      <c r="R104" s="1"/>
      <c r="S104" s="1"/>
      <c r="T104" s="1"/>
      <c r="U104" s="1"/>
      <c r="V104" s="1"/>
      <c r="W104" s="1"/>
      <c r="X104" s="1"/>
    </row>
    <row r="105" ht="15.75" customHeight="1">
      <c r="B105" s="5" t="s">
        <v>3</v>
      </c>
      <c r="C105" s="239" t="s">
        <v>810</v>
      </c>
      <c r="D105" s="240" t="s">
        <v>811</v>
      </c>
      <c r="E105" s="63"/>
      <c r="F105" s="239" t="s">
        <v>803</v>
      </c>
      <c r="G105" s="195" t="s">
        <v>398</v>
      </c>
      <c r="H105" s="7"/>
      <c r="I105" s="7"/>
      <c r="J105" s="7"/>
      <c r="K105" s="7"/>
      <c r="L105" s="7"/>
      <c r="M105" s="7"/>
      <c r="N105" s="7"/>
      <c r="O105" s="7"/>
      <c r="P105" s="7"/>
      <c r="Q105" s="7"/>
      <c r="R105" s="7"/>
      <c r="S105" s="7"/>
      <c r="T105" s="7"/>
      <c r="U105" s="7"/>
      <c r="V105" s="7"/>
      <c r="W105" s="7"/>
      <c r="X105" s="7"/>
      <c r="Y105" s="7"/>
      <c r="Z105" s="7"/>
      <c r="AA105" s="8"/>
    </row>
    <row r="106" ht="15.75" customHeight="1">
      <c r="B106" s="12"/>
      <c r="C106" s="12"/>
      <c r="D106" s="68"/>
      <c r="E106" s="69"/>
      <c r="F106" s="12"/>
      <c r="G106" s="13" t="s">
        <v>400</v>
      </c>
      <c r="H106" s="7"/>
      <c r="I106" s="7"/>
      <c r="J106" s="7"/>
      <c r="K106" s="7"/>
      <c r="L106" s="7"/>
      <c r="M106" s="7"/>
      <c r="N106" s="7"/>
      <c r="O106" s="7"/>
      <c r="P106" s="7"/>
      <c r="Q106" s="7"/>
      <c r="R106" s="7"/>
      <c r="S106" s="7"/>
      <c r="T106" s="7"/>
      <c r="U106" s="7"/>
      <c r="V106" s="7"/>
      <c r="W106" s="7"/>
      <c r="X106" s="7"/>
      <c r="Y106" s="7"/>
      <c r="Z106" s="7"/>
      <c r="AA106" s="8"/>
    </row>
    <row r="107" ht="114.75" customHeight="1">
      <c r="B107" s="12"/>
      <c r="C107" s="12"/>
      <c r="D107" s="68"/>
      <c r="E107" s="69"/>
      <c r="F107" s="12"/>
      <c r="G107" s="17" t="s">
        <v>591</v>
      </c>
      <c r="H107" s="7"/>
      <c r="I107" s="8"/>
      <c r="J107" s="17" t="s">
        <v>592</v>
      </c>
      <c r="K107" s="7"/>
      <c r="L107" s="8"/>
      <c r="M107" s="17" t="s">
        <v>593</v>
      </c>
      <c r="N107" s="7"/>
      <c r="O107" s="8"/>
      <c r="P107" s="17" t="s">
        <v>594</v>
      </c>
      <c r="Q107" s="7"/>
      <c r="R107" s="8"/>
      <c r="S107" s="17" t="s">
        <v>595</v>
      </c>
      <c r="T107" s="7"/>
      <c r="U107" s="8"/>
      <c r="V107" s="17" t="s">
        <v>596</v>
      </c>
      <c r="W107" s="7"/>
      <c r="X107" s="8"/>
      <c r="Y107" s="17" t="s">
        <v>597</v>
      </c>
      <c r="Z107" s="7"/>
      <c r="AA107" s="8"/>
    </row>
    <row r="108" ht="15.75" customHeight="1">
      <c r="B108" s="19"/>
      <c r="C108" s="19"/>
      <c r="D108" s="83"/>
      <c r="E108" s="85"/>
      <c r="F108" s="19"/>
      <c r="G108" s="223" t="s">
        <v>794</v>
      </c>
      <c r="H108" s="223" t="s">
        <v>795</v>
      </c>
      <c r="I108" s="223" t="s">
        <v>796</v>
      </c>
      <c r="J108" s="223" t="s">
        <v>794</v>
      </c>
      <c r="K108" s="223" t="s">
        <v>795</v>
      </c>
      <c r="L108" s="223" t="s">
        <v>796</v>
      </c>
      <c r="M108" s="223" t="s">
        <v>794</v>
      </c>
      <c r="N108" s="223" t="s">
        <v>795</v>
      </c>
      <c r="O108" s="223" t="s">
        <v>796</v>
      </c>
      <c r="P108" s="223" t="s">
        <v>794</v>
      </c>
      <c r="Q108" s="223" t="s">
        <v>795</v>
      </c>
      <c r="R108" s="223" t="s">
        <v>796</v>
      </c>
      <c r="S108" s="223" t="s">
        <v>794</v>
      </c>
      <c r="T108" s="223" t="s">
        <v>795</v>
      </c>
      <c r="U108" s="253" t="s">
        <v>796</v>
      </c>
      <c r="V108" s="223" t="s">
        <v>794</v>
      </c>
      <c r="W108" s="223" t="s">
        <v>795</v>
      </c>
      <c r="X108" s="223" t="s">
        <v>796</v>
      </c>
      <c r="Y108" s="223" t="s">
        <v>794</v>
      </c>
      <c r="Z108" s="223" t="s">
        <v>795</v>
      </c>
      <c r="AA108" s="223" t="s">
        <v>796</v>
      </c>
    </row>
    <row r="109" ht="15.75" customHeight="1">
      <c r="B109" s="242">
        <v>1.0</v>
      </c>
      <c r="C109" s="255" t="str">
        <f t="shared" ref="C109:D109" si="49">C60</f>
        <v>РАДУГА</v>
      </c>
      <c r="D109" s="256" t="str">
        <f t="shared" si="49"/>
        <v>Сары Нуршаш </v>
      </c>
      <c r="E109" s="8"/>
      <c r="F109" s="245">
        <v>14.0</v>
      </c>
      <c r="G109" s="246">
        <f>'дети 5-ти лет Т'!Y98</f>
        <v>0</v>
      </c>
      <c r="H109" s="246">
        <f>'дети 5-ти лет Т'!Z98</f>
        <v>12</v>
      </c>
      <c r="I109" s="246">
        <f>'дети 5-ти лет Т'!AA98</f>
        <v>2</v>
      </c>
      <c r="J109" s="246">
        <f>'дети 5-ти лет Т'!AB98</f>
        <v>0</v>
      </c>
      <c r="K109" s="246">
        <f>'дети 5-ти лет Т'!AC98</f>
        <v>6</v>
      </c>
      <c r="L109" s="246">
        <f>'дети 5-ти лет Т'!AD98</f>
        <v>8</v>
      </c>
      <c r="M109" s="246">
        <f>'дети 5-ти лет Т'!AE98</f>
        <v>0</v>
      </c>
      <c r="N109" s="246">
        <f>'дети 5-ти лет Т'!AF98</f>
        <v>12</v>
      </c>
      <c r="O109" s="246">
        <f>'дети 5-ти лет Т'!AG98</f>
        <v>2</v>
      </c>
      <c r="P109" s="246">
        <f>'дети 5-ти лет Т'!AH98</f>
        <v>0</v>
      </c>
      <c r="Q109" s="246">
        <f>'дети 5-ти лет Т'!AI98</f>
        <v>12</v>
      </c>
      <c r="R109" s="246">
        <f>'дети 5-ти лет Т'!AJ98</f>
        <v>2</v>
      </c>
      <c r="S109" s="246">
        <f>'дети 5-ти лет Т'!AK98</f>
        <v>0</v>
      </c>
      <c r="T109" s="246">
        <f>'дети 5-ти лет Т'!AL98</f>
        <v>12</v>
      </c>
      <c r="U109" s="246">
        <f>'дети 5-ти лет Т'!AM98</f>
        <v>2</v>
      </c>
      <c r="V109" s="246">
        <f>'дети 5-ти лет Т'!AN98</f>
        <v>0</v>
      </c>
      <c r="W109" s="246">
        <f>'дети 5-ти лет Т'!AO98</f>
        <v>12</v>
      </c>
      <c r="X109" s="246">
        <f>'дети 5-ти лет Т'!AP98</f>
        <v>2</v>
      </c>
      <c r="Y109" s="246">
        <f>'дети 5-ти лет Т'!AQ98</f>
        <v>0</v>
      </c>
      <c r="Z109" s="246">
        <f>'дети 5-ти лет Т'!AR98</f>
        <v>12</v>
      </c>
      <c r="AA109" s="246">
        <f>'дети 5-ти лет Т'!AS98</f>
        <v>2</v>
      </c>
    </row>
    <row r="110" ht="15.75" customHeight="1">
      <c r="B110" s="247"/>
      <c r="C110" s="248"/>
      <c r="D110" s="249"/>
      <c r="F110" s="246" t="s">
        <v>62</v>
      </c>
      <c r="G110" s="250">
        <f>'дети 5-ти лет Т'!Y99</f>
        <v>0</v>
      </c>
      <c r="H110" s="250">
        <f>'дети 5-ти лет Т'!Z99</f>
        <v>70.58823529</v>
      </c>
      <c r="I110" s="250">
        <f>'дети 5-ти лет Т'!AA99</f>
        <v>11.76470588</v>
      </c>
      <c r="J110" s="250">
        <f>'дети 5-ти лет Т'!AB99</f>
        <v>0</v>
      </c>
      <c r="K110" s="250">
        <f>'дети 5-ти лет Т'!AC99</f>
        <v>35.29411765</v>
      </c>
      <c r="L110" s="250">
        <f>'дети 5-ти лет Т'!AD99</f>
        <v>47.05882353</v>
      </c>
      <c r="M110" s="250">
        <f>'дети 5-ти лет Т'!AE99</f>
        <v>0</v>
      </c>
      <c r="N110" s="250">
        <f>'дети 5-ти лет Т'!AF99</f>
        <v>70.58823529</v>
      </c>
      <c r="O110" s="250">
        <f>'дети 5-ти лет Т'!AG99</f>
        <v>11.76470588</v>
      </c>
      <c r="P110" s="250">
        <f>'дети 5-ти лет Т'!AH99</f>
        <v>0</v>
      </c>
      <c r="Q110" s="250">
        <f>'дети 5-ти лет Т'!AI99</f>
        <v>70.58823529</v>
      </c>
      <c r="R110" s="250">
        <f>'дети 5-ти лет Т'!AJ99</f>
        <v>11.76470588</v>
      </c>
      <c r="S110" s="250">
        <f>'дети 5-ти лет Т'!AK99</f>
        <v>0</v>
      </c>
      <c r="T110" s="250">
        <f>'дети 5-ти лет Т'!AL99</f>
        <v>70.58823529</v>
      </c>
      <c r="U110" s="250">
        <f>'дети 5-ти лет Т'!AM99</f>
        <v>11.76470588</v>
      </c>
      <c r="V110" s="250">
        <f>'дети 5-ти лет Т'!AN99</f>
        <v>0</v>
      </c>
      <c r="W110" s="250">
        <f>'дети 5-ти лет Т'!AO99</f>
        <v>70.58823529</v>
      </c>
      <c r="X110" s="250">
        <f>'дети 5-ти лет Т'!AP99</f>
        <v>11.76470588</v>
      </c>
      <c r="Y110" s="250">
        <f>'дети 5-ти лет Т'!AQ99</f>
        <v>0</v>
      </c>
      <c r="Z110" s="250">
        <f>'дети 5-ти лет Т'!AR99</f>
        <v>70.58823529</v>
      </c>
      <c r="AA110" s="250">
        <f>'дети 5-ти лет Т'!AS99</f>
        <v>11.76470588</v>
      </c>
    </row>
    <row r="111" ht="15.75" customHeight="1">
      <c r="B111" s="1"/>
      <c r="C111" s="1"/>
      <c r="D111" s="1"/>
      <c r="E111" s="1"/>
      <c r="F111" s="1"/>
      <c r="G111" s="1"/>
      <c r="H111" s="1"/>
      <c r="I111" s="1"/>
      <c r="J111" s="1"/>
      <c r="K111" s="1"/>
      <c r="L111" s="1"/>
      <c r="M111" s="1"/>
      <c r="N111" s="1"/>
      <c r="O111" s="1"/>
      <c r="P111" s="1"/>
      <c r="Q111" s="1"/>
      <c r="R111" s="1"/>
      <c r="S111" s="1"/>
      <c r="T111" s="1"/>
      <c r="U111" s="1"/>
      <c r="V111" s="1"/>
      <c r="W111" s="1"/>
      <c r="X111" s="1"/>
    </row>
    <row r="112" ht="15.75" customHeight="1">
      <c r="B112" s="5" t="s">
        <v>3</v>
      </c>
      <c r="C112" s="239" t="s">
        <v>810</v>
      </c>
      <c r="D112" s="240" t="s">
        <v>811</v>
      </c>
      <c r="E112" s="63"/>
      <c r="F112" s="239" t="s">
        <v>803</v>
      </c>
      <c r="G112" s="195" t="s">
        <v>398</v>
      </c>
      <c r="H112" s="7"/>
      <c r="I112" s="7"/>
      <c r="J112" s="7"/>
      <c r="K112" s="7"/>
      <c r="L112" s="7"/>
      <c r="M112" s="7"/>
      <c r="N112" s="7"/>
      <c r="O112" s="7"/>
      <c r="P112" s="7"/>
      <c r="Q112" s="7"/>
      <c r="R112" s="7"/>
      <c r="S112" s="7"/>
      <c r="T112" s="7"/>
      <c r="U112" s="7"/>
      <c r="V112" s="7"/>
      <c r="W112" s="7"/>
      <c r="X112" s="7"/>
      <c r="Y112" s="7"/>
      <c r="Z112" s="7"/>
      <c r="AA112" s="8"/>
    </row>
    <row r="113" ht="15.75" customHeight="1">
      <c r="B113" s="12"/>
      <c r="C113" s="12"/>
      <c r="D113" s="68"/>
      <c r="E113" s="69"/>
      <c r="F113" s="12"/>
      <c r="G113" s="13" t="s">
        <v>401</v>
      </c>
      <c r="H113" s="7"/>
      <c r="I113" s="7"/>
      <c r="J113" s="7"/>
      <c r="K113" s="7"/>
      <c r="L113" s="7"/>
      <c r="M113" s="7"/>
      <c r="N113" s="7"/>
      <c r="O113" s="7"/>
      <c r="P113" s="7"/>
      <c r="Q113" s="7"/>
      <c r="R113" s="7"/>
      <c r="S113" s="7"/>
      <c r="T113" s="7"/>
      <c r="U113" s="7"/>
      <c r="V113" s="7"/>
      <c r="W113" s="7"/>
      <c r="X113" s="7"/>
      <c r="Y113" s="7"/>
      <c r="Z113" s="7"/>
      <c r="AA113" s="8"/>
    </row>
    <row r="114" ht="150.0" customHeight="1">
      <c r="B114" s="12"/>
      <c r="C114" s="12"/>
      <c r="D114" s="68"/>
      <c r="E114" s="69"/>
      <c r="F114" s="12"/>
      <c r="G114" s="14" t="s">
        <v>598</v>
      </c>
      <c r="H114" s="7"/>
      <c r="I114" s="8"/>
      <c r="J114" s="17" t="s">
        <v>599</v>
      </c>
      <c r="K114" s="7"/>
      <c r="L114" s="8"/>
      <c r="M114" s="17" t="s">
        <v>600</v>
      </c>
      <c r="N114" s="7"/>
      <c r="O114" s="8"/>
      <c r="P114" s="17" t="s">
        <v>601</v>
      </c>
      <c r="Q114" s="7"/>
      <c r="R114" s="8"/>
      <c r="S114" s="17" t="s">
        <v>602</v>
      </c>
      <c r="T114" s="7"/>
      <c r="U114" s="8"/>
      <c r="V114" s="17" t="s">
        <v>603</v>
      </c>
      <c r="W114" s="7"/>
      <c r="X114" s="8"/>
      <c r="Y114" s="17" t="s">
        <v>604</v>
      </c>
      <c r="Z114" s="7"/>
      <c r="AA114" s="8"/>
    </row>
    <row r="115" ht="15.75" customHeight="1">
      <c r="B115" s="19"/>
      <c r="C115" s="19"/>
      <c r="D115" s="83"/>
      <c r="E115" s="85"/>
      <c r="F115" s="19"/>
      <c r="G115" s="223" t="s">
        <v>794</v>
      </c>
      <c r="H115" s="223" t="s">
        <v>795</v>
      </c>
      <c r="I115" s="223" t="s">
        <v>796</v>
      </c>
      <c r="J115" s="223" t="s">
        <v>794</v>
      </c>
      <c r="K115" s="223" t="s">
        <v>795</v>
      </c>
      <c r="L115" s="223" t="s">
        <v>796</v>
      </c>
      <c r="M115" s="223" t="s">
        <v>794</v>
      </c>
      <c r="N115" s="223" t="s">
        <v>795</v>
      </c>
      <c r="O115" s="223" t="s">
        <v>796</v>
      </c>
      <c r="P115" s="223" t="s">
        <v>794</v>
      </c>
      <c r="Q115" s="223" t="s">
        <v>795</v>
      </c>
      <c r="R115" s="223" t="s">
        <v>796</v>
      </c>
      <c r="S115" s="223" t="s">
        <v>794</v>
      </c>
      <c r="T115" s="223" t="s">
        <v>795</v>
      </c>
      <c r="U115" s="253" t="s">
        <v>796</v>
      </c>
      <c r="V115" s="223" t="s">
        <v>794</v>
      </c>
      <c r="W115" s="223" t="s">
        <v>795</v>
      </c>
      <c r="X115" s="223" t="s">
        <v>796</v>
      </c>
      <c r="Y115" s="223" t="s">
        <v>794</v>
      </c>
      <c r="Z115" s="223" t="s">
        <v>795</v>
      </c>
      <c r="AA115" s="223" t="s">
        <v>796</v>
      </c>
    </row>
    <row r="116" ht="16.5" customHeight="1">
      <c r="B116" s="242">
        <v>1.0</v>
      </c>
      <c r="C116" s="255" t="str">
        <f t="shared" ref="C116:D116" si="50">C60</f>
        <v>РАДУГА</v>
      </c>
      <c r="D116" s="256" t="str">
        <f t="shared" si="50"/>
        <v>Сары Нуршаш </v>
      </c>
      <c r="E116" s="8"/>
      <c r="F116" s="245">
        <v>14.0</v>
      </c>
      <c r="G116" s="246">
        <f>'дети 5-ти лет Т'!AT98</f>
        <v>0</v>
      </c>
      <c r="H116" s="246">
        <f>'дети 5-ти лет Т'!AU98</f>
        <v>8</v>
      </c>
      <c r="I116" s="246">
        <f>'дети 5-ти лет Т'!AV98</f>
        <v>6</v>
      </c>
      <c r="J116" s="246">
        <f>'дети 5-ти лет Т'!AW98</f>
        <v>0</v>
      </c>
      <c r="K116" s="246">
        <f>'дети 5-ти лет Т'!AX98</f>
        <v>8</v>
      </c>
      <c r="L116" s="246">
        <f>'дети 5-ти лет Т'!AY98</f>
        <v>6</v>
      </c>
      <c r="M116" s="246">
        <f>'дети 5-ти лет Т'!AZ98</f>
        <v>0</v>
      </c>
      <c r="N116" s="246">
        <f>'дети 5-ти лет Т'!BA98</f>
        <v>12</v>
      </c>
      <c r="O116" s="246">
        <f>'дети 5-ти лет Т'!BB98</f>
        <v>0</v>
      </c>
      <c r="P116" s="246">
        <f>'дети 5-ти лет Т'!BC98</f>
        <v>0</v>
      </c>
      <c r="Q116" s="246">
        <f>'дети 5-ти лет Т'!BD98</f>
        <v>12</v>
      </c>
      <c r="R116" s="246">
        <f>'дети 5-ти лет Т'!BE98</f>
        <v>0</v>
      </c>
      <c r="S116" s="246">
        <f>'дети 5-ти лет Т'!BF98</f>
        <v>0</v>
      </c>
      <c r="T116" s="246">
        <f>'дети 5-ти лет Т'!BG98</f>
        <v>0</v>
      </c>
      <c r="U116" s="246">
        <f>'дети 5-ти лет Т'!BH98</f>
        <v>12</v>
      </c>
      <c r="V116" s="246">
        <f>'дети 5-ти лет Т'!BI98</f>
        <v>0</v>
      </c>
      <c r="W116" s="246">
        <f>'дети 5-ти лет Т'!BJ98</f>
        <v>5</v>
      </c>
      <c r="X116" s="246">
        <f>'дети 5-ти лет Т'!BK98</f>
        <v>7</v>
      </c>
      <c r="Y116" s="246">
        <f>'дети 5-ти лет Т'!BL98</f>
        <v>0</v>
      </c>
      <c r="Z116" s="246">
        <f>'дети 5-ти лет Т'!BM98</f>
        <v>12</v>
      </c>
      <c r="AA116" s="246">
        <f>'дети 5-ти лет Т'!BN98</f>
        <v>0</v>
      </c>
    </row>
    <row r="117" ht="15.75" customHeight="1">
      <c r="B117" s="247"/>
      <c r="C117" s="248"/>
      <c r="D117" s="249"/>
      <c r="F117" s="246" t="s">
        <v>62</v>
      </c>
      <c r="G117" s="250">
        <f>'дети 5-ти лет Т'!AT99</f>
        <v>0</v>
      </c>
      <c r="H117" s="250">
        <f>'дети 5-ти лет Т'!AU99</f>
        <v>47.05882353</v>
      </c>
      <c r="I117" s="250">
        <f>'дети 5-ти лет Т'!AV99</f>
        <v>35.29411765</v>
      </c>
      <c r="J117" s="250">
        <f>'дети 5-ти лет Т'!AW99</f>
        <v>0</v>
      </c>
      <c r="K117" s="250">
        <f>'дети 5-ти лет Т'!AX99</f>
        <v>47.05882353</v>
      </c>
      <c r="L117" s="250">
        <f>'дети 5-ти лет Т'!AY99</f>
        <v>35.29411765</v>
      </c>
      <c r="M117" s="250">
        <f>'дети 5-ти лет Т'!AZ99</f>
        <v>0</v>
      </c>
      <c r="N117" s="250">
        <f>'дети 5-ти лет Т'!BA99</f>
        <v>70.58823529</v>
      </c>
      <c r="O117" s="250">
        <f>'дети 5-ти лет Т'!BB99</f>
        <v>0</v>
      </c>
      <c r="P117" s="250">
        <f>'дети 5-ти лет Т'!BC99</f>
        <v>0</v>
      </c>
      <c r="Q117" s="250">
        <f>'дети 5-ти лет Т'!BD99</f>
        <v>70.58823529</v>
      </c>
      <c r="R117" s="250">
        <f>'дети 5-ти лет Т'!BE99</f>
        <v>0</v>
      </c>
      <c r="S117" s="250">
        <f>'дети 5-ти лет Т'!BF99</f>
        <v>0</v>
      </c>
      <c r="T117" s="250">
        <f>'дети 5-ти лет Т'!BG99</f>
        <v>0</v>
      </c>
      <c r="U117" s="250">
        <f>'дети 5-ти лет Т'!BH99</f>
        <v>70.58823529</v>
      </c>
      <c r="V117" s="250">
        <f>'дети 5-ти лет Т'!BI99</f>
        <v>0</v>
      </c>
      <c r="W117" s="250">
        <f>'дети 5-ти лет Т'!BJ99</f>
        <v>29.41176471</v>
      </c>
      <c r="X117" s="250">
        <f>'дети 5-ти лет Т'!BK99</f>
        <v>41.17647059</v>
      </c>
      <c r="Y117" s="250">
        <f>'дети 5-ти лет Т'!BL99</f>
        <v>0</v>
      </c>
      <c r="Z117" s="250">
        <f>'дети 5-ти лет Т'!BM99</f>
        <v>70.58823529</v>
      </c>
      <c r="AA117" s="250">
        <f>'дети 5-ти лет Т'!BN99</f>
        <v>0</v>
      </c>
    </row>
    <row r="118" ht="15.75" customHeight="1">
      <c r="B118" s="1"/>
      <c r="C118" s="1"/>
      <c r="D118" s="1"/>
      <c r="E118" s="1"/>
      <c r="F118" s="1"/>
      <c r="G118" s="1"/>
      <c r="H118" s="1"/>
      <c r="I118" s="1"/>
      <c r="J118" s="1"/>
      <c r="K118" s="1"/>
      <c r="L118" s="1"/>
      <c r="M118" s="1"/>
      <c r="N118" s="1"/>
      <c r="O118" s="1"/>
      <c r="P118" s="1"/>
      <c r="Q118" s="1"/>
      <c r="R118" s="1"/>
      <c r="S118" s="1"/>
      <c r="T118" s="1"/>
      <c r="U118" s="1"/>
      <c r="V118" s="1"/>
      <c r="W118" s="1"/>
      <c r="X118" s="1"/>
    </row>
    <row r="119" ht="15.75" customHeight="1">
      <c r="B119" s="5" t="s">
        <v>3</v>
      </c>
      <c r="C119" s="239" t="s">
        <v>810</v>
      </c>
      <c r="D119" s="240" t="s">
        <v>811</v>
      </c>
      <c r="E119" s="63"/>
      <c r="F119" s="239" t="s">
        <v>803</v>
      </c>
      <c r="G119" s="195" t="s">
        <v>398</v>
      </c>
      <c r="H119" s="7"/>
      <c r="I119" s="7"/>
      <c r="J119" s="7"/>
      <c r="K119" s="7"/>
      <c r="L119" s="7"/>
      <c r="M119" s="7"/>
      <c r="N119" s="7"/>
      <c r="O119" s="7"/>
      <c r="P119" s="7"/>
      <c r="Q119" s="7"/>
      <c r="R119" s="7"/>
      <c r="S119" s="7"/>
      <c r="T119" s="7"/>
      <c r="U119" s="7"/>
      <c r="V119" s="7"/>
      <c r="W119" s="7"/>
      <c r="X119" s="7"/>
      <c r="Y119" s="7"/>
      <c r="Z119" s="7"/>
      <c r="AA119" s="8"/>
    </row>
    <row r="120" ht="15.75" customHeight="1">
      <c r="B120" s="12"/>
      <c r="C120" s="12"/>
      <c r="D120" s="68"/>
      <c r="E120" s="69"/>
      <c r="F120" s="12"/>
      <c r="G120" s="13" t="s">
        <v>402</v>
      </c>
      <c r="H120" s="7"/>
      <c r="I120" s="7"/>
      <c r="J120" s="7"/>
      <c r="K120" s="7"/>
      <c r="L120" s="7"/>
      <c r="M120" s="7"/>
      <c r="N120" s="7"/>
      <c r="O120" s="7"/>
      <c r="P120" s="7"/>
      <c r="Q120" s="7"/>
      <c r="R120" s="7"/>
      <c r="S120" s="7"/>
      <c r="T120" s="7"/>
      <c r="U120" s="7"/>
      <c r="V120" s="7"/>
      <c r="W120" s="7"/>
      <c r="X120" s="7"/>
      <c r="Y120" s="7"/>
      <c r="Z120" s="7"/>
      <c r="AA120" s="8"/>
    </row>
    <row r="121" ht="132.0" customHeight="1">
      <c r="B121" s="12"/>
      <c r="C121" s="12"/>
      <c r="D121" s="68"/>
      <c r="E121" s="69"/>
      <c r="F121" s="12"/>
      <c r="G121" s="17" t="s">
        <v>605</v>
      </c>
      <c r="H121" s="7"/>
      <c r="I121" s="8"/>
      <c r="J121" s="17" t="s">
        <v>606</v>
      </c>
      <c r="K121" s="7"/>
      <c r="L121" s="8"/>
      <c r="M121" s="17" t="s">
        <v>607</v>
      </c>
      <c r="N121" s="7"/>
      <c r="O121" s="8"/>
      <c r="P121" s="17" t="s">
        <v>608</v>
      </c>
      <c r="Q121" s="7"/>
      <c r="R121" s="8"/>
      <c r="S121" s="17" t="s">
        <v>609</v>
      </c>
      <c r="T121" s="7"/>
      <c r="U121" s="8"/>
      <c r="V121" s="17" t="s">
        <v>610</v>
      </c>
      <c r="W121" s="7"/>
      <c r="X121" s="8"/>
      <c r="Y121" s="17" t="s">
        <v>611</v>
      </c>
      <c r="Z121" s="7"/>
      <c r="AA121" s="8"/>
    </row>
    <row r="122" ht="15.75" customHeight="1">
      <c r="B122" s="19"/>
      <c r="C122" s="19"/>
      <c r="D122" s="83"/>
      <c r="E122" s="85"/>
      <c r="F122" s="19"/>
      <c r="G122" s="223" t="s">
        <v>794</v>
      </c>
      <c r="H122" s="223" t="s">
        <v>795</v>
      </c>
      <c r="I122" s="223" t="s">
        <v>796</v>
      </c>
      <c r="J122" s="223" t="s">
        <v>794</v>
      </c>
      <c r="K122" s="223" t="s">
        <v>795</v>
      </c>
      <c r="L122" s="223" t="s">
        <v>796</v>
      </c>
      <c r="M122" s="223" t="s">
        <v>794</v>
      </c>
      <c r="N122" s="223" t="s">
        <v>795</v>
      </c>
      <c r="O122" s="223" t="s">
        <v>796</v>
      </c>
      <c r="P122" s="223" t="s">
        <v>794</v>
      </c>
      <c r="Q122" s="223" t="s">
        <v>795</v>
      </c>
      <c r="R122" s="223" t="s">
        <v>796</v>
      </c>
      <c r="S122" s="223" t="s">
        <v>794</v>
      </c>
      <c r="T122" s="223" t="s">
        <v>795</v>
      </c>
      <c r="U122" s="253" t="s">
        <v>796</v>
      </c>
      <c r="V122" s="223" t="s">
        <v>794</v>
      </c>
      <c r="W122" s="223" t="s">
        <v>795</v>
      </c>
      <c r="X122" s="223" t="s">
        <v>796</v>
      </c>
      <c r="Y122" s="223" t="s">
        <v>794</v>
      </c>
      <c r="Z122" s="223" t="s">
        <v>795</v>
      </c>
      <c r="AA122" s="223" t="s">
        <v>796</v>
      </c>
    </row>
    <row r="123" ht="15.75" customHeight="1">
      <c r="B123" s="242">
        <v>1.0</v>
      </c>
      <c r="C123" s="255" t="str">
        <f t="shared" ref="C123:D123" si="51">C60</f>
        <v>РАДУГА</v>
      </c>
      <c r="D123" s="256" t="str">
        <f t="shared" si="51"/>
        <v>Сары Нуршаш </v>
      </c>
      <c r="E123" s="8"/>
      <c r="F123" s="245">
        <v>14.0</v>
      </c>
      <c r="G123" s="246">
        <f>'дети 5-ти лет Т'!BO98</f>
        <v>0</v>
      </c>
      <c r="H123" s="246">
        <f>'дети 5-ти лет Т'!BP98</f>
        <v>12</v>
      </c>
      <c r="I123" s="246">
        <f>'дети 5-ти лет Т'!BQ98</f>
        <v>0</v>
      </c>
      <c r="J123" s="246">
        <f>'дети 5-ти лет Т'!BR98</f>
        <v>0</v>
      </c>
      <c r="K123" s="246">
        <f>'дети 5-ти лет Т'!BS98</f>
        <v>12</v>
      </c>
      <c r="L123" s="246">
        <f>'дети 5-ти лет Т'!BT98</f>
        <v>0</v>
      </c>
      <c r="M123" s="246">
        <f>'дети 5-ти лет Т'!BU98</f>
        <v>0</v>
      </c>
      <c r="N123" s="246">
        <f>'дети 5-ти лет Т'!BV98</f>
        <v>9</v>
      </c>
      <c r="O123" s="246">
        <f>'дети 5-ти лет Т'!BW98</f>
        <v>3</v>
      </c>
      <c r="P123" s="246">
        <f>'дети 5-ти лет Т'!BX98</f>
        <v>0</v>
      </c>
      <c r="Q123" s="246">
        <f>'дети 5-ти лет Т'!BY98</f>
        <v>12</v>
      </c>
      <c r="R123" s="246">
        <f>'дети 5-ти лет Т'!BZ98</f>
        <v>0</v>
      </c>
      <c r="S123" s="246">
        <f>'дети 5-ти лет Т'!CA98</f>
        <v>0</v>
      </c>
      <c r="T123" s="246">
        <f>'дети 5-ти лет Т'!CB98</f>
        <v>12</v>
      </c>
      <c r="U123" s="246">
        <f>'дети 5-ти лет Т'!CC98</f>
        <v>0</v>
      </c>
      <c r="V123" s="246">
        <f>'дети 5-ти лет Т'!CD98</f>
        <v>3</v>
      </c>
      <c r="W123" s="246">
        <f>'дети 5-ти лет Т'!CE98</f>
        <v>9</v>
      </c>
      <c r="X123" s="246">
        <f>'дети 5-ти лет Т'!CF98</f>
        <v>0</v>
      </c>
      <c r="Y123" s="246">
        <f>'дети 5-ти лет Т'!CG98</f>
        <v>0</v>
      </c>
      <c r="Z123" s="246">
        <f>'дети 5-ти лет Т'!CH98</f>
        <v>12</v>
      </c>
      <c r="AA123" s="246">
        <f>'дети 5-ти лет Т'!CI98</f>
        <v>0</v>
      </c>
    </row>
    <row r="124" ht="15.75" customHeight="1">
      <c r="B124" s="247"/>
      <c r="C124" s="248"/>
      <c r="D124" s="249"/>
      <c r="F124" s="246" t="s">
        <v>62</v>
      </c>
      <c r="G124" s="250">
        <f>'дети 5-ти лет Т'!BO99</f>
        <v>0</v>
      </c>
      <c r="H124" s="250">
        <f>'дети 5-ти лет Т'!BP99</f>
        <v>70.58823529</v>
      </c>
      <c r="I124" s="250">
        <f>'дети 5-ти лет Т'!BQ99</f>
        <v>0</v>
      </c>
      <c r="J124" s="250">
        <f>'дети 5-ти лет Т'!BR99</f>
        <v>0</v>
      </c>
      <c r="K124" s="250">
        <f>'дети 5-ти лет Т'!BS99</f>
        <v>70.58823529</v>
      </c>
      <c r="L124" s="250">
        <f>'дети 5-ти лет Т'!BT99</f>
        <v>0</v>
      </c>
      <c r="M124" s="250">
        <f>'дети 5-ти лет Т'!BU99</f>
        <v>0</v>
      </c>
      <c r="N124" s="250">
        <f>'дети 5-ти лет Т'!BV99</f>
        <v>52.94117647</v>
      </c>
      <c r="O124" s="250">
        <f>'дети 5-ти лет Т'!BW99</f>
        <v>17.64705882</v>
      </c>
      <c r="P124" s="250">
        <f>'дети 5-ти лет Т'!BX99</f>
        <v>0</v>
      </c>
      <c r="Q124" s="250">
        <f>'дети 5-ти лет Т'!BY99</f>
        <v>70.58823529</v>
      </c>
      <c r="R124" s="250">
        <f>'дети 5-ти лет Т'!BZ99</f>
        <v>0</v>
      </c>
      <c r="S124" s="250">
        <f>'дети 5-ти лет Т'!CA99</f>
        <v>0</v>
      </c>
      <c r="T124" s="250">
        <f>'дети 5-ти лет Т'!CB99</f>
        <v>70.58823529</v>
      </c>
      <c r="U124" s="250">
        <f>'дети 5-ти лет Т'!CC99</f>
        <v>0</v>
      </c>
      <c r="V124" s="250">
        <f>'дети 5-ти лет Т'!CD99</f>
        <v>17.64705882</v>
      </c>
      <c r="W124" s="250">
        <f>'дети 5-ти лет Т'!CE99</f>
        <v>52.94117647</v>
      </c>
      <c r="X124" s="250">
        <f>'дети 5-ти лет Т'!CF99</f>
        <v>0</v>
      </c>
      <c r="Y124" s="250">
        <f>'дети 5-ти лет Т'!CG99</f>
        <v>0</v>
      </c>
      <c r="Z124" s="250">
        <f>'дети 5-ти лет Т'!CH99</f>
        <v>70.58823529</v>
      </c>
      <c r="AA124" s="250">
        <f>'дети 5-ти лет Т'!CI99</f>
        <v>0</v>
      </c>
    </row>
    <row r="125" ht="15.75" customHeight="1">
      <c r="B125" s="1"/>
      <c r="C125" s="1"/>
      <c r="D125" s="1"/>
      <c r="E125" s="1"/>
      <c r="F125" s="1"/>
      <c r="G125" s="1"/>
      <c r="H125" s="1"/>
      <c r="I125" s="1"/>
      <c r="J125" s="1"/>
      <c r="K125" s="1"/>
      <c r="L125" s="1"/>
      <c r="M125" s="1"/>
      <c r="N125" s="1"/>
      <c r="O125" s="1"/>
      <c r="P125" s="1"/>
      <c r="Q125" s="1"/>
      <c r="R125" s="1"/>
      <c r="S125" s="1"/>
      <c r="T125" s="1"/>
      <c r="U125" s="1"/>
      <c r="V125" s="1"/>
      <c r="W125" s="1"/>
      <c r="X125" s="1"/>
    </row>
    <row r="126" ht="15.75" customHeight="1">
      <c r="B126" s="5" t="s">
        <v>3</v>
      </c>
      <c r="C126" s="239" t="s">
        <v>810</v>
      </c>
      <c r="D126" s="240" t="s">
        <v>811</v>
      </c>
      <c r="E126" s="63"/>
      <c r="F126" s="239" t="s">
        <v>803</v>
      </c>
      <c r="G126" s="195" t="s">
        <v>398</v>
      </c>
      <c r="H126" s="7"/>
      <c r="I126" s="7"/>
      <c r="J126" s="7"/>
      <c r="K126" s="7"/>
      <c r="L126" s="7"/>
      <c r="M126" s="7"/>
      <c r="N126" s="7"/>
      <c r="O126" s="7"/>
      <c r="P126" s="7"/>
      <c r="Q126" s="7"/>
      <c r="R126" s="7"/>
      <c r="S126" s="7"/>
      <c r="T126" s="7"/>
      <c r="U126" s="7"/>
      <c r="V126" s="7"/>
      <c r="W126" s="7"/>
      <c r="X126" s="7"/>
      <c r="Y126" s="7"/>
      <c r="Z126" s="7"/>
      <c r="AA126" s="8"/>
    </row>
    <row r="127" ht="15.75" customHeight="1">
      <c r="B127" s="12"/>
      <c r="C127" s="12"/>
      <c r="D127" s="68"/>
      <c r="E127" s="69"/>
      <c r="F127" s="12"/>
      <c r="G127" s="13" t="s">
        <v>403</v>
      </c>
      <c r="H127" s="7"/>
      <c r="I127" s="7"/>
      <c r="J127" s="7"/>
      <c r="K127" s="7"/>
      <c r="L127" s="7"/>
      <c r="M127" s="7"/>
      <c r="N127" s="7"/>
      <c r="O127" s="7"/>
      <c r="P127" s="7"/>
      <c r="Q127" s="7"/>
      <c r="R127" s="7"/>
      <c r="S127" s="7"/>
      <c r="T127" s="7"/>
      <c r="U127" s="7"/>
      <c r="V127" s="7"/>
      <c r="W127" s="7"/>
      <c r="X127" s="7"/>
      <c r="Y127" s="7"/>
      <c r="Z127" s="7"/>
      <c r="AA127" s="8"/>
    </row>
    <row r="128" ht="105.0" customHeight="1">
      <c r="B128" s="12"/>
      <c r="C128" s="12"/>
      <c r="D128" s="68"/>
      <c r="E128" s="69"/>
      <c r="F128" s="12"/>
      <c r="G128" s="17" t="s">
        <v>612</v>
      </c>
      <c r="H128" s="7"/>
      <c r="I128" s="8"/>
      <c r="J128" s="17" t="s">
        <v>613</v>
      </c>
      <c r="K128" s="7"/>
      <c r="L128" s="8"/>
      <c r="M128" s="17" t="s">
        <v>614</v>
      </c>
      <c r="N128" s="7"/>
      <c r="O128" s="8"/>
      <c r="P128" s="17" t="s">
        <v>615</v>
      </c>
      <c r="Q128" s="7"/>
      <c r="R128" s="8"/>
      <c r="S128" s="17" t="s">
        <v>616</v>
      </c>
      <c r="T128" s="7"/>
      <c r="U128" s="8"/>
      <c r="V128" s="17" t="s">
        <v>617</v>
      </c>
      <c r="W128" s="7"/>
      <c r="X128" s="8"/>
      <c r="Y128" s="17" t="s">
        <v>618</v>
      </c>
      <c r="Z128" s="7"/>
      <c r="AA128" s="8"/>
    </row>
    <row r="129" ht="15.75" customHeight="1">
      <c r="B129" s="19"/>
      <c r="C129" s="19"/>
      <c r="D129" s="83"/>
      <c r="E129" s="85"/>
      <c r="F129" s="19"/>
      <c r="G129" s="223" t="s">
        <v>794</v>
      </c>
      <c r="H129" s="223" t="s">
        <v>795</v>
      </c>
      <c r="I129" s="223" t="s">
        <v>796</v>
      </c>
      <c r="J129" s="223" t="s">
        <v>794</v>
      </c>
      <c r="K129" s="223" t="s">
        <v>795</v>
      </c>
      <c r="L129" s="223" t="s">
        <v>796</v>
      </c>
      <c r="M129" s="223" t="s">
        <v>794</v>
      </c>
      <c r="N129" s="223" t="s">
        <v>795</v>
      </c>
      <c r="O129" s="223" t="s">
        <v>796</v>
      </c>
      <c r="P129" s="223" t="s">
        <v>794</v>
      </c>
      <c r="Q129" s="223" t="s">
        <v>795</v>
      </c>
      <c r="R129" s="223" t="s">
        <v>796</v>
      </c>
      <c r="S129" s="223" t="s">
        <v>794</v>
      </c>
      <c r="T129" s="223" t="s">
        <v>795</v>
      </c>
      <c r="U129" s="253" t="s">
        <v>796</v>
      </c>
      <c r="V129" s="223" t="s">
        <v>794</v>
      </c>
      <c r="W129" s="223" t="s">
        <v>795</v>
      </c>
      <c r="X129" s="223" t="s">
        <v>796</v>
      </c>
      <c r="Y129" s="223" t="s">
        <v>794</v>
      </c>
      <c r="Z129" s="223" t="s">
        <v>795</v>
      </c>
      <c r="AA129" s="223" t="s">
        <v>796</v>
      </c>
    </row>
    <row r="130" ht="15.75" customHeight="1">
      <c r="B130" s="242">
        <v>1.0</v>
      </c>
      <c r="C130" s="255" t="str">
        <f t="shared" ref="C130:D130" si="52">C60</f>
        <v>РАДУГА</v>
      </c>
      <c r="D130" s="256" t="str">
        <f t="shared" si="52"/>
        <v>Сары Нуршаш </v>
      </c>
      <c r="E130" s="8"/>
      <c r="F130" s="245">
        <v>14.0</v>
      </c>
      <c r="G130" s="246">
        <f>'дети 5-ти лет Т'!CJ98</f>
        <v>0</v>
      </c>
      <c r="H130" s="246">
        <f>'дети 5-ти лет Т'!CK98</f>
        <v>2</v>
      </c>
      <c r="I130" s="246">
        <f>'дети 5-ти лет Т'!CL98</f>
        <v>10</v>
      </c>
      <c r="J130" s="246">
        <f>'дети 5-ти лет Т'!CM98</f>
        <v>0</v>
      </c>
      <c r="K130" s="246">
        <f>'дети 5-ти лет Т'!CN98</f>
        <v>12</v>
      </c>
      <c r="L130" s="246">
        <f>'дети 5-ти лет Т'!CO98</f>
        <v>0</v>
      </c>
      <c r="M130" s="246">
        <f>'дети 5-ти лет Т'!CP98</f>
        <v>0</v>
      </c>
      <c r="N130" s="246">
        <f>'дети 5-ти лет Т'!CQ98</f>
        <v>1</v>
      </c>
      <c r="O130" s="246">
        <f>'дети 5-ти лет Т'!CR98</f>
        <v>11</v>
      </c>
      <c r="P130" s="246">
        <f>'дети 5-ти лет Т'!CS98</f>
        <v>0</v>
      </c>
      <c r="Q130" s="246">
        <f>'дети 5-ти лет Т'!CT98</f>
        <v>6</v>
      </c>
      <c r="R130" s="246">
        <f>'дети 5-ти лет Т'!CU98</f>
        <v>6</v>
      </c>
      <c r="S130" s="246">
        <f>'дети 5-ти лет Т'!CV98</f>
        <v>0</v>
      </c>
      <c r="T130" s="246">
        <f>'дети 5-ти лет Т'!CW98</f>
        <v>12</v>
      </c>
      <c r="U130" s="246">
        <f>'дети 5-ти лет Т'!CX98</f>
        <v>0</v>
      </c>
      <c r="V130" s="246">
        <f>'дети 5-ти лет Т'!CY98</f>
        <v>0</v>
      </c>
      <c r="W130" s="246">
        <f>'дети 5-ти лет Т'!CZ98</f>
        <v>0</v>
      </c>
      <c r="X130" s="246">
        <f>'дети 5-ти лет Т'!DA98</f>
        <v>12</v>
      </c>
      <c r="Y130" s="246">
        <f>'дети 5-ти лет Т'!DB98</f>
        <v>0</v>
      </c>
      <c r="Z130" s="246">
        <f>'дети 5-ти лет Т'!DC98</f>
        <v>12</v>
      </c>
      <c r="AA130" s="246">
        <f>'дети 5-ти лет Т'!DD98</f>
        <v>0</v>
      </c>
    </row>
    <row r="131" ht="15.75" customHeight="1">
      <c r="B131" s="247"/>
      <c r="C131" s="248"/>
      <c r="D131" s="249"/>
      <c r="F131" s="246" t="s">
        <v>62</v>
      </c>
      <c r="G131" s="250">
        <f>'дети 5-ти лет Т'!CJ99</f>
        <v>0</v>
      </c>
      <c r="H131" s="250">
        <f>'дети 5-ти лет Т'!CK99</f>
        <v>11.76470588</v>
      </c>
      <c r="I131" s="250">
        <f>'дети 5-ти лет Т'!CL99</f>
        <v>58.82352941</v>
      </c>
      <c r="J131" s="250">
        <f>'дети 5-ти лет Т'!CM99</f>
        <v>0</v>
      </c>
      <c r="K131" s="250">
        <f>'дети 5-ти лет Т'!CN99</f>
        <v>70.58823529</v>
      </c>
      <c r="L131" s="250">
        <f>'дети 5-ти лет Т'!CO99</f>
        <v>0</v>
      </c>
      <c r="M131" s="250">
        <f>'дети 5-ти лет Т'!CP99</f>
        <v>0</v>
      </c>
      <c r="N131" s="250">
        <f>'дети 5-ти лет Т'!CQ99</f>
        <v>5.882352941</v>
      </c>
      <c r="O131" s="250">
        <f>'дети 5-ти лет Т'!CR99</f>
        <v>64.70588235</v>
      </c>
      <c r="P131" s="250">
        <f>'дети 5-ти лет Т'!CS99</f>
        <v>0</v>
      </c>
      <c r="Q131" s="250">
        <f>'дети 5-ти лет Т'!CT99</f>
        <v>35.29411765</v>
      </c>
      <c r="R131" s="250">
        <f>'дети 5-ти лет Т'!CU99</f>
        <v>35.29411765</v>
      </c>
      <c r="S131" s="250">
        <f>'дети 5-ти лет Т'!CV99</f>
        <v>0</v>
      </c>
      <c r="T131" s="250">
        <f>'дети 5-ти лет Т'!CW99</f>
        <v>70.58823529</v>
      </c>
      <c r="U131" s="250">
        <f>'дети 5-ти лет Т'!CX99</f>
        <v>0</v>
      </c>
      <c r="V131" s="250">
        <f>'дети 5-ти лет Т'!CY99</f>
        <v>0</v>
      </c>
      <c r="W131" s="250">
        <f>'дети 5-ти лет Т'!CZ99</f>
        <v>0</v>
      </c>
      <c r="X131" s="250">
        <f>'дети 5-ти лет Т'!DA99</f>
        <v>70.58823529</v>
      </c>
      <c r="Y131" s="250">
        <f>'дети 5-ти лет Т'!DB99</f>
        <v>0</v>
      </c>
      <c r="Z131" s="250">
        <f>'дети 5-ти лет Т'!DC99</f>
        <v>70.58823529</v>
      </c>
      <c r="AA131" s="250">
        <f>'дети 5-ти лет Т'!DD99</f>
        <v>0</v>
      </c>
    </row>
    <row r="132" ht="15.75" customHeight="1">
      <c r="B132" s="1"/>
      <c r="C132" s="1"/>
      <c r="D132" s="1"/>
      <c r="E132" s="1"/>
      <c r="F132" s="1"/>
      <c r="G132" s="1"/>
      <c r="H132" s="1"/>
      <c r="I132" s="1"/>
      <c r="J132" s="1"/>
      <c r="K132" s="1"/>
      <c r="L132" s="1"/>
      <c r="M132" s="1"/>
      <c r="N132" s="1"/>
      <c r="O132" s="1"/>
      <c r="P132" s="1"/>
      <c r="Q132" s="1"/>
      <c r="R132" s="1"/>
      <c r="S132" s="1"/>
      <c r="T132" s="1"/>
      <c r="U132" s="1"/>
      <c r="V132" s="1"/>
      <c r="W132" s="1"/>
      <c r="X132" s="1"/>
    </row>
    <row r="133" ht="15.75" customHeight="1">
      <c r="B133" s="5" t="s">
        <v>3</v>
      </c>
      <c r="C133" s="239" t="s">
        <v>810</v>
      </c>
      <c r="D133" s="240" t="s">
        <v>811</v>
      </c>
      <c r="E133" s="63"/>
      <c r="F133" s="239" t="s">
        <v>803</v>
      </c>
      <c r="G133" s="195" t="s">
        <v>724</v>
      </c>
      <c r="H133" s="7"/>
      <c r="I133" s="7"/>
      <c r="J133" s="7"/>
      <c r="K133" s="7"/>
      <c r="L133" s="7"/>
      <c r="M133" s="7"/>
      <c r="N133" s="7"/>
      <c r="O133" s="7"/>
      <c r="P133" s="7"/>
      <c r="Q133" s="7"/>
      <c r="R133" s="7"/>
      <c r="S133" s="7"/>
      <c r="T133" s="7"/>
      <c r="U133" s="7"/>
      <c r="V133" s="7"/>
      <c r="W133" s="7"/>
      <c r="X133" s="7"/>
      <c r="Y133" s="7"/>
      <c r="Z133" s="7"/>
      <c r="AA133" s="8"/>
    </row>
    <row r="134" ht="15.75" customHeight="1">
      <c r="B134" s="12"/>
      <c r="C134" s="12"/>
      <c r="D134" s="68"/>
      <c r="E134" s="69"/>
      <c r="F134" s="12"/>
      <c r="G134" s="13" t="s">
        <v>725</v>
      </c>
      <c r="H134" s="7"/>
      <c r="I134" s="7"/>
      <c r="J134" s="7"/>
      <c r="K134" s="7"/>
      <c r="L134" s="7"/>
      <c r="M134" s="7"/>
      <c r="N134" s="7"/>
      <c r="O134" s="7"/>
      <c r="P134" s="7"/>
      <c r="Q134" s="7"/>
      <c r="R134" s="7"/>
      <c r="S134" s="7"/>
      <c r="T134" s="7"/>
      <c r="U134" s="7"/>
      <c r="V134" s="7"/>
      <c r="W134" s="7"/>
      <c r="X134" s="7"/>
      <c r="Y134" s="7"/>
      <c r="Z134" s="7"/>
      <c r="AA134" s="8"/>
    </row>
    <row r="135" ht="136.5" customHeight="1">
      <c r="B135" s="12"/>
      <c r="C135" s="12"/>
      <c r="D135" s="68"/>
      <c r="E135" s="69"/>
      <c r="F135" s="12"/>
      <c r="G135" s="17" t="s">
        <v>763</v>
      </c>
      <c r="H135" s="7"/>
      <c r="I135" s="8"/>
      <c r="J135" s="14" t="s">
        <v>764</v>
      </c>
      <c r="K135" s="7"/>
      <c r="L135" s="8"/>
      <c r="M135" s="14" t="s">
        <v>765</v>
      </c>
      <c r="N135" s="7"/>
      <c r="O135" s="8"/>
      <c r="P135" s="14" t="s">
        <v>766</v>
      </c>
      <c r="Q135" s="7"/>
      <c r="R135" s="8"/>
      <c r="S135" s="14" t="s">
        <v>767</v>
      </c>
      <c r="T135" s="7"/>
      <c r="U135" s="8"/>
      <c r="V135" s="17" t="s">
        <v>768</v>
      </c>
      <c r="W135" s="7"/>
      <c r="X135" s="8"/>
      <c r="Y135" s="17" t="s">
        <v>769</v>
      </c>
      <c r="Z135" s="7"/>
      <c r="AA135" s="8"/>
    </row>
    <row r="136" ht="15.75" customHeight="1">
      <c r="B136" s="19"/>
      <c r="C136" s="19"/>
      <c r="D136" s="83"/>
      <c r="E136" s="85"/>
      <c r="F136" s="19"/>
      <c r="G136" s="223" t="s">
        <v>794</v>
      </c>
      <c r="H136" s="223" t="s">
        <v>795</v>
      </c>
      <c r="I136" s="223" t="s">
        <v>796</v>
      </c>
      <c r="J136" s="223" t="s">
        <v>794</v>
      </c>
      <c r="K136" s="223" t="s">
        <v>795</v>
      </c>
      <c r="L136" s="223" t="s">
        <v>796</v>
      </c>
      <c r="M136" s="223" t="s">
        <v>794</v>
      </c>
      <c r="N136" s="223" t="s">
        <v>795</v>
      </c>
      <c r="O136" s="223" t="s">
        <v>796</v>
      </c>
      <c r="P136" s="223" t="s">
        <v>794</v>
      </c>
      <c r="Q136" s="223" t="s">
        <v>795</v>
      </c>
      <c r="R136" s="223" t="s">
        <v>796</v>
      </c>
      <c r="S136" s="223" t="s">
        <v>794</v>
      </c>
      <c r="T136" s="223" t="s">
        <v>795</v>
      </c>
      <c r="U136" s="223" t="s">
        <v>796</v>
      </c>
      <c r="V136" s="223" t="s">
        <v>794</v>
      </c>
      <c r="W136" s="223" t="s">
        <v>795</v>
      </c>
      <c r="X136" s="223" t="s">
        <v>796</v>
      </c>
      <c r="Y136" s="223" t="s">
        <v>794</v>
      </c>
      <c r="Z136" s="223" t="s">
        <v>795</v>
      </c>
      <c r="AA136" s="223" t="s">
        <v>796</v>
      </c>
    </row>
    <row r="137" ht="15.75" customHeight="1">
      <c r="B137" s="242">
        <v>1.0</v>
      </c>
      <c r="C137" s="255" t="str">
        <f t="shared" ref="C137:D137" si="53">C60</f>
        <v>РАДУГА</v>
      </c>
      <c r="D137" s="256" t="str">
        <f t="shared" si="53"/>
        <v>Сары Нуршаш </v>
      </c>
      <c r="E137" s="8"/>
      <c r="F137" s="245">
        <v>14.0</v>
      </c>
      <c r="G137" s="261">
        <f>'дети 5-ти лет С'!D98</f>
        <v>12</v>
      </c>
      <c r="H137" s="261">
        <f>'дети 5-ти лет С'!E98</f>
        <v>2</v>
      </c>
      <c r="I137" s="261">
        <f>'дети 5-ти лет С'!F98</f>
        <v>0</v>
      </c>
      <c r="J137" s="261">
        <f>'дети 5-ти лет С'!G98</f>
        <v>12</v>
      </c>
      <c r="K137" s="261">
        <f>'дети 5-ти лет С'!H98</f>
        <v>2</v>
      </c>
      <c r="L137" s="261">
        <f>'дети 5-ти лет С'!I98</f>
        <v>0</v>
      </c>
      <c r="M137" s="261">
        <f>'дети 5-ти лет С'!J98</f>
        <v>12</v>
      </c>
      <c r="N137" s="261">
        <f>'дети 5-ти лет С'!K98</f>
        <v>2</v>
      </c>
      <c r="O137" s="261">
        <f>'дети 5-ти лет С'!L98</f>
        <v>0</v>
      </c>
      <c r="P137" s="261">
        <f>'дети 5-ти лет С'!M98</f>
        <v>12</v>
      </c>
      <c r="Q137" s="261">
        <f>'дети 5-ти лет С'!N98</f>
        <v>2</v>
      </c>
      <c r="R137" s="261">
        <f>'дети 5-ти лет С'!O98</f>
        <v>0</v>
      </c>
      <c r="S137" s="261">
        <f>'дети 5-ти лет С'!P98</f>
        <v>0</v>
      </c>
      <c r="T137" s="261">
        <f>'дети 5-ти лет С'!Q98</f>
        <v>14</v>
      </c>
      <c r="U137" s="261">
        <f>'дети 5-ти лет С'!R98</f>
        <v>0</v>
      </c>
      <c r="V137" s="261">
        <f>'дети 5-ти лет С'!S98</f>
        <v>0</v>
      </c>
      <c r="W137" s="261">
        <f>'дети 5-ти лет С'!T98</f>
        <v>14</v>
      </c>
      <c r="X137" s="261">
        <f>'дети 5-ти лет С'!U98</f>
        <v>0</v>
      </c>
      <c r="Y137" s="261">
        <f>'дети 5-ти лет С'!V98</f>
        <v>12</v>
      </c>
      <c r="Z137" s="261">
        <f>'дети 5-ти лет С'!W98</f>
        <v>2</v>
      </c>
      <c r="AA137" s="261">
        <f>'дети 5-ти лет С'!X98</f>
        <v>0</v>
      </c>
    </row>
    <row r="138" ht="15.75" customHeight="1">
      <c r="B138" s="247"/>
      <c r="C138" s="248"/>
      <c r="D138" s="249"/>
      <c r="F138" s="246" t="s">
        <v>62</v>
      </c>
      <c r="G138" s="262">
        <f>'дети 5-ти лет С'!D99</f>
        <v>70.58823529</v>
      </c>
      <c r="H138" s="262">
        <f>'дети 5-ти лет С'!E99</f>
        <v>11.76470588</v>
      </c>
      <c r="I138" s="262">
        <f>'дети 5-ти лет С'!F99</f>
        <v>0</v>
      </c>
      <c r="J138" s="262">
        <f>'дети 5-ти лет С'!G99</f>
        <v>70.58823529</v>
      </c>
      <c r="K138" s="262">
        <f>'дети 5-ти лет С'!H99</f>
        <v>11.76470588</v>
      </c>
      <c r="L138" s="262">
        <f>'дети 5-ти лет С'!I99</f>
        <v>0</v>
      </c>
      <c r="M138" s="262">
        <f>'дети 5-ти лет С'!J99</f>
        <v>70.58823529</v>
      </c>
      <c r="N138" s="262">
        <f>'дети 5-ти лет С'!K99</f>
        <v>11.76470588</v>
      </c>
      <c r="O138" s="262">
        <f>'дети 5-ти лет С'!L99</f>
        <v>0</v>
      </c>
      <c r="P138" s="262">
        <f>'дети 5-ти лет С'!M99</f>
        <v>70.58823529</v>
      </c>
      <c r="Q138" s="262">
        <f>'дети 5-ти лет С'!N99</f>
        <v>11.76470588</v>
      </c>
      <c r="R138" s="262">
        <f>'дети 5-ти лет С'!O99</f>
        <v>0</v>
      </c>
      <c r="S138" s="262">
        <f>'дети 5-ти лет С'!P99</f>
        <v>0</v>
      </c>
      <c r="T138" s="262">
        <f>'дети 5-ти лет С'!Q99</f>
        <v>82.35294118</v>
      </c>
      <c r="U138" s="262">
        <f>'дети 5-ти лет С'!R99</f>
        <v>0</v>
      </c>
      <c r="V138" s="262">
        <f>'дети 5-ти лет С'!S99</f>
        <v>0</v>
      </c>
      <c r="W138" s="262">
        <f>'дети 5-ти лет С'!T99</f>
        <v>82.35294118</v>
      </c>
      <c r="X138" s="262">
        <f>'дети 5-ти лет С'!U99</f>
        <v>0</v>
      </c>
      <c r="Y138" s="262">
        <f>'дети 5-ти лет С'!V99</f>
        <v>70.58823529</v>
      </c>
      <c r="Z138" s="262">
        <f>'дети 5-ти лет С'!W99</f>
        <v>11.76470588</v>
      </c>
      <c r="AA138" s="262">
        <f>'дети 5-ти лет С'!X99</f>
        <v>0</v>
      </c>
    </row>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7">
    <mergeCell ref="G8:I8"/>
    <mergeCell ref="J8:L8"/>
    <mergeCell ref="M8:O8"/>
    <mergeCell ref="P8:R8"/>
    <mergeCell ref="B1:U1"/>
    <mergeCell ref="C4:U4"/>
    <mergeCell ref="B5:U5"/>
    <mergeCell ref="A6:V6"/>
    <mergeCell ref="B8:B9"/>
    <mergeCell ref="C8:C9"/>
    <mergeCell ref="D8:F8"/>
    <mergeCell ref="U8:U9"/>
    <mergeCell ref="AA14:AA15"/>
    <mergeCell ref="AA18:AA19"/>
    <mergeCell ref="AB18:AB19"/>
    <mergeCell ref="AC18:AC19"/>
    <mergeCell ref="AA21:AC30"/>
    <mergeCell ref="S8:S9"/>
    <mergeCell ref="T8:T9"/>
    <mergeCell ref="W10:AC10"/>
    <mergeCell ref="AA12:AC13"/>
    <mergeCell ref="AB14:AB15"/>
    <mergeCell ref="AC14:AC15"/>
    <mergeCell ref="AA16:AC17"/>
    <mergeCell ref="X12:X14"/>
    <mergeCell ref="X16:X18"/>
    <mergeCell ref="X20:X22"/>
    <mergeCell ref="X24:X26"/>
    <mergeCell ref="X28:X30"/>
    <mergeCell ref="W32:X32"/>
    <mergeCell ref="W34:X34"/>
    <mergeCell ref="W35:W36"/>
    <mergeCell ref="W37:W38"/>
    <mergeCell ref="W39:W40"/>
    <mergeCell ref="B52:U52"/>
    <mergeCell ref="B53:P53"/>
    <mergeCell ref="Q53:U53"/>
    <mergeCell ref="B56:B59"/>
    <mergeCell ref="F56:F59"/>
    <mergeCell ref="P58:R58"/>
    <mergeCell ref="S58:U58"/>
    <mergeCell ref="V58:X58"/>
    <mergeCell ref="Y58:AA58"/>
    <mergeCell ref="C56:C59"/>
    <mergeCell ref="D56:E59"/>
    <mergeCell ref="G56:AA56"/>
    <mergeCell ref="G57:AA57"/>
    <mergeCell ref="G58:I58"/>
    <mergeCell ref="J58:L58"/>
    <mergeCell ref="M58:O58"/>
    <mergeCell ref="V65:X65"/>
    <mergeCell ref="Y65:AA65"/>
    <mergeCell ref="G63:AA63"/>
    <mergeCell ref="G64:AA64"/>
    <mergeCell ref="G65:I65"/>
    <mergeCell ref="J65:L65"/>
    <mergeCell ref="M65:O65"/>
    <mergeCell ref="P65:R65"/>
    <mergeCell ref="S65:U65"/>
    <mergeCell ref="B63:B66"/>
    <mergeCell ref="B70:B73"/>
    <mergeCell ref="C70:C73"/>
    <mergeCell ref="D60:E60"/>
    <mergeCell ref="D61:E61"/>
    <mergeCell ref="C63:C66"/>
    <mergeCell ref="D63:E66"/>
    <mergeCell ref="F63:F66"/>
    <mergeCell ref="D67:E67"/>
    <mergeCell ref="D68:E68"/>
    <mergeCell ref="P72:R72"/>
    <mergeCell ref="S72:U72"/>
    <mergeCell ref="V72:X72"/>
    <mergeCell ref="Y72:AA72"/>
    <mergeCell ref="D70:E73"/>
    <mergeCell ref="F70:F73"/>
    <mergeCell ref="G70:AA70"/>
    <mergeCell ref="G71:AA71"/>
    <mergeCell ref="G72:I72"/>
    <mergeCell ref="J72:L72"/>
    <mergeCell ref="M72:O72"/>
    <mergeCell ref="V79:X79"/>
    <mergeCell ref="Y79:AA79"/>
    <mergeCell ref="G77:AA77"/>
    <mergeCell ref="G78:AA78"/>
    <mergeCell ref="G79:I79"/>
    <mergeCell ref="J79:L79"/>
    <mergeCell ref="M79:O79"/>
    <mergeCell ref="P79:R79"/>
    <mergeCell ref="S79:U79"/>
    <mergeCell ref="B77:B80"/>
    <mergeCell ref="B84:B87"/>
    <mergeCell ref="C84:C87"/>
    <mergeCell ref="D74:E74"/>
    <mergeCell ref="D75:E75"/>
    <mergeCell ref="C77:C80"/>
    <mergeCell ref="D77:E80"/>
    <mergeCell ref="F77:F80"/>
    <mergeCell ref="D81:E81"/>
    <mergeCell ref="D82:E82"/>
    <mergeCell ref="P86:R86"/>
    <mergeCell ref="S86:U86"/>
    <mergeCell ref="V86:X86"/>
    <mergeCell ref="Y86:AA86"/>
    <mergeCell ref="D84:E87"/>
    <mergeCell ref="F84:F87"/>
    <mergeCell ref="G84:AA84"/>
    <mergeCell ref="G85:AA85"/>
    <mergeCell ref="G86:I86"/>
    <mergeCell ref="J86:L86"/>
    <mergeCell ref="M86:O86"/>
    <mergeCell ref="V93:X93"/>
    <mergeCell ref="Y93:AA93"/>
    <mergeCell ref="G91:AA91"/>
    <mergeCell ref="G92:AA92"/>
    <mergeCell ref="G93:I93"/>
    <mergeCell ref="J93:L93"/>
    <mergeCell ref="M93:O93"/>
    <mergeCell ref="P93:R93"/>
    <mergeCell ref="S93:U93"/>
    <mergeCell ref="B91:B94"/>
    <mergeCell ref="B98:B101"/>
    <mergeCell ref="C98:C101"/>
    <mergeCell ref="D88:E88"/>
    <mergeCell ref="D89:E89"/>
    <mergeCell ref="C91:C94"/>
    <mergeCell ref="D91:E94"/>
    <mergeCell ref="F91:F94"/>
    <mergeCell ref="D95:E95"/>
    <mergeCell ref="D96:E96"/>
    <mergeCell ref="P100:R100"/>
    <mergeCell ref="S100:U100"/>
    <mergeCell ref="V100:X100"/>
    <mergeCell ref="Y100:AA100"/>
    <mergeCell ref="D98:E101"/>
    <mergeCell ref="F98:F101"/>
    <mergeCell ref="G98:AA98"/>
    <mergeCell ref="G99:AA99"/>
    <mergeCell ref="G100:I100"/>
    <mergeCell ref="J100:L100"/>
    <mergeCell ref="M100:O100"/>
    <mergeCell ref="V107:X107"/>
    <mergeCell ref="Y107:AA107"/>
    <mergeCell ref="G105:AA105"/>
    <mergeCell ref="G106:AA106"/>
    <mergeCell ref="G107:I107"/>
    <mergeCell ref="J107:L107"/>
    <mergeCell ref="M107:O107"/>
    <mergeCell ref="P107:R107"/>
    <mergeCell ref="S107:U107"/>
    <mergeCell ref="B105:B108"/>
    <mergeCell ref="B112:B115"/>
    <mergeCell ref="C112:C115"/>
    <mergeCell ref="D102:E102"/>
    <mergeCell ref="D103:E103"/>
    <mergeCell ref="C105:C108"/>
    <mergeCell ref="D105:E108"/>
    <mergeCell ref="F105:F108"/>
    <mergeCell ref="D109:E109"/>
    <mergeCell ref="D110:E110"/>
    <mergeCell ref="P128:R128"/>
    <mergeCell ref="S128:U128"/>
    <mergeCell ref="V128:X128"/>
    <mergeCell ref="Y128:AA128"/>
    <mergeCell ref="D130:E130"/>
    <mergeCell ref="D131:E131"/>
    <mergeCell ref="B133:B136"/>
    <mergeCell ref="C133:C136"/>
    <mergeCell ref="D133:E136"/>
    <mergeCell ref="F133:F136"/>
    <mergeCell ref="D137:E137"/>
    <mergeCell ref="D138:E138"/>
    <mergeCell ref="D126:E129"/>
    <mergeCell ref="F126:F129"/>
    <mergeCell ref="G126:AA126"/>
    <mergeCell ref="G127:AA127"/>
    <mergeCell ref="G128:I128"/>
    <mergeCell ref="J128:L128"/>
    <mergeCell ref="M128:O128"/>
    <mergeCell ref="V135:X135"/>
    <mergeCell ref="Y135:AA135"/>
    <mergeCell ref="G133:AA133"/>
    <mergeCell ref="G134:AA134"/>
    <mergeCell ref="G135:I135"/>
    <mergeCell ref="J135:L135"/>
    <mergeCell ref="M135:O135"/>
    <mergeCell ref="P135:R135"/>
    <mergeCell ref="S135:U135"/>
    <mergeCell ref="P114:R114"/>
    <mergeCell ref="S114:U114"/>
    <mergeCell ref="V114:X114"/>
    <mergeCell ref="Y114:AA114"/>
    <mergeCell ref="D112:E115"/>
    <mergeCell ref="F112:F115"/>
    <mergeCell ref="G112:AA112"/>
    <mergeCell ref="G113:AA113"/>
    <mergeCell ref="G114:I114"/>
    <mergeCell ref="J114:L114"/>
    <mergeCell ref="M114:O114"/>
    <mergeCell ref="V121:X121"/>
    <mergeCell ref="Y121:AA121"/>
    <mergeCell ref="G119:AA119"/>
    <mergeCell ref="G120:AA120"/>
    <mergeCell ref="G121:I121"/>
    <mergeCell ref="J121:L121"/>
    <mergeCell ref="M121:O121"/>
    <mergeCell ref="P121:R121"/>
    <mergeCell ref="S121:U121"/>
    <mergeCell ref="B119:B122"/>
    <mergeCell ref="B126:B129"/>
    <mergeCell ref="C126:C129"/>
    <mergeCell ref="D116:E116"/>
    <mergeCell ref="D117:E117"/>
    <mergeCell ref="C119:C122"/>
    <mergeCell ref="D119:E122"/>
    <mergeCell ref="F119:F122"/>
    <mergeCell ref="D123:E123"/>
    <mergeCell ref="D124:E124"/>
  </mergeCells>
  <printOptions/>
  <pageMargins bottom="0.75" footer="0.0" header="0.0" left="0.7" right="0.7" top="0.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5.57"/>
    <col customWidth="1" min="3" max="3" width="37.14"/>
    <col customWidth="1" min="4" max="6" width="12.43"/>
    <col customWidth="1" min="7" max="7" width="10.29"/>
    <col customWidth="1" min="8" max="8" width="10.86"/>
    <col customWidth="1" min="9" max="10" width="10.29"/>
    <col customWidth="1" min="11" max="11" width="10.14"/>
    <col customWidth="1" min="12" max="12" width="10.29"/>
    <col customWidth="1" min="13" max="13" width="10.14"/>
    <col customWidth="1" min="14" max="14" width="11.0"/>
    <col customWidth="1" min="15" max="16" width="10.14"/>
    <col customWidth="1" min="17" max="17" width="10.29"/>
    <col customWidth="1" min="18" max="18" width="10.14"/>
    <col customWidth="1" min="19" max="19" width="10.29"/>
    <col customWidth="1" min="20" max="20" width="11.0"/>
    <col customWidth="1" min="21" max="21" width="9.57"/>
    <col customWidth="1" min="22" max="22" width="9.86"/>
    <col customWidth="1" min="23" max="23" width="10.14"/>
    <col customWidth="1" min="24" max="24" width="13.14"/>
    <col customWidth="1" min="25" max="25" width="9.57"/>
    <col customWidth="1" min="26" max="26" width="11.0"/>
    <col customWidth="1" min="27" max="27" width="10.86"/>
    <col customWidth="1" min="28" max="28" width="8.71"/>
    <col customWidth="1" min="29" max="29" width="10.86"/>
    <col customWidth="1" min="30" max="30" width="11.0"/>
    <col customWidth="1" min="31" max="31" width="10.57"/>
    <col customWidth="1" min="32" max="44" width="8.71"/>
  </cols>
  <sheetData>
    <row r="1">
      <c r="B1" s="139"/>
    </row>
    <row r="2">
      <c r="B2" s="139"/>
      <c r="C2" s="139"/>
      <c r="D2" s="139"/>
      <c r="E2" s="139"/>
      <c r="F2" s="139"/>
      <c r="G2" s="139"/>
      <c r="H2" s="139"/>
      <c r="I2" s="139"/>
      <c r="J2" s="139"/>
      <c r="K2" s="139"/>
      <c r="L2" s="139"/>
      <c r="M2" s="139"/>
      <c r="N2" s="139"/>
      <c r="O2" s="139"/>
      <c r="P2" s="139"/>
      <c r="Q2" s="139"/>
      <c r="R2" s="139"/>
      <c r="S2" s="139"/>
      <c r="T2" s="139"/>
      <c r="U2" s="139"/>
    </row>
    <row r="3">
      <c r="B3" s="139"/>
      <c r="C3" s="139"/>
      <c r="D3" s="139"/>
      <c r="E3" s="139"/>
      <c r="F3" s="139"/>
      <c r="G3" s="139"/>
      <c r="H3" s="139"/>
      <c r="I3" s="139"/>
      <c r="J3" s="139"/>
      <c r="K3" s="139"/>
      <c r="L3" s="139"/>
      <c r="M3" s="139"/>
      <c r="N3" s="139"/>
      <c r="O3" s="139"/>
      <c r="P3" s="139"/>
      <c r="Q3" s="139"/>
      <c r="R3" s="139"/>
      <c r="S3" s="139"/>
      <c r="T3" s="139"/>
      <c r="U3" s="139"/>
    </row>
    <row r="4">
      <c r="B4" s="139"/>
      <c r="C4" s="139" t="s">
        <v>791</v>
      </c>
    </row>
    <row r="5">
      <c r="B5" s="139" t="s">
        <v>823</v>
      </c>
    </row>
    <row r="6">
      <c r="A6" s="220" t="s">
        <v>793</v>
      </c>
    </row>
    <row r="8" ht="68.25" customHeight="1">
      <c r="B8" s="5" t="s">
        <v>3</v>
      </c>
      <c r="C8" s="5" t="s">
        <v>4</v>
      </c>
      <c r="D8" s="221" t="s">
        <v>5</v>
      </c>
      <c r="E8" s="7"/>
      <c r="F8" s="8"/>
      <c r="G8" s="222" t="s">
        <v>107</v>
      </c>
      <c r="H8" s="7"/>
      <c r="I8" s="8"/>
      <c r="J8" s="222" t="s">
        <v>335</v>
      </c>
      <c r="K8" s="7"/>
      <c r="L8" s="8"/>
      <c r="M8" s="222" t="s">
        <v>398</v>
      </c>
      <c r="N8" s="7"/>
      <c r="O8" s="8"/>
      <c r="P8" s="222" t="s">
        <v>724</v>
      </c>
      <c r="Q8" s="7"/>
      <c r="R8" s="8"/>
      <c r="S8" s="9" t="s">
        <v>6</v>
      </c>
      <c r="T8" s="10" t="s">
        <v>7</v>
      </c>
      <c r="U8" s="11" t="s">
        <v>8</v>
      </c>
      <c r="V8" s="276" t="s">
        <v>824</v>
      </c>
    </row>
    <row r="9">
      <c r="B9" s="19"/>
      <c r="C9" s="19"/>
      <c r="D9" s="223" t="s">
        <v>794</v>
      </c>
      <c r="E9" s="223" t="s">
        <v>795</v>
      </c>
      <c r="F9" s="223" t="s">
        <v>796</v>
      </c>
      <c r="G9" s="223" t="s">
        <v>794</v>
      </c>
      <c r="H9" s="223" t="s">
        <v>795</v>
      </c>
      <c r="I9" s="223" t="s">
        <v>796</v>
      </c>
      <c r="J9" s="223" t="s">
        <v>794</v>
      </c>
      <c r="K9" s="223" t="s">
        <v>795</v>
      </c>
      <c r="L9" s="223" t="s">
        <v>796</v>
      </c>
      <c r="M9" s="223" t="s">
        <v>794</v>
      </c>
      <c r="N9" s="223" t="s">
        <v>795</v>
      </c>
      <c r="O9" s="223" t="s">
        <v>796</v>
      </c>
      <c r="P9" s="223" t="s">
        <v>794</v>
      </c>
      <c r="Q9" s="223" t="s">
        <v>795</v>
      </c>
      <c r="R9" s="223" t="s">
        <v>796</v>
      </c>
      <c r="S9" s="19"/>
      <c r="T9" s="19"/>
      <c r="U9" s="19"/>
      <c r="V9" s="19"/>
    </row>
    <row r="10">
      <c r="B10" s="224">
        <v>1.0</v>
      </c>
      <c r="C10" s="144" t="str">
        <f>'дети 5-ти лет Ф'!C115</f>
        <v>Вовченко Кириан</v>
      </c>
      <c r="D10" s="144">
        <f>'дети 5-ти лет Ф'!Y115</f>
        <v>7</v>
      </c>
      <c r="E10" s="144">
        <f>'дети 5-ти лет Ф'!Z115</f>
        <v>0</v>
      </c>
      <c r="F10" s="144">
        <f>'дети 5-ти лет Ф'!AA115</f>
        <v>0</v>
      </c>
      <c r="G10" s="144">
        <f>'дети 5-ти лет К'!CJ115</f>
        <v>28</v>
      </c>
      <c r="H10" s="144">
        <f>'дети 5-ти лет К'!CK115</f>
        <v>0</v>
      </c>
      <c r="I10" s="144">
        <f>'дети 5-ти лет К'!CL115</f>
        <v>0</v>
      </c>
      <c r="J10" s="144">
        <f>'дети 5-ти лет П'!Y115</f>
        <v>7</v>
      </c>
      <c r="K10" s="144">
        <f>'дети 5-ти лет П'!Z115</f>
        <v>0</v>
      </c>
      <c r="L10" s="144">
        <f>'дети 5-ти лет П'!AA115</f>
        <v>0</v>
      </c>
      <c r="M10" s="144">
        <f>'дети 5-ти лет Т'!DE115</f>
        <v>35</v>
      </c>
      <c r="N10" s="224">
        <f>'дети 5-ти лет Т'!DF115</f>
        <v>0</v>
      </c>
      <c r="O10" s="224">
        <f>'дети 5-ти лет Т'!DG115</f>
        <v>0</v>
      </c>
      <c r="P10" s="224">
        <f>'дети 5-ти лет С'!Y115</f>
        <v>7</v>
      </c>
      <c r="Q10" s="224">
        <f>'дети 5-ти лет С'!Z115</f>
        <v>0</v>
      </c>
      <c r="R10" s="225">
        <f>'дети 5-ти лет С'!AA115</f>
        <v>0</v>
      </c>
      <c r="S10" s="226">
        <f t="shared" ref="S10:U10" si="1">(D10+G10+J10+M10+P10)/5</f>
        <v>16.8</v>
      </c>
      <c r="T10" s="227">
        <f t="shared" si="1"/>
        <v>0</v>
      </c>
      <c r="U10" s="228">
        <f t="shared" si="1"/>
        <v>0</v>
      </c>
      <c r="V10" s="277"/>
      <c r="X10" s="221" t="s">
        <v>797</v>
      </c>
      <c r="Y10" s="7"/>
      <c r="Z10" s="7"/>
      <c r="AA10" s="7"/>
      <c r="AB10" s="7"/>
      <c r="AC10" s="7"/>
      <c r="AD10" s="7"/>
      <c r="AE10" s="8"/>
    </row>
    <row r="11">
      <c r="B11" s="224">
        <v>2.0</v>
      </c>
      <c r="C11" s="144" t="str">
        <f>'дети 5-ти лет Ф'!C116</f>
        <v>Гарт Дарья</v>
      </c>
      <c r="D11" s="144">
        <f>'дети 5-ти лет Ф'!Y116</f>
        <v>7</v>
      </c>
      <c r="E11" s="144">
        <f>'дети 5-ти лет Ф'!Z116</f>
        <v>0</v>
      </c>
      <c r="F11" s="144">
        <f>'дети 5-ти лет Ф'!AA116</f>
        <v>0</v>
      </c>
      <c r="G11" s="144">
        <f>'дети 5-ти лет К'!CJ116</f>
        <v>28</v>
      </c>
      <c r="H11" s="144">
        <f>'дети 5-ти лет К'!CK116</f>
        <v>0</v>
      </c>
      <c r="I11" s="144">
        <f>'дети 5-ти лет К'!CL116</f>
        <v>0</v>
      </c>
      <c r="J11" s="144">
        <f>'дети 5-ти лет П'!Y116</f>
        <v>6</v>
      </c>
      <c r="K11" s="144">
        <f>'дети 5-ти лет П'!Z116</f>
        <v>1</v>
      </c>
      <c r="L11" s="144">
        <f>'дети 5-ти лет П'!AA116</f>
        <v>0</v>
      </c>
      <c r="M11" s="144">
        <f>'дети 5-ти лет Т'!DE116</f>
        <v>33</v>
      </c>
      <c r="N11" s="224">
        <f>'дети 5-ти лет Т'!DF116</f>
        <v>2</v>
      </c>
      <c r="O11" s="224">
        <f>'дети 5-ти лет Т'!DG116</f>
        <v>0</v>
      </c>
      <c r="P11" s="224">
        <f>'дети 5-ти лет С'!Y116</f>
        <v>7</v>
      </c>
      <c r="Q11" s="224">
        <f>'дети 5-ти лет С'!Z116</f>
        <v>0</v>
      </c>
      <c r="R11" s="225">
        <f>'дети 5-ти лет С'!AA116</f>
        <v>0</v>
      </c>
      <c r="S11" s="226">
        <f t="shared" ref="S11:U11" si="2">(D11+G11+J11+M11+P11)/5</f>
        <v>16.2</v>
      </c>
      <c r="T11" s="227">
        <f t="shared" si="2"/>
        <v>0.6</v>
      </c>
      <c r="U11" s="228">
        <f t="shared" si="2"/>
        <v>0</v>
      </c>
      <c r="V11" s="277"/>
      <c r="X11" s="39"/>
      <c r="Y11" s="39"/>
      <c r="Z11" s="67" t="s">
        <v>62</v>
      </c>
      <c r="AA11" s="278" t="s">
        <v>62</v>
      </c>
      <c r="AB11" s="279" t="s">
        <v>62</v>
      </c>
      <c r="AC11" s="67" t="s">
        <v>798</v>
      </c>
      <c r="AD11" s="148" t="s">
        <v>799</v>
      </c>
      <c r="AE11" s="148" t="s">
        <v>800</v>
      </c>
    </row>
    <row r="12">
      <c r="B12" s="224">
        <v>3.0</v>
      </c>
      <c r="C12" s="144" t="str">
        <f>'дети 5-ти лет Ф'!C117</f>
        <v>Гаак Денис </v>
      </c>
      <c r="D12" s="144">
        <f>'дети 5-ти лет Ф'!Y117</f>
        <v>0</v>
      </c>
      <c r="E12" s="144">
        <f>'дети 5-ти лет Ф'!Z117</f>
        <v>0</v>
      </c>
      <c r="F12" s="144">
        <f>'дети 5-ти лет Ф'!AA117</f>
        <v>0</v>
      </c>
      <c r="G12" s="144">
        <f>'дети 5-ти лет К'!CJ117</f>
        <v>0</v>
      </c>
      <c r="H12" s="144">
        <f>'дети 5-ти лет К'!CK117</f>
        <v>0</v>
      </c>
      <c r="I12" s="144">
        <f>'дети 5-ти лет К'!CL117</f>
        <v>0</v>
      </c>
      <c r="J12" s="144">
        <f>'дети 5-ти лет П'!Y117</f>
        <v>0</v>
      </c>
      <c r="K12" s="144">
        <f>'дети 5-ти лет П'!Z117</f>
        <v>0</v>
      </c>
      <c r="L12" s="144">
        <f>'дети 5-ти лет П'!AA117</f>
        <v>0</v>
      </c>
      <c r="M12" s="144">
        <f>'дети 5-ти лет Т'!DE117</f>
        <v>0</v>
      </c>
      <c r="N12" s="224">
        <f>'дети 5-ти лет Т'!DF117</f>
        <v>0</v>
      </c>
      <c r="O12" s="224">
        <f>'дети 5-ти лет Т'!DG117</f>
        <v>0</v>
      </c>
      <c r="P12" s="224">
        <f>'дети 5-ти лет С'!Y117</f>
        <v>0</v>
      </c>
      <c r="Q12" s="224">
        <f>'дети 5-ти лет С'!Z117</f>
        <v>0</v>
      </c>
      <c r="R12" s="225">
        <f>'дети 5-ти лет С'!AA117</f>
        <v>0</v>
      </c>
      <c r="S12" s="226">
        <f t="shared" ref="S12:U12" si="3">(D12+G12+J12+M12+P12)/5</f>
        <v>0</v>
      </c>
      <c r="T12" s="227">
        <f t="shared" si="3"/>
        <v>0</v>
      </c>
      <c r="U12" s="228">
        <f t="shared" si="3"/>
        <v>0</v>
      </c>
      <c r="V12" s="277"/>
      <c r="X12" s="39" t="s">
        <v>801</v>
      </c>
      <c r="Y12" s="5" t="s">
        <v>815</v>
      </c>
      <c r="Z12" s="229">
        <f>'СВОД1'!Z12</f>
        <v>16.66666667</v>
      </c>
      <c r="AA12" s="280">
        <f>'СВОД2'!Z12</f>
        <v>43.69747899</v>
      </c>
      <c r="AB12" s="281">
        <f>'дети 5-ти лет Ф'!AA168</f>
        <v>42.01680672</v>
      </c>
      <c r="AC12" s="230" t="s">
        <v>803</v>
      </c>
      <c r="AD12" s="62"/>
      <c r="AE12" s="63"/>
    </row>
    <row r="13">
      <c r="B13" s="224">
        <v>4.0</v>
      </c>
      <c r="C13" s="144" t="str">
        <f>'дети 5-ти лет Ф'!C118</f>
        <v>Глушич Тимур</v>
      </c>
      <c r="D13" s="144">
        <f>'дети 5-ти лет Ф'!Y118</f>
        <v>0</v>
      </c>
      <c r="E13" s="144">
        <f>'дети 5-ти лет Ф'!Z118</f>
        <v>0</v>
      </c>
      <c r="F13" s="144">
        <f>'дети 5-ти лет Ф'!AA118</f>
        <v>0</v>
      </c>
      <c r="G13" s="144">
        <f>'дети 5-ти лет К'!CJ118</f>
        <v>0</v>
      </c>
      <c r="H13" s="144">
        <f>'дети 5-ти лет К'!CK118</f>
        <v>0</v>
      </c>
      <c r="I13" s="144">
        <f>'дети 5-ти лет К'!CL118</f>
        <v>0</v>
      </c>
      <c r="J13" s="144">
        <f>'дети 5-ти лет П'!Y118</f>
        <v>0</v>
      </c>
      <c r="K13" s="144">
        <f>'дети 5-ти лет П'!Z118</f>
        <v>0</v>
      </c>
      <c r="L13" s="144">
        <f>'дети 5-ти лет П'!AA118</f>
        <v>0</v>
      </c>
      <c r="M13" s="144">
        <f>'дети 5-ти лет Т'!DE118</f>
        <v>0</v>
      </c>
      <c r="N13" s="224">
        <f>'дети 5-ти лет Т'!DF118</f>
        <v>0</v>
      </c>
      <c r="O13" s="224">
        <f>'дети 5-ти лет Т'!DG118</f>
        <v>0</v>
      </c>
      <c r="P13" s="224">
        <f>'дети 5-ти лет С'!Y118</f>
        <v>0</v>
      </c>
      <c r="Q13" s="224">
        <f>'дети 5-ти лет С'!Z118</f>
        <v>0</v>
      </c>
      <c r="R13" s="225">
        <f>'дети 5-ти лет С'!AA118</f>
        <v>0</v>
      </c>
      <c r="S13" s="226">
        <f t="shared" ref="S13:U13" si="4">(D13+G13+J13+M13+P13)/5</f>
        <v>0</v>
      </c>
      <c r="T13" s="227">
        <f t="shared" si="4"/>
        <v>0</v>
      </c>
      <c r="U13" s="228">
        <f t="shared" si="4"/>
        <v>0</v>
      </c>
      <c r="V13" s="277"/>
      <c r="X13" s="39" t="s">
        <v>804</v>
      </c>
      <c r="Y13" s="12"/>
      <c r="Z13" s="229">
        <f>'СВОД1'!Z13</f>
        <v>65.68627451</v>
      </c>
      <c r="AA13" s="280">
        <f>'СВОД2'!Z13</f>
        <v>33.61344538</v>
      </c>
      <c r="AB13" s="281">
        <f>'дети 5-ти лет Ф'!AA169</f>
        <v>7.56302521</v>
      </c>
      <c r="AC13" s="83"/>
      <c r="AD13" s="84"/>
      <c r="AE13" s="85"/>
    </row>
    <row r="14">
      <c r="B14" s="224">
        <v>5.0</v>
      </c>
      <c r="C14" s="144" t="str">
        <f>'дети 5-ти лет Ф'!C119</f>
        <v>Иванов Александр</v>
      </c>
      <c r="D14" s="144">
        <f>'дети 5-ти лет Ф'!Y119</f>
        <v>7</v>
      </c>
      <c r="E14" s="144">
        <f>'дети 5-ти лет Ф'!Z119</f>
        <v>0</v>
      </c>
      <c r="F14" s="144">
        <f>'дети 5-ти лет Ф'!AA119</f>
        <v>0</v>
      </c>
      <c r="G14" s="144">
        <f>'дети 5-ти лет К'!CJ119</f>
        <v>27</v>
      </c>
      <c r="H14" s="144">
        <f>'дети 5-ти лет К'!CK119</f>
        <v>1</v>
      </c>
      <c r="I14" s="144">
        <f>'дети 5-ти лет К'!CL119</f>
        <v>0</v>
      </c>
      <c r="J14" s="144">
        <f>'дети 5-ти лет П'!Y119</f>
        <v>7</v>
      </c>
      <c r="K14" s="144">
        <f>'дети 5-ти лет П'!Z119</f>
        <v>0</v>
      </c>
      <c r="L14" s="144">
        <f>'дети 5-ти лет П'!AA119</f>
        <v>0</v>
      </c>
      <c r="M14" s="144">
        <f>'дети 5-ти лет Т'!DE119</f>
        <v>34</v>
      </c>
      <c r="N14" s="224">
        <f>'дети 5-ти лет Т'!DF119</f>
        <v>1</v>
      </c>
      <c r="O14" s="224">
        <f>'дети 5-ти лет Т'!DG119</f>
        <v>0</v>
      </c>
      <c r="P14" s="224">
        <f>'дети 5-ти лет С'!Y119</f>
        <v>7</v>
      </c>
      <c r="Q14" s="224">
        <f>'дети 5-ти лет С'!Z119</f>
        <v>0</v>
      </c>
      <c r="R14" s="225">
        <f>'дети 5-ти лет С'!AA119</f>
        <v>0</v>
      </c>
      <c r="S14" s="226">
        <f t="shared" ref="S14:U14" si="5">(D14+G14+J14+M14+P14)/5</f>
        <v>16.4</v>
      </c>
      <c r="T14" s="227">
        <f t="shared" si="5"/>
        <v>0.4</v>
      </c>
      <c r="U14" s="228">
        <f t="shared" si="5"/>
        <v>0</v>
      </c>
      <c r="V14" s="277"/>
      <c r="X14" s="39" t="s">
        <v>805</v>
      </c>
      <c r="Y14" s="19"/>
      <c r="Z14" s="229">
        <f>'СВОД1'!Z14</f>
        <v>0</v>
      </c>
      <c r="AA14" s="280">
        <f>'СВОД2'!Z14</f>
        <v>5.042016807</v>
      </c>
      <c r="AB14" s="281">
        <f>'дети 5-ти лет Ф'!AA170</f>
        <v>15.12605042</v>
      </c>
      <c r="AC14" s="231">
        <f>AC18*Q60/100</f>
        <v>7.045714286</v>
      </c>
      <c r="AD14" s="231">
        <f>AD18*Q60/100</f>
        <v>1.935714286</v>
      </c>
      <c r="AE14" s="231">
        <f>AE18*Q60/100</f>
        <v>2.018571429</v>
      </c>
    </row>
    <row r="15">
      <c r="B15" s="224">
        <v>6.0</v>
      </c>
      <c r="C15" s="144" t="str">
        <f>'дети 5-ти лет Ф'!C120</f>
        <v>Ишмуратов Александр</v>
      </c>
      <c r="D15" s="144">
        <f>'дети 5-ти лет Ф'!Y120</f>
        <v>1</v>
      </c>
      <c r="E15" s="144">
        <f>'дети 5-ти лет Ф'!Z120</f>
        <v>6</v>
      </c>
      <c r="F15" s="144">
        <f>'дети 5-ти лет Ф'!AA120</f>
        <v>0</v>
      </c>
      <c r="G15" s="144">
        <f>'дети 5-ти лет К'!CJ120</f>
        <v>1</v>
      </c>
      <c r="H15" s="144">
        <f>'дети 5-ти лет К'!CK120</f>
        <v>25</v>
      </c>
      <c r="I15" s="144">
        <f>'дети 5-ти лет К'!CL120</f>
        <v>2</v>
      </c>
      <c r="J15" s="144">
        <f>'дети 5-ти лет П'!Y120</f>
        <v>1</v>
      </c>
      <c r="K15" s="144">
        <f>'дети 5-ти лет П'!Z120</f>
        <v>6</v>
      </c>
      <c r="L15" s="144">
        <f>'дети 5-ти лет П'!AA120</f>
        <v>0</v>
      </c>
      <c r="M15" s="144">
        <f>'дети 5-ти лет Т'!DE120</f>
        <v>1</v>
      </c>
      <c r="N15" s="224">
        <f>'дети 5-ти лет Т'!DF120</f>
        <v>31</v>
      </c>
      <c r="O15" s="224">
        <f>'дети 5-ти лет Т'!DG120</f>
        <v>3</v>
      </c>
      <c r="P15" s="224">
        <f>'дети 5-ти лет С'!Y120</f>
        <v>1</v>
      </c>
      <c r="Q15" s="224">
        <f>'дети 5-ти лет С'!Z120</f>
        <v>6</v>
      </c>
      <c r="R15" s="225">
        <f>'дети 5-ти лет С'!AA120</f>
        <v>0</v>
      </c>
      <c r="S15" s="226">
        <f t="shared" ref="S15:U15" si="6">(D15+G15+J15+M15+P15)/5</f>
        <v>1</v>
      </c>
      <c r="T15" s="227">
        <f t="shared" si="6"/>
        <v>14.8</v>
      </c>
      <c r="U15" s="228">
        <f t="shared" si="6"/>
        <v>1</v>
      </c>
      <c r="V15" s="277"/>
      <c r="X15" s="39"/>
      <c r="Y15" s="67"/>
      <c r="Z15" s="229"/>
      <c r="AA15" s="280"/>
      <c r="AB15" s="281"/>
      <c r="AC15" s="19"/>
      <c r="AD15" s="19"/>
      <c r="AE15" s="19"/>
    </row>
    <row r="16">
      <c r="B16" s="224">
        <v>7.0</v>
      </c>
      <c r="C16" s="144" t="str">
        <f>'дети 5-ти лет Ф'!C121</f>
        <v>Косарева Анна </v>
      </c>
      <c r="D16" s="144">
        <f>'дети 5-ти лет Ф'!Y121</f>
        <v>7</v>
      </c>
      <c r="E16" s="144">
        <f>'дети 5-ти лет Ф'!Z121</f>
        <v>0</v>
      </c>
      <c r="F16" s="144">
        <f>'дети 5-ти лет Ф'!AA121</f>
        <v>0</v>
      </c>
      <c r="G16" s="144">
        <f>'дети 5-ти лет К'!CJ121</f>
        <v>28</v>
      </c>
      <c r="H16" s="144">
        <f>'дети 5-ти лет К'!CK121</f>
        <v>0</v>
      </c>
      <c r="I16" s="144">
        <f>'дети 5-ти лет К'!CL121</f>
        <v>0</v>
      </c>
      <c r="J16" s="144">
        <f>'дети 5-ти лет П'!Y121</f>
        <v>7</v>
      </c>
      <c r="K16" s="144">
        <f>'дети 5-ти лет П'!Z121</f>
        <v>0</v>
      </c>
      <c r="L16" s="144">
        <f>'дети 5-ти лет П'!AA121</f>
        <v>0</v>
      </c>
      <c r="M16" s="144">
        <f>'дети 5-ти лет Т'!DE121</f>
        <v>35</v>
      </c>
      <c r="N16" s="224">
        <f>'дети 5-ти лет Т'!DF121</f>
        <v>0</v>
      </c>
      <c r="O16" s="224">
        <f>'дети 5-ти лет Т'!DG121</f>
        <v>0</v>
      </c>
      <c r="P16" s="224">
        <f>'дети 5-ти лет С'!Y121</f>
        <v>7</v>
      </c>
      <c r="Q16" s="224">
        <f>'дети 5-ти лет С'!Z121</f>
        <v>0</v>
      </c>
      <c r="R16" s="225">
        <f>'дети 5-ти лет С'!AA121</f>
        <v>0</v>
      </c>
      <c r="S16" s="226">
        <f t="shared" ref="S16:U16" si="7">(D16+G16+J16+M16+P16)/5</f>
        <v>16.8</v>
      </c>
      <c r="T16" s="227">
        <f t="shared" si="7"/>
        <v>0</v>
      </c>
      <c r="U16" s="228">
        <f t="shared" si="7"/>
        <v>0</v>
      </c>
      <c r="V16" s="277"/>
      <c r="X16" s="39" t="s">
        <v>801</v>
      </c>
      <c r="Y16" s="5" t="s">
        <v>816</v>
      </c>
      <c r="Z16" s="229">
        <f>'СВОД1'!Z16</f>
        <v>1.633986928</v>
      </c>
      <c r="AA16" s="280">
        <f>'СВОД2'!Z16</f>
        <v>28.36134454</v>
      </c>
      <c r="AB16" s="281">
        <f>'дети 5-ти лет К'!CL168</f>
        <v>41.17647059</v>
      </c>
      <c r="AC16" s="230" t="s">
        <v>62</v>
      </c>
      <c r="AD16" s="62"/>
      <c r="AE16" s="63"/>
    </row>
    <row r="17">
      <c r="B17" s="224">
        <v>8.0</v>
      </c>
      <c r="C17" s="144" t="str">
        <f>'дети 5-ти лет Ф'!C122</f>
        <v>Ботишова Есения</v>
      </c>
      <c r="D17" s="144">
        <f>'дети 5-ти лет Ф'!Y122</f>
        <v>0</v>
      </c>
      <c r="E17" s="144">
        <f>'дети 5-ти лет Ф'!Z122</f>
        <v>2</v>
      </c>
      <c r="F17" s="144">
        <f>'дети 5-ти лет Ф'!AA122</f>
        <v>5</v>
      </c>
      <c r="G17" s="144">
        <f>'дети 5-ти лет К'!CJ122</f>
        <v>0</v>
      </c>
      <c r="H17" s="144">
        <f>'дети 5-ти лет К'!CK122</f>
        <v>5</v>
      </c>
      <c r="I17" s="144">
        <f>'дети 5-ти лет К'!CL122</f>
        <v>23</v>
      </c>
      <c r="J17" s="144">
        <f>'дети 5-ти лет П'!Y122</f>
        <v>0</v>
      </c>
      <c r="K17" s="144">
        <f>'дети 5-ти лет П'!Z122</f>
        <v>0</v>
      </c>
      <c r="L17" s="144">
        <f>'дети 5-ти лет П'!AA122</f>
        <v>7</v>
      </c>
      <c r="M17" s="144">
        <f>'дети 5-ти лет Т'!DE122</f>
        <v>0</v>
      </c>
      <c r="N17" s="224">
        <f>'дети 5-ти лет Т'!DF122</f>
        <v>0</v>
      </c>
      <c r="O17" s="224">
        <f>'дети 5-ти лет Т'!DG122</f>
        <v>35</v>
      </c>
      <c r="P17" s="224">
        <f>'дети 5-ти лет С'!Y122</f>
        <v>0</v>
      </c>
      <c r="Q17" s="224">
        <f>'дети 5-ти лет С'!Z122</f>
        <v>4</v>
      </c>
      <c r="R17" s="225">
        <f>'дети 5-ти лет С'!AA122</f>
        <v>3</v>
      </c>
      <c r="S17" s="226">
        <f t="shared" ref="S17:U17" si="8">(D17+G17+J17+M17+P17)/5</f>
        <v>0</v>
      </c>
      <c r="T17" s="227">
        <f t="shared" si="8"/>
        <v>2.2</v>
      </c>
      <c r="U17" s="228">
        <f t="shared" si="8"/>
        <v>14.6</v>
      </c>
      <c r="V17" s="277"/>
      <c r="X17" s="39" t="s">
        <v>804</v>
      </c>
      <c r="Y17" s="12"/>
      <c r="Z17" s="229">
        <f>'СВОД1'!Z17</f>
        <v>80.71895425</v>
      </c>
      <c r="AA17" s="280">
        <f>'СВОД2'!Z17</f>
        <v>44.53781513</v>
      </c>
      <c r="AB17" s="281">
        <f>'дети 5-ти лет К'!CL169</f>
        <v>12.39495798</v>
      </c>
      <c r="AC17" s="83"/>
      <c r="AD17" s="84"/>
      <c r="AE17" s="85"/>
    </row>
    <row r="18">
      <c r="B18" s="224">
        <v>9.0</v>
      </c>
      <c r="C18" s="144" t="str">
        <f>'дети 5-ти лет Ф'!C123</f>
        <v>Лукашев Макар</v>
      </c>
      <c r="D18" s="144">
        <f>'дети 5-ти лет Ф'!Y123</f>
        <v>7</v>
      </c>
      <c r="E18" s="144">
        <f>'дети 5-ти лет Ф'!Z123</f>
        <v>0</v>
      </c>
      <c r="F18" s="144">
        <f>'дети 5-ти лет Ф'!AA123</f>
        <v>0</v>
      </c>
      <c r="G18" s="144">
        <f>'дети 5-ти лет К'!CJ123</f>
        <v>28</v>
      </c>
      <c r="H18" s="144">
        <f>'дети 5-ти лет К'!CK123</f>
        <v>0</v>
      </c>
      <c r="I18" s="144">
        <f>'дети 5-ти лет К'!CL123</f>
        <v>0</v>
      </c>
      <c r="J18" s="144">
        <f>'дети 5-ти лет П'!Y123</f>
        <v>7</v>
      </c>
      <c r="K18" s="144">
        <f>'дети 5-ти лет П'!Z123</f>
        <v>0</v>
      </c>
      <c r="L18" s="144">
        <f>'дети 5-ти лет П'!AA123</f>
        <v>0</v>
      </c>
      <c r="M18" s="144">
        <f>'дети 5-ти лет Т'!DE123</f>
        <v>35</v>
      </c>
      <c r="N18" s="224">
        <f>'дети 5-ти лет Т'!DF123</f>
        <v>0</v>
      </c>
      <c r="O18" s="224">
        <f>'дети 5-ти лет Т'!DG123</f>
        <v>0</v>
      </c>
      <c r="P18" s="224">
        <f>'дети 5-ти лет С'!Y123</f>
        <v>7</v>
      </c>
      <c r="Q18" s="224">
        <f>'дети 5-ти лет С'!Z123</f>
        <v>0</v>
      </c>
      <c r="R18" s="225">
        <f>'дети 5-ти лет С'!AA123</f>
        <v>0</v>
      </c>
      <c r="S18" s="226">
        <f t="shared" ref="S18:U18" si="9">(D18+G18+J18+M18+P18)/5</f>
        <v>16.8</v>
      </c>
      <c r="T18" s="227">
        <f t="shared" si="9"/>
        <v>0</v>
      </c>
      <c r="U18" s="228">
        <f t="shared" si="9"/>
        <v>0</v>
      </c>
      <c r="V18" s="277"/>
      <c r="X18" s="39" t="s">
        <v>805</v>
      </c>
      <c r="Y18" s="19"/>
      <c r="Z18" s="229">
        <f>'СВОД1'!Z18</f>
        <v>0</v>
      </c>
      <c r="AA18" s="280">
        <f>'СВОД2'!Z18</f>
        <v>9.453781513</v>
      </c>
      <c r="AB18" s="281">
        <f>'дети 5-ти лет К'!CL170</f>
        <v>11.13445378</v>
      </c>
      <c r="AC18" s="281">
        <f>(AB12+AB16+AB20+AB24+AB28)/5</f>
        <v>41.44537815</v>
      </c>
      <c r="AD18" s="281">
        <f>(AB13+AB17+AB21+AB25+AB29)/5</f>
        <v>11.38655462</v>
      </c>
      <c r="AE18" s="281">
        <f>(AB14+AB18+AB22+AB26+AB30)/5</f>
        <v>11.87394958</v>
      </c>
    </row>
    <row r="19">
      <c r="B19" s="224">
        <v>10.0</v>
      </c>
      <c r="C19" s="144" t="str">
        <f>'дети 5-ти лет Ф'!C124</f>
        <v>Пименов Ярослав</v>
      </c>
      <c r="D19" s="144">
        <f>'дети 5-ти лет Ф'!Y124</f>
        <v>0</v>
      </c>
      <c r="E19" s="144">
        <f>'дети 5-ти лет Ф'!Z124</f>
        <v>0</v>
      </c>
      <c r="F19" s="144">
        <f>'дети 5-ти лет Ф'!AA124</f>
        <v>0</v>
      </c>
      <c r="G19" s="144">
        <f>'дети 5-ти лет К'!CJ124</f>
        <v>0</v>
      </c>
      <c r="H19" s="144">
        <f>'дети 5-ти лет К'!CK124</f>
        <v>0</v>
      </c>
      <c r="I19" s="144">
        <f>'дети 5-ти лет К'!CL124</f>
        <v>0</v>
      </c>
      <c r="J19" s="144">
        <f>'дети 5-ти лет П'!Y124</f>
        <v>0</v>
      </c>
      <c r="K19" s="144">
        <f>'дети 5-ти лет П'!Z124</f>
        <v>0</v>
      </c>
      <c r="L19" s="144">
        <f>'дети 5-ти лет П'!AA124</f>
        <v>0</v>
      </c>
      <c r="M19" s="144">
        <f>'дети 5-ти лет Т'!DE124</f>
        <v>0</v>
      </c>
      <c r="N19" s="224">
        <f>'дети 5-ти лет Т'!DF124</f>
        <v>0</v>
      </c>
      <c r="O19" s="224">
        <f>'дети 5-ти лет Т'!DG124</f>
        <v>0</v>
      </c>
      <c r="P19" s="224">
        <f>'дети 5-ти лет С'!Y124</f>
        <v>0</v>
      </c>
      <c r="Q19" s="224">
        <f>'дети 5-ти лет С'!Z124</f>
        <v>0</v>
      </c>
      <c r="R19" s="225">
        <f>'дети 5-ти лет С'!AA124</f>
        <v>0</v>
      </c>
      <c r="S19" s="226">
        <f t="shared" ref="S19:U19" si="10">(D19+G19+J19+M19+P19)/5</f>
        <v>0</v>
      </c>
      <c r="T19" s="227">
        <f t="shared" si="10"/>
        <v>0</v>
      </c>
      <c r="U19" s="228">
        <f t="shared" si="10"/>
        <v>0</v>
      </c>
      <c r="V19" s="277"/>
      <c r="X19" s="39"/>
      <c r="Y19" s="39"/>
      <c r="Z19" s="229"/>
      <c r="AA19" s="266"/>
      <c r="AB19" s="282"/>
      <c r="AC19" s="266">
        <f>'СВОД2'!AA18</f>
        <v>33.33613445</v>
      </c>
      <c r="AD19" s="266">
        <f>'СВОД2'!AB18</f>
        <v>39.09243697</v>
      </c>
      <c r="AE19" s="266">
        <f>'СВОД2'!AC18</f>
        <v>8.647058824</v>
      </c>
    </row>
    <row r="20">
      <c r="B20" s="224">
        <v>11.0</v>
      </c>
      <c r="C20" s="144" t="str">
        <f>'дети 5-ти лет Ф'!C125</f>
        <v>Попов Роман</v>
      </c>
      <c r="D20" s="144">
        <f>'дети 5-ти лет Ф'!Y125</f>
        <v>0</v>
      </c>
      <c r="E20" s="144">
        <f>'дети 5-ти лет Ф'!Z125</f>
        <v>0</v>
      </c>
      <c r="F20" s="144">
        <f>'дети 5-ти лет Ф'!AA125</f>
        <v>0</v>
      </c>
      <c r="G20" s="144">
        <f>'дети 5-ти лет К'!CJ125</f>
        <v>0</v>
      </c>
      <c r="H20" s="144">
        <f>'дети 5-ти лет К'!CK125</f>
        <v>0</v>
      </c>
      <c r="I20" s="144">
        <f>'дети 5-ти лет К'!CL125</f>
        <v>0</v>
      </c>
      <c r="J20" s="144">
        <f>'дети 5-ти лет П'!Y125</f>
        <v>0</v>
      </c>
      <c r="K20" s="144">
        <f>'дети 5-ти лет П'!Z125</f>
        <v>0</v>
      </c>
      <c r="L20" s="144">
        <f>'дети 5-ти лет П'!AA125</f>
        <v>0</v>
      </c>
      <c r="M20" s="144">
        <f>'дети 5-ти лет Т'!DE125</f>
        <v>0</v>
      </c>
      <c r="N20" s="224">
        <f>'дети 5-ти лет Т'!DF125</f>
        <v>0</v>
      </c>
      <c r="O20" s="224">
        <f>'дети 5-ти лет Т'!DG125</f>
        <v>0</v>
      </c>
      <c r="P20" s="224">
        <f>'дети 5-ти лет С'!Y125</f>
        <v>0</v>
      </c>
      <c r="Q20" s="224">
        <f>'дети 5-ти лет С'!Z125</f>
        <v>0</v>
      </c>
      <c r="R20" s="225">
        <f>'дети 5-ти лет С'!AA125</f>
        <v>0</v>
      </c>
      <c r="S20" s="226">
        <f t="shared" ref="S20:U20" si="11">(D20+G20+J20+M20+P20)/5</f>
        <v>0</v>
      </c>
      <c r="T20" s="227">
        <f t="shared" si="11"/>
        <v>0</v>
      </c>
      <c r="U20" s="228">
        <f t="shared" si="11"/>
        <v>0</v>
      </c>
      <c r="V20" s="277"/>
      <c r="X20" s="39" t="s">
        <v>801</v>
      </c>
      <c r="Y20" s="5" t="s">
        <v>817</v>
      </c>
      <c r="Z20" s="229">
        <f>'СВОД1'!Z20</f>
        <v>1.960784314</v>
      </c>
      <c r="AA20" s="280">
        <f>'СВОД2'!Z20</f>
        <v>43.69747899</v>
      </c>
      <c r="AB20" s="281">
        <f>'дети 5-ти лет П'!AA168</f>
        <v>41.17647059</v>
      </c>
      <c r="AC20" s="229">
        <f>'СВОД1'!AA18</f>
        <v>9.267973856</v>
      </c>
      <c r="AD20" s="229">
        <f>'СВОД1'!AB18</f>
        <v>62.96732026</v>
      </c>
      <c r="AE20" s="229">
        <f>'СВОД1'!AC18</f>
        <v>9.764705882</v>
      </c>
    </row>
    <row r="21" ht="15.75" customHeight="1">
      <c r="B21" s="224">
        <v>12.0</v>
      </c>
      <c r="C21" s="144" t="str">
        <f>'дети 5-ти лет Ф'!C126</f>
        <v>Резепова Ева</v>
      </c>
      <c r="D21" s="144">
        <f>'дети 5-ти лет Ф'!Y126</f>
        <v>7</v>
      </c>
      <c r="E21" s="144">
        <f>'дети 5-ти лет Ф'!Z126</f>
        <v>0</v>
      </c>
      <c r="F21" s="144">
        <f>'дети 5-ти лет Ф'!AA126</f>
        <v>0</v>
      </c>
      <c r="G21" s="144">
        <f>'дети 5-ти лет К'!CJ126</f>
        <v>28</v>
      </c>
      <c r="H21" s="144">
        <f>'дети 5-ти лет К'!CK126</f>
        <v>0</v>
      </c>
      <c r="I21" s="144">
        <f>'дети 5-ти лет К'!CL126</f>
        <v>0</v>
      </c>
      <c r="J21" s="144">
        <f>'дети 5-ти лет П'!Y126</f>
        <v>7</v>
      </c>
      <c r="K21" s="144">
        <f>'дети 5-ти лет П'!Z126</f>
        <v>0</v>
      </c>
      <c r="L21" s="144">
        <f>'дети 5-ти лет П'!AA126</f>
        <v>0</v>
      </c>
      <c r="M21" s="144">
        <f>'дети 5-ти лет Т'!DE126</f>
        <v>35</v>
      </c>
      <c r="N21" s="224">
        <f>'дети 5-ти лет Т'!DF126</f>
        <v>0</v>
      </c>
      <c r="O21" s="224">
        <f>'дети 5-ти лет Т'!DG126</f>
        <v>0</v>
      </c>
      <c r="P21" s="224">
        <f>'дети 5-ти лет С'!Y126</f>
        <v>7</v>
      </c>
      <c r="Q21" s="224">
        <f>'дети 5-ти лет С'!Z126</f>
        <v>0</v>
      </c>
      <c r="R21" s="225">
        <f>'дети 5-ти лет С'!AA126</f>
        <v>0</v>
      </c>
      <c r="S21" s="226">
        <f t="shared" ref="S21:U21" si="12">(D21+G21+J21+M21+P21)/5</f>
        <v>16.8</v>
      </c>
      <c r="T21" s="227">
        <f t="shared" si="12"/>
        <v>0</v>
      </c>
      <c r="U21" s="228">
        <f t="shared" si="12"/>
        <v>0</v>
      </c>
      <c r="V21" s="277"/>
      <c r="X21" s="39" t="s">
        <v>804</v>
      </c>
      <c r="Y21" s="12"/>
      <c r="Z21" s="229">
        <f>'СВОД1'!Z21</f>
        <v>63.7254902</v>
      </c>
      <c r="AA21" s="280">
        <f>'СВОД2'!Z21</f>
        <v>31.09243697</v>
      </c>
      <c r="AB21" s="281">
        <f>'дети 5-ти лет П'!AA169</f>
        <v>10.92436975</v>
      </c>
      <c r="AC21" s="270"/>
      <c r="AD21" s="62"/>
      <c r="AE21" s="63"/>
    </row>
    <row r="22" ht="15.75" customHeight="1">
      <c r="B22" s="224">
        <v>13.0</v>
      </c>
      <c r="C22" s="144" t="str">
        <f>'дети 5-ти лет Ф'!C127</f>
        <v>Жакупова Дарина</v>
      </c>
      <c r="D22" s="144">
        <f>'дети 5-ти лет Ф'!Y127</f>
        <v>0</v>
      </c>
      <c r="E22" s="144">
        <f>'дети 5-ти лет Ф'!Z127</f>
        <v>0</v>
      </c>
      <c r="F22" s="144">
        <f>'дети 5-ти лет Ф'!AA127</f>
        <v>0</v>
      </c>
      <c r="G22" s="144">
        <f>'дети 5-ти лет К'!CJ127</f>
        <v>0</v>
      </c>
      <c r="H22" s="144">
        <f>'дети 5-ти лет К'!CK127</f>
        <v>0</v>
      </c>
      <c r="I22" s="144">
        <f>'дети 5-ти лет К'!CL127</f>
        <v>0</v>
      </c>
      <c r="J22" s="144">
        <f>'дети 5-ти лет П'!Y127</f>
        <v>0</v>
      </c>
      <c r="K22" s="144">
        <f>'дети 5-ти лет П'!Z127</f>
        <v>0</v>
      </c>
      <c r="L22" s="144">
        <f>'дети 5-ти лет П'!AA127</f>
        <v>0</v>
      </c>
      <c r="M22" s="144">
        <f>'дети 5-ти лет Т'!DE127</f>
        <v>0</v>
      </c>
      <c r="N22" s="224">
        <f>'дети 5-ти лет Т'!DF127</f>
        <v>0</v>
      </c>
      <c r="O22" s="224">
        <f>'дети 5-ти лет Т'!DG127</f>
        <v>0</v>
      </c>
      <c r="P22" s="224">
        <f>'дети 5-ти лет С'!Y127</f>
        <v>0</v>
      </c>
      <c r="Q22" s="224">
        <f>'дети 5-ти лет С'!Z127</f>
        <v>0</v>
      </c>
      <c r="R22" s="225">
        <f>'дети 5-ти лет С'!AA127</f>
        <v>0</v>
      </c>
      <c r="S22" s="226">
        <f t="shared" ref="S22:U22" si="13">(D22+G22+J22+M22+P22)/5</f>
        <v>0</v>
      </c>
      <c r="T22" s="227">
        <f t="shared" si="13"/>
        <v>0</v>
      </c>
      <c r="U22" s="228">
        <f t="shared" si="13"/>
        <v>0</v>
      </c>
      <c r="V22" s="277"/>
      <c r="X22" s="39" t="s">
        <v>805</v>
      </c>
      <c r="Y22" s="19"/>
      <c r="Z22" s="229">
        <f>'СВОД1'!Z22</f>
        <v>16.66666667</v>
      </c>
      <c r="AA22" s="280">
        <f>'СВОД2'!Z22</f>
        <v>7.56302521</v>
      </c>
      <c r="AB22" s="281">
        <f>'дети 5-ти лет П'!AA170</f>
        <v>12.60504202</v>
      </c>
      <c r="AC22" s="68"/>
      <c r="AE22" s="69"/>
    </row>
    <row r="23" ht="15.75" customHeight="1">
      <c r="B23" s="224">
        <v>14.0</v>
      </c>
      <c r="C23" s="144" t="str">
        <f>'дети 5-ти лет Ф'!C128</f>
        <v>Штейнгауэр Эвелина</v>
      </c>
      <c r="D23" s="144">
        <f>'дети 5-ти лет Ф'!Y128</f>
        <v>0</v>
      </c>
      <c r="E23" s="144">
        <f>'дети 5-ти лет Ф'!Z128</f>
        <v>0</v>
      </c>
      <c r="F23" s="144">
        <f>'дети 5-ти лет Ф'!AA128</f>
        <v>0</v>
      </c>
      <c r="G23" s="144">
        <f>'дети 5-ти лет К'!CJ128</f>
        <v>0</v>
      </c>
      <c r="H23" s="144">
        <f>'дети 5-ти лет К'!CK128</f>
        <v>0</v>
      </c>
      <c r="I23" s="144">
        <f>'дети 5-ти лет К'!CL128</f>
        <v>0</v>
      </c>
      <c r="J23" s="144">
        <f>'дети 5-ти лет П'!Y128</f>
        <v>0</v>
      </c>
      <c r="K23" s="144">
        <f>'дети 5-ти лет П'!Z128</f>
        <v>0</v>
      </c>
      <c r="L23" s="144">
        <f>'дети 5-ти лет П'!AA128</f>
        <v>0</v>
      </c>
      <c r="M23" s="144">
        <f>'дети 5-ти лет Т'!DE128</f>
        <v>0</v>
      </c>
      <c r="N23" s="224">
        <f>'дети 5-ти лет Т'!DF128</f>
        <v>0</v>
      </c>
      <c r="O23" s="224">
        <f>'дети 5-ти лет Т'!DG128</f>
        <v>0</v>
      </c>
      <c r="P23" s="224">
        <f>'дети 5-ти лет С'!Y128</f>
        <v>0</v>
      </c>
      <c r="Q23" s="224">
        <f>'дети 5-ти лет С'!Z128</f>
        <v>0</v>
      </c>
      <c r="R23" s="225">
        <f>'дети 5-ти лет С'!AA128</f>
        <v>0</v>
      </c>
      <c r="S23" s="226">
        <f t="shared" ref="S23:U23" si="14">(D23+G23+J23+M23+P23)/5</f>
        <v>0</v>
      </c>
      <c r="T23" s="227">
        <f t="shared" si="14"/>
        <v>0</v>
      </c>
      <c r="U23" s="228">
        <f t="shared" si="14"/>
        <v>0</v>
      </c>
      <c r="V23" s="277"/>
      <c r="X23" s="39"/>
      <c r="Y23" s="39"/>
      <c r="Z23" s="229"/>
      <c r="AA23" s="266"/>
      <c r="AB23" s="282"/>
      <c r="AC23" s="68"/>
      <c r="AE23" s="69"/>
    </row>
    <row r="24" ht="15.75" customHeight="1">
      <c r="B24" s="224">
        <v>15.0</v>
      </c>
      <c r="C24" s="144" t="str">
        <f>'дети 5-ти лет Ф'!C129</f>
        <v>Сары Кемаль</v>
      </c>
      <c r="D24" s="144">
        <f>'дети 5-ти лет Ф'!Y129</f>
        <v>7</v>
      </c>
      <c r="E24" s="144">
        <f>'дети 5-ти лет Ф'!Z129</f>
        <v>0</v>
      </c>
      <c r="F24" s="144">
        <f>'дети 5-ти лет Ф'!AA129</f>
        <v>0</v>
      </c>
      <c r="G24" s="144">
        <f>'дети 5-ти лет К'!CJ129</f>
        <v>28</v>
      </c>
      <c r="H24" s="144">
        <f>'дети 5-ти лет К'!CK129</f>
        <v>0</v>
      </c>
      <c r="I24" s="144">
        <f>'дети 5-ти лет К'!CL129</f>
        <v>0</v>
      </c>
      <c r="J24" s="144">
        <f>'дети 5-ти лет П'!Y129</f>
        <v>7</v>
      </c>
      <c r="K24" s="144">
        <f>'дети 5-ти лет П'!Z129</f>
        <v>0</v>
      </c>
      <c r="L24" s="144">
        <f>'дети 5-ти лет П'!AA129</f>
        <v>0</v>
      </c>
      <c r="M24" s="144">
        <f>'дети 5-ти лет Т'!DE129</f>
        <v>35</v>
      </c>
      <c r="N24" s="224">
        <f>'дети 5-ти лет Т'!DF129</f>
        <v>0</v>
      </c>
      <c r="O24" s="224">
        <f>'дети 5-ти лет Т'!DG129</f>
        <v>0</v>
      </c>
      <c r="P24" s="224">
        <f>'дети 5-ти лет С'!Y129</f>
        <v>7</v>
      </c>
      <c r="Q24" s="224">
        <f>'дети 5-ти лет С'!Z129</f>
        <v>0</v>
      </c>
      <c r="R24" s="225">
        <f>'дети 5-ти лет С'!AA129</f>
        <v>0</v>
      </c>
      <c r="S24" s="226">
        <f t="shared" ref="S24:U24" si="15">(D24+G24+J24+M24+P24)/5</f>
        <v>16.8</v>
      </c>
      <c r="T24" s="227">
        <f t="shared" si="15"/>
        <v>0</v>
      </c>
      <c r="U24" s="228">
        <f t="shared" si="15"/>
        <v>0</v>
      </c>
      <c r="V24" s="277"/>
      <c r="X24" s="39" t="s">
        <v>801</v>
      </c>
      <c r="Y24" s="5" t="s">
        <v>818</v>
      </c>
      <c r="Z24" s="229">
        <f>'СВОД1'!Z24</f>
        <v>26.07843137</v>
      </c>
      <c r="AA24" s="280">
        <f>'СВОД2'!Z24</f>
        <v>0.5042016807</v>
      </c>
      <c r="AB24" s="281">
        <f>'дети 5-ти лет Т'!DG168</f>
        <v>40.84033613</v>
      </c>
      <c r="AC24" s="68"/>
      <c r="AE24" s="69"/>
    </row>
    <row r="25" ht="15.75" customHeight="1">
      <c r="B25" s="224">
        <v>16.0</v>
      </c>
      <c r="C25" s="144" t="str">
        <f>'дети 5-ти лет Ф'!C130</f>
        <v>Жаныбеков Амир </v>
      </c>
      <c r="D25" s="144">
        <f>'дети 5-ти лет Ф'!Y130</f>
        <v>0</v>
      </c>
      <c r="E25" s="144">
        <f>'дети 5-ти лет Ф'!Z130</f>
        <v>0</v>
      </c>
      <c r="F25" s="144">
        <f>'дети 5-ти лет Ф'!AA130</f>
        <v>7</v>
      </c>
      <c r="G25" s="144">
        <f>'дети 5-ти лет К'!CJ130</f>
        <v>0</v>
      </c>
      <c r="H25" s="144">
        <f>'дети 5-ти лет К'!CK130</f>
        <v>28</v>
      </c>
      <c r="I25" s="144">
        <f>'дети 5-ти лет К'!CL130</f>
        <v>0</v>
      </c>
      <c r="J25" s="144">
        <f>'дети 5-ти лет П'!Y130</f>
        <v>0</v>
      </c>
      <c r="K25" s="144">
        <f>'дети 5-ти лет П'!Z130</f>
        <v>6</v>
      </c>
      <c r="L25" s="144">
        <f>'дети 5-ти лет П'!AA130</f>
        <v>1</v>
      </c>
      <c r="M25" s="144">
        <f>'дети 5-ти лет Т'!DE130</f>
        <v>0</v>
      </c>
      <c r="N25" s="224">
        <f>'дети 5-ти лет Т'!DF130</f>
        <v>1</v>
      </c>
      <c r="O25" s="224">
        <f>'дети 5-ти лет Т'!DG130</f>
        <v>34</v>
      </c>
      <c r="P25" s="224">
        <f>'дети 5-ти лет С'!Y130</f>
        <v>0</v>
      </c>
      <c r="Q25" s="224">
        <f>'дети 5-ти лет С'!Z130</f>
        <v>7</v>
      </c>
      <c r="R25" s="225">
        <f>'дети 5-ти лет С'!AA130</f>
        <v>0</v>
      </c>
      <c r="S25" s="226">
        <f t="shared" ref="S25:U25" si="16">(D25+G25+J25+M25+P25)/5</f>
        <v>0</v>
      </c>
      <c r="T25" s="227">
        <f t="shared" si="16"/>
        <v>8.4</v>
      </c>
      <c r="U25" s="228">
        <f t="shared" si="16"/>
        <v>8.4</v>
      </c>
      <c r="V25" s="277"/>
      <c r="X25" s="39" t="s">
        <v>804</v>
      </c>
      <c r="Y25" s="12"/>
      <c r="Z25" s="229">
        <f>'СВОД1'!Z25</f>
        <v>46.8627451</v>
      </c>
      <c r="AA25" s="280">
        <f>'СВОД2'!Z25</f>
        <v>54.28571429</v>
      </c>
      <c r="AB25" s="281">
        <f>'дети 5-ти лет Т'!DG169</f>
        <v>5.882352941</v>
      </c>
      <c r="AC25" s="68"/>
      <c r="AE25" s="69"/>
    </row>
    <row r="26" ht="15.75" customHeight="1">
      <c r="B26" s="224">
        <v>17.0</v>
      </c>
      <c r="C26" s="144" t="str">
        <f>'дети 5-ти лет Ф'!C131</f>
        <v>Жаныбеков Артем</v>
      </c>
      <c r="D26" s="144">
        <f>'дети 5-ти лет Ф'!Y131</f>
        <v>0</v>
      </c>
      <c r="E26" s="144">
        <f>'дети 5-ти лет Ф'!Z131</f>
        <v>1</v>
      </c>
      <c r="F26" s="144">
        <f>'дети 5-ти лет Ф'!AA131</f>
        <v>6</v>
      </c>
      <c r="G26" s="144">
        <f>'дети 5-ти лет К'!CJ131</f>
        <v>0</v>
      </c>
      <c r="H26" s="144">
        <f>'дети 5-ти лет К'!CK131</f>
        <v>0</v>
      </c>
      <c r="I26" s="144">
        <f>'дети 5-ти лет К'!CL131</f>
        <v>28</v>
      </c>
      <c r="J26" s="144">
        <f>'дети 5-ти лет П'!Y131</f>
        <v>0</v>
      </c>
      <c r="K26" s="144">
        <f>'дети 5-ти лет П'!Z131</f>
        <v>0</v>
      </c>
      <c r="L26" s="144">
        <f>'дети 5-ти лет П'!AA131</f>
        <v>7</v>
      </c>
      <c r="M26" s="144">
        <f>'дети 5-ти лет Т'!DE131</f>
        <v>0</v>
      </c>
      <c r="N26" s="224">
        <f>'дети 5-ти лет Т'!DF131</f>
        <v>0</v>
      </c>
      <c r="O26" s="224">
        <f>'дети 5-ти лет Т'!DG131</f>
        <v>35</v>
      </c>
      <c r="P26" s="224">
        <f>'дети 5-ти лет С'!Y131</f>
        <v>0</v>
      </c>
      <c r="Q26" s="224">
        <f>'дети 5-ти лет С'!Z131</f>
        <v>7</v>
      </c>
      <c r="R26" s="225">
        <f>'дети 5-ти лет С'!AA131</f>
        <v>0</v>
      </c>
      <c r="S26" s="226">
        <f t="shared" ref="S26:U26" si="17">(D26+G26+J26+M26+P26)/5</f>
        <v>0</v>
      </c>
      <c r="T26" s="227">
        <f t="shared" si="17"/>
        <v>1.6</v>
      </c>
      <c r="U26" s="228">
        <f t="shared" si="17"/>
        <v>15.2</v>
      </c>
      <c r="V26" s="277"/>
      <c r="X26" s="39" t="s">
        <v>805</v>
      </c>
      <c r="Y26" s="19"/>
      <c r="Z26" s="229">
        <f>'СВОД1'!Z26</f>
        <v>7.647058824</v>
      </c>
      <c r="AA26" s="280">
        <f>'СВОД2'!Z26</f>
        <v>21.17647059</v>
      </c>
      <c r="AB26" s="281">
        <f>'дети 5-ти лет Т'!DG170</f>
        <v>17.98319328</v>
      </c>
      <c r="AC26" s="68"/>
      <c r="AE26" s="69"/>
    </row>
    <row r="27" ht="15.75" customHeight="1">
      <c r="B27" s="224">
        <v>18.0</v>
      </c>
      <c r="C27" s="144" t="str">
        <f>'дети 5-ти лет Ф'!C132</f>
        <v/>
      </c>
      <c r="D27" s="144">
        <f>'дети 5-ти лет Ф'!Y132</f>
        <v>0</v>
      </c>
      <c r="E27" s="144">
        <f>'дети 5-ти лет Ф'!Z132</f>
        <v>0</v>
      </c>
      <c r="F27" s="144">
        <f>'дети 5-ти лет Ф'!AA132</f>
        <v>0</v>
      </c>
      <c r="G27" s="144">
        <f>'дети 5-ти лет К'!CJ132</f>
        <v>0</v>
      </c>
      <c r="H27" s="144">
        <f>'дети 5-ти лет К'!CK132</f>
        <v>0</v>
      </c>
      <c r="I27" s="144">
        <f>'дети 5-ти лет К'!CL132</f>
        <v>0</v>
      </c>
      <c r="J27" s="144">
        <f>'дети 5-ти лет П'!Y132</f>
        <v>0</v>
      </c>
      <c r="K27" s="144">
        <f>'дети 5-ти лет П'!Z132</f>
        <v>0</v>
      </c>
      <c r="L27" s="144">
        <f>'дети 5-ти лет П'!AA132</f>
        <v>0</v>
      </c>
      <c r="M27" s="144">
        <f>'дети 5-ти лет Т'!DE132</f>
        <v>0</v>
      </c>
      <c r="N27" s="224">
        <f>'дети 5-ти лет Т'!DF132</f>
        <v>0</v>
      </c>
      <c r="O27" s="224">
        <f>'дети 5-ти лет Т'!DG132</f>
        <v>0</v>
      </c>
      <c r="P27" s="224">
        <f>'дети 5-ти лет С'!Y132</f>
        <v>0</v>
      </c>
      <c r="Q27" s="224">
        <f>'дети 5-ти лет С'!Z132</f>
        <v>0</v>
      </c>
      <c r="R27" s="225">
        <f>'дети 5-ти лет С'!AA132</f>
        <v>0</v>
      </c>
      <c r="S27" s="226">
        <f t="shared" ref="S27:U27" si="18">(D27+G27+J27+M27+P27)/5</f>
        <v>0</v>
      </c>
      <c r="T27" s="227">
        <f t="shared" si="18"/>
        <v>0</v>
      </c>
      <c r="U27" s="228">
        <f t="shared" si="18"/>
        <v>0</v>
      </c>
      <c r="V27" s="277"/>
      <c r="X27" s="39"/>
      <c r="Y27" s="39"/>
      <c r="Z27" s="229"/>
      <c r="AA27" s="266"/>
      <c r="AB27" s="282"/>
      <c r="AC27" s="68"/>
      <c r="AE27" s="69"/>
    </row>
    <row r="28" ht="15.75" customHeight="1">
      <c r="B28" s="224">
        <v>19.0</v>
      </c>
      <c r="C28" s="144" t="str">
        <f>'дети 5-ти лет Ф'!C133</f>
        <v/>
      </c>
      <c r="D28" s="144">
        <f>'дети 5-ти лет Ф'!Y133</f>
        <v>0</v>
      </c>
      <c r="E28" s="144">
        <f>'дети 5-ти лет Ф'!Z133</f>
        <v>0</v>
      </c>
      <c r="F28" s="144">
        <f>'дети 5-ти лет Ф'!AA133</f>
        <v>0</v>
      </c>
      <c r="G28" s="144">
        <f>'дети 5-ти лет К'!CJ133</f>
        <v>0</v>
      </c>
      <c r="H28" s="144">
        <f>'дети 5-ти лет К'!CK133</f>
        <v>0</v>
      </c>
      <c r="I28" s="144">
        <f>'дети 5-ти лет К'!CL133</f>
        <v>0</v>
      </c>
      <c r="J28" s="144">
        <f>'дети 5-ти лет П'!Y133</f>
        <v>0</v>
      </c>
      <c r="K28" s="144">
        <f>'дети 5-ти лет П'!Z133</f>
        <v>0</v>
      </c>
      <c r="L28" s="144">
        <f>'дети 5-ти лет П'!AA133</f>
        <v>0</v>
      </c>
      <c r="M28" s="144">
        <f>'дети 5-ти лет Т'!DE133</f>
        <v>0</v>
      </c>
      <c r="N28" s="224">
        <f>'дети 5-ти лет Т'!DF133</f>
        <v>0</v>
      </c>
      <c r="O28" s="224">
        <f>'дети 5-ти лет Т'!DG133</f>
        <v>0</v>
      </c>
      <c r="P28" s="224">
        <f>'дети 5-ти лет С'!Y133</f>
        <v>0</v>
      </c>
      <c r="Q28" s="224">
        <f>'дети 5-ти лет С'!Z133</f>
        <v>0</v>
      </c>
      <c r="R28" s="225">
        <f>'дети 5-ти лет С'!AA133</f>
        <v>0</v>
      </c>
      <c r="S28" s="226">
        <f t="shared" ref="S28:U28" si="19">(D28+G28+J28+M28+P28)/5</f>
        <v>0</v>
      </c>
      <c r="T28" s="227">
        <f t="shared" si="19"/>
        <v>0</v>
      </c>
      <c r="U28" s="228">
        <f t="shared" si="19"/>
        <v>0</v>
      </c>
      <c r="V28" s="277"/>
      <c r="X28" s="39" t="s">
        <v>801</v>
      </c>
      <c r="Y28" s="5" t="s">
        <v>819</v>
      </c>
      <c r="Z28" s="229">
        <f>'СВОД1'!Z28</f>
        <v>0</v>
      </c>
      <c r="AA28" s="280">
        <f>'СВОД2'!Z28</f>
        <v>50.42016807</v>
      </c>
      <c r="AB28" s="281">
        <f>'дети 5-ти лет С'!AA168</f>
        <v>42.01680672</v>
      </c>
      <c r="AC28" s="68"/>
      <c r="AE28" s="69"/>
    </row>
    <row r="29" ht="15.75" customHeight="1">
      <c r="B29" s="224">
        <v>20.0</v>
      </c>
      <c r="C29" s="144" t="str">
        <f>'дети 5-ти лет Ф'!C134</f>
        <v/>
      </c>
      <c r="D29" s="144">
        <f>'дети 5-ти лет Ф'!Y134</f>
        <v>0</v>
      </c>
      <c r="E29" s="144">
        <f>'дети 5-ти лет Ф'!Z134</f>
        <v>0</v>
      </c>
      <c r="F29" s="144">
        <f>'дети 5-ти лет Ф'!AA134</f>
        <v>0</v>
      </c>
      <c r="G29" s="144">
        <f>'дети 5-ти лет К'!CJ134</f>
        <v>0</v>
      </c>
      <c r="H29" s="144">
        <f>'дети 5-ти лет К'!CK134</f>
        <v>0</v>
      </c>
      <c r="I29" s="144">
        <f>'дети 5-ти лет К'!CL134</f>
        <v>0</v>
      </c>
      <c r="J29" s="144">
        <f>'дети 5-ти лет П'!Y134</f>
        <v>0</v>
      </c>
      <c r="K29" s="144">
        <f>'дети 5-ти лет П'!Z134</f>
        <v>0</v>
      </c>
      <c r="L29" s="144">
        <f>'дети 5-ти лет П'!AA134</f>
        <v>0</v>
      </c>
      <c r="M29" s="144">
        <f>'дети 5-ти лет Т'!DE134</f>
        <v>0</v>
      </c>
      <c r="N29" s="224">
        <f>'дети 5-ти лет Т'!DF134</f>
        <v>0</v>
      </c>
      <c r="O29" s="224">
        <f>'дети 5-ти лет Т'!DG134</f>
        <v>0</v>
      </c>
      <c r="P29" s="224">
        <f>'дети 5-ти лет С'!Y134</f>
        <v>0</v>
      </c>
      <c r="Q29" s="224">
        <f>'дети 5-ти лет С'!Z134</f>
        <v>0</v>
      </c>
      <c r="R29" s="225">
        <f>'дети 5-ти лет С'!AA134</f>
        <v>0</v>
      </c>
      <c r="S29" s="226">
        <f t="shared" ref="S29:U29" si="20">(D29+G29+J29+M29+P29)/5</f>
        <v>0</v>
      </c>
      <c r="T29" s="227">
        <f t="shared" si="20"/>
        <v>0</v>
      </c>
      <c r="U29" s="228">
        <f t="shared" si="20"/>
        <v>0</v>
      </c>
      <c r="V29" s="277"/>
      <c r="X29" s="39" t="s">
        <v>804</v>
      </c>
      <c r="Y29" s="12"/>
      <c r="Z29" s="229">
        <f>'СВОД1'!Z29</f>
        <v>57.84313725</v>
      </c>
      <c r="AA29" s="280">
        <f>'СВОД2'!Z29</f>
        <v>31.93277311</v>
      </c>
      <c r="AB29" s="281">
        <f>'дети 5-ти лет С'!AA169</f>
        <v>20.16806723</v>
      </c>
      <c r="AC29" s="68"/>
      <c r="AE29" s="69"/>
    </row>
    <row r="30" ht="15.75" customHeight="1">
      <c r="B30" s="224">
        <v>21.0</v>
      </c>
      <c r="C30" s="144" t="str">
        <f>'дети 5-ти лет Ф'!C135</f>
        <v/>
      </c>
      <c r="D30" s="144">
        <f>'дети 5-ти лет Ф'!Y135</f>
        <v>0</v>
      </c>
      <c r="E30" s="144">
        <f>'дети 5-ти лет Ф'!Z135</f>
        <v>0</v>
      </c>
      <c r="F30" s="144">
        <f>'дети 5-ти лет Ф'!AA135</f>
        <v>0</v>
      </c>
      <c r="G30" s="144">
        <f>'дети 5-ти лет К'!CJ135</f>
        <v>0</v>
      </c>
      <c r="H30" s="144">
        <f>'дети 5-ти лет К'!CK135</f>
        <v>0</v>
      </c>
      <c r="I30" s="144">
        <f>'дети 5-ти лет К'!CL135</f>
        <v>0</v>
      </c>
      <c r="J30" s="144">
        <f>'дети 5-ти лет П'!Y135</f>
        <v>0</v>
      </c>
      <c r="K30" s="144">
        <f>'дети 5-ти лет П'!Z135</f>
        <v>0</v>
      </c>
      <c r="L30" s="144">
        <f>'дети 5-ти лет П'!AA135</f>
        <v>0</v>
      </c>
      <c r="M30" s="144">
        <f>'дети 5-ти лет Т'!DE135</f>
        <v>0</v>
      </c>
      <c r="N30" s="224">
        <f>'дети 5-ти лет Т'!DF135</f>
        <v>0</v>
      </c>
      <c r="O30" s="224">
        <f>'дети 5-ти лет Т'!DG135</f>
        <v>0</v>
      </c>
      <c r="P30" s="224">
        <f>'дети 5-ти лет С'!Y135</f>
        <v>0</v>
      </c>
      <c r="Q30" s="224">
        <f>'дети 5-ти лет С'!Z135</f>
        <v>0</v>
      </c>
      <c r="R30" s="225">
        <f>'дети 5-ти лет С'!AA135</f>
        <v>0</v>
      </c>
      <c r="S30" s="226">
        <f t="shared" ref="S30:U30" si="21">(D30+G30+J30+M30+P30)/5</f>
        <v>0</v>
      </c>
      <c r="T30" s="227">
        <f t="shared" si="21"/>
        <v>0</v>
      </c>
      <c r="U30" s="228">
        <f t="shared" si="21"/>
        <v>0</v>
      </c>
      <c r="V30" s="277"/>
      <c r="X30" s="39" t="s">
        <v>805</v>
      </c>
      <c r="Y30" s="19"/>
      <c r="Z30" s="229">
        <f>'СВОД1'!Z30</f>
        <v>24.50980392</v>
      </c>
      <c r="AA30" s="280">
        <f>'СВОД2'!Z30</f>
        <v>0</v>
      </c>
      <c r="AB30" s="281">
        <f>'дети 5-ти лет С'!AA170</f>
        <v>2.521008403</v>
      </c>
      <c r="AC30" s="83"/>
      <c r="AD30" s="84"/>
      <c r="AE30" s="85"/>
    </row>
    <row r="31" ht="15.75" customHeight="1">
      <c r="B31" s="224">
        <v>22.0</v>
      </c>
      <c r="C31" s="144" t="str">
        <f>'дети 5-ти лет Ф'!C136</f>
        <v/>
      </c>
      <c r="D31" s="144">
        <f>'дети 5-ти лет Ф'!Y136</f>
        <v>0</v>
      </c>
      <c r="E31" s="144">
        <f>'дети 5-ти лет Ф'!Z136</f>
        <v>0</v>
      </c>
      <c r="F31" s="144">
        <f>'дети 5-ти лет Ф'!AA136</f>
        <v>0</v>
      </c>
      <c r="G31" s="144">
        <f>'дети 5-ти лет К'!CJ136</f>
        <v>0</v>
      </c>
      <c r="H31" s="144">
        <f>'дети 5-ти лет К'!CK136</f>
        <v>0</v>
      </c>
      <c r="I31" s="144">
        <f>'дети 5-ти лет К'!CL136</f>
        <v>0</v>
      </c>
      <c r="J31" s="144">
        <f>'дети 5-ти лет П'!Y136</f>
        <v>0</v>
      </c>
      <c r="K31" s="144">
        <f>'дети 5-ти лет П'!Z136</f>
        <v>0</v>
      </c>
      <c r="L31" s="144">
        <f>'дети 5-ти лет П'!AA136</f>
        <v>0</v>
      </c>
      <c r="M31" s="144">
        <f>'дети 5-ти лет Т'!DE136</f>
        <v>0</v>
      </c>
      <c r="N31" s="224">
        <f>'дети 5-ти лет Т'!DF136</f>
        <v>0</v>
      </c>
      <c r="O31" s="224">
        <f>'дети 5-ти лет Т'!DG136</f>
        <v>0</v>
      </c>
      <c r="P31" s="224">
        <f>'дети 5-ти лет С'!Y136</f>
        <v>0</v>
      </c>
      <c r="Q31" s="224">
        <f>'дети 5-ти лет С'!Z136</f>
        <v>0</v>
      </c>
      <c r="R31" s="225">
        <f>'дети 5-ти лет С'!AA136</f>
        <v>0</v>
      </c>
      <c r="S31" s="226">
        <f t="shared" ref="S31:U31" si="22">(D31+G31+J31+M31+P31)/5</f>
        <v>0</v>
      </c>
      <c r="T31" s="227">
        <f t="shared" si="22"/>
        <v>0</v>
      </c>
      <c r="U31" s="228">
        <f t="shared" si="22"/>
        <v>0</v>
      </c>
      <c r="V31" s="277"/>
      <c r="X31" s="251"/>
      <c r="Y31" s="283"/>
      <c r="Z31" s="284"/>
      <c r="AA31" s="271"/>
      <c r="AB31" s="271"/>
      <c r="AC31" s="271"/>
    </row>
    <row r="32" ht="15.75" customHeight="1">
      <c r="B32" s="224">
        <v>23.0</v>
      </c>
      <c r="C32" s="144" t="str">
        <f>'дети 5-ти лет Ф'!C137</f>
        <v/>
      </c>
      <c r="D32" s="144">
        <f>'дети 5-ти лет Ф'!Y137</f>
        <v>0</v>
      </c>
      <c r="E32" s="144">
        <f>'дети 5-ти лет Ф'!Z137</f>
        <v>0</v>
      </c>
      <c r="F32" s="144">
        <f>'дети 5-ти лет Ф'!AA137</f>
        <v>0</v>
      </c>
      <c r="G32" s="144">
        <f>'дети 5-ти лет К'!CJ137</f>
        <v>0</v>
      </c>
      <c r="H32" s="144">
        <f>'дети 5-ти лет К'!CK137</f>
        <v>0</v>
      </c>
      <c r="I32" s="144">
        <f>'дети 5-ти лет К'!CL137</f>
        <v>0</v>
      </c>
      <c r="J32" s="144">
        <f>'дети 5-ти лет П'!Y137</f>
        <v>0</v>
      </c>
      <c r="K32" s="144">
        <f>'дети 5-ти лет П'!Z137</f>
        <v>0</v>
      </c>
      <c r="L32" s="144">
        <f>'дети 5-ти лет П'!AA137</f>
        <v>0</v>
      </c>
      <c r="M32" s="144">
        <f>'дети 5-ти лет Т'!DE137</f>
        <v>0</v>
      </c>
      <c r="N32" s="224">
        <f>'дети 5-ти лет Т'!DF137</f>
        <v>0</v>
      </c>
      <c r="O32" s="224">
        <f>'дети 5-ти лет Т'!DG137</f>
        <v>0</v>
      </c>
      <c r="P32" s="224">
        <f>'дети 5-ти лет С'!Y137</f>
        <v>0</v>
      </c>
      <c r="Q32" s="224">
        <f>'дети 5-ти лет С'!Z137</f>
        <v>0</v>
      </c>
      <c r="R32" s="225">
        <f>'дети 5-ти лет С'!AA137</f>
        <v>0</v>
      </c>
      <c r="S32" s="226">
        <f t="shared" ref="S32:U32" si="23">(D32+G32+J32+M32+P32)/5</f>
        <v>0</v>
      </c>
      <c r="T32" s="227">
        <f t="shared" si="23"/>
        <v>0</v>
      </c>
      <c r="U32" s="228">
        <f t="shared" si="23"/>
        <v>0</v>
      </c>
      <c r="V32" s="277"/>
    </row>
    <row r="33" ht="15.75" customHeight="1">
      <c r="B33" s="39">
        <v>24.0</v>
      </c>
      <c r="C33" s="144" t="str">
        <f>'дети 5-ти лет Ф'!C138</f>
        <v/>
      </c>
      <c r="D33" s="144">
        <f>'дети 5-ти лет Ф'!Y140</f>
        <v>0</v>
      </c>
      <c r="E33" s="144">
        <f>'дети 5-ти лет Ф'!Z140</f>
        <v>0</v>
      </c>
      <c r="F33" s="144">
        <f>'дети 5-ти лет Ф'!AA140</f>
        <v>0</v>
      </c>
      <c r="G33" s="144">
        <f>'дети 5-ти лет К'!CJ138</f>
        <v>0</v>
      </c>
      <c r="H33" s="144">
        <f>'дети 5-ти лет К'!CK138</f>
        <v>0</v>
      </c>
      <c r="I33" s="144">
        <f>'дети 5-ти лет К'!CL138</f>
        <v>0</v>
      </c>
      <c r="J33" s="144">
        <f>'дети 5-ти лет П'!Y138</f>
        <v>0</v>
      </c>
      <c r="K33" s="144">
        <f>'дети 5-ти лет П'!Z138</f>
        <v>0</v>
      </c>
      <c r="L33" s="144">
        <f>'дети 5-ти лет П'!AA138</f>
        <v>0</v>
      </c>
      <c r="M33" s="144">
        <f>'дети 5-ти лет Т'!DE138</f>
        <v>0</v>
      </c>
      <c r="N33" s="224">
        <f>'дети 5-ти лет Т'!DF138</f>
        <v>0</v>
      </c>
      <c r="O33" s="224">
        <f>'дети 5-ти лет Т'!DG138</f>
        <v>0</v>
      </c>
      <c r="P33" s="224">
        <f>'дети 5-ти лет С'!Y138</f>
        <v>0</v>
      </c>
      <c r="Q33" s="224">
        <f>'дети 5-ти лет С'!Z138</f>
        <v>0</v>
      </c>
      <c r="R33" s="225">
        <f>'дети 5-ти лет С'!AA138</f>
        <v>0</v>
      </c>
      <c r="S33" s="226">
        <f t="shared" ref="S33:U33" si="24">(D33+G33+J33+M33+P33)/5</f>
        <v>0</v>
      </c>
      <c r="T33" s="227">
        <f t="shared" si="24"/>
        <v>0</v>
      </c>
      <c r="U33" s="228">
        <f t="shared" si="24"/>
        <v>0</v>
      </c>
      <c r="V33" s="277"/>
    </row>
    <row r="34" ht="15.75" customHeight="1">
      <c r="B34" s="39">
        <v>25.0</v>
      </c>
      <c r="C34" s="144" t="str">
        <f>'дети 5-ти лет Ф'!C139</f>
        <v/>
      </c>
      <c r="D34" s="144">
        <f>'дети 5-ти лет Ф'!Y141</f>
        <v>0</v>
      </c>
      <c r="E34" s="144">
        <f>'дети 5-ти лет Ф'!Z141</f>
        <v>0</v>
      </c>
      <c r="F34" s="144">
        <f>'дети 5-ти лет Ф'!AA141</f>
        <v>0</v>
      </c>
      <c r="G34" s="144">
        <f>'дети 5-ти лет К'!CJ139</f>
        <v>0</v>
      </c>
      <c r="H34" s="144">
        <f>'дети 5-ти лет К'!CK139</f>
        <v>0</v>
      </c>
      <c r="I34" s="144">
        <f>'дети 5-ти лет К'!CL139</f>
        <v>0</v>
      </c>
      <c r="J34" s="144">
        <f>'дети 5-ти лет П'!Y139</f>
        <v>0</v>
      </c>
      <c r="K34" s="144">
        <f>'дети 5-ти лет П'!Z139</f>
        <v>0</v>
      </c>
      <c r="L34" s="144">
        <f>'дети 5-ти лет П'!AA139</f>
        <v>0</v>
      </c>
      <c r="M34" s="144">
        <f>'дети 5-ти лет Т'!DE139</f>
        <v>0</v>
      </c>
      <c r="N34" s="224">
        <f>'дети 5-ти лет Т'!DF139</f>
        <v>0</v>
      </c>
      <c r="O34" s="224">
        <f>'дети 5-ти лет Т'!DG139</f>
        <v>0</v>
      </c>
      <c r="P34" s="224">
        <f>'дети 5-ти лет С'!Y139</f>
        <v>0</v>
      </c>
      <c r="Q34" s="224">
        <f>'дети 5-ти лет С'!Z139</f>
        <v>0</v>
      </c>
      <c r="R34" s="225">
        <f>'дети 5-ти лет С'!AA139</f>
        <v>0</v>
      </c>
      <c r="S34" s="226">
        <f t="shared" ref="S34:U34" si="25">(D34+G34+J34+M34+P34)/5</f>
        <v>0</v>
      </c>
      <c r="T34" s="227">
        <f t="shared" si="25"/>
        <v>0</v>
      </c>
      <c r="U34" s="228">
        <f t="shared" si="25"/>
        <v>0</v>
      </c>
      <c r="V34" s="277"/>
      <c r="X34" s="285"/>
      <c r="Y34" s="7"/>
      <c r="Z34" s="8"/>
      <c r="AA34" s="148" t="s">
        <v>815</v>
      </c>
      <c r="AB34" s="148" t="s">
        <v>816</v>
      </c>
      <c r="AC34" s="148" t="s">
        <v>817</v>
      </c>
      <c r="AD34" s="148" t="s">
        <v>818</v>
      </c>
      <c r="AE34" s="148" t="s">
        <v>819</v>
      </c>
    </row>
    <row r="35" ht="15.75" customHeight="1">
      <c r="B35" s="98">
        <v>26.0</v>
      </c>
      <c r="C35" s="144" t="str">
        <f>'дети 5-ти лет Ф'!C140</f>
        <v/>
      </c>
      <c r="D35" s="144">
        <f>'дети 5-ти лет Ф'!Y142</f>
        <v>0</v>
      </c>
      <c r="E35" s="144">
        <f>'дети 5-ти лет Ф'!Z142</f>
        <v>0</v>
      </c>
      <c r="F35" s="144">
        <f>'дети 5-ти лет Ф'!AA142</f>
        <v>0</v>
      </c>
      <c r="G35" s="144">
        <f>'дети 5-ти лет К'!CJ140</f>
        <v>0</v>
      </c>
      <c r="H35" s="144">
        <f>'дети 5-ти лет К'!CK140</f>
        <v>0</v>
      </c>
      <c r="I35" s="144">
        <f>'дети 5-ти лет К'!CL140</f>
        <v>0</v>
      </c>
      <c r="J35" s="144">
        <f>'дети 5-ти лет П'!Y140</f>
        <v>0</v>
      </c>
      <c r="K35" s="144">
        <f>'дети 5-ти лет П'!Z140</f>
        <v>0</v>
      </c>
      <c r="L35" s="144">
        <f>'дети 5-ти лет П'!AA140</f>
        <v>0</v>
      </c>
      <c r="M35" s="144">
        <f>'дети 5-ти лет Т'!DE140</f>
        <v>0</v>
      </c>
      <c r="N35" s="224">
        <f>'дети 5-ти лет Т'!DF140</f>
        <v>0</v>
      </c>
      <c r="O35" s="224">
        <f>'дети 5-ти лет Т'!DG140</f>
        <v>0</v>
      </c>
      <c r="P35" s="224">
        <f>'дети 5-ти лет С'!Y140</f>
        <v>0</v>
      </c>
      <c r="Q35" s="224">
        <f>'дети 5-ти лет С'!Z140</f>
        <v>0</v>
      </c>
      <c r="R35" s="225">
        <f>'дети 5-ти лет С'!AA140</f>
        <v>0</v>
      </c>
      <c r="S35" s="226">
        <f t="shared" ref="S35:U35" si="26">(D35+G35+J35+M35+P35)/5</f>
        <v>0</v>
      </c>
      <c r="T35" s="227">
        <f t="shared" si="26"/>
        <v>0</v>
      </c>
      <c r="U35" s="228">
        <f t="shared" si="26"/>
        <v>0</v>
      </c>
      <c r="V35" s="277"/>
      <c r="X35" s="5" t="s">
        <v>801</v>
      </c>
      <c r="Y35" s="286" t="s">
        <v>820</v>
      </c>
      <c r="Z35" s="8"/>
      <c r="AA35" s="287">
        <f>'СВОД1'!Y35</f>
        <v>2.833333333</v>
      </c>
      <c r="AB35" s="287">
        <f>'СВОД1'!Z35</f>
        <v>0.2777777778</v>
      </c>
      <c r="AC35" s="287">
        <f>'СВОД1'!AA35</f>
        <v>0.3333333333</v>
      </c>
      <c r="AD35" s="287">
        <f>'СВОД1'!AB35</f>
        <v>4.433333333</v>
      </c>
      <c r="AE35" s="287">
        <f>'СВОД1'!AC35</f>
        <v>0</v>
      </c>
    </row>
    <row r="36" ht="15.75" customHeight="1">
      <c r="B36" s="98">
        <v>27.0</v>
      </c>
      <c r="C36" s="144" t="str">
        <f>'дети 5-ти лет Ф'!C141</f>
        <v/>
      </c>
      <c r="D36" s="144">
        <f>'дети 5-ти лет Ф'!Y141</f>
        <v>0</v>
      </c>
      <c r="E36" s="144">
        <f>'дети 5-ти лет Ф'!Z141</f>
        <v>0</v>
      </c>
      <c r="F36" s="144">
        <f>'дети 5-ти лет Ф'!AA141</f>
        <v>0</v>
      </c>
      <c r="G36" s="144">
        <f>'дети 5-ти лет К'!CJ141</f>
        <v>0</v>
      </c>
      <c r="H36" s="144">
        <f>'дети 5-ти лет К'!CK141</f>
        <v>0</v>
      </c>
      <c r="I36" s="144">
        <f>'дети 5-ти лет К'!CL141</f>
        <v>0</v>
      </c>
      <c r="J36" s="144">
        <f>'дети 5-ти лет П'!Y141</f>
        <v>0</v>
      </c>
      <c r="K36" s="144">
        <f>'дети 5-ти лет П'!Z141</f>
        <v>0</v>
      </c>
      <c r="L36" s="144">
        <f>'дети 5-ти лет П'!AA141</f>
        <v>0</v>
      </c>
      <c r="M36" s="144">
        <f>'дети 5-ти лет Т'!DE141</f>
        <v>0</v>
      </c>
      <c r="N36" s="224">
        <f>'дети 5-ти лет Т'!DF141</f>
        <v>0</v>
      </c>
      <c r="O36" s="224">
        <f>'дети 5-ти лет Т'!DG141</f>
        <v>0</v>
      </c>
      <c r="P36" s="224">
        <f>'дети 5-ти лет С'!Y141</f>
        <v>0</v>
      </c>
      <c r="Q36" s="224">
        <f>'дети 5-ти лет С'!Z141</f>
        <v>0</v>
      </c>
      <c r="R36" s="225">
        <f>'дети 5-ти лет С'!AA141</f>
        <v>0</v>
      </c>
      <c r="S36" s="226">
        <f t="shared" ref="S36:U36" si="27">(D36+G36+J36+M36+P36)/5</f>
        <v>0</v>
      </c>
      <c r="T36" s="227">
        <f t="shared" si="27"/>
        <v>0</v>
      </c>
      <c r="U36" s="228">
        <f t="shared" si="27"/>
        <v>0</v>
      </c>
      <c r="V36" s="277"/>
      <c r="X36" s="12"/>
      <c r="Y36" s="286" t="s">
        <v>821</v>
      </c>
      <c r="Z36" s="8"/>
      <c r="AA36" s="288">
        <f>'СВОД2'!Y36</f>
        <v>7.428571429</v>
      </c>
      <c r="AB36" s="288">
        <f>'СВОД2'!Z36</f>
        <v>4.821428571</v>
      </c>
      <c r="AC36" s="288">
        <f>'СВОД2'!AA36</f>
        <v>7.428571429</v>
      </c>
      <c r="AD36" s="288">
        <f>'СВОД2'!AB36</f>
        <v>0.08571428571</v>
      </c>
      <c r="AE36" s="288">
        <f>'СВОД2'!AC36</f>
        <v>8.571428571</v>
      </c>
    </row>
    <row r="37" ht="15.75" customHeight="1">
      <c r="B37" s="100">
        <v>28.0</v>
      </c>
      <c r="C37" s="154" t="str">
        <f>'дети 5-ти лет Ф'!C142</f>
        <v/>
      </c>
      <c r="D37" s="154">
        <f>'дети 5-ти лет Ф'!Y142</f>
        <v>0</v>
      </c>
      <c r="E37" s="154">
        <f>'дети 5-ти лет Ф'!Z142</f>
        <v>0</v>
      </c>
      <c r="F37" s="154">
        <f>'дети 5-ти лет Ф'!AA142</f>
        <v>0</v>
      </c>
      <c r="G37" s="154">
        <f>'дети 5-ти лет К'!CJ142</f>
        <v>0</v>
      </c>
      <c r="H37" s="154">
        <f>'дети 5-ти лет К'!CK142</f>
        <v>0</v>
      </c>
      <c r="I37" s="154">
        <f>'дети 5-ти лет К'!CL142</f>
        <v>0</v>
      </c>
      <c r="J37" s="154">
        <f>'дети 5-ти лет П'!Y142</f>
        <v>0</v>
      </c>
      <c r="K37" s="154">
        <f>'дети 5-ти лет П'!Z142</f>
        <v>0</v>
      </c>
      <c r="L37" s="154">
        <f>'дети 5-ти лет П'!AA142</f>
        <v>0</v>
      </c>
      <c r="M37" s="154">
        <f>'дети 5-ти лет Т'!DE142</f>
        <v>0</v>
      </c>
      <c r="N37" s="274">
        <f>'дети 5-ти лет Т'!DF142</f>
        <v>0</v>
      </c>
      <c r="O37" s="274">
        <f>'дети 5-ти лет Т'!DG142</f>
        <v>0</v>
      </c>
      <c r="P37" s="274">
        <f>'дети 5-ти лет С'!Y142</f>
        <v>0</v>
      </c>
      <c r="Q37" s="274">
        <f>'дети 5-ти лет С'!Z142</f>
        <v>0</v>
      </c>
      <c r="R37" s="274">
        <f>'дети 5-ти лет С'!AA142</f>
        <v>0</v>
      </c>
      <c r="S37" s="226">
        <f t="shared" ref="S37:U37" si="28">(D37+G37+J37+M37+P37)/5</f>
        <v>0</v>
      </c>
      <c r="T37" s="227">
        <f t="shared" si="28"/>
        <v>0</v>
      </c>
      <c r="U37" s="228">
        <f t="shared" si="28"/>
        <v>0</v>
      </c>
      <c r="V37" s="277"/>
      <c r="X37" s="19"/>
      <c r="Y37" s="195" t="s">
        <v>825</v>
      </c>
      <c r="Z37" s="8"/>
      <c r="AA37" s="289">
        <f>AB12*Q60/100</f>
        <v>7.142857143</v>
      </c>
      <c r="AB37" s="289">
        <f>AB16*Q60/100</f>
        <v>7</v>
      </c>
      <c r="AC37" s="289">
        <f>AB20*Q60/100</f>
        <v>7</v>
      </c>
      <c r="AD37" s="289">
        <f>AB24*Q60/100</f>
        <v>6.942857143</v>
      </c>
      <c r="AE37" s="289">
        <f>AB28*Q60/100</f>
        <v>7.142857143</v>
      </c>
    </row>
    <row r="38" ht="15.75" customHeight="1">
      <c r="B38" s="100">
        <v>29.0</v>
      </c>
      <c r="C38" s="154" t="str">
        <f>'дети 5-ти лет Ф'!C143</f>
        <v/>
      </c>
      <c r="D38" s="154">
        <f>'дети 5-ти лет Ф'!Y143</f>
        <v>0</v>
      </c>
      <c r="E38" s="154">
        <f>'дети 5-ти лет Ф'!Z143</f>
        <v>0</v>
      </c>
      <c r="F38" s="154">
        <f>'дети 5-ти лет Ф'!AA143</f>
        <v>0</v>
      </c>
      <c r="G38" s="154">
        <f>'дети 5-ти лет К'!CJ143</f>
        <v>0</v>
      </c>
      <c r="H38" s="154">
        <f>'дети 5-ти лет К'!CK143</f>
        <v>0</v>
      </c>
      <c r="I38" s="154">
        <f>'дети 5-ти лет К'!CL143</f>
        <v>0</v>
      </c>
      <c r="J38" s="154">
        <f>'дети 5-ти лет П'!Y143</f>
        <v>0</v>
      </c>
      <c r="K38" s="154">
        <f>'дети 5-ти лет П'!Z143</f>
        <v>0</v>
      </c>
      <c r="L38" s="154">
        <f>'дети 5-ти лет П'!AA143</f>
        <v>0</v>
      </c>
      <c r="M38" s="154">
        <f>'дети 5-ти лет Т'!DE143</f>
        <v>0</v>
      </c>
      <c r="N38" s="274">
        <f>'дети 5-ти лет Т'!DF143</f>
        <v>0</v>
      </c>
      <c r="O38" s="274">
        <f>'дети 5-ти лет Т'!DG143</f>
        <v>0</v>
      </c>
      <c r="P38" s="274">
        <f>'дети 5-ти лет С'!Y143</f>
        <v>0</v>
      </c>
      <c r="Q38" s="274">
        <f>'дети 5-ти лет С'!Z143</f>
        <v>0</v>
      </c>
      <c r="R38" s="274">
        <f>'дети 5-ти лет С'!AA143</f>
        <v>0</v>
      </c>
      <c r="S38" s="226">
        <f t="shared" ref="S38:U38" si="29">(D38+G38+J38+M38+P38)/5</f>
        <v>0</v>
      </c>
      <c r="T38" s="227">
        <f t="shared" si="29"/>
        <v>0</v>
      </c>
      <c r="U38" s="228">
        <f t="shared" si="29"/>
        <v>0</v>
      </c>
      <c r="V38" s="277"/>
      <c r="X38" s="275" t="s">
        <v>804</v>
      </c>
      <c r="Y38" s="286" t="s">
        <v>820</v>
      </c>
      <c r="Z38" s="8"/>
      <c r="AA38" s="287">
        <f>'СВОД1'!Y36</f>
        <v>11.16666667</v>
      </c>
      <c r="AB38" s="287">
        <f>'СВОД1'!Z36</f>
        <v>13.72222222</v>
      </c>
      <c r="AC38" s="287">
        <f>'СВОД1'!AA36</f>
        <v>10.83333333</v>
      </c>
      <c r="AD38" s="287">
        <f>'СВОД1'!AB36</f>
        <v>7.966666667</v>
      </c>
      <c r="AE38" s="287">
        <f>'СВОД1'!AC36</f>
        <v>9.833333333</v>
      </c>
    </row>
    <row r="39" ht="15.75" customHeight="1">
      <c r="B39" s="100">
        <v>30.0</v>
      </c>
      <c r="C39" s="154" t="str">
        <f>'дети 5-ти лет Ф'!C144</f>
        <v/>
      </c>
      <c r="D39" s="154">
        <f>'дети 5-ти лет Ф'!Y144</f>
        <v>0</v>
      </c>
      <c r="E39" s="154">
        <f>'дети 5-ти лет Ф'!Z144</f>
        <v>0</v>
      </c>
      <c r="F39" s="154">
        <f>'дети 5-ти лет Ф'!AA144</f>
        <v>0</v>
      </c>
      <c r="G39" s="154">
        <f>'дети 5-ти лет К'!CJ144</f>
        <v>0</v>
      </c>
      <c r="H39" s="154">
        <f>'дети 5-ти лет К'!CK144</f>
        <v>0</v>
      </c>
      <c r="I39" s="154">
        <f>'дети 5-ти лет К'!CL144</f>
        <v>0</v>
      </c>
      <c r="J39" s="154">
        <f>'дети 5-ти лет П'!Y144</f>
        <v>0</v>
      </c>
      <c r="K39" s="154">
        <f>'дети 5-ти лет П'!Z144</f>
        <v>0</v>
      </c>
      <c r="L39" s="154">
        <f>'дети 5-ти лет П'!AA144</f>
        <v>0</v>
      </c>
      <c r="M39" s="154">
        <f>'дети 5-ти лет Т'!DE144</f>
        <v>0</v>
      </c>
      <c r="N39" s="274">
        <f>'дети 5-ти лет Т'!DF144</f>
        <v>0</v>
      </c>
      <c r="O39" s="274">
        <f>'дети 5-ти лет Т'!DG144</f>
        <v>0</v>
      </c>
      <c r="P39" s="274">
        <f>'дети 5-ти лет С'!Y144</f>
        <v>0</v>
      </c>
      <c r="Q39" s="274">
        <f>'дети 5-ти лет С'!Z144</f>
        <v>0</v>
      </c>
      <c r="R39" s="274">
        <f>'дети 5-ти лет С'!AA144</f>
        <v>0</v>
      </c>
      <c r="S39" s="226">
        <f t="shared" ref="S39:U39" si="30">(D39+G39+J39+M39+P39)/5</f>
        <v>0</v>
      </c>
      <c r="T39" s="227">
        <f t="shared" si="30"/>
        <v>0</v>
      </c>
      <c r="U39" s="228">
        <f t="shared" si="30"/>
        <v>0</v>
      </c>
      <c r="V39" s="277"/>
      <c r="X39" s="12"/>
      <c r="Y39" s="286" t="s">
        <v>821</v>
      </c>
      <c r="Z39" s="8"/>
      <c r="AA39" s="288">
        <f>'СВОД2'!Y38</f>
        <v>5.714285714</v>
      </c>
      <c r="AB39" s="288">
        <f>'СВОД2'!Z38</f>
        <v>7.571428571</v>
      </c>
      <c r="AC39" s="288">
        <f>'СВОД2'!AA38</f>
        <v>5.285714286</v>
      </c>
      <c r="AD39" s="288">
        <f>'СВОД2'!AB38</f>
        <v>9.228571429</v>
      </c>
      <c r="AE39" s="288">
        <f>'СВОД2'!AC38</f>
        <v>5.428571429</v>
      </c>
    </row>
    <row r="40" ht="15.75" customHeight="1">
      <c r="B40" s="100">
        <v>31.0</v>
      </c>
      <c r="C40" s="154" t="str">
        <f>'дети 5-ти лет Ф'!C145</f>
        <v/>
      </c>
      <c r="D40" s="154">
        <f>'дети 5-ти лет Ф'!Y145</f>
        <v>0</v>
      </c>
      <c r="E40" s="154">
        <f>'дети 5-ти лет Ф'!Z145</f>
        <v>0</v>
      </c>
      <c r="F40" s="154">
        <f>'дети 5-ти лет Ф'!AA145</f>
        <v>0</v>
      </c>
      <c r="G40" s="154">
        <f>'дети 5-ти лет К'!CJ145</f>
        <v>0</v>
      </c>
      <c r="H40" s="154">
        <f>'дети 5-ти лет К'!CK145</f>
        <v>0</v>
      </c>
      <c r="I40" s="154">
        <f>'дети 5-ти лет К'!CL145</f>
        <v>0</v>
      </c>
      <c r="J40" s="154">
        <f>'дети 5-ти лет П'!Y145</f>
        <v>0</v>
      </c>
      <c r="K40" s="154">
        <f>'дети 5-ти лет П'!Z145</f>
        <v>0</v>
      </c>
      <c r="L40" s="154">
        <f>'дети 5-ти лет П'!AA145</f>
        <v>0</v>
      </c>
      <c r="M40" s="154">
        <f>'дети 5-ти лет Т'!DE145</f>
        <v>0</v>
      </c>
      <c r="N40" s="274">
        <f>'дети 5-ти лет Т'!DF145</f>
        <v>0</v>
      </c>
      <c r="O40" s="274">
        <f>'дети 5-ти лет Т'!DG145</f>
        <v>0</v>
      </c>
      <c r="P40" s="274">
        <f>'дети 5-ти лет С'!Y145</f>
        <v>0</v>
      </c>
      <c r="Q40" s="274">
        <f>'дети 5-ти лет С'!Z145</f>
        <v>0</v>
      </c>
      <c r="R40" s="274">
        <f>'дети 5-ти лет С'!AA145</f>
        <v>0</v>
      </c>
      <c r="S40" s="226">
        <f t="shared" ref="S40:U40" si="31">(D40+G40+J40+M40+P40)/5</f>
        <v>0</v>
      </c>
      <c r="T40" s="227">
        <f t="shared" si="31"/>
        <v>0</v>
      </c>
      <c r="U40" s="228">
        <f t="shared" si="31"/>
        <v>0</v>
      </c>
      <c r="V40" s="277"/>
      <c r="X40" s="19"/>
      <c r="Y40" s="195" t="s">
        <v>825</v>
      </c>
      <c r="Z40" s="8"/>
      <c r="AA40" s="289">
        <f>AB13*Q60/100</f>
        <v>1.285714286</v>
      </c>
      <c r="AB40" s="289">
        <f>AB17*Q60/100</f>
        <v>2.107142857</v>
      </c>
      <c r="AC40" s="289">
        <f>AB21*Q60/100</f>
        <v>1.857142857</v>
      </c>
      <c r="AD40" s="289">
        <f>AB25*Q60/100</f>
        <v>1</v>
      </c>
      <c r="AE40" s="289">
        <f>AB29*Q60/100</f>
        <v>3.428571429</v>
      </c>
    </row>
    <row r="41" ht="15.75" customHeight="1">
      <c r="B41" s="100">
        <v>32.0</v>
      </c>
      <c r="C41" s="154" t="str">
        <f>'дети 5-ти лет Ф'!C146</f>
        <v/>
      </c>
      <c r="D41" s="154">
        <f>'дети 5-ти лет Ф'!Y146</f>
        <v>0</v>
      </c>
      <c r="E41" s="154">
        <f>'дети 5-ти лет Ф'!Z146</f>
        <v>0</v>
      </c>
      <c r="F41" s="154">
        <f>'дети 5-ти лет Ф'!AA146</f>
        <v>0</v>
      </c>
      <c r="G41" s="154">
        <f>'дети 5-ти лет К'!CJ146</f>
        <v>0</v>
      </c>
      <c r="H41" s="154">
        <f>'дети 5-ти лет К'!CK146</f>
        <v>0</v>
      </c>
      <c r="I41" s="154">
        <f>'дети 5-ти лет К'!CL146</f>
        <v>0</v>
      </c>
      <c r="J41" s="154">
        <f>'дети 5-ти лет П'!Y146</f>
        <v>0</v>
      </c>
      <c r="K41" s="154">
        <f>'дети 5-ти лет П'!Z146</f>
        <v>0</v>
      </c>
      <c r="L41" s="154">
        <f>'дети 5-ти лет П'!AA146</f>
        <v>0</v>
      </c>
      <c r="M41" s="154">
        <f>'дети 5-ти лет Т'!DE146</f>
        <v>0</v>
      </c>
      <c r="N41" s="274">
        <f>'дети 5-ти лет Т'!DF146</f>
        <v>0</v>
      </c>
      <c r="O41" s="274">
        <f>'дети 5-ти лет Т'!DG146</f>
        <v>0</v>
      </c>
      <c r="P41" s="274">
        <f>'дети 5-ти лет С'!Y146</f>
        <v>0</v>
      </c>
      <c r="Q41" s="274">
        <f>'дети 5-ти лет С'!Z146</f>
        <v>0</v>
      </c>
      <c r="R41" s="274">
        <f>'дети 5-ти лет С'!AA146</f>
        <v>0</v>
      </c>
      <c r="S41" s="226">
        <f t="shared" ref="S41:U41" si="32">(D41+G41+J41+M41+P41)/5</f>
        <v>0</v>
      </c>
      <c r="T41" s="227">
        <f t="shared" si="32"/>
        <v>0</v>
      </c>
      <c r="U41" s="228">
        <f t="shared" si="32"/>
        <v>0</v>
      </c>
      <c r="V41" s="277"/>
      <c r="X41" s="275" t="s">
        <v>805</v>
      </c>
      <c r="Y41" s="286" t="s">
        <v>820</v>
      </c>
      <c r="Z41" s="8"/>
      <c r="AA41" s="287">
        <f>'СВОД1'!Y37</f>
        <v>0</v>
      </c>
      <c r="AB41" s="287">
        <f>'СВОД1'!Z37</f>
        <v>0</v>
      </c>
      <c r="AC41" s="287"/>
      <c r="AD41" s="287">
        <f>'СВОД1'!AB37</f>
        <v>1.3</v>
      </c>
      <c r="AE41" s="287">
        <f>'СВОД1'!AC37</f>
        <v>4.166666667</v>
      </c>
    </row>
    <row r="42" ht="15.75" customHeight="1">
      <c r="B42" s="100">
        <v>33.0</v>
      </c>
      <c r="C42" s="154" t="str">
        <f>'дети 5-ти лет Ф'!C147</f>
        <v/>
      </c>
      <c r="D42" s="154">
        <f>'дети 5-ти лет Ф'!Y147</f>
        <v>0</v>
      </c>
      <c r="E42" s="154">
        <f>'дети 5-ти лет Ф'!Z147</f>
        <v>0</v>
      </c>
      <c r="F42" s="154">
        <f>'дети 5-ти лет Ф'!AA147</f>
        <v>0</v>
      </c>
      <c r="G42" s="154">
        <f>'дети 5-ти лет К'!CJ147</f>
        <v>0</v>
      </c>
      <c r="H42" s="154">
        <f>'дети 5-ти лет К'!CK147</f>
        <v>0</v>
      </c>
      <c r="I42" s="154">
        <f>'дети 5-ти лет К'!CL147</f>
        <v>0</v>
      </c>
      <c r="J42" s="154">
        <f>'дети 5-ти лет П'!Y147</f>
        <v>0</v>
      </c>
      <c r="K42" s="154">
        <f>'дети 5-ти лет П'!Z147</f>
        <v>0</v>
      </c>
      <c r="L42" s="154">
        <f>'дети 5-ти лет П'!AA147</f>
        <v>0</v>
      </c>
      <c r="M42" s="154">
        <f>'дети 5-ти лет Т'!DE147</f>
        <v>0</v>
      </c>
      <c r="N42" s="274">
        <f>'дети 5-ти лет Т'!DF147</f>
        <v>0</v>
      </c>
      <c r="O42" s="274">
        <f>'дети 5-ти лет Т'!DG147</f>
        <v>0</v>
      </c>
      <c r="P42" s="274">
        <f>'дети 5-ти лет С'!Y147</f>
        <v>0</v>
      </c>
      <c r="Q42" s="274">
        <f>'дети 5-ти лет С'!Z147</f>
        <v>0</v>
      </c>
      <c r="R42" s="274">
        <f>'дети 5-ти лет С'!AA147</f>
        <v>0</v>
      </c>
      <c r="S42" s="226">
        <f t="shared" ref="S42:U42" si="33">(D42+G42+J42+M42+P42)/5</f>
        <v>0</v>
      </c>
      <c r="T42" s="227">
        <f t="shared" si="33"/>
        <v>0</v>
      </c>
      <c r="U42" s="228">
        <f t="shared" si="33"/>
        <v>0</v>
      </c>
      <c r="V42" s="277"/>
      <c r="X42" s="12"/>
      <c r="Y42" s="286" t="s">
        <v>821</v>
      </c>
      <c r="Z42" s="8"/>
      <c r="AA42" s="288">
        <f>'СВОД2'!Y40</f>
        <v>0.8571428571</v>
      </c>
      <c r="AB42" s="288">
        <f>'СВОД2'!Z40</f>
        <v>1.607142857</v>
      </c>
      <c r="AC42" s="288">
        <f>'СВОД2'!AA40</f>
        <v>1.285714286</v>
      </c>
      <c r="AD42" s="288">
        <f>'СВОД2'!AB40</f>
        <v>3.6</v>
      </c>
      <c r="AE42" s="288">
        <f>'СВОД2'!AC40</f>
        <v>0</v>
      </c>
    </row>
    <row r="43" ht="15.75" customHeight="1">
      <c r="B43" s="100">
        <v>34.0</v>
      </c>
      <c r="C43" s="154" t="str">
        <f>'дети 5-ти лет Ф'!C148</f>
        <v/>
      </c>
      <c r="D43" s="154">
        <f>'дети 5-ти лет Ф'!Y148</f>
        <v>0</v>
      </c>
      <c r="E43" s="154">
        <f>'дети 5-ти лет Ф'!Z148</f>
        <v>0</v>
      </c>
      <c r="F43" s="154">
        <f>'дети 5-ти лет Ф'!AA148</f>
        <v>0</v>
      </c>
      <c r="G43" s="154">
        <f>'дети 5-ти лет К'!CJ148</f>
        <v>0</v>
      </c>
      <c r="H43" s="154">
        <f>'дети 5-ти лет К'!CK148</f>
        <v>0</v>
      </c>
      <c r="I43" s="154">
        <f>'дети 5-ти лет К'!CL148</f>
        <v>0</v>
      </c>
      <c r="J43" s="154">
        <f>'дети 5-ти лет П'!Y148</f>
        <v>0</v>
      </c>
      <c r="K43" s="154">
        <f>'дети 5-ти лет П'!Z148</f>
        <v>0</v>
      </c>
      <c r="L43" s="154">
        <f>'дети 5-ти лет П'!AA148</f>
        <v>0</v>
      </c>
      <c r="M43" s="154">
        <f>'дети 5-ти лет Т'!DE148</f>
        <v>0</v>
      </c>
      <c r="N43" s="274">
        <f>'дети 5-ти лет Т'!DF148</f>
        <v>0</v>
      </c>
      <c r="O43" s="274">
        <f>'дети 5-ти лет Т'!DG148</f>
        <v>0</v>
      </c>
      <c r="P43" s="274">
        <f>'дети 5-ти лет С'!Y148</f>
        <v>0</v>
      </c>
      <c r="Q43" s="274">
        <f>'дети 5-ти лет С'!Z148</f>
        <v>0</v>
      </c>
      <c r="R43" s="274">
        <f>'дети 5-ти лет С'!AA148</f>
        <v>0</v>
      </c>
      <c r="S43" s="226">
        <f t="shared" ref="S43:U43" si="34">(D43+G43+J43+M43+P43)/5</f>
        <v>0</v>
      </c>
      <c r="T43" s="227">
        <f t="shared" si="34"/>
        <v>0</v>
      </c>
      <c r="U43" s="228">
        <f t="shared" si="34"/>
        <v>0</v>
      </c>
      <c r="V43" s="277"/>
      <c r="X43" s="19"/>
      <c r="Y43" s="195" t="s">
        <v>825</v>
      </c>
      <c r="Z43" s="8"/>
      <c r="AA43" s="289">
        <f>AB14*Q60/100</f>
        <v>2.571428571</v>
      </c>
      <c r="AB43" s="289">
        <f>AB18*Q60/100</f>
        <v>1.892857143</v>
      </c>
      <c r="AC43" s="289">
        <f>AB22*Q60/100</f>
        <v>2.142857143</v>
      </c>
      <c r="AD43" s="289">
        <f>AB26*Q60/100</f>
        <v>3.057142857</v>
      </c>
      <c r="AE43" s="289">
        <f>AB30*Q60/100</f>
        <v>0.4285714286</v>
      </c>
    </row>
    <row r="44" ht="15.75" customHeight="1">
      <c r="B44" s="100">
        <v>35.0</v>
      </c>
      <c r="C44" s="154" t="str">
        <f>'дети 5-ти лет Ф'!C149</f>
        <v/>
      </c>
      <c r="D44" s="154">
        <f>'дети 5-ти лет Ф'!Y149</f>
        <v>0</v>
      </c>
      <c r="E44" s="154">
        <f>'дети 5-ти лет Ф'!Z149</f>
        <v>0</v>
      </c>
      <c r="F44" s="154">
        <f>'дети 5-ти лет Ф'!AA149</f>
        <v>0</v>
      </c>
      <c r="G44" s="154">
        <f>'дети 5-ти лет К'!CJ149</f>
        <v>0</v>
      </c>
      <c r="H44" s="154">
        <f>'дети 5-ти лет К'!CK149</f>
        <v>0</v>
      </c>
      <c r="I44" s="154">
        <f>'дети 5-ти лет К'!CL149</f>
        <v>0</v>
      </c>
      <c r="J44" s="154">
        <f>'дети 5-ти лет П'!Y149</f>
        <v>0</v>
      </c>
      <c r="K44" s="154">
        <f>'дети 5-ти лет П'!Z149</f>
        <v>0</v>
      </c>
      <c r="L44" s="154">
        <f>'дети 5-ти лет П'!AA149</f>
        <v>0</v>
      </c>
      <c r="M44" s="154">
        <f>'дети 5-ти лет Т'!DE149</f>
        <v>0</v>
      </c>
      <c r="N44" s="274">
        <f>'дети 5-ти лет Т'!DF149</f>
        <v>0</v>
      </c>
      <c r="O44" s="274">
        <f>'дети 5-ти лет Т'!DG149</f>
        <v>0</v>
      </c>
      <c r="P44" s="274">
        <f>'дети 5-ти лет С'!Y149</f>
        <v>0</v>
      </c>
      <c r="Q44" s="274">
        <f>'дети 5-ти лет С'!Z149</f>
        <v>0</v>
      </c>
      <c r="R44" s="274">
        <f>'дети 5-ти лет С'!AA149</f>
        <v>0</v>
      </c>
      <c r="S44" s="226">
        <f t="shared" ref="S44:U44" si="35">(D44+G44+J44+M44+P44)/5</f>
        <v>0</v>
      </c>
      <c r="T44" s="227">
        <f t="shared" si="35"/>
        <v>0</v>
      </c>
      <c r="U44" s="228">
        <f t="shared" si="35"/>
        <v>0</v>
      </c>
      <c r="V44" s="277"/>
      <c r="X44" s="251"/>
      <c r="Y44" s="272"/>
      <c r="Z44" s="284"/>
      <c r="AA44" s="271"/>
      <c r="AB44" s="271"/>
      <c r="AC44" s="271"/>
    </row>
    <row r="45" ht="15.75" customHeight="1">
      <c r="B45" s="100">
        <v>36.0</v>
      </c>
      <c r="C45" s="154" t="str">
        <f>'дети 5-ти лет Ф'!C150</f>
        <v/>
      </c>
      <c r="D45" s="154">
        <f>'дети 5-ти лет Ф'!Y150</f>
        <v>0</v>
      </c>
      <c r="E45" s="154">
        <f>'дети 5-ти лет Ф'!Z150</f>
        <v>0</v>
      </c>
      <c r="F45" s="154">
        <f>'дети 5-ти лет Ф'!AA150</f>
        <v>0</v>
      </c>
      <c r="G45" s="154">
        <f>'дети 5-ти лет К'!CJ150</f>
        <v>0</v>
      </c>
      <c r="H45" s="154">
        <f>'дети 5-ти лет К'!CK150</f>
        <v>0</v>
      </c>
      <c r="I45" s="154">
        <f>'дети 5-ти лет К'!CL150</f>
        <v>0</v>
      </c>
      <c r="J45" s="154">
        <f>'дети 5-ти лет П'!Y150</f>
        <v>0</v>
      </c>
      <c r="K45" s="154">
        <f>'дети 5-ти лет П'!Z150</f>
        <v>0</v>
      </c>
      <c r="L45" s="154">
        <f>'дети 5-ти лет П'!AA150</f>
        <v>0</v>
      </c>
      <c r="M45" s="154">
        <f>'дети 5-ти лет Т'!DE150</f>
        <v>0</v>
      </c>
      <c r="N45" s="274">
        <f>'дети 5-ти лет Т'!DF150</f>
        <v>0</v>
      </c>
      <c r="O45" s="274">
        <f>'дети 5-ти лет Т'!DG150</f>
        <v>0</v>
      </c>
      <c r="P45" s="274">
        <f>'дети 5-ти лет С'!Y150</f>
        <v>0</v>
      </c>
      <c r="Q45" s="274">
        <f>'дети 5-ти лет С'!Z150</f>
        <v>0</v>
      </c>
      <c r="R45" s="274">
        <f>'дети 5-ти лет С'!AA150</f>
        <v>0</v>
      </c>
      <c r="S45" s="226">
        <f t="shared" ref="S45:U45" si="36">(D45+G45+J45+M45+P45)/5</f>
        <v>0</v>
      </c>
      <c r="T45" s="227">
        <f t="shared" si="36"/>
        <v>0</v>
      </c>
      <c r="U45" s="228">
        <f t="shared" si="36"/>
        <v>0</v>
      </c>
      <c r="V45" s="277"/>
      <c r="X45" s="251"/>
      <c r="Y45" s="251"/>
      <c r="Z45" s="251"/>
      <c r="AA45" s="271"/>
      <c r="AB45" s="271"/>
      <c r="AC45" s="271"/>
    </row>
    <row r="46" ht="15.75" customHeight="1">
      <c r="B46" s="100">
        <v>37.0</v>
      </c>
      <c r="C46" s="154" t="str">
        <f>'дети 5-ти лет Ф'!C151</f>
        <v/>
      </c>
      <c r="D46" s="154">
        <f>'дети 5-ти лет Ф'!Y151</f>
        <v>0</v>
      </c>
      <c r="E46" s="154">
        <f>'дети 5-ти лет Ф'!Z151</f>
        <v>0</v>
      </c>
      <c r="F46" s="154">
        <f>'дети 5-ти лет Ф'!AA151</f>
        <v>0</v>
      </c>
      <c r="G46" s="154">
        <f>'дети 5-ти лет К'!CJ151</f>
        <v>0</v>
      </c>
      <c r="H46" s="154">
        <f>'дети 5-ти лет К'!CK151</f>
        <v>0</v>
      </c>
      <c r="I46" s="154">
        <f>'дети 5-ти лет К'!CL151</f>
        <v>0</v>
      </c>
      <c r="J46" s="154">
        <f>'дети 5-ти лет П'!Y151</f>
        <v>0</v>
      </c>
      <c r="K46" s="154">
        <f>'дети 5-ти лет П'!Z151</f>
        <v>0</v>
      </c>
      <c r="L46" s="154">
        <f>'дети 5-ти лет П'!AA151</f>
        <v>0</v>
      </c>
      <c r="M46" s="154">
        <f>'дети 5-ти лет Т'!DE151</f>
        <v>0</v>
      </c>
      <c r="N46" s="274">
        <f>'дети 5-ти лет Т'!DF151</f>
        <v>0</v>
      </c>
      <c r="O46" s="274">
        <f>'дети 5-ти лет Т'!DG151</f>
        <v>0</v>
      </c>
      <c r="P46" s="274">
        <f>'дети 5-ти лет С'!Y151</f>
        <v>0</v>
      </c>
      <c r="Q46" s="274">
        <f>'дети 5-ти лет С'!Z151</f>
        <v>0</v>
      </c>
      <c r="R46" s="274">
        <f>'дети 5-ти лет С'!AA151</f>
        <v>0</v>
      </c>
      <c r="S46" s="226">
        <f t="shared" ref="S46:U46" si="37">(D46+G46+J46+M46+P46)/5</f>
        <v>0</v>
      </c>
      <c r="T46" s="227">
        <f t="shared" si="37"/>
        <v>0</v>
      </c>
      <c r="U46" s="228">
        <f t="shared" si="37"/>
        <v>0</v>
      </c>
      <c r="V46" s="277"/>
      <c r="X46" s="251"/>
      <c r="Y46" s="272"/>
      <c r="Z46" s="284"/>
      <c r="AA46" s="271"/>
      <c r="AB46" s="271"/>
      <c r="AC46" s="271"/>
    </row>
    <row r="47" ht="15.75" customHeight="1">
      <c r="B47" s="100">
        <v>38.0</v>
      </c>
      <c r="C47" s="154" t="str">
        <f>'дети 5-ти лет Ф'!C152</f>
        <v/>
      </c>
      <c r="D47" s="154">
        <f>'дети 5-ти лет Ф'!Y152</f>
        <v>0</v>
      </c>
      <c r="E47" s="154">
        <f>'дети 5-ти лет Ф'!Z152</f>
        <v>0</v>
      </c>
      <c r="F47" s="154">
        <f>'дети 5-ти лет Ф'!AA152</f>
        <v>0</v>
      </c>
      <c r="G47" s="154">
        <f>'дети 5-ти лет К'!CJ152</f>
        <v>0</v>
      </c>
      <c r="H47" s="154">
        <f>'дети 5-ти лет К'!CK152</f>
        <v>0</v>
      </c>
      <c r="I47" s="154">
        <f>'дети 5-ти лет К'!CL152</f>
        <v>0</v>
      </c>
      <c r="J47" s="154">
        <f>'дети 5-ти лет П'!Y152</f>
        <v>0</v>
      </c>
      <c r="K47" s="154">
        <f>'дети 5-ти лет П'!Z152</f>
        <v>0</v>
      </c>
      <c r="L47" s="154">
        <f>'дети 5-ти лет П'!AA152</f>
        <v>0</v>
      </c>
      <c r="M47" s="154">
        <f>'дети 5-ти лет Т'!DE152</f>
        <v>0</v>
      </c>
      <c r="N47" s="274">
        <f>'дети 5-ти лет Т'!DF152</f>
        <v>0</v>
      </c>
      <c r="O47" s="274">
        <f>'дети 5-ти лет Т'!DG152</f>
        <v>0</v>
      </c>
      <c r="P47" s="274">
        <f>'дети 5-ти лет С'!Y152</f>
        <v>0</v>
      </c>
      <c r="Q47" s="274">
        <f>'дети 5-ти лет С'!Z152</f>
        <v>0</v>
      </c>
      <c r="R47" s="274">
        <f>'дети 5-ти лет С'!AA152</f>
        <v>0</v>
      </c>
      <c r="S47" s="226">
        <f t="shared" ref="S47:U47" si="38">(D47+G47+J47+M47+P47)/5</f>
        <v>0</v>
      </c>
      <c r="T47" s="227">
        <f t="shared" si="38"/>
        <v>0</v>
      </c>
      <c r="U47" s="228">
        <f t="shared" si="38"/>
        <v>0</v>
      </c>
      <c r="V47" s="277"/>
      <c r="X47" s="251"/>
      <c r="Y47" s="272"/>
      <c r="Z47" s="284"/>
      <c r="AA47" s="271"/>
      <c r="AB47" s="271"/>
      <c r="AC47" s="271"/>
    </row>
    <row r="48" ht="15.75" customHeight="1">
      <c r="B48" s="100">
        <v>39.0</v>
      </c>
      <c r="C48" s="154" t="str">
        <f>'дети 5-ти лет Ф'!C153</f>
        <v/>
      </c>
      <c r="D48" s="154">
        <f>'дети 5-ти лет Ф'!Y153</f>
        <v>0</v>
      </c>
      <c r="E48" s="154">
        <f>'дети 5-ти лет Ф'!Z153</f>
        <v>0</v>
      </c>
      <c r="F48" s="154">
        <f>'дети 5-ти лет Ф'!AA153</f>
        <v>0</v>
      </c>
      <c r="G48" s="154">
        <f>'дети 5-ти лет К'!CJ153</f>
        <v>0</v>
      </c>
      <c r="H48" s="154">
        <f>'дети 5-ти лет К'!CK153</f>
        <v>0</v>
      </c>
      <c r="I48" s="154">
        <f>'дети 5-ти лет К'!CL153</f>
        <v>0</v>
      </c>
      <c r="J48" s="154">
        <f>'дети 5-ти лет П'!Y153</f>
        <v>0</v>
      </c>
      <c r="K48" s="154">
        <f>'дети 5-ти лет П'!Z153</f>
        <v>0</v>
      </c>
      <c r="L48" s="154">
        <f>'дети 5-ти лет П'!AA153</f>
        <v>0</v>
      </c>
      <c r="M48" s="154">
        <f>'дети 5-ти лет Т'!DE153</f>
        <v>0</v>
      </c>
      <c r="N48" s="274">
        <f>'дети 5-ти лет Т'!DF153</f>
        <v>0</v>
      </c>
      <c r="O48" s="274">
        <f>'дети 5-ти лет Т'!DG153</f>
        <v>0</v>
      </c>
      <c r="P48" s="274">
        <f>'дети 5-ти лет С'!Y153</f>
        <v>0</v>
      </c>
      <c r="Q48" s="274">
        <f>'дети 5-ти лет С'!Z153</f>
        <v>0</v>
      </c>
      <c r="R48" s="274">
        <f>'дети 5-ти лет С'!AA153</f>
        <v>0</v>
      </c>
      <c r="S48" s="226">
        <f t="shared" ref="S48:U48" si="39">(D48+G48+J48+M48+P48)/5</f>
        <v>0</v>
      </c>
      <c r="T48" s="227">
        <f t="shared" si="39"/>
        <v>0</v>
      </c>
      <c r="U48" s="228">
        <f t="shared" si="39"/>
        <v>0</v>
      </c>
      <c r="V48" s="277"/>
      <c r="X48" s="251"/>
      <c r="Y48" s="272"/>
      <c r="Z48" s="284"/>
      <c r="AA48" s="271"/>
      <c r="AB48" s="271"/>
      <c r="AC48" s="271"/>
    </row>
    <row r="49" ht="15.75" customHeight="1">
      <c r="B49" s="100">
        <v>40.0</v>
      </c>
      <c r="C49" s="154" t="str">
        <f>'дети 5-ти лет Ф'!C154</f>
        <v/>
      </c>
      <c r="D49" s="154">
        <f>'дети 5-ти лет Ф'!Y154</f>
        <v>0</v>
      </c>
      <c r="E49" s="154">
        <f>'дети 5-ти лет Ф'!Z154</f>
        <v>0</v>
      </c>
      <c r="F49" s="154">
        <f>'дети 5-ти лет Ф'!AA154</f>
        <v>0</v>
      </c>
      <c r="G49" s="154">
        <f>'дети 5-ти лет К'!CJ154</f>
        <v>0</v>
      </c>
      <c r="H49" s="154">
        <f>'дети 5-ти лет К'!CK154</f>
        <v>0</v>
      </c>
      <c r="I49" s="154">
        <f>'дети 5-ти лет К'!CL154</f>
        <v>0</v>
      </c>
      <c r="J49" s="154">
        <f>'дети 5-ти лет П'!Y154</f>
        <v>0</v>
      </c>
      <c r="K49" s="154">
        <f>'дети 5-ти лет П'!Z154</f>
        <v>0</v>
      </c>
      <c r="L49" s="154">
        <f>'дети 5-ти лет П'!AA154</f>
        <v>0</v>
      </c>
      <c r="M49" s="154">
        <f>'дети 5-ти лет Т'!DE154</f>
        <v>0</v>
      </c>
      <c r="N49" s="274">
        <f>'дети 5-ти лет Т'!DF154</f>
        <v>0</v>
      </c>
      <c r="O49" s="274">
        <f>'дети 5-ти лет Т'!DG154</f>
        <v>0</v>
      </c>
      <c r="P49" s="274">
        <f>'дети 5-ти лет С'!Y154</f>
        <v>0</v>
      </c>
      <c r="Q49" s="274">
        <f>'дети 5-ти лет С'!Z154</f>
        <v>0</v>
      </c>
      <c r="R49" s="274">
        <f>'дети 5-ти лет С'!AA154</f>
        <v>0</v>
      </c>
      <c r="S49" s="226">
        <f t="shared" ref="S49:U49" si="40">(D49+G49+J49+M49+P49)/5</f>
        <v>0</v>
      </c>
      <c r="T49" s="227">
        <f t="shared" si="40"/>
        <v>0</v>
      </c>
      <c r="U49" s="228">
        <f t="shared" si="40"/>
        <v>0</v>
      </c>
      <c r="V49" s="277"/>
      <c r="X49" s="251"/>
      <c r="Y49" s="251"/>
      <c r="Z49" s="251"/>
      <c r="AA49" s="271"/>
      <c r="AB49" s="271"/>
      <c r="AC49" s="271"/>
    </row>
    <row r="50" ht="15.75" customHeight="1">
      <c r="B50" s="100">
        <v>41.0</v>
      </c>
      <c r="C50" s="154" t="str">
        <f>'дети 5-ти лет Ф'!C155</f>
        <v/>
      </c>
      <c r="D50" s="154">
        <f>'дети 5-ти лет Ф'!Y155</f>
        <v>0</v>
      </c>
      <c r="E50" s="154">
        <f>'дети 5-ти лет Ф'!Z155</f>
        <v>0</v>
      </c>
      <c r="F50" s="154">
        <f>'дети 5-ти лет Ф'!AA155</f>
        <v>0</v>
      </c>
      <c r="G50" s="154">
        <f>'дети 5-ти лет К'!CJ155</f>
        <v>0</v>
      </c>
      <c r="H50" s="154">
        <f>'дети 5-ти лет К'!CK155</f>
        <v>0</v>
      </c>
      <c r="I50" s="154">
        <f>'дети 5-ти лет К'!CL155</f>
        <v>0</v>
      </c>
      <c r="J50" s="154">
        <f>'дети 5-ти лет П'!Y155</f>
        <v>0</v>
      </c>
      <c r="K50" s="154">
        <f>'дети 5-ти лет П'!Z155</f>
        <v>0</v>
      </c>
      <c r="L50" s="154">
        <f>'дети 5-ти лет П'!AA155</f>
        <v>0</v>
      </c>
      <c r="M50" s="154">
        <f>'дети 5-ти лет Т'!DE155</f>
        <v>0</v>
      </c>
      <c r="N50" s="274">
        <f>'дети 5-ти лет Т'!DF155</f>
        <v>0</v>
      </c>
      <c r="O50" s="274">
        <f>'дети 5-ти лет Т'!DG155</f>
        <v>0</v>
      </c>
      <c r="P50" s="274">
        <f>'дети 5-ти лет С'!Y155</f>
        <v>0</v>
      </c>
      <c r="Q50" s="274">
        <f>'дети 5-ти лет С'!Z155</f>
        <v>0</v>
      </c>
      <c r="R50" s="274">
        <f>'дети 5-ти лет С'!AA155</f>
        <v>0</v>
      </c>
      <c r="S50" s="226">
        <f t="shared" ref="S50:U50" si="41">(D50+G50+J50+M50+P50)/5</f>
        <v>0</v>
      </c>
      <c r="T50" s="227">
        <f t="shared" si="41"/>
        <v>0</v>
      </c>
      <c r="U50" s="228">
        <f t="shared" si="41"/>
        <v>0</v>
      </c>
      <c r="V50" s="277"/>
      <c r="X50" s="251"/>
      <c r="Y50" s="272"/>
      <c r="Z50" s="284"/>
      <c r="AA50" s="271"/>
      <c r="AB50" s="271"/>
      <c r="AC50" s="271"/>
    </row>
    <row r="51" ht="15.75" customHeight="1">
      <c r="B51" s="100">
        <v>42.0</v>
      </c>
      <c r="C51" s="154" t="str">
        <f>'дети 5-ти лет Ф'!C156</f>
        <v/>
      </c>
      <c r="D51" s="154">
        <f>'дети 5-ти лет Ф'!Y156</f>
        <v>0</v>
      </c>
      <c r="E51" s="154">
        <f>'дети 5-ти лет Ф'!Z156</f>
        <v>0</v>
      </c>
      <c r="F51" s="154">
        <f>'дети 5-ти лет Ф'!AA156</f>
        <v>0</v>
      </c>
      <c r="G51" s="154">
        <f>'дети 5-ти лет К'!CJ156</f>
        <v>0</v>
      </c>
      <c r="H51" s="154">
        <f>'дети 5-ти лет К'!CK156</f>
        <v>0</v>
      </c>
      <c r="I51" s="154">
        <f>'дети 5-ти лет К'!CL156</f>
        <v>0</v>
      </c>
      <c r="J51" s="154">
        <f>'дети 5-ти лет П'!Y156</f>
        <v>0</v>
      </c>
      <c r="K51" s="154">
        <f>'дети 5-ти лет П'!Z156</f>
        <v>0</v>
      </c>
      <c r="L51" s="154">
        <f>'дети 5-ти лет П'!AA156</f>
        <v>0</v>
      </c>
      <c r="M51" s="154">
        <f>'дети 5-ти лет Т'!DE156</f>
        <v>0</v>
      </c>
      <c r="N51" s="274">
        <f>'дети 5-ти лет Т'!DF156</f>
        <v>0</v>
      </c>
      <c r="O51" s="274">
        <f>'дети 5-ти лет Т'!DG156</f>
        <v>0</v>
      </c>
      <c r="P51" s="274">
        <f>'дети 5-ти лет С'!Y156</f>
        <v>0</v>
      </c>
      <c r="Q51" s="274">
        <f>'дети 5-ти лет С'!Z156</f>
        <v>0</v>
      </c>
      <c r="R51" s="274">
        <f>'дети 5-ти лет С'!AA156</f>
        <v>0</v>
      </c>
      <c r="S51" s="226">
        <f t="shared" ref="S51:U51" si="42">(D51+G51+J51+M51+P51)/5</f>
        <v>0</v>
      </c>
      <c r="T51" s="227">
        <f t="shared" si="42"/>
        <v>0</v>
      </c>
      <c r="U51" s="228">
        <f t="shared" si="42"/>
        <v>0</v>
      </c>
      <c r="V51" s="277"/>
      <c r="X51" s="251"/>
      <c r="Y51" s="272"/>
      <c r="Z51" s="284"/>
      <c r="AA51" s="271"/>
      <c r="AB51" s="271"/>
      <c r="AC51" s="271"/>
    </row>
    <row r="52" ht="15.75" customHeight="1">
      <c r="B52" s="122">
        <v>43.0</v>
      </c>
      <c r="C52" s="165" t="str">
        <f>'дети 5-ти лет Ф'!C157</f>
        <v/>
      </c>
      <c r="D52" s="165">
        <f>'дети 5-ти лет Ф'!Y157</f>
        <v>0</v>
      </c>
      <c r="E52" s="165">
        <f>'дети 5-ти лет Ф'!Z157</f>
        <v>0</v>
      </c>
      <c r="F52" s="165">
        <f>'дети 5-ти лет Ф'!AA157</f>
        <v>0</v>
      </c>
      <c r="G52" s="165">
        <f>'дети 5-ти лет К'!CJ157</f>
        <v>0</v>
      </c>
      <c r="H52" s="165">
        <f>'дети 5-ти лет К'!CK157</f>
        <v>0</v>
      </c>
      <c r="I52" s="165">
        <f>'дети 5-ти лет К'!CL157</f>
        <v>0</v>
      </c>
      <c r="J52" s="165">
        <f>'дети 5-ти лет П'!Y157</f>
        <v>0</v>
      </c>
      <c r="K52" s="165">
        <f>'дети 5-ти лет П'!Z157</f>
        <v>0</v>
      </c>
      <c r="L52" s="165">
        <f>'дети 5-ти лет П'!AA157</f>
        <v>0</v>
      </c>
      <c r="M52" s="165">
        <f>'дети 5-ти лет Т'!DE157</f>
        <v>0</v>
      </c>
      <c r="N52" s="290">
        <f>'дети 5-ти лет Т'!DF157</f>
        <v>0</v>
      </c>
      <c r="O52" s="290">
        <f>'дети 5-ти лет Т'!DG157</f>
        <v>0</v>
      </c>
      <c r="P52" s="290">
        <f>'дети 5-ти лет С'!Y157</f>
        <v>0</v>
      </c>
      <c r="Q52" s="290">
        <f>'дети 5-ти лет С'!Z157</f>
        <v>0</v>
      </c>
      <c r="R52" s="290">
        <f>'дети 5-ти лет С'!AA157</f>
        <v>0</v>
      </c>
      <c r="S52" s="226">
        <f t="shared" ref="S52:U52" si="43">(D52+G52+J52+M52+P52)/5</f>
        <v>0</v>
      </c>
      <c r="T52" s="227">
        <f t="shared" si="43"/>
        <v>0</v>
      </c>
      <c r="U52" s="228">
        <f t="shared" si="43"/>
        <v>0</v>
      </c>
      <c r="V52" s="277"/>
      <c r="X52" s="251"/>
      <c r="Y52" s="272"/>
      <c r="Z52" s="284"/>
      <c r="AA52" s="271"/>
      <c r="AB52" s="271"/>
      <c r="AC52" s="271"/>
    </row>
    <row r="53" ht="15.75" customHeight="1">
      <c r="B53" s="122">
        <v>44.0</v>
      </c>
      <c r="C53" s="165" t="str">
        <f>'дети 5-ти лет Ф'!C158</f>
        <v/>
      </c>
      <c r="D53" s="165">
        <f>'дети 5-ти лет Ф'!Y158</f>
        <v>0</v>
      </c>
      <c r="E53" s="165">
        <f>'дети 5-ти лет Ф'!Z158</f>
        <v>0</v>
      </c>
      <c r="F53" s="165">
        <f>'дети 5-ти лет Ф'!AA158</f>
        <v>0</v>
      </c>
      <c r="G53" s="165">
        <f>'дети 5-ти лет К'!CJ158</f>
        <v>0</v>
      </c>
      <c r="H53" s="165">
        <f>'дети 5-ти лет К'!CK158</f>
        <v>0</v>
      </c>
      <c r="I53" s="165">
        <f>'дети 5-ти лет К'!CL158</f>
        <v>0</v>
      </c>
      <c r="J53" s="165">
        <f>'дети 5-ти лет П'!Y158</f>
        <v>0</v>
      </c>
      <c r="K53" s="165">
        <f>'дети 5-ти лет П'!Z158</f>
        <v>0</v>
      </c>
      <c r="L53" s="165">
        <f>'дети 5-ти лет П'!AA158</f>
        <v>0</v>
      </c>
      <c r="M53" s="165">
        <f>'дети 5-ти лет Т'!DE158</f>
        <v>0</v>
      </c>
      <c r="N53" s="290">
        <f>'дети 5-ти лет Т'!DF158</f>
        <v>0</v>
      </c>
      <c r="O53" s="290">
        <f>'дети 5-ти лет Т'!DG158</f>
        <v>0</v>
      </c>
      <c r="P53" s="290">
        <f>'дети 5-ти лет С'!Y158</f>
        <v>0</v>
      </c>
      <c r="Q53" s="290">
        <f>'дети 5-ти лет С'!Z158</f>
        <v>0</v>
      </c>
      <c r="R53" s="290">
        <f>'дети 5-ти лет С'!AA158</f>
        <v>0</v>
      </c>
      <c r="S53" s="226">
        <f t="shared" ref="S53:U53" si="44">(D53+G53+J53+M53+P53)/5</f>
        <v>0</v>
      </c>
      <c r="T53" s="227">
        <f t="shared" si="44"/>
        <v>0</v>
      </c>
      <c r="U53" s="228">
        <f t="shared" si="44"/>
        <v>0</v>
      </c>
      <c r="V53" s="277"/>
      <c r="AA53" s="1"/>
      <c r="AB53" s="1"/>
      <c r="AC53" s="1"/>
    </row>
    <row r="54" ht="15.75" customHeight="1">
      <c r="B54" s="122">
        <v>45.0</v>
      </c>
      <c r="C54" s="165" t="str">
        <f>'дети 5-ти лет Ф'!C159</f>
        <v/>
      </c>
      <c r="D54" s="165">
        <f>'дети 5-ти лет Ф'!Y159</f>
        <v>0</v>
      </c>
      <c r="E54" s="165">
        <f>'дети 5-ти лет Ф'!Z159</f>
        <v>0</v>
      </c>
      <c r="F54" s="165">
        <f>'дети 5-ти лет Ф'!AA159</f>
        <v>0</v>
      </c>
      <c r="G54" s="165">
        <f>'дети 5-ти лет К'!CJ159</f>
        <v>0</v>
      </c>
      <c r="H54" s="165">
        <f>'дети 5-ти лет К'!CK159</f>
        <v>0</v>
      </c>
      <c r="I54" s="165">
        <f>'дети 5-ти лет К'!CL159</f>
        <v>0</v>
      </c>
      <c r="J54" s="165">
        <f>'дети 5-ти лет П'!Y159</f>
        <v>0</v>
      </c>
      <c r="K54" s="165">
        <f>'дети 5-ти лет П'!Z159</f>
        <v>0</v>
      </c>
      <c r="L54" s="165">
        <f>'дети 5-ти лет П'!AA159</f>
        <v>0</v>
      </c>
      <c r="M54" s="165">
        <f>'дети 5-ти лет Т'!DE159</f>
        <v>0</v>
      </c>
      <c r="N54" s="290">
        <f>'дети 5-ти лет Т'!DF159</f>
        <v>0</v>
      </c>
      <c r="O54" s="290">
        <f>'дети 5-ти лет Т'!DG159</f>
        <v>0</v>
      </c>
      <c r="P54" s="290">
        <f>'дети 5-ти лет С'!Y159</f>
        <v>0</v>
      </c>
      <c r="Q54" s="290">
        <f>'дети 5-ти лет С'!Z159</f>
        <v>0</v>
      </c>
      <c r="R54" s="290">
        <f>'дети 5-ти лет С'!AA159</f>
        <v>0</v>
      </c>
      <c r="S54" s="226">
        <f t="shared" ref="S54:U54" si="45">(D54+G54+J54+M54+P54)/5</f>
        <v>0</v>
      </c>
      <c r="T54" s="227">
        <f t="shared" si="45"/>
        <v>0</v>
      </c>
      <c r="U54" s="228">
        <f t="shared" si="45"/>
        <v>0</v>
      </c>
      <c r="V54" s="277"/>
      <c r="AA54" s="1"/>
      <c r="AB54" s="1"/>
      <c r="AC54" s="1"/>
    </row>
    <row r="55" ht="15.75" customHeight="1">
      <c r="B55" s="122">
        <v>46.0</v>
      </c>
      <c r="C55" s="165" t="str">
        <f>'дети 5-ти лет Ф'!C160</f>
        <v/>
      </c>
      <c r="D55" s="165">
        <f>'дети 5-ти лет Ф'!Y160</f>
        <v>0</v>
      </c>
      <c r="E55" s="165">
        <f>'дети 5-ти лет Ф'!Z160</f>
        <v>0</v>
      </c>
      <c r="F55" s="165">
        <f>'дети 5-ти лет Ф'!AA160</f>
        <v>0</v>
      </c>
      <c r="G55" s="165">
        <f>'дети 5-ти лет К'!CJ160</f>
        <v>0</v>
      </c>
      <c r="H55" s="165">
        <f>'дети 5-ти лет К'!CK160</f>
        <v>0</v>
      </c>
      <c r="I55" s="165">
        <f>'дети 5-ти лет К'!CL160</f>
        <v>0</v>
      </c>
      <c r="J55" s="165">
        <f>'дети 5-ти лет П'!Y160</f>
        <v>0</v>
      </c>
      <c r="K55" s="165">
        <f>'дети 5-ти лет П'!Z160</f>
        <v>0</v>
      </c>
      <c r="L55" s="165">
        <f>'дети 5-ти лет П'!AA160</f>
        <v>0</v>
      </c>
      <c r="M55" s="165">
        <f>'дети 5-ти лет Т'!DE160</f>
        <v>0</v>
      </c>
      <c r="N55" s="290">
        <f>'дети 5-ти лет Т'!DF160</f>
        <v>0</v>
      </c>
      <c r="O55" s="290">
        <f>'дети 5-ти лет Т'!DG160</f>
        <v>0</v>
      </c>
      <c r="P55" s="290">
        <f>'дети 5-ти лет С'!Y160</f>
        <v>0</v>
      </c>
      <c r="Q55" s="290">
        <f>'дети 5-ти лет С'!Z160</f>
        <v>0</v>
      </c>
      <c r="R55" s="290">
        <f>'дети 5-ти лет С'!AA160</f>
        <v>0</v>
      </c>
      <c r="S55" s="226">
        <f t="shared" ref="S55:U55" si="46">(D55+G55+J55+M55+P55)/5</f>
        <v>0</v>
      </c>
      <c r="T55" s="227">
        <f t="shared" si="46"/>
        <v>0</v>
      </c>
      <c r="U55" s="228">
        <f t="shared" si="46"/>
        <v>0</v>
      </c>
      <c r="V55" s="277"/>
      <c r="AA55" s="1"/>
      <c r="AB55" s="1"/>
      <c r="AC55" s="1"/>
    </row>
    <row r="56" ht="15.75" customHeight="1">
      <c r="B56" s="122">
        <v>47.0</v>
      </c>
      <c r="C56" s="165" t="str">
        <f>'дети 5-ти лет Ф'!C161</f>
        <v/>
      </c>
      <c r="D56" s="165">
        <f>'дети 5-ти лет Ф'!Y159</f>
        <v>0</v>
      </c>
      <c r="E56" s="165">
        <f>'дети 5-ти лет Ф'!Z159</f>
        <v>0</v>
      </c>
      <c r="F56" s="165">
        <f>'дети 5-ти лет Ф'!AA159</f>
        <v>0</v>
      </c>
      <c r="G56" s="165">
        <f>'дети 5-ти лет К'!CJ161</f>
        <v>0</v>
      </c>
      <c r="H56" s="165">
        <f>'дети 5-ти лет К'!CK161</f>
        <v>0</v>
      </c>
      <c r="I56" s="165">
        <f>'дети 5-ти лет К'!CL161</f>
        <v>0</v>
      </c>
      <c r="J56" s="165">
        <f>'дети 5-ти лет П'!Y161</f>
        <v>0</v>
      </c>
      <c r="K56" s="165">
        <f>'дети 5-ти лет П'!Z161</f>
        <v>0</v>
      </c>
      <c r="L56" s="165">
        <f>'дети 5-ти лет П'!AA161</f>
        <v>0</v>
      </c>
      <c r="M56" s="165">
        <f>'дети 5-ти лет Т'!DE161</f>
        <v>0</v>
      </c>
      <c r="N56" s="290">
        <f>'дети 5-ти лет Т'!DF161</f>
        <v>0</v>
      </c>
      <c r="O56" s="290">
        <f>'дети 5-ти лет Т'!DG161</f>
        <v>0</v>
      </c>
      <c r="P56" s="290">
        <f>'дети 5-ти лет С'!Y159</f>
        <v>0</v>
      </c>
      <c r="Q56" s="290">
        <f>'дети 5-ти лет С'!Z159</f>
        <v>0</v>
      </c>
      <c r="R56" s="290">
        <f>'дети 5-ти лет С'!AA159</f>
        <v>0</v>
      </c>
      <c r="S56" s="226">
        <f t="shared" ref="S56:U56" si="47">(D56+G56+J56+M56+P56)/5</f>
        <v>0</v>
      </c>
      <c r="T56" s="227">
        <f t="shared" si="47"/>
        <v>0</v>
      </c>
      <c r="U56" s="228">
        <f t="shared" si="47"/>
        <v>0</v>
      </c>
      <c r="V56" s="277"/>
      <c r="AA56" s="1"/>
      <c r="AB56" s="1"/>
      <c r="AC56" s="1"/>
    </row>
    <row r="57" ht="15.75" customHeight="1">
      <c r="B57" s="122">
        <v>48.0</v>
      </c>
      <c r="C57" s="165" t="str">
        <f>'дети 5-ти лет Ф'!C162</f>
        <v/>
      </c>
      <c r="D57" s="165">
        <f>'дети 5-ти лет Ф'!Y162</f>
        <v>0</v>
      </c>
      <c r="E57" s="165">
        <f>'дети 5-ти лет Ф'!Z162</f>
        <v>0</v>
      </c>
      <c r="F57" s="165">
        <f>'дети 5-ти лет Ф'!AA162</f>
        <v>0</v>
      </c>
      <c r="G57" s="165">
        <f>'дети 5-ти лет К'!CJ162</f>
        <v>0</v>
      </c>
      <c r="H57" s="165">
        <f>'дети 5-ти лет К'!CK162</f>
        <v>0</v>
      </c>
      <c r="I57" s="165">
        <f>'дети 5-ти лет К'!CL162</f>
        <v>0</v>
      </c>
      <c r="J57" s="165">
        <f>'дети 5-ти лет П'!Y162</f>
        <v>0</v>
      </c>
      <c r="K57" s="165">
        <f>'дети 5-ти лет П'!Z162</f>
        <v>0</v>
      </c>
      <c r="L57" s="165">
        <f>'дети 5-ти лет П'!AA162</f>
        <v>0</v>
      </c>
      <c r="M57" s="165">
        <f>'дети 5-ти лет Т'!DE162</f>
        <v>0</v>
      </c>
      <c r="N57" s="290">
        <f>'дети 5-ти лет Т'!DF162</f>
        <v>0</v>
      </c>
      <c r="O57" s="290">
        <f>'дети 5-ти лет Т'!DG162</f>
        <v>0</v>
      </c>
      <c r="P57" s="290">
        <f>'дети 5-ти лет С'!Y162</f>
        <v>0</v>
      </c>
      <c r="Q57" s="290">
        <f>'дети 5-ти лет С'!Z162</f>
        <v>0</v>
      </c>
      <c r="R57" s="290">
        <f>'дети 5-ти лет С'!AA162</f>
        <v>0</v>
      </c>
      <c r="S57" s="226">
        <f t="shared" ref="S57:U57" si="48">(D57+G57+J57+M57+P57)/5</f>
        <v>0</v>
      </c>
      <c r="T57" s="227">
        <f t="shared" si="48"/>
        <v>0</v>
      </c>
      <c r="U57" s="228">
        <f t="shared" si="48"/>
        <v>0</v>
      </c>
      <c r="V57" s="277"/>
    </row>
    <row r="58" ht="15.75" customHeight="1">
      <c r="B58" s="122">
        <v>49.0</v>
      </c>
      <c r="C58" s="165" t="str">
        <f>'дети 5-ти лет Ф'!C163</f>
        <v/>
      </c>
      <c r="D58" s="165">
        <f>'дети 5-ти лет Ф'!Y163</f>
        <v>0</v>
      </c>
      <c r="E58" s="165">
        <f>'дети 5-ти лет Ф'!Z163</f>
        <v>0</v>
      </c>
      <c r="F58" s="165">
        <f>'дети 5-ти лет Ф'!AA163</f>
        <v>0</v>
      </c>
      <c r="G58" s="165">
        <f>'дети 5-ти лет К'!CJ163</f>
        <v>0</v>
      </c>
      <c r="H58" s="165">
        <f>'дети 5-ти лет К'!CK163</f>
        <v>0</v>
      </c>
      <c r="I58" s="165">
        <f>'дети 5-ти лет К'!CL163</f>
        <v>0</v>
      </c>
      <c r="J58" s="165">
        <f>'дети 5-ти лет П'!Y163</f>
        <v>0</v>
      </c>
      <c r="K58" s="165">
        <f>'дети 5-ти лет П'!Z163</f>
        <v>0</v>
      </c>
      <c r="L58" s="165">
        <f>'дети 5-ти лет П'!AA163</f>
        <v>0</v>
      </c>
      <c r="M58" s="165">
        <f>'дети 5-ти лет Т'!DE163</f>
        <v>0</v>
      </c>
      <c r="N58" s="290">
        <f>'дети 5-ти лет Т'!DF163</f>
        <v>0</v>
      </c>
      <c r="O58" s="290">
        <f>'дети 5-ти лет Т'!DG163</f>
        <v>0</v>
      </c>
      <c r="P58" s="290">
        <f>'дети 5-ти лет С'!Y163</f>
        <v>0</v>
      </c>
      <c r="Q58" s="290">
        <f>'дети 5-ти лет С'!Z163</f>
        <v>0</v>
      </c>
      <c r="R58" s="290">
        <f>'дети 5-ти лет С'!AA163</f>
        <v>0</v>
      </c>
      <c r="S58" s="226">
        <f t="shared" ref="S58:U58" si="49">(D58+G58+J58+M58+P58)/5</f>
        <v>0</v>
      </c>
      <c r="T58" s="227">
        <f t="shared" si="49"/>
        <v>0</v>
      </c>
      <c r="U58" s="228">
        <f t="shared" si="49"/>
        <v>0</v>
      </c>
      <c r="V58" s="277"/>
    </row>
    <row r="59" ht="15.75" customHeight="1">
      <c r="B59" s="236"/>
      <c r="C59" s="7"/>
      <c r="D59" s="7"/>
      <c r="E59" s="7"/>
      <c r="F59" s="7"/>
      <c r="G59" s="7"/>
      <c r="H59" s="7"/>
      <c r="I59" s="7"/>
      <c r="J59" s="7"/>
      <c r="K59" s="7"/>
      <c r="L59" s="7"/>
      <c r="M59" s="7"/>
      <c r="N59" s="7"/>
      <c r="O59" s="7"/>
      <c r="P59" s="7"/>
      <c r="Q59" s="7"/>
      <c r="R59" s="7"/>
      <c r="S59" s="7"/>
      <c r="T59" s="7"/>
      <c r="U59" s="8"/>
      <c r="V59" s="60"/>
    </row>
    <row r="60" ht="15.75" customHeight="1">
      <c r="B60" s="237" t="s">
        <v>59</v>
      </c>
      <c r="C60" s="7"/>
      <c r="D60" s="7"/>
      <c r="E60" s="7"/>
      <c r="F60" s="7"/>
      <c r="G60" s="7"/>
      <c r="H60" s="7"/>
      <c r="I60" s="7"/>
      <c r="J60" s="7"/>
      <c r="K60" s="7"/>
      <c r="L60" s="7"/>
      <c r="M60" s="7"/>
      <c r="N60" s="7"/>
      <c r="O60" s="7"/>
      <c r="P60" s="8"/>
      <c r="Q60" s="237">
        <f>'дети 5-ти лет Ф'!Z167</f>
        <v>17</v>
      </c>
      <c r="R60" s="7"/>
      <c r="S60" s="7"/>
      <c r="T60" s="7"/>
      <c r="U60" s="8"/>
      <c r="V60" s="60"/>
    </row>
    <row r="61" ht="15.75" customHeight="1">
      <c r="B61" s="238"/>
      <c r="C61" s="238"/>
      <c r="D61" s="238"/>
      <c r="E61" s="238"/>
      <c r="F61" s="238"/>
      <c r="G61" s="238"/>
      <c r="H61" s="238"/>
      <c r="I61" s="238"/>
      <c r="J61" s="238"/>
      <c r="K61" s="238"/>
      <c r="L61" s="238"/>
      <c r="M61" s="238"/>
      <c r="N61" s="238"/>
      <c r="O61" s="238"/>
      <c r="P61" s="238"/>
      <c r="Q61" s="238"/>
      <c r="R61" s="238"/>
      <c r="S61" s="238"/>
      <c r="T61" s="238"/>
      <c r="U61" s="238"/>
    </row>
    <row r="62" ht="15.75" customHeight="1">
      <c r="B62" s="238"/>
      <c r="C62" s="238"/>
      <c r="D62" s="238"/>
      <c r="E62" s="238"/>
      <c r="F62" s="238"/>
      <c r="G62" s="238"/>
      <c r="H62" s="238"/>
      <c r="I62" s="238"/>
      <c r="J62" s="238"/>
      <c r="K62" s="238"/>
      <c r="L62" s="238"/>
      <c r="M62" s="238"/>
      <c r="N62" s="238"/>
      <c r="O62" s="238"/>
      <c r="P62" s="238"/>
      <c r="Q62" s="238"/>
      <c r="R62" s="238"/>
      <c r="S62" s="238"/>
      <c r="T62" s="238"/>
      <c r="U62" s="238"/>
    </row>
    <row r="63" ht="15.75" customHeight="1">
      <c r="B63" s="5" t="s">
        <v>3</v>
      </c>
      <c r="C63" s="239" t="s">
        <v>810</v>
      </c>
      <c r="D63" s="240" t="s">
        <v>811</v>
      </c>
      <c r="E63" s="63"/>
      <c r="F63" s="239" t="s">
        <v>803</v>
      </c>
      <c r="G63" s="195" t="s">
        <v>5</v>
      </c>
      <c r="H63" s="7"/>
      <c r="I63" s="7"/>
      <c r="J63" s="7"/>
      <c r="K63" s="7"/>
      <c r="L63" s="7"/>
      <c r="M63" s="7"/>
      <c r="N63" s="7"/>
      <c r="O63" s="7"/>
      <c r="P63" s="7"/>
      <c r="Q63" s="7"/>
      <c r="R63" s="7"/>
      <c r="S63" s="7"/>
      <c r="T63" s="7"/>
      <c r="U63" s="7"/>
      <c r="V63" s="7"/>
      <c r="W63" s="7"/>
      <c r="X63" s="7"/>
      <c r="Y63" s="7"/>
      <c r="Z63" s="7"/>
      <c r="AA63" s="8"/>
    </row>
    <row r="64" ht="15.75" customHeight="1">
      <c r="B64" s="12"/>
      <c r="C64" s="12"/>
      <c r="D64" s="68"/>
      <c r="E64" s="69"/>
      <c r="F64" s="12"/>
      <c r="G64" s="13" t="s">
        <v>9</v>
      </c>
      <c r="H64" s="7"/>
      <c r="I64" s="7"/>
      <c r="J64" s="7"/>
      <c r="K64" s="7"/>
      <c r="L64" s="7"/>
      <c r="M64" s="7"/>
      <c r="N64" s="7"/>
      <c r="O64" s="7"/>
      <c r="P64" s="7"/>
      <c r="Q64" s="7"/>
      <c r="R64" s="7"/>
      <c r="S64" s="7"/>
      <c r="T64" s="7"/>
      <c r="U64" s="7"/>
      <c r="V64" s="7"/>
      <c r="W64" s="7"/>
      <c r="X64" s="7"/>
      <c r="Y64" s="7"/>
      <c r="Z64" s="7"/>
      <c r="AA64" s="8"/>
    </row>
    <row r="65" ht="177.0" customHeight="1">
      <c r="B65" s="12"/>
      <c r="C65" s="12"/>
      <c r="D65" s="68"/>
      <c r="E65" s="69"/>
      <c r="F65" s="12"/>
      <c r="G65" s="14" t="s">
        <v>71</v>
      </c>
      <c r="H65" s="7"/>
      <c r="I65" s="8"/>
      <c r="J65" s="14" t="s">
        <v>72</v>
      </c>
      <c r="K65" s="7"/>
      <c r="L65" s="8"/>
      <c r="M65" s="17" t="s">
        <v>73</v>
      </c>
      <c r="N65" s="7"/>
      <c r="O65" s="8"/>
      <c r="P65" s="17" t="s">
        <v>74</v>
      </c>
      <c r="Q65" s="7"/>
      <c r="R65" s="8"/>
      <c r="S65" s="17" t="s">
        <v>75</v>
      </c>
      <c r="T65" s="7"/>
      <c r="U65" s="8"/>
      <c r="V65" s="17" t="s">
        <v>76</v>
      </c>
      <c r="W65" s="7"/>
      <c r="X65" s="8"/>
      <c r="Y65" s="17" t="s">
        <v>77</v>
      </c>
      <c r="Z65" s="7"/>
      <c r="AA65" s="8"/>
    </row>
    <row r="66" ht="15.75" customHeight="1">
      <c r="B66" s="19"/>
      <c r="C66" s="19"/>
      <c r="D66" s="83"/>
      <c r="E66" s="85"/>
      <c r="F66" s="19"/>
      <c r="G66" s="223" t="s">
        <v>794</v>
      </c>
      <c r="H66" s="223" t="s">
        <v>795</v>
      </c>
      <c r="I66" s="223" t="s">
        <v>796</v>
      </c>
      <c r="J66" s="223" t="s">
        <v>794</v>
      </c>
      <c r="K66" s="223" t="s">
        <v>795</v>
      </c>
      <c r="L66" s="223" t="s">
        <v>796</v>
      </c>
      <c r="M66" s="223" t="s">
        <v>794</v>
      </c>
      <c r="N66" s="223" t="s">
        <v>795</v>
      </c>
      <c r="O66" s="223" t="s">
        <v>796</v>
      </c>
      <c r="P66" s="223" t="s">
        <v>794</v>
      </c>
      <c r="Q66" s="223" t="s">
        <v>795</v>
      </c>
      <c r="R66" s="223" t="s">
        <v>796</v>
      </c>
      <c r="S66" s="223" t="s">
        <v>794</v>
      </c>
      <c r="T66" s="223" t="s">
        <v>795</v>
      </c>
      <c r="U66" s="223" t="s">
        <v>796</v>
      </c>
      <c r="V66" s="223" t="s">
        <v>794</v>
      </c>
      <c r="W66" s="223" t="s">
        <v>795</v>
      </c>
      <c r="X66" s="223" t="s">
        <v>796</v>
      </c>
      <c r="Y66" s="223" t="s">
        <v>794</v>
      </c>
      <c r="Z66" s="223" t="s">
        <v>795</v>
      </c>
      <c r="AA66" s="223" t="s">
        <v>796</v>
      </c>
    </row>
    <row r="67" ht="15.75" customHeight="1">
      <c r="B67" s="242">
        <v>1.0</v>
      </c>
      <c r="C67" s="243" t="s">
        <v>812</v>
      </c>
      <c r="D67" s="244" t="s">
        <v>826</v>
      </c>
      <c r="E67" s="8"/>
      <c r="F67" s="245">
        <v>11.0</v>
      </c>
      <c r="G67" s="246">
        <f>'дети 5-ти лет Ф'!D164</f>
        <v>7</v>
      </c>
      <c r="H67" s="246">
        <f>'дети 5-ти лет Ф'!E164</f>
        <v>1</v>
      </c>
      <c r="I67" s="246">
        <f>'дети 5-ти лет Ф'!F164</f>
        <v>3</v>
      </c>
      <c r="J67" s="246">
        <f>'дети 5-ти лет Ф'!G164</f>
        <v>7</v>
      </c>
      <c r="K67" s="246">
        <f>'дети 5-ти лет Ф'!H164</f>
        <v>1</v>
      </c>
      <c r="L67" s="246">
        <f>'дети 5-ти лет Ф'!I164</f>
        <v>3</v>
      </c>
      <c r="M67" s="246">
        <f>'дети 5-ти лет Ф'!J164</f>
        <v>7</v>
      </c>
      <c r="N67" s="246">
        <f>'дети 5-ти лет Ф'!K164</f>
        <v>1</v>
      </c>
      <c r="O67" s="246">
        <f>'дети 5-ти лет Ф'!L164</f>
        <v>3</v>
      </c>
      <c r="P67" s="246">
        <f>'дети 5-ти лет Ф'!M164</f>
        <v>7</v>
      </c>
      <c r="Q67" s="246">
        <f>'дети 5-ти лет Ф'!N164</f>
        <v>2</v>
      </c>
      <c r="R67" s="246">
        <f>'дети 5-ти лет Ф'!O164</f>
        <v>2</v>
      </c>
      <c r="S67" s="246">
        <f>'дети 5-ти лет Ф'!P164</f>
        <v>8</v>
      </c>
      <c r="T67" s="246">
        <f>'дети 5-ти лет Ф'!Q164</f>
        <v>1</v>
      </c>
      <c r="U67" s="246">
        <f>'дети 5-ти лет Ф'!R164</f>
        <v>2</v>
      </c>
      <c r="V67" s="246">
        <f>'дети 5-ти лет Ф'!S164</f>
        <v>7</v>
      </c>
      <c r="W67" s="246">
        <f>'дети 5-ти лет Ф'!T164</f>
        <v>2</v>
      </c>
      <c r="X67" s="246">
        <f>'дети 5-ти лет Ф'!U164</f>
        <v>2</v>
      </c>
      <c r="Y67" s="246">
        <f>'дети 5-ти лет Ф'!V164</f>
        <v>7</v>
      </c>
      <c r="Z67" s="246">
        <f>'дети 5-ти лет Ф'!W164</f>
        <v>1</v>
      </c>
      <c r="AA67" s="246">
        <f>'дети 5-ти лет Ф'!X164</f>
        <v>3</v>
      </c>
    </row>
    <row r="68" ht="15.75" customHeight="1">
      <c r="B68" s="247"/>
      <c r="C68" s="248"/>
      <c r="D68" s="249"/>
      <c r="F68" s="246" t="s">
        <v>62</v>
      </c>
      <c r="G68" s="250">
        <f>'дети 5-ти лет Ф'!D165</f>
        <v>41.17647059</v>
      </c>
      <c r="H68" s="250">
        <f>'дети 5-ти лет Ф'!E165</f>
        <v>5.882352941</v>
      </c>
      <c r="I68" s="250">
        <f>'дети 5-ти лет Ф'!F165</f>
        <v>17.64705882</v>
      </c>
      <c r="J68" s="250">
        <f>'дети 5-ти лет Ф'!G165</f>
        <v>41.17647059</v>
      </c>
      <c r="K68" s="250">
        <f>'дети 5-ти лет Ф'!H165</f>
        <v>5.882352941</v>
      </c>
      <c r="L68" s="250">
        <f>'дети 5-ти лет Ф'!I165</f>
        <v>17.64705882</v>
      </c>
      <c r="M68" s="250">
        <f>'дети 5-ти лет Ф'!J165</f>
        <v>41.17647059</v>
      </c>
      <c r="N68" s="250">
        <f>'дети 5-ти лет Ф'!K165</f>
        <v>5.882352941</v>
      </c>
      <c r="O68" s="250">
        <f>'дети 5-ти лет Ф'!L165</f>
        <v>17.64705882</v>
      </c>
      <c r="P68" s="250">
        <f>'дети 5-ти лет Ф'!M165</f>
        <v>41.17647059</v>
      </c>
      <c r="Q68" s="250">
        <f>'дети 5-ти лет Ф'!N165</f>
        <v>11.76470588</v>
      </c>
      <c r="R68" s="250">
        <f>'дети 5-ти лет Ф'!O165</f>
        <v>11.76470588</v>
      </c>
      <c r="S68" s="250">
        <f>'дети 5-ти лет Ф'!P165</f>
        <v>47.05882353</v>
      </c>
      <c r="T68" s="250">
        <f>'дети 5-ти лет Ф'!Q165</f>
        <v>5.882352941</v>
      </c>
      <c r="U68" s="250">
        <f>'дети 5-ти лет Ф'!R165</f>
        <v>11.76470588</v>
      </c>
      <c r="V68" s="250">
        <f>'дети 5-ти лет Ф'!S165</f>
        <v>41.17647059</v>
      </c>
      <c r="W68" s="250">
        <f>'дети 5-ти лет Ф'!T165</f>
        <v>11.76470588</v>
      </c>
      <c r="X68" s="250">
        <f>'дети 5-ти лет Ф'!U165</f>
        <v>11.76470588</v>
      </c>
      <c r="Y68" s="250">
        <f>'дети 5-ти лет Ф'!V165</f>
        <v>41.17647059</v>
      </c>
      <c r="Z68" s="250">
        <f>'дети 5-ти лет Ф'!W165</f>
        <v>5.882352941</v>
      </c>
      <c r="AA68" s="250">
        <f>'дети 5-ти лет Ф'!X165</f>
        <v>17.64705882</v>
      </c>
    </row>
    <row r="69" ht="15.75" customHeight="1">
      <c r="C69" s="1"/>
      <c r="D69" s="1"/>
      <c r="E69" s="1"/>
      <c r="F69" s="1"/>
      <c r="G69" s="1"/>
      <c r="H69" s="1"/>
      <c r="I69" s="1"/>
      <c r="J69" s="1"/>
      <c r="K69" s="1"/>
      <c r="L69" s="1"/>
      <c r="M69" s="1"/>
      <c r="N69" s="1"/>
      <c r="O69" s="1"/>
      <c r="P69" s="1"/>
      <c r="Q69" s="1"/>
      <c r="R69" s="1"/>
      <c r="S69" s="1"/>
      <c r="T69" s="1"/>
      <c r="U69" s="1"/>
      <c r="V69" s="1"/>
      <c r="W69" s="1"/>
      <c r="X69" s="1"/>
    </row>
    <row r="70" ht="15.75" customHeight="1">
      <c r="B70" s="5" t="s">
        <v>3</v>
      </c>
      <c r="C70" s="239" t="s">
        <v>810</v>
      </c>
      <c r="D70" s="240" t="s">
        <v>811</v>
      </c>
      <c r="E70" s="63"/>
      <c r="F70" s="239" t="s">
        <v>803</v>
      </c>
      <c r="G70" s="195" t="s">
        <v>107</v>
      </c>
      <c r="H70" s="7"/>
      <c r="I70" s="7"/>
      <c r="J70" s="7"/>
      <c r="K70" s="7"/>
      <c r="L70" s="7"/>
      <c r="M70" s="7"/>
      <c r="N70" s="7"/>
      <c r="O70" s="7"/>
      <c r="P70" s="7"/>
      <c r="Q70" s="7"/>
      <c r="R70" s="7"/>
      <c r="S70" s="7"/>
      <c r="T70" s="7"/>
      <c r="U70" s="7"/>
      <c r="V70" s="7"/>
      <c r="W70" s="7"/>
      <c r="X70" s="7"/>
      <c r="Y70" s="7"/>
      <c r="Z70" s="7"/>
      <c r="AA70" s="8"/>
    </row>
    <row r="71" ht="15.75" customHeight="1">
      <c r="B71" s="12"/>
      <c r="C71" s="12"/>
      <c r="D71" s="68"/>
      <c r="E71" s="69"/>
      <c r="F71" s="12"/>
      <c r="G71" s="13" t="s">
        <v>108</v>
      </c>
      <c r="H71" s="7"/>
      <c r="I71" s="7"/>
      <c r="J71" s="7"/>
      <c r="K71" s="7"/>
      <c r="L71" s="7"/>
      <c r="M71" s="7"/>
      <c r="N71" s="7"/>
      <c r="O71" s="7"/>
      <c r="P71" s="7"/>
      <c r="Q71" s="7"/>
      <c r="R71" s="7"/>
      <c r="S71" s="7"/>
      <c r="T71" s="7"/>
      <c r="U71" s="7"/>
      <c r="V71" s="7"/>
      <c r="W71" s="7"/>
      <c r="X71" s="7"/>
      <c r="Y71" s="7"/>
      <c r="Z71" s="7"/>
      <c r="AA71" s="8"/>
    </row>
    <row r="72" ht="114.75" customHeight="1">
      <c r="B72" s="12"/>
      <c r="C72" s="12"/>
      <c r="D72" s="68"/>
      <c r="E72" s="69"/>
      <c r="F72" s="12"/>
      <c r="G72" s="17" t="s">
        <v>228</v>
      </c>
      <c r="H72" s="7"/>
      <c r="I72" s="8"/>
      <c r="J72" s="14" t="s">
        <v>229</v>
      </c>
      <c r="K72" s="7"/>
      <c r="L72" s="8"/>
      <c r="M72" s="14" t="s">
        <v>230</v>
      </c>
      <c r="N72" s="7"/>
      <c r="O72" s="8"/>
      <c r="P72" s="17" t="s">
        <v>231</v>
      </c>
      <c r="Q72" s="7"/>
      <c r="R72" s="8"/>
      <c r="S72" s="17" t="s">
        <v>232</v>
      </c>
      <c r="T72" s="7"/>
      <c r="U72" s="8"/>
      <c r="V72" s="14" t="s">
        <v>233</v>
      </c>
      <c r="W72" s="7"/>
      <c r="X72" s="8"/>
      <c r="Y72" s="17" t="s">
        <v>234</v>
      </c>
      <c r="Z72" s="7"/>
      <c r="AA72" s="8"/>
    </row>
    <row r="73" ht="15.75" customHeight="1">
      <c r="B73" s="19"/>
      <c r="C73" s="19"/>
      <c r="D73" s="83"/>
      <c r="E73" s="85"/>
      <c r="F73" s="19"/>
      <c r="G73" s="223" t="s">
        <v>794</v>
      </c>
      <c r="H73" s="223" t="s">
        <v>795</v>
      </c>
      <c r="I73" s="223" t="s">
        <v>796</v>
      </c>
      <c r="J73" s="223" t="s">
        <v>794</v>
      </c>
      <c r="K73" s="223" t="s">
        <v>795</v>
      </c>
      <c r="L73" s="223" t="s">
        <v>796</v>
      </c>
      <c r="M73" s="223" t="s">
        <v>794</v>
      </c>
      <c r="N73" s="223" t="s">
        <v>795</v>
      </c>
      <c r="O73" s="223" t="s">
        <v>796</v>
      </c>
      <c r="P73" s="223" t="s">
        <v>794</v>
      </c>
      <c r="Q73" s="223" t="s">
        <v>795</v>
      </c>
      <c r="R73" s="223" t="s">
        <v>796</v>
      </c>
      <c r="S73" s="223" t="s">
        <v>794</v>
      </c>
      <c r="T73" s="223" t="s">
        <v>795</v>
      </c>
      <c r="U73" s="253" t="s">
        <v>796</v>
      </c>
      <c r="V73" s="223" t="s">
        <v>794</v>
      </c>
      <c r="W73" s="223" t="s">
        <v>795</v>
      </c>
      <c r="X73" s="223" t="s">
        <v>796</v>
      </c>
      <c r="Y73" s="223" t="s">
        <v>794</v>
      </c>
      <c r="Z73" s="223" t="s">
        <v>795</v>
      </c>
      <c r="AA73" s="223" t="s">
        <v>796</v>
      </c>
    </row>
    <row r="74" ht="15.75" customHeight="1">
      <c r="B74" s="242">
        <v>1.0</v>
      </c>
      <c r="C74" s="255" t="str">
        <f t="shared" ref="C74:D74" si="50">C67</f>
        <v>РАДУГА</v>
      </c>
      <c r="D74" s="256" t="str">
        <f t="shared" si="50"/>
        <v>САРЫ НУРШАШ</v>
      </c>
      <c r="E74" s="8"/>
      <c r="F74" s="245">
        <v>11.0</v>
      </c>
      <c r="G74" s="246">
        <f>'дети 5-ти лет К'!D164</f>
        <v>7</v>
      </c>
      <c r="H74" s="246">
        <f>'дети 5-ти лет К'!E164</f>
        <v>2</v>
      </c>
      <c r="I74" s="246">
        <f>'дети 5-ти лет К'!F164</f>
        <v>2</v>
      </c>
      <c r="J74" s="246">
        <f>'дети 5-ти лет К'!G164</f>
        <v>7</v>
      </c>
      <c r="K74" s="246">
        <f>'дети 5-ти лет К'!H164</f>
        <v>2</v>
      </c>
      <c r="L74" s="246">
        <f>'дети 5-ти лет К'!I164</f>
        <v>2</v>
      </c>
      <c r="M74" s="246">
        <f>'дети 5-ти лет К'!J164</f>
        <v>7</v>
      </c>
      <c r="N74" s="246">
        <f>'дети 5-ти лет К'!K164</f>
        <v>2</v>
      </c>
      <c r="O74" s="246">
        <f>'дети 5-ти лет К'!L164</f>
        <v>2</v>
      </c>
      <c r="P74" s="246">
        <f>'дети 5-ти лет К'!M164</f>
        <v>7</v>
      </c>
      <c r="Q74" s="246">
        <f>'дети 5-ти лет К'!N164</f>
        <v>2</v>
      </c>
      <c r="R74" s="246">
        <f>'дети 5-ти лет К'!O164</f>
        <v>2</v>
      </c>
      <c r="S74" s="246">
        <f>'дети 5-ти лет К'!P164</f>
        <v>7</v>
      </c>
      <c r="T74" s="246">
        <f>'дети 5-ти лет К'!Q164</f>
        <v>1</v>
      </c>
      <c r="U74" s="246">
        <f>'дети 5-ти лет К'!R164</f>
        <v>3</v>
      </c>
      <c r="V74" s="246">
        <f>'дети 5-ти лет К'!S164</f>
        <v>7</v>
      </c>
      <c r="W74" s="246">
        <f>'дети 5-ти лет К'!T164</f>
        <v>1</v>
      </c>
      <c r="X74" s="246">
        <f>'дети 5-ти лет К'!U164</f>
        <v>3</v>
      </c>
      <c r="Y74" s="246">
        <f>'дети 5-ти лет К'!V164</f>
        <v>7</v>
      </c>
      <c r="Z74" s="246">
        <f>'дети 5-ти лет К'!W164</f>
        <v>3</v>
      </c>
      <c r="AA74" s="246">
        <f>'дети 5-ти лет К'!X164</f>
        <v>1</v>
      </c>
    </row>
    <row r="75" ht="15.75" customHeight="1">
      <c r="B75" s="247"/>
      <c r="C75" s="248"/>
      <c r="D75" s="249"/>
      <c r="F75" s="246" t="s">
        <v>62</v>
      </c>
      <c r="G75" s="250">
        <f>'дети 5-ти лет К'!D165</f>
        <v>41.17647059</v>
      </c>
      <c r="H75" s="250">
        <f>'дети 5-ти лет К'!E165</f>
        <v>11.76470588</v>
      </c>
      <c r="I75" s="250">
        <f>'дети 5-ти лет К'!F165</f>
        <v>11.76470588</v>
      </c>
      <c r="J75" s="250">
        <f>'дети 5-ти лет К'!G165</f>
        <v>41.17647059</v>
      </c>
      <c r="K75" s="250">
        <f>'дети 5-ти лет К'!H165</f>
        <v>11.76470588</v>
      </c>
      <c r="L75" s="250">
        <f>'дети 5-ти лет К'!I165</f>
        <v>11.76470588</v>
      </c>
      <c r="M75" s="250">
        <f>'дети 5-ти лет К'!J165</f>
        <v>41.17647059</v>
      </c>
      <c r="N75" s="250">
        <f>'дети 5-ти лет К'!K165</f>
        <v>11.76470588</v>
      </c>
      <c r="O75" s="250">
        <f>'дети 5-ти лет К'!L165</f>
        <v>11.76470588</v>
      </c>
      <c r="P75" s="250">
        <f>'дети 5-ти лет К'!M165</f>
        <v>41.17647059</v>
      </c>
      <c r="Q75" s="250">
        <f>'дети 5-ти лет К'!N165</f>
        <v>11.76470588</v>
      </c>
      <c r="R75" s="250">
        <f>'дети 5-ти лет К'!O165</f>
        <v>11.76470588</v>
      </c>
      <c r="S75" s="250">
        <f>'дети 5-ти лет К'!P165</f>
        <v>41.17647059</v>
      </c>
      <c r="T75" s="250">
        <f>'дети 5-ти лет К'!Q165</f>
        <v>5.882352941</v>
      </c>
      <c r="U75" s="250">
        <f>'дети 5-ти лет К'!R165</f>
        <v>17.64705882</v>
      </c>
      <c r="V75" s="250">
        <f>'дети 5-ти лет К'!S165</f>
        <v>41.17647059</v>
      </c>
      <c r="W75" s="250">
        <f>'дети 5-ти лет К'!T165</f>
        <v>5.882352941</v>
      </c>
      <c r="X75" s="250">
        <f>'дети 5-ти лет К'!U165</f>
        <v>17.64705882</v>
      </c>
      <c r="Y75" s="250">
        <f>'дети 5-ти лет К'!V165</f>
        <v>41.17647059</v>
      </c>
      <c r="Z75" s="250">
        <f>'дети 5-ти лет К'!W165</f>
        <v>17.64705882</v>
      </c>
      <c r="AA75" s="250">
        <f>'дети 5-ти лет К'!X165</f>
        <v>5.882352941</v>
      </c>
    </row>
    <row r="76" ht="15.75" customHeight="1">
      <c r="B76" s="1"/>
      <c r="C76" s="1"/>
      <c r="D76" s="1"/>
      <c r="E76" s="1"/>
      <c r="F76" s="1"/>
      <c r="G76" s="1"/>
      <c r="H76" s="1"/>
      <c r="I76" s="1"/>
      <c r="J76" s="1"/>
      <c r="K76" s="1"/>
      <c r="L76" s="1"/>
      <c r="M76" s="1"/>
      <c r="N76" s="1"/>
      <c r="O76" s="1"/>
      <c r="P76" s="1"/>
      <c r="Q76" s="1"/>
      <c r="R76" s="1"/>
      <c r="S76" s="1"/>
      <c r="T76" s="1"/>
      <c r="U76" s="1"/>
      <c r="V76" s="1"/>
      <c r="W76" s="1"/>
      <c r="X76" s="1"/>
    </row>
    <row r="77" ht="15.75" customHeight="1">
      <c r="B77" s="5" t="s">
        <v>3</v>
      </c>
      <c r="C77" s="239" t="s">
        <v>810</v>
      </c>
      <c r="D77" s="240" t="s">
        <v>811</v>
      </c>
      <c r="E77" s="63"/>
      <c r="F77" s="239" t="s">
        <v>803</v>
      </c>
      <c r="G77" s="195" t="s">
        <v>107</v>
      </c>
      <c r="H77" s="7"/>
      <c r="I77" s="7"/>
      <c r="J77" s="7"/>
      <c r="K77" s="7"/>
      <c r="L77" s="7"/>
      <c r="M77" s="7"/>
      <c r="N77" s="7"/>
      <c r="O77" s="7"/>
      <c r="P77" s="7"/>
      <c r="Q77" s="7"/>
      <c r="R77" s="7"/>
      <c r="S77" s="7"/>
      <c r="T77" s="7"/>
      <c r="U77" s="7"/>
      <c r="V77" s="7"/>
      <c r="W77" s="7"/>
      <c r="X77" s="7"/>
      <c r="Y77" s="7"/>
      <c r="Z77" s="7"/>
      <c r="AA77" s="8"/>
    </row>
    <row r="78" ht="15.75" customHeight="1">
      <c r="B78" s="12"/>
      <c r="C78" s="12"/>
      <c r="D78" s="68"/>
      <c r="E78" s="69"/>
      <c r="F78" s="12"/>
      <c r="G78" s="13" t="s">
        <v>109</v>
      </c>
      <c r="H78" s="7"/>
      <c r="I78" s="7"/>
      <c r="J78" s="7"/>
      <c r="K78" s="7"/>
      <c r="L78" s="7"/>
      <c r="M78" s="7"/>
      <c r="N78" s="7"/>
      <c r="O78" s="7"/>
      <c r="P78" s="7"/>
      <c r="Q78" s="7"/>
      <c r="R78" s="7"/>
      <c r="S78" s="7"/>
      <c r="T78" s="7"/>
      <c r="U78" s="7"/>
      <c r="V78" s="7"/>
      <c r="W78" s="7"/>
      <c r="X78" s="7"/>
      <c r="Y78" s="7"/>
      <c r="Z78" s="7"/>
      <c r="AA78" s="8"/>
    </row>
    <row r="79" ht="84.75" customHeight="1">
      <c r="B79" s="12"/>
      <c r="C79" s="12"/>
      <c r="D79" s="68"/>
      <c r="E79" s="69"/>
      <c r="F79" s="12"/>
      <c r="G79" s="14" t="s">
        <v>235</v>
      </c>
      <c r="H79" s="7"/>
      <c r="I79" s="8"/>
      <c r="J79" s="17" t="s">
        <v>236</v>
      </c>
      <c r="K79" s="7"/>
      <c r="L79" s="8"/>
      <c r="M79" s="17" t="s">
        <v>237</v>
      </c>
      <c r="N79" s="7"/>
      <c r="O79" s="8"/>
      <c r="P79" s="17" t="s">
        <v>238</v>
      </c>
      <c r="Q79" s="7"/>
      <c r="R79" s="8"/>
      <c r="S79" s="17" t="s">
        <v>239</v>
      </c>
      <c r="T79" s="7"/>
      <c r="U79" s="8"/>
      <c r="V79" s="17" t="s">
        <v>240</v>
      </c>
      <c r="W79" s="7"/>
      <c r="X79" s="8"/>
      <c r="Y79" s="17" t="s">
        <v>241</v>
      </c>
      <c r="Z79" s="7"/>
      <c r="AA79" s="8"/>
    </row>
    <row r="80" ht="15.75" customHeight="1">
      <c r="B80" s="19"/>
      <c r="C80" s="19"/>
      <c r="D80" s="83"/>
      <c r="E80" s="85"/>
      <c r="F80" s="19"/>
      <c r="G80" s="223" t="s">
        <v>794</v>
      </c>
      <c r="H80" s="223" t="s">
        <v>795</v>
      </c>
      <c r="I80" s="223" t="s">
        <v>796</v>
      </c>
      <c r="J80" s="223" t="s">
        <v>794</v>
      </c>
      <c r="K80" s="223" t="s">
        <v>795</v>
      </c>
      <c r="L80" s="223" t="s">
        <v>796</v>
      </c>
      <c r="M80" s="223" t="s">
        <v>794</v>
      </c>
      <c r="N80" s="223" t="s">
        <v>795</v>
      </c>
      <c r="O80" s="223" t="s">
        <v>796</v>
      </c>
      <c r="P80" s="223" t="s">
        <v>794</v>
      </c>
      <c r="Q80" s="223" t="s">
        <v>795</v>
      </c>
      <c r="R80" s="223" t="s">
        <v>796</v>
      </c>
      <c r="S80" s="223" t="s">
        <v>794</v>
      </c>
      <c r="T80" s="223" t="s">
        <v>795</v>
      </c>
      <c r="U80" s="253" t="s">
        <v>796</v>
      </c>
      <c r="V80" s="223" t="s">
        <v>794</v>
      </c>
      <c r="W80" s="223" t="s">
        <v>795</v>
      </c>
      <c r="X80" s="223" t="s">
        <v>796</v>
      </c>
      <c r="Y80" s="223" t="s">
        <v>794</v>
      </c>
      <c r="Z80" s="223" t="s">
        <v>795</v>
      </c>
      <c r="AA80" s="223" t="s">
        <v>796</v>
      </c>
    </row>
    <row r="81" ht="15.75" customHeight="1">
      <c r="B81" s="242">
        <v>1.0</v>
      </c>
      <c r="C81" s="255" t="str">
        <f t="shared" ref="C81:D81" si="51">C74</f>
        <v>РАДУГА</v>
      </c>
      <c r="D81" s="256" t="str">
        <f t="shared" si="51"/>
        <v>САРЫ НУРШАШ</v>
      </c>
      <c r="E81" s="8"/>
      <c r="F81" s="245">
        <v>11.0</v>
      </c>
      <c r="G81" s="246">
        <f>'дети 5-ти лет К'!Y164</f>
        <v>7</v>
      </c>
      <c r="H81" s="246">
        <f>'дети 5-ти лет К'!Z164</f>
        <v>2</v>
      </c>
      <c r="I81" s="246">
        <f>'дети 5-ти лет К'!AA164</f>
        <v>2</v>
      </c>
      <c r="J81" s="246">
        <f>'дети 5-ти лет К'!AB164</f>
        <v>7</v>
      </c>
      <c r="K81" s="246">
        <f>'дети 5-ти лет К'!AC164</f>
        <v>2</v>
      </c>
      <c r="L81" s="246">
        <f>'дети 5-ти лет К'!AD164</f>
        <v>2</v>
      </c>
      <c r="M81" s="246">
        <f>'дети 5-ти лет К'!AE164</f>
        <v>7</v>
      </c>
      <c r="N81" s="246">
        <f>'дети 5-ти лет К'!AF164</f>
        <v>3</v>
      </c>
      <c r="O81" s="246">
        <f>'дети 5-ти лет К'!AG164</f>
        <v>1</v>
      </c>
      <c r="P81" s="246">
        <f>'дети 5-ти лет К'!AH164</f>
        <v>7</v>
      </c>
      <c r="Q81" s="246">
        <f>'дети 5-ти лет К'!AI164</f>
        <v>2</v>
      </c>
      <c r="R81" s="246">
        <f>'дети 5-ти лет К'!AJ164</f>
        <v>2</v>
      </c>
      <c r="S81" s="246">
        <f>'дети 5-ти лет К'!AK164</f>
        <v>7</v>
      </c>
      <c r="T81" s="246">
        <f>'дети 5-ти лет К'!AL164</f>
        <v>2</v>
      </c>
      <c r="U81" s="246">
        <f>'дети 5-ти лет К'!AM164</f>
        <v>2</v>
      </c>
      <c r="V81" s="246">
        <f>'дети 5-ти лет К'!AN164</f>
        <v>7</v>
      </c>
      <c r="W81" s="246">
        <f>'дети 5-ти лет К'!AO164</f>
        <v>2</v>
      </c>
      <c r="X81" s="246">
        <f>'дети 5-ти лет К'!AP164</f>
        <v>2</v>
      </c>
      <c r="Y81" s="246">
        <f>'дети 5-ти лет К'!AQ164</f>
        <v>7</v>
      </c>
      <c r="Z81" s="246">
        <f>'дети 5-ти лет К'!AR164</f>
        <v>2</v>
      </c>
      <c r="AA81" s="246">
        <f>'дети 5-ти лет К'!AS164</f>
        <v>2</v>
      </c>
    </row>
    <row r="82" ht="15.75" customHeight="1">
      <c r="B82" s="247"/>
      <c r="C82" s="248"/>
      <c r="D82" s="249"/>
      <c r="F82" s="246" t="s">
        <v>62</v>
      </c>
      <c r="G82" s="250">
        <f>'дети 5-ти лет К'!Y165</f>
        <v>41.17647059</v>
      </c>
      <c r="H82" s="250">
        <f>'дети 5-ти лет К'!Z165</f>
        <v>11.76470588</v>
      </c>
      <c r="I82" s="250">
        <f>'дети 5-ти лет К'!AA165</f>
        <v>11.76470588</v>
      </c>
      <c r="J82" s="250">
        <f>'дети 5-ти лет К'!AB165</f>
        <v>41.17647059</v>
      </c>
      <c r="K82" s="250">
        <f>'дети 5-ти лет К'!AC165</f>
        <v>11.76470588</v>
      </c>
      <c r="L82" s="250">
        <f>'дети 5-ти лет К'!AD165</f>
        <v>11.76470588</v>
      </c>
      <c r="M82" s="250">
        <f>'дети 5-ти лет К'!AE165</f>
        <v>41.17647059</v>
      </c>
      <c r="N82" s="250">
        <f>'дети 5-ти лет К'!AF165</f>
        <v>17.64705882</v>
      </c>
      <c r="O82" s="250">
        <f>'дети 5-ти лет К'!AG165</f>
        <v>5.882352941</v>
      </c>
      <c r="P82" s="250">
        <f>'дети 5-ти лет К'!AH165</f>
        <v>41.17647059</v>
      </c>
      <c r="Q82" s="250">
        <f>'дети 5-ти лет К'!AI165</f>
        <v>11.76470588</v>
      </c>
      <c r="R82" s="250">
        <f>'дети 5-ти лет К'!AJ165</f>
        <v>11.76470588</v>
      </c>
      <c r="S82" s="250">
        <f>'дети 5-ти лет К'!AK165</f>
        <v>41.17647059</v>
      </c>
      <c r="T82" s="250">
        <f>'дети 5-ти лет К'!AL165</f>
        <v>11.76470588</v>
      </c>
      <c r="U82" s="250">
        <f>'дети 5-ти лет К'!AM165</f>
        <v>11.76470588</v>
      </c>
      <c r="V82" s="250">
        <f>'дети 5-ти лет К'!AN165</f>
        <v>41.17647059</v>
      </c>
      <c r="W82" s="250">
        <f>'дети 5-ти лет К'!AO165</f>
        <v>11.76470588</v>
      </c>
      <c r="X82" s="250">
        <f>'дети 5-ти лет К'!AP165</f>
        <v>11.76470588</v>
      </c>
      <c r="Y82" s="250">
        <f>'дети 5-ти лет К'!AQ165</f>
        <v>41.17647059</v>
      </c>
      <c r="Z82" s="250">
        <f>'дети 5-ти лет К'!AR165</f>
        <v>11.76470588</v>
      </c>
      <c r="AA82" s="250">
        <f>'дети 5-ти лет К'!AS165</f>
        <v>11.76470588</v>
      </c>
    </row>
    <row r="83" ht="15.75" customHeight="1">
      <c r="B83" s="1"/>
      <c r="C83" s="1"/>
      <c r="D83" s="1"/>
      <c r="E83" s="1"/>
      <c r="F83" s="1"/>
      <c r="G83" s="1"/>
      <c r="H83" s="1"/>
      <c r="I83" s="1"/>
      <c r="J83" s="1"/>
      <c r="K83" s="1"/>
      <c r="L83" s="1"/>
      <c r="M83" s="1"/>
      <c r="N83" s="1"/>
      <c r="O83" s="1"/>
      <c r="P83" s="1"/>
      <c r="Q83" s="1"/>
      <c r="R83" s="1"/>
      <c r="S83" s="1"/>
      <c r="T83" s="1"/>
      <c r="U83" s="1"/>
      <c r="V83" s="1"/>
      <c r="W83" s="1"/>
      <c r="X83" s="1"/>
    </row>
    <row r="84" ht="15.75" customHeight="1">
      <c r="B84" s="5" t="s">
        <v>3</v>
      </c>
      <c r="C84" s="239" t="s">
        <v>810</v>
      </c>
      <c r="D84" s="240" t="s">
        <v>811</v>
      </c>
      <c r="E84" s="63"/>
      <c r="F84" s="239" t="s">
        <v>803</v>
      </c>
      <c r="G84" s="195" t="s">
        <v>107</v>
      </c>
      <c r="H84" s="7"/>
      <c r="I84" s="7"/>
      <c r="J84" s="7"/>
      <c r="K84" s="7"/>
      <c r="L84" s="7"/>
      <c r="M84" s="7"/>
      <c r="N84" s="7"/>
      <c r="O84" s="7"/>
      <c r="P84" s="7"/>
      <c r="Q84" s="7"/>
      <c r="R84" s="7"/>
      <c r="S84" s="7"/>
      <c r="T84" s="7"/>
      <c r="U84" s="7"/>
      <c r="V84" s="7"/>
      <c r="W84" s="7"/>
      <c r="X84" s="7"/>
      <c r="Y84" s="7"/>
      <c r="Z84" s="7"/>
      <c r="AA84" s="8"/>
    </row>
    <row r="85" ht="15.75" customHeight="1">
      <c r="B85" s="12"/>
      <c r="C85" s="12"/>
      <c r="D85" s="68"/>
      <c r="E85" s="69"/>
      <c r="F85" s="12"/>
      <c r="G85" s="13" t="s">
        <v>199</v>
      </c>
      <c r="H85" s="7"/>
      <c r="I85" s="7"/>
      <c r="J85" s="7"/>
      <c r="K85" s="7"/>
      <c r="L85" s="7"/>
      <c r="M85" s="7"/>
      <c r="N85" s="7"/>
      <c r="O85" s="7"/>
      <c r="P85" s="7"/>
      <c r="Q85" s="7"/>
      <c r="R85" s="7"/>
      <c r="S85" s="7"/>
      <c r="T85" s="7"/>
      <c r="U85" s="7"/>
      <c r="V85" s="7"/>
      <c r="W85" s="7"/>
      <c r="X85" s="7"/>
      <c r="Y85" s="7"/>
      <c r="Z85" s="7"/>
      <c r="AA85" s="8"/>
    </row>
    <row r="86" ht="76.5" customHeight="1">
      <c r="B86" s="12"/>
      <c r="C86" s="12"/>
      <c r="D86" s="68"/>
      <c r="E86" s="69"/>
      <c r="F86" s="12"/>
      <c r="G86" s="17" t="s">
        <v>242</v>
      </c>
      <c r="H86" s="7"/>
      <c r="I86" s="8"/>
      <c r="J86" s="17" t="s">
        <v>243</v>
      </c>
      <c r="K86" s="7"/>
      <c r="L86" s="8"/>
      <c r="M86" s="17" t="s">
        <v>244</v>
      </c>
      <c r="N86" s="7"/>
      <c r="O86" s="8"/>
      <c r="P86" s="17" t="s">
        <v>245</v>
      </c>
      <c r="Q86" s="7"/>
      <c r="R86" s="8"/>
      <c r="S86" s="17" t="s">
        <v>246</v>
      </c>
      <c r="T86" s="7"/>
      <c r="U86" s="8"/>
      <c r="V86" s="17" t="s">
        <v>247</v>
      </c>
      <c r="W86" s="7"/>
      <c r="X86" s="8"/>
      <c r="Y86" s="17" t="s">
        <v>248</v>
      </c>
      <c r="Z86" s="7"/>
      <c r="AA86" s="8"/>
    </row>
    <row r="87" ht="15.75" customHeight="1">
      <c r="B87" s="19"/>
      <c r="C87" s="19"/>
      <c r="D87" s="83"/>
      <c r="E87" s="85"/>
      <c r="F87" s="19"/>
      <c r="G87" s="223" t="s">
        <v>794</v>
      </c>
      <c r="H87" s="223" t="s">
        <v>795</v>
      </c>
      <c r="I87" s="223" t="s">
        <v>796</v>
      </c>
      <c r="J87" s="223" t="s">
        <v>794</v>
      </c>
      <c r="K87" s="223" t="s">
        <v>795</v>
      </c>
      <c r="L87" s="223" t="s">
        <v>796</v>
      </c>
      <c r="M87" s="223" t="s">
        <v>794</v>
      </c>
      <c r="N87" s="223" t="s">
        <v>795</v>
      </c>
      <c r="O87" s="223" t="s">
        <v>796</v>
      </c>
      <c r="P87" s="223" t="s">
        <v>794</v>
      </c>
      <c r="Q87" s="223" t="s">
        <v>795</v>
      </c>
      <c r="R87" s="223" t="s">
        <v>796</v>
      </c>
      <c r="S87" s="223" t="s">
        <v>794</v>
      </c>
      <c r="T87" s="223" t="s">
        <v>795</v>
      </c>
      <c r="U87" s="253" t="s">
        <v>796</v>
      </c>
      <c r="V87" s="223" t="s">
        <v>794</v>
      </c>
      <c r="W87" s="223" t="s">
        <v>795</v>
      </c>
      <c r="X87" s="223" t="s">
        <v>796</v>
      </c>
      <c r="Y87" s="223" t="s">
        <v>794</v>
      </c>
      <c r="Z87" s="223" t="s">
        <v>795</v>
      </c>
      <c r="AA87" s="223" t="s">
        <v>796</v>
      </c>
    </row>
    <row r="88" ht="15.75" customHeight="1">
      <c r="B88" s="242">
        <v>1.0</v>
      </c>
      <c r="C88" s="255" t="str">
        <f t="shared" ref="C88:D88" si="52">C81</f>
        <v>РАДУГА</v>
      </c>
      <c r="D88" s="256" t="str">
        <f t="shared" si="52"/>
        <v>САРЫ НУРШАШ</v>
      </c>
      <c r="E88" s="8"/>
      <c r="F88" s="245">
        <v>11.0</v>
      </c>
      <c r="G88" s="246">
        <f>'дети 5-ти лет К'!AT164</f>
        <v>7</v>
      </c>
      <c r="H88" s="246">
        <f>'дети 5-ти лет К'!AU164</f>
        <v>2</v>
      </c>
      <c r="I88" s="246">
        <f>'дети 5-ти лет К'!AV164</f>
        <v>2</v>
      </c>
      <c r="J88" s="246">
        <f>'дети 5-ти лет К'!AW164</f>
        <v>7</v>
      </c>
      <c r="K88" s="246">
        <f>'дети 5-ти лет К'!AX164</f>
        <v>2</v>
      </c>
      <c r="L88" s="246">
        <f>'дети 5-ти лет К'!AY164</f>
        <v>2</v>
      </c>
      <c r="M88" s="246">
        <f>'дети 5-ти лет К'!AZ164</f>
        <v>7</v>
      </c>
      <c r="N88" s="246">
        <f>'дети 5-ти лет К'!BA164</f>
        <v>2</v>
      </c>
      <c r="O88" s="246">
        <f>'дети 5-ти лет К'!BB164</f>
        <v>2</v>
      </c>
      <c r="P88" s="246">
        <f>'дети 5-ти лет К'!BC164</f>
        <v>7</v>
      </c>
      <c r="Q88" s="246">
        <f>'дети 5-ти лет К'!BD164</f>
        <v>2</v>
      </c>
      <c r="R88" s="246">
        <f>'дети 5-ти лет К'!BE164</f>
        <v>2</v>
      </c>
      <c r="S88" s="246">
        <f>'дети 5-ти лет К'!BF164</f>
        <v>8</v>
      </c>
      <c r="T88" s="246">
        <f>'дети 5-ти лет К'!BG164</f>
        <v>2</v>
      </c>
      <c r="U88" s="246">
        <f>'дети 5-ти лет К'!BH164</f>
        <v>1</v>
      </c>
      <c r="V88" s="246">
        <f>'дети 5-ти лет К'!BI164</f>
        <v>7</v>
      </c>
      <c r="W88" s="246">
        <f>'дети 5-ти лет К'!BJ164</f>
        <v>2</v>
      </c>
      <c r="X88" s="246">
        <f>'дети 5-ти лет К'!BK164</f>
        <v>2</v>
      </c>
      <c r="Y88" s="246">
        <f>'дети 5-ти лет К'!BL164</f>
        <v>7</v>
      </c>
      <c r="Z88" s="246">
        <f>'дети 5-ти лет К'!BM164</f>
        <v>2</v>
      </c>
      <c r="AA88" s="246">
        <f>'дети 5-ти лет К'!BN164</f>
        <v>2</v>
      </c>
    </row>
    <row r="89" ht="15.75" customHeight="1">
      <c r="B89" s="247"/>
      <c r="C89" s="248"/>
      <c r="D89" s="249"/>
      <c r="F89" s="246" t="s">
        <v>62</v>
      </c>
      <c r="G89" s="250">
        <f>'дети 5-ти лет К'!AT165</f>
        <v>41.17647059</v>
      </c>
      <c r="H89" s="250">
        <f>'дети 5-ти лет К'!AU165</f>
        <v>11.76470588</v>
      </c>
      <c r="I89" s="250">
        <f>'дети 5-ти лет К'!AV165</f>
        <v>11.76470588</v>
      </c>
      <c r="J89" s="250">
        <f>'дети 5-ти лет К'!AW165</f>
        <v>41.17647059</v>
      </c>
      <c r="K89" s="250">
        <f>'дети 5-ти лет К'!AX165</f>
        <v>11.76470588</v>
      </c>
      <c r="L89" s="250">
        <f>'дети 5-ти лет К'!AY165</f>
        <v>11.76470588</v>
      </c>
      <c r="M89" s="250">
        <f>'дети 5-ти лет К'!AZ165</f>
        <v>41.17647059</v>
      </c>
      <c r="N89" s="250">
        <f>'дети 5-ти лет К'!BA165</f>
        <v>11.76470588</v>
      </c>
      <c r="O89" s="250">
        <f>'дети 5-ти лет К'!BB165</f>
        <v>11.76470588</v>
      </c>
      <c r="P89" s="250">
        <f>'дети 5-ти лет К'!BC165</f>
        <v>41.17647059</v>
      </c>
      <c r="Q89" s="250">
        <f>'дети 5-ти лет К'!BD165</f>
        <v>11.76470588</v>
      </c>
      <c r="R89" s="250">
        <f>'дети 5-ти лет К'!BE165</f>
        <v>11.76470588</v>
      </c>
      <c r="S89" s="250">
        <f>'дети 5-ти лет К'!BF165</f>
        <v>47.05882353</v>
      </c>
      <c r="T89" s="250">
        <f>'дети 5-ти лет К'!BG165</f>
        <v>11.76470588</v>
      </c>
      <c r="U89" s="250">
        <f>'дети 5-ти лет К'!BH165</f>
        <v>5.882352941</v>
      </c>
      <c r="V89" s="250">
        <f>'дети 5-ти лет К'!BI165</f>
        <v>41.17647059</v>
      </c>
      <c r="W89" s="250">
        <f>'дети 5-ти лет К'!BJ165</f>
        <v>11.76470588</v>
      </c>
      <c r="X89" s="250">
        <f>'дети 5-ти лет К'!BK165</f>
        <v>11.76470588</v>
      </c>
      <c r="Y89" s="250">
        <f>'дети 5-ти лет К'!BL165</f>
        <v>41.17647059</v>
      </c>
      <c r="Z89" s="250">
        <f>'дети 5-ти лет К'!BM165</f>
        <v>11.76470588</v>
      </c>
      <c r="AA89" s="250">
        <f>'дети 5-ти лет К'!BN165</f>
        <v>11.76470588</v>
      </c>
    </row>
    <row r="90" ht="15.75" customHeight="1">
      <c r="B90" s="1"/>
      <c r="C90" s="1"/>
      <c r="D90" s="1"/>
      <c r="E90" s="1"/>
      <c r="F90" s="1"/>
      <c r="G90" s="1"/>
      <c r="H90" s="1"/>
      <c r="I90" s="1"/>
      <c r="J90" s="1"/>
      <c r="K90" s="1"/>
      <c r="L90" s="1"/>
      <c r="M90" s="1"/>
      <c r="N90" s="1"/>
      <c r="O90" s="1"/>
      <c r="P90" s="1"/>
      <c r="Q90" s="1"/>
      <c r="R90" s="1"/>
      <c r="S90" s="1"/>
      <c r="T90" s="1"/>
      <c r="U90" s="1"/>
      <c r="V90" s="1"/>
      <c r="W90" s="1"/>
      <c r="X90" s="1"/>
    </row>
    <row r="91" ht="15.75" customHeight="1">
      <c r="B91" s="5" t="s">
        <v>3</v>
      </c>
      <c r="C91" s="239" t="s">
        <v>810</v>
      </c>
      <c r="D91" s="240" t="s">
        <v>811</v>
      </c>
      <c r="E91" s="63"/>
      <c r="F91" s="239" t="s">
        <v>803</v>
      </c>
      <c r="G91" s="195" t="s">
        <v>107</v>
      </c>
      <c r="H91" s="7"/>
      <c r="I91" s="7"/>
      <c r="J91" s="7"/>
      <c r="K91" s="7"/>
      <c r="L91" s="7"/>
      <c r="M91" s="7"/>
      <c r="N91" s="7"/>
      <c r="O91" s="7"/>
      <c r="P91" s="7"/>
      <c r="Q91" s="7"/>
      <c r="R91" s="7"/>
      <c r="S91" s="7"/>
      <c r="T91" s="7"/>
      <c r="U91" s="7"/>
      <c r="V91" s="7"/>
      <c r="W91" s="7"/>
      <c r="X91" s="7"/>
      <c r="Y91" s="7"/>
      <c r="Z91" s="7"/>
      <c r="AA91" s="8"/>
    </row>
    <row r="92" ht="15.75" customHeight="1">
      <c r="B92" s="12"/>
      <c r="C92" s="12"/>
      <c r="D92" s="68"/>
      <c r="E92" s="69"/>
      <c r="F92" s="12"/>
      <c r="G92" s="13" t="s">
        <v>110</v>
      </c>
      <c r="H92" s="7"/>
      <c r="I92" s="7"/>
      <c r="J92" s="7"/>
      <c r="K92" s="7"/>
      <c r="L92" s="7"/>
      <c r="M92" s="7"/>
      <c r="N92" s="7"/>
      <c r="O92" s="7"/>
      <c r="P92" s="7"/>
      <c r="Q92" s="7"/>
      <c r="R92" s="7"/>
      <c r="S92" s="7"/>
      <c r="T92" s="7"/>
      <c r="U92" s="7"/>
      <c r="V92" s="7"/>
      <c r="W92" s="7"/>
      <c r="X92" s="7"/>
      <c r="Y92" s="7"/>
      <c r="Z92" s="7"/>
      <c r="AA92" s="8"/>
    </row>
    <row r="93" ht="140.25" customHeight="1">
      <c r="B93" s="12"/>
      <c r="C93" s="12"/>
      <c r="D93" s="68"/>
      <c r="E93" s="69"/>
      <c r="F93" s="12"/>
      <c r="G93" s="17" t="s">
        <v>249</v>
      </c>
      <c r="H93" s="7"/>
      <c r="I93" s="8"/>
      <c r="J93" s="17" t="s">
        <v>250</v>
      </c>
      <c r="K93" s="7"/>
      <c r="L93" s="8"/>
      <c r="M93" s="17" t="s">
        <v>251</v>
      </c>
      <c r="N93" s="7"/>
      <c r="O93" s="8"/>
      <c r="P93" s="17" t="s">
        <v>252</v>
      </c>
      <c r="Q93" s="7"/>
      <c r="R93" s="8"/>
      <c r="S93" s="17" t="s">
        <v>253</v>
      </c>
      <c r="T93" s="7"/>
      <c r="U93" s="8"/>
      <c r="V93" s="17" t="s">
        <v>254</v>
      </c>
      <c r="W93" s="7"/>
      <c r="X93" s="8"/>
      <c r="Y93" s="17" t="s">
        <v>255</v>
      </c>
      <c r="Z93" s="7"/>
      <c r="AA93" s="8"/>
    </row>
    <row r="94" ht="15.75" customHeight="1">
      <c r="B94" s="19"/>
      <c r="C94" s="19"/>
      <c r="D94" s="83"/>
      <c r="E94" s="85"/>
      <c r="F94" s="19"/>
      <c r="G94" s="223" t="s">
        <v>794</v>
      </c>
      <c r="H94" s="223" t="s">
        <v>795</v>
      </c>
      <c r="I94" s="223" t="s">
        <v>796</v>
      </c>
      <c r="J94" s="223" t="s">
        <v>794</v>
      </c>
      <c r="K94" s="223" t="s">
        <v>795</v>
      </c>
      <c r="L94" s="223" t="s">
        <v>796</v>
      </c>
      <c r="M94" s="223" t="s">
        <v>794</v>
      </c>
      <c r="N94" s="223" t="s">
        <v>795</v>
      </c>
      <c r="O94" s="223" t="s">
        <v>796</v>
      </c>
      <c r="P94" s="223" t="s">
        <v>794</v>
      </c>
      <c r="Q94" s="223" t="s">
        <v>795</v>
      </c>
      <c r="R94" s="223" t="s">
        <v>796</v>
      </c>
      <c r="S94" s="223" t="s">
        <v>794</v>
      </c>
      <c r="T94" s="223" t="s">
        <v>795</v>
      </c>
      <c r="U94" s="253" t="s">
        <v>796</v>
      </c>
      <c r="V94" s="223" t="s">
        <v>794</v>
      </c>
      <c r="W94" s="223" t="s">
        <v>795</v>
      </c>
      <c r="X94" s="223" t="s">
        <v>796</v>
      </c>
      <c r="Y94" s="223" t="s">
        <v>794</v>
      </c>
      <c r="Z94" s="223" t="s">
        <v>795</v>
      </c>
      <c r="AA94" s="223" t="s">
        <v>796</v>
      </c>
    </row>
    <row r="95" ht="15.75" customHeight="1">
      <c r="B95" s="242">
        <v>1.0</v>
      </c>
      <c r="C95" s="255" t="str">
        <f t="shared" ref="C95:D95" si="53">C88</f>
        <v>РАДУГА</v>
      </c>
      <c r="D95" s="256" t="str">
        <f t="shared" si="53"/>
        <v>САРЫ НУРШАШ</v>
      </c>
      <c r="E95" s="8"/>
      <c r="F95" s="245">
        <v>11.0</v>
      </c>
      <c r="G95" s="246">
        <f>'дети 5-ти лет К'!BO164</f>
        <v>6</v>
      </c>
      <c r="H95" s="246">
        <f>'дети 5-ти лет К'!BP164</f>
        <v>3</v>
      </c>
      <c r="I95" s="246">
        <f>'дети 5-ти лет К'!BQ164</f>
        <v>2</v>
      </c>
      <c r="J95" s="246">
        <f>'дети 5-ти лет К'!BR164</f>
        <v>7</v>
      </c>
      <c r="K95" s="246">
        <f>'дети 5-ти лет К'!BS164</f>
        <v>2</v>
      </c>
      <c r="L95" s="246">
        <f>'дети 5-ти лет К'!BT164</f>
        <v>2</v>
      </c>
      <c r="M95" s="246">
        <f>'дети 5-ти лет К'!BU164</f>
        <v>7</v>
      </c>
      <c r="N95" s="246">
        <f>'дети 5-ти лет К'!BV164</f>
        <v>3</v>
      </c>
      <c r="O95" s="246">
        <f>'дети 5-ти лет К'!BW164</f>
        <v>1</v>
      </c>
      <c r="P95" s="246">
        <f>'дети 5-ти лет К'!BX164</f>
        <v>7</v>
      </c>
      <c r="Q95" s="246">
        <f>'дети 5-ти лет К'!BY164</f>
        <v>2</v>
      </c>
      <c r="R95" s="246">
        <f>'дети 5-ти лет К'!BZ164</f>
        <v>2</v>
      </c>
      <c r="S95" s="246">
        <f>'дети 5-ти лет К'!CA164</f>
        <v>7</v>
      </c>
      <c r="T95" s="246">
        <f>'дети 5-ти лет К'!CB164</f>
        <v>2</v>
      </c>
      <c r="U95" s="246">
        <f>'дети 5-ти лет К'!CC164</f>
        <v>2</v>
      </c>
      <c r="V95" s="246">
        <f>'дети 5-ти лет К'!CD164</f>
        <v>7</v>
      </c>
      <c r="W95" s="246">
        <f>'дети 5-ти лет К'!CE164</f>
        <v>2</v>
      </c>
      <c r="X95" s="246">
        <f>'дети 5-ти лет К'!CF164</f>
        <v>2</v>
      </c>
      <c r="Y95" s="246">
        <f>'дети 5-ти лет К'!CG164</f>
        <v>7</v>
      </c>
      <c r="Z95" s="246">
        <f>'дети 5-ти лет К'!CH164</f>
        <v>3</v>
      </c>
      <c r="AA95" s="246">
        <f>'дети 5-ти лет К'!CI164</f>
        <v>1</v>
      </c>
    </row>
    <row r="96" ht="15.75" customHeight="1">
      <c r="B96" s="247"/>
      <c r="C96" s="248"/>
      <c r="D96" s="249"/>
      <c r="F96" s="246" t="s">
        <v>62</v>
      </c>
      <c r="G96" s="250">
        <f>'дети 5-ти лет К'!BO165</f>
        <v>35.29411765</v>
      </c>
      <c r="H96" s="250">
        <f>'дети 5-ти лет К'!BP165</f>
        <v>17.64705882</v>
      </c>
      <c r="I96" s="250">
        <f>'дети 5-ти лет К'!BQ165</f>
        <v>11.76470588</v>
      </c>
      <c r="J96" s="250">
        <f>'дети 5-ти лет К'!BR165</f>
        <v>41.17647059</v>
      </c>
      <c r="K96" s="250">
        <f>'дети 5-ти лет К'!BS165</f>
        <v>11.76470588</v>
      </c>
      <c r="L96" s="250">
        <f>'дети 5-ти лет К'!BT165</f>
        <v>11.76470588</v>
      </c>
      <c r="M96" s="250">
        <f>'дети 5-ти лет К'!BU165</f>
        <v>41.17647059</v>
      </c>
      <c r="N96" s="250">
        <f>'дети 5-ти лет К'!BV165</f>
        <v>17.64705882</v>
      </c>
      <c r="O96" s="250">
        <f>'дети 5-ти лет К'!BW165</f>
        <v>5.882352941</v>
      </c>
      <c r="P96" s="250">
        <f>'дети 5-ти лет К'!BX165</f>
        <v>41.17647059</v>
      </c>
      <c r="Q96" s="250">
        <f>'дети 5-ти лет К'!BY165</f>
        <v>11.76470588</v>
      </c>
      <c r="R96" s="250">
        <f>'дети 5-ти лет К'!BZ165</f>
        <v>11.76470588</v>
      </c>
      <c r="S96" s="250">
        <f>'дети 5-ти лет К'!CA165</f>
        <v>41.17647059</v>
      </c>
      <c r="T96" s="250">
        <f>'дети 5-ти лет К'!CB165</f>
        <v>11.76470588</v>
      </c>
      <c r="U96" s="250">
        <f>'дети 5-ти лет К'!CC165</f>
        <v>11.76470588</v>
      </c>
      <c r="V96" s="250">
        <f>'дети 5-ти лет К'!CD165</f>
        <v>41.17647059</v>
      </c>
      <c r="W96" s="250">
        <f>'дети 5-ти лет К'!CE165</f>
        <v>11.76470588</v>
      </c>
      <c r="X96" s="250">
        <f>'дети 5-ти лет К'!CF165</f>
        <v>11.76470588</v>
      </c>
      <c r="Y96" s="250">
        <f>'дети 5-ти лет К'!CG165</f>
        <v>41.17647059</v>
      </c>
      <c r="Z96" s="250">
        <f>'дети 5-ти лет К'!CH165</f>
        <v>17.64705882</v>
      </c>
      <c r="AA96" s="250">
        <f>'дети 5-ти лет К'!CI165</f>
        <v>5.882352941</v>
      </c>
    </row>
    <row r="97" ht="15.75" customHeight="1">
      <c r="B97" s="1"/>
      <c r="C97" s="1"/>
      <c r="D97" s="1"/>
      <c r="E97" s="1"/>
      <c r="F97" s="1"/>
      <c r="G97" s="1"/>
      <c r="H97" s="1"/>
      <c r="I97" s="1"/>
      <c r="J97" s="1"/>
      <c r="K97" s="1"/>
      <c r="L97" s="1"/>
      <c r="M97" s="1"/>
      <c r="N97" s="1"/>
      <c r="O97" s="1"/>
      <c r="P97" s="1"/>
      <c r="Q97" s="1"/>
      <c r="R97" s="1"/>
      <c r="S97" s="1"/>
      <c r="T97" s="1"/>
      <c r="U97" s="1"/>
      <c r="V97" s="1"/>
      <c r="W97" s="1"/>
      <c r="X97" s="1"/>
    </row>
    <row r="98" ht="15.75" customHeight="1">
      <c r="B98" s="5" t="s">
        <v>3</v>
      </c>
      <c r="C98" s="239" t="s">
        <v>810</v>
      </c>
      <c r="D98" s="240" t="s">
        <v>811</v>
      </c>
      <c r="E98" s="63"/>
      <c r="F98" s="239" t="s">
        <v>803</v>
      </c>
      <c r="G98" s="195" t="s">
        <v>335</v>
      </c>
      <c r="H98" s="7"/>
      <c r="I98" s="7"/>
      <c r="J98" s="7"/>
      <c r="K98" s="7"/>
      <c r="L98" s="7"/>
      <c r="M98" s="7"/>
      <c r="N98" s="7"/>
      <c r="O98" s="7"/>
      <c r="P98" s="7"/>
      <c r="Q98" s="7"/>
      <c r="R98" s="7"/>
      <c r="S98" s="7"/>
      <c r="T98" s="7"/>
      <c r="U98" s="7"/>
      <c r="V98" s="7"/>
      <c r="W98" s="7"/>
      <c r="X98" s="7"/>
      <c r="Y98" s="7"/>
      <c r="Z98" s="7"/>
      <c r="AA98" s="8"/>
    </row>
    <row r="99" ht="15.75" customHeight="1">
      <c r="B99" s="12"/>
      <c r="C99" s="12"/>
      <c r="D99" s="68"/>
      <c r="E99" s="69"/>
      <c r="F99" s="12"/>
      <c r="G99" s="13" t="s">
        <v>336</v>
      </c>
      <c r="H99" s="7"/>
      <c r="I99" s="7"/>
      <c r="J99" s="7"/>
      <c r="K99" s="7"/>
      <c r="L99" s="7"/>
      <c r="M99" s="7"/>
      <c r="N99" s="7"/>
      <c r="O99" s="7"/>
      <c r="P99" s="7"/>
      <c r="Q99" s="7"/>
      <c r="R99" s="7"/>
      <c r="S99" s="7"/>
      <c r="T99" s="7"/>
      <c r="U99" s="7"/>
      <c r="V99" s="7"/>
      <c r="W99" s="7"/>
      <c r="X99" s="7"/>
      <c r="Y99" s="7"/>
      <c r="Z99" s="7"/>
      <c r="AA99" s="8"/>
    </row>
    <row r="100" ht="108.75" customHeight="1">
      <c r="B100" s="12"/>
      <c r="C100" s="12"/>
      <c r="D100" s="68"/>
      <c r="E100" s="69"/>
      <c r="F100" s="12"/>
      <c r="G100" s="17" t="s">
        <v>374</v>
      </c>
      <c r="H100" s="7"/>
      <c r="I100" s="8"/>
      <c r="J100" s="17" t="s">
        <v>375</v>
      </c>
      <c r="K100" s="7"/>
      <c r="L100" s="8"/>
      <c r="M100" s="17" t="s">
        <v>376</v>
      </c>
      <c r="N100" s="7"/>
      <c r="O100" s="8"/>
      <c r="P100" s="17" t="s">
        <v>377</v>
      </c>
      <c r="Q100" s="7"/>
      <c r="R100" s="8"/>
      <c r="S100" s="17" t="s">
        <v>378</v>
      </c>
      <c r="T100" s="7"/>
      <c r="U100" s="8"/>
      <c r="V100" s="17" t="s">
        <v>379</v>
      </c>
      <c r="W100" s="7"/>
      <c r="X100" s="8"/>
      <c r="Y100" s="17" t="s">
        <v>247</v>
      </c>
      <c r="Z100" s="7"/>
      <c r="AA100" s="8"/>
    </row>
    <row r="101" ht="15.75" customHeight="1">
      <c r="B101" s="19"/>
      <c r="C101" s="19"/>
      <c r="D101" s="83"/>
      <c r="E101" s="85"/>
      <c r="F101" s="19"/>
      <c r="G101" s="223" t="s">
        <v>794</v>
      </c>
      <c r="H101" s="223" t="s">
        <v>795</v>
      </c>
      <c r="I101" s="223" t="s">
        <v>796</v>
      </c>
      <c r="J101" s="223" t="s">
        <v>794</v>
      </c>
      <c r="K101" s="223" t="s">
        <v>795</v>
      </c>
      <c r="L101" s="223" t="s">
        <v>796</v>
      </c>
      <c r="M101" s="223" t="s">
        <v>794</v>
      </c>
      <c r="N101" s="223" t="s">
        <v>795</v>
      </c>
      <c r="O101" s="223" t="s">
        <v>796</v>
      </c>
      <c r="P101" s="223" t="s">
        <v>794</v>
      </c>
      <c r="Q101" s="223" t="s">
        <v>795</v>
      </c>
      <c r="R101" s="223" t="s">
        <v>796</v>
      </c>
      <c r="S101" s="223" t="s">
        <v>794</v>
      </c>
      <c r="T101" s="223" t="s">
        <v>795</v>
      </c>
      <c r="U101" s="223" t="s">
        <v>796</v>
      </c>
      <c r="V101" s="223" t="s">
        <v>794</v>
      </c>
      <c r="W101" s="223" t="s">
        <v>795</v>
      </c>
      <c r="X101" s="223" t="s">
        <v>796</v>
      </c>
      <c r="Y101" s="223" t="s">
        <v>794</v>
      </c>
      <c r="Z101" s="223" t="s">
        <v>795</v>
      </c>
      <c r="AA101" s="223" t="s">
        <v>796</v>
      </c>
    </row>
    <row r="102" ht="15.75" customHeight="1">
      <c r="B102" s="242">
        <v>1.0</v>
      </c>
      <c r="C102" s="255" t="str">
        <f t="shared" ref="C102:D102" si="54">C67</f>
        <v>РАДУГА</v>
      </c>
      <c r="D102" s="256" t="str">
        <f t="shared" si="54"/>
        <v>САРЫ НУРШАШ</v>
      </c>
      <c r="E102" s="8"/>
      <c r="F102" s="245">
        <v>11.0</v>
      </c>
      <c r="G102" s="261">
        <f>'дети 5-ти лет П'!D164</f>
        <v>7</v>
      </c>
      <c r="H102" s="261">
        <f>'дети 5-ти лет П'!E164</f>
        <v>1</v>
      </c>
      <c r="I102" s="261">
        <f>'дети 5-ти лет П'!F164</f>
        <v>3</v>
      </c>
      <c r="J102" s="261">
        <f>'дети 5-ти лет П'!G164</f>
        <v>7</v>
      </c>
      <c r="K102" s="261">
        <f>'дети 5-ти лет П'!H164</f>
        <v>2</v>
      </c>
      <c r="L102" s="261">
        <f>'дети 5-ти лет П'!I164</f>
        <v>2</v>
      </c>
      <c r="M102" s="261">
        <f>'дети 5-ти лет П'!J164</f>
        <v>7</v>
      </c>
      <c r="N102" s="261">
        <f>'дети 5-ти лет П'!K164</f>
        <v>2</v>
      </c>
      <c r="O102" s="261">
        <f>'дети 5-ти лет П'!L164</f>
        <v>2</v>
      </c>
      <c r="P102" s="261">
        <f>'дети 5-ти лет П'!M164</f>
        <v>7</v>
      </c>
      <c r="Q102" s="261">
        <f>'дети 5-ти лет П'!N164</f>
        <v>2</v>
      </c>
      <c r="R102" s="261">
        <f>'дети 5-ти лет П'!O164</f>
        <v>2</v>
      </c>
      <c r="S102" s="261">
        <f>'дети 5-ти лет П'!P164</f>
        <v>6</v>
      </c>
      <c r="T102" s="261">
        <f>'дети 5-ти лет П'!Q164</f>
        <v>3</v>
      </c>
      <c r="U102" s="261">
        <f>'дети 5-ти лет П'!R164</f>
        <v>2</v>
      </c>
      <c r="V102" s="261">
        <f>'дети 5-ти лет П'!S164</f>
        <v>7</v>
      </c>
      <c r="W102" s="261">
        <f>'дети 5-ти лет П'!T164</f>
        <v>2</v>
      </c>
      <c r="X102" s="261">
        <f>'дети 5-ти лет П'!U164</f>
        <v>2</v>
      </c>
      <c r="Y102" s="261">
        <f>'дети 5-ти лет П'!V164</f>
        <v>8</v>
      </c>
      <c r="Z102" s="261">
        <f>'дети 5-ти лет П'!W164</f>
        <v>1</v>
      </c>
      <c r="AA102" s="261">
        <f>'дети 5-ти лет П'!X164</f>
        <v>2</v>
      </c>
    </row>
    <row r="103" ht="15.75" customHeight="1">
      <c r="B103" s="247"/>
      <c r="C103" s="248"/>
      <c r="D103" s="249"/>
      <c r="F103" s="246" t="s">
        <v>62</v>
      </c>
      <c r="G103" s="262">
        <f>'дети 5-ти лет П'!D165</f>
        <v>41.17647059</v>
      </c>
      <c r="H103" s="262">
        <f>'дети 5-ти лет П'!E165</f>
        <v>5.882352941</v>
      </c>
      <c r="I103" s="262">
        <f>'дети 5-ти лет П'!F165</f>
        <v>17.64705882</v>
      </c>
      <c r="J103" s="262">
        <f>'дети 5-ти лет П'!G165</f>
        <v>41.17647059</v>
      </c>
      <c r="K103" s="262">
        <f>'дети 5-ти лет П'!H165</f>
        <v>11.76470588</v>
      </c>
      <c r="L103" s="262">
        <f>'дети 5-ти лет П'!I165</f>
        <v>11.76470588</v>
      </c>
      <c r="M103" s="262">
        <f>'дети 5-ти лет П'!J165</f>
        <v>41.17647059</v>
      </c>
      <c r="N103" s="262">
        <f>'дети 5-ти лет П'!K165</f>
        <v>11.76470588</v>
      </c>
      <c r="O103" s="262">
        <f>'дети 5-ти лет П'!L165</f>
        <v>11.76470588</v>
      </c>
      <c r="P103" s="262">
        <f>'дети 5-ти лет П'!M165</f>
        <v>41.17647059</v>
      </c>
      <c r="Q103" s="262">
        <f>'дети 5-ти лет П'!N165</f>
        <v>11.76470588</v>
      </c>
      <c r="R103" s="262">
        <f>'дети 5-ти лет П'!O165</f>
        <v>11.76470588</v>
      </c>
      <c r="S103" s="262">
        <f>'дети 5-ти лет П'!P165</f>
        <v>35.29411765</v>
      </c>
      <c r="T103" s="262">
        <f>'дети 5-ти лет П'!Q165</f>
        <v>17.64705882</v>
      </c>
      <c r="U103" s="262">
        <f>'дети 5-ти лет П'!R165</f>
        <v>11.76470588</v>
      </c>
      <c r="V103" s="262">
        <f>'дети 5-ти лет П'!S165</f>
        <v>41.17647059</v>
      </c>
      <c r="W103" s="262">
        <f>'дети 5-ти лет П'!T165</f>
        <v>11.76470588</v>
      </c>
      <c r="X103" s="262">
        <f>'дети 5-ти лет П'!U165</f>
        <v>11.76470588</v>
      </c>
      <c r="Y103" s="262">
        <f>'дети 5-ти лет П'!V165</f>
        <v>47.05882353</v>
      </c>
      <c r="Z103" s="262">
        <f>'дети 5-ти лет П'!W165</f>
        <v>5.882352941</v>
      </c>
      <c r="AA103" s="262">
        <f>'дети 5-ти лет П'!X165</f>
        <v>11.76470588</v>
      </c>
    </row>
    <row r="104" ht="15.75" customHeight="1">
      <c r="B104" s="1"/>
      <c r="C104" s="1"/>
      <c r="D104" s="1"/>
      <c r="E104" s="1"/>
      <c r="F104" s="1"/>
      <c r="G104" s="1"/>
      <c r="H104" s="1"/>
      <c r="I104" s="1"/>
      <c r="J104" s="1"/>
      <c r="K104" s="1"/>
      <c r="L104" s="1"/>
      <c r="M104" s="1"/>
      <c r="N104" s="1"/>
      <c r="O104" s="1"/>
      <c r="P104" s="1"/>
      <c r="Q104" s="1"/>
      <c r="R104" s="1"/>
      <c r="S104" s="1"/>
      <c r="T104" s="1"/>
      <c r="U104" s="1"/>
      <c r="V104" s="1"/>
      <c r="W104" s="1"/>
      <c r="X104" s="1"/>
    </row>
    <row r="105" ht="15.75" customHeight="1">
      <c r="B105" s="5" t="s">
        <v>3</v>
      </c>
      <c r="C105" s="239" t="s">
        <v>810</v>
      </c>
      <c r="D105" s="240" t="s">
        <v>811</v>
      </c>
      <c r="E105" s="63"/>
      <c r="F105" s="239" t="s">
        <v>803</v>
      </c>
      <c r="G105" s="195" t="s">
        <v>398</v>
      </c>
      <c r="H105" s="7"/>
      <c r="I105" s="7"/>
      <c r="J105" s="7"/>
      <c r="K105" s="7"/>
      <c r="L105" s="7"/>
      <c r="M105" s="7"/>
      <c r="N105" s="7"/>
      <c r="O105" s="7"/>
      <c r="P105" s="7"/>
      <c r="Q105" s="7"/>
      <c r="R105" s="7"/>
      <c r="S105" s="7"/>
      <c r="T105" s="7"/>
      <c r="U105" s="7"/>
      <c r="V105" s="7"/>
      <c r="W105" s="7"/>
      <c r="X105" s="7"/>
      <c r="Y105" s="7"/>
      <c r="Z105" s="7"/>
      <c r="AA105" s="8"/>
    </row>
    <row r="106" ht="15.75" customHeight="1">
      <c r="B106" s="12"/>
      <c r="C106" s="12"/>
      <c r="D106" s="68"/>
      <c r="E106" s="69"/>
      <c r="F106" s="12"/>
      <c r="G106" s="13" t="s">
        <v>399</v>
      </c>
      <c r="H106" s="7"/>
      <c r="I106" s="7"/>
      <c r="J106" s="7"/>
      <c r="K106" s="7"/>
      <c r="L106" s="7"/>
      <c r="M106" s="7"/>
      <c r="N106" s="7"/>
      <c r="O106" s="7"/>
      <c r="P106" s="7"/>
      <c r="Q106" s="7"/>
      <c r="R106" s="7"/>
      <c r="S106" s="7"/>
      <c r="T106" s="7"/>
      <c r="U106" s="7"/>
      <c r="V106" s="7"/>
      <c r="W106" s="7"/>
      <c r="X106" s="7"/>
      <c r="Y106" s="7"/>
      <c r="Z106" s="7"/>
      <c r="AA106" s="8"/>
    </row>
    <row r="107" ht="144.75" customHeight="1">
      <c r="B107" s="12"/>
      <c r="C107" s="12"/>
      <c r="D107" s="68"/>
      <c r="E107" s="69"/>
      <c r="F107" s="12"/>
      <c r="G107" s="17" t="s">
        <v>584</v>
      </c>
      <c r="H107" s="7"/>
      <c r="I107" s="8"/>
      <c r="J107" s="17" t="s">
        <v>585</v>
      </c>
      <c r="K107" s="7"/>
      <c r="L107" s="8"/>
      <c r="M107" s="17" t="s">
        <v>586</v>
      </c>
      <c r="N107" s="7"/>
      <c r="O107" s="8"/>
      <c r="P107" s="17" t="s">
        <v>587</v>
      </c>
      <c r="Q107" s="7"/>
      <c r="R107" s="8"/>
      <c r="S107" s="17" t="s">
        <v>588</v>
      </c>
      <c r="T107" s="7"/>
      <c r="U107" s="8"/>
      <c r="V107" s="17" t="s">
        <v>589</v>
      </c>
      <c r="W107" s="7"/>
      <c r="X107" s="8"/>
      <c r="Y107" s="17" t="s">
        <v>590</v>
      </c>
      <c r="Z107" s="7"/>
      <c r="AA107" s="8"/>
    </row>
    <row r="108" ht="15.75" customHeight="1">
      <c r="B108" s="19"/>
      <c r="C108" s="19"/>
      <c r="D108" s="83"/>
      <c r="E108" s="85"/>
      <c r="F108" s="19"/>
      <c r="G108" s="223" t="s">
        <v>794</v>
      </c>
      <c r="H108" s="223" t="s">
        <v>795</v>
      </c>
      <c r="I108" s="223" t="s">
        <v>796</v>
      </c>
      <c r="J108" s="223" t="s">
        <v>794</v>
      </c>
      <c r="K108" s="223" t="s">
        <v>795</v>
      </c>
      <c r="L108" s="223" t="s">
        <v>796</v>
      </c>
      <c r="M108" s="223" t="s">
        <v>794</v>
      </c>
      <c r="N108" s="223" t="s">
        <v>795</v>
      </c>
      <c r="O108" s="223" t="s">
        <v>796</v>
      </c>
      <c r="P108" s="223" t="s">
        <v>794</v>
      </c>
      <c r="Q108" s="223" t="s">
        <v>795</v>
      </c>
      <c r="R108" s="223" t="s">
        <v>796</v>
      </c>
      <c r="S108" s="223" t="s">
        <v>794</v>
      </c>
      <c r="T108" s="223" t="s">
        <v>795</v>
      </c>
      <c r="U108" s="253" t="s">
        <v>796</v>
      </c>
      <c r="V108" s="223" t="s">
        <v>794</v>
      </c>
      <c r="W108" s="223" t="s">
        <v>795</v>
      </c>
      <c r="X108" s="223" t="s">
        <v>796</v>
      </c>
      <c r="Y108" s="223" t="s">
        <v>794</v>
      </c>
      <c r="Z108" s="223" t="s">
        <v>795</v>
      </c>
      <c r="AA108" s="223" t="s">
        <v>796</v>
      </c>
    </row>
    <row r="109" ht="15.75" customHeight="1">
      <c r="B109" s="242">
        <v>1.0</v>
      </c>
      <c r="C109" s="255" t="str">
        <f t="shared" ref="C109:D109" si="55">C67</f>
        <v>РАДУГА</v>
      </c>
      <c r="D109" s="256" t="str">
        <f t="shared" si="55"/>
        <v>САРЫ НУРШАШ</v>
      </c>
      <c r="E109" s="8"/>
      <c r="F109" s="245">
        <v>11.0</v>
      </c>
      <c r="G109" s="246">
        <f>'дети 5-ти лет Т'!D164</f>
        <v>7</v>
      </c>
      <c r="H109" s="246">
        <f>'дети 5-ти лет Т'!E164</f>
        <v>1</v>
      </c>
      <c r="I109" s="246">
        <f>'дети 5-ти лет Т'!F164</f>
        <v>3</v>
      </c>
      <c r="J109" s="246">
        <f>'дети 5-ти лет Т'!G164</f>
        <v>8</v>
      </c>
      <c r="K109" s="246">
        <f>'дети 5-ти лет Т'!H164</f>
        <v>0</v>
      </c>
      <c r="L109" s="246">
        <f>'дети 5-ти лет Т'!I164</f>
        <v>3</v>
      </c>
      <c r="M109" s="246">
        <f>'дети 5-ти лет Т'!J164</f>
        <v>7</v>
      </c>
      <c r="N109" s="246">
        <f>'дети 5-ти лет Т'!K164</f>
        <v>1</v>
      </c>
      <c r="O109" s="246">
        <f>'дети 5-ти лет Т'!L164</f>
        <v>3</v>
      </c>
      <c r="P109" s="246">
        <f>'дети 5-ти лет Т'!M164</f>
        <v>7</v>
      </c>
      <c r="Q109" s="246">
        <f>'дети 5-ти лет Т'!N164</f>
        <v>1</v>
      </c>
      <c r="R109" s="246">
        <f>'дети 5-ти лет Т'!O164</f>
        <v>3</v>
      </c>
      <c r="S109" s="246">
        <f>'дети 5-ти лет Т'!P164</f>
        <v>7</v>
      </c>
      <c r="T109" s="246">
        <f>'дети 5-ти лет Т'!Q164</f>
        <v>1</v>
      </c>
      <c r="U109" s="246">
        <f>'дети 5-ти лет Т'!R164</f>
        <v>3</v>
      </c>
      <c r="V109" s="246">
        <f>'дети 5-ти лет Т'!S164</f>
        <v>7</v>
      </c>
      <c r="W109" s="246">
        <f>'дети 5-ти лет Т'!T164</f>
        <v>1</v>
      </c>
      <c r="X109" s="246">
        <f>'дети 5-ти лет Т'!U164</f>
        <v>3</v>
      </c>
      <c r="Y109" s="246">
        <f>'дети 5-ти лет Т'!V164</f>
        <v>7</v>
      </c>
      <c r="Z109" s="246">
        <f>'дети 5-ти лет Т'!W164</f>
        <v>1</v>
      </c>
      <c r="AA109" s="246">
        <f>'дети 5-ти лет Т'!X164</f>
        <v>3</v>
      </c>
    </row>
    <row r="110" ht="15.75" customHeight="1">
      <c r="B110" s="247"/>
      <c r="C110" s="248"/>
      <c r="D110" s="249"/>
      <c r="F110" s="246" t="s">
        <v>62</v>
      </c>
      <c r="G110" s="250">
        <f>'дети 5-ти лет Т'!D165</f>
        <v>41.17647059</v>
      </c>
      <c r="H110" s="250">
        <f>'дети 5-ти лет Т'!E165</f>
        <v>5.882352941</v>
      </c>
      <c r="I110" s="250">
        <f>'дети 5-ти лет Т'!F165</f>
        <v>17.64705882</v>
      </c>
      <c r="J110" s="250">
        <f>'дети 5-ти лет Т'!G165</f>
        <v>47.05882353</v>
      </c>
      <c r="K110" s="250">
        <f>'дети 5-ти лет Т'!H165</f>
        <v>0</v>
      </c>
      <c r="L110" s="250">
        <f>'дети 5-ти лет Т'!I165</f>
        <v>17.64705882</v>
      </c>
      <c r="M110" s="250">
        <f>'дети 5-ти лет Т'!J165</f>
        <v>41.17647059</v>
      </c>
      <c r="N110" s="250">
        <f>'дети 5-ти лет Т'!K165</f>
        <v>5.882352941</v>
      </c>
      <c r="O110" s="250">
        <f>'дети 5-ти лет Т'!L165</f>
        <v>17.64705882</v>
      </c>
      <c r="P110" s="250">
        <f>'дети 5-ти лет Т'!M165</f>
        <v>41.17647059</v>
      </c>
      <c r="Q110" s="250">
        <f>'дети 5-ти лет Т'!N165</f>
        <v>5.882352941</v>
      </c>
      <c r="R110" s="250">
        <f>'дети 5-ти лет Т'!O165</f>
        <v>17.64705882</v>
      </c>
      <c r="S110" s="250">
        <f>'дети 5-ти лет Т'!P165</f>
        <v>41.17647059</v>
      </c>
      <c r="T110" s="250">
        <f>'дети 5-ти лет Т'!Q165</f>
        <v>5.882352941</v>
      </c>
      <c r="U110" s="250">
        <f>'дети 5-ти лет Т'!R165</f>
        <v>17.64705882</v>
      </c>
      <c r="V110" s="250">
        <f>'дети 5-ти лет Т'!S165</f>
        <v>41.17647059</v>
      </c>
      <c r="W110" s="250">
        <f>'дети 5-ти лет Т'!T165</f>
        <v>5.882352941</v>
      </c>
      <c r="X110" s="250">
        <f>'дети 5-ти лет Т'!U165</f>
        <v>17.64705882</v>
      </c>
      <c r="Y110" s="250">
        <f>'дети 5-ти лет Т'!V165</f>
        <v>41.17647059</v>
      </c>
      <c r="Z110" s="250">
        <f>'дети 5-ти лет Т'!W165</f>
        <v>5.882352941</v>
      </c>
      <c r="AA110" s="250">
        <f>'дети 5-ти лет Т'!X165</f>
        <v>17.64705882</v>
      </c>
    </row>
    <row r="111" ht="15.75" customHeight="1">
      <c r="B111" s="1"/>
      <c r="C111" s="1"/>
      <c r="D111" s="1"/>
      <c r="E111" s="1"/>
      <c r="F111" s="1"/>
      <c r="G111" s="1"/>
      <c r="H111" s="1"/>
      <c r="I111" s="1"/>
      <c r="J111" s="1"/>
      <c r="K111" s="1"/>
      <c r="L111" s="1"/>
      <c r="M111" s="1"/>
      <c r="N111" s="1"/>
      <c r="O111" s="1"/>
      <c r="P111" s="1"/>
      <c r="Q111" s="1"/>
      <c r="R111" s="1"/>
      <c r="S111" s="1"/>
      <c r="T111" s="1"/>
      <c r="U111" s="1"/>
      <c r="V111" s="1"/>
      <c r="W111" s="1"/>
      <c r="X111" s="1"/>
    </row>
    <row r="112" ht="15.75" customHeight="1">
      <c r="B112" s="5" t="s">
        <v>3</v>
      </c>
      <c r="C112" s="239" t="s">
        <v>810</v>
      </c>
      <c r="D112" s="240" t="s">
        <v>811</v>
      </c>
      <c r="E112" s="63"/>
      <c r="F112" s="239" t="s">
        <v>803</v>
      </c>
      <c r="G112" s="195" t="s">
        <v>398</v>
      </c>
      <c r="H112" s="7"/>
      <c r="I112" s="7"/>
      <c r="J112" s="7"/>
      <c r="K112" s="7"/>
      <c r="L112" s="7"/>
      <c r="M112" s="7"/>
      <c r="N112" s="7"/>
      <c r="O112" s="7"/>
      <c r="P112" s="7"/>
      <c r="Q112" s="7"/>
      <c r="R112" s="7"/>
      <c r="S112" s="7"/>
      <c r="T112" s="7"/>
      <c r="U112" s="7"/>
      <c r="V112" s="7"/>
      <c r="W112" s="7"/>
      <c r="X112" s="7"/>
      <c r="Y112" s="7"/>
      <c r="Z112" s="7"/>
      <c r="AA112" s="8"/>
    </row>
    <row r="113" ht="15.75" customHeight="1">
      <c r="B113" s="12"/>
      <c r="C113" s="12"/>
      <c r="D113" s="68"/>
      <c r="E113" s="69"/>
      <c r="F113" s="12"/>
      <c r="G113" s="13" t="s">
        <v>400</v>
      </c>
      <c r="H113" s="7"/>
      <c r="I113" s="7"/>
      <c r="J113" s="7"/>
      <c r="K113" s="7"/>
      <c r="L113" s="7"/>
      <c r="M113" s="7"/>
      <c r="N113" s="7"/>
      <c r="O113" s="7"/>
      <c r="P113" s="7"/>
      <c r="Q113" s="7"/>
      <c r="R113" s="7"/>
      <c r="S113" s="7"/>
      <c r="T113" s="7"/>
      <c r="U113" s="7"/>
      <c r="V113" s="7"/>
      <c r="W113" s="7"/>
      <c r="X113" s="7"/>
      <c r="Y113" s="7"/>
      <c r="Z113" s="7"/>
      <c r="AA113" s="8"/>
    </row>
    <row r="114" ht="120.75" customHeight="1">
      <c r="B114" s="12"/>
      <c r="C114" s="12"/>
      <c r="D114" s="68"/>
      <c r="E114" s="69"/>
      <c r="F114" s="12"/>
      <c r="G114" s="17" t="s">
        <v>591</v>
      </c>
      <c r="H114" s="7"/>
      <c r="I114" s="8"/>
      <c r="J114" s="17" t="s">
        <v>592</v>
      </c>
      <c r="K114" s="7"/>
      <c r="L114" s="8"/>
      <c r="M114" s="17" t="s">
        <v>593</v>
      </c>
      <c r="N114" s="7"/>
      <c r="O114" s="8"/>
      <c r="P114" s="17" t="s">
        <v>594</v>
      </c>
      <c r="Q114" s="7"/>
      <c r="R114" s="8"/>
      <c r="S114" s="17" t="s">
        <v>595</v>
      </c>
      <c r="T114" s="7"/>
      <c r="U114" s="8"/>
      <c r="V114" s="17" t="s">
        <v>596</v>
      </c>
      <c r="W114" s="7"/>
      <c r="X114" s="8"/>
      <c r="Y114" s="17" t="s">
        <v>597</v>
      </c>
      <c r="Z114" s="7"/>
      <c r="AA114" s="8"/>
    </row>
    <row r="115" ht="15.75" customHeight="1">
      <c r="B115" s="19"/>
      <c r="C115" s="19"/>
      <c r="D115" s="83"/>
      <c r="E115" s="85"/>
      <c r="F115" s="19"/>
      <c r="G115" s="223" t="s">
        <v>794</v>
      </c>
      <c r="H115" s="223" t="s">
        <v>795</v>
      </c>
      <c r="I115" s="223" t="s">
        <v>796</v>
      </c>
      <c r="J115" s="223" t="s">
        <v>794</v>
      </c>
      <c r="K115" s="223" t="s">
        <v>795</v>
      </c>
      <c r="L115" s="223" t="s">
        <v>796</v>
      </c>
      <c r="M115" s="223" t="s">
        <v>794</v>
      </c>
      <c r="N115" s="223" t="s">
        <v>795</v>
      </c>
      <c r="O115" s="223" t="s">
        <v>796</v>
      </c>
      <c r="P115" s="223" t="s">
        <v>794</v>
      </c>
      <c r="Q115" s="223" t="s">
        <v>795</v>
      </c>
      <c r="R115" s="223" t="s">
        <v>796</v>
      </c>
      <c r="S115" s="223" t="s">
        <v>794</v>
      </c>
      <c r="T115" s="223" t="s">
        <v>795</v>
      </c>
      <c r="U115" s="253" t="s">
        <v>796</v>
      </c>
      <c r="V115" s="223" t="s">
        <v>794</v>
      </c>
      <c r="W115" s="223" t="s">
        <v>795</v>
      </c>
      <c r="X115" s="223" t="s">
        <v>796</v>
      </c>
      <c r="Y115" s="223" t="s">
        <v>794</v>
      </c>
      <c r="Z115" s="223" t="s">
        <v>795</v>
      </c>
      <c r="AA115" s="223" t="s">
        <v>796</v>
      </c>
    </row>
    <row r="116" ht="15.75" customHeight="1">
      <c r="B116" s="242">
        <v>1.0</v>
      </c>
      <c r="C116" s="255" t="str">
        <f t="shared" ref="C116:D116" si="56">C67</f>
        <v>РАДУГА</v>
      </c>
      <c r="D116" s="256" t="str">
        <f t="shared" si="56"/>
        <v>САРЫ НУРШАШ</v>
      </c>
      <c r="E116" s="8"/>
      <c r="F116" s="245">
        <v>11.0</v>
      </c>
      <c r="G116" s="246">
        <f>'дети 5-ти лет Т'!Y164</f>
        <v>7</v>
      </c>
      <c r="H116" s="246">
        <f>'дети 5-ти лет Т'!Z164</f>
        <v>0</v>
      </c>
      <c r="I116" s="246">
        <f>'дети 5-ти лет Т'!AA164</f>
        <v>4</v>
      </c>
      <c r="J116" s="246">
        <f>'дети 5-ти лет Т'!AB164</f>
        <v>7</v>
      </c>
      <c r="K116" s="246">
        <f>'дети 5-ти лет Т'!AC164</f>
        <v>1</v>
      </c>
      <c r="L116" s="246">
        <f>'дети 5-ти лет Т'!AD164</f>
        <v>3</v>
      </c>
      <c r="M116" s="246">
        <f>'дети 5-ти лет Т'!AE164</f>
        <v>7</v>
      </c>
      <c r="N116" s="246">
        <f>'дети 5-ти лет Т'!AF164</f>
        <v>1</v>
      </c>
      <c r="O116" s="246">
        <f>'дети 5-ти лет Т'!AG164</f>
        <v>3</v>
      </c>
      <c r="P116" s="246">
        <f>'дети 5-ти лет Т'!AH164</f>
        <v>7</v>
      </c>
      <c r="Q116" s="246">
        <f>'дети 5-ти лет Т'!AI164</f>
        <v>1</v>
      </c>
      <c r="R116" s="246">
        <f>'дети 5-ти лет Т'!AJ164</f>
        <v>3</v>
      </c>
      <c r="S116" s="246">
        <f>'дети 5-ти лет Т'!AK164</f>
        <v>7</v>
      </c>
      <c r="T116" s="246">
        <f>'дети 5-ти лет Т'!AL164</f>
        <v>1</v>
      </c>
      <c r="U116" s="246">
        <f>'дети 5-ти лет Т'!AM164</f>
        <v>3</v>
      </c>
      <c r="V116" s="246">
        <f>'дети 5-ти лет Т'!AN164</f>
        <v>7</v>
      </c>
      <c r="W116" s="246">
        <f>'дети 5-ти лет Т'!AO164</f>
        <v>1</v>
      </c>
      <c r="X116" s="246">
        <f>'дети 5-ти лет Т'!AP164</f>
        <v>3</v>
      </c>
      <c r="Y116" s="246">
        <f>'дети 5-ти лет Т'!AQ164</f>
        <v>7</v>
      </c>
      <c r="Z116" s="246">
        <f>'дети 5-ти лет Т'!AR164</f>
        <v>1</v>
      </c>
      <c r="AA116" s="246">
        <f>'дети 5-ти лет Т'!AS164</f>
        <v>3</v>
      </c>
    </row>
    <row r="117" ht="15.75" customHeight="1">
      <c r="B117" s="247"/>
      <c r="C117" s="248"/>
      <c r="D117" s="249"/>
      <c r="F117" s="246" t="s">
        <v>62</v>
      </c>
      <c r="G117" s="250">
        <f>'дети 5-ти лет Т'!Y165</f>
        <v>41.17647059</v>
      </c>
      <c r="H117" s="250">
        <f>'дети 5-ти лет Т'!Z165</f>
        <v>0</v>
      </c>
      <c r="I117" s="250">
        <f>'дети 5-ти лет Т'!AA165</f>
        <v>23.52941176</v>
      </c>
      <c r="J117" s="250">
        <f>'дети 5-ти лет Т'!AB165</f>
        <v>41.17647059</v>
      </c>
      <c r="K117" s="250">
        <f>'дети 5-ти лет Т'!AC165</f>
        <v>5.882352941</v>
      </c>
      <c r="L117" s="250">
        <f>'дети 5-ти лет Т'!AD165</f>
        <v>17.64705882</v>
      </c>
      <c r="M117" s="250">
        <f>'дети 5-ти лет Т'!AE165</f>
        <v>41.17647059</v>
      </c>
      <c r="N117" s="250">
        <f>'дети 5-ти лет Т'!AF165</f>
        <v>5.882352941</v>
      </c>
      <c r="O117" s="250">
        <f>'дети 5-ти лет Т'!AG165</f>
        <v>17.64705882</v>
      </c>
      <c r="P117" s="250">
        <f>'дети 5-ти лет Т'!AH165</f>
        <v>41.17647059</v>
      </c>
      <c r="Q117" s="250">
        <f>'дети 5-ти лет Т'!AI165</f>
        <v>5.882352941</v>
      </c>
      <c r="R117" s="250">
        <f>'дети 5-ти лет Т'!AJ165</f>
        <v>17.64705882</v>
      </c>
      <c r="S117" s="250">
        <f>'дети 5-ти лет Т'!AK165</f>
        <v>41.17647059</v>
      </c>
      <c r="T117" s="250">
        <f>'дети 5-ти лет Т'!AL165</f>
        <v>5.882352941</v>
      </c>
      <c r="U117" s="250">
        <f>'дети 5-ти лет Т'!AM165</f>
        <v>17.64705882</v>
      </c>
      <c r="V117" s="250">
        <f>'дети 5-ти лет Т'!AN165</f>
        <v>41.17647059</v>
      </c>
      <c r="W117" s="250">
        <f>'дети 5-ти лет Т'!AO165</f>
        <v>5.882352941</v>
      </c>
      <c r="X117" s="250">
        <f>'дети 5-ти лет Т'!AP165</f>
        <v>17.64705882</v>
      </c>
      <c r="Y117" s="250">
        <f>'дети 5-ти лет Т'!AQ165</f>
        <v>41.17647059</v>
      </c>
      <c r="Z117" s="250">
        <f>'дети 5-ти лет Т'!AR165</f>
        <v>5.882352941</v>
      </c>
      <c r="AA117" s="250">
        <f>'дети 5-ти лет Т'!AS165</f>
        <v>17.64705882</v>
      </c>
    </row>
    <row r="118" ht="15.75" customHeight="1">
      <c r="B118" s="1"/>
      <c r="C118" s="1"/>
      <c r="D118" s="1"/>
      <c r="E118" s="1"/>
      <c r="F118" s="1"/>
      <c r="G118" s="1"/>
      <c r="H118" s="1"/>
      <c r="I118" s="1"/>
      <c r="J118" s="1"/>
      <c r="K118" s="1"/>
      <c r="L118" s="1"/>
      <c r="M118" s="1"/>
      <c r="N118" s="1"/>
      <c r="O118" s="1"/>
      <c r="P118" s="1"/>
      <c r="Q118" s="1"/>
      <c r="R118" s="1"/>
      <c r="S118" s="1"/>
      <c r="T118" s="1"/>
      <c r="U118" s="1"/>
      <c r="V118" s="1"/>
      <c r="W118" s="1"/>
      <c r="X118" s="1"/>
    </row>
    <row r="119" ht="15.75" customHeight="1">
      <c r="B119" s="5" t="s">
        <v>3</v>
      </c>
      <c r="C119" s="239" t="s">
        <v>810</v>
      </c>
      <c r="D119" s="240" t="s">
        <v>811</v>
      </c>
      <c r="E119" s="63"/>
      <c r="F119" s="239" t="s">
        <v>803</v>
      </c>
      <c r="G119" s="195" t="s">
        <v>398</v>
      </c>
      <c r="H119" s="7"/>
      <c r="I119" s="7"/>
      <c r="J119" s="7"/>
      <c r="K119" s="7"/>
      <c r="L119" s="7"/>
      <c r="M119" s="7"/>
      <c r="N119" s="7"/>
      <c r="O119" s="7"/>
      <c r="P119" s="7"/>
      <c r="Q119" s="7"/>
      <c r="R119" s="7"/>
      <c r="S119" s="7"/>
      <c r="T119" s="7"/>
      <c r="U119" s="7"/>
      <c r="V119" s="7"/>
      <c r="W119" s="7"/>
      <c r="X119" s="7"/>
      <c r="Y119" s="7"/>
      <c r="Z119" s="7"/>
      <c r="AA119" s="8"/>
    </row>
    <row r="120" ht="15.75" customHeight="1">
      <c r="B120" s="12"/>
      <c r="C120" s="12"/>
      <c r="D120" s="68"/>
      <c r="E120" s="69"/>
      <c r="F120" s="12"/>
      <c r="G120" s="13" t="s">
        <v>401</v>
      </c>
      <c r="H120" s="7"/>
      <c r="I120" s="7"/>
      <c r="J120" s="7"/>
      <c r="K120" s="7"/>
      <c r="L120" s="7"/>
      <c r="M120" s="7"/>
      <c r="N120" s="7"/>
      <c r="O120" s="7"/>
      <c r="P120" s="7"/>
      <c r="Q120" s="7"/>
      <c r="R120" s="7"/>
      <c r="S120" s="7"/>
      <c r="T120" s="7"/>
      <c r="U120" s="7"/>
      <c r="V120" s="7"/>
      <c r="W120" s="7"/>
      <c r="X120" s="7"/>
      <c r="Y120" s="7"/>
      <c r="Z120" s="7"/>
      <c r="AA120" s="8"/>
    </row>
    <row r="121" ht="153.0" customHeight="1">
      <c r="B121" s="12"/>
      <c r="C121" s="12"/>
      <c r="D121" s="68"/>
      <c r="E121" s="69"/>
      <c r="F121" s="12"/>
      <c r="G121" s="14" t="s">
        <v>598</v>
      </c>
      <c r="H121" s="7"/>
      <c r="I121" s="8"/>
      <c r="J121" s="17" t="s">
        <v>599</v>
      </c>
      <c r="K121" s="7"/>
      <c r="L121" s="8"/>
      <c r="M121" s="17" t="s">
        <v>600</v>
      </c>
      <c r="N121" s="7"/>
      <c r="O121" s="8"/>
      <c r="P121" s="17" t="s">
        <v>601</v>
      </c>
      <c r="Q121" s="7"/>
      <c r="R121" s="8"/>
      <c r="S121" s="17" t="s">
        <v>602</v>
      </c>
      <c r="T121" s="7"/>
      <c r="U121" s="8"/>
      <c r="V121" s="17" t="s">
        <v>603</v>
      </c>
      <c r="W121" s="7"/>
      <c r="X121" s="8"/>
      <c r="Y121" s="17" t="s">
        <v>604</v>
      </c>
      <c r="Z121" s="7"/>
      <c r="AA121" s="8"/>
    </row>
    <row r="122" ht="15.75" customHeight="1">
      <c r="B122" s="19"/>
      <c r="C122" s="19"/>
      <c r="D122" s="83"/>
      <c r="E122" s="85"/>
      <c r="F122" s="19"/>
      <c r="G122" s="223" t="s">
        <v>794</v>
      </c>
      <c r="H122" s="223" t="s">
        <v>795</v>
      </c>
      <c r="I122" s="223" t="s">
        <v>796</v>
      </c>
      <c r="J122" s="223" t="s">
        <v>794</v>
      </c>
      <c r="K122" s="223" t="s">
        <v>795</v>
      </c>
      <c r="L122" s="223" t="s">
        <v>796</v>
      </c>
      <c r="M122" s="223" t="s">
        <v>794</v>
      </c>
      <c r="N122" s="223" t="s">
        <v>795</v>
      </c>
      <c r="O122" s="223" t="s">
        <v>796</v>
      </c>
      <c r="P122" s="223" t="s">
        <v>794</v>
      </c>
      <c r="Q122" s="223" t="s">
        <v>795</v>
      </c>
      <c r="R122" s="223" t="s">
        <v>796</v>
      </c>
      <c r="S122" s="223" t="s">
        <v>794</v>
      </c>
      <c r="T122" s="223" t="s">
        <v>795</v>
      </c>
      <c r="U122" s="253" t="s">
        <v>796</v>
      </c>
      <c r="V122" s="223" t="s">
        <v>794</v>
      </c>
      <c r="W122" s="223" t="s">
        <v>795</v>
      </c>
      <c r="X122" s="223" t="s">
        <v>796</v>
      </c>
      <c r="Y122" s="223" t="s">
        <v>794</v>
      </c>
      <c r="Z122" s="223" t="s">
        <v>795</v>
      </c>
      <c r="AA122" s="223" t="s">
        <v>796</v>
      </c>
    </row>
    <row r="123" ht="15.75" customHeight="1">
      <c r="B123" s="242">
        <v>1.0</v>
      </c>
      <c r="C123" s="255" t="str">
        <f t="shared" ref="C123:D123" si="57">C81</f>
        <v>РАДУГА</v>
      </c>
      <c r="D123" s="256" t="str">
        <f t="shared" si="57"/>
        <v>САРЫ НУРШАШ</v>
      </c>
      <c r="E123" s="8"/>
      <c r="F123" s="245">
        <v>11.0</v>
      </c>
      <c r="G123" s="246">
        <f>'дети 5-ти лет Т'!AT164</f>
        <v>7</v>
      </c>
      <c r="H123" s="246">
        <f>'дети 5-ти лет Т'!AU164</f>
        <v>1</v>
      </c>
      <c r="I123" s="246">
        <f>'дети 5-ти лет Т'!AV164</f>
        <v>3</v>
      </c>
      <c r="J123" s="246">
        <f>'дети 5-ти лет Т'!AW164</f>
        <v>7</v>
      </c>
      <c r="K123" s="246">
        <f>'дети 5-ти лет Т'!AX164</f>
        <v>1</v>
      </c>
      <c r="L123" s="246">
        <f>'дети 5-ти лет Т'!AY164</f>
        <v>3</v>
      </c>
      <c r="M123" s="246">
        <f>'дети 5-ти лет Т'!AZ164</f>
        <v>7</v>
      </c>
      <c r="N123" s="246">
        <f>'дети 5-ти лет Т'!BA164</f>
        <v>1</v>
      </c>
      <c r="O123" s="246">
        <f>'дети 5-ти лет Т'!BB164</f>
        <v>3</v>
      </c>
      <c r="P123" s="246">
        <f>'дети 5-ти лет Т'!BC164</f>
        <v>7</v>
      </c>
      <c r="Q123" s="246">
        <f>'дети 5-ти лет Т'!BD164</f>
        <v>2</v>
      </c>
      <c r="R123" s="246">
        <f>'дети 5-ти лет Т'!BE164</f>
        <v>2</v>
      </c>
      <c r="S123" s="246">
        <f>'дети 5-ти лет Т'!BF164</f>
        <v>7</v>
      </c>
      <c r="T123" s="246">
        <f>'дети 5-ти лет Т'!BG164</f>
        <v>1</v>
      </c>
      <c r="U123" s="246">
        <f>'дети 5-ти лет Т'!BH164</f>
        <v>3</v>
      </c>
      <c r="V123" s="246">
        <f>'дети 5-ти лет Т'!BI164</f>
        <v>7</v>
      </c>
      <c r="W123" s="246">
        <f>'дети 5-ти лет Т'!BJ164</f>
        <v>1</v>
      </c>
      <c r="X123" s="246">
        <f>'дети 5-ти лет Т'!BK164</f>
        <v>3</v>
      </c>
      <c r="Y123" s="246">
        <f>'дети 5-ти лет Т'!BL164</f>
        <v>7</v>
      </c>
      <c r="Z123" s="246">
        <f>'дети 5-ти лет Т'!BM164</f>
        <v>1</v>
      </c>
      <c r="AA123" s="246">
        <f>'дети 5-ти лет Т'!BN164</f>
        <v>3</v>
      </c>
    </row>
    <row r="124" ht="15.75" customHeight="1">
      <c r="B124" s="247"/>
      <c r="C124" s="248"/>
      <c r="D124" s="249"/>
      <c r="F124" s="246" t="s">
        <v>62</v>
      </c>
      <c r="G124" s="250">
        <f>'дети 5-ти лет Т'!AT165</f>
        <v>41.17647059</v>
      </c>
      <c r="H124" s="250">
        <f>'дети 5-ти лет Т'!AU165</f>
        <v>5.882352941</v>
      </c>
      <c r="I124" s="250">
        <f>'дети 5-ти лет Т'!AV165</f>
        <v>17.64705882</v>
      </c>
      <c r="J124" s="250">
        <f>'дети 5-ти лет Т'!AW165</f>
        <v>41.17647059</v>
      </c>
      <c r="K124" s="250">
        <f>'дети 5-ти лет Т'!AX165</f>
        <v>5.882352941</v>
      </c>
      <c r="L124" s="250">
        <f>'дети 5-ти лет Т'!AY165</f>
        <v>17.64705882</v>
      </c>
      <c r="M124" s="250">
        <f>'дети 5-ти лет Т'!AZ165</f>
        <v>41.17647059</v>
      </c>
      <c r="N124" s="250">
        <f>'дети 5-ти лет Т'!BA165</f>
        <v>5.882352941</v>
      </c>
      <c r="O124" s="250">
        <f>'дети 5-ти лет Т'!BB165</f>
        <v>17.64705882</v>
      </c>
      <c r="P124" s="250">
        <f>'дети 5-ти лет Т'!BC165</f>
        <v>41.17647059</v>
      </c>
      <c r="Q124" s="250">
        <f>'дети 5-ти лет Т'!BD165</f>
        <v>11.76470588</v>
      </c>
      <c r="R124" s="250">
        <f>'дети 5-ти лет Т'!BE165</f>
        <v>11.76470588</v>
      </c>
      <c r="S124" s="250">
        <f>'дети 5-ти лет Т'!BF165</f>
        <v>41.17647059</v>
      </c>
      <c r="T124" s="250">
        <f>'дети 5-ти лет Т'!BG165</f>
        <v>5.882352941</v>
      </c>
      <c r="U124" s="250">
        <f>'дети 5-ти лет Т'!BH165</f>
        <v>17.64705882</v>
      </c>
      <c r="V124" s="250">
        <f>'дети 5-ти лет Т'!BI165</f>
        <v>41.17647059</v>
      </c>
      <c r="W124" s="250">
        <f>'дети 5-ти лет Т'!BJ165</f>
        <v>5.882352941</v>
      </c>
      <c r="X124" s="250">
        <f>'дети 5-ти лет Т'!BK165</f>
        <v>17.64705882</v>
      </c>
      <c r="Y124" s="250">
        <f>'дети 5-ти лет Т'!BL165</f>
        <v>41.17647059</v>
      </c>
      <c r="Z124" s="250">
        <f>'дети 5-ти лет Т'!BM165</f>
        <v>5.882352941</v>
      </c>
      <c r="AA124" s="250">
        <f>'дети 5-ти лет Т'!BN165</f>
        <v>17.64705882</v>
      </c>
    </row>
    <row r="125" ht="15.75" customHeight="1">
      <c r="B125" s="1"/>
      <c r="C125" s="1"/>
      <c r="D125" s="1"/>
      <c r="E125" s="1"/>
      <c r="F125" s="1"/>
      <c r="G125" s="1"/>
      <c r="H125" s="1"/>
      <c r="I125" s="1"/>
      <c r="J125" s="1"/>
      <c r="K125" s="1"/>
      <c r="L125" s="1"/>
      <c r="M125" s="1"/>
      <c r="N125" s="1"/>
      <c r="O125" s="1"/>
      <c r="P125" s="1"/>
      <c r="Q125" s="1"/>
      <c r="R125" s="1"/>
      <c r="S125" s="1"/>
      <c r="T125" s="1"/>
      <c r="U125" s="1"/>
      <c r="V125" s="1"/>
      <c r="W125" s="1"/>
      <c r="X125" s="1"/>
    </row>
    <row r="126" ht="15.75" customHeight="1">
      <c r="B126" s="5" t="s">
        <v>3</v>
      </c>
      <c r="C126" s="239" t="s">
        <v>810</v>
      </c>
      <c r="D126" s="240" t="s">
        <v>811</v>
      </c>
      <c r="E126" s="63"/>
      <c r="F126" s="239" t="s">
        <v>803</v>
      </c>
      <c r="G126" s="195" t="s">
        <v>398</v>
      </c>
      <c r="H126" s="7"/>
      <c r="I126" s="7"/>
      <c r="J126" s="7"/>
      <c r="K126" s="7"/>
      <c r="L126" s="7"/>
      <c r="M126" s="7"/>
      <c r="N126" s="7"/>
      <c r="O126" s="7"/>
      <c r="P126" s="7"/>
      <c r="Q126" s="7"/>
      <c r="R126" s="7"/>
      <c r="S126" s="7"/>
      <c r="T126" s="7"/>
      <c r="U126" s="7"/>
      <c r="V126" s="7"/>
      <c r="W126" s="7"/>
      <c r="X126" s="7"/>
      <c r="Y126" s="7"/>
      <c r="Z126" s="7"/>
      <c r="AA126" s="8"/>
    </row>
    <row r="127" ht="15.75" customHeight="1">
      <c r="B127" s="12"/>
      <c r="C127" s="12"/>
      <c r="D127" s="68"/>
      <c r="E127" s="69"/>
      <c r="F127" s="12"/>
      <c r="G127" s="13" t="s">
        <v>402</v>
      </c>
      <c r="H127" s="7"/>
      <c r="I127" s="7"/>
      <c r="J127" s="7"/>
      <c r="K127" s="7"/>
      <c r="L127" s="7"/>
      <c r="M127" s="7"/>
      <c r="N127" s="7"/>
      <c r="O127" s="7"/>
      <c r="P127" s="7"/>
      <c r="Q127" s="7"/>
      <c r="R127" s="7"/>
      <c r="S127" s="7"/>
      <c r="T127" s="7"/>
      <c r="U127" s="7"/>
      <c r="V127" s="7"/>
      <c r="W127" s="7"/>
      <c r="X127" s="7"/>
      <c r="Y127" s="7"/>
      <c r="Z127" s="7"/>
      <c r="AA127" s="8"/>
    </row>
    <row r="128" ht="126.75" customHeight="1">
      <c r="B128" s="12"/>
      <c r="C128" s="12"/>
      <c r="D128" s="68"/>
      <c r="E128" s="69"/>
      <c r="F128" s="12"/>
      <c r="G128" s="17" t="s">
        <v>605</v>
      </c>
      <c r="H128" s="7"/>
      <c r="I128" s="8"/>
      <c r="J128" s="17" t="s">
        <v>606</v>
      </c>
      <c r="K128" s="7"/>
      <c r="L128" s="8"/>
      <c r="M128" s="17" t="s">
        <v>607</v>
      </c>
      <c r="N128" s="7"/>
      <c r="O128" s="8"/>
      <c r="P128" s="17" t="s">
        <v>608</v>
      </c>
      <c r="Q128" s="7"/>
      <c r="R128" s="8"/>
      <c r="S128" s="17" t="s">
        <v>609</v>
      </c>
      <c r="T128" s="7"/>
      <c r="U128" s="8"/>
      <c r="V128" s="17" t="s">
        <v>610</v>
      </c>
      <c r="W128" s="7"/>
      <c r="X128" s="8"/>
      <c r="Y128" s="17" t="s">
        <v>611</v>
      </c>
      <c r="Z128" s="7"/>
      <c r="AA128" s="8"/>
    </row>
    <row r="129" ht="15.75" customHeight="1">
      <c r="B129" s="19"/>
      <c r="C129" s="19"/>
      <c r="D129" s="83"/>
      <c r="E129" s="85"/>
      <c r="F129" s="19"/>
      <c r="G129" s="223" t="s">
        <v>794</v>
      </c>
      <c r="H129" s="223" t="s">
        <v>795</v>
      </c>
      <c r="I129" s="223" t="s">
        <v>796</v>
      </c>
      <c r="J129" s="223" t="s">
        <v>794</v>
      </c>
      <c r="K129" s="223" t="s">
        <v>795</v>
      </c>
      <c r="L129" s="223" t="s">
        <v>796</v>
      </c>
      <c r="M129" s="223" t="s">
        <v>794</v>
      </c>
      <c r="N129" s="223" t="s">
        <v>795</v>
      </c>
      <c r="O129" s="223" t="s">
        <v>796</v>
      </c>
      <c r="P129" s="223" t="s">
        <v>794</v>
      </c>
      <c r="Q129" s="223" t="s">
        <v>795</v>
      </c>
      <c r="R129" s="223" t="s">
        <v>796</v>
      </c>
      <c r="S129" s="223" t="s">
        <v>794</v>
      </c>
      <c r="T129" s="223" t="s">
        <v>795</v>
      </c>
      <c r="U129" s="253" t="s">
        <v>796</v>
      </c>
      <c r="V129" s="223" t="s">
        <v>794</v>
      </c>
      <c r="W129" s="223" t="s">
        <v>795</v>
      </c>
      <c r="X129" s="223" t="s">
        <v>796</v>
      </c>
      <c r="Y129" s="223" t="s">
        <v>794</v>
      </c>
      <c r="Z129" s="223" t="s">
        <v>795</v>
      </c>
      <c r="AA129" s="223" t="s">
        <v>796</v>
      </c>
    </row>
    <row r="130" ht="15.75" customHeight="1">
      <c r="B130" s="242">
        <v>1.0</v>
      </c>
      <c r="C130" s="255" t="str">
        <f t="shared" ref="C130:D130" si="58">C88</f>
        <v>РАДУГА</v>
      </c>
      <c r="D130" s="256" t="str">
        <f t="shared" si="58"/>
        <v>САРЫ НУРШАШ</v>
      </c>
      <c r="E130" s="8"/>
      <c r="F130" s="245">
        <v>11.0</v>
      </c>
      <c r="G130" s="246">
        <f>'дети 5-ти лет Т'!BO164</f>
        <v>7</v>
      </c>
      <c r="H130" s="246">
        <f>'дети 5-ти лет Т'!BP164</f>
        <v>1</v>
      </c>
      <c r="I130" s="246">
        <f>'дети 5-ти лет Т'!BQ164</f>
        <v>3</v>
      </c>
      <c r="J130" s="246">
        <f>'дети 5-ти лет Т'!BR164</f>
        <v>7</v>
      </c>
      <c r="K130" s="246">
        <f>'дети 5-ти лет Т'!BS164</f>
        <v>1</v>
      </c>
      <c r="L130" s="246">
        <f>'дети 5-ти лет Т'!BT164</f>
        <v>3</v>
      </c>
      <c r="M130" s="246">
        <f>'дети 5-ти лет Т'!BU164</f>
        <v>7</v>
      </c>
      <c r="N130" s="246">
        <f>'дети 5-ти лет Т'!BV164</f>
        <v>1</v>
      </c>
      <c r="O130" s="246">
        <f>'дети 5-ти лет Т'!BW164</f>
        <v>3</v>
      </c>
      <c r="P130" s="246">
        <f>'дети 5-ти лет Т'!BX164</f>
        <v>7</v>
      </c>
      <c r="Q130" s="246">
        <f>'дети 5-ти лет Т'!BY164</f>
        <v>1</v>
      </c>
      <c r="R130" s="246">
        <f>'дети 5-ти лет Т'!BZ164</f>
        <v>3</v>
      </c>
      <c r="S130" s="246">
        <f>'дети 5-ти лет Т'!CA164</f>
        <v>7</v>
      </c>
      <c r="T130" s="246">
        <f>'дети 5-ти лет Т'!CB164</f>
        <v>1</v>
      </c>
      <c r="U130" s="246">
        <f>'дети 5-ти лет Т'!CC164</f>
        <v>3</v>
      </c>
      <c r="V130" s="246">
        <f>'дети 5-ти лет Т'!CD164</f>
        <v>6</v>
      </c>
      <c r="W130" s="246">
        <f>'дети 5-ти лет Т'!CE164</f>
        <v>2</v>
      </c>
      <c r="X130" s="246">
        <f>'дети 5-ти лет Т'!CF164</f>
        <v>3</v>
      </c>
      <c r="Y130" s="246">
        <f>'дети 5-ти лет Т'!CG164</f>
        <v>7</v>
      </c>
      <c r="Z130" s="246">
        <f>'дети 5-ти лет Т'!CH164</f>
        <v>1</v>
      </c>
      <c r="AA130" s="246">
        <f>'дети 5-ти лет Т'!CI164</f>
        <v>3</v>
      </c>
    </row>
    <row r="131" ht="15.75" customHeight="1">
      <c r="B131" s="247"/>
      <c r="C131" s="248"/>
      <c r="D131" s="249"/>
      <c r="F131" s="246" t="s">
        <v>62</v>
      </c>
      <c r="G131" s="250">
        <f>'дети 5-ти лет Т'!BO165</f>
        <v>41.17647059</v>
      </c>
      <c r="H131" s="250">
        <f>'дети 5-ти лет Т'!BP165</f>
        <v>5.882352941</v>
      </c>
      <c r="I131" s="250">
        <f>'дети 5-ти лет Т'!BQ165</f>
        <v>17.64705882</v>
      </c>
      <c r="J131" s="250">
        <f>'дети 5-ти лет Т'!BR165</f>
        <v>41.17647059</v>
      </c>
      <c r="K131" s="250">
        <f>'дети 5-ти лет Т'!BS165</f>
        <v>5.882352941</v>
      </c>
      <c r="L131" s="250">
        <f>'дети 5-ти лет Т'!BT165</f>
        <v>17.64705882</v>
      </c>
      <c r="M131" s="250">
        <f>'дети 5-ти лет Т'!BU165</f>
        <v>41.17647059</v>
      </c>
      <c r="N131" s="250">
        <f>'дети 5-ти лет Т'!BV165</f>
        <v>5.882352941</v>
      </c>
      <c r="O131" s="250">
        <f>'дети 5-ти лет Т'!BW165</f>
        <v>17.64705882</v>
      </c>
      <c r="P131" s="250">
        <f>'дети 5-ти лет Т'!BX165</f>
        <v>41.17647059</v>
      </c>
      <c r="Q131" s="250">
        <f>'дети 5-ти лет Т'!BY165</f>
        <v>5.882352941</v>
      </c>
      <c r="R131" s="250">
        <f>'дети 5-ти лет Т'!BZ165</f>
        <v>17.64705882</v>
      </c>
      <c r="S131" s="250">
        <f>'дети 5-ти лет Т'!CA165</f>
        <v>41.17647059</v>
      </c>
      <c r="T131" s="250">
        <f>'дети 5-ти лет Т'!CB165</f>
        <v>5.882352941</v>
      </c>
      <c r="U131" s="250">
        <f>'дети 5-ти лет Т'!CC165</f>
        <v>17.64705882</v>
      </c>
      <c r="V131" s="250">
        <f>'дети 5-ти лет Т'!CD165</f>
        <v>35.29411765</v>
      </c>
      <c r="W131" s="250">
        <f>'дети 5-ти лет Т'!CE165</f>
        <v>11.76470588</v>
      </c>
      <c r="X131" s="250">
        <f>'дети 5-ти лет Т'!CF165</f>
        <v>17.64705882</v>
      </c>
      <c r="Y131" s="250">
        <f>'дети 5-ти лет Т'!CG165</f>
        <v>41.17647059</v>
      </c>
      <c r="Z131" s="250">
        <f>'дети 5-ти лет Т'!CH165</f>
        <v>5.882352941</v>
      </c>
      <c r="AA131" s="250">
        <f>'дети 5-ти лет Т'!CI165</f>
        <v>17.64705882</v>
      </c>
    </row>
    <row r="132" ht="15.75" customHeight="1">
      <c r="B132" s="1"/>
      <c r="C132" s="1"/>
      <c r="D132" s="1"/>
      <c r="E132" s="1"/>
      <c r="F132" s="1"/>
      <c r="G132" s="1"/>
      <c r="H132" s="1"/>
      <c r="I132" s="1"/>
      <c r="J132" s="1"/>
      <c r="K132" s="1"/>
      <c r="L132" s="1"/>
      <c r="M132" s="1"/>
      <c r="N132" s="1"/>
      <c r="O132" s="1"/>
      <c r="P132" s="1"/>
      <c r="Q132" s="1"/>
      <c r="R132" s="1"/>
      <c r="S132" s="1"/>
      <c r="T132" s="1"/>
      <c r="U132" s="1"/>
      <c r="V132" s="1"/>
      <c r="W132" s="1"/>
      <c r="X132" s="1"/>
    </row>
    <row r="133" ht="15.75" customHeight="1">
      <c r="B133" s="5" t="s">
        <v>3</v>
      </c>
      <c r="C133" s="239" t="s">
        <v>810</v>
      </c>
      <c r="D133" s="240" t="s">
        <v>811</v>
      </c>
      <c r="E133" s="63"/>
      <c r="F133" s="239" t="s">
        <v>803</v>
      </c>
      <c r="G133" s="195" t="s">
        <v>398</v>
      </c>
      <c r="H133" s="7"/>
      <c r="I133" s="7"/>
      <c r="J133" s="7"/>
      <c r="K133" s="7"/>
      <c r="L133" s="7"/>
      <c r="M133" s="7"/>
      <c r="N133" s="7"/>
      <c r="O133" s="7"/>
      <c r="P133" s="7"/>
      <c r="Q133" s="7"/>
      <c r="R133" s="7"/>
      <c r="S133" s="7"/>
      <c r="T133" s="7"/>
      <c r="U133" s="7"/>
      <c r="V133" s="7"/>
      <c r="W133" s="7"/>
      <c r="X133" s="7"/>
      <c r="Y133" s="7"/>
      <c r="Z133" s="7"/>
      <c r="AA133" s="8"/>
    </row>
    <row r="134" ht="15.75" customHeight="1">
      <c r="B134" s="12"/>
      <c r="C134" s="12"/>
      <c r="D134" s="68"/>
      <c r="E134" s="69"/>
      <c r="F134" s="12"/>
      <c r="G134" s="13" t="s">
        <v>403</v>
      </c>
      <c r="H134" s="7"/>
      <c r="I134" s="7"/>
      <c r="J134" s="7"/>
      <c r="K134" s="7"/>
      <c r="L134" s="7"/>
      <c r="M134" s="7"/>
      <c r="N134" s="7"/>
      <c r="O134" s="7"/>
      <c r="P134" s="7"/>
      <c r="Q134" s="7"/>
      <c r="R134" s="7"/>
      <c r="S134" s="7"/>
      <c r="T134" s="7"/>
      <c r="U134" s="7"/>
      <c r="V134" s="7"/>
      <c r="W134" s="7"/>
      <c r="X134" s="7"/>
      <c r="Y134" s="7"/>
      <c r="Z134" s="7"/>
      <c r="AA134" s="8"/>
    </row>
    <row r="135" ht="114.75" customHeight="1">
      <c r="B135" s="12"/>
      <c r="C135" s="12"/>
      <c r="D135" s="68"/>
      <c r="E135" s="69"/>
      <c r="F135" s="12"/>
      <c r="G135" s="17" t="s">
        <v>612</v>
      </c>
      <c r="H135" s="7"/>
      <c r="I135" s="8"/>
      <c r="J135" s="17" t="s">
        <v>613</v>
      </c>
      <c r="K135" s="7"/>
      <c r="L135" s="8"/>
      <c r="M135" s="17" t="s">
        <v>614</v>
      </c>
      <c r="N135" s="7"/>
      <c r="O135" s="8"/>
      <c r="P135" s="17" t="s">
        <v>615</v>
      </c>
      <c r="Q135" s="7"/>
      <c r="R135" s="8"/>
      <c r="S135" s="17" t="s">
        <v>616</v>
      </c>
      <c r="T135" s="7"/>
      <c r="U135" s="8"/>
      <c r="V135" s="17" t="s">
        <v>617</v>
      </c>
      <c r="W135" s="7"/>
      <c r="X135" s="8"/>
      <c r="Y135" s="17" t="s">
        <v>618</v>
      </c>
      <c r="Z135" s="7"/>
      <c r="AA135" s="8"/>
    </row>
    <row r="136" ht="15.75" customHeight="1">
      <c r="B136" s="19"/>
      <c r="C136" s="19"/>
      <c r="D136" s="83"/>
      <c r="E136" s="85"/>
      <c r="F136" s="19"/>
      <c r="G136" s="223" t="s">
        <v>794</v>
      </c>
      <c r="H136" s="223" t="s">
        <v>795</v>
      </c>
      <c r="I136" s="223" t="s">
        <v>796</v>
      </c>
      <c r="J136" s="223" t="s">
        <v>794</v>
      </c>
      <c r="K136" s="223" t="s">
        <v>795</v>
      </c>
      <c r="L136" s="223" t="s">
        <v>796</v>
      </c>
      <c r="M136" s="223" t="s">
        <v>794</v>
      </c>
      <c r="N136" s="223" t="s">
        <v>795</v>
      </c>
      <c r="O136" s="223" t="s">
        <v>796</v>
      </c>
      <c r="P136" s="223" t="s">
        <v>794</v>
      </c>
      <c r="Q136" s="223" t="s">
        <v>795</v>
      </c>
      <c r="R136" s="223" t="s">
        <v>796</v>
      </c>
      <c r="S136" s="223" t="s">
        <v>794</v>
      </c>
      <c r="T136" s="223" t="s">
        <v>795</v>
      </c>
      <c r="U136" s="253" t="s">
        <v>796</v>
      </c>
      <c r="V136" s="223" t="s">
        <v>794</v>
      </c>
      <c r="W136" s="223" t="s">
        <v>795</v>
      </c>
      <c r="X136" s="223" t="s">
        <v>796</v>
      </c>
      <c r="Y136" s="223" t="s">
        <v>794</v>
      </c>
      <c r="Z136" s="223" t="s">
        <v>795</v>
      </c>
      <c r="AA136" s="223" t="s">
        <v>796</v>
      </c>
    </row>
    <row r="137" ht="15.75" customHeight="1">
      <c r="B137" s="242">
        <v>1.0</v>
      </c>
      <c r="C137" s="255" t="str">
        <f t="shared" ref="C137:D137" si="59">C102</f>
        <v>РАДУГА</v>
      </c>
      <c r="D137" s="256" t="str">
        <f t="shared" si="59"/>
        <v>САРЫ НУРШАШ</v>
      </c>
      <c r="E137" s="8"/>
      <c r="F137" s="245">
        <v>11.0</v>
      </c>
      <c r="G137" s="246">
        <f>'дети 5-ти лет Т'!CJ164</f>
        <v>7</v>
      </c>
      <c r="H137" s="246">
        <f>'дети 5-ти лет Т'!CK164</f>
        <v>1</v>
      </c>
      <c r="I137" s="246">
        <f>'дети 5-ти лет Т'!CL164</f>
        <v>3</v>
      </c>
      <c r="J137" s="246">
        <f>'дети 5-ти лет Т'!CM164</f>
        <v>7</v>
      </c>
      <c r="K137" s="246">
        <f>'дети 5-ти лет Т'!CN164</f>
        <v>1</v>
      </c>
      <c r="L137" s="246">
        <f>'дети 5-ти лет Т'!CO164</f>
        <v>3</v>
      </c>
      <c r="M137" s="246">
        <f>'дети 5-ти лет Т'!CP164</f>
        <v>7</v>
      </c>
      <c r="N137" s="246">
        <f>'дети 5-ти лет Т'!CQ164</f>
        <v>1</v>
      </c>
      <c r="O137" s="246">
        <f>'дети 5-ти лет Т'!CR164</f>
        <v>3</v>
      </c>
      <c r="P137" s="246">
        <f>'дети 5-ти лет Т'!CS164</f>
        <v>7</v>
      </c>
      <c r="Q137" s="246">
        <f>'дети 5-ти лет Т'!CT164</f>
        <v>1</v>
      </c>
      <c r="R137" s="246">
        <f>'дети 5-ти лет Т'!CU164</f>
        <v>3</v>
      </c>
      <c r="S137" s="246">
        <f>'дети 5-ти лет Т'!CV164</f>
        <v>6</v>
      </c>
      <c r="T137" s="246">
        <f>'дети 5-ти лет Т'!CW164</f>
        <v>1</v>
      </c>
      <c r="U137" s="246">
        <f>'дети 5-ти лет Т'!CX164</f>
        <v>4</v>
      </c>
      <c r="V137" s="246">
        <f>'дети 5-ти лет Т'!CY164</f>
        <v>6</v>
      </c>
      <c r="W137" s="246">
        <f>'дети 5-ти лет Т'!CZ164</f>
        <v>1</v>
      </c>
      <c r="X137" s="246">
        <f>'дети 5-ти лет Т'!DA164</f>
        <v>4</v>
      </c>
      <c r="Y137" s="246">
        <f>'дети 5-ти лет Т'!DB164</f>
        <v>7</v>
      </c>
      <c r="Z137" s="246">
        <f>'дети 5-ти лет Т'!DC164</f>
        <v>1</v>
      </c>
      <c r="AA137" s="246">
        <f>'дети 5-ти лет Т'!DD164</f>
        <v>3</v>
      </c>
    </row>
    <row r="138" ht="15.75" customHeight="1">
      <c r="B138" s="247"/>
      <c r="C138" s="248"/>
      <c r="D138" s="249"/>
      <c r="F138" s="246" t="s">
        <v>62</v>
      </c>
      <c r="G138" s="250">
        <f>'дети 5-ти лет Т'!CJ165</f>
        <v>41.17647059</v>
      </c>
      <c r="H138" s="250">
        <f>'дети 5-ти лет Т'!CK165</f>
        <v>5.882352941</v>
      </c>
      <c r="I138" s="250">
        <f>'дети 5-ти лет Т'!CL165</f>
        <v>17.64705882</v>
      </c>
      <c r="J138" s="250">
        <f>'дети 5-ти лет Т'!CM165</f>
        <v>41.17647059</v>
      </c>
      <c r="K138" s="250">
        <f>'дети 5-ти лет Т'!CN165</f>
        <v>5.882352941</v>
      </c>
      <c r="L138" s="250">
        <f>'дети 5-ти лет Т'!CO165</f>
        <v>17.64705882</v>
      </c>
      <c r="M138" s="250">
        <f>'дети 5-ти лет Т'!CP165</f>
        <v>41.17647059</v>
      </c>
      <c r="N138" s="250">
        <f>'дети 5-ти лет Т'!CQ165</f>
        <v>5.882352941</v>
      </c>
      <c r="O138" s="250">
        <f>'дети 5-ти лет Т'!CR165</f>
        <v>17.64705882</v>
      </c>
      <c r="P138" s="250">
        <f>'дети 5-ти лет Т'!CS165</f>
        <v>41.17647059</v>
      </c>
      <c r="Q138" s="250">
        <f>'дети 5-ти лет Т'!CT165</f>
        <v>5.882352941</v>
      </c>
      <c r="R138" s="250">
        <f>'дети 5-ти лет Т'!CU165</f>
        <v>17.64705882</v>
      </c>
      <c r="S138" s="250">
        <f>'дети 5-ти лет Т'!CV165</f>
        <v>35.29411765</v>
      </c>
      <c r="T138" s="250">
        <f>'дети 5-ти лет Т'!CW165</f>
        <v>5.882352941</v>
      </c>
      <c r="U138" s="250">
        <f>'дети 5-ти лет Т'!CX165</f>
        <v>23.52941176</v>
      </c>
      <c r="V138" s="250">
        <f>'дети 5-ти лет Т'!CY165</f>
        <v>35.29411765</v>
      </c>
      <c r="W138" s="250">
        <f>'дети 5-ти лет Т'!CZ165</f>
        <v>5.882352941</v>
      </c>
      <c r="X138" s="250">
        <f>'дети 5-ти лет Т'!DA165</f>
        <v>23.52941176</v>
      </c>
      <c r="Y138" s="250">
        <f>'дети 5-ти лет Т'!DB165</f>
        <v>41.17647059</v>
      </c>
      <c r="Z138" s="250">
        <f>'дети 5-ти лет Т'!DC165</f>
        <v>5.882352941</v>
      </c>
      <c r="AA138" s="250">
        <f>'дети 5-ти лет Т'!DD165</f>
        <v>17.64705882</v>
      </c>
    </row>
    <row r="139" ht="15.75" customHeight="1">
      <c r="B139" s="1"/>
      <c r="C139" s="1"/>
      <c r="D139" s="1"/>
      <c r="E139" s="1"/>
      <c r="F139" s="1"/>
      <c r="G139" s="1"/>
      <c r="H139" s="1"/>
      <c r="I139" s="1"/>
      <c r="J139" s="1"/>
      <c r="K139" s="1"/>
      <c r="L139" s="1"/>
      <c r="M139" s="1"/>
      <c r="N139" s="1"/>
      <c r="O139" s="1"/>
      <c r="P139" s="1"/>
      <c r="Q139" s="1"/>
      <c r="R139" s="1"/>
      <c r="S139" s="1"/>
      <c r="T139" s="1"/>
      <c r="U139" s="1"/>
      <c r="V139" s="1"/>
      <c r="W139" s="1"/>
      <c r="X139" s="1"/>
    </row>
    <row r="140" ht="15.75" customHeight="1">
      <c r="B140" s="5" t="s">
        <v>3</v>
      </c>
      <c r="C140" s="239" t="s">
        <v>810</v>
      </c>
      <c r="D140" s="240" t="s">
        <v>811</v>
      </c>
      <c r="E140" s="63"/>
      <c r="F140" s="239" t="s">
        <v>803</v>
      </c>
      <c r="G140" s="195" t="s">
        <v>724</v>
      </c>
      <c r="H140" s="7"/>
      <c r="I140" s="7"/>
      <c r="J140" s="7"/>
      <c r="K140" s="7"/>
      <c r="L140" s="7"/>
      <c r="M140" s="7"/>
      <c r="N140" s="7"/>
      <c r="O140" s="7"/>
      <c r="P140" s="7"/>
      <c r="Q140" s="7"/>
      <c r="R140" s="7"/>
      <c r="S140" s="7"/>
      <c r="T140" s="7"/>
      <c r="U140" s="7"/>
      <c r="V140" s="7"/>
      <c r="W140" s="7"/>
      <c r="X140" s="7"/>
      <c r="Y140" s="7"/>
      <c r="Z140" s="7"/>
      <c r="AA140" s="8"/>
    </row>
    <row r="141" ht="15.75" customHeight="1">
      <c r="B141" s="12"/>
      <c r="C141" s="12"/>
      <c r="D141" s="68"/>
      <c r="E141" s="69"/>
      <c r="F141" s="12"/>
      <c r="G141" s="13" t="s">
        <v>725</v>
      </c>
      <c r="H141" s="7"/>
      <c r="I141" s="7"/>
      <c r="J141" s="7"/>
      <c r="K141" s="7"/>
      <c r="L141" s="7"/>
      <c r="M141" s="7"/>
      <c r="N141" s="7"/>
      <c r="O141" s="7"/>
      <c r="P141" s="7"/>
      <c r="Q141" s="7"/>
      <c r="R141" s="7"/>
      <c r="S141" s="7"/>
      <c r="T141" s="7"/>
      <c r="U141" s="7"/>
      <c r="V141" s="7"/>
      <c r="W141" s="7"/>
      <c r="X141" s="7"/>
      <c r="Y141" s="7"/>
      <c r="Z141" s="7"/>
      <c r="AA141" s="8"/>
    </row>
    <row r="142" ht="158.25" customHeight="1">
      <c r="B142" s="12"/>
      <c r="C142" s="12"/>
      <c r="D142" s="68"/>
      <c r="E142" s="69"/>
      <c r="F142" s="12"/>
      <c r="G142" s="17" t="s">
        <v>763</v>
      </c>
      <c r="H142" s="7"/>
      <c r="I142" s="8"/>
      <c r="J142" s="14" t="s">
        <v>764</v>
      </c>
      <c r="K142" s="7"/>
      <c r="L142" s="8"/>
      <c r="M142" s="14" t="s">
        <v>765</v>
      </c>
      <c r="N142" s="7"/>
      <c r="O142" s="8"/>
      <c r="P142" s="14" t="s">
        <v>766</v>
      </c>
      <c r="Q142" s="7"/>
      <c r="R142" s="8"/>
      <c r="S142" s="14" t="s">
        <v>767</v>
      </c>
      <c r="T142" s="7"/>
      <c r="U142" s="8"/>
      <c r="V142" s="17" t="s">
        <v>768</v>
      </c>
      <c r="W142" s="7"/>
      <c r="X142" s="8"/>
      <c r="Y142" s="17" t="s">
        <v>769</v>
      </c>
      <c r="Z142" s="7"/>
      <c r="AA142" s="8"/>
    </row>
    <row r="143" ht="15.75" customHeight="1">
      <c r="B143" s="19"/>
      <c r="C143" s="19"/>
      <c r="D143" s="83"/>
      <c r="E143" s="85"/>
      <c r="F143" s="19"/>
      <c r="G143" s="223" t="s">
        <v>794</v>
      </c>
      <c r="H143" s="223" t="s">
        <v>795</v>
      </c>
      <c r="I143" s="223" t="s">
        <v>796</v>
      </c>
      <c r="J143" s="223" t="s">
        <v>794</v>
      </c>
      <c r="K143" s="223" t="s">
        <v>795</v>
      </c>
      <c r="L143" s="223" t="s">
        <v>796</v>
      </c>
      <c r="M143" s="223" t="s">
        <v>794</v>
      </c>
      <c r="N143" s="223" t="s">
        <v>795</v>
      </c>
      <c r="O143" s="223" t="s">
        <v>796</v>
      </c>
      <c r="P143" s="223" t="s">
        <v>794</v>
      </c>
      <c r="Q143" s="223" t="s">
        <v>795</v>
      </c>
      <c r="R143" s="223" t="s">
        <v>796</v>
      </c>
      <c r="S143" s="223" t="s">
        <v>794</v>
      </c>
      <c r="T143" s="223" t="s">
        <v>795</v>
      </c>
      <c r="U143" s="223" t="s">
        <v>796</v>
      </c>
      <c r="V143" s="223" t="s">
        <v>794</v>
      </c>
      <c r="W143" s="223" t="s">
        <v>795</v>
      </c>
      <c r="X143" s="223" t="s">
        <v>796</v>
      </c>
      <c r="Y143" s="223" t="s">
        <v>794</v>
      </c>
      <c r="Z143" s="223" t="s">
        <v>795</v>
      </c>
      <c r="AA143" s="223" t="s">
        <v>796</v>
      </c>
    </row>
    <row r="144" ht="15.75" customHeight="1">
      <c r="B144" s="242">
        <v>1.0</v>
      </c>
      <c r="C144" s="255" t="str">
        <f t="shared" ref="C144:D144" si="60">C67</f>
        <v>РАДУГА</v>
      </c>
      <c r="D144" s="256" t="str">
        <f t="shared" si="60"/>
        <v>САРЫ НУРШАШ</v>
      </c>
      <c r="E144" s="8"/>
      <c r="F144" s="245">
        <v>11.0</v>
      </c>
      <c r="G144" s="261">
        <f>'дети 5-ти лет С'!D164</f>
        <v>7</v>
      </c>
      <c r="H144" s="261">
        <f>'дети 5-ти лет С'!E164</f>
        <v>3</v>
      </c>
      <c r="I144" s="261">
        <f>'дети 5-ти лет С'!F164</f>
        <v>1</v>
      </c>
      <c r="J144" s="261">
        <f>'дети 5-ти лет С'!G164</f>
        <v>7</v>
      </c>
      <c r="K144" s="261">
        <f>'дети 5-ти лет С'!H164</f>
        <v>4</v>
      </c>
      <c r="L144" s="261">
        <f>'дети 5-ти лет С'!I164</f>
        <v>0</v>
      </c>
      <c r="M144" s="261">
        <f>'дети 5-ти лет С'!J164</f>
        <v>7</v>
      </c>
      <c r="N144" s="261">
        <f>'дети 5-ти лет С'!K164</f>
        <v>3</v>
      </c>
      <c r="O144" s="261">
        <f>'дети 5-ти лет С'!L164</f>
        <v>1</v>
      </c>
      <c r="P144" s="261">
        <f>'дети 5-ти лет С'!M164</f>
        <v>7</v>
      </c>
      <c r="Q144" s="261">
        <f>'дети 5-ти лет С'!N164</f>
        <v>4</v>
      </c>
      <c r="R144" s="261">
        <f>'дети 5-ти лет С'!O164</f>
        <v>0</v>
      </c>
      <c r="S144" s="261">
        <f>'дети 5-ти лет С'!P164</f>
        <v>7</v>
      </c>
      <c r="T144" s="261">
        <f>'дети 5-ти лет С'!Q164</f>
        <v>4</v>
      </c>
      <c r="U144" s="261">
        <f>'дети 5-ти лет С'!R164</f>
        <v>0</v>
      </c>
      <c r="V144" s="261">
        <f>'дети 5-ти лет С'!S164</f>
        <v>8</v>
      </c>
      <c r="W144" s="261">
        <f>'дети 5-ти лет С'!T164</f>
        <v>3</v>
      </c>
      <c r="X144" s="261">
        <f>'дети 5-ти лет С'!U164</f>
        <v>0</v>
      </c>
      <c r="Y144" s="261">
        <f>'дети 5-ти лет С'!V164</f>
        <v>7</v>
      </c>
      <c r="Z144" s="261">
        <f>'дети 5-ти лет С'!W164</f>
        <v>3</v>
      </c>
      <c r="AA144" s="261">
        <f>'дети 5-ти лет С'!X164</f>
        <v>1</v>
      </c>
    </row>
    <row r="145" ht="15.75" customHeight="1">
      <c r="B145" s="247"/>
      <c r="C145" s="248"/>
      <c r="D145" s="249"/>
      <c r="F145" s="246" t="s">
        <v>62</v>
      </c>
      <c r="G145" s="262">
        <f>'дети 5-ти лет С'!D165</f>
        <v>41.17647059</v>
      </c>
      <c r="H145" s="262">
        <f>'дети 5-ти лет С'!E165</f>
        <v>17.64705882</v>
      </c>
      <c r="I145" s="262">
        <f>'дети 5-ти лет С'!F165</f>
        <v>5.882352941</v>
      </c>
      <c r="J145" s="262">
        <f>'дети 5-ти лет С'!G165</f>
        <v>41.17647059</v>
      </c>
      <c r="K145" s="262">
        <f>'дети 5-ти лет С'!H165</f>
        <v>23.52941176</v>
      </c>
      <c r="L145" s="262">
        <f>'дети 5-ти лет С'!I165</f>
        <v>0</v>
      </c>
      <c r="M145" s="262">
        <f>'дети 5-ти лет С'!J165</f>
        <v>41.17647059</v>
      </c>
      <c r="N145" s="262">
        <f>'дети 5-ти лет С'!K165</f>
        <v>17.64705882</v>
      </c>
      <c r="O145" s="262">
        <f>'дети 5-ти лет С'!L165</f>
        <v>5.882352941</v>
      </c>
      <c r="P145" s="262">
        <f>'дети 5-ти лет С'!M165</f>
        <v>41.17647059</v>
      </c>
      <c r="Q145" s="262">
        <f>'дети 5-ти лет С'!N165</f>
        <v>23.52941176</v>
      </c>
      <c r="R145" s="262">
        <f>'дети 5-ти лет С'!O165</f>
        <v>0</v>
      </c>
      <c r="S145" s="262">
        <f>'дети 5-ти лет С'!P165</f>
        <v>41.17647059</v>
      </c>
      <c r="T145" s="262">
        <f>'дети 5-ти лет С'!Q165</f>
        <v>23.52941176</v>
      </c>
      <c r="U145" s="262">
        <f>'дети 5-ти лет С'!R165</f>
        <v>0</v>
      </c>
      <c r="V145" s="262">
        <f>'дети 5-ти лет С'!S165</f>
        <v>47.05882353</v>
      </c>
      <c r="W145" s="262">
        <f>'дети 5-ти лет С'!T165</f>
        <v>17.64705882</v>
      </c>
      <c r="X145" s="262">
        <f>'дети 5-ти лет С'!U165</f>
        <v>0</v>
      </c>
      <c r="Y145" s="262">
        <f>'дети 5-ти лет С'!V165</f>
        <v>41.17647059</v>
      </c>
      <c r="Z145" s="262">
        <f>'дети 5-ти лет С'!W165</f>
        <v>17.64705882</v>
      </c>
      <c r="AA145" s="262">
        <f>'дети 5-ти лет С'!X165</f>
        <v>5.882352941</v>
      </c>
    </row>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3">
    <mergeCell ref="J86:L86"/>
    <mergeCell ref="M86:O86"/>
    <mergeCell ref="P86:R86"/>
    <mergeCell ref="S86:U86"/>
    <mergeCell ref="V86:X86"/>
    <mergeCell ref="Y86:AA86"/>
    <mergeCell ref="D81:E81"/>
    <mergeCell ref="D82:E82"/>
    <mergeCell ref="B84:B87"/>
    <mergeCell ref="C84:C87"/>
    <mergeCell ref="D84:E87"/>
    <mergeCell ref="G84:AA84"/>
    <mergeCell ref="G85:AA85"/>
    <mergeCell ref="F84:F87"/>
    <mergeCell ref="G86:I86"/>
    <mergeCell ref="D88:E88"/>
    <mergeCell ref="D89:E89"/>
    <mergeCell ref="B91:B94"/>
    <mergeCell ref="C91:C94"/>
    <mergeCell ref="D91:E94"/>
    <mergeCell ref="S100:U100"/>
    <mergeCell ref="V100:X100"/>
    <mergeCell ref="S107:U107"/>
    <mergeCell ref="V107:X107"/>
    <mergeCell ref="Y93:AA93"/>
    <mergeCell ref="G98:AA98"/>
    <mergeCell ref="G99:AA99"/>
    <mergeCell ref="G100:I100"/>
    <mergeCell ref="J100:L100"/>
    <mergeCell ref="M100:O100"/>
    <mergeCell ref="P100:R100"/>
    <mergeCell ref="Y100:AA100"/>
    <mergeCell ref="G105:AA105"/>
    <mergeCell ref="G106:AA106"/>
    <mergeCell ref="G107:I107"/>
    <mergeCell ref="J107:L107"/>
    <mergeCell ref="M107:O107"/>
    <mergeCell ref="P107:R107"/>
    <mergeCell ref="S114:U114"/>
    <mergeCell ref="V114:X114"/>
    <mergeCell ref="Y107:AA107"/>
    <mergeCell ref="G112:AA112"/>
    <mergeCell ref="G113:AA113"/>
    <mergeCell ref="G114:I114"/>
    <mergeCell ref="J114:L114"/>
    <mergeCell ref="M114:O114"/>
    <mergeCell ref="P114:R114"/>
    <mergeCell ref="S121:U121"/>
    <mergeCell ref="V121:X121"/>
    <mergeCell ref="Y114:AA114"/>
    <mergeCell ref="G119:AA119"/>
    <mergeCell ref="G120:AA120"/>
    <mergeCell ref="G121:I121"/>
    <mergeCell ref="J121:L121"/>
    <mergeCell ref="M121:O121"/>
    <mergeCell ref="P121:R121"/>
    <mergeCell ref="S128:U128"/>
    <mergeCell ref="V128:X128"/>
    <mergeCell ref="G8:I8"/>
    <mergeCell ref="J8:L8"/>
    <mergeCell ref="M8:O8"/>
    <mergeCell ref="P8:R8"/>
    <mergeCell ref="S8:S9"/>
    <mergeCell ref="T8:T9"/>
    <mergeCell ref="B1:U1"/>
    <mergeCell ref="C4:U4"/>
    <mergeCell ref="B5:U5"/>
    <mergeCell ref="A6:V6"/>
    <mergeCell ref="B8:B9"/>
    <mergeCell ref="C8:C9"/>
    <mergeCell ref="D8:F8"/>
    <mergeCell ref="U8:U9"/>
    <mergeCell ref="V8:V9"/>
    <mergeCell ref="X10:AE10"/>
    <mergeCell ref="AC12:AE13"/>
    <mergeCell ref="AC14:AC15"/>
    <mergeCell ref="AD14:AD15"/>
    <mergeCell ref="AE14:AE15"/>
    <mergeCell ref="AC16:AE17"/>
    <mergeCell ref="X34:Z34"/>
    <mergeCell ref="Y35:Z35"/>
    <mergeCell ref="Y12:Y14"/>
    <mergeCell ref="Y16:Y18"/>
    <mergeCell ref="Y20:Y22"/>
    <mergeCell ref="AC21:AE30"/>
    <mergeCell ref="Y24:Y26"/>
    <mergeCell ref="Y28:Y30"/>
    <mergeCell ref="X35:X37"/>
    <mergeCell ref="S72:U72"/>
    <mergeCell ref="V72:X72"/>
    <mergeCell ref="S65:U65"/>
    <mergeCell ref="V65:X65"/>
    <mergeCell ref="Y65:AA65"/>
    <mergeCell ref="G70:AA70"/>
    <mergeCell ref="G71:AA71"/>
    <mergeCell ref="G72:I72"/>
    <mergeCell ref="J72:L72"/>
    <mergeCell ref="Y72:AA72"/>
    <mergeCell ref="P79:R79"/>
    <mergeCell ref="S79:U79"/>
    <mergeCell ref="V79:X79"/>
    <mergeCell ref="Y79:AA79"/>
    <mergeCell ref="M72:O72"/>
    <mergeCell ref="P72:R72"/>
    <mergeCell ref="G77:AA77"/>
    <mergeCell ref="G78:AA78"/>
    <mergeCell ref="G79:I79"/>
    <mergeCell ref="J79:L79"/>
    <mergeCell ref="M79:O79"/>
    <mergeCell ref="Y36:Z36"/>
    <mergeCell ref="Y37:Z37"/>
    <mergeCell ref="X38:X40"/>
    <mergeCell ref="Y38:Z38"/>
    <mergeCell ref="Y39:Z39"/>
    <mergeCell ref="Y40:Z40"/>
    <mergeCell ref="X41:X43"/>
    <mergeCell ref="Y43:Z43"/>
    <mergeCell ref="G63:AA63"/>
    <mergeCell ref="G64:AA64"/>
    <mergeCell ref="G65:I65"/>
    <mergeCell ref="J65:L65"/>
    <mergeCell ref="M65:O65"/>
    <mergeCell ref="P65:R65"/>
    <mergeCell ref="Y41:Z41"/>
    <mergeCell ref="Y42:Z42"/>
    <mergeCell ref="B59:U59"/>
    <mergeCell ref="B60:P60"/>
    <mergeCell ref="Q60:U60"/>
    <mergeCell ref="B63:B66"/>
    <mergeCell ref="C63:C66"/>
    <mergeCell ref="D63:E66"/>
    <mergeCell ref="F63:F66"/>
    <mergeCell ref="D67:E67"/>
    <mergeCell ref="D68:E68"/>
    <mergeCell ref="B70:B73"/>
    <mergeCell ref="C70:C73"/>
    <mergeCell ref="F70:F73"/>
    <mergeCell ref="D70:E73"/>
    <mergeCell ref="D74:E74"/>
    <mergeCell ref="D75:E75"/>
    <mergeCell ref="B77:B80"/>
    <mergeCell ref="C77:C80"/>
    <mergeCell ref="D77:E80"/>
    <mergeCell ref="F77:F80"/>
    <mergeCell ref="G91:AA91"/>
    <mergeCell ref="G92:AA92"/>
    <mergeCell ref="F91:F94"/>
    <mergeCell ref="G93:I93"/>
    <mergeCell ref="J93:L93"/>
    <mergeCell ref="M93:O93"/>
    <mergeCell ref="P93:R93"/>
    <mergeCell ref="S93:U93"/>
    <mergeCell ref="V93:X93"/>
    <mergeCell ref="D95:E95"/>
    <mergeCell ref="D96:E96"/>
    <mergeCell ref="C98:C101"/>
    <mergeCell ref="D98:E101"/>
    <mergeCell ref="F98:F101"/>
    <mergeCell ref="D102:E102"/>
    <mergeCell ref="D103:E103"/>
    <mergeCell ref="D117:E117"/>
    <mergeCell ref="D119:E122"/>
    <mergeCell ref="F119:F122"/>
    <mergeCell ref="D123:E123"/>
    <mergeCell ref="D124:E124"/>
    <mergeCell ref="D105:E108"/>
    <mergeCell ref="F105:F108"/>
    <mergeCell ref="D109:E109"/>
    <mergeCell ref="D110:E110"/>
    <mergeCell ref="D112:E115"/>
    <mergeCell ref="F112:F115"/>
    <mergeCell ref="D116:E116"/>
    <mergeCell ref="B98:B101"/>
    <mergeCell ref="B105:B108"/>
    <mergeCell ref="C105:C108"/>
    <mergeCell ref="B112:B115"/>
    <mergeCell ref="C112:C115"/>
    <mergeCell ref="B119:B122"/>
    <mergeCell ref="C119:C122"/>
    <mergeCell ref="B126:B129"/>
    <mergeCell ref="C126:C129"/>
    <mergeCell ref="D126:E129"/>
    <mergeCell ref="F126:F129"/>
    <mergeCell ref="D130:E130"/>
    <mergeCell ref="D131:E131"/>
    <mergeCell ref="B133:B136"/>
    <mergeCell ref="F133:F136"/>
    <mergeCell ref="D140:E143"/>
    <mergeCell ref="D144:E144"/>
    <mergeCell ref="D145:E145"/>
    <mergeCell ref="C133:C136"/>
    <mergeCell ref="D133:E136"/>
    <mergeCell ref="D137:E137"/>
    <mergeCell ref="D138:E138"/>
    <mergeCell ref="B140:B143"/>
    <mergeCell ref="C140:C143"/>
    <mergeCell ref="F140:F143"/>
    <mergeCell ref="Y121:AA121"/>
    <mergeCell ref="G126:AA126"/>
    <mergeCell ref="G127:AA127"/>
    <mergeCell ref="G128:I128"/>
    <mergeCell ref="J128:L128"/>
    <mergeCell ref="M128:O128"/>
    <mergeCell ref="P128:R128"/>
    <mergeCell ref="S135:U135"/>
    <mergeCell ref="V135:X135"/>
    <mergeCell ref="Y128:AA128"/>
    <mergeCell ref="G133:AA133"/>
    <mergeCell ref="G134:AA134"/>
    <mergeCell ref="G135:I135"/>
    <mergeCell ref="J135:L135"/>
    <mergeCell ref="M135:O135"/>
    <mergeCell ref="P135:R135"/>
    <mergeCell ref="S142:U142"/>
    <mergeCell ref="V142:X142"/>
    <mergeCell ref="Y135:AA135"/>
    <mergeCell ref="G140:AA140"/>
    <mergeCell ref="G141:AA141"/>
    <mergeCell ref="G142:I142"/>
    <mergeCell ref="J142:L142"/>
    <mergeCell ref="M142:O142"/>
    <mergeCell ref="P142:R142"/>
    <mergeCell ref="Y142:AA142"/>
  </mergeCells>
  <printOptions/>
  <pageMargins bottom="0.75" footer="0.0" header="0.0" left="0.7" right="0.7" top="0.75"/>
  <pageSetup paperSize="9"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2.71"/>
    <col customWidth="1" min="3" max="11" width="45.71"/>
    <col customWidth="1" min="12" max="12" width="50.71"/>
    <col customWidth="1" min="13" max="48" width="8.71"/>
    <col customWidth="1" min="49" max="59" width="9.29"/>
    <col customWidth="1" min="60" max="60" width="22.57"/>
    <col customWidth="1" min="61" max="61" width="8.71"/>
    <col customWidth="1" min="62" max="62" width="21.71"/>
    <col customWidth="1" min="63" max="63" width="8.71"/>
    <col customWidth="1" min="64" max="64" width="21.71"/>
    <col customWidth="1" min="65" max="65" width="8.71"/>
    <col customWidth="1" min="66" max="66" width="21.71"/>
    <col customWidth="1" min="67" max="74" width="8.71"/>
  </cols>
  <sheetData>
    <row r="2">
      <c r="B2" s="291"/>
      <c r="C2" s="292"/>
      <c r="D2" s="292" t="s">
        <v>827</v>
      </c>
      <c r="E2" s="293" t="s">
        <v>828</v>
      </c>
      <c r="F2" s="292"/>
      <c r="G2" s="291"/>
      <c r="H2" s="291"/>
    </row>
    <row r="3">
      <c r="B3" s="291"/>
      <c r="C3" s="291"/>
      <c r="D3" s="291"/>
      <c r="E3" s="291"/>
      <c r="F3" s="291"/>
      <c r="G3" s="291"/>
      <c r="H3" s="291"/>
    </row>
    <row r="4" ht="47.25" customHeight="1">
      <c r="B4" s="294" t="s">
        <v>829</v>
      </c>
      <c r="D4" s="295" t="str">
        <f>'дети 5-ти лет Ф'!C10</f>
        <v>Вовченко Кириан</v>
      </c>
      <c r="E4" s="296"/>
      <c r="F4" s="296"/>
      <c r="G4" s="291"/>
      <c r="H4" s="291"/>
    </row>
    <row r="5" ht="25.5" customHeight="1">
      <c r="B5" s="297" t="s">
        <v>830</v>
      </c>
      <c r="D5" s="298">
        <f>'дети 5-ти лет Ф'!A10</f>
        <v>43396</v>
      </c>
      <c r="E5" s="298"/>
      <c r="F5" s="298"/>
      <c r="G5" s="291"/>
      <c r="H5" s="291"/>
    </row>
    <row r="6">
      <c r="B6" s="297" t="s">
        <v>831</v>
      </c>
      <c r="D6" s="299" t="s">
        <v>832</v>
      </c>
      <c r="E6" s="291"/>
      <c r="F6" s="300" t="s">
        <v>833</v>
      </c>
      <c r="G6" s="291"/>
      <c r="H6" s="295"/>
    </row>
    <row r="7">
      <c r="B7" s="297" t="s">
        <v>834</v>
      </c>
      <c r="D7" s="295" t="s">
        <v>835</v>
      </c>
      <c r="E7" s="291"/>
      <c r="F7" s="291"/>
      <c r="G7" s="291"/>
      <c r="H7" s="291"/>
    </row>
    <row r="9" ht="89.25" customHeight="1">
      <c r="B9" s="301" t="s">
        <v>836</v>
      </c>
      <c r="C9" s="302" t="s">
        <v>837</v>
      </c>
      <c r="D9" s="7"/>
      <c r="E9" s="8"/>
      <c r="F9" s="302" t="s">
        <v>838</v>
      </c>
      <c r="G9" s="7"/>
      <c r="H9" s="8"/>
      <c r="I9" s="302" t="s">
        <v>839</v>
      </c>
      <c r="J9" s="7"/>
      <c r="K9" s="8"/>
      <c r="L9" s="303" t="s">
        <v>840</v>
      </c>
    </row>
    <row r="10" ht="90.0" customHeight="1">
      <c r="B10" s="304" t="s">
        <v>5</v>
      </c>
      <c r="C10" s="255" t="str">
        <f>IF(C98="","",VLOOKUP(C98,$M$509:$N$511,2,TRUE))</f>
        <v>Закреплять умение ходит на пятках, на наружных сторонах стоп, приставным шагом, чередуя ходьбу с
бегом, прыжками, меняя направление и темп
</v>
      </c>
      <c r="D10" s="305" t="str">
        <f>IF(C99="","",VLOOKUP(C99,$O$509:$P$511,2,TRUE))</f>
        <v/>
      </c>
      <c r="E10" s="305" t="str">
        <f>IF(C100="","",VLOOKUP(C100,$Q$509:$R$511,2,TRUE))</f>
        <v/>
      </c>
      <c r="F10" s="255" t="str">
        <f>IF(C191="","",VLOOKUP(C191,$M$563:$N$565,2,TRUE))</f>
        <v>Закреплять умение ходить   колонне по одному, по двое, по трое, с перешагиванием через предметы, боком, 
с поворотом в другую сторону по сигналу
</v>
      </c>
      <c r="G10" s="255" t="str">
        <f>IF(C192="","",VLOOKUP(C192,$O$563:$P$565,2,TRUE))</f>
        <v/>
      </c>
      <c r="H10" s="255" t="str">
        <f>IF(C193="","",VLOOKUP(C193,$Q$563:$R$565,2,TRUE))</f>
        <v/>
      </c>
      <c r="I10" s="255" t="str">
        <f>IF(C300="","",VLOOKUP(C300,$M$563:$N$565,2,TRUE))</f>
        <v>Закреплять умение ходить   колонне по одному, по двое, по трое, с перешагиванием через предметы, боком, 
с поворотом в другую сторону по сигналу
</v>
      </c>
      <c r="J10" s="255" t="str">
        <f>IF(C301="","",VLOOKUP(C301,$O$563:$P$565,2,TRUE))</f>
        <v/>
      </c>
      <c r="K10" s="255" t="str">
        <f>IF(C302="","",VLOOKUP(C302,$Q$563:$R$565,2,TRUE))</f>
        <v/>
      </c>
      <c r="L10" s="306" t="s">
        <v>841</v>
      </c>
    </row>
    <row r="11" ht="90.0" customHeight="1">
      <c r="B11" s="12"/>
      <c r="C11" s="256" t="str">
        <f>IF(C101="","",VLOOKUP(C101,$S$509:$T$511,2,TRUE))</f>
        <v/>
      </c>
      <c r="D11" s="255" t="str">
        <f>IF(C102="","",VLOOKUP(C102,$U$509:$V$511,2,TRUE))</f>
        <v>Продолжать развивать навыки ходьбы  по линии, веревке, доске, гимнастической скамейке, бревну сохраняя
равновесие
</v>
      </c>
      <c r="E11" s="255" t="str">
        <f>IF(C103="","",VLOOKUP(C103,$W$509:$X$511,2,TRUE))</f>
        <v/>
      </c>
      <c r="F11" s="307" t="str">
        <f>IF(C194="","",VLOOKUP(C194,$S$563:$T$565,2,TRUE))</f>
        <v>Закреплять умение бегаеть с разной  скоростью </v>
      </c>
      <c r="G11" s="255" t="str">
        <f>IF(C195="","",VLOOKUP(C195,$U$563:$V$565,2,TRUE))</f>
        <v/>
      </c>
      <c r="H11" s="255" t="str">
        <f>IF(C196="","",VLOOKUP(C196,$W$563:$X$565,2,TRUE))</f>
        <v/>
      </c>
      <c r="I11" s="255" t="str">
        <f>IF(C303="","",VLOOKUP(C303,$S$563:$T$565,2,TRUE))</f>
        <v>Закреплять умение бегаеть с разной  скоростью </v>
      </c>
      <c r="J11" s="255" t="str">
        <f>IF(C304="","",VLOOKUP(C304,$U$563:$V$565,2,TRUE))</f>
        <v/>
      </c>
      <c r="K11" s="255" t="str">
        <f>IF(C305="","",VLOOKUP(C305,$W$563:$X$565,2,TRUE))</f>
        <v/>
      </c>
      <c r="L11" s="308" t="s">
        <v>842</v>
      </c>
    </row>
    <row r="12" ht="90.0" customHeight="1">
      <c r="B12" s="12"/>
      <c r="C12" s="256" t="str">
        <f>IF(C104="","",VLOOKUP(C104,$Y$509:$Z$511,2,TRUE))</f>
        <v>Закреплять умение бегать на носках, с высоким подниманием колен, мелким и широким шагом, в
колонне по одному, в разных направлениях, с ускорением и замедлением темпа, со сменой ведущего выполняя разные задания
</v>
      </c>
      <c r="D12" s="255" t="str">
        <f>IF(C105="","",VLOOKUP(C105,$AA$509:$AB$511,2,TRUE))</f>
        <v/>
      </c>
      <c r="E12" s="255" t="str">
        <f>IF(C106="","",VLOOKUP(C106,$AC$509:$AD$511,2,TRUE))</f>
        <v/>
      </c>
      <c r="F12" s="307" t="str">
        <f>IF(C197="","",VLOOKUP(C197,$Y$563:$Z$565,2,TRUE))</f>
        <v/>
      </c>
      <c r="G12" s="255" t="str">
        <f>IF(C198="","",VLOOKUP(C198,$AA$563:$AB$565,2,TRUE))</f>
        <v>Закреплять умение участвовать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v>
      </c>
      <c r="H12" s="255" t="str">
        <f>IF(C199="","",VLOOKUP(C199,$AC$563:$AD$565,2,TRUE))</f>
        <v/>
      </c>
      <c r="I12" s="255" t="str">
        <f>IF(C306="","",VLOOKUP(C306,$Y$563:$Z$565,2,TRUE))</f>
        <v>Закреплять умение активно участвовать  и демнстрировать в национальных подвижных играх, играх с элементами соревнований и эстафетных играх, где демонстрировать физические качества: скорость, силу, выносливость, гибкость, ловкость  </v>
      </c>
      <c r="J12" s="255" t="str">
        <f>IF(C307="","",VLOOKUP(C307,$AA$563:$AB$565,2,TRUE))</f>
        <v/>
      </c>
      <c r="K12" s="255" t="str">
        <f>IF(C308="","",VLOOKUP(C308,$AC$563:$AD$565,2,TRUE))</f>
        <v/>
      </c>
      <c r="L12" s="308" t="s">
        <v>843</v>
      </c>
    </row>
    <row r="13" ht="90.0" customHeight="1">
      <c r="B13" s="12"/>
      <c r="C13" s="256" t="str">
        <f>IF(C107="","",VLOOKUP(C107,$AE$509:$AF$511,2,TRUE))</f>
        <v/>
      </c>
      <c r="D13" s="255" t="str">
        <f>IF(C108="","",VLOOKUP(C108,$AG$509:$AH$511,2,TRUE))</f>
        <v>Продолжать мотивировать желание  катать, бросать, метать мячи и ловить их</v>
      </c>
      <c r="E13" s="255" t="str">
        <f>IF(C109="","",VLOOKUP(C109,$AI$509:$AJ$511,2,TRUE))</f>
        <v/>
      </c>
      <c r="F13" s="307" t="str">
        <f>IF(C200="","",VLOOKUP(C200,$AE$563:$AF$565,2,TRUE))</f>
        <v>Закреплять умение проявлять  активность в спортивных играх и тренировках</v>
      </c>
      <c r="G13" s="255" t="str">
        <f>IF(C201="","",VLOOKUP(C201,$AG$563:$AH$565,2,TRUE))</f>
        <v/>
      </c>
      <c r="H13" s="255" t="str">
        <f>IF(C202="","",VLOOKUP(C202,$AI$563:$AJ$565,2,TRUE))</f>
        <v/>
      </c>
      <c r="I13" s="255" t="str">
        <f>IF(C309="","",VLOOKUP(C309,$AE$563:$AF$565,2,TRUE))</f>
        <v>Закреплять умение проявлять  активность в спортивных играх и тренировках</v>
      </c>
      <c r="J13" s="255" t="str">
        <f>IF(C310="","",VLOOKUP(C310,$AG$563:$AH$565,2,TRUE))</f>
        <v/>
      </c>
      <c r="K13" s="255" t="str">
        <f>IF(C311="","",VLOOKUP(C311,$AI$563:$AJ$565,2,TRUE))</f>
        <v/>
      </c>
      <c r="L13" s="308" t="s">
        <v>844</v>
      </c>
    </row>
    <row r="14" ht="90.0" customHeight="1">
      <c r="B14" s="12"/>
      <c r="C14" s="256" t="str">
        <f>IF(C110="","",VLOOKUP(C110,$AK$509:$AL$511,2,TRUE))</f>
        <v/>
      </c>
      <c r="D14" s="255" t="str">
        <f>IF(C111="","",VLOOKUP(C111,$AM$509:$AN$511,2,TRUE))</f>
        <v>Продолжать  развивать быстроту, силу, выносливость, гибкость, ловкость в подвижных
играх и соблюдать правила спортивных игр
</v>
      </c>
      <c r="E14" s="255" t="str">
        <f>IF(C112="","",VLOOKUP(C112,$AO$509:$AP$511,2,TRUE))</f>
        <v/>
      </c>
      <c r="F14" s="307" t="str">
        <f>IF(C203="","",VLOOKUP(C203,$AK$563:$AL$565,2,TRUE))</f>
        <v>Закреплять умение выполнять  самостоятельно гигиенические процедуры</v>
      </c>
      <c r="G14" s="255" t="str">
        <f>IF(C204="","",VLOOKUP(C204,$AM$563:$AN$565,2,TRUE))</f>
        <v/>
      </c>
      <c r="H14" s="255" t="str">
        <f>IF(C205="","",VLOOKUP(C205,$AO$563:$AP$565,2,TRUE))</f>
        <v/>
      </c>
      <c r="I14" s="255" t="str">
        <f>IF(C312="","",VLOOKUP(C312,$AK$563:$AL$565,2,TRUE))</f>
        <v>Закреплять умение выполнять  самостоятельно гигиенические процедуры</v>
      </c>
      <c r="J14" s="255" t="str">
        <f>IF(C313="","",VLOOKUP(C313,$AM$563:$AN$565,2,TRUE))</f>
        <v/>
      </c>
      <c r="K14" s="255" t="str">
        <f>IF(C314="","",VLOOKUP(C314,$AO$563:$AP$565,2,TRUE))</f>
        <v/>
      </c>
      <c r="L14" s="308" t="s">
        <v>845</v>
      </c>
    </row>
    <row r="15" ht="90.0" customHeight="1">
      <c r="B15" s="12"/>
      <c r="C15" s="256" t="str">
        <f>IF(C113="","",VLOOKUP(C113,$AQ$509:$AR$511,2,TRUE))</f>
        <v/>
      </c>
      <c r="D15" s="255" t="str">
        <f>IF(C114="","",VLOOKUP(C114,$AS$509:$AT$511,2,TRUE))</f>
        <v>Продолжать воспитывать желание соблюдать первоначальные  навыки личной гигиены, следить за своим внешним видом</v>
      </c>
      <c r="E15" s="255" t="str">
        <f>IF(C115="","",VLOOKUP(C115,$AU$509:$AV$511,2,TRUE))</f>
        <v/>
      </c>
      <c r="F15" s="307" t="str">
        <f>IF(C206="","",VLOOKUP(C206,$AQ$563:$AR$565,2,TRUE))</f>
        <v>Закреплять умение владеть  навыками самообслуживания и ухода за одеждой</v>
      </c>
      <c r="G15" s="255" t="str">
        <f>IF(C207="","",VLOOKUP(C207,$AS$563:$AT$565,2,TRUE))</f>
        <v/>
      </c>
      <c r="H15" s="255" t="str">
        <f>IF(C208="","",VLOOKUP(C208,$AU$563:$AV$565,2,TRUE))</f>
        <v/>
      </c>
      <c r="I15" s="255" t="str">
        <f>IF(C315="","",VLOOKUP(C315,$AQ$563:$AR$565,2,TRUE))</f>
        <v>Закреплять умение владеть  навыками самообслуживания и ухода за одеждой</v>
      </c>
      <c r="J15" s="255" t="str">
        <f>IF(C316="","",VLOOKUP(C316,$AS$563:$AT$565,2,TRUE))</f>
        <v/>
      </c>
      <c r="K15" s="255" t="str">
        <f>IF(C317="","",VLOOKUP(C317,$AU$563:$AV$565,2,TRUE))</f>
        <v/>
      </c>
      <c r="L15" s="308" t="s">
        <v>846</v>
      </c>
    </row>
    <row r="16" ht="90.0" customHeight="1">
      <c r="B16" s="19"/>
      <c r="C16" s="309"/>
      <c r="D16" s="7"/>
      <c r="E16" s="8"/>
      <c r="F16" s="255" t="str">
        <f>IF(C209="","",VLOOKUP(C209,$AW$563:$AX$565,2,TRUE))</f>
        <v>Закреплять первоначальные  представления о  здоровом образе  жизни </v>
      </c>
      <c r="G16" s="255" t="str">
        <f>IF(C210="","",VLOOKUP(C210,$AY$563:$AZ$565,2,TRUE))</f>
        <v/>
      </c>
      <c r="H16" s="255" t="str">
        <f>IF(C211="","",VLOOKUP(C211,$BA$563:$BB$565,2,TRUE))</f>
        <v/>
      </c>
      <c r="I16" s="255" t="str">
        <f>IF(C318="","",VLOOKUP(C318,$AW$563:$AX$565,2,TRUE))</f>
        <v>Закреплять первоначальные  представления о  здоровом образе  жизни </v>
      </c>
      <c r="J16" s="255" t="str">
        <f>IF(C319="","",VLOOKUP(C319,$AY$563:$AZ$565,2,TRUE))</f>
        <v/>
      </c>
      <c r="K16" s="255" t="str">
        <f>IF(C320="","",VLOOKUP(C320,$BA$563:$BB$565,2,TRUE))</f>
        <v/>
      </c>
      <c r="L16" s="308" t="s">
        <v>847</v>
      </c>
    </row>
    <row r="17" ht="90.0" customHeight="1">
      <c r="B17" s="304" t="s">
        <v>107</v>
      </c>
      <c r="C17" s="255" t="str">
        <f>IF(D98="","",VLOOKUP(D98,$M$513:$N$515,2,TRUE))</f>
        <v/>
      </c>
      <c r="D17" s="255" t="str">
        <f>IF(D99="","",VLOOKUP(D99,$O$513:$P$515,2,TRUE))</f>
        <v>Продолжать развивать умение правильно произносить гласные и согласные звуки, подбирать устно слова на
определенный звук
</v>
      </c>
      <c r="E17" s="255" t="str">
        <f>IF(D100="","",VLOOKUP(D100,$Q$513:$R$515,2,TRUE))</f>
        <v/>
      </c>
      <c r="F17" s="255" t="str">
        <f>IF(D191="","",VLOOKUP(D191,$M$567:$N$569,2,TRUE))</f>
        <v>Закреплять умение выполнять  звуковой анализ слов</v>
      </c>
      <c r="G17" s="255" t="str">
        <f>IF(D192="","",VLOOKUP(D192,$O$567:$P$569,2,TRUE))</f>
        <v/>
      </c>
      <c r="H17" s="255" t="str">
        <f>IF(D193="","",VLOOKUP(D193,$Q$567:$R$569,2,TRUE))</f>
        <v/>
      </c>
      <c r="I17" s="255" t="str">
        <f>IF(D300="","",VLOOKUP(D300,$M$567:$N$569,2,TRUE))</f>
        <v>Закреплять умение выполнять  звуковой анализ слов</v>
      </c>
      <c r="J17" s="255" t="str">
        <f>IF(D301="","",VLOOKUP(D301,$O$567:$P$569,2,TRUE))</f>
        <v/>
      </c>
      <c r="K17" s="255" t="str">
        <f>IF(D302="","",VLOOKUP(D302,$Q$567:$R$569,2,TRUE))</f>
        <v/>
      </c>
      <c r="L17" s="308" t="s">
        <v>848</v>
      </c>
    </row>
    <row r="18" ht="90.0" customHeight="1">
      <c r="B18" s="12"/>
      <c r="C18" s="255" t="str">
        <f>IF(D101="","",VLOOKUP(D101,$S$513:$T$515,2,TRUE))</f>
        <v/>
      </c>
      <c r="D18" s="255" t="str">
        <f>IF(D102="","",VLOOKUP(D102,$U$513:$V$515,2,TRUE))</f>
        <v>Продолжать формировать умение использовать в речи разные типы предложений (простые и сложные),
прилагательные, глаголы, наречия, предлоги
</v>
      </c>
      <c r="E18" s="255" t="str">
        <f>IF(D103="","",VLOOKUP(D103,$W$513:$X$515,2,TRUE))</f>
        <v/>
      </c>
      <c r="F18" s="255" t="str">
        <f>IF(D194="","",VLOOKUP(D194,$S$567:$T$569,2,TRUE))</f>
        <v/>
      </c>
      <c r="G18" s="255" t="str">
        <f>IF(D195="","",VLOOKUP(D195,$U$567:$V$569,2,TRUE))</f>
        <v>Продолжать  учить  умению употреблять  в речи существительные, прилагательные, наречия, многозначные слова, синонимы и антонимы</v>
      </c>
      <c r="H18" s="255" t="str">
        <f>IF(D196="","",VLOOKUP(D196,$W$567:$X$569,2,TRUE))</f>
        <v/>
      </c>
      <c r="I18" s="255" t="str">
        <f>IF(D303="","",VLOOKUP(D303,$S$567:$T$569,2,TRUE))</f>
        <v>Закреплять умение употреблять  в речи существительные, прилагательные, наречия, многозначные слова, синонимы и антонимы</v>
      </c>
      <c r="J18" s="255" t="str">
        <f>IF(D304="","",VLOOKUP(D304,$U$567:$V$569,2,TRUE))</f>
        <v/>
      </c>
      <c r="K18" s="255" t="str">
        <f>IF(D305="","",VLOOKUP(D305,$W$567:$X$569,2,TRUE))</f>
        <v/>
      </c>
      <c r="L18" s="255" t="str">
        <f>IF(G303="","",VLOOKUP(G303,$S$567:$T$569,2,TRUE))</f>
        <v>Закреплять умение употреблять  в речи существительные, прилагательные, наречия, многозначные слова, синонимы и антонимы</v>
      </c>
    </row>
    <row r="19" ht="90.0" customHeight="1">
      <c r="B19" s="12"/>
      <c r="C19" s="255" t="str">
        <f>IF(D104="","",VLOOKUP(D104,$Y$513:$Z$515,2,TRUE))</f>
        <v>Закреплять названия предметов и явлений, выходящих за пределы его ближайшего
окружения:
</v>
      </c>
      <c r="D19" s="255" t="str">
        <f>IF(D105="","",VLOOKUP(D105,$AA$513:$AB$515,2,TRUE))</f>
        <v/>
      </c>
      <c r="E19" s="255" t="str">
        <f>IF(D106="","",VLOOKUP(D106,$AC$513:$AD$515,2,TRUE))</f>
        <v/>
      </c>
      <c r="F19" s="255" t="str">
        <f>IF(D197="","",VLOOKUP(D197,$Y$567:$Z$569,2,TRUE))</f>
        <v/>
      </c>
      <c r="G19" s="255" t="str">
        <f>IF(D198="","",VLOOKUP(D198,$AA$567:$AB$569,2,TRUE))</f>
        <v>Продрлжать учить произносить частично имена существительные, связывая их с числительными и  прилагательными с существительными</v>
      </c>
      <c r="H19" s="255" t="str">
        <f>IF(D199="","",VLOOKUP(D199,$AC$567:$AD$569,2,TRUE))</f>
        <v/>
      </c>
      <c r="I19" s="255" t="str">
        <f>IF(D306="","",VLOOKUP(D306,$Y$567:$Z$569,2,TRUE))</f>
        <v>Закреплять умение произносить имена существительные, связывая их с числительными и  прилагательными с существительными</v>
      </c>
      <c r="J19" s="255" t="str">
        <f>IF(D307="","",VLOOKUP(D307,$AA$567:$AB$569,2,TRUE))</f>
        <v/>
      </c>
      <c r="K19" s="255" t="str">
        <f>IF(D308="","",VLOOKUP(D308,$AC$567:$AD$569,2,TRUE))</f>
        <v/>
      </c>
      <c r="L19" s="255" t="str">
        <f>IF(G306="","",VLOOKUP(G306,$Y$567:$Z$569,2,TRUE))</f>
        <v>Закреплять умение произносить имена существительные, связывая их с числительными и  прилагательными с существительными</v>
      </c>
    </row>
    <row r="20" ht="90.0" customHeight="1">
      <c r="B20" s="12"/>
      <c r="C20" s="255" t="str">
        <f>IF(D107="","",VLOOKUP(D107,$AE$513:$AF$515,2,TRUE))</f>
        <v/>
      </c>
      <c r="D20" s="255" t="str">
        <f>IF(D108="","",VLOOKUP(D108,$AG$513:$AH$515,2,TRUE))</f>
        <v>Продолжать развивать умение называть числительные по порядку, соотносить их с существительными в
падежах, в единственном и множественном числе
</v>
      </c>
      <c r="E20" s="255" t="str">
        <f>IF(D109="","",VLOOKUP(D109,$AI$513:$AJ$515,2,TRUE))</f>
        <v/>
      </c>
      <c r="F20" s="255" t="str">
        <f>IF(D200="","",VLOOKUP(D200,$AE$567:$AF$569,2,TRUE))</f>
        <v>Закреплять умение слушать собеседника,  задавать вопросы и  отвечать на них </v>
      </c>
      <c r="G20" s="255" t="str">
        <f>IF(D201="","",VLOOKUP(D201,$AG$567:$AH$569,2,TRUE))</f>
        <v/>
      </c>
      <c r="H20" s="255" t="str">
        <f>IF(D202="","",VLOOKUP(D202,$AI$567:$AJ$569,2,TRUE))</f>
        <v/>
      </c>
      <c r="I20" s="255" t="str">
        <f>IF(D309="","",VLOOKUP(D309,$AE$567:$AF$569,2,TRUE))</f>
        <v>Закреплять умение слушать собеседника,  задавать вопросы и  отвечать на них </v>
      </c>
      <c r="J20" s="255" t="str">
        <f>IF(D310="","",VLOOKUP(D310,$AG$567:$AH$569,2,TRUE))</f>
        <v/>
      </c>
      <c r="K20" s="255" t="str">
        <f>IF(D311="","",VLOOKUP(D311,$AI$567:$AJ$569,2,TRUE))</f>
        <v/>
      </c>
      <c r="L20" s="243" t="s">
        <v>849</v>
      </c>
    </row>
    <row r="21" ht="90.0" customHeight="1">
      <c r="B21" s="12"/>
      <c r="C21" s="255" t="str">
        <f>IF(D110="","",VLOOKUP(D110,$AK$513:$AL$515,2,TRUE))</f>
        <v/>
      </c>
      <c r="D21" s="255" t="str">
        <f>IF(D111="","",VLOOKUP(D111,$AM$513:$AN$515,2,TRUE))</f>
        <v>Продолжать учить 
составлять рассказы по изображенным рисункам и предмету (изделиям
</v>
      </c>
      <c r="E21" s="255" t="str">
        <f>IF(D112="","",VLOOKUP(D112,$AO$513:$AP$515,2,TRUE))</f>
        <v/>
      </c>
      <c r="F21" s="255" t="str">
        <f>IF(D203="","",VLOOKUP(D203,$AK$567:$AL$569,2,TRUE))</f>
        <v/>
      </c>
      <c r="G21" s="255" t="str">
        <f>IF(D204="","",VLOOKUP(D204,$AM$567:$AN$569,2,TRUE))</f>
        <v>Продолжать учить сочинять  рассказы рассказы по наблюдениям и сюжетным картинкам</v>
      </c>
      <c r="H21" s="255" t="str">
        <f>IF(D205="","",VLOOKUP(D205,$AO$567:$AP$569,2,TRUE))</f>
        <v/>
      </c>
      <c r="I21" s="255" t="str">
        <f>IF(D312="","",VLOOKUP(D312,$AK$567:$AL$569,2,TRUE))</f>
        <v>Закрпеплять умение   сочинять  рассказы рассказы по наблюдениям и сюжетным картинкам </v>
      </c>
      <c r="J21" s="255" t="str">
        <f>IF(D313="","",VLOOKUP(D313,$AM$567:$AN$569,2,TRUE))</f>
        <v/>
      </c>
      <c r="K21" s="255" t="str">
        <f>IF(D314="","",VLOOKUP(D314,$AO$567:$AP$569,2,TRUE))</f>
        <v/>
      </c>
      <c r="L21" s="308" t="s">
        <v>850</v>
      </c>
    </row>
    <row r="22" ht="90.0" customHeight="1">
      <c r="B22" s="12"/>
      <c r="C22" s="255" t="str">
        <f>IF(D113="","",VLOOKUP(D113,$AQ$513:$AR$515,2,TRUE))</f>
        <v/>
      </c>
      <c r="D22" s="255" t="str">
        <f>IF(D114="","",VLOOKUP(D114,$AS$513:$AT$515,2,TRUE))</f>
        <v>Продолжать развивать умение пересказывать интересные фрагменты произведений, сказок</v>
      </c>
      <c r="E22" s="255" t="str">
        <f>IF(D115="","",VLOOKUP(D115,$AU$513:$AV$515,2,TRUE))</f>
        <v/>
      </c>
      <c r="F22" s="255" t="str">
        <f>IF(D206="","",VLOOKUP(D206,$AQ$567:$AR$569,2,TRUE))</f>
        <v>Закреплять умение пересказыватьрассказы последовательно  </v>
      </c>
      <c r="G22" s="255" t="str">
        <f>IF(D207="","",VLOOKUP(D207,$AS$567:$AT$569,2,TRUE))</f>
        <v/>
      </c>
      <c r="H22" s="255" t="str">
        <f>IF(D208="","",VLOOKUP(D208,$AU$567:$AV$569,2,TRUE))</f>
        <v/>
      </c>
      <c r="I22" s="255" t="str">
        <f>IF(D315="","",VLOOKUP(D315,$AQ$567:$AR$569,2,TRUE))</f>
        <v>Закреплять умение пересказыватьрассказы последовательно  </v>
      </c>
      <c r="J22" s="255" t="str">
        <f>IF(D316="","",VLOOKUP(D316,$AS$567:$AT$569,2,TRUE))</f>
        <v/>
      </c>
      <c r="K22" s="255" t="str">
        <f>IF(D317="","",VLOOKUP(D317,$AU$567:$AV$569,2,TRUE))</f>
        <v/>
      </c>
      <c r="L22" s="255" t="str">
        <f>IF(G315="","",VLOOKUP(G315,$AQ$567:$AR$569,2,TRUE))</f>
        <v>Закреплять умение пересказыватьрассказы последовательно  </v>
      </c>
    </row>
    <row r="23" ht="90.0" customHeight="1">
      <c r="B23" s="12"/>
      <c r="C23" s="255" t="str">
        <f>IF(D116="","",VLOOKUP(D116,$M$517:$N$519,2,TRUE))</f>
        <v>Закреплять навыки соблюдения последовательности сюжетной линии при повторении содержания
произведения
</v>
      </c>
      <c r="D23" s="255" t="str">
        <f>IF(D117="","",VLOOKUP(D117,$O$517:$P$519,2,TRUE))</f>
        <v>Продолжать формировать навык соблюдения последовательности сюжетной линии при повторении содержания
произведения
</v>
      </c>
      <c r="E23" s="255" t="str">
        <f>IF(D118="","",VLOOKUP(D118,$Q$517:$R$519,2,TRUE))</f>
        <v/>
      </c>
      <c r="F23" s="255" t="str">
        <f>IF(D209="","",VLOOKUP(D209,$AW$567:$AX$569,2,TRUE))</f>
        <v>Закреплять умение вести себя культурно,  тактично во время  беседы </v>
      </c>
      <c r="G23" s="255" t="str">
        <f>IF(D210="","",VLOOKUP(D210,$AY$567:$AZ$569,2,TRUE))</f>
        <v>Продолжать учить   вести себя  культурно, тактично во время беседы </v>
      </c>
      <c r="H23" s="255" t="str">
        <f>IF(D211="","",VLOOKUP(D211,$BA$567:$BB$569,2,TRUE))</f>
        <v/>
      </c>
      <c r="I23" s="255" t="str">
        <f>IF(D312="","",VLOOKUP(D312,$AE$567:$AF$569,2,TRUE))</f>
        <v>Закреплять умение слушать собеседника,  задавать вопросы и  отвечать на них </v>
      </c>
      <c r="J23" s="255" t="str">
        <f>IF(D319="","",VLOOKUP(D319,$AY$567:$AZ$569,2,TRUE))</f>
        <v/>
      </c>
      <c r="K23" s="255" t="str">
        <f>IF(D320="","",VLOOKUP(D320,$BA$567:$BB$569,2,TRUE))</f>
        <v/>
      </c>
      <c r="L23" s="308" t="s">
        <v>849</v>
      </c>
    </row>
    <row r="24" ht="90.0" customHeight="1">
      <c r="B24" s="12"/>
      <c r="C24" s="255" t="str">
        <f>IF(D119="","",VLOOKUP(D119,$S$517:$T$519,2,TRUE))</f>
        <v/>
      </c>
      <c r="D24" s="255" t="str">
        <f>IF(D120="","",VLOOKUP(D120,$U$517:$V$519,2,TRUE))</f>
        <v>Продолжать  формировать умение рассматривать самостоятельно иллюстрации в книге, составлять сказку,
рассказ
</v>
      </c>
      <c r="E24" s="255" t="str">
        <f>IF(D121="","",VLOOKUP(D121,$W$517:$X$519,2,TRUE))</f>
        <v/>
      </c>
      <c r="F24" s="255" t="str">
        <f>IF(D212="","",VLOOKUP(D212,$M$571:$N$573,2,TRUE))</f>
        <v>Закреплять умение различать
причинно­следственные связи, литературные жанры   
</v>
      </c>
      <c r="G24" s="255" t="str">
        <f>IF(D213="","",VLOOKUP(D213,$O$571:$P$573,2,TRUE))</f>
        <v/>
      </c>
      <c r="H24" s="255" t="str">
        <f>IF(D214="","",VLOOKUP(D214,$Q$571:$R$573,2,TRUE))</f>
        <v/>
      </c>
      <c r="I24" s="255" t="str">
        <f>IF(D321="","",VLOOKUP(D321,$M$571:$N$573,2,TRUE))</f>
        <v>Закреплять умение различать
причинно­следственные связи, литературные жанры   
</v>
      </c>
      <c r="J24" s="255" t="str">
        <f>IF(D322="","",VLOOKUP(D322,$O$571:$P$573,2,TRUE))</f>
        <v/>
      </c>
      <c r="K24" s="255" t="str">
        <f>IF(D323="","",VLOOKUP(D323,$Q$571:$R$573,2,TRUE))</f>
        <v/>
      </c>
      <c r="L24" s="243" t="s">
        <v>851</v>
      </c>
    </row>
    <row r="25" ht="90.0" customHeight="1">
      <c r="B25" s="12"/>
      <c r="C25" s="255" t="str">
        <f>IF(D122="","",VLOOKUP(D122,$Y$517:$Z$519,2,TRUE))</f>
        <v/>
      </c>
      <c r="D25" s="255" t="str">
        <f>IF(D123="","",VLOOKUP(D123,$AA$517:$AB$519,2,TRUE))</f>
        <v>Продолжать воспиывать желание принимаеть участие в инсценировках, использовать средства выразительности для
изображения образа
</v>
      </c>
      <c r="E25" s="255" t="str">
        <f>IF(D124="","",VLOOKUP(D124,$AC$517:$AD$519,2,TRUE))</f>
        <v/>
      </c>
      <c r="F25" s="255" t="str">
        <f>IF(D215="","",VLOOKUP(D215,$S$571:$T$573,2,TRUE))</f>
        <v/>
      </c>
      <c r="G25" s="255" t="str">
        <f>IF(D216="","",VLOOKUP(D216,$U$571:$V$573,2,TRUE))</f>
        <v>Продолдать учить  читать выразительно, с  интонацией </v>
      </c>
      <c r="H25" s="255" t="str">
        <f>IF(D217="","",VLOOKUP(D217,$W$571:$X$573,2,TRUE))</f>
        <v/>
      </c>
      <c r="I25" s="255" t="str">
        <f>IF(D324="","",VLOOKUP(D324,$S$571:$T$573,2,TRUE))</f>
        <v>Закреплять умение читать выразительно,  с интонацией </v>
      </c>
      <c r="J25" s="255" t="str">
        <f>IF(D325="","",VLOOKUP(D325,$U$571:$V$573,2,TRUE))</f>
        <v/>
      </c>
      <c r="K25" s="255" t="str">
        <f>IF(D326="","",VLOOKUP(D326,$W$571:$X$573,2,TRUE))</f>
        <v/>
      </c>
      <c r="L25" s="310" t="s">
        <v>852</v>
      </c>
    </row>
    <row r="26" ht="90.0" customHeight="1">
      <c r="B26" s="12"/>
      <c r="C26" s="255" t="str">
        <f>IF(D125="","",VLOOKUP(D125,$AE$517:$AF$519,2,TRUE))</f>
        <v/>
      </c>
      <c r="D26" s="255" t="str">
        <f>IF(D126="","",VLOOKUP(D126,$AG$517:$AH$519,2,TRUE))</f>
        <v>Продолжать формировать умение воспроизводить различные интонации, меняя силу голоса</v>
      </c>
      <c r="E26" s="255" t="str">
        <f>IF(D127="","",VLOOKUP(D127,$AI$517:$AJ$519,2,TRUE))</f>
        <v/>
      </c>
      <c r="F26" s="255" t="str">
        <f>IF(D218="","",VLOOKUP(D218,$Y$571:$Z$573,2,TRUE))</f>
        <v>Закреплять умение пересказывать 
рассказ  самостоятельно 
</v>
      </c>
      <c r="G26" s="255" t="str">
        <f>IF(D219="","",VLOOKUP(D219,$AA$571:$AB$573,2,TRUE))</f>
        <v/>
      </c>
      <c r="H26" s="255" t="str">
        <f>IF(D220="","",VLOOKUP(D220,$AC$571:$AD$573,2,TRUE))</f>
        <v/>
      </c>
      <c r="I26" s="255" t="str">
        <f>IF(D327="","",VLOOKUP(D327,$Y$571:$Z$573,2,TRUE))</f>
        <v>Закреплять умение пересказывать 
рассказ  самостоятельно 
</v>
      </c>
      <c r="J26" s="255" t="str">
        <f>IF(D328="","",VLOOKUP(D328,$AA$571:$AB$573,2,TRUE))</f>
        <v/>
      </c>
      <c r="K26" s="255" t="str">
        <f>IF(D329="","",VLOOKUP(D329,$AC$571:$AD$573,2,TRUE))</f>
        <v/>
      </c>
      <c r="L26" s="255" t="s">
        <v>853</v>
      </c>
    </row>
    <row r="27" ht="90.0" customHeight="1">
      <c r="B27" s="12"/>
      <c r="C27" s="255" t="str">
        <f>IF(D128="","",VLOOKUP(D128,$AK$517:$AL$519,2,TRUE))</f>
        <v/>
      </c>
      <c r="D27" s="255" t="str">
        <f>IF(D129="","",VLOOKUP(D129,$AM$517:$AN$519,2,TRUE))</f>
        <v>Продолжать  развивать желание во время сободной игры самостоятельно обыгрывает знакомых персонажей </v>
      </c>
      <c r="E27" s="255" t="str">
        <f>IF(D130="","",VLOOKUP(D130,$AO$517:$AP$519,2,TRUE))</f>
        <v/>
      </c>
      <c r="F27" s="255" t="str">
        <f>IF(D221="","",VLOOKUP(D221,$AE$571:$AF$573,2,TRUE))</f>
        <v/>
      </c>
      <c r="G27" s="255" t="str">
        <f>IF(D222="","",VLOOKUP(D222,$AG$571:$AH$573,2,TRUE))</f>
        <v>Продлжать учить   передавать настроение, характер  героя, жесты, интонацию и мимику  образа </v>
      </c>
      <c r="H27" s="255" t="str">
        <f>IF(D223="","",VLOOKUP(D223,$AI$571:$AJ$573,2,TRUE))</f>
        <v/>
      </c>
      <c r="I27" s="255" t="str">
        <f>IF(D330="","",VLOOKUP(D330,$AE$571:$AF$573,2,TRUE))</f>
        <v>Закреплять умение передавать  настроение, характер героя,  жесты, интонацию и мимику образа </v>
      </c>
      <c r="J27" s="255" t="str">
        <f>IF(D331="","",VLOOKUP(D341,$AG$571:$AH$573,2,TRUE))</f>
        <v/>
      </c>
      <c r="K27" s="255" t="str">
        <f>IF(D332="","",VLOOKUP(D342,$AI$571:$AJ$573,2,TRUE))</f>
        <v/>
      </c>
      <c r="L27" s="308" t="s">
        <v>854</v>
      </c>
    </row>
    <row r="28" ht="90.0" customHeight="1">
      <c r="B28" s="12"/>
      <c r="C28" s="255" t="str">
        <f>IF(D131="","",VLOOKUP(D131,$AQ$517:$AR$519,2,TRUE))</f>
        <v/>
      </c>
      <c r="D28" s="255" t="str">
        <f>IF(D132="","",VLOOKUP(D132,$AS$517:$AT$519,2,TRUE))</f>
        <v>Продолжать развиать проявляет инициативу и самостоятельность в выборе роли, сюжета</v>
      </c>
      <c r="E28" s="255" t="str">
        <f>IF(D133="","",VLOOKUP(D133,$AU$517:$AV$519,2,TRUE))</f>
        <v/>
      </c>
      <c r="F28" s="255" t="str">
        <f>IF(D224="","",VLOOKUP(D224,$AK$571:$AL$573,2,TRUE))</f>
        <v/>
      </c>
      <c r="G28" s="255" t="str">
        <f>IF(D225="","",VLOOKUP(D225,$AM$571:$AN$573,2,TRUE))</f>
        <v>Продрлжать учить   выполнять 
свою роль  выразительно,  самостоятельно 
</v>
      </c>
      <c r="H28" s="255" t="str">
        <f>IF(D226="","",VLOOKUP(D226,$AO$571:$AP$573,2,TRUE))</f>
        <v/>
      </c>
      <c r="I28" s="255" t="str">
        <f>IF(D333="","",VLOOKUP(D333,$AK$571:$AL$573,2,TRUE))</f>
        <v>Закреплять умение выполнять свою роль выразительно,  самостоятельно </v>
      </c>
      <c r="J28" s="255" t="str">
        <f>IF(D334="","",VLOOKUP(D334,$AM$571:$AN$573,2,TRUE))</f>
        <v/>
      </c>
      <c r="K28" s="255" t="str">
        <f>IF(D335="","",VLOOKUP(D335,$AO$571:$AP$573,2,TRUE))</f>
        <v/>
      </c>
      <c r="L28" s="308" t="s">
        <v>855</v>
      </c>
    </row>
    <row r="29" ht="90.0" customHeight="1">
      <c r="B29" s="12"/>
      <c r="C29" s="255" t="str">
        <f>IF(D134="","",VLOOKUP(D134,$M$521:$N$523,2,TRUE))</f>
        <v/>
      </c>
      <c r="D29" s="255" t="str">
        <f>IF(D135="","",VLOOKUP(D135,$O$521:$P$523,2,TRUE))</f>
        <v>Продолжать развивать навыки  правильно произносить специфические звуки казахского языка: ә, ө, қ, ү, ұ, і, ғ</v>
      </c>
      <c r="E29" s="255" t="str">
        <f>IF(D136="","",VLOOKUP(D136,$Q$521:$R$523,2,TRUE))</f>
        <v/>
      </c>
      <c r="F29" s="255" t="str">
        <f>IF(D227="","",VLOOKUP(D227,$AQ$571:$AR$573,2,TRUE))</f>
        <v>Закреплять умение делиться  впечатлениями </v>
      </c>
      <c r="G29" s="255" t="str">
        <f>IF(D228="","",VLOOKUP(D228,$AS$571:$AT$573,2,TRUE))</f>
        <v/>
      </c>
      <c r="H29" s="255" t="str">
        <f>IF(D229="","",VLOOKUP(D229,$AU$571:$AV$573,2,TRUE))</f>
        <v/>
      </c>
      <c r="I29" s="255" t="str">
        <f>IF(D336="","",VLOOKUP(D336,$AQ$571:$AR$573,2,TRUE))</f>
        <v>Закреплять умение делиться  впечатлениями </v>
      </c>
      <c r="J29" s="255" t="str">
        <f>IF(D337="","",VLOOKUP(D337,$AS$571:$AT$573,2,TRUE))</f>
        <v/>
      </c>
      <c r="K29" s="255" t="str">
        <f>IF(D338="","",VLOOKUP(D338,$AU$571:$AV$573,2,TRUE))</f>
        <v/>
      </c>
      <c r="L29" s="308" t="s">
        <v>856</v>
      </c>
    </row>
    <row r="30" ht="90.0" customHeight="1">
      <c r="B30" s="12"/>
      <c r="C30" s="255" t="str">
        <f>IF(D137="","",VLOOKUP(D137,$S$521:$T$523,2,TRUE))</f>
        <v/>
      </c>
      <c r="D30" s="255" t="str">
        <f>IF(D138="","",VLOOKUP(D138,$U$521:$V$523,2,TRUE))</f>
        <v>Продолжать учить понимать и называть названия бытовых предметов, фруктов, овощей, животных,
птиц, частей тела человека часто употребляемых в повседневной жизни 
</v>
      </c>
      <c r="E30" s="255" t="str">
        <f>IF(D139="","",VLOOKUP(D139,$W$521:$X$523,2,TRUE))</f>
        <v/>
      </c>
      <c r="F30" s="255" t="str">
        <f>IF(D230="","",VLOOKUP(D230,$AW$571:$AX$573,2,TRUE))</f>
        <v>Закреплять умение выражать свое  отношение к происходящему вокруг</v>
      </c>
      <c r="G30" s="255" t="str">
        <f>IF(D231="","",VLOOKUP(D231,$AY$571:$AZ$573,2,TRUE))</f>
        <v/>
      </c>
      <c r="H30" s="255" t="str">
        <f>IF(D232="","",VLOOKUP(D232,$BA$571:$BB$573,2,TRUE))</f>
        <v/>
      </c>
      <c r="I30" s="255" t="str">
        <f>IF(D339="","",VLOOKUP(D339,$AW$571:$AX$573,2,TRUE))</f>
        <v>Закреплять умение выражать свое  отношение к происходящему вокруг</v>
      </c>
      <c r="J30" s="255" t="str">
        <f>IF(D340="","",VLOOKUP(D340,$AY$571:$AZ$573,2,TRUE))</f>
        <v/>
      </c>
      <c r="K30" s="255" t="str">
        <f>IF(D341="","",VLOOKUP(D341,$BA$571:$BB$573,2,TRUE))</f>
        <v/>
      </c>
      <c r="L30" s="310" t="s">
        <v>857</v>
      </c>
    </row>
    <row r="31" ht="90.0" customHeight="1">
      <c r="B31" s="12"/>
      <c r="C31" s="255" t="str">
        <f>IF(D140="","",VLOOKUP(D140,$Y$521:$Z$523,2,TRUE))</f>
        <v/>
      </c>
      <c r="D31" s="255" t="str">
        <f>IF(D141="","",VLOOKUP(D141,$AA$521:$AB$523,2,TRUE))</f>
        <v>Продолжать формировать умение произносить слова, обозначающие признаки, количество, действия предметов</v>
      </c>
      <c r="E31" s="255" t="str">
        <f>IF(D142="","",VLOOKUP(D142,$AC$521:$AD$523,2,TRUE))</f>
        <v/>
      </c>
      <c r="F31" s="255" t="str">
        <f>IF(D233="","",VLOOKUP(D233,$M$575:$N$577,2,TRUE))</f>
        <v>Закрпеплять умение определять порядок  звуков в слове </v>
      </c>
      <c r="G31" s="255" t="str">
        <f>IF(D234="","",VLOOKUP(D234,$O$575:$P$577,2,TRUE))</f>
        <v/>
      </c>
      <c r="H31" s="255" t="str">
        <f>IF(D235="","",VLOOKUP(D235,$Q$575:$R$577,2,TRUE))</f>
        <v/>
      </c>
      <c r="I31" s="255" t="str">
        <f>IF(D342="","",VLOOKUP(D342,$M$575:$N$577,2,TRUE))</f>
        <v>Закрпеплять умение определять порядок  звуков в слове </v>
      </c>
      <c r="J31" s="255" t="str">
        <f>IF(D343="","",VLOOKUP(D343,$O$575:$P$577,2,TRUE))</f>
        <v/>
      </c>
      <c r="K31" s="255" t="str">
        <f>IF(D344="","",VLOOKUP(D344,$Q$575:$R$577,2,TRUE))</f>
        <v/>
      </c>
      <c r="L31" s="310" t="s">
        <v>858</v>
      </c>
    </row>
    <row r="32" ht="90.0" customHeight="1">
      <c r="B32" s="12"/>
      <c r="C32" s="255" t="str">
        <f>IF(D143="","",VLOOKUP(D143,$AE$521:$AF$523,2,TRUE))</f>
        <v>Мотивировать описывать игрушки по образцу педагога</v>
      </c>
      <c r="D32" s="255" t="str">
        <f>IF(D144="","",VLOOKUP(D144,$AG$521:$AH$523,2,TRUE))</f>
        <v/>
      </c>
      <c r="E32" s="255" t="str">
        <f>IF(D145="","",VLOOKUP(D145,$AI$521:$AJ$523,2,TRUE))</f>
        <v/>
      </c>
      <c r="F32" s="255" t="str">
        <f>IF(D236="","",VLOOKUP(D236,$S$575:$T$577,2,TRUE))</f>
        <v/>
      </c>
      <c r="G32" s="255" t="str">
        <f>IF(D237="","",VLOOKUP(D237,$U$575:$V$577,2,TRUE))</f>
        <v>Продолжать учить четко произносить все звуки, различать некоторые из них </v>
      </c>
      <c r="H32" s="255" t="str">
        <f>IF(D238="","",VLOOKUP(D238,$W$575:$X$577,2,TRUE))</f>
        <v/>
      </c>
      <c r="I32" s="255" t="str">
        <f>IF(D345="","",VLOOKUP(D345,$S$575:$T$577,2,TRUE))</f>
        <v>Закреплять умение четко произносить все звуки, различать гласные и согласные </v>
      </c>
      <c r="J32" s="255" t="str">
        <f>IF(D346="","",VLOOKUP(D346,$U$575:$V$577,2,TRUE))</f>
        <v/>
      </c>
      <c r="K32" s="255" t="str">
        <f>IF(D347="","",VLOOKUP(D347,$W$575:$X$577,2,TRUE))</f>
        <v/>
      </c>
      <c r="L32" s="308" t="s">
        <v>859</v>
      </c>
    </row>
    <row r="33" ht="90.0" customHeight="1">
      <c r="B33" s="12"/>
      <c r="C33" s="255" t="str">
        <f>IF(D146="","",VLOOKUP(D146,$AK$521:$AL$523,2,TRUE))</f>
        <v/>
      </c>
      <c r="D33" s="255" t="str">
        <f>IF(D147="","",VLOOKUP(D147,$AM$521:$AN$523,2,TRUE))</f>
        <v>Продолжать учить составлять простые предложения</v>
      </c>
      <c r="E33" s="255" t="str">
        <f>IF(D148="","",VLOOKUP(D148,$AO$521:$AP$523,2,TRUE))</f>
        <v/>
      </c>
      <c r="F33" s="255" t="str">
        <f>IF(D239="","",VLOOKUP(D239,$Y$575:$Z$577,2,TRUE))</f>
        <v>Закреплять умение составлять слово на  заданный слог </v>
      </c>
      <c r="G33" s="255" t="str">
        <f>IF(D240="","",VLOOKUP(D240,$AA$575:$AB$577,2,TRUE))</f>
        <v/>
      </c>
      <c r="H33" s="255" t="str">
        <f>IF(D241="","",VLOOKUP(D241,$AC$575:$AD$577,2,TRUE))</f>
        <v/>
      </c>
      <c r="I33" s="255" t="str">
        <f>IF(D348="","",VLOOKUP(D348,$Y$575:$Z$577,2,TRUE))</f>
        <v>Закреплять умение составлять слово на  заданный слог </v>
      </c>
      <c r="J33" s="255" t="str">
        <f>IF(D349="","",VLOOKUP(D349,$AA$575:$AB$577,2,TRUE))</f>
        <v/>
      </c>
      <c r="K33" s="255" t="str">
        <f>IF(D350="","",VLOOKUP(D350,$AC$575:$AD$577,2,TRUE))</f>
        <v/>
      </c>
      <c r="L33" s="310" t="s">
        <v>860</v>
      </c>
    </row>
    <row r="34" ht="90.0" customHeight="1">
      <c r="B34" s="12"/>
      <c r="C34" s="255" t="str">
        <f>IF(D149="","",VLOOKUP(D149,$AQ$521:$AR$523,2,TRUE))</f>
        <v/>
      </c>
      <c r="D34" s="255" t="str">
        <f>IF(D150="","",VLOOKUP(D150,$AS$521:$AT$523,2,TRUE))</f>
        <v>Продолжать формировать умение отвечать на простые вопросы</v>
      </c>
      <c r="E34" s="255" t="str">
        <f>IF(D151="","",VLOOKUP(D151,$AU$521:$AV$523,2,TRUE))</f>
        <v/>
      </c>
      <c r="F34" s="255" t="str">
        <f>IF(D242="","",VLOOKUP(D242,$AE$575:$AF$577,2,TRUE))</f>
        <v/>
      </c>
      <c r="G34" s="255" t="str">
        <f>IF(D243="","",VLOOKUP(D243,$AG$575:$AH$577,2,TRUE))</f>
        <v>Продолжать учить составлять простые предложения частично </v>
      </c>
      <c r="H34" s="255" t="str">
        <f>IF(D244="","",VLOOKUP(D244,$AI$575:$AJ$577,2,TRUE))</f>
        <v/>
      </c>
      <c r="I34" s="255" t="str">
        <f>IF(D351="","",VLOOKUP(D351,$AE$575:$AF$577,2,TRUE))</f>
        <v>Закреплять умение составлять простые предложения </v>
      </c>
      <c r="J34" s="255" t="str">
        <f>IF(D352="","",VLOOKUP(D352,$AG$575:$AH$577,2,TRUE))</f>
        <v/>
      </c>
      <c r="K34" s="255" t="str">
        <f>IF(D353="","",VLOOKUP(D353,$AI$575:$AJ$577,2,TRUE))</f>
        <v/>
      </c>
      <c r="L34" s="310" t="s">
        <v>861</v>
      </c>
    </row>
    <row r="35" ht="90.0" customHeight="1">
      <c r="B35" s="12"/>
      <c r="C35" s="311"/>
      <c r="D35" s="62"/>
      <c r="E35" s="63"/>
      <c r="F35" s="255" t="str">
        <f>IF(D245="","",VLOOKUP(D245,$AK$575:$AL$577,2,TRUE))</f>
        <v>Закреплять умение правильно держать ручку</v>
      </c>
      <c r="G35" s="255" t="str">
        <f>IF(D246="","",VLOOKUP(D246,$AM$575:$AN$577,2,TRUE))</f>
        <v/>
      </c>
      <c r="H35" s="255" t="str">
        <f>IF(D247="","",VLOOKUP(D247,$AO$575:$AP$577,2,TRUE))</f>
        <v/>
      </c>
      <c r="I35" s="255" t="str">
        <f>IF(D354="","",VLOOKUP(D354,$AK$575:$AL$577,2,TRUE))</f>
        <v>Закреплять умение правильно держать ручку</v>
      </c>
      <c r="J35" s="255" t="str">
        <f>IF(D355="","",VLOOKUP(D355,$AM$575:$AN$577,2,TRUE))</f>
        <v/>
      </c>
      <c r="K35" s="255" t="str">
        <f>IF(D356="","",VLOOKUP(D356,$AO$575:$AP$577,2,TRUE))</f>
        <v/>
      </c>
      <c r="L35" s="308" t="s">
        <v>862</v>
      </c>
    </row>
    <row r="36" ht="90.0" customHeight="1">
      <c r="B36" s="12"/>
      <c r="C36" s="68"/>
      <c r="E36" s="69"/>
      <c r="F36" s="255" t="str">
        <f>IF(D248="","",VLOOKUP(D248,$AQ$575:$AR$577,2,TRUE))</f>
        <v>Закреплять умение рисовать  различные  линии </v>
      </c>
      <c r="G36" s="255" t="str">
        <f>IF(D249="","",VLOOKUP(D249,$AS$575:$AT$577,2,TRUE))</f>
        <v/>
      </c>
      <c r="H36" s="255" t="str">
        <f>IF(D250="","",VLOOKUP(D250,$AU$575:$AV$577,2,TRUE))</f>
        <v/>
      </c>
      <c r="I36" s="255" t="str">
        <f>IF(D357="","",VLOOKUP(D357,$AQ$575:$AR$577,2,TRUE))</f>
        <v>Закреплять умение рисовать  различные  линии </v>
      </c>
      <c r="J36" s="255" t="str">
        <f>IF(D358="","",VLOOKUP(D358,$AS$575:$AT$577,2,TRUE))</f>
        <v/>
      </c>
      <c r="K36" s="255" t="str">
        <f>IF(D359="","",VLOOKUP(D359,$AU$575:$AV$577,2,TRUE))</f>
        <v/>
      </c>
      <c r="L36" s="308" t="s">
        <v>863</v>
      </c>
    </row>
    <row r="37" ht="90.0" customHeight="1">
      <c r="B37" s="12"/>
      <c r="C37" s="68"/>
      <c r="E37" s="69"/>
      <c r="F37" s="255" t="str">
        <f>IF(D251="","",VLOOKUP(D251,$AW$575:$AX$577,2,TRUE))</f>
        <v>Закреплять умение  
ориентироваться,  различать  пространство 
</v>
      </c>
      <c r="G37" s="255" t="str">
        <f>IF(D252="","",VLOOKUP(D252,$AY$575:$AZ$577,2,TRUE))</f>
        <v/>
      </c>
      <c r="H37" s="255" t="str">
        <f>IF(D253="","",VLOOKUP(D253,$BA$575:$BB$577,2,TRUE))</f>
        <v/>
      </c>
      <c r="I37" s="255" t="str">
        <f>IF(D360="","",VLOOKUP(D360,$AW$575:$AX$577,2,TRUE))</f>
        <v>Закреплять умение  
ориентироваться,  различать  пространство 
</v>
      </c>
      <c r="J37" s="255" t="str">
        <f>IF(D361="","",VLOOKUP(D361,$AY$575:$AZ$577,2,TRUE))</f>
        <v/>
      </c>
      <c r="K37" s="255" t="str">
        <f>IF(D362="","",VLOOKUP(D362,$BA$575:$BB$577,2,TRUE))</f>
        <v/>
      </c>
      <c r="L37" s="308" t="s">
        <v>864</v>
      </c>
    </row>
    <row r="38" ht="90.0" customHeight="1">
      <c r="B38" s="12"/>
      <c r="C38" s="68"/>
      <c r="E38" s="69"/>
      <c r="F38" s="255" t="str">
        <f>IF(D254="","",VLOOKUP(D254,$M$579:$N$581,2,TRUE))</f>
        <v/>
      </c>
      <c r="G38" s="255" t="str">
        <f>IF(D255="","",VLOOKUP(D255,$O$579:$P$581,2,TRUE))</f>
        <v>Прододать учить произносить правиль специфические звуки казахского языка в слове </v>
      </c>
      <c r="H38" s="255" t="str">
        <f>IF(D256="","",VLOOKUP(D256,$Q$579:$R$581,2,TRUE))</f>
        <v/>
      </c>
      <c r="I38" s="255" t="str">
        <f>IF(D363="","",VLOOKUP(D363,$M$579:$N$581,2,TRUE))</f>
        <v>Закреплять умение  
правильно произносить специфические звуки казахского языка в слове
</v>
      </c>
      <c r="J38" s="255" t="str">
        <f>IF(D364="","",VLOOKUP(D364,$O$579:$P$581,2,TRUE))</f>
        <v/>
      </c>
      <c r="K38" s="255" t="str">
        <f>IF(D365="","",VLOOKUP(D365,$Q$579:$R$581,2,TRUE))</f>
        <v/>
      </c>
      <c r="L38" s="310" t="s">
        <v>865</v>
      </c>
    </row>
    <row r="39" ht="90.0" customHeight="1">
      <c r="B39" s="12"/>
      <c r="C39" s="68"/>
      <c r="E39" s="69"/>
      <c r="F39" s="255" t="str">
        <f>IF(D257="","",VLOOKUP(D257,$S$579:$T$581,2,TRUE))</f>
        <v/>
      </c>
      <c r="G39" s="255" t="str">
        <f>IF(D258="","",VLOOKUP(D258,$U$579:$V$581,2,TRUE))</f>
        <v>Прододать учить рассказывать  пословицы и поговорки </v>
      </c>
      <c r="H39" s="255" t="str">
        <f>IF(D259="","",VLOOKUP(D259,$W$579:$X$581,2,TRUE))</f>
        <v/>
      </c>
      <c r="I39" s="255" t="str">
        <f>IF(D366="","",VLOOKUP(D366,$S$579:$T$581,2,TRUE))</f>
        <v>Закреплять умение  
рассказывать пословицы и поговорки 
</v>
      </c>
      <c r="J39" s="255" t="str">
        <f>IF(D367="","",VLOOKUP(D367,$U$579:$V$581,2,TRUE))</f>
        <v/>
      </c>
      <c r="K39" s="255" t="str">
        <f>IF(D368="","",VLOOKUP(D368,$W$579:$X$581,2,TRUE))</f>
        <v/>
      </c>
      <c r="L39" s="310" t="s">
        <v>866</v>
      </c>
    </row>
    <row r="40" ht="90.0" customHeight="1">
      <c r="B40" s="12"/>
      <c r="C40" s="68"/>
      <c r="E40" s="69"/>
      <c r="F40" s="255" t="str">
        <f>IF(D260="","",VLOOKUP(D260,$Y$579:$Z$581,2,TRUE))</f>
        <v/>
      </c>
      <c r="G40" s="255" t="str">
        <f>IF(D261="","",VLOOKUP(D261,$AA$579:$AB$581,2,TRUE))</f>
        <v>Продолжать учить  называть названия продуктов, посуды, мебели, фруктов,  овощей, животных, птиц, частей тела человека, транспорта, встречающихся в  повседневной жизни</v>
      </c>
      <c r="H40" s="255" t="str">
        <f>IF(D262="","",VLOOKUP(D262,$AC$579:$AD$581,2,TRUE))</f>
        <v/>
      </c>
      <c r="I40" s="255" t="str">
        <f>IF(D369="","",VLOOKUP(D369,$Y$579:$Z$581,2,TRUE))</f>
        <v>Закреплять умение  названия продуктов, посуды, мебели, фруктов,  овощей, животных, птиц, частей тела человека, транспорта, встречающихся в  повседневной жизни</v>
      </c>
      <c r="J40" s="255" t="str">
        <f>IF(D370="","",VLOOKUP(D370,$AA$579:$AB$581,2,TRUE))</f>
        <v/>
      </c>
      <c r="K40" s="255" t="str">
        <f>IF(D371="","",VLOOKUP(D371,$AC$579:$AD$581,2,TRUE))</f>
        <v/>
      </c>
      <c r="L40" s="310" t="s">
        <v>867</v>
      </c>
    </row>
    <row r="41" ht="90.0" customHeight="1">
      <c r="B41" s="12"/>
      <c r="C41" s="68"/>
      <c r="E41" s="69"/>
      <c r="F41" s="255" t="str">
        <f>IF(D263="","",VLOOKUP(D263,$AE$579:$AF$581,2,TRUE))</f>
        <v/>
      </c>
      <c r="G41" s="255" t="str">
        <f>IF(D264="","",VLOOKUP(D264,$AG$579:$AH$581,2,TRUE))</f>
        <v>Продржать учить называть и  употреблять слова, обозначающие признаки предметов (цвет, величина),  действия с предметами, употреблять их в разговорной речи</v>
      </c>
      <c r="H41" s="255" t="str">
        <f>IF(D265="","",VLOOKUP(D265,$AI$579:$AJ$581,2,TRUE))</f>
        <v/>
      </c>
      <c r="I41" s="255" t="str">
        <f>IF(D372="","",VLOOKUP(D372,$AE$579:$AF$581,2,TRUE))</f>
        <v>Закреплять умение называть и  употреблять слова, обозначающие признаки предметов (цвет, величина),  действия с предметами, употреблять их в разговорной речи</v>
      </c>
      <c r="J41" s="255" t="str">
        <f>IF(D373="","",VLOOKUP(D373,$AG$579:$AH$581,2,TRUE))</f>
        <v/>
      </c>
      <c r="K41" s="255" t="str">
        <f>IF(D374="","",VLOOKUP(D374,$AI$579:$AJ$581,2,TRUE))</f>
        <v/>
      </c>
      <c r="L41" s="308" t="s">
        <v>868</v>
      </c>
    </row>
    <row r="42" ht="90.0" customHeight="1">
      <c r="B42" s="12"/>
      <c r="C42" s="68"/>
      <c r="E42" s="69"/>
      <c r="F42" s="255" t="str">
        <f>IF(D266="","",VLOOKUP(D266,$AK$579:$AL$581,2,TRUE))</f>
        <v/>
      </c>
      <c r="G42" s="255" t="str">
        <f>IF(D267="","",VLOOKUP(D267,$AM$579:$AN$581,2,TRUE))</f>
        <v>Продолжать учить употреблять  знакомые слова в повседневной жизни</v>
      </c>
      <c r="H42" s="255" t="str">
        <f>IF(D268="","",VLOOKUP(D268,$AO$579:$AP$581,2,TRUE))</f>
        <v/>
      </c>
      <c r="I42" s="255" t="str">
        <f>IF(D375="","",VLOOKUP(D375,$AK$579:$AL$581,2,TRUE))</f>
        <v>Закреплять умение употреблять  знакомые слова в повседневной жизни</v>
      </c>
      <c r="J42" s="255" t="str">
        <f>IF(D376="","",VLOOKUP(D376,$AM$579:$AN$581,2,TRUE))</f>
        <v/>
      </c>
      <c r="K42" s="255" t="str">
        <f>IF(D377="","",VLOOKUP(D377,$AO$579:$AP$581,2,TRUE))</f>
        <v/>
      </c>
      <c r="L42" s="310" t="s">
        <v>869</v>
      </c>
    </row>
    <row r="43" ht="90.0" customHeight="1">
      <c r="B43" s="12"/>
      <c r="C43" s="68"/>
      <c r="E43" s="69"/>
      <c r="F43" s="255" t="str">
        <f>IF(D269="","",VLOOKUP(D269,$AQ$579:$AR$581,2,TRUE))</f>
        <v/>
      </c>
      <c r="G43" s="255" t="str">
        <f>IF(D270="","",VLOOKUP(D270,$AS$579:$AT$581,2,TRUE))</f>
        <v>Продолжать учить   составлять рассказы по образцу  педагога знакомые слова в повседневной жизни</v>
      </c>
      <c r="H43" s="255" t="str">
        <f>IF(D271="","",VLOOKUP(D271,$AU$579:$AV$581,2,TRUE))</f>
        <v/>
      </c>
      <c r="I43" s="255" t="str">
        <f>IF(D378="","",VLOOKUP(D378,$AQ$579:$AR$581,2,TRUE))</f>
        <v>Закреплять умение составлять рассказы  по образцу педагога </v>
      </c>
      <c r="J43" s="255" t="str">
        <f>IF(D379="","",VLOOKUP(D379,$AS$579:$AT$581,2,TRUE))</f>
        <v/>
      </c>
      <c r="K43" s="255" t="str">
        <f>IF(D380="","",VLOOKUP(D380,$AU$579:$AV$581,2,TRUE))</f>
        <v/>
      </c>
      <c r="L43" s="310" t="s">
        <v>870</v>
      </c>
    </row>
    <row r="44" ht="90.0" customHeight="1">
      <c r="B44" s="19"/>
      <c r="C44" s="83"/>
      <c r="D44" s="84"/>
      <c r="E44" s="85"/>
      <c r="F44" s="255" t="str">
        <f>IF(D272="","",VLOOKUP(D272,$AW$579:$AX$581,2,TRUE))</f>
        <v/>
      </c>
      <c r="G44" s="255" t="str">
        <f>IF(D273="","",VLOOKUP(D273,$AY$579:$AZ$581,2,TRUE))</f>
        <v>Продлжать учить  считать  прямо  и  обратно   до 10</v>
      </c>
      <c r="H44" s="255" t="str">
        <f>IF(D274="","",VLOOKUP(D274,$BA$579:$BB$581,2,TRUE))</f>
        <v/>
      </c>
      <c r="I44" s="255" t="str">
        <f>IF(D381="","",VLOOKUP(D381,$AW$579:$AX$581,2,TRUE))</f>
        <v>Закреплять умение считать  прямо  и  обратно   до 10 </v>
      </c>
      <c r="J44" s="255" t="str">
        <f>IF(D382="","",VLOOKUP(D382,$AY$579:$AZ$581,2,TRUE))</f>
        <v/>
      </c>
      <c r="K44" s="255" t="str">
        <f>IF(D383="","",VLOOKUP(D383,$BA$579:$BB$581,2,TRUE))</f>
        <v/>
      </c>
      <c r="L44" s="310" t="s">
        <v>871</v>
      </c>
    </row>
    <row r="45" ht="90.0" customHeight="1">
      <c r="B45" s="304" t="s">
        <v>335</v>
      </c>
      <c r="C45" s="255" t="str">
        <f>IF(E98="","",VLOOKUP(E98,$M$525:$N$527,2,TRUE))</f>
        <v>Закреплять умение считать в пределах 5­ти, называть числа по порядку</v>
      </c>
      <c r="D45" s="255" t="str">
        <f>IF(E99="","",VLOOKUP(E99,$O$525:$P$527,2,TRUE))</f>
        <v/>
      </c>
      <c r="E45" s="255" t="str">
        <f>IF(E100="","",VLOOKUP(E100,$Q$525:$R$527,2,TRUE))</f>
        <v/>
      </c>
      <c r="F45" s="255" t="str">
        <f>IF(E191="","",VLOOKUP(E191,$M$583:$N$585,2,TRUE))</f>
        <v>Закреплять умение делить и воссоединять  множества на части  </v>
      </c>
      <c r="G45" s="255" t="str">
        <f>IF(E192="","",VLOOKUP(E192,$O$583:$P$585,2,TRUE))</f>
        <v/>
      </c>
      <c r="H45" s="255" t="str">
        <f>IF(E193="","",VLOOKUP(E193,$Q$583:$R$585,2,TRUE))</f>
        <v/>
      </c>
      <c r="I45" s="255" t="str">
        <f>IF(E300="","",VLOOKUP(E300,$M$583:$N$585,2,TRUE))</f>
        <v>Закреплять умение делить и воссоединять  множества на части  </v>
      </c>
      <c r="J45" s="255" t="str">
        <f>IF(E301="","",VLOOKUP(E301,$O$583:$P$585,2,TRUE))</f>
        <v/>
      </c>
      <c r="K45" s="255" t="str">
        <f>IF(E302="","",VLOOKUP(E302,$Q$583:$R$585,2,TRUE))</f>
        <v/>
      </c>
      <c r="L45" s="310" t="s">
        <v>872</v>
      </c>
    </row>
    <row r="46" ht="90.0" customHeight="1">
      <c r="B46" s="12"/>
      <c r="C46" s="255" t="str">
        <f>IF(E101="","",VLOOKUP(E101,$S$525:$T$527,2,TRUE))</f>
        <v/>
      </c>
      <c r="D46" s="255" t="str">
        <f>IF(E102="","",VLOOKUP(E102,$U$525:$V$527,2,TRUE))</f>
        <v>Продолжать развивать навыки сравнения  2­3 предметов разной величины (по длине, высоте, ширине,
толщине) в возрастающем и убывающем порядке
</v>
      </c>
      <c r="E46" s="255" t="str">
        <f>IF(E103="","",VLOOKUP(E103,$W$525:$X$527,2,TRUE))</f>
        <v/>
      </c>
      <c r="F46" s="255" t="str">
        <f>IF(E194="","",VLOOKUP(E194,$S$583:$T$585,2,TRUE))</f>
        <v>Закреплять умение в прямом и обратном счеет в пределах 10­ти, различать вопросы "Сколько?", "Который?" ("Какой?") и правильно отвечать на них</v>
      </c>
      <c r="G46" s="255" t="str">
        <f>IF(E195="","",VLOOKUP(E195,$U$583:$V$585,2,TRUE))</f>
        <v/>
      </c>
      <c r="H46" s="255" t="str">
        <f>IF(E196="","",VLOOKUP(E196,$W$583:$X$585,2,TRUE))</f>
        <v/>
      </c>
      <c r="I46" s="255" t="str">
        <f>IF(E303="","",VLOOKUP(E303,$S$583:$T$585,2,TRUE))</f>
        <v>Закреплять умение в прямом и обратном счеет в пределах 10­ти, различать вопросы "Сколько?", "Который?" ("Какой?") и правильно отвечать на них</v>
      </c>
      <c r="J46" s="255" t="str">
        <f>IF(E304="","",VLOOKUP(E304,$U$583:$V$585,2,TRUE))</f>
        <v/>
      </c>
      <c r="K46" s="255" t="str">
        <f>IF(E305="","",VLOOKUP(E305,$W$583:$X$585,2,TRUE))</f>
        <v/>
      </c>
      <c r="L46" s="308" t="s">
        <v>873</v>
      </c>
    </row>
    <row r="47" ht="90.0" customHeight="1">
      <c r="B47" s="12"/>
      <c r="C47" s="255" t="str">
        <f>IF(E104="","",VLOOKUP(E104,$Y$525:$Z$527,2,TRUE))</f>
        <v/>
      </c>
      <c r="D47" s="255" t="str">
        <f>IF(E105="","",VLOOKUP(E105,$AA$525:$AB$527,2,TRUE))</f>
        <v>Продолжать развивать умение исследовать формы геометрических фигур, используя зрение и осязание, различать и называть геометрические фигуры и тела</v>
      </c>
      <c r="E47" s="255" t="str">
        <f>IF(E106="","",VLOOKUP(E106,$AC$525:$AD$527,2,TRUE))</f>
        <v/>
      </c>
      <c r="F47" s="255" t="str">
        <f>IF(E197="","",VLOOKUP(E197,$Y$583:$Z$585,2,TRUE))</f>
        <v>Закреплять умение сравнивать предметы  по   различным признакам цвет, форма, размер,  материал, применение. </v>
      </c>
      <c r="G47" s="255" t="str">
        <f>IF(E198="","",VLOOKUP(E198,$AA$583:$AB$585,2,TRUE))</f>
        <v/>
      </c>
      <c r="H47" s="255" t="str">
        <f>IF(E199="","",VLOOKUP(E199,$AC$583:$AD$585,2,TRUE))</f>
        <v/>
      </c>
      <c r="I47" s="255" t="str">
        <f>IF(E306="","",VLOOKUP(E306,$Y$583:$Z$585,2,TRUE))</f>
        <v>Закреплять умение сравнивать предметы  по   различным признакам цвет, форма, размер,  материал, применение. </v>
      </c>
      <c r="J47" s="255" t="str">
        <f>IF(E307="","",VLOOKUP(E307,$AA$583:$AB$585,2,TRUE))</f>
        <v/>
      </c>
      <c r="K47" s="255" t="str">
        <f>IF(E308="","",VLOOKUP(E308,$AC$583:$AD$585,2,TRUE))</f>
        <v/>
      </c>
      <c r="L47" s="310" t="s">
        <v>874</v>
      </c>
    </row>
    <row r="48" ht="90.0" customHeight="1">
      <c r="B48" s="12"/>
      <c r="C48" s="255" t="str">
        <f>IF(E107="","",VLOOKUP(E107,$AE$525:$AF$527,2,TRUE))</f>
        <v/>
      </c>
      <c r="D48" s="255" t="str">
        <f>IF(E108="","",VLOOKUP(E108,$AG$525:$AH$527,2,TRUE))</f>
        <v>Продолжать формировать умение различать части суток, знать их характерные особенности</v>
      </c>
      <c r="E48" s="255" t="str">
        <f>IF(E109="","",VLOOKUP(E109,$AI$525:$AJ$527,2,TRUE))</f>
        <v/>
      </c>
      <c r="F48" s="255" t="str">
        <f>IF(E200="","",VLOOKUP(E200,$AE$583:$AF$585,2,TRUE))</f>
        <v/>
      </c>
      <c r="G48" s="255" t="str">
        <f>IF(E201="","",VLOOKUP(E201,$AG$583:$AH$585,2,TRUE))</f>
        <v>Продолдать учить  распологаить  предметы в порядке  возрастания и убывания </v>
      </c>
      <c r="H48" s="255" t="str">
        <f>IF(E202="","",VLOOKUP(E202,$AI$583:$AJ$585,2,TRUE))</f>
        <v/>
      </c>
      <c r="I48" s="255" t="str">
        <f>IF(E309="","",VLOOKUP(E309,$AE$583:$AF$585,2,TRUE))</f>
        <v>Закрпелять умение располагать предметы в порядке  возрастания и  убывания </v>
      </c>
      <c r="J48" s="255" t="str">
        <f>IF(E310="","",VLOOKUP(E310,$AG$583:$AH$585,2,TRUE))</f>
        <v/>
      </c>
      <c r="K48" s="255" t="str">
        <f>IF(E311="","",VLOOKUP(E311,$AI$583:$AJ$585,2,TRUE))</f>
        <v/>
      </c>
      <c r="L48" s="310" t="s">
        <v>875</v>
      </c>
    </row>
    <row r="49" ht="90.0" customHeight="1">
      <c r="B49" s="12"/>
      <c r="C49" s="255" t="str">
        <f>IF(E110="","",VLOOKUP(E110,$AK$525:$AL$527,2,TRUE))</f>
        <v/>
      </c>
      <c r="D49" s="255" t="str">
        <f>IF(E111="","",VLOOKUP(E111,$AM$525:$AN$527,2,TRUE))</f>
        <v>Продолжать развивать умение определять пространственные направления по отношению к себе</v>
      </c>
      <c r="E49" s="255" t="str">
        <f>IF(E112="","",VLOOKUP(E112,$AO$525:$AP$527,2,TRUE))</f>
        <v/>
      </c>
      <c r="F49" s="255" t="str">
        <f>IF(E203="","",VLOOKUP(E203,$AK$583:$AL$585,2,TRUE))</f>
        <v/>
      </c>
      <c r="G49" s="255" t="str">
        <f>IF(E204="","",VLOOKUP(E204,$AM$583:$AN$585,2,TRUE))</f>
        <v>Продолжать учить  ориентироваться на  листе бумаги,  называть  последовательно дни недели, месяцы по временам года</v>
      </c>
      <c r="H49" s="255" t="str">
        <f>IF(E205="","",VLOOKUP(E205,$AO$583:$AP$585,2,TRUE))</f>
        <v/>
      </c>
      <c r="I49" s="255" t="str">
        <f>IF(E312="","",VLOOKUP(E312,$AK$583:$AL$585,2,TRUE))</f>
        <v>Закреплять умение ориентироваться на  листе бумаги,  называть  последовательно дни недели, месяцы по временам года </v>
      </c>
      <c r="J49" s="255" t="str">
        <f>IF(E313="","",VLOOKUP(E313,$AM$583:$AN$585,2,TRUE))</f>
        <v/>
      </c>
      <c r="K49" s="255" t="str">
        <f>IF(E314="","",VLOOKUP(E314,$AO$583:$AP$585,2,TRUE))</f>
        <v/>
      </c>
      <c r="L49" s="310" t="s">
        <v>876</v>
      </c>
    </row>
    <row r="50" ht="90.0" customHeight="1">
      <c r="B50" s="12"/>
      <c r="C50" s="255" t="str">
        <f>IF(E113="","",VLOOKUP(E113,$AQ$525:$AR$527,2,TRUE))</f>
        <v/>
      </c>
      <c r="D50" s="255" t="str">
        <f>IF(E114="","",VLOOKUP(E114,$AS$525:$AT$527,2,TRUE))</f>
        <v>Продолжать  учить устанавливать простейшие причинно­следственные связи</v>
      </c>
      <c r="E50" s="255" t="str">
        <f>IF(E115="","",VLOOKUP(E115,$AU$525:$AV$527,2,TRUE))</f>
        <v/>
      </c>
      <c r="F50" s="255" t="str">
        <f>IF(E206="","",VLOOKUP(E206,$AQ$583:$AR$585,2,TRUE))</f>
        <v>Закреплять умение различать и называть  геометрические  фигуры</v>
      </c>
      <c r="G50" s="255" t="str">
        <f>IF(E207="","",VLOOKUP(E207,$AS$583:$AT$585,2,TRUE))</f>
        <v/>
      </c>
      <c r="H50" s="255" t="str">
        <f>IF(E208="","",VLOOKUP(E208,$AU$583:$AV$585,2,TRUE))</f>
        <v/>
      </c>
      <c r="I50" s="255" t="str">
        <f>IF(E315="","",VLOOKUP(E315,$AQ$583:$AR$585,2,TRUE))</f>
        <v>Закреплять умение различать и называть  геометрические  фигуры</v>
      </c>
      <c r="J50" s="255" t="str">
        <f>IF(E316="","",VLOOKUP(E316,$AS$583:$AT$585,2,TRUE))</f>
        <v/>
      </c>
      <c r="K50" s="255" t="str">
        <f>IF(E317="","",VLOOKUP(E317,$AU$583:$AV$585,2,TRUE))</f>
        <v/>
      </c>
      <c r="L50" s="310" t="s">
        <v>877</v>
      </c>
    </row>
    <row r="51" ht="90.0" customHeight="1">
      <c r="B51" s="19"/>
      <c r="C51" s="309"/>
      <c r="D51" s="7"/>
      <c r="E51" s="8"/>
      <c r="F51" s="255" t="str">
        <f>IF(E209="","",VLOOKUP(E209,$AW$583:$AX$585,2,TRUE))</f>
        <v>Закрепять умение рисувать различные линии </v>
      </c>
      <c r="G51" s="255" t="str">
        <f>IF(E210="","",VLOOKUP(E210,$AY$583:$AZ$585,2,TRUE))</f>
        <v/>
      </c>
      <c r="H51" s="255" t="str">
        <f>IF(E211="","",VLOOKUP(E211,$BA$583:$BB$585,2,TRUE))</f>
        <v/>
      </c>
      <c r="I51" s="255" t="str">
        <f>IF(E318="","",VLOOKUP(E318,$AW$583:$AX$585,2,TRUE))</f>
        <v>Закрепять умение рисувать различные линии </v>
      </c>
      <c r="J51" s="255" t="str">
        <f>IF(E319="","",VLOOKUP(E319,$AY$583:$AZ$585,2,TRUE))</f>
        <v/>
      </c>
      <c r="K51" s="255" t="str">
        <f>IF(E320="","",VLOOKUP(E320,$BA$583:$BB$585,2,TRUE))</f>
        <v/>
      </c>
      <c r="L51" s="308" t="s">
        <v>878</v>
      </c>
    </row>
    <row r="52" ht="90.0" customHeight="1">
      <c r="B52" s="304" t="s">
        <v>398</v>
      </c>
      <c r="C52" s="255" t="str">
        <f>IF(F98="","",VLOOKUP(F98,$M$529:$N$531,2,TRUE))</f>
        <v/>
      </c>
      <c r="D52" s="255" t="str">
        <f>IF(F99="","",VLOOKUP(F99,$O$529:$P$531,2,TRUE))</f>
        <v>Продолжать развивать умение рассматривать предметы, которые будет рисовать и может обследовать их используя
осязание
</v>
      </c>
      <c r="E52" s="255" t="str">
        <f>IF(F100="","",VLOOKUP(F100,$Q$529:$R$531,2,TRUE))</f>
        <v/>
      </c>
      <c r="F52" s="312" t="str">
        <f>IF(F191="","",VLOOKUP(F191,$M$587:$N$589,2,TRUE))</f>
        <v/>
      </c>
      <c r="G52" s="255" t="str">
        <f>IF(F192="","",VLOOKUP(F192,$O$587:$P$589,2,TRUE))</f>
        <v>Продолдать учить  передавать образы предметов живой природы через несложные движения и позы</v>
      </c>
      <c r="H52" s="255" t="str">
        <f>IF(F193="","",VLOOKUP(F193,$Q$587:$R$589,2,TRUE))</f>
        <v/>
      </c>
      <c r="I52" s="312" t="str">
        <f>IF(F300="","",VLOOKUP(F300,$M$587:$N$589,2,TRUE))</f>
        <v>Закреплять умение передавать образы предметов живой природы через несложные движения и позы </v>
      </c>
      <c r="J52" s="255" t="str">
        <f>IF(F301="","",VLOOKUP(F301,$O$587:$P$589,2,TRUE))</f>
        <v/>
      </c>
      <c r="K52" s="255" t="str">
        <f>IF(F302="","",VLOOKUP(F302,$Q$587:$R$589,2,TRUE))</f>
        <v/>
      </c>
      <c r="L52" s="308" t="s">
        <v>879</v>
      </c>
    </row>
    <row r="53" ht="90.0" customHeight="1">
      <c r="B53" s="12"/>
      <c r="C53" s="255" t="str">
        <f>IF(F101="","",VLOOKUP(F101,$S$529:$T$531,2,TRUE))</f>
        <v/>
      </c>
      <c r="D53" s="255" t="str">
        <f>IF(F102="","",VLOOKUP(F102,$U$529:$V$531,2,TRUE))</f>
        <v>Продолжать развивать навыки рисования отдельных предметов и создавать сюжетные композиции</v>
      </c>
      <c r="E53" s="255" t="str">
        <f>IF(F103="","",VLOOKUP(F103,$W$529:$X$531,2,TRUE))</f>
        <v/>
      </c>
      <c r="F53" s="255" t="str">
        <f>IF(F194="","",VLOOKUP(F194,$S$587:$T$589,2,TRUE))</f>
        <v/>
      </c>
      <c r="G53" s="255" t="str">
        <f>IF(F195="","",VLOOKUP(F195,$U$587:$V$589,2,TRUE))</f>
        <v>Продолдать учить  пользоваться красками, красит различными  принтами</v>
      </c>
      <c r="H53" s="255" t="str">
        <f>IF(F196="","",VLOOKUP(F196,$W$587:$X$589,2,TRUE))</f>
        <v/>
      </c>
      <c r="I53" s="255" t="str">
        <f>IF(F303="","",VLOOKUP(F303,$S$587:$T$589,2,TRUE))</f>
        <v>Закреплять умение пользоваться красками, красит различными  принтами </v>
      </c>
      <c r="J53" s="255" t="str">
        <f>IF(F304="","",VLOOKUP(F304,$U$587:$V$589,2,TRUE))</f>
        <v/>
      </c>
      <c r="K53" s="255" t="str">
        <f>IF(F305="","",VLOOKUP(F305,$W$587:$X$589,2,TRUE))</f>
        <v/>
      </c>
      <c r="L53" s="310" t="s">
        <v>880</v>
      </c>
    </row>
    <row r="54" ht="90.0" customHeight="1">
      <c r="B54" s="12"/>
      <c r="C54" s="255" t="str">
        <f>IF(F104="","",VLOOKUP(F104,$Y$529:$Z$531,2,TRUE))</f>
        <v/>
      </c>
      <c r="D54" s="255" t="str">
        <f>IF(F105="","",VLOOKUP(F105,$AA$529:$AB$531,2,TRUE))</f>
        <v>Продолжать развивать умение рисовать характерные особенности каждого предмета, их соотношение между собой</v>
      </c>
      <c r="E54" s="255" t="str">
        <f>IF(F106="","",VLOOKUP(F106,$AC$529:$AD$531,2,TRUE))</f>
        <v/>
      </c>
      <c r="F54" s="255" t="str">
        <f>IF(F197="","",VLOOKUP(F197,$Y$587:$Z$589,2,TRUE))</f>
        <v/>
      </c>
      <c r="G54" s="255" t="str">
        <f>IF(F198="","",VLOOKUP(F198,$AA$587:$AB$589,2,TRUE))</f>
        <v>Продолжать учить  получать  новые цвета (фиолетовый) и оттенки (синий, розовый, темнозеленый) путем смешивания красок</v>
      </c>
      <c r="H54" s="255" t="str">
        <f>IF(F199="","",VLOOKUP(F199,$AC$587:$AD$589,2,TRUE))</f>
        <v/>
      </c>
      <c r="I54" s="255" t="str">
        <f>IF(F306="","",VLOOKUP(F306,$Y$587:$Z$589,2,TRUE))</f>
        <v>Закреплять умение получать  новые цвета (фиолетовый) и оттенки (синий, розовый, темнозеленый) путем смешивания красок</v>
      </c>
      <c r="J54" s="255" t="str">
        <f>IF(F307="","",VLOOKUP(F307,$AA$587:$AB$589,2,TRUE))</f>
        <v/>
      </c>
      <c r="K54" s="255" t="str">
        <f>IF(F308="","",VLOOKUP(F308,$AC$587:$AD$589,2,TRUE))</f>
        <v/>
      </c>
      <c r="L54" s="310" t="s">
        <v>881</v>
      </c>
    </row>
    <row r="55" ht="90.0" customHeight="1">
      <c r="B55" s="12"/>
      <c r="C55" s="255" t="str">
        <f>IF(F107="","",VLOOKUP(F107,$AE$529:$AF$531,2,TRUE))</f>
        <v>Закреплять умение распознавать коричневые, оранжевые, светло­зеленые оттенки:</v>
      </c>
      <c r="D55" s="255" t="str">
        <f>IF(F108="","",VLOOKUP(F108,$AG$529:$AH$531,2,TRUE))</f>
        <v/>
      </c>
      <c r="E55" s="255" t="str">
        <f>IF(F109="","",VLOOKUP(F109,$AI$529:$AJ$531,2,TRUE))</f>
        <v/>
      </c>
      <c r="F55" s="255" t="str">
        <f>IF(F200="","",VLOOKUP(F200,$AE$587:$AF$589,2,TRUE))</f>
        <v/>
      </c>
      <c r="G55" s="255" t="str">
        <f>IF(F201="","",VLOOKUP(F201,$AG$587:$AH$589,2,TRUE))</f>
        <v>Продолжать учить  работать с коллективом, выполнять задачи по обоюдному согласию</v>
      </c>
      <c r="H55" s="255" t="str">
        <f>IF(F202="","",VLOOKUP(F202,$AI$587:$AJ$589,2,TRUE))</f>
        <v/>
      </c>
      <c r="I55" s="255" t="str">
        <f>IF(F309="","",VLOOKUP(F309,$AE$587:$AF$589,2,TRUE))</f>
        <v>Закреплять умение работать с коллективом, выполнять задачи по обоюдному согласию</v>
      </c>
      <c r="J55" s="255" t="str">
        <f>IF(F310="","",VLOOKUP(F310,$AG$587:$AH$589,2,TRUE))</f>
        <v/>
      </c>
      <c r="K55" s="255" t="str">
        <f>IF(F311="","",VLOOKUP(F311,$AI$587:$AJ$589,2,TRUE))</f>
        <v/>
      </c>
      <c r="L55" s="310" t="s">
        <v>882</v>
      </c>
    </row>
    <row r="56" ht="90.0" customHeight="1">
      <c r="B56" s="12"/>
      <c r="C56" s="255" t="str">
        <f>IF(F110="","",VLOOKUP(F110,$AK$529:$AL$531,2,TRUE))</f>
        <v/>
      </c>
      <c r="D56" s="255" t="str">
        <f>IF(F111="","",VLOOKUP(F111,$AM$529:$AN$531,2,TRUE))</f>
        <v>Продолжать развивать навыки закрашивать рисунки карандашом, кистью</v>
      </c>
      <c r="E56" s="255" t="str">
        <f>IF(F112="","",VLOOKUP(F112,$AO$529:$AP$531,2,TRUE))</f>
        <v/>
      </c>
      <c r="F56" s="255" t="str">
        <f>IF(F203="","",VLOOKUP(F203,$AK$587:$AL$589,2,TRUE))</f>
        <v/>
      </c>
      <c r="G56" s="255" t="str">
        <f>IF(F204="","",VLOOKUP(F204,$AM$587:$AN$589,2,TRUE))</f>
        <v>Продолжать учить  рисовать   элементы казахского орнамента и украшать ими одежду, предметы  быта</v>
      </c>
      <c r="H56" s="255" t="str">
        <f>IF(F205="","",VLOOKUP(F205,$AO$587:$AP$589,2,TRUE))</f>
        <v/>
      </c>
      <c r="I56" s="255" t="str">
        <f>IF(F312="","",VLOOKUP(F312,$AK$587:$AL$589,2,TRUE))</f>
        <v>Закреплять умения рисовать    элементы казахского орнамента и украшать ими одежду, предметы  быта</v>
      </c>
      <c r="J56" s="255" t="str">
        <f>IF(F313="","",VLOOKUP(F313,$AM$587:$AN$589,2,TRUE))</f>
        <v/>
      </c>
      <c r="K56" s="255" t="str">
        <f>IF(F314="","",VLOOKUP(F314,$AO$587:$AP$589,2,TRUE))</f>
        <v/>
      </c>
      <c r="L56" s="310" t="s">
        <v>883</v>
      </c>
    </row>
    <row r="57" ht="90.0" customHeight="1">
      <c r="B57" s="12"/>
      <c r="C57" s="255" t="str">
        <f>IF(F113="","",VLOOKUP(F113,$AQ$529:$AR$531,2,TRUE))</f>
        <v/>
      </c>
      <c r="D57" s="255" t="str">
        <f>IF(F114="","",VLOOKUP(F114,$AS$529:$AT$531,2,TRUE))</f>
        <v>Продолжать развивать умение оценивать свою работу и других детей</v>
      </c>
      <c r="E57" s="255" t="str">
        <f>IF(F115="","",VLOOKUP(F115,$AU$529:$AV$531,2,TRUE))</f>
        <v/>
      </c>
      <c r="F57" s="312" t="str">
        <f>IF(F206="","",VLOOKUP(F206,$AQ$587:$AR$589,2,TRUE))</f>
        <v/>
      </c>
      <c r="G57" s="255" t="str">
        <f>IF(F207="","",VLOOKUP(F207,$AS$587:$AT$589,2,TRUE))</f>
        <v>Продолжать учить  изображать   сюжетные рисунки</v>
      </c>
      <c r="H57" s="255" t="str">
        <f>IF(F208="","",VLOOKUP(F208,$AU$587:$AV$589,2,TRUE))</f>
        <v/>
      </c>
      <c r="I57" s="312" t="str">
        <f>IF(F315="","",VLOOKUP(F315,$AQ$587:$AR$589,2,TRUE))</f>
        <v>Закреплять умения изображать   сюжетные рисунки </v>
      </c>
      <c r="J57" s="255" t="str">
        <f>IF(F316="","",VLOOKUP(F316,$AS$587:$AT$589,2,TRUE))</f>
        <v/>
      </c>
      <c r="K57" s="255" t="str">
        <f>IF(F317="","",VLOOKUP(F317,$AU$587:$AV$589,2,TRUE))</f>
        <v/>
      </c>
      <c r="L57" s="310" t="s">
        <v>884</v>
      </c>
    </row>
    <row r="58" ht="90.0" customHeight="1">
      <c r="B58" s="12"/>
      <c r="C58" s="255" t="str">
        <f>IF(F116="","",VLOOKUP(F116,$M$533:$N$535,2,TRUE))</f>
        <v/>
      </c>
      <c r="D58" s="255" t="str">
        <f>IF(F117="","",VLOOKUP(F117,$O$533:$P$535,2,TRUE))</f>
        <v>Продолжать формировать умение изучать скульптурный предмет взяв в руки, пытаться придать ему характерные черты</v>
      </c>
      <c r="E58" s="255" t="str">
        <f>IF(F118="","",VLOOKUP(F118,$Q$533:$R$535,2,TRUE))</f>
        <v/>
      </c>
      <c r="F58" s="255" t="str">
        <f>IF(F209="","",VLOOKUP(F209,$AW$587:$AX$589,2,TRUE))</f>
        <v/>
      </c>
      <c r="G58" s="255" t="str">
        <f>IF(F210="","",VLOOKUP(F210,$AY$587:$AZ$589,2,TRUE))</f>
        <v>Продолжать учить  соблюдать аккуратность при рисовании, правила безопасного поведения</v>
      </c>
      <c r="H58" s="255" t="str">
        <f>IF(F211="","",VLOOKUP(F211,$BA$587:$BB$589,2,TRUE))</f>
        <v/>
      </c>
      <c r="I58" s="255" t="str">
        <f>IF(F318="","",VLOOKUP(F318,$AW$587:$AX$589,2,TRUE))</f>
        <v>Закреплять умения соблюдать аккуратность при рисовании, правила безопасного поведения</v>
      </c>
      <c r="J58" s="255" t="str">
        <f>IF(F319="","",VLOOKUP(F319,$AY$587:$AZ$589,2,TRUE))</f>
        <v/>
      </c>
      <c r="K58" s="255" t="str">
        <f>IF(F320="","",VLOOKUP(F320,$BA$587:$BB$589,2,TRUE))</f>
        <v/>
      </c>
      <c r="L58" s="310" t="s">
        <v>885</v>
      </c>
    </row>
    <row r="59" ht="90.0" customHeight="1">
      <c r="B59" s="12"/>
      <c r="C59" s="255" t="str">
        <f>IF(F119="","",VLOOKUP(F119,$S$533:$T$535,2,TRUE))</f>
        <v>Закреплять умение лепить из глины, пластилина, пластической массы знакомые предметы с
использованием разных приемов ть
</v>
      </c>
      <c r="D59" s="255" t="str">
        <f>IF(F120="","",VLOOKUP(F120,$U$533:$V$535,2,TRUE))</f>
        <v/>
      </c>
      <c r="E59" s="255" t="str">
        <f>IF(F121="","",VLOOKUP(F121,$W$533:$X$535,2,TRUE))</f>
        <v/>
      </c>
      <c r="F59" s="312" t="str">
        <f>IF(F212="","",VLOOKUP(F212,$M$591:$N$593,2,TRUE))</f>
        <v/>
      </c>
      <c r="G59" s="255" t="str">
        <f>IF(F213="","",VLOOKUP(F213,$O$591:$P$593,2,TRUE))</f>
        <v>Продолжать учить лепить с натуры  </v>
      </c>
      <c r="H59" s="255" t="str">
        <f>IF(F214="","",VLOOKUP(F214,$Q$591:$R$593,2,TRUE))</f>
        <v/>
      </c>
      <c r="I59" s="312" t="str">
        <f>IF(F321="","",VLOOKUP(F321,$M$591:$N$593,2,TRUE))</f>
        <v>Закреплять умение лепить с натуры  </v>
      </c>
      <c r="J59" s="255" t="str">
        <f>IF(F322="","",VLOOKUP(F322,$O$591:$P$593,2,TRUE))</f>
        <v/>
      </c>
      <c r="K59" s="255" t="str">
        <f>IF(F323="","",VLOOKUP(F323,$Q$591:$R$593,2,TRUE))</f>
        <v/>
      </c>
      <c r="L59" s="310" t="s">
        <v>886</v>
      </c>
    </row>
    <row r="60" ht="90.0" customHeight="1">
      <c r="B60" s="12"/>
      <c r="C60" s="255" t="str">
        <f>IF(F122="","",VLOOKUP(F122,$Y$533:$Z$535,2,TRUE))</f>
        <v/>
      </c>
      <c r="D60" s="255" t="str">
        <f>IF(F123="","",VLOOKUP(F123,$AA$533:$AB$535,2,TRUE))</f>
        <v>Продолжать учить лепит предметы из нескольких частей, учитывая их расположение, соблюдая
пропорции, соединяя части
</v>
      </c>
      <c r="E60" s="255" t="str">
        <f>IF(F124="","",VLOOKUP(F124,$AC$533:$AD$535,2,TRUE))</f>
        <v/>
      </c>
      <c r="F60" s="255" t="str">
        <f>IF(F215="","",VLOOKUP(F215,$S$591:$T$593,2,TRUE))</f>
        <v/>
      </c>
      <c r="G60" s="255" t="str">
        <f>IF(F216="","",VLOOKUP(F216,$U$591:$V$593,2,TRUE))</f>
        <v>Продолжать учить лепитт фигуры человека и животного частично </v>
      </c>
      <c r="H60" s="255" t="str">
        <f>IF(F217="","",VLOOKUP(F217,$W$591:$X$593,2,TRUE))</f>
        <v/>
      </c>
      <c r="I60" s="255" t="str">
        <f>IF(F324="","",VLOOKUP(F324,$S$591:$T$593,2,TRUE))</f>
        <v>Закреплять умение лепить фигуры 
человека и животного 
</v>
      </c>
      <c r="J60" s="255" t="str">
        <f>IF(F325="","",VLOOKUP(F325,$U$591:$V$593,2,TRUE))</f>
        <v/>
      </c>
      <c r="K60" s="255" t="str">
        <f>IF(F326="","",VLOOKUP(F326,$W$591:$X$593,2,TRUE))</f>
        <v/>
      </c>
      <c r="L60" s="310" t="s">
        <v>887</v>
      </c>
    </row>
    <row r="61" ht="90.0" customHeight="1">
      <c r="B61" s="12"/>
      <c r="C61" s="255" t="str">
        <f>IF(F125="","",VLOOKUP(F125,$AE$533:$AF$535,2,TRUE))</f>
        <v/>
      </c>
      <c r="D61" s="255" t="str">
        <f>IF(F126="","",VLOOKUP(F126,$AG$533:$AH$535,2,TRUE))</f>
        <v>Продолжать развивать умение создавать сюжетные композиции на темы сказок и окружающей жизни</v>
      </c>
      <c r="E61" s="255" t="str">
        <f>IF(F127="","",VLOOKUP(F127,$AI$533:$AJ$535,2,TRUE))</f>
        <v/>
      </c>
      <c r="F61" s="255" t="str">
        <f>IF(F218="","",VLOOKUP(F218,$Y$591:$Z$593,2,TRUE))</f>
        <v/>
      </c>
      <c r="G61" s="255" t="str">
        <f>IF(F219="","",VLOOKUP(F219,$AA$591:$AB$593,2,TRUE))</f>
        <v>Продолжать учить использовать различные  методы лепки </v>
      </c>
      <c r="H61" s="255" t="str">
        <f>IF(F220="","",VLOOKUP(F220,$AC$591:$AD$593,2,TRUE))</f>
        <v/>
      </c>
      <c r="I61" s="255" t="str">
        <f>IF(F327="","",VLOOKUP(F327,$Y$591:$Z$593,2,TRUE))</f>
        <v>Закреплять умения использовать  различные  методы лепки </v>
      </c>
      <c r="J61" s="255" t="str">
        <f>IF(F328="","",VLOOKUP(F328,$AA$591:$AB$593,2,TRUE))</f>
        <v/>
      </c>
      <c r="K61" s="255" t="str">
        <f>IF(F329="","",VLOOKUP(F329,$AC$591:$AD$593,2,TRUE))</f>
        <v/>
      </c>
      <c r="L61" s="310" t="s">
        <v>888</v>
      </c>
    </row>
    <row r="62" ht="90.0" customHeight="1">
      <c r="B62" s="12"/>
      <c r="C62" s="255" t="str">
        <f>IF(F128="","",VLOOKUP(F128,$AK$533:$AL$535,2,TRUE))</f>
        <v/>
      </c>
      <c r="D62" s="255" t="str">
        <f>IF(F129="","",VLOOKUP(F129,$AM$533:$AN$535,2,TRUE))</f>
        <v>Продолжать развивать умение участвует в коллективной работе</v>
      </c>
      <c r="E62" s="255" t="str">
        <f>IF(F130="","",VLOOKUP(F130,$AO$533:$AP$535,2,TRUE))</f>
        <v/>
      </c>
      <c r="F62" s="255" t="str">
        <f>IF(F221="","",VLOOKUP(F221,$AE$591:$AF$593,2,TRUE))</f>
        <v/>
      </c>
      <c r="G62" s="255" t="str">
        <f>IF(F222="","",VLOOKUP(F222,$AG$591:$AH$593,2,TRUE))</f>
        <v>составлять сюжетные композиции по содержанию сказок и рассказов: </v>
      </c>
      <c r="H62" s="255" t="str">
        <f>IF(F223="","",VLOOKUP(F223,$AI$591:$AJ$593,2,TRUE))</f>
        <v/>
      </c>
      <c r="I62" s="255" t="str">
        <f>IF(F330="","",VLOOKUP(F330,$AE$591:$AF$593,2,TRUE))</f>
        <v>составлять сюжетные композиции по содержанию сказок и рассказов: </v>
      </c>
      <c r="J62" s="255" t="str">
        <f>IF(F331="","",VLOOKUP(F331,$AG$591:$AH$593,2,TRUE))</f>
        <v/>
      </c>
      <c r="K62" s="255" t="str">
        <f>IF(F332="","",VLOOKUP(F332,$AI$591:$AJ$593,2,TRUE))</f>
        <v/>
      </c>
      <c r="L62" s="308" t="s">
        <v>889</v>
      </c>
    </row>
    <row r="63" ht="90.0" customHeight="1">
      <c r="B63" s="12"/>
      <c r="C63" s="255" t="str">
        <f>IF(F131="","",VLOOKUP(F131,$AQ$533:$AR$535,2,TRUE))</f>
        <v/>
      </c>
      <c r="D63" s="255" t="str">
        <f>IF(F132="","",VLOOKUP(F132,$AS$533:$AT$535,2,TRUE))</f>
        <v>Продолжать учить соблюдать правила безопасности при лепке</v>
      </c>
      <c r="E63" s="255" t="str">
        <f>IF(F133="","",VLOOKUP(F133,$AU$533:$AV$535,2,TRUE))</f>
        <v/>
      </c>
      <c r="F63" s="255" t="str">
        <f>IF(F224="","",VLOOKUP(F224,$AK$591:$AL$593,2,TRUE))</f>
        <v/>
      </c>
      <c r="G63" s="255" t="str">
        <f>IF(F225="","",VLOOKUP(F225,$AM$591:$AN$593,2,TRUE))</f>
        <v>Продолжать учить  лепить разнообразную казахскую посуду, предметы быта, ювелирные изделия  и украшает их орнаментами и аксессуарами</v>
      </c>
      <c r="H63" s="255" t="str">
        <f>IF(F226="","",VLOOKUP(F226,$AO$591:$AP$593,2,TRUE))</f>
        <v/>
      </c>
      <c r="I63" s="255" t="str">
        <f>IF(F333="","",VLOOKUP(F333,$AK$591:$AL$593,2,TRUE))</f>
        <v>Закреплять умения лепить разнообразную казахскую посуду, предметы быта, ювелирные изделия  и украшает их орнаментами и аксессуарами</v>
      </c>
      <c r="J63" s="255" t="str">
        <f>IF(F334="","",VLOOKUP(F334,$AM$591:$AN$593,2,TRUE))</f>
        <v/>
      </c>
      <c r="K63" s="255" t="str">
        <f>IF(F335="","",VLOOKUP(F335,$AO$591:$AP$593,2,TRUE))</f>
        <v/>
      </c>
      <c r="L63" s="310" t="s">
        <v>890</v>
      </c>
    </row>
    <row r="64" ht="90.0" customHeight="1">
      <c r="B64" s="12"/>
      <c r="C64" s="255" t="str">
        <f>IF(F134="","",VLOOKUP(F134,$M$537:$N$539,2,TRUE))</f>
        <v/>
      </c>
      <c r="D64" s="255" t="str">
        <f>IF(F135="","",VLOOKUP(F135,$O$537:$P$539,2,TRUE))</f>
        <v>Продолжать учить правильно держить ножницы и пользоваться ими</v>
      </c>
      <c r="E64" s="255" t="str">
        <f>IF(F136="","",VLOOKUP(F136,$Q$537:$R$539,2,TRUE))</f>
        <v/>
      </c>
      <c r="F64" s="312" t="str">
        <f>IF(F227="","",VLOOKUP(F227,$AQ$591:$AR$593,2,TRUE))</f>
        <v/>
      </c>
      <c r="G64" s="255" t="str">
        <f>IF(F228="","",VLOOKUP(F228,$AS$591:$AT$593,2,TRUE))</f>
        <v>Продолжать учить  владеть навыками навыками коллективной лепки для общей композиции</v>
      </c>
      <c r="H64" s="255" t="str">
        <f>IF(F229="","",VLOOKUP(F229,$AU$591:$AV$593,2,TRUE))</f>
        <v/>
      </c>
      <c r="I64" s="312" t="str">
        <f>IF(F336="","",VLOOKUP(F336,$AQ$591:$AR$593,2,TRUE))</f>
        <v>Закреплять умения владеть навыками навыками коллективной лепки для общей композиции</v>
      </c>
      <c r="J64" s="255" t="str">
        <f>IF(F337="","",VLOOKUP(F337,$AS$591:$AT$593,2,TRUE))</f>
        <v/>
      </c>
      <c r="K64" s="255" t="str">
        <f>IF(F338="","",VLOOKUP(F338,$AU$591:$AV$593,2,TRUE))</f>
        <v/>
      </c>
      <c r="L64" s="310" t="s">
        <v>891</v>
      </c>
    </row>
    <row r="65" ht="90.0" customHeight="1">
      <c r="B65" s="12"/>
      <c r="C65" s="255" t="str">
        <f>IF(F137="","",VLOOKUP(F137,$S$537:$T$539,2,TRUE))</f>
        <v/>
      </c>
      <c r="D65" s="255" t="str">
        <f>IF(F138="","",VLOOKUP(F138,$U$537:$V$539,2,TRUE))</f>
        <v>Продолжать умение использовать различные приемы для изображения в аппликации овощей,
фруктов, цветов и орнаментов
</v>
      </c>
      <c r="E65" s="255" t="str">
        <f>IF(F139="","",VLOOKUP(F139,$W$537:$X$539,2,TRUE))</f>
        <v/>
      </c>
      <c r="F65" s="255" t="str">
        <f>IF(F230="","",VLOOKUP(F230,$AW$591:$AX$593,2,TRUE))</f>
        <v/>
      </c>
      <c r="G65" s="255" t="str">
        <f>IF(F231="","",VLOOKUP(F231,$AY$591:$AZ$593,2,TRUE))</f>
        <v>Продолжать учить  аккуратно выполнять работу, соблюдать  правила безопасности</v>
      </c>
      <c r="H65" s="255" t="str">
        <f>IF(F232="","",VLOOKUP(F232,$BA$591:$BB$593,2,TRUE))</f>
        <v/>
      </c>
      <c r="I65" s="255" t="str">
        <f>IF(F339="","",VLOOKUP(F339,$AW$591:$AX$593,2,TRUE))</f>
        <v>Закреплять умение аккуратно выполнять работу, соблюдать  правила безопасности </v>
      </c>
      <c r="J65" s="255" t="str">
        <f>IF(F340="","",VLOOKUP(F340,$AY$591:$AZ$593,2,TRUE))</f>
        <v/>
      </c>
      <c r="K65" s="255" t="str">
        <f>IF(F341="","",VLOOKUP(F341,$BA$591:$BB$593,2,TRUE))</f>
        <v/>
      </c>
      <c r="L65" s="310" t="s">
        <v>892</v>
      </c>
    </row>
    <row r="66" ht="90.0" customHeight="1">
      <c r="B66" s="12"/>
      <c r="C66" s="255" t="str">
        <f>IF(F140="","",VLOOKUP(F140,$Y$537:$Z$539,2,TRUE))</f>
        <v/>
      </c>
      <c r="D66" s="255" t="str">
        <f>IF(F141="","",VLOOKUP(F141,$AA$537:$AB$539,2,TRUE))</f>
        <v>Продолжать развивать умение  размещать и склеивать предметы, состоящие из нескольких частей</v>
      </c>
      <c r="E66" s="255" t="str">
        <f>IF(F142="","",VLOOKUP(F142,$AC$537:$AD$539,2,TRUE))</f>
        <v/>
      </c>
      <c r="F66" s="312" t="str">
        <f>IF(F233="","",VLOOKUP(F233,$M$595:$N$597,2,TRUE))</f>
        <v/>
      </c>
      <c r="G66" s="255" t="str">
        <f>IF(F234="","",VLOOKUP(F234,$O$595:$P$597,2,TRUE))</f>
        <v>Продолжать учить  вырезать ножницами  различные  геометрические  фигуры</v>
      </c>
      <c r="H66" s="255" t="str">
        <f>IF(F235="","",VLOOKUP(F235,$Q$595:$R$597,2,TRUE))</f>
        <v/>
      </c>
      <c r="I66" s="312" t="str">
        <f>IF(F342="","",VLOOKUP(F342,$M$595:$N$597,2,TRUE))</f>
        <v>Закреплять умения вырезать ножницами  различные  геометрические  фигуры </v>
      </c>
      <c r="J66" s="255" t="str">
        <f>IF(F343="","",VLOOKUP(F343,$O$595:$P$597,2,TRUE))</f>
        <v/>
      </c>
      <c r="K66" s="255" t="str">
        <f>IF(F344="","",VLOOKUP(F344,$Q$595:$R$597,2,TRUE))</f>
        <v/>
      </c>
      <c r="L66" s="310" t="s">
        <v>893</v>
      </c>
    </row>
    <row r="67" ht="90.0" customHeight="1">
      <c r="B67" s="12"/>
      <c r="C67" s="255" t="str">
        <f>IF(F143="","",VLOOKUP(F143,$AE$537:$AF$539,2,TRUE))</f>
        <v/>
      </c>
      <c r="D67" s="255" t="str">
        <f>IF(F144="","",VLOOKUP(F144,$AG$537:$AH$539,2,TRUE))</f>
        <v>Продолжать формировать умение составлять узоры из элементов казахского орнамента, при помощи
геометрических форм, чередовать их, последовательно наклеивать
</v>
      </c>
      <c r="E67" s="255" t="str">
        <f>IF(F145="","",VLOOKUP(F145,$AI$537:$AJ$539,2,TRUE))</f>
        <v/>
      </c>
      <c r="F67" s="255" t="str">
        <f>IF(F236="","",VLOOKUP(F236,$S$595:$T$597,2,TRUE))</f>
        <v/>
      </c>
      <c r="G67" s="255" t="str">
        <f>IF(F237="","",VLOOKUP(F237,$U$595:$V$597,2,TRUE))</f>
        <v>Продолдать учить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H67" s="255" t="str">
        <f>IF(F238="","",VLOOKUP(F238,$W$595:$X$597,2,TRUE))</f>
        <v/>
      </c>
      <c r="I67" s="255" t="str">
        <f>IF(F345="","",VLOOKUP(F345,$S$595:$T$597,2,TRUE))</f>
        <v>Закреплять умение вырезать знакомые или придуманные различные образы, сразу несколько  одинаковых форм из бумаги, сложенной гармошкой, и предметы  симметричной формы из бумаги, сложенной вдвое</v>
      </c>
      <c r="J67" s="255" t="str">
        <f>IF(F346="","",VLOOKUP(F346,$U$595:$V$597,2,TRUE))</f>
        <v/>
      </c>
      <c r="K67" s="255" t="str">
        <f>IF(F347="","",VLOOKUP(F347,$W$595:$X$597,2,TRUE))</f>
        <v/>
      </c>
      <c r="L67" s="310" t="s">
        <v>894</v>
      </c>
    </row>
    <row r="68" ht="90.0" customHeight="1">
      <c r="B68" s="12"/>
      <c r="C68" s="255" t="str">
        <f>IF(F146="","",VLOOKUP(F146,$AK$537:$AL$539,2,TRUE))</f>
        <v/>
      </c>
      <c r="D68" s="255" t="str">
        <f>IF(F147="","",VLOOKUP(F147,$AM$537:$AN$539,2,TRUE))</f>
        <v>Продолжать учить участвовать в выполнении коллективных работ</v>
      </c>
      <c r="E68" s="255" t="str">
        <f>IF(F148="","",VLOOKUP(F148,$AO$537:$AP$539,2,TRUE))</f>
        <v/>
      </c>
      <c r="F68" s="255" t="str">
        <f>IF(F239="","",VLOOKUP(F239,$Y$595:$Z$597,2,TRUE))</f>
        <v/>
      </c>
      <c r="G68" s="255" t="str">
        <f>IF(F240="","",VLOOKUP(F240,$AA$595:$AB$597,2,TRUE))</f>
        <v>Продолжать учить  выбирать и  обосновывать приемы  работы для аппликации</v>
      </c>
      <c r="H68" s="255" t="str">
        <f>IF(F241="","",VLOOKUP(F241,$AC$595:$AD$597,2,TRUE))</f>
        <v/>
      </c>
      <c r="I68" s="255" t="str">
        <f>IF(F348="","",VLOOKUP(F348,$Y$595:$Z$597,2,TRUE))</f>
        <v>Закреплять умения выбирать и  обосновывать приемы  работы для аппликации </v>
      </c>
      <c r="J68" s="255" t="str">
        <f>IF(F349="","",VLOOKUP(F349,$AA$595:$AB$597,2,TRUE))</f>
        <v/>
      </c>
      <c r="K68" s="255" t="str">
        <f>IF(F350="","",VLOOKUP(F350,$AC$595:$AD$597,2,TRUE))</f>
        <v/>
      </c>
      <c r="L68" s="310" t="s">
        <v>895</v>
      </c>
    </row>
    <row r="69" ht="90.0" customHeight="1">
      <c r="B69" s="12"/>
      <c r="C69" s="255" t="str">
        <f>IF(F149="","",VLOOKUP(F149,$AQ$537:$AR$539,2,TRUE))</f>
        <v>Закреплять умение  соблюдать правила безопасности при наклеивании, выполняет работу
аккуратно
</v>
      </c>
      <c r="D69" s="255" t="str">
        <f>IF(F150="","",VLOOKUP(F150,$AS$537:$AT$539,2,TRUE))</f>
        <v/>
      </c>
      <c r="E69" s="255" t="str">
        <f>IF(F151="","",VLOOKUP(F151,$AU$537:$AV$539,2,TRUE))</f>
        <v/>
      </c>
      <c r="F69" s="255" t="str">
        <f>IF(F242="","",VLOOKUP(F242,$AE$595:$AF$597,2,TRUE))</f>
        <v/>
      </c>
      <c r="G69" s="255" t="str">
        <f>IF(F243="","",VLOOKUP(F243,$AG$595:$AH$597,2,TRUE))</f>
        <v>Продолдать учить составлять образ из  нескольких частей  частично </v>
      </c>
      <c r="H69" s="255" t="str">
        <f>IF(F244="","",VLOOKUP(F244,$AI$595:$AJ$597,2,TRUE))</f>
        <v/>
      </c>
      <c r="I69" s="255" t="str">
        <f>IF(F351="","",VLOOKUP(F351,$AE$595:$AF$597,2,TRUE))</f>
        <v>Закреплять умения составлять  образ из  нескольких частей </v>
      </c>
      <c r="J69" s="255" t="str">
        <f>IF(F352="","",VLOOKUP(F352,$AG$595:$AH$597,2,TRUE))</f>
        <v/>
      </c>
      <c r="K69" s="255" t="str">
        <f>IF(F353="","",VLOOKUP(F353,$AI$595:$AJ$597,2,TRUE))</f>
        <v/>
      </c>
      <c r="L69" s="310" t="s">
        <v>896</v>
      </c>
    </row>
    <row r="70" ht="90.0" customHeight="1">
      <c r="B70" s="12"/>
      <c r="C70" s="255" t="str">
        <f>IF(F152="","",VLOOKUP(F152,$M$541:$N$543,2,TRUE))</f>
        <v/>
      </c>
      <c r="D70" s="255" t="str">
        <f>IF(F153="","",VLOOKUP(F153,$O$541:$P$543,2,TRUE))</f>
        <v>Продолжать учить различать и называть строительные детали, использует их с учетом
конструктивных свойств
</v>
      </c>
      <c r="E70" s="255" t="str">
        <f>IF(F154="","",VLOOKUP(F154,$Q$541:$R$543,2,TRUE))</f>
        <v/>
      </c>
      <c r="F70" s="255" t="str">
        <f>IF(F245="","",VLOOKUP(F245,$AK$595:$AL$597,2,TRUE))</f>
        <v/>
      </c>
      <c r="G70" s="255" t="str">
        <f>IF(F246="","",VLOOKUP(F246,$AM$595:$AN$597,2,TRUE))</f>
        <v/>
      </c>
      <c r="H70" s="255" t="str">
        <f>IF(F247="","",VLOOKUP(F247,$AO$595:$AP$597,2,TRUE))</f>
        <v>Учить  выполнять
сюжетные  композиции как  индивидуально, так и в небольших группах
</v>
      </c>
      <c r="I70" s="255" t="str">
        <f>IF(F354="","",VLOOKUP(F354,$AK$595:$AL$597,2,TRUE))</f>
        <v>Закреплять умение выполнять
сюжетные  композиции 
</v>
      </c>
      <c r="J70" s="255" t="str">
        <f>IF(F355="","",VLOOKUP(F355,$AM$595:$AN$597,2,TRUE))</f>
        <v/>
      </c>
      <c r="K70" s="255" t="str">
        <f>IF(F356="","",VLOOKUP(F356,$AO$595:$AP$597,2,TRUE))</f>
        <v/>
      </c>
      <c r="L70" s="310" t="s">
        <v>897</v>
      </c>
    </row>
    <row r="71" ht="90.0" customHeight="1">
      <c r="B71" s="12"/>
      <c r="C71" s="255" t="str">
        <f>IF(F155="","",VLOOKUP(F155,$S$541:$T$543,2,TRUE))</f>
        <v/>
      </c>
      <c r="D71" s="255" t="str">
        <f>IF(F156="","",VLOOKUP(F156,$U$541:$V$543,2,TRUE))</f>
        <v>Продолжать учить проявлять творческое воображение при конструировании</v>
      </c>
      <c r="E71" s="255" t="str">
        <f>IF(F157="","",VLOOKUP(F157,$W$541:$X$543,2,TRUE))</f>
        <v/>
      </c>
      <c r="F71" s="312" t="str">
        <f>IF(F248="","",VLOOKUP(F248,$AQ$595:$AR$597,2,TRUE))</f>
        <v/>
      </c>
      <c r="G71" s="255" t="str">
        <f>IF(F249="","",VLOOKUP(F249,$AS$595:$AT$597,2,TRUE))</f>
        <v/>
      </c>
      <c r="H71" s="255" t="str">
        <f>IF(F250="","",VLOOKUP(F250,$AU$595:$AV$597,2,TRUE))</f>
        <v>Учить   создавать сюжетные  
композиции, дополняя их модными деталями
</v>
      </c>
      <c r="I71" s="312" t="str">
        <f>IF(F357="","",VLOOKUP(F357,$AQ$595:$AR$597,2,TRUE))</f>
        <v>Закрепелять умение создавать сюжетные  
композиции, дополняя их модными деталями 
</v>
      </c>
      <c r="J71" s="255" t="str">
        <f>IF(F358="","",VLOOKUP(F358,$AS$595:$AT$597,2,TRUE))</f>
        <v/>
      </c>
      <c r="K71" s="255" t="str">
        <f>IF(F359="","",VLOOKUP(F359,$AU$595:$AV$597,2,TRUE))</f>
        <v/>
      </c>
      <c r="L71" s="310" t="s">
        <v>898</v>
      </c>
    </row>
    <row r="72" ht="90.0" customHeight="1">
      <c r="B72" s="12"/>
      <c r="C72" s="255" t="str">
        <f>IF(F158="","",VLOOKUP(F158,$Y$541:$Z$543,2,TRUE))</f>
        <v/>
      </c>
      <c r="D72" s="255" t="str">
        <f>IF(F159="","",VLOOKUP(F159,$AA$541:$AB$543,2,TRUE))</f>
        <v>Продолжать учить складывать простые формы по типу «оригами»:</v>
      </c>
      <c r="E72" s="255" t="str">
        <f>IF(F160="","",VLOOKUP(F160,$AC$541:$AD$543,2,TRUE))</f>
        <v/>
      </c>
      <c r="F72" s="255" t="str">
        <f>IF(F251="","",VLOOKUP(F251,$AW$595:$AX$597,2,TRUE))</f>
        <v/>
      </c>
      <c r="G72" s="255" t="str">
        <f>IF(F252="","",VLOOKUP(F252,$AY$595:$AZ$597,2,TRUE))</f>
        <v>Продолжать учить  соблюдать правила  безопасности труда и личной гигиены</v>
      </c>
      <c r="H72" s="255" t="str">
        <f>IF(F253="","",VLOOKUP(F253,$BA$595:$BB$597,2,TRUE))</f>
        <v/>
      </c>
      <c r="I72" s="255" t="str">
        <f>IF(F360="","",VLOOKUP(F360,$AW$595:$AX$597,2,TRUE))</f>
        <v>Закреплять умения соблюдать правила  безопасности труда и личной гигиены </v>
      </c>
      <c r="J72" s="255" t="str">
        <f>IF(F361="","",VLOOKUP(F361,$AY$595:$AZ$597,2,TRUE))</f>
        <v/>
      </c>
      <c r="K72" s="255" t="str">
        <f>IF(F362="","",VLOOKUP(F362,$BA$595:$BB$597,2,TRUE))</f>
        <v/>
      </c>
      <c r="L72" s="310" t="s">
        <v>899</v>
      </c>
    </row>
    <row r="73" ht="90.0" customHeight="1">
      <c r="B73" s="12"/>
      <c r="C73" s="255" t="str">
        <f>IF(F161="","",VLOOKUP(F161,$AE$541:$AF$543,2,TRUE))</f>
        <v/>
      </c>
      <c r="D73" s="255" t="str">
        <f>IF(F162="","",VLOOKUP(F162,$AG$541:$AH$543,2,TRUE))</f>
        <v>Продолжать развивать навыки конструировать из природного и бросового материала</v>
      </c>
      <c r="E73" s="255" t="str">
        <f>IF(F163="","",VLOOKUP(F163,$AI$541:$AJ$543,2,TRUE))</f>
        <v/>
      </c>
      <c r="F73" s="312" t="str">
        <f>IF(F254="","",VLOOKUP(F254,$M$599:$N$601,2,TRUE))</f>
        <v/>
      </c>
      <c r="G73" s="255" t="str">
        <f>IF(F255="","",VLOOKUP(F255,$O$599:$P$601,2,TRUE))</f>
        <v>Продолжать учить  строить  самостоятельно на предложенную тему</v>
      </c>
      <c r="H73" s="255" t="str">
        <f>IF(F256="","",VLOOKUP(F256,$Q$599:$R$601,2,TRUE))</f>
        <v/>
      </c>
      <c r="I73" s="312" t="str">
        <f>IF(F363="","",VLOOKUP(F363,$M$599:$N$601,2,TRUE))</f>
        <v>Закреплять умения строить  самостоятельно на предложенную тему</v>
      </c>
      <c r="J73" s="255" t="str">
        <f>IF(F364="","",VLOOKUP(F364,$O$599:$P$601,2,TRUE))</f>
        <v/>
      </c>
      <c r="K73" s="255" t="str">
        <f>IF(F365="","",VLOOKUP(F365,$Q$599:$R$601,2,TRUE))</f>
        <v/>
      </c>
      <c r="L73" s="310" t="s">
        <v>900</v>
      </c>
    </row>
    <row r="74" ht="90.0" customHeight="1">
      <c r="B74" s="12"/>
      <c r="C74" s="255" t="str">
        <f>IF(F164="","",VLOOKUP(F164,$AK$541:$AL$543,2,TRUE))</f>
        <v/>
      </c>
      <c r="D74" s="255" t="str">
        <f>IF(F165="","",VLOOKUP(F165,$AM$541:$AN$543,2,TRUE))</f>
        <v>Продолжать учить самостоятельно выбирать материалы и придумывать композиции</v>
      </c>
      <c r="E74" s="255" t="str">
        <f>IF(F166="","",VLOOKUP(F166,$AO$541:$AP$543,2,TRUE))</f>
        <v/>
      </c>
      <c r="F74" s="255" t="str">
        <f>IF(F257="","",VLOOKUP(F257,$S$599:$T$601,2,TRUE))</f>
        <v/>
      </c>
      <c r="G74" s="255" t="str">
        <f>IF(F258="","",VLOOKUP(F258,$U$599:$V$601,2,TRUE))</f>
        <v>Продолдать учить  конструировать  из  бросового и  природного материала</v>
      </c>
      <c r="H74" s="255" t="str">
        <f>IF(F259="","",VLOOKUP(F259,$W$599:$X$601,2,TRUE))</f>
        <v/>
      </c>
      <c r="I74" s="255" t="str">
        <f>IF(F366="","",VLOOKUP(F366,$S$599:$T$601,2,TRUE))</f>
        <v>Закреплять умение конструировать  из  бросового и  природного материала </v>
      </c>
      <c r="J74" s="255" t="str">
        <f>IF(F367="","",VLOOKUP(F367,$U$599:$V$601,2,TRUE))</f>
        <v/>
      </c>
      <c r="K74" s="255" t="str">
        <f>IF(F368="","",VLOOKUP(F368,$W$599:$X$601,2,TRUE))</f>
        <v/>
      </c>
      <c r="L74" s="310" t="s">
        <v>901</v>
      </c>
    </row>
    <row r="75" ht="90.0" customHeight="1">
      <c r="B75" s="12"/>
      <c r="C75" s="255" t="str">
        <f>IF(F167="","",VLOOKUP(F167,$AQ$541:$AR$543,2,TRUE))</f>
        <v/>
      </c>
      <c r="D75" s="255" t="str">
        <f>IF(F168="","",VLOOKUP(F168,$AS$541:$AT$543,2,TRUE))</f>
        <v>Продолжать развивать знания изделий, предметы быта казахского народа изготовленных из природных
материалов и называть материал, из которого они изготовлены
</v>
      </c>
      <c r="E75" s="255" t="str">
        <f>IF(F169="","",VLOOKUP(F169,$AU$541:$AV$543,2,TRUE))</f>
        <v/>
      </c>
      <c r="F75" s="255" t="str">
        <f>IF(F260="","",VLOOKUP(F260,$Y$599:$Z$601,2,TRUE))</f>
        <v/>
      </c>
      <c r="G75" s="255" t="str">
        <f>IF(F261="","",VLOOKUP(F261,$AA$599:$AB$601,2,TRUE))</f>
        <v>Продолжать учить анализировать  построенное им сооружение, находить эффективные конструктивные решения, применять их при конструировании</v>
      </c>
      <c r="H75" s="255" t="str">
        <f>IF(F262="","",VLOOKUP(F262,$AC$599:$AD$601,2,TRUE))</f>
        <v/>
      </c>
      <c r="I75" s="255" t="str">
        <f>IF(F369="","",VLOOKUP(F369,$Y$599:$Z$601,2,TRUE))</f>
        <v>Закреплять умения анализировать  построенное им сооружение, находить эффективные конструктивные решения, применять их при конструировании</v>
      </c>
      <c r="J75" s="255" t="str">
        <f>IF(F370="","",VLOOKUP(F370,$AA$599:$AB$601,2,TRUE))</f>
        <v/>
      </c>
      <c r="K75" s="255" t="str">
        <f>IF(F371="","",VLOOKUP(F371,$AC$599:$AD$601,2,TRUE))</f>
        <v/>
      </c>
      <c r="L75" s="310" t="s">
        <v>902</v>
      </c>
    </row>
    <row r="76" ht="90.0" customHeight="1">
      <c r="B76" s="12"/>
      <c r="C76" s="255" t="str">
        <f>IF(F170="","",VLOOKUP(F170,$M$545:$N$547,2,TRUE))</f>
        <v>Закреплять любовь к музыке, сохранять культуру прослушивания музыки (слушать музыкальные
произведения до конца, не отвлекаясь
</v>
      </c>
      <c r="D76" s="255" t="str">
        <f>IF(F171="","",VLOOKUP(F171,$O$545:$P$547,2,TRUE))</f>
        <v/>
      </c>
      <c r="E76" s="255" t="str">
        <f>IF(F172="","",VLOOKUP(F172,$Q$545:$R$547,2,TRUE))</f>
        <v/>
      </c>
      <c r="F76" s="255" t="str">
        <f>IF(F263="","",VLOOKUP(F263,$AE$599:$AF$601,2,TRUE))</f>
        <v/>
      </c>
      <c r="G76" s="255" t="str">
        <f>IF(F264="","",VLOOKUP(F264,$AG$599:$AH$601,2,TRUE))</f>
        <v>Продолдать учить  совместно  конструировать, выполнять работу по согласованию</v>
      </c>
      <c r="H76" s="255" t="str">
        <f>IF(F265="","",VLOOKUP(F265,$AI$599:$AJ$601,2,TRUE))</f>
        <v/>
      </c>
      <c r="I76" s="255" t="str">
        <f>IF(F372="","",VLOOKUP(F372,$AE$599:$AF$601,2,TRUE))</f>
        <v>Закреплять умения совместно  конструировать, выполнять работу по согласованию </v>
      </c>
      <c r="J76" s="255" t="str">
        <f>IF(F373="","",VLOOKUP(F373,$AG$599:$AH$601,2,TRUE))</f>
        <v/>
      </c>
      <c r="K76" s="255" t="str">
        <f>IF(F374="","",VLOOKUP(F374,$AI$599:$AJ$601,2,TRUE))</f>
        <v/>
      </c>
      <c r="L76" s="310" t="s">
        <v>903</v>
      </c>
    </row>
    <row r="77" ht="90.0" customHeight="1">
      <c r="B77" s="12"/>
      <c r="C77" s="255" t="str">
        <f>IF(F173="","",VLOOKUP(F173,$S$545:$T$547,2,TRUE))</f>
        <v/>
      </c>
      <c r="D77" s="255" t="str">
        <f>IF(F174="","",VLOOKUP(F174,$U$545:$V$547,2,TRUE))</f>
        <v>Продолжать развивать  умение
растягивать песню, четко произносить слова, исполнять знакомые песни под
аккомпанемент и без сопровождения
</v>
      </c>
      <c r="E77" s="255" t="str">
        <f>IF(F175="","",VLOOKUP(F175,$W$545:$X$547,2,TRUE))</f>
        <v/>
      </c>
      <c r="F77" s="255" t="str">
        <f>IF(F266="","",VLOOKUP(F266,$AK$599:$AL$601,2,TRUE))</f>
        <v/>
      </c>
      <c r="G77" s="255" t="str">
        <f>IF(F267="","",VLOOKUP(F267,$AM$599:$AN$601,2,TRUE))</f>
        <v>Продолжать учить работать в команде </v>
      </c>
      <c r="H77" s="255" t="str">
        <f>IF(F268="","",VLOOKUP(F268,$AO$599:$AP$601,2,TRUE))</f>
        <v/>
      </c>
      <c r="I77" s="255" t="str">
        <f>IF(F375="","",VLOOKUP(F375,$AK$599:$AL$601,2,TRUE))</f>
        <v>закреплять умение работать в команде   </v>
      </c>
      <c r="J77" s="255" t="str">
        <f>IF(F376="","",VLOOKUP(F376,$AM$599:$AN$601,2,TRUE))</f>
        <v/>
      </c>
      <c r="K77" s="255" t="str">
        <f>IF(F377="","",VLOOKUP(F377,$AO$599:$AP$601,2,TRUE))</f>
        <v/>
      </c>
      <c r="L77" s="310" t="s">
        <v>904</v>
      </c>
    </row>
    <row r="78" ht="90.0" customHeight="1">
      <c r="B78" s="12"/>
      <c r="C78" s="255" t="str">
        <f>IF(F176="","",VLOOKUP(F176,$Y$545:$Z$547,2,TRUE))</f>
        <v/>
      </c>
      <c r="D78" s="255" t="str">
        <f>IF(F177="","",VLOOKUP(F177,$AA$545:$AB$547,2,TRUE))</f>
        <v>Продолжать формировать навыки ритмически выполнять ходьбу, согласовывать движения с музыкой, менять
движения во второй части музыки
</v>
      </c>
      <c r="E78" s="255" t="str">
        <f>IF(F178="","",VLOOKUP(F178,$AC$545:$AD$547,2,TRUE))</f>
        <v/>
      </c>
      <c r="F78" s="312" t="str">
        <f>IF(F269="","",VLOOKUP(F269,$AQ$599:$AR$601,2,TRUE))</f>
        <v/>
      </c>
      <c r="G78" s="255" t="str">
        <f>IF(F270="","",VLOOKUP(F270,$AS$599:$AT$601,2,TRUE))</f>
        <v>Продолжать учить  преобразовывать плоскостные бумажные формы в объемные</v>
      </c>
      <c r="H78" s="255" t="str">
        <f>IF(F271="","",VLOOKUP(F271,$AU$599:$AV$601,2,TRUE))</f>
        <v/>
      </c>
      <c r="I78" s="312" t="str">
        <f>IF(F378="","",VLOOKUP(F378,$AQ$599:$AR$601,2,TRUE))</f>
        <v>Закреплять умения преобразовывать плоскостные бумажные формы в объемные</v>
      </c>
      <c r="J78" s="255" t="str">
        <f>IF(F379="","",VLOOKUP(F379,$AS$599:$AT$601,2,TRUE))</f>
        <v/>
      </c>
      <c r="K78" s="255" t="str">
        <f>IF(F380="","",VLOOKUP(F380,$AU$599:$AV$601,2,TRUE))</f>
        <v/>
      </c>
      <c r="L78" s="310" t="s">
        <v>905</v>
      </c>
    </row>
    <row r="79" ht="90.0" customHeight="1">
      <c r="B79" s="12"/>
      <c r="C79" s="255" t="str">
        <f>IF(F179="","",VLOOKUP(F179,$AE$545:$AF$547,2,TRUE))</f>
        <v/>
      </c>
      <c r="D79" s="255" t="str">
        <f>IF(F180="","",VLOOKUP(F180,$AG$545:$AH$547,2,TRUE))</f>
        <v>Продолжать развивать умение проявлять интерес к национальному танцевальному искусству, выполнять
танцевальные движения
</v>
      </c>
      <c r="E79" s="255" t="str">
        <f>IF(F181="","",VLOOKUP(F181,$AI$545:$AJ$547,2,TRUE))</f>
        <v/>
      </c>
      <c r="F79" s="255" t="str">
        <f>IF(F272="","",VLOOKUP(F272,$AW$599:$AX$601,2,TRUE))</f>
        <v/>
      </c>
      <c r="G79" s="255" t="str">
        <f>IF(F273="","",VLOOKUP(F273,$AY$599:$AZ$601,2,TRUE))</f>
        <v>Продолдать учить соблюдать правила  безопасности на  рабочем месте</v>
      </c>
      <c r="H79" s="255" t="str">
        <f>IF(F274="","",VLOOKUP(F274,$BA$599:$BB$601,2,TRUE))</f>
        <v/>
      </c>
      <c r="I79" s="255" t="str">
        <f>IF(F381="","",VLOOKUP(F381,$AW$599:$AX$601,2,TRUE))</f>
        <v>Закреплять умения соблюдать правила  безопасности на  рабочем месте </v>
      </c>
      <c r="J79" s="255" t="str">
        <f>IF(F382="","",VLOOKUP(F382,$AY$599:$AZ$601,2,TRUE))</f>
        <v/>
      </c>
      <c r="K79" s="255" t="str">
        <f>IF(F383="","",VLOOKUP(F383,$BA$599:$BB$601,2,TRUE))</f>
        <v/>
      </c>
      <c r="L79" s="310" t="s">
        <v>906</v>
      </c>
    </row>
    <row r="80" ht="90.0" customHeight="1">
      <c r="B80" s="12"/>
      <c r="C80" s="255" t="str">
        <f>IF(F182="","",VLOOKUP(F182,$AK$545:$AL$547,2,TRUE))</f>
        <v/>
      </c>
      <c r="D80" s="255" t="str">
        <f>IF(F183="","",VLOOKUP(F183,$AM$545:$AN$547,2,TRUE))</f>
        <v/>
      </c>
      <c r="E80" s="255" t="str">
        <f>IF(F184="","",VLOOKUP(F184,$AO$545:$AP$547,2,TRUE))</f>
        <v>Учить определять жанры музыки</v>
      </c>
      <c r="F80" s="312" t="str">
        <f>IF(F275="","",VLOOKUP(F275,$M$603:$N$605,2,TRUE))</f>
        <v/>
      </c>
      <c r="G80" s="255" t="str">
        <f>IF(F276="","",VLOOKUP(F276,$O$603:$P$605,2,TRUE))</f>
        <v>Продолдать учить  различать  простые  музыкальные жанры</v>
      </c>
      <c r="H80" s="255" t="str">
        <f>IF(F277="","",VLOOKUP(F277,$Q$603:$R$605,2,TRUE))</f>
        <v/>
      </c>
      <c r="I80" s="312" t="str">
        <f>IF(F384="","",VLOOKUP(F384,$M$603:$N$605,2,TRUE))</f>
        <v>Закреплять умения различать  простые  музыкальные жанры </v>
      </c>
      <c r="J80" s="255" t="str">
        <f>IF(F385="","",VLOOKUP(F385,$O$603:$P$605,2,TRUE))</f>
        <v/>
      </c>
      <c r="K80" s="255" t="str">
        <f>IF(F386="","",VLOOKUP(F386,$Q$603:$R$605,2,TRUE))</f>
        <v/>
      </c>
      <c r="L80" s="310" t="s">
        <v>907</v>
      </c>
    </row>
    <row r="81" ht="90.0" customHeight="1">
      <c r="B81" s="12"/>
      <c r="C81" s="255" t="str">
        <f>IF(F185="","",VLOOKUP(F185,$AQ$545:$AR$547,2,TRUE))</f>
        <v/>
      </c>
      <c r="D81" s="255" t="str">
        <f>IF(F186="","",VLOOKUP(F186,$AS$545:$AT$547,2,TRUE))</f>
        <v>Продолжать  играть простые мелодии деревянными ложками, на асатаяке, на сазсырнае, на
домбре
</v>
      </c>
      <c r="E81" s="255" t="str">
        <f>IF(F187="","",VLOOKUP(F187,$AU$545:$AV$547,2,TRUE))</f>
        <v/>
      </c>
      <c r="F81" s="255" t="str">
        <f>IF(F278="","",VLOOKUP(F278,$S$603:$T$605,2,TRUE))</f>
        <v/>
      </c>
      <c r="G81" s="255" t="str">
        <f>IF(F279="","",VLOOKUP(F279,$U$603:$V$605,2,TRUE))</f>
        <v>Продожлать  учить  исполнять знакомые песни самостоятельно с музыкальным сопровождением и  без сопровождения</v>
      </c>
      <c r="H81" s="255" t="str">
        <f>IF(F280="","",VLOOKUP(F280,$W$603:$X$605,2,TRUE))</f>
        <v/>
      </c>
      <c r="I81" s="255" t="str">
        <f>IF(F387="","",VLOOKUP(F387,$S$603:$T$605,2,TRUE))</f>
        <v>Закреплять умения исполнять знакомые песни самостоятельно с музыкальным сопровождением и  без сопровождения</v>
      </c>
      <c r="J81" s="255" t="str">
        <f>IF(F388="","",VLOOKUP(F388,$U$603:$V$605,2,TRUE))</f>
        <v/>
      </c>
      <c r="K81" s="255" t="str">
        <f>IF(F389="","",VLOOKUP(F389,$W$603:$X$605,2,TRUE))</f>
        <v/>
      </c>
      <c r="L81" s="255" t="s">
        <v>908</v>
      </c>
    </row>
    <row r="82" ht="90.0" customHeight="1">
      <c r="B82" s="12"/>
      <c r="C82" s="311"/>
      <c r="D82" s="62"/>
      <c r="E82" s="63"/>
      <c r="F82" s="255" t="str">
        <f>IF(F281="","",VLOOKUP(F281,$Y$603:$Z$605,2,TRUE))</f>
        <v/>
      </c>
      <c r="G82" s="255" t="str">
        <f>IF(F282="","",VLOOKUP(F282,$AA$603:$AB$605,2,TRUE))</f>
        <v>Продолжать учить  произносить текст  песни четко,  воспринимать и  передавать характер  музыки</v>
      </c>
      <c r="H82" s="255" t="str">
        <f>IF(F283="","",VLOOKUP(F283,$AC$603:$AD$605,2,TRUE))</f>
        <v/>
      </c>
      <c r="I82" s="255" t="str">
        <f>IF(F390="","",VLOOKUP(F390,$Y$603:$Z$605,2,TRUE))</f>
        <v>Закреплять умения произносить текст  песни четко,  воспринимать и  передавать характер  музыки </v>
      </c>
      <c r="J82" s="255" t="str">
        <f>IF(F391="","",VLOOKUP(F391,$AA$603:$AB$605,2,TRUE))</f>
        <v/>
      </c>
      <c r="K82" s="255" t="str">
        <f>IF(F392="","",VLOOKUP(F392,$AC$603:$AD$605,2,TRUE))</f>
        <v/>
      </c>
      <c r="L82" s="310" t="s">
        <v>909</v>
      </c>
    </row>
    <row r="83" ht="90.0" customHeight="1">
      <c r="B83" s="12"/>
      <c r="C83" s="68"/>
      <c r="E83" s="69"/>
      <c r="F83" s="255" t="str">
        <f>IF(F284="","",VLOOKUP(F284,$AE$603:$AF$605,2,TRUE))</f>
        <v/>
      </c>
      <c r="G83" s="255" t="str">
        <f>IF(F285="","",VLOOKUP(F285,$AG$603:$AH$605,2,TRUE))</f>
        <v>Продолжать  учить выделять отдельные фрагменты произведения (вступление, припев,  заключение)</v>
      </c>
      <c r="H83" s="255" t="str">
        <f>IF(F286="","",VLOOKUP(F286,$AI$603:$AJ$605,2,TRUE))</f>
        <v/>
      </c>
      <c r="I83" s="255" t="str">
        <f>IF(F393="","",VLOOKUP(F393,$AE$603:$AF$605,2,TRUE))</f>
        <v>Закреплять умения выделять отдельные фрагменты произведения (вступление, припев,  заключение)</v>
      </c>
      <c r="J83" s="255" t="str">
        <f>IF(F394="","",VLOOKUP(F394,$AG$603:$AH$605,2,TRUE))</f>
        <v/>
      </c>
      <c r="K83" s="255" t="str">
        <f>IF(F395="","",VLOOKUP(F395,$AI$603:$AJ$605,2,TRUE))</f>
        <v/>
      </c>
      <c r="L83" s="310" t="s">
        <v>910</v>
      </c>
    </row>
    <row r="84" ht="90.0" customHeight="1">
      <c r="B84" s="12"/>
      <c r="C84" s="68"/>
      <c r="E84" s="69"/>
      <c r="F84" s="255" t="str">
        <f>IF(F287="","",VLOOKUP(F287,$AK$603:$AL$605,2,TRUE))</f>
        <v/>
      </c>
      <c r="G84" s="255" t="str">
        <f>IF(F288="","",VLOOKUP(F288,$AM$603:$AN$605,2,TRUE))</f>
        <v>Продожлать учить  играть простые  мелодии на  музыкальных  инструментах</v>
      </c>
      <c r="H84" s="255" t="str">
        <f>IF(F289="","",VLOOKUP(F289,$AO$603:$AP$605,2,TRUE))</f>
        <v/>
      </c>
      <c r="I84" s="255" t="str">
        <f>IF(F396="","",VLOOKUP(F396,$AK$603:$AL$605,2,TRUE))</f>
        <v>Закреплять умения играть простые  мелодии на  музыкальных  инструментах </v>
      </c>
      <c r="J84" s="255" t="str">
        <f>IF(F397="","",VLOOKUP(F397,$AM$603:$AN$605,2,TRUE))</f>
        <v/>
      </c>
      <c r="K84" s="255" t="str">
        <f>IF(F398="","",VLOOKUP(F398,$AO$603:$AP$605,2,TRUE))</f>
        <v/>
      </c>
      <c r="L84" s="310" t="s">
        <v>911</v>
      </c>
    </row>
    <row r="85" ht="90.0" customHeight="1">
      <c r="B85" s="12"/>
      <c r="C85" s="68"/>
      <c r="E85" s="69"/>
      <c r="F85" s="312" t="str">
        <f>IF(F290="","",VLOOKUP(F290,$AQ$603:$AR$605,2,TRUE))</f>
        <v/>
      </c>
      <c r="G85" s="255" t="str">
        <f>IF(F291="","",VLOOKUP(F291,$AS$603:$AT$605,2,TRUE))</f>
        <v/>
      </c>
      <c r="H85" s="255" t="str">
        <f>IF(F292="","",VLOOKUP(F292,$AU$603:$AV$605,2,TRUE))</f>
        <v>Учить   самостоятельно и  творчески исполнять песни различного  характера</v>
      </c>
      <c r="I85" s="312" t="str">
        <f>IF(F399="","",VLOOKUP(F399,$AQ$603:$AR$605,2,TRUE))</f>
        <v>Закреплять умения самостоятельно и  творчески исполнять песни различного  характера </v>
      </c>
      <c r="J85" s="255" t="str">
        <f>IF(F400="","",VLOOKUP(F400,$AS$603:$AT$605,2,TRUE))</f>
        <v/>
      </c>
      <c r="K85" s="255" t="str">
        <f>IF(F401="","",VLOOKUP(F401,$AU$603:$AV$605,2,TRUE))</f>
        <v/>
      </c>
      <c r="L85" s="310" t="s">
        <v>912</v>
      </c>
    </row>
    <row r="86" ht="90.0" customHeight="1">
      <c r="B86" s="19"/>
      <c r="C86" s="83"/>
      <c r="D86" s="84"/>
      <c r="E86" s="85"/>
      <c r="F86" s="255" t="str">
        <f>IF(F293="","",VLOOKUP(F293,$AW$603:$AX$605,2,TRUE))</f>
        <v/>
      </c>
      <c r="G86" s="255" t="str">
        <f>IF(F294="","",VLOOKUP(F294,$AY$603:$AZ$605,2,TRUE))</f>
        <v>Продолжать учить  выполнять движения в  соответствии с  характером музыки</v>
      </c>
      <c r="H86" s="255" t="str">
        <f>IF(F295="","",VLOOKUP(F295,$BA$603:$BB$605,2,TRUE))</f>
        <v/>
      </c>
      <c r="I86" s="255" t="str">
        <f>IF(F402="","",VLOOKUP(F402,$AW$603:$AX$605,2,TRUE))</f>
        <v>Закреплять умения выполнять движения в  соответствии с  характером музыки </v>
      </c>
      <c r="J86" s="255" t="str">
        <f>IF(F403="","",VLOOKUP(F403,$AY$603:$AZ$605,2,TRUE))</f>
        <v/>
      </c>
      <c r="K86" s="255" t="str">
        <f>IF(F404="","",VLOOKUP(F404,$BA$603:$BB$605,2,TRUE))</f>
        <v/>
      </c>
      <c r="L86" s="255" t="s">
        <v>913</v>
      </c>
    </row>
    <row r="87" ht="90.0" customHeight="1">
      <c r="B87" s="304" t="s">
        <v>724</v>
      </c>
      <c r="C87" s="255" t="str">
        <f>IF(G98="","",VLOOKUP(G98,$M$549:$N$551,2,TRUE))</f>
        <v/>
      </c>
      <c r="D87" s="255" t="str">
        <f>IF(G99="","",VLOOKUP(G99,$O$549:$P$551,2,TRUE))</f>
        <v>Продолжать ормировать умение воспринимать себя как взрослого, позволять себе открыто выражать свое
мнение, считается с ним, уважать себя
</v>
      </c>
      <c r="E87" s="255" t="str">
        <f>IF(G100="","",VLOOKUP(G100,$Q$549:$R$551,2,TRUE))</f>
        <v/>
      </c>
      <c r="F87" s="255" t="str">
        <f>IF(G191="","",VLOOKUP(G191,$M$607:$N$609,2,TRUE))</f>
        <v>Закреплять умения верить в свои силы и возможности, понимать важность трудолюбия и ответственности </v>
      </c>
      <c r="G87" s="255" t="str">
        <f>IF(G192="","",VLOOKUP(G192,$O$607:$P$609,2,TRUE))</f>
        <v/>
      </c>
      <c r="H87" s="255" t="str">
        <f>IF(G193="","",VLOOKUP(G193,$Q$607:$R$609,2,TRUE))</f>
        <v/>
      </c>
      <c r="I87" s="255" t="str">
        <f>IF(G300="","",VLOOKUP(G300,$M$607:$N$609,2,TRUE))</f>
        <v>Закреплять умения верить в свои силы и возможности, понимать важность трудолюбия и ответственности </v>
      </c>
      <c r="J87" s="255" t="str">
        <f>IF(G301="","",VLOOKUP(G301,$O$607:$P$609,2,TRUE))</f>
        <v/>
      </c>
      <c r="K87" s="255" t="str">
        <f>IF(G302="","",VLOOKUP(G302,$Q$607:$R$609,2,TRUE))</f>
        <v/>
      </c>
      <c r="L87" s="308" t="s">
        <v>914</v>
      </c>
    </row>
    <row r="88" ht="90.0" customHeight="1">
      <c r="B88" s="12"/>
      <c r="C88" s="255" t="str">
        <f>IF(G101="","",VLOOKUP(G101,$S$549:$T$551,2,TRUE))</f>
        <v/>
      </c>
      <c r="D88" s="255" t="str">
        <f>IF(G102="","",VLOOKUP(G102,$U$549:$V$551,2,TRUE))</f>
        <v>Продолжать знакомить с профессиями и трудом взрослых, членов семьи, проявлять интерес, стараться
ответственно выполнять задание
</v>
      </c>
      <c r="E88" s="255" t="str">
        <f>IF(G103="","",VLOOKUP(G103,$W$549:$X$551,2,TRUE))</f>
        <v/>
      </c>
      <c r="F88" s="255" t="str">
        <f>IF(G194="","",VLOOKUP(G194,$S$607:$T$609,2,TRUE))</f>
        <v>Закреплять умения понимать родственные связи, уважает старших, заботится о младших </v>
      </c>
      <c r="G88" s="255" t="str">
        <f>IF(G195="","",VLOOKUP(G195,$U$607:$V$609,2,TRUE))</f>
        <v/>
      </c>
      <c r="H88" s="255" t="str">
        <f>IF(G196="","",VLOOKUP(G196,$W$607:$X$609,2,TRUE))</f>
        <v/>
      </c>
      <c r="I88" s="255" t="str">
        <f>IF(G303="","",VLOOKUP(G303,$S$607:$T$609,2,TRUE))</f>
        <v>Закреплять умения понимать родственные связи, уважает старших, заботится о младших </v>
      </c>
      <c r="J88" s="255" t="str">
        <f>IF(G304="","",VLOOKUP(G304,$U$607:$V$609,2,TRUE))</f>
        <v/>
      </c>
      <c r="K88" s="255" t="str">
        <f>IF(G305="","",VLOOKUP(G305,$W$607:$X$609,2,TRUE))</f>
        <v/>
      </c>
      <c r="L88" s="310" t="s">
        <v>915</v>
      </c>
    </row>
    <row r="89" ht="90.0" customHeight="1">
      <c r="B89" s="12"/>
      <c r="C89" s="255" t="str">
        <f>IF(G104="","",VLOOKUP(G104,$Y$549:$Z$551,2,TRUE))</f>
        <v/>
      </c>
      <c r="D89" s="255" t="str">
        <f>IF(G105="","",VLOOKUP(G105,$AA$549:$AB$551,2,TRUE))</f>
        <v>Продолжать учить высказывать свое мнение, размышлять над происходящим вокруг</v>
      </c>
      <c r="E89" s="255" t="str">
        <f>IF(G106="","",VLOOKUP(G106,$AC$549:$AD$551,2,TRUE))</f>
        <v/>
      </c>
      <c r="F89" s="255" t="str">
        <f>IF(G197="","",VLOOKUP(G197,$Y$607:$Z$609,2,TRUE))</f>
        <v>Закреплять умения говорить осознанно,  выражать свое 
мнение 
</v>
      </c>
      <c r="G89" s="255" t="str">
        <f>IF(G198="","",VLOOKUP(G198,$AA$607:$AB$609,2,TRUE))</f>
        <v/>
      </c>
      <c r="H89" s="255" t="str">
        <f>IF(G199="","",VLOOKUP(G199,$AC$607:$AD$609,2,TRUE))</f>
        <v/>
      </c>
      <c r="I89" s="255" t="str">
        <f>IF(G306="","",VLOOKUP(G306,$Y$607:$Z$609,2,TRUE))</f>
        <v>Закреплять умения говорить осознанно,  выражать свое 
мнение 
</v>
      </c>
      <c r="J89" s="255" t="str">
        <f>IF(G307="","",VLOOKUP(G307,$AA$607:$AB$609,2,TRUE))</f>
        <v/>
      </c>
      <c r="K89" s="255" t="str">
        <f>IF(G308="","",VLOOKUP(G308,$AC$607:$AD$609,2,TRUE))</f>
        <v/>
      </c>
      <c r="L89" s="310" t="s">
        <v>916</v>
      </c>
    </row>
    <row r="90" ht="90.0" customHeight="1">
      <c r="B90" s="12"/>
      <c r="C90" s="255" t="str">
        <f>IF(G107="","",VLOOKUP(G107,$AE$549:$AF$551,2,TRUE))</f>
        <v/>
      </c>
      <c r="D90" s="255" t="str">
        <f>IF(G108="","",VLOOKUP(G108,$AG$549:$AH$551,2,TRUE))</f>
        <v/>
      </c>
      <c r="E90" s="255" t="str">
        <f>IF(G109="","",VLOOKUP(G109,$AI$549:$AJ$551,2,TRUE))</f>
        <v>Учить называть свою родину, с уважением относится к государственным символам
(флаг, герб, гимн), гордится своей Родиной ­ Республикой Казахстан
</v>
      </c>
      <c r="F90" s="255" t="str">
        <f>IF(G200="","",VLOOKUP(G200,$AE$607:$AF$609,2,TRUE))</f>
        <v>Закреплять знания о    применениеспециальных транспортных средств, знает элементарные правила дорожного движения</v>
      </c>
      <c r="G90" s="255" t="str">
        <f>IF(G201="","",VLOOKUP(G201,$AG$607:$AH$609,2,TRUE))</f>
        <v/>
      </c>
      <c r="H90" s="255" t="str">
        <f>IF(G202="","",VLOOKUP(G202,$AI$607:$AJ$609,2,TRUE))</f>
        <v/>
      </c>
      <c r="I90" s="255" t="str">
        <f>IF(G309="","",VLOOKUP(G309,$AE$607:$AF$609,2,TRUE))</f>
        <v>Закреплять знания о    применениеспециальных транспортных средств, знает элементарные правила дорожного движения</v>
      </c>
      <c r="J90" s="255" t="str">
        <f>IF(G310="","",VLOOKUP(G310,$AG$607:$AH$609,2,TRUE))</f>
        <v/>
      </c>
      <c r="K90" s="255" t="str">
        <f>IF(G311="","",VLOOKUP(G311,$AI$607:$AJ$609,2,TRUE))</f>
        <v/>
      </c>
      <c r="L90" s="310" t="s">
        <v>917</v>
      </c>
    </row>
    <row r="91" ht="90.0" customHeight="1">
      <c r="B91" s="12"/>
      <c r="C91" s="255" t="str">
        <f>IF(G110="","",VLOOKUP(G110,$AK$549:$AL$551,2,TRUE))</f>
        <v/>
      </c>
      <c r="D91" s="255" t="str">
        <f>IF(G111="","",VLOOKUP(G111,$AM$549:$AN$551,2,TRUE))</f>
        <v>Продолжать формировать знания о правилах дорожного движения, о правилах поведения в общественном транспорте</v>
      </c>
      <c r="E91" s="255" t="str">
        <f>IF(G112="","",VLOOKUP(G112,$AO$549:$AP$551,2,TRUE))</f>
        <v/>
      </c>
      <c r="F91" s="255" t="str">
        <f>IF(G203="","",VLOOKUP(G203,$AK$607:$AL$609,2,TRUE))</f>
        <v/>
      </c>
      <c r="G91" s="255" t="str">
        <f>IF(G204="","",VLOOKUP(G204,$AM$607:$AN$609,2,TRUE))</f>
        <v>Продолжать учить   гордиться, понимать  важность любить свою Родину, понимать важность живописной природы, достопримечательностей и исторических мест Казахстана</v>
      </c>
      <c r="H91" s="255" t="str">
        <f>IF(G205="","",VLOOKUP(G205,$AO$607:$AP$609,2,TRUE))</f>
        <v/>
      </c>
      <c r="I91" s="255" t="str">
        <f>IF(G312="","",VLOOKUP(G312,$AK$607:$AL$609,2,TRUE))</f>
        <v>Закреплять умения  гордиться, понимать  важность любить свою Родину, понимать важность живописной природы, достопримечательностей и исторических мест Казахстана</v>
      </c>
      <c r="J91" s="255" t="str">
        <f>IF(G313="","",VLOOKUP(G313,$AM$607:$AN$609,2,TRUE))</f>
        <v/>
      </c>
      <c r="K91" s="255" t="str">
        <f>IF(G314="","",VLOOKUP(G314,$AO$607:$AP$609,2,TRUE))</f>
        <v/>
      </c>
      <c r="L91" s="310" t="s">
        <v>918</v>
      </c>
    </row>
    <row r="92" ht="90.0" customHeight="1">
      <c r="B92" s="12"/>
      <c r="C92" s="255" t="str">
        <f>IF(G113="","",VLOOKUP(G112,$AQ$549:$AR$551,2,TRUE))</f>
        <v/>
      </c>
      <c r="D92" s="255" t="str">
        <f>IF(G114="","",VLOOKUP(G114,$AS$549:$AT$551,2,TRUE))</f>
        <v>Продолжать учить устанавливать элементарные связи в сезонных изменениях погоды и природы,
сохранять безопасность в окружающей среде, природе
</v>
      </c>
      <c r="E92" s="255" t="str">
        <f>IF(G115="","",VLOOKUP(G115,$AU$549:$AV$551,2,TRUE))</f>
        <v/>
      </c>
      <c r="F92" s="255" t="str">
        <f>IF(G206="","",VLOOKUP(G206,$AQ$607:$AR$609,2,TRUE))</f>
        <v/>
      </c>
      <c r="G92" s="255" t="str">
        <f>IF(G207="","",VLOOKUP(G207,$AS$607:$AT$609,2,TRUE))</f>
        <v>Продолжать учить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H92" s="255" t="str">
        <f>IF(G208="","",VLOOKUP(G208,$AU$607:$AV$609,2,TRUE))</f>
        <v/>
      </c>
      <c r="I92" s="255" t="str">
        <f>IF(G315="","",VLOOKUP(G315,$AQ$607:$AR$609,2,TRUE))</f>
        <v>Закреплять умения наблюдать, понимать, знать причинно­следственные связи между живой и неживой природой, природными явлениями, знает об охране природы, значении солнца и воздуха в жизни человека, животных и растений</v>
      </c>
      <c r="J92" s="255" t="str">
        <f>IF(G316="","",VLOOKUP(G316,$AS$607:$AT$609,2,TRUE))</f>
        <v/>
      </c>
      <c r="K92" s="255" t="str">
        <f>IF(G317="","",VLOOKUP(G317,$AU$607:$AV$609,2,TRUE))</f>
        <v/>
      </c>
      <c r="L92" s="310" t="s">
        <v>919</v>
      </c>
    </row>
    <row r="93" ht="90.0" customHeight="1">
      <c r="B93" s="19"/>
      <c r="C93" s="309"/>
      <c r="D93" s="7"/>
      <c r="E93" s="8"/>
      <c r="F93" s="255" t="str">
        <f>IF(G209="","",VLOOKUP(G209,$AW$607:$AX$609,2,TRUE))</f>
        <v>Закреплять умения понимать и различать что «правильно» или «неправильно», «хорошо» или  «плохо»</v>
      </c>
      <c r="G93" s="255" t="str">
        <f>IF(G210="","",VLOOKUP(G210,$AY$607:$AZ$609,2,TRUE))</f>
        <v/>
      </c>
      <c r="H93" s="255" t="str">
        <f>IF(G211="","",VLOOKUP(G211,$BA$607:$BB$609,2,TRUE))</f>
        <v/>
      </c>
      <c r="I93" s="255" t="str">
        <f>IF(G318="","",VLOOKUP(G318,$AW$607:$AX$609,2,TRUE))</f>
        <v>Закреплять умения понимать и различать что «правильно» или «неправильно», «хорошо» или  «плохо»</v>
      </c>
      <c r="J93" s="255" t="str">
        <f>IF(G319="","",VLOOKUP(G319,$AY$607:$AZ$609,2,TRUE))</f>
        <v/>
      </c>
      <c r="K93" s="255" t="str">
        <f>IF(G320="","",VLOOKUP(G320,$BA$607:$BB$609,2,TRUE))</f>
        <v/>
      </c>
      <c r="L93" s="313" t="s">
        <v>920</v>
      </c>
    </row>
    <row r="94" ht="15.75" customHeight="1"/>
    <row r="95" ht="15.75" customHeight="1"/>
    <row r="96" ht="15.75" customHeight="1">
      <c r="B96" s="237" t="s">
        <v>921</v>
      </c>
      <c r="C96" s="7"/>
      <c r="D96" s="7"/>
      <c r="E96" s="7"/>
      <c r="F96" s="7"/>
      <c r="G96" s="8"/>
    </row>
    <row r="97" ht="41.25" customHeight="1">
      <c r="B97" s="314"/>
      <c r="C97" s="315" t="s">
        <v>5</v>
      </c>
      <c r="D97" s="315" t="s">
        <v>107</v>
      </c>
      <c r="E97" s="315" t="s">
        <v>335</v>
      </c>
      <c r="F97" s="315" t="s">
        <v>398</v>
      </c>
      <c r="G97" s="178" t="s">
        <v>724</v>
      </c>
      <c r="BI97" s="1"/>
      <c r="BJ97" s="316"/>
      <c r="BK97" s="1"/>
      <c r="BL97" s="316"/>
      <c r="BM97" s="1"/>
      <c r="BN97" s="316"/>
      <c r="BO97" s="1"/>
      <c r="BP97" s="316"/>
      <c r="BQ97" s="1"/>
      <c r="BR97" s="316"/>
      <c r="BS97" s="1"/>
      <c r="BT97" s="316"/>
      <c r="BU97" s="1"/>
      <c r="BV97" s="316"/>
    </row>
    <row r="98" ht="15.0" customHeight="1">
      <c r="B98" s="5">
        <v>1.0</v>
      </c>
      <c r="C98" s="148">
        <f>'дети 5-ти лет Ф'!D10</f>
        <v>1</v>
      </c>
      <c r="D98" s="148" t="str">
        <f>'дети 5-ти лет К'!D10</f>
        <v/>
      </c>
      <c r="E98" s="148">
        <f>'дети 5-ти лет П'!D10</f>
        <v>1</v>
      </c>
      <c r="F98" s="148" t="str">
        <f>'дети 5-ти лет Т'!D10</f>
        <v/>
      </c>
      <c r="G98" s="148" t="str">
        <f>'дети 5-ти лет С'!D10</f>
        <v/>
      </c>
      <c r="BI98" s="1"/>
      <c r="BJ98" s="176"/>
      <c r="BK98" s="1"/>
      <c r="BL98" s="176"/>
      <c r="BM98" s="1"/>
      <c r="BN98" s="176"/>
      <c r="BO98" s="1"/>
      <c r="BP98" s="176"/>
      <c r="BQ98" s="1"/>
      <c r="BR98" s="176"/>
      <c r="BS98" s="1"/>
      <c r="BT98" s="176"/>
      <c r="BU98" s="1"/>
      <c r="BV98" s="176"/>
    </row>
    <row r="99" ht="15.0" customHeight="1">
      <c r="B99" s="12"/>
      <c r="C99" s="148" t="str">
        <f>'дети 5-ти лет Ф'!E10</f>
        <v/>
      </c>
      <c r="D99" s="148">
        <f>'дети 5-ти лет К'!E10</f>
        <v>1</v>
      </c>
      <c r="E99" s="148" t="str">
        <f>'дети 5-ти лет П'!E10</f>
        <v/>
      </c>
      <c r="F99" s="148">
        <f>'дети 5-ти лет Т'!E10</f>
        <v>1</v>
      </c>
      <c r="G99" s="148">
        <f>'дети 5-ти лет С'!E10</f>
        <v>1</v>
      </c>
      <c r="BI99" s="1"/>
      <c r="BJ99" s="176"/>
      <c r="BK99" s="1"/>
      <c r="BL99" s="176"/>
      <c r="BM99" s="1"/>
      <c r="BN99" s="176"/>
      <c r="BO99" s="1"/>
      <c r="BP99" s="176"/>
      <c r="BQ99" s="1"/>
      <c r="BR99" s="176"/>
      <c r="BS99" s="1"/>
      <c r="BT99" s="176"/>
      <c r="BU99" s="1"/>
      <c r="BV99" s="176"/>
    </row>
    <row r="100" ht="15.0" customHeight="1">
      <c r="B100" s="19"/>
      <c r="C100" s="148" t="str">
        <f>'дети 5-ти лет Ф'!F10</f>
        <v/>
      </c>
      <c r="D100" s="148" t="str">
        <f>'дети 5-ти лет К'!F10</f>
        <v/>
      </c>
      <c r="E100" s="148" t="str">
        <f>'дети 5-ти лет П'!F10</f>
        <v/>
      </c>
      <c r="F100" s="148" t="str">
        <f>'дети 5-ти лет Т'!F10</f>
        <v/>
      </c>
      <c r="G100" s="148" t="str">
        <f>'дети 5-ти лет С'!F10</f>
        <v/>
      </c>
    </row>
    <row r="101" ht="15.0" customHeight="1">
      <c r="B101" s="5">
        <v>2.0</v>
      </c>
      <c r="C101" s="148" t="str">
        <f>'дети 5-ти лет Ф'!G10</f>
        <v/>
      </c>
      <c r="D101" s="148" t="str">
        <f>'дети 5-ти лет К'!G10</f>
        <v/>
      </c>
      <c r="E101" s="148" t="str">
        <f>'дети 5-ти лет П'!G10</f>
        <v/>
      </c>
      <c r="F101" s="148" t="str">
        <f>'дети 5-ти лет Т'!G10</f>
        <v/>
      </c>
      <c r="G101" s="148" t="str">
        <f>'дети 5-ти лет С'!G10</f>
        <v/>
      </c>
    </row>
    <row r="102" ht="15.0" customHeight="1">
      <c r="B102" s="12"/>
      <c r="C102" s="148">
        <f>'дети 5-ти лет Ф'!H10</f>
        <v>1</v>
      </c>
      <c r="D102" s="148">
        <f>'дети 5-ти лет К'!H10</f>
        <v>1</v>
      </c>
      <c r="E102" s="148">
        <f>'дети 5-ти лет П'!H10</f>
        <v>1</v>
      </c>
      <c r="F102" s="148">
        <f>'дети 5-ти лет Т'!H10</f>
        <v>1</v>
      </c>
      <c r="G102" s="148">
        <f>'дети 5-ти лет С'!H10</f>
        <v>1</v>
      </c>
    </row>
    <row r="103" ht="15.0" customHeight="1">
      <c r="B103" s="19"/>
      <c r="C103" s="148" t="str">
        <f>'дети 5-ти лет Ф'!I10</f>
        <v/>
      </c>
      <c r="D103" s="148" t="str">
        <f>'дети 5-ти лет К'!I10</f>
        <v/>
      </c>
      <c r="E103" s="148" t="str">
        <f>'дети 5-ти лет П'!I10</f>
        <v/>
      </c>
      <c r="F103" s="148" t="str">
        <f>'дети 5-ти лет Т'!I10</f>
        <v/>
      </c>
      <c r="G103" s="148" t="str">
        <f>'дети 5-ти лет С'!I10</f>
        <v/>
      </c>
    </row>
    <row r="104" ht="15.0" customHeight="1">
      <c r="B104" s="5">
        <v>3.0</v>
      </c>
      <c r="C104" s="148">
        <f>'дети 5-ти лет Ф'!J10</f>
        <v>1</v>
      </c>
      <c r="D104" s="148">
        <f>'дети 5-ти лет К'!J10</f>
        <v>1</v>
      </c>
      <c r="E104" s="148" t="str">
        <f>'дети 5-ти лет П'!J10</f>
        <v/>
      </c>
      <c r="F104" s="148" t="str">
        <f>'дети 5-ти лет Т'!J10</f>
        <v/>
      </c>
      <c r="G104" s="148" t="str">
        <f>'дети 5-ти лет С'!J10</f>
        <v/>
      </c>
    </row>
    <row r="105" ht="15.0" customHeight="1">
      <c r="B105" s="12"/>
      <c r="C105" s="148" t="str">
        <f>'дети 5-ти лет Ф'!K10</f>
        <v/>
      </c>
      <c r="D105" s="148" t="str">
        <f>'дети 5-ти лет К'!K10</f>
        <v/>
      </c>
      <c r="E105" s="148">
        <f>'дети 5-ти лет П'!K10</f>
        <v>1</v>
      </c>
      <c r="F105" s="148">
        <f>'дети 5-ти лет Т'!K10</f>
        <v>1</v>
      </c>
      <c r="G105" s="148">
        <f>'дети 5-ти лет С'!K10</f>
        <v>1</v>
      </c>
    </row>
    <row r="106" ht="15.0" customHeight="1">
      <c r="B106" s="19"/>
      <c r="C106" s="148" t="str">
        <f>'дети 5-ти лет Ф'!L10</f>
        <v/>
      </c>
      <c r="D106" s="148" t="str">
        <f>'дети 5-ти лет К'!L10</f>
        <v/>
      </c>
      <c r="E106" s="148" t="str">
        <f>'дети 5-ти лет П'!L10</f>
        <v/>
      </c>
      <c r="F106" s="148" t="str">
        <f>'дети 5-ти лет Т'!L10</f>
        <v/>
      </c>
      <c r="G106" s="148" t="str">
        <f>'дети 5-ти лет С'!L10</f>
        <v/>
      </c>
    </row>
    <row r="107" ht="15.0" customHeight="1">
      <c r="B107" s="5">
        <v>4.0</v>
      </c>
      <c r="C107" s="148" t="str">
        <f>'дети 5-ти лет Ф'!M10</f>
        <v/>
      </c>
      <c r="D107" s="148" t="str">
        <f>'дети 5-ти лет К'!M10</f>
        <v/>
      </c>
      <c r="E107" s="148" t="str">
        <f>'дети 5-ти лет П'!M10</f>
        <v/>
      </c>
      <c r="F107" s="148">
        <f>'дети 5-ти лет Т'!M10</f>
        <v>1</v>
      </c>
      <c r="G107" s="148" t="str">
        <f>'дети 5-ти лет С'!M10</f>
        <v/>
      </c>
    </row>
    <row r="108" ht="15.0" customHeight="1">
      <c r="B108" s="12"/>
      <c r="C108" s="148">
        <f>'дети 5-ти лет Ф'!N10</f>
        <v>1</v>
      </c>
      <c r="D108" s="148">
        <f>'дети 5-ти лет К'!N10</f>
        <v>1</v>
      </c>
      <c r="E108" s="148">
        <f>'дети 5-ти лет П'!N10</f>
        <v>1</v>
      </c>
      <c r="F108" s="148" t="str">
        <f>'дети 5-ти лет Т'!N10</f>
        <v/>
      </c>
      <c r="G108" s="148" t="str">
        <f>'дети 5-ти лет С'!N10</f>
        <v/>
      </c>
    </row>
    <row r="109" ht="15.0" customHeight="1">
      <c r="B109" s="19"/>
      <c r="C109" s="148" t="str">
        <f>'дети 5-ти лет Ф'!O10</f>
        <v/>
      </c>
      <c r="D109" s="148" t="str">
        <f>'дети 5-ти лет К'!O10</f>
        <v/>
      </c>
      <c r="E109" s="148" t="str">
        <f>'дети 5-ти лет П'!O10</f>
        <v/>
      </c>
      <c r="F109" s="148" t="str">
        <f>'дети 5-ти лет Т'!O10</f>
        <v/>
      </c>
      <c r="G109" s="148">
        <f>'дети 5-ти лет С'!O10</f>
        <v>1</v>
      </c>
    </row>
    <row r="110" ht="15.0" customHeight="1">
      <c r="B110" s="5">
        <v>5.0</v>
      </c>
      <c r="C110" s="148" t="str">
        <f>'дети 5-ти лет Ф'!P10</f>
        <v/>
      </c>
      <c r="D110" s="148" t="str">
        <f>'дети 5-ти лет К'!P10</f>
        <v/>
      </c>
      <c r="E110" s="148" t="str">
        <f>'дети 5-ти лет П'!P10</f>
        <v/>
      </c>
      <c r="F110" s="148" t="str">
        <f>'дети 5-ти лет Т'!P10</f>
        <v/>
      </c>
      <c r="G110" s="148" t="str">
        <f>'дети 5-ти лет С'!P10</f>
        <v/>
      </c>
    </row>
    <row r="111" ht="15.75" customHeight="1">
      <c r="B111" s="12"/>
      <c r="C111" s="148">
        <f>'дети 5-ти лет Ф'!Q10</f>
        <v>1</v>
      </c>
      <c r="D111" s="148">
        <f>'дети 5-ти лет К'!Q10</f>
        <v>1</v>
      </c>
      <c r="E111" s="148">
        <f>'дети 5-ти лет П'!Q10</f>
        <v>1</v>
      </c>
      <c r="F111" s="148">
        <f>'дети 5-ти лет Т'!Q10</f>
        <v>1</v>
      </c>
      <c r="G111" s="148">
        <f>'дети 5-ти лет С'!Q10</f>
        <v>1</v>
      </c>
    </row>
    <row r="112" ht="15.75" customHeight="1">
      <c r="B112" s="19"/>
      <c r="C112" s="148" t="str">
        <f>'дети 5-ти лет Ф'!R10</f>
        <v/>
      </c>
      <c r="D112" s="148" t="str">
        <f>'дети 5-ти лет К'!R10</f>
        <v/>
      </c>
      <c r="E112" s="148" t="str">
        <f>'дети 5-ти лет П'!R10</f>
        <v/>
      </c>
      <c r="F112" s="148" t="str">
        <f>'дети 5-ти лет Т'!R10</f>
        <v/>
      </c>
      <c r="G112" s="148" t="str">
        <f>'дети 5-ти лет С'!R10</f>
        <v/>
      </c>
    </row>
    <row r="113" ht="15.75" customHeight="1">
      <c r="B113" s="5">
        <v>6.0</v>
      </c>
      <c r="C113" s="148" t="str">
        <f>'дети 5-ти лет Ф'!S10</f>
        <v/>
      </c>
      <c r="D113" s="148" t="str">
        <f>'дети 5-ти лет К'!S10</f>
        <v/>
      </c>
      <c r="E113" s="148" t="str">
        <f>'дети 5-ти лет П'!S10</f>
        <v/>
      </c>
      <c r="F113" s="148" t="str">
        <f>'дети 5-ти лет Т'!S10</f>
        <v/>
      </c>
      <c r="G113" s="148" t="str">
        <f>'дети 5-ти лет С'!S10</f>
        <v/>
      </c>
    </row>
    <row r="114" ht="15.75" customHeight="1">
      <c r="B114" s="12"/>
      <c r="C114" s="148">
        <f>'дети 5-ти лет Ф'!T10</f>
        <v>1</v>
      </c>
      <c r="D114" s="148">
        <f>'дети 5-ти лет К'!T10</f>
        <v>1</v>
      </c>
      <c r="E114" s="148">
        <f>'дети 5-ти лет П'!T10</f>
        <v>1</v>
      </c>
      <c r="F114" s="148">
        <f>'дети 5-ти лет Т'!T10</f>
        <v>1</v>
      </c>
      <c r="G114" s="148">
        <f>'дети 5-ти лет С'!T10</f>
        <v>1</v>
      </c>
    </row>
    <row r="115" ht="15.75" customHeight="1">
      <c r="B115" s="19"/>
      <c r="C115" s="148" t="str">
        <f>'дети 5-ти лет Ф'!U10</f>
        <v/>
      </c>
      <c r="D115" s="148" t="str">
        <f>'дети 5-ти лет К'!U10</f>
        <v/>
      </c>
      <c r="E115" s="148" t="str">
        <f>'дети 5-ти лет П'!U10</f>
        <v/>
      </c>
      <c r="F115" s="148" t="str">
        <f>'дети 5-ти лет Т'!U10</f>
        <v/>
      </c>
      <c r="G115" s="148" t="str">
        <f>'дети 5-ти лет С'!U10</f>
        <v/>
      </c>
    </row>
    <row r="116" ht="15.75" customHeight="1">
      <c r="B116" s="5">
        <v>7.0</v>
      </c>
      <c r="C116" s="317"/>
      <c r="D116" s="148">
        <f>'дети 5-ти лет К'!V10</f>
        <v>1</v>
      </c>
      <c r="E116" s="317"/>
      <c r="F116" s="148" t="str">
        <f>'дети 5-ти лет Т'!V10</f>
        <v/>
      </c>
      <c r="G116" s="317"/>
    </row>
    <row r="117" ht="15.75" customHeight="1">
      <c r="B117" s="12"/>
      <c r="C117" s="12"/>
      <c r="D117" s="148">
        <f>'дети 5-ти лет Т'!W10</f>
        <v>1</v>
      </c>
      <c r="E117" s="12"/>
      <c r="F117" s="148">
        <f>'дети 5-ти лет Т'!W10</f>
        <v>1</v>
      </c>
      <c r="G117" s="12"/>
    </row>
    <row r="118" ht="15.75" customHeight="1">
      <c r="B118" s="19"/>
      <c r="C118" s="12"/>
      <c r="D118" s="148" t="str">
        <f>'дети 5-ти лет К'!X10</f>
        <v/>
      </c>
      <c r="E118" s="12"/>
      <c r="F118" s="148" t="str">
        <f>'дети 5-ти лет Т'!X10</f>
        <v/>
      </c>
      <c r="G118" s="12"/>
    </row>
    <row r="119" ht="15.75" customHeight="1">
      <c r="B119" s="5">
        <v>8.0</v>
      </c>
      <c r="C119" s="12"/>
      <c r="D119" s="148" t="str">
        <f>'дети 5-ти лет К'!Y10</f>
        <v/>
      </c>
      <c r="E119" s="12"/>
      <c r="F119" s="148">
        <f>'дети 5-ти лет Т'!Y10</f>
        <v>1</v>
      </c>
      <c r="G119" s="12"/>
    </row>
    <row r="120" ht="15.75" customHeight="1">
      <c r="B120" s="12"/>
      <c r="C120" s="12"/>
      <c r="D120" s="148">
        <f>'дети 5-ти лет К'!Z10</f>
        <v>1</v>
      </c>
      <c r="E120" s="12"/>
      <c r="F120" s="148" t="str">
        <f>'дети 5-ти лет Т'!Z10</f>
        <v/>
      </c>
      <c r="G120" s="12"/>
    </row>
    <row r="121" ht="15.75" customHeight="1">
      <c r="B121" s="19"/>
      <c r="C121" s="12"/>
      <c r="D121" s="148" t="str">
        <f>'дети 5-ти лет К'!AA10</f>
        <v/>
      </c>
      <c r="E121" s="12"/>
      <c r="F121" s="148" t="str">
        <f>'дети 5-ти лет Т'!AA10</f>
        <v/>
      </c>
      <c r="G121" s="12"/>
    </row>
    <row r="122" ht="15.75" customHeight="1">
      <c r="B122" s="5">
        <v>9.0</v>
      </c>
      <c r="C122" s="12"/>
      <c r="D122" s="148" t="str">
        <f>'дети 5-ти лет К'!AB10</f>
        <v/>
      </c>
      <c r="E122" s="12"/>
      <c r="F122" s="148" t="str">
        <f>'дети 5-ти лет Т'!AB10</f>
        <v/>
      </c>
      <c r="G122" s="12"/>
    </row>
    <row r="123" ht="15.75" customHeight="1">
      <c r="B123" s="12"/>
      <c r="C123" s="12"/>
      <c r="D123" s="148">
        <f>'дети 5-ти лет К'!AC10</f>
        <v>1</v>
      </c>
      <c r="E123" s="12"/>
      <c r="F123" s="148">
        <f>'дети 5-ти лет Т'!AC10</f>
        <v>1</v>
      </c>
      <c r="G123" s="12"/>
    </row>
    <row r="124" ht="15.75" customHeight="1">
      <c r="B124" s="19"/>
      <c r="C124" s="12"/>
      <c r="D124" s="148" t="str">
        <f>'дети 5-ти лет К'!AD10</f>
        <v/>
      </c>
      <c r="E124" s="12"/>
      <c r="F124" s="148" t="str">
        <f>'дети 5-ти лет Т'!AD10</f>
        <v/>
      </c>
      <c r="G124" s="12"/>
    </row>
    <row r="125" ht="15.75" customHeight="1">
      <c r="B125" s="5">
        <v>10.0</v>
      </c>
      <c r="C125" s="12"/>
      <c r="D125" s="148" t="str">
        <f>'дети 5-ти лет К'!AE10</f>
        <v/>
      </c>
      <c r="E125" s="12"/>
      <c r="F125" s="148" t="str">
        <f>'дети 5-ти лет Т'!AE10</f>
        <v/>
      </c>
      <c r="G125" s="12"/>
    </row>
    <row r="126" ht="15.75" customHeight="1">
      <c r="B126" s="12"/>
      <c r="C126" s="12"/>
      <c r="D126" s="148">
        <f>'дети 5-ти лет К'!AF10</f>
        <v>1</v>
      </c>
      <c r="E126" s="12"/>
      <c r="F126" s="148">
        <f>'дети 5-ти лет Т'!AF10</f>
        <v>1</v>
      </c>
      <c r="G126" s="12"/>
    </row>
    <row r="127" ht="15.75" customHeight="1">
      <c r="B127" s="19"/>
      <c r="C127" s="12"/>
      <c r="D127" s="148" t="str">
        <f>'дети 5-ти лет К'!AG10</f>
        <v/>
      </c>
      <c r="E127" s="12"/>
      <c r="F127" s="148" t="str">
        <f>'дети 5-ти лет Т'!AG10</f>
        <v/>
      </c>
      <c r="G127" s="12"/>
    </row>
    <row r="128" ht="15.75" customHeight="1">
      <c r="B128" s="5">
        <v>11.0</v>
      </c>
      <c r="C128" s="12"/>
      <c r="D128" s="148" t="str">
        <f>'дети 5-ти лет К'!AH10</f>
        <v/>
      </c>
      <c r="E128" s="12"/>
      <c r="F128" s="148" t="str">
        <f>'дети 5-ти лет Т'!AH10</f>
        <v/>
      </c>
      <c r="G128" s="12"/>
    </row>
    <row r="129" ht="15.75" customHeight="1">
      <c r="B129" s="12"/>
      <c r="C129" s="12"/>
      <c r="D129" s="148">
        <f>'дети 5-ти лет К'!AI10</f>
        <v>1</v>
      </c>
      <c r="E129" s="12"/>
      <c r="F129" s="148">
        <f>'дети 5-ти лет Т'!AI10</f>
        <v>1</v>
      </c>
      <c r="G129" s="12"/>
    </row>
    <row r="130" ht="15.75" customHeight="1">
      <c r="B130" s="19"/>
      <c r="C130" s="12"/>
      <c r="D130" s="148" t="str">
        <f>'дети 5-ти лет К'!AJ10</f>
        <v/>
      </c>
      <c r="E130" s="12"/>
      <c r="F130" s="148" t="str">
        <f>'дети 5-ти лет Т'!AJ10</f>
        <v/>
      </c>
      <c r="G130" s="12"/>
    </row>
    <row r="131" ht="15.75" customHeight="1">
      <c r="B131" s="5">
        <v>12.0</v>
      </c>
      <c r="C131" s="12"/>
      <c r="D131" s="148" t="str">
        <f>'дети 5-ти лет К'!AK10</f>
        <v/>
      </c>
      <c r="E131" s="12"/>
      <c r="F131" s="148" t="str">
        <f>'дети 5-ти лет Т'!AK10</f>
        <v/>
      </c>
      <c r="G131" s="12"/>
    </row>
    <row r="132" ht="15.75" customHeight="1">
      <c r="B132" s="12"/>
      <c r="C132" s="12"/>
      <c r="D132" s="148">
        <f>'дети 5-ти лет К'!AL10</f>
        <v>1</v>
      </c>
      <c r="E132" s="12"/>
      <c r="F132" s="148">
        <f>'дети 5-ти лет Т'!AL10</f>
        <v>1</v>
      </c>
      <c r="G132" s="12"/>
    </row>
    <row r="133" ht="15.75" customHeight="1">
      <c r="B133" s="19"/>
      <c r="C133" s="12"/>
      <c r="D133" s="148" t="str">
        <f>'дети 5-ти лет К'!AM10</f>
        <v/>
      </c>
      <c r="E133" s="12"/>
      <c r="F133" s="148" t="str">
        <f>'дети 5-ти лет Т'!AM10</f>
        <v/>
      </c>
      <c r="G133" s="12"/>
    </row>
    <row r="134" ht="15.75" customHeight="1">
      <c r="B134" s="5">
        <v>13.0</v>
      </c>
      <c r="C134" s="12"/>
      <c r="D134" s="148" t="str">
        <f>'дети 5-ти лет К'!AN10</f>
        <v/>
      </c>
      <c r="E134" s="12"/>
      <c r="F134" s="148" t="str">
        <f>'дети 5-ти лет Т'!AN10</f>
        <v/>
      </c>
      <c r="G134" s="12"/>
    </row>
    <row r="135" ht="15.75" customHeight="1">
      <c r="B135" s="12"/>
      <c r="C135" s="12"/>
      <c r="D135" s="148">
        <f>'дети 5-ти лет К'!AO10</f>
        <v>1</v>
      </c>
      <c r="E135" s="12"/>
      <c r="F135" s="148">
        <f>'дети 5-ти лет Т'!AO10</f>
        <v>1</v>
      </c>
      <c r="G135" s="12"/>
    </row>
    <row r="136" ht="15.75" customHeight="1">
      <c r="B136" s="19"/>
      <c r="C136" s="12"/>
      <c r="D136" s="148" t="str">
        <f>'дети 5-ти лет К'!AP10</f>
        <v/>
      </c>
      <c r="E136" s="12"/>
      <c r="F136" s="148" t="str">
        <f>'дети 5-ти лет Т'!AP10</f>
        <v/>
      </c>
      <c r="G136" s="12"/>
    </row>
    <row r="137" ht="15.75" customHeight="1">
      <c r="B137" s="5">
        <v>14.0</v>
      </c>
      <c r="C137" s="12"/>
      <c r="D137" s="148" t="str">
        <f>'дети 5-ти лет К'!AQ10</f>
        <v/>
      </c>
      <c r="E137" s="12"/>
      <c r="F137" s="148" t="str">
        <f>'дети 5-ти лет Т'!AQ10</f>
        <v/>
      </c>
      <c r="G137" s="12"/>
    </row>
    <row r="138" ht="15.75" customHeight="1">
      <c r="B138" s="12"/>
      <c r="C138" s="12"/>
      <c r="D138" s="148">
        <f>'дети 5-ти лет К'!AR10</f>
        <v>1</v>
      </c>
      <c r="E138" s="12"/>
      <c r="F138" s="148">
        <f>'дети 5-ти лет Т'!AR10</f>
        <v>1</v>
      </c>
      <c r="G138" s="12"/>
    </row>
    <row r="139" ht="15.75" customHeight="1">
      <c r="B139" s="19"/>
      <c r="C139" s="12"/>
      <c r="D139" s="148" t="str">
        <f>'дети 5-ти лет К'!AS10</f>
        <v/>
      </c>
      <c r="E139" s="12"/>
      <c r="F139" s="148" t="str">
        <f>'дети 5-ти лет Т'!AS10</f>
        <v/>
      </c>
      <c r="G139" s="12"/>
    </row>
    <row r="140" ht="15.75" customHeight="1">
      <c r="B140" s="5">
        <v>15.0</v>
      </c>
      <c r="C140" s="12"/>
      <c r="D140" s="148" t="str">
        <f>'дети 5-ти лет К'!AT10</f>
        <v/>
      </c>
      <c r="E140" s="12"/>
      <c r="F140" s="148" t="str">
        <f>'дети 5-ти лет Т'!AT10</f>
        <v/>
      </c>
      <c r="G140" s="12"/>
    </row>
    <row r="141" ht="15.75" customHeight="1">
      <c r="B141" s="12"/>
      <c r="C141" s="12"/>
      <c r="D141" s="148">
        <f>'дети 5-ти лет К'!AU10</f>
        <v>1</v>
      </c>
      <c r="E141" s="12"/>
      <c r="F141" s="148">
        <f>'дети 5-ти лет Т'!AU10</f>
        <v>1</v>
      </c>
      <c r="G141" s="12"/>
    </row>
    <row r="142" ht="15.75" customHeight="1">
      <c r="B142" s="19"/>
      <c r="C142" s="12"/>
      <c r="D142" s="148" t="str">
        <f>'дети 5-ти лет К'!AV10</f>
        <v/>
      </c>
      <c r="E142" s="12"/>
      <c r="F142" s="148" t="str">
        <f>'дети 5-ти лет Т'!AV10</f>
        <v/>
      </c>
      <c r="G142" s="12"/>
    </row>
    <row r="143" ht="15.75" customHeight="1">
      <c r="B143" s="5">
        <v>16.0</v>
      </c>
      <c r="C143" s="12"/>
      <c r="D143" s="148">
        <f>'дети 5-ти лет К'!AW10</f>
        <v>1</v>
      </c>
      <c r="E143" s="12"/>
      <c r="F143" s="148" t="str">
        <f>'дети 5-ти лет Т'!AW10</f>
        <v/>
      </c>
      <c r="G143" s="12"/>
    </row>
    <row r="144" ht="15.75" customHeight="1">
      <c r="B144" s="12"/>
      <c r="C144" s="12"/>
      <c r="D144" s="148" t="str">
        <f>'дети 5-ти лет К'!AX10</f>
        <v/>
      </c>
      <c r="E144" s="12"/>
      <c r="F144" s="148">
        <f>'дети 5-ти лет Т'!AX10</f>
        <v>1</v>
      </c>
      <c r="G144" s="12"/>
    </row>
    <row r="145" ht="15.75" customHeight="1">
      <c r="B145" s="19"/>
      <c r="C145" s="12"/>
      <c r="D145" s="148" t="str">
        <f>'дети 5-ти лет К'!AY10</f>
        <v/>
      </c>
      <c r="E145" s="12"/>
      <c r="F145" s="148" t="str">
        <f>'дети 5-ти лет Т'!AY10</f>
        <v/>
      </c>
      <c r="G145" s="12"/>
    </row>
    <row r="146" ht="15.75" customHeight="1">
      <c r="B146" s="5">
        <v>17.0</v>
      </c>
      <c r="C146" s="12"/>
      <c r="D146" s="148" t="str">
        <f>'дети 5-ти лет К'!AZ10</f>
        <v/>
      </c>
      <c r="E146" s="12"/>
      <c r="F146" s="148" t="str">
        <f>'дети 5-ти лет Т'!AZ10</f>
        <v/>
      </c>
      <c r="G146" s="12"/>
    </row>
    <row r="147" ht="15.75" customHeight="1">
      <c r="B147" s="12"/>
      <c r="C147" s="12"/>
      <c r="D147" s="148">
        <f>'дети 5-ти лет К'!BA10</f>
        <v>1</v>
      </c>
      <c r="E147" s="12"/>
      <c r="F147" s="148">
        <f>'дети 5-ти лет Т'!BA10</f>
        <v>1</v>
      </c>
      <c r="G147" s="12"/>
    </row>
    <row r="148" ht="15.75" customHeight="1">
      <c r="B148" s="19"/>
      <c r="C148" s="12"/>
      <c r="D148" s="148" t="str">
        <f>'дети 5-ти лет К'!BB10</f>
        <v/>
      </c>
      <c r="E148" s="12"/>
      <c r="F148" s="148" t="str">
        <f>'дети 5-ти лет Т'!BB10</f>
        <v/>
      </c>
      <c r="G148" s="12"/>
    </row>
    <row r="149" ht="15.75" customHeight="1">
      <c r="B149" s="5">
        <v>18.0</v>
      </c>
      <c r="C149" s="12"/>
      <c r="D149" s="148" t="str">
        <f>'дети 5-ти лет К'!BC10</f>
        <v/>
      </c>
      <c r="E149" s="12"/>
      <c r="F149" s="148">
        <f>'дети 5-ти лет Т'!BC10</f>
        <v>1</v>
      </c>
      <c r="G149" s="12"/>
    </row>
    <row r="150" ht="15.75" customHeight="1">
      <c r="B150" s="12"/>
      <c r="C150" s="12"/>
      <c r="D150" s="148">
        <f>'дети 5-ти лет К'!BD10</f>
        <v>1</v>
      </c>
      <c r="E150" s="12"/>
      <c r="F150" s="148" t="str">
        <f>'дети 5-ти лет Т'!BD10</f>
        <v/>
      </c>
      <c r="G150" s="12"/>
    </row>
    <row r="151" ht="15.75" customHeight="1">
      <c r="B151" s="19"/>
      <c r="C151" s="12"/>
      <c r="D151" s="148" t="str">
        <f>'дети 5-ти лет К'!BE10</f>
        <v/>
      </c>
      <c r="E151" s="12"/>
      <c r="F151" s="148" t="str">
        <f>'дети 5-ти лет Т'!BE10</f>
        <v/>
      </c>
      <c r="G151" s="12"/>
    </row>
    <row r="152" ht="15.75" customHeight="1">
      <c r="B152" s="5">
        <v>19.0</v>
      </c>
      <c r="C152" s="12"/>
      <c r="D152" s="317"/>
      <c r="E152" s="12"/>
      <c r="F152" s="148" t="str">
        <f>'дети 5-ти лет Т'!BF10</f>
        <v/>
      </c>
      <c r="G152" s="12"/>
    </row>
    <row r="153" ht="15.75" customHeight="1">
      <c r="B153" s="12"/>
      <c r="C153" s="12"/>
      <c r="D153" s="12"/>
      <c r="E153" s="12"/>
      <c r="F153" s="148">
        <f>'дети 5-ти лет Т'!BG10</f>
        <v>1</v>
      </c>
      <c r="G153" s="12"/>
    </row>
    <row r="154" ht="15.75" customHeight="1">
      <c r="B154" s="19"/>
      <c r="C154" s="12"/>
      <c r="D154" s="12"/>
      <c r="E154" s="12"/>
      <c r="F154" s="148" t="str">
        <f>'дети 5-ти лет Т'!BH10</f>
        <v/>
      </c>
      <c r="G154" s="12"/>
    </row>
    <row r="155" ht="15.75" customHeight="1">
      <c r="B155" s="5">
        <v>20.0</v>
      </c>
      <c r="C155" s="12"/>
      <c r="D155" s="12"/>
      <c r="E155" s="12"/>
      <c r="F155" s="148" t="str">
        <f>'дети 5-ти лет Т'!BI10</f>
        <v/>
      </c>
      <c r="G155" s="12"/>
    </row>
    <row r="156" ht="15.75" customHeight="1">
      <c r="B156" s="12"/>
      <c r="C156" s="12"/>
      <c r="D156" s="12"/>
      <c r="E156" s="12"/>
      <c r="F156" s="148">
        <f>'дети 5-ти лет Т'!BJ10</f>
        <v>1</v>
      </c>
      <c r="G156" s="12"/>
    </row>
    <row r="157" ht="15.75" customHeight="1">
      <c r="B157" s="19"/>
      <c r="C157" s="12"/>
      <c r="D157" s="12"/>
      <c r="E157" s="12"/>
      <c r="F157" s="148" t="str">
        <f>'дети 5-ти лет Т'!BK10</f>
        <v/>
      </c>
      <c r="G157" s="12"/>
    </row>
    <row r="158" ht="15.75" customHeight="1">
      <c r="B158" s="5">
        <v>21.0</v>
      </c>
      <c r="C158" s="12"/>
      <c r="D158" s="12"/>
      <c r="E158" s="12"/>
      <c r="F158" s="148" t="str">
        <f>'дети 5-ти лет Т'!BL10</f>
        <v/>
      </c>
      <c r="G158" s="12"/>
    </row>
    <row r="159" ht="15.75" customHeight="1">
      <c r="B159" s="12"/>
      <c r="C159" s="12"/>
      <c r="D159" s="12"/>
      <c r="E159" s="12"/>
      <c r="F159" s="148">
        <f>'дети 5-ти лет Т'!BM10</f>
        <v>1</v>
      </c>
      <c r="G159" s="12"/>
    </row>
    <row r="160" ht="15.75" customHeight="1">
      <c r="B160" s="19"/>
      <c r="C160" s="12"/>
      <c r="D160" s="12"/>
      <c r="E160" s="12"/>
      <c r="F160" s="148" t="str">
        <f>'дети 5-ти лет Т'!BN10</f>
        <v/>
      </c>
      <c r="G160" s="12"/>
    </row>
    <row r="161" ht="15.75" customHeight="1">
      <c r="B161" s="5">
        <v>22.0</v>
      </c>
      <c r="C161" s="12"/>
      <c r="D161" s="12"/>
      <c r="E161" s="12"/>
      <c r="F161" s="148" t="str">
        <f>'дети 5-ти лет Т'!BO10</f>
        <v/>
      </c>
      <c r="G161" s="12"/>
    </row>
    <row r="162" ht="15.75" customHeight="1">
      <c r="B162" s="12"/>
      <c r="C162" s="12"/>
      <c r="D162" s="12"/>
      <c r="E162" s="12"/>
      <c r="F162" s="148">
        <f>'дети 5-ти лет Т'!BP10</f>
        <v>1</v>
      </c>
      <c r="G162" s="12"/>
    </row>
    <row r="163" ht="15.75" customHeight="1">
      <c r="B163" s="19"/>
      <c r="C163" s="12"/>
      <c r="D163" s="12"/>
      <c r="E163" s="12"/>
      <c r="F163" s="148" t="str">
        <f>'дети 5-ти лет Т'!BQ10</f>
        <v/>
      </c>
      <c r="G163" s="12"/>
    </row>
    <row r="164" ht="15.75" customHeight="1">
      <c r="B164" s="5">
        <v>23.0</v>
      </c>
      <c r="C164" s="12"/>
      <c r="D164" s="12"/>
      <c r="E164" s="12"/>
      <c r="F164" s="148" t="str">
        <f>'дети 5-ти лет Т'!BR10</f>
        <v/>
      </c>
      <c r="G164" s="12"/>
    </row>
    <row r="165" ht="15.75" customHeight="1">
      <c r="B165" s="12"/>
      <c r="C165" s="12"/>
      <c r="D165" s="12"/>
      <c r="E165" s="12"/>
      <c r="F165" s="148">
        <f>'дети 5-ти лет Т'!BS10</f>
        <v>1</v>
      </c>
      <c r="G165" s="12"/>
    </row>
    <row r="166" ht="15.75" customHeight="1">
      <c r="B166" s="19"/>
      <c r="C166" s="12"/>
      <c r="D166" s="12"/>
      <c r="E166" s="12"/>
      <c r="F166" s="148" t="str">
        <f>'дети 5-ти лет Т'!BT10</f>
        <v/>
      </c>
      <c r="G166" s="12"/>
    </row>
    <row r="167" ht="15.75" customHeight="1">
      <c r="B167" s="5">
        <v>24.0</v>
      </c>
      <c r="C167" s="12"/>
      <c r="D167" s="12"/>
      <c r="E167" s="12"/>
      <c r="F167" s="148" t="str">
        <f>'дети 5-ти лет Т'!BU10</f>
        <v/>
      </c>
      <c r="G167" s="12"/>
    </row>
    <row r="168" ht="15.75" customHeight="1">
      <c r="B168" s="12"/>
      <c r="C168" s="12"/>
      <c r="D168" s="12"/>
      <c r="E168" s="12"/>
      <c r="F168" s="148">
        <f>'дети 5-ти лет Т'!BV10</f>
        <v>1</v>
      </c>
      <c r="G168" s="12"/>
    </row>
    <row r="169" ht="15.75" customHeight="1">
      <c r="B169" s="19"/>
      <c r="C169" s="12"/>
      <c r="D169" s="12"/>
      <c r="E169" s="12"/>
      <c r="F169" s="148" t="str">
        <f>'дети 5-ти лет Т'!BW10</f>
        <v/>
      </c>
      <c r="G169" s="12"/>
    </row>
    <row r="170" ht="15.75" customHeight="1">
      <c r="B170" s="5">
        <v>25.0</v>
      </c>
      <c r="C170" s="12"/>
      <c r="D170" s="12"/>
      <c r="E170" s="12"/>
      <c r="F170" s="148">
        <f>'дети 5-ти лет Т'!BX10</f>
        <v>1</v>
      </c>
      <c r="G170" s="12"/>
    </row>
    <row r="171" ht="15.75" customHeight="1">
      <c r="B171" s="12"/>
      <c r="C171" s="12"/>
      <c r="D171" s="12"/>
      <c r="E171" s="12"/>
      <c r="F171" s="148" t="str">
        <f>'дети 5-ти лет Т'!BY10</f>
        <v/>
      </c>
      <c r="G171" s="12"/>
    </row>
    <row r="172" ht="15.75" customHeight="1">
      <c r="B172" s="19"/>
      <c r="C172" s="12"/>
      <c r="D172" s="12"/>
      <c r="E172" s="12"/>
      <c r="F172" s="148" t="str">
        <f>'дети 5-ти лет Т'!BZ10</f>
        <v/>
      </c>
      <c r="G172" s="12"/>
    </row>
    <row r="173" ht="15.75" customHeight="1">
      <c r="B173" s="5">
        <v>26.0</v>
      </c>
      <c r="C173" s="12"/>
      <c r="D173" s="12"/>
      <c r="E173" s="12"/>
      <c r="F173" s="148" t="str">
        <f>'дети 5-ти лет Т'!CA10</f>
        <v/>
      </c>
      <c r="G173" s="12"/>
    </row>
    <row r="174" ht="15.75" customHeight="1">
      <c r="B174" s="12"/>
      <c r="C174" s="12"/>
      <c r="D174" s="12"/>
      <c r="E174" s="12"/>
      <c r="F174" s="148">
        <f>'дети 5-ти лет Т'!CB10</f>
        <v>1</v>
      </c>
      <c r="G174" s="12"/>
    </row>
    <row r="175" ht="15.75" customHeight="1">
      <c r="B175" s="19"/>
      <c r="C175" s="12"/>
      <c r="D175" s="12"/>
      <c r="E175" s="12"/>
      <c r="F175" s="148" t="str">
        <f>'дети 5-ти лет Т'!CC10</f>
        <v/>
      </c>
      <c r="G175" s="12"/>
    </row>
    <row r="176" ht="15.75" customHeight="1">
      <c r="B176" s="5">
        <v>27.0</v>
      </c>
      <c r="C176" s="12"/>
      <c r="D176" s="12"/>
      <c r="E176" s="12"/>
      <c r="F176" s="148" t="str">
        <f>'дети 5-ти лет Т'!CD10</f>
        <v/>
      </c>
      <c r="G176" s="12"/>
    </row>
    <row r="177" ht="15.75" customHeight="1">
      <c r="B177" s="12"/>
      <c r="C177" s="12"/>
      <c r="D177" s="12"/>
      <c r="E177" s="12"/>
      <c r="F177" s="148">
        <f>'дети 5-ти лет Т'!CE10</f>
        <v>1</v>
      </c>
      <c r="G177" s="12"/>
    </row>
    <row r="178" ht="15.75" customHeight="1">
      <c r="B178" s="19"/>
      <c r="C178" s="12"/>
      <c r="D178" s="12"/>
      <c r="E178" s="12"/>
      <c r="F178" s="148" t="str">
        <f>'дети 5-ти лет Т'!CF10</f>
        <v/>
      </c>
      <c r="G178" s="12"/>
    </row>
    <row r="179" ht="15.75" customHeight="1">
      <c r="B179" s="5">
        <v>28.0</v>
      </c>
      <c r="C179" s="12"/>
      <c r="D179" s="12"/>
      <c r="E179" s="12"/>
      <c r="F179" s="148" t="str">
        <f>'дети 5-ти лет Т'!CG10</f>
        <v/>
      </c>
      <c r="G179" s="12"/>
    </row>
    <row r="180" ht="15.75" customHeight="1">
      <c r="B180" s="12"/>
      <c r="C180" s="12"/>
      <c r="D180" s="12"/>
      <c r="E180" s="12"/>
      <c r="F180" s="148">
        <f>'дети 5-ти лет Т'!CH10</f>
        <v>1</v>
      </c>
      <c r="G180" s="12"/>
    </row>
    <row r="181" ht="15.75" customHeight="1">
      <c r="B181" s="19"/>
      <c r="C181" s="12"/>
      <c r="D181" s="12"/>
      <c r="E181" s="12"/>
      <c r="F181" s="148" t="str">
        <f>'дети 5-ти лет Т'!CI10</f>
        <v/>
      </c>
      <c r="G181" s="12"/>
    </row>
    <row r="182" ht="15.75" customHeight="1">
      <c r="B182" s="5">
        <v>29.0</v>
      </c>
      <c r="C182" s="12"/>
      <c r="D182" s="12"/>
      <c r="E182" s="12"/>
      <c r="F182" s="148" t="str">
        <f>'дети 5-ти лет Т'!CJ10</f>
        <v/>
      </c>
      <c r="G182" s="12"/>
    </row>
    <row r="183" ht="15.75" customHeight="1">
      <c r="B183" s="12"/>
      <c r="C183" s="12"/>
      <c r="D183" s="12"/>
      <c r="E183" s="12"/>
      <c r="F183" s="148" t="str">
        <f>'дети 5-ти лет Т'!CK10</f>
        <v/>
      </c>
      <c r="G183" s="12"/>
    </row>
    <row r="184" ht="15.75" customHeight="1">
      <c r="B184" s="19"/>
      <c r="C184" s="12"/>
      <c r="D184" s="12"/>
      <c r="E184" s="12"/>
      <c r="F184" s="148">
        <f>'дети 5-ти лет Т'!CL10</f>
        <v>1</v>
      </c>
      <c r="G184" s="12"/>
    </row>
    <row r="185" ht="15.75" customHeight="1">
      <c r="B185" s="5">
        <v>30.0</v>
      </c>
      <c r="C185" s="12"/>
      <c r="D185" s="12"/>
      <c r="E185" s="12"/>
      <c r="F185" s="148" t="str">
        <f>'дети 5-ти лет Т'!CM10</f>
        <v/>
      </c>
      <c r="G185" s="12"/>
    </row>
    <row r="186" ht="15.75" customHeight="1">
      <c r="B186" s="12"/>
      <c r="C186" s="12"/>
      <c r="D186" s="12"/>
      <c r="E186" s="12"/>
      <c r="F186" s="148">
        <f>'дети 5-ти лет Т'!CN10</f>
        <v>1</v>
      </c>
      <c r="G186" s="12"/>
    </row>
    <row r="187" ht="15.75" customHeight="1">
      <c r="B187" s="19"/>
      <c r="C187" s="19"/>
      <c r="D187" s="19"/>
      <c r="E187" s="19"/>
      <c r="F187" s="148" t="str">
        <f>'дети 5-ти лет Т'!CO10</f>
        <v/>
      </c>
      <c r="G187" s="19"/>
    </row>
    <row r="188" ht="15.75" customHeight="1"/>
    <row r="189" ht="15.75" customHeight="1">
      <c r="B189" s="237" t="s">
        <v>922</v>
      </c>
      <c r="C189" s="7"/>
      <c r="D189" s="7"/>
      <c r="E189" s="7"/>
      <c r="F189" s="7"/>
      <c r="G189" s="8"/>
    </row>
    <row r="190" ht="43.5" customHeight="1">
      <c r="B190" s="314"/>
      <c r="C190" s="315" t="s">
        <v>5</v>
      </c>
      <c r="D190" s="315" t="s">
        <v>107</v>
      </c>
      <c r="E190" s="315" t="s">
        <v>335</v>
      </c>
      <c r="F190" s="315" t="s">
        <v>398</v>
      </c>
      <c r="G190" s="178" t="s">
        <v>724</v>
      </c>
    </row>
    <row r="191" ht="15.75" customHeight="1">
      <c r="B191" s="5">
        <v>1.0</v>
      </c>
      <c r="C191" s="78">
        <f>'дети 5-ти лет Ф'!D56</f>
        <v>1</v>
      </c>
      <c r="D191" s="78">
        <f>'дети 5-ти лет К'!D56</f>
        <v>1</v>
      </c>
      <c r="E191" s="78">
        <f>'дети 5-ти лет П'!D56</f>
        <v>1</v>
      </c>
      <c r="F191" s="78" t="str">
        <f>'дети 5-ти лет Т'!D56</f>
        <v/>
      </c>
      <c r="G191" s="78">
        <f>'дети 5-ти лет С'!D56</f>
        <v>1</v>
      </c>
    </row>
    <row r="192" ht="15.75" customHeight="1">
      <c r="B192" s="12"/>
      <c r="C192" s="78" t="str">
        <f>'дети 5-ти лет Ф'!E56</f>
        <v/>
      </c>
      <c r="D192" s="78" t="str">
        <f>'дети 5-ти лет К'!E56</f>
        <v/>
      </c>
      <c r="E192" s="78" t="str">
        <f>'дети 5-ти лет П'!E56</f>
        <v/>
      </c>
      <c r="F192" s="78">
        <f>'дети 5-ти лет Т'!E56</f>
        <v>1</v>
      </c>
      <c r="G192" s="78" t="str">
        <f>'дети 5-ти лет С'!E56</f>
        <v/>
      </c>
    </row>
    <row r="193" ht="15.75" customHeight="1">
      <c r="B193" s="19"/>
      <c r="C193" s="78" t="str">
        <f>'дети 5-ти лет Ф'!F56</f>
        <v/>
      </c>
      <c r="D193" s="78" t="str">
        <f>'дети 5-ти лет К'!F56</f>
        <v/>
      </c>
      <c r="E193" s="78" t="str">
        <f>'дети 5-ти лет П'!F56</f>
        <v/>
      </c>
      <c r="F193" s="78" t="str">
        <f>'дети 5-ти лет Т'!F56</f>
        <v/>
      </c>
      <c r="G193" s="78" t="str">
        <f>'дети 5-ти лет С'!F56</f>
        <v/>
      </c>
    </row>
    <row r="194" ht="15.75" customHeight="1">
      <c r="B194" s="5">
        <v>2.0</v>
      </c>
      <c r="C194" s="78">
        <f>'дети 5-ти лет Ф'!G56</f>
        <v>1</v>
      </c>
      <c r="D194" s="78" t="str">
        <f>'дети 5-ти лет К'!G56</f>
        <v/>
      </c>
      <c r="E194" s="78">
        <f>'дети 5-ти лет П'!G56</f>
        <v>1</v>
      </c>
      <c r="F194" s="78" t="str">
        <f>'дети 5-ти лет Т'!G56</f>
        <v/>
      </c>
      <c r="G194" s="78">
        <f>'дети 5-ти лет С'!G56</f>
        <v>1</v>
      </c>
    </row>
    <row r="195" ht="15.75" customHeight="1">
      <c r="B195" s="12"/>
      <c r="C195" s="78" t="str">
        <f>'дети 5-ти лет Ф'!H56</f>
        <v/>
      </c>
      <c r="D195" s="78">
        <f>'дети 5-ти лет К'!H56</f>
        <v>1</v>
      </c>
      <c r="E195" s="78" t="str">
        <f>'дети 5-ти лет П'!H56</f>
        <v/>
      </c>
      <c r="F195" s="78">
        <f>'дети 5-ти лет Т'!H56</f>
        <v>1</v>
      </c>
      <c r="G195" s="78" t="str">
        <f>'дети 5-ти лет С'!H56</f>
        <v/>
      </c>
    </row>
    <row r="196" ht="15.75" customHeight="1">
      <c r="B196" s="19"/>
      <c r="C196" s="78" t="str">
        <f>'дети 5-ти лет Ф'!I56</f>
        <v/>
      </c>
      <c r="D196" s="78" t="str">
        <f>'дети 5-ти лет К'!I56</f>
        <v/>
      </c>
      <c r="E196" s="78" t="str">
        <f>'дети 5-ти лет П'!I56</f>
        <v/>
      </c>
      <c r="F196" s="78" t="str">
        <f>'дети 5-ти лет Т'!I56</f>
        <v/>
      </c>
      <c r="G196" s="78" t="str">
        <f>'дети 5-ти лет С'!I56</f>
        <v/>
      </c>
    </row>
    <row r="197" ht="15.75" customHeight="1">
      <c r="B197" s="5">
        <v>3.0</v>
      </c>
      <c r="C197" s="78" t="str">
        <f>'дети 5-ти лет Ф'!J56</f>
        <v/>
      </c>
      <c r="D197" s="78" t="str">
        <f>'дети 5-ти лет К'!J56</f>
        <v/>
      </c>
      <c r="E197" s="78">
        <f>'дети 5-ти лет П'!J56</f>
        <v>1</v>
      </c>
      <c r="F197" s="78" t="str">
        <f>'дети 5-ти лет Т'!J56</f>
        <v/>
      </c>
      <c r="G197" s="78">
        <f>'дети 5-ти лет С'!J56</f>
        <v>1</v>
      </c>
    </row>
    <row r="198" ht="15.75" customHeight="1">
      <c r="B198" s="12"/>
      <c r="C198" s="78">
        <f>'дети 5-ти лет Ф'!K56</f>
        <v>1</v>
      </c>
      <c r="D198" s="78">
        <f>'дети 5-ти лет К'!K56</f>
        <v>1</v>
      </c>
      <c r="E198" s="78" t="str">
        <f>'дети 5-ти лет П'!K56</f>
        <v/>
      </c>
      <c r="F198" s="78">
        <f>'дети 5-ти лет Т'!K56</f>
        <v>1</v>
      </c>
      <c r="G198" s="78" t="str">
        <f>'дети 5-ти лет С'!K56</f>
        <v/>
      </c>
    </row>
    <row r="199" ht="15.75" customHeight="1">
      <c r="B199" s="19"/>
      <c r="C199" s="78" t="str">
        <f>'дети 5-ти лет Ф'!L56</f>
        <v/>
      </c>
      <c r="D199" s="78" t="str">
        <f>'дети 5-ти лет К'!L56</f>
        <v/>
      </c>
      <c r="E199" s="78" t="str">
        <f>'дети 5-ти лет П'!L56</f>
        <v/>
      </c>
      <c r="F199" s="78" t="str">
        <f>'дети 5-ти лет Т'!L56</f>
        <v/>
      </c>
      <c r="G199" s="78" t="str">
        <f>'дети 5-ти лет С'!L56</f>
        <v/>
      </c>
    </row>
    <row r="200" ht="15.75" customHeight="1">
      <c r="B200" s="5">
        <v>4.0</v>
      </c>
      <c r="C200" s="78">
        <f>'дети 5-ти лет Ф'!M56</f>
        <v>1</v>
      </c>
      <c r="D200" s="78">
        <f>'дети 5-ти лет К'!M56</f>
        <v>1</v>
      </c>
      <c r="E200" s="78" t="str">
        <f>'дети 5-ти лет П'!M56</f>
        <v/>
      </c>
      <c r="F200" s="78" t="str">
        <f>'дети 5-ти лет Т'!M56</f>
        <v/>
      </c>
      <c r="G200" s="78">
        <f>'дети 5-ти лет С'!M56</f>
        <v>1</v>
      </c>
    </row>
    <row r="201" ht="15.75" customHeight="1">
      <c r="B201" s="12"/>
      <c r="C201" s="78" t="str">
        <f>'дети 5-ти лет Ф'!N56</f>
        <v/>
      </c>
      <c r="D201" s="78" t="str">
        <f>'дети 5-ти лет К'!N56</f>
        <v/>
      </c>
      <c r="E201" s="78">
        <f>'дети 5-ти лет П'!N56</f>
        <v>1</v>
      </c>
      <c r="F201" s="78">
        <f>'дети 5-ти лет Т'!N56</f>
        <v>1</v>
      </c>
      <c r="G201" s="78" t="str">
        <f>'дети 5-ти лет С'!N56</f>
        <v/>
      </c>
    </row>
    <row r="202" ht="15.75" customHeight="1">
      <c r="B202" s="19"/>
      <c r="C202" s="78" t="str">
        <f>'дети 5-ти лет Ф'!O56</f>
        <v/>
      </c>
      <c r="D202" s="78" t="str">
        <f>'дети 5-ти лет К'!O56</f>
        <v/>
      </c>
      <c r="E202" s="78" t="str">
        <f>'дети 5-ти лет П'!O56</f>
        <v/>
      </c>
      <c r="F202" s="78" t="str">
        <f>'дети 5-ти лет Т'!O56</f>
        <v/>
      </c>
      <c r="G202" s="78" t="str">
        <f>'дети 5-ти лет С'!O56</f>
        <v/>
      </c>
    </row>
    <row r="203" ht="15.75" customHeight="1">
      <c r="B203" s="5">
        <v>5.0</v>
      </c>
      <c r="C203" s="78">
        <f>'дети 5-ти лет Ф'!P56</f>
        <v>1</v>
      </c>
      <c r="D203" s="78" t="str">
        <f>'дети 5-ти лет К'!P56</f>
        <v/>
      </c>
      <c r="E203" s="78" t="str">
        <f>'дети 5-ти лет П'!P56</f>
        <v/>
      </c>
      <c r="F203" s="78" t="str">
        <f>'дети 5-ти лет Т'!P56</f>
        <v/>
      </c>
      <c r="G203" s="78" t="str">
        <f>'дети 5-ти лет С'!P56</f>
        <v/>
      </c>
    </row>
    <row r="204" ht="15.75" customHeight="1">
      <c r="B204" s="12"/>
      <c r="C204" s="78" t="str">
        <f>'дети 5-ти лет Ф'!Q56</f>
        <v/>
      </c>
      <c r="D204" s="78">
        <f>'дети 5-ти лет К'!Q56</f>
        <v>1</v>
      </c>
      <c r="E204" s="78">
        <f>'дети 5-ти лет П'!Q56</f>
        <v>1</v>
      </c>
      <c r="F204" s="78">
        <f>'дети 5-ти лет Т'!Q56</f>
        <v>1</v>
      </c>
      <c r="G204" s="78">
        <f>'дети 5-ти лет С'!Q56</f>
        <v>1</v>
      </c>
    </row>
    <row r="205" ht="15.75" customHeight="1">
      <c r="B205" s="19"/>
      <c r="C205" s="78" t="str">
        <f>'дети 5-ти лет Ф'!R56</f>
        <v/>
      </c>
      <c r="D205" s="78" t="str">
        <f>'дети 5-ти лет К'!R56</f>
        <v/>
      </c>
      <c r="E205" s="78" t="str">
        <f>'дети 5-ти лет П'!R56</f>
        <v/>
      </c>
      <c r="F205" s="78" t="str">
        <f>'дети 5-ти лет Т'!R56</f>
        <v/>
      </c>
      <c r="G205" s="78" t="str">
        <f>'дети 5-ти лет С'!R56</f>
        <v/>
      </c>
    </row>
    <row r="206" ht="15.75" customHeight="1">
      <c r="B206" s="5">
        <v>6.0</v>
      </c>
      <c r="C206" s="78">
        <f>'дети 5-ти лет Ф'!S56</f>
        <v>1</v>
      </c>
      <c r="D206" s="78">
        <f>'дети 5-ти лет К'!S56</f>
        <v>1</v>
      </c>
      <c r="E206" s="78">
        <f>'дети 5-ти лет П'!S56</f>
        <v>1</v>
      </c>
      <c r="F206" s="78" t="str">
        <f>'дети 5-ти лет Т'!S56</f>
        <v/>
      </c>
      <c r="G206" s="78" t="str">
        <f>'дети 5-ти лет С'!S56</f>
        <v/>
      </c>
    </row>
    <row r="207" ht="15.75" customHeight="1">
      <c r="B207" s="12"/>
      <c r="C207" s="78" t="str">
        <f>'дети 5-ти лет Ф'!T56</f>
        <v/>
      </c>
      <c r="D207" s="78" t="str">
        <f>'дети 5-ти лет К'!T56</f>
        <v/>
      </c>
      <c r="E207" s="78" t="str">
        <f>'дети 5-ти лет П'!T56</f>
        <v/>
      </c>
      <c r="F207" s="78">
        <f>'дети 5-ти лет Т'!T56</f>
        <v>1</v>
      </c>
      <c r="G207" s="78">
        <f>'дети 5-ти лет С'!T56</f>
        <v>1</v>
      </c>
    </row>
    <row r="208" ht="15.75" customHeight="1">
      <c r="B208" s="19"/>
      <c r="C208" s="78" t="str">
        <f>'дети 5-ти лет Ф'!U56</f>
        <v/>
      </c>
      <c r="D208" s="78" t="str">
        <f>'дети 5-ти лет К'!U56</f>
        <v/>
      </c>
      <c r="E208" s="78" t="str">
        <f>'дети 5-ти лет П'!U56</f>
        <v/>
      </c>
      <c r="F208" s="78" t="str">
        <f>'дети 5-ти лет Т'!U56</f>
        <v/>
      </c>
      <c r="G208" s="78" t="str">
        <f>'дети 5-ти лет С'!U56</f>
        <v/>
      </c>
    </row>
    <row r="209" ht="15.75" customHeight="1">
      <c r="B209" s="5">
        <v>7.0</v>
      </c>
      <c r="C209" s="78">
        <f>'дети 5-ти лет Ф'!V56</f>
        <v>1</v>
      </c>
      <c r="D209" s="78">
        <f>'дети 5-ти лет К'!V56</f>
        <v>1</v>
      </c>
      <c r="E209" s="78">
        <f>'дети 5-ти лет П'!V56</f>
        <v>1</v>
      </c>
      <c r="F209" s="78" t="str">
        <f>'дети 5-ти лет Т'!V56</f>
        <v/>
      </c>
      <c r="G209" s="78">
        <f>'дети 5-ти лет С'!V56</f>
        <v>1</v>
      </c>
    </row>
    <row r="210" ht="15.75" customHeight="1">
      <c r="B210" s="12"/>
      <c r="C210" s="78" t="str">
        <f>'дети 5-ти лет Ф'!W56</f>
        <v/>
      </c>
      <c r="D210" s="78">
        <f>'дети 5-ти лет Т'!W56</f>
        <v>1</v>
      </c>
      <c r="E210" s="78" t="str">
        <f>'дети 5-ти лет П'!W56</f>
        <v/>
      </c>
      <c r="F210" s="78">
        <f>'дети 5-ти лет Т'!W56</f>
        <v>1</v>
      </c>
      <c r="G210" s="78" t="str">
        <f>'дети 5-ти лет С'!W56</f>
        <v/>
      </c>
    </row>
    <row r="211" ht="15.75" customHeight="1">
      <c r="B211" s="19"/>
      <c r="C211" s="78" t="str">
        <f>'дети 5-ти лет Ф'!X56</f>
        <v/>
      </c>
      <c r="D211" s="78" t="str">
        <f>'дети 5-ти лет К'!X56</f>
        <v/>
      </c>
      <c r="E211" s="78" t="str">
        <f>'дети 5-ти лет П'!X56</f>
        <v/>
      </c>
      <c r="F211" s="78" t="str">
        <f>'дети 5-ти лет Т'!X56</f>
        <v/>
      </c>
      <c r="G211" s="78" t="str">
        <f>'дети 5-ти лет С'!X56</f>
        <v/>
      </c>
    </row>
    <row r="212" ht="15.75" customHeight="1">
      <c r="B212" s="5">
        <v>8.0</v>
      </c>
      <c r="C212" s="318"/>
      <c r="D212" s="78">
        <f>'дети 5-ти лет К'!Y56</f>
        <v>1</v>
      </c>
      <c r="E212" s="317"/>
      <c r="F212" s="78" t="str">
        <f>'дети 5-ти лет Т'!Y56</f>
        <v/>
      </c>
      <c r="G212" s="317"/>
    </row>
    <row r="213" ht="15.75" customHeight="1">
      <c r="B213" s="12"/>
      <c r="C213" s="319"/>
      <c r="D213" s="78" t="str">
        <f>'дети 5-ти лет К'!Z56</f>
        <v/>
      </c>
      <c r="E213" s="12"/>
      <c r="F213" s="78">
        <f>'дети 5-ти лет Т'!Z56</f>
        <v>1</v>
      </c>
      <c r="G213" s="12"/>
    </row>
    <row r="214" ht="15.75" customHeight="1">
      <c r="B214" s="19"/>
      <c r="C214" s="319"/>
      <c r="D214" s="78" t="str">
        <f>'дети 5-ти лет К'!AA56</f>
        <v/>
      </c>
      <c r="E214" s="12"/>
      <c r="F214" s="78" t="str">
        <f>'дети 5-ти лет Т'!AA56</f>
        <v/>
      </c>
      <c r="G214" s="12"/>
    </row>
    <row r="215" ht="15.75" customHeight="1">
      <c r="B215" s="5">
        <v>9.0</v>
      </c>
      <c r="C215" s="319"/>
      <c r="D215" s="78" t="str">
        <f>'дети 5-ти лет К'!AB56</f>
        <v/>
      </c>
      <c r="E215" s="12"/>
      <c r="F215" s="78" t="str">
        <f>'дети 5-ти лет Т'!AB56</f>
        <v/>
      </c>
      <c r="G215" s="12"/>
    </row>
    <row r="216" ht="15.75" customHeight="1">
      <c r="B216" s="12"/>
      <c r="C216" s="319"/>
      <c r="D216" s="78">
        <f>'дети 5-ти лет К'!AC56</f>
        <v>1</v>
      </c>
      <c r="E216" s="12"/>
      <c r="F216" s="78">
        <f>'дети 5-ти лет Т'!AC56</f>
        <v>1</v>
      </c>
      <c r="G216" s="12"/>
    </row>
    <row r="217" ht="15.75" customHeight="1">
      <c r="B217" s="19"/>
      <c r="C217" s="319"/>
      <c r="D217" s="78" t="str">
        <f>'дети 5-ти лет К'!AD56</f>
        <v/>
      </c>
      <c r="E217" s="12"/>
      <c r="F217" s="78" t="str">
        <f>'дети 5-ти лет Т'!AD56</f>
        <v/>
      </c>
      <c r="G217" s="12"/>
    </row>
    <row r="218" ht="15.75" customHeight="1">
      <c r="B218" s="5">
        <v>10.0</v>
      </c>
      <c r="C218" s="319"/>
      <c r="D218" s="78">
        <f>'дети 5-ти лет К'!AE56</f>
        <v>1</v>
      </c>
      <c r="E218" s="12"/>
      <c r="F218" s="78" t="str">
        <f>'дети 5-ти лет Т'!AE56</f>
        <v/>
      </c>
      <c r="G218" s="12"/>
    </row>
    <row r="219" ht="15.75" customHeight="1">
      <c r="B219" s="12"/>
      <c r="C219" s="319"/>
      <c r="D219" s="78" t="str">
        <f>'дети 5-ти лет К'!AF56</f>
        <v/>
      </c>
      <c r="E219" s="12"/>
      <c r="F219" s="78">
        <f>'дети 5-ти лет Т'!AF56</f>
        <v>1</v>
      </c>
      <c r="G219" s="12"/>
    </row>
    <row r="220" ht="15.75" customHeight="1">
      <c r="B220" s="19"/>
      <c r="C220" s="319"/>
      <c r="D220" s="78" t="str">
        <f>'дети 5-ти лет К'!AG56</f>
        <v/>
      </c>
      <c r="E220" s="12"/>
      <c r="F220" s="78" t="str">
        <f>'дети 5-ти лет Т'!AG56</f>
        <v/>
      </c>
      <c r="G220" s="12"/>
    </row>
    <row r="221" ht="15.75" customHeight="1">
      <c r="B221" s="5">
        <v>11.0</v>
      </c>
      <c r="C221" s="319"/>
      <c r="D221" s="78" t="str">
        <f>'дети 5-ти лет К'!AH56</f>
        <v/>
      </c>
      <c r="E221" s="12"/>
      <c r="F221" s="78" t="str">
        <f>'дети 5-ти лет Т'!AH56</f>
        <v/>
      </c>
      <c r="G221" s="12"/>
    </row>
    <row r="222" ht="15.75" customHeight="1">
      <c r="B222" s="12"/>
      <c r="C222" s="319"/>
      <c r="D222" s="78">
        <f>'дети 5-ти лет К'!AI56</f>
        <v>1</v>
      </c>
      <c r="E222" s="12"/>
      <c r="F222" s="78">
        <f>'дети 5-ти лет Т'!AI56</f>
        <v>1</v>
      </c>
      <c r="G222" s="12"/>
    </row>
    <row r="223" ht="15.75" customHeight="1">
      <c r="B223" s="19"/>
      <c r="C223" s="319"/>
      <c r="D223" s="78" t="str">
        <f>'дети 5-ти лет К'!AJ56</f>
        <v/>
      </c>
      <c r="E223" s="12"/>
      <c r="F223" s="78" t="str">
        <f>'дети 5-ти лет Т'!AJ56</f>
        <v/>
      </c>
      <c r="G223" s="12"/>
    </row>
    <row r="224" ht="15.75" customHeight="1">
      <c r="B224" s="5">
        <v>12.0</v>
      </c>
      <c r="C224" s="319"/>
      <c r="D224" s="78" t="str">
        <f>'дети 5-ти лет К'!AK56</f>
        <v/>
      </c>
      <c r="E224" s="12"/>
      <c r="F224" s="78" t="str">
        <f>'дети 5-ти лет Т'!AK56</f>
        <v/>
      </c>
      <c r="G224" s="12"/>
    </row>
    <row r="225" ht="15.75" customHeight="1">
      <c r="B225" s="12"/>
      <c r="C225" s="319"/>
      <c r="D225" s="78">
        <f>'дети 5-ти лет К'!AL56</f>
        <v>1</v>
      </c>
      <c r="E225" s="12"/>
      <c r="F225" s="78">
        <f>'дети 5-ти лет Т'!AL56</f>
        <v>1</v>
      </c>
      <c r="G225" s="12"/>
    </row>
    <row r="226" ht="15.75" customHeight="1">
      <c r="B226" s="19"/>
      <c r="C226" s="319"/>
      <c r="D226" s="78" t="str">
        <f>'дети 5-ти лет К'!AM56</f>
        <v/>
      </c>
      <c r="E226" s="12"/>
      <c r="F226" s="78" t="str">
        <f>'дети 5-ти лет Т'!AM56</f>
        <v/>
      </c>
      <c r="G226" s="12"/>
    </row>
    <row r="227" ht="15.75" customHeight="1">
      <c r="B227" s="5">
        <v>13.0</v>
      </c>
      <c r="C227" s="319"/>
      <c r="D227" s="78">
        <f>'дети 5-ти лет К'!AN56</f>
        <v>1</v>
      </c>
      <c r="E227" s="12"/>
      <c r="F227" s="78" t="str">
        <f>'дети 5-ти лет Т'!AN56</f>
        <v/>
      </c>
      <c r="G227" s="12"/>
    </row>
    <row r="228" ht="15.75" customHeight="1">
      <c r="B228" s="12"/>
      <c r="C228" s="319"/>
      <c r="D228" s="78" t="str">
        <f>'дети 5-ти лет К'!AO56</f>
        <v/>
      </c>
      <c r="E228" s="12"/>
      <c r="F228" s="78">
        <f>'дети 5-ти лет Т'!AO56</f>
        <v>1</v>
      </c>
      <c r="G228" s="12"/>
    </row>
    <row r="229" ht="15.75" customHeight="1">
      <c r="B229" s="19"/>
      <c r="C229" s="319"/>
      <c r="D229" s="78" t="str">
        <f>'дети 5-ти лет К'!AP56</f>
        <v/>
      </c>
      <c r="E229" s="12"/>
      <c r="F229" s="78" t="str">
        <f>'дети 5-ти лет Т'!AP56</f>
        <v/>
      </c>
      <c r="G229" s="12"/>
    </row>
    <row r="230" ht="15.75" customHeight="1">
      <c r="B230" s="5">
        <v>14.0</v>
      </c>
      <c r="C230" s="319"/>
      <c r="D230" s="78">
        <f>'дети 5-ти лет К'!AQ56</f>
        <v>1</v>
      </c>
      <c r="E230" s="12"/>
      <c r="F230" s="78" t="str">
        <f>'дети 5-ти лет Т'!AQ56</f>
        <v/>
      </c>
      <c r="G230" s="12"/>
    </row>
    <row r="231" ht="15.75" customHeight="1">
      <c r="B231" s="12"/>
      <c r="C231" s="319"/>
      <c r="D231" s="78" t="str">
        <f>'дети 5-ти лет К'!AR56</f>
        <v/>
      </c>
      <c r="E231" s="12"/>
      <c r="F231" s="78">
        <f>'дети 5-ти лет Т'!AR56</f>
        <v>1</v>
      </c>
      <c r="G231" s="12"/>
    </row>
    <row r="232" ht="15.75" customHeight="1">
      <c r="B232" s="19"/>
      <c r="C232" s="319"/>
      <c r="D232" s="78" t="str">
        <f>'дети 5-ти лет К'!AS56</f>
        <v/>
      </c>
      <c r="E232" s="12"/>
      <c r="F232" s="78" t="str">
        <f>'дети 5-ти лет Т'!AS56</f>
        <v/>
      </c>
      <c r="G232" s="12"/>
    </row>
    <row r="233" ht="15.75" customHeight="1">
      <c r="B233" s="5">
        <v>15.0</v>
      </c>
      <c r="C233" s="319"/>
      <c r="D233" s="78">
        <f>'дети 5-ти лет К'!AT56</f>
        <v>1</v>
      </c>
      <c r="E233" s="12"/>
      <c r="F233" s="78" t="str">
        <f>'дети 5-ти лет Т'!AT56</f>
        <v/>
      </c>
      <c r="G233" s="12"/>
    </row>
    <row r="234" ht="15.75" customHeight="1">
      <c r="B234" s="12"/>
      <c r="C234" s="319"/>
      <c r="D234" s="78" t="str">
        <f>'дети 5-ти лет К'!AU56</f>
        <v/>
      </c>
      <c r="E234" s="12"/>
      <c r="F234" s="78">
        <f>'дети 5-ти лет Т'!AU56</f>
        <v>1</v>
      </c>
      <c r="G234" s="12"/>
    </row>
    <row r="235" ht="15.75" customHeight="1">
      <c r="B235" s="19"/>
      <c r="C235" s="319"/>
      <c r="D235" s="78" t="str">
        <f>'дети 5-ти лет К'!AV56</f>
        <v/>
      </c>
      <c r="E235" s="12"/>
      <c r="F235" s="78" t="str">
        <f>'дети 5-ти лет Т'!AV56</f>
        <v/>
      </c>
      <c r="G235" s="12"/>
    </row>
    <row r="236" ht="15.75" customHeight="1">
      <c r="B236" s="5">
        <v>16.0</v>
      </c>
      <c r="C236" s="319"/>
      <c r="D236" s="78" t="str">
        <f>'дети 5-ти лет К'!AW56</f>
        <v/>
      </c>
      <c r="E236" s="12"/>
      <c r="F236" s="78" t="str">
        <f>'дети 5-ти лет Т'!AW56</f>
        <v/>
      </c>
      <c r="G236" s="12"/>
    </row>
    <row r="237" ht="15.75" customHeight="1">
      <c r="B237" s="12"/>
      <c r="C237" s="319"/>
      <c r="D237" s="78">
        <f>'дети 5-ти лет К'!AX56</f>
        <v>1</v>
      </c>
      <c r="E237" s="12"/>
      <c r="F237" s="78">
        <f>'дети 5-ти лет Т'!AX56</f>
        <v>1</v>
      </c>
      <c r="G237" s="12"/>
    </row>
    <row r="238" ht="15.75" customHeight="1">
      <c r="B238" s="19"/>
      <c r="C238" s="319"/>
      <c r="D238" s="78" t="str">
        <f>'дети 5-ти лет К'!AY56</f>
        <v/>
      </c>
      <c r="E238" s="12"/>
      <c r="F238" s="78" t="str">
        <f>'дети 5-ти лет Т'!AY56</f>
        <v/>
      </c>
      <c r="G238" s="12"/>
    </row>
    <row r="239" ht="15.75" customHeight="1">
      <c r="B239" s="5">
        <v>17.0</v>
      </c>
      <c r="C239" s="319"/>
      <c r="D239" s="78">
        <f>'дети 5-ти лет К'!AZ56</f>
        <v>1</v>
      </c>
      <c r="E239" s="12"/>
      <c r="F239" s="78" t="str">
        <f>'дети 5-ти лет Т'!AZ56</f>
        <v/>
      </c>
      <c r="G239" s="12"/>
    </row>
    <row r="240" ht="15.75" customHeight="1">
      <c r="B240" s="12"/>
      <c r="C240" s="319"/>
      <c r="D240" s="78" t="str">
        <f>'дети 5-ти лет К'!BA56</f>
        <v/>
      </c>
      <c r="E240" s="12"/>
      <c r="F240" s="78">
        <f>'дети 5-ти лет Т'!BA56</f>
        <v>1</v>
      </c>
      <c r="G240" s="12"/>
    </row>
    <row r="241" ht="15.75" customHeight="1">
      <c r="B241" s="19"/>
      <c r="C241" s="319"/>
      <c r="D241" s="78" t="str">
        <f>'дети 5-ти лет К'!BB56</f>
        <v/>
      </c>
      <c r="E241" s="12"/>
      <c r="F241" s="78" t="str">
        <f>'дети 5-ти лет Т'!BB56</f>
        <v/>
      </c>
      <c r="G241" s="12"/>
    </row>
    <row r="242" ht="15.75" customHeight="1">
      <c r="B242" s="5">
        <v>18.0</v>
      </c>
      <c r="C242" s="319"/>
      <c r="D242" s="78" t="str">
        <f>'дети 5-ти лет К'!BC56</f>
        <v/>
      </c>
      <c r="E242" s="12"/>
      <c r="F242" s="78" t="str">
        <f>'дети 5-ти лет Т'!BC56</f>
        <v/>
      </c>
      <c r="G242" s="12"/>
    </row>
    <row r="243" ht="15.75" customHeight="1">
      <c r="B243" s="12"/>
      <c r="C243" s="319"/>
      <c r="D243" s="78">
        <f>'дети 5-ти лет К'!BD56</f>
        <v>1</v>
      </c>
      <c r="E243" s="12"/>
      <c r="F243" s="78">
        <f>'дети 5-ти лет Т'!BD56</f>
        <v>1</v>
      </c>
      <c r="G243" s="12"/>
    </row>
    <row r="244" ht="15.75" customHeight="1">
      <c r="B244" s="19"/>
      <c r="C244" s="319"/>
      <c r="D244" s="78" t="str">
        <f>'дети 5-ти лет К'!BE56</f>
        <v/>
      </c>
      <c r="E244" s="12"/>
      <c r="F244" s="78" t="str">
        <f>'дети 5-ти лет Т'!BE56</f>
        <v/>
      </c>
      <c r="G244" s="12"/>
    </row>
    <row r="245" ht="15.75" customHeight="1">
      <c r="B245" s="5">
        <v>19.0</v>
      </c>
      <c r="C245" s="319"/>
      <c r="D245" s="78">
        <f>'дети 5-ти лет К'!BF56</f>
        <v>1</v>
      </c>
      <c r="E245" s="12"/>
      <c r="F245" s="78" t="str">
        <f>'дети 5-ти лет Т'!BF56</f>
        <v/>
      </c>
      <c r="G245" s="12"/>
    </row>
    <row r="246" ht="15.75" customHeight="1">
      <c r="B246" s="12"/>
      <c r="C246" s="319"/>
      <c r="D246" s="78" t="str">
        <f>'дети 5-ти лет К'!BG56</f>
        <v/>
      </c>
      <c r="E246" s="12"/>
      <c r="F246" s="78" t="str">
        <f>'дети 5-ти лет Т'!BG56</f>
        <v/>
      </c>
      <c r="G246" s="12"/>
    </row>
    <row r="247" ht="15.75" customHeight="1">
      <c r="B247" s="19"/>
      <c r="C247" s="319"/>
      <c r="D247" s="78" t="str">
        <f>'дети 5-ти лет К'!BH56</f>
        <v/>
      </c>
      <c r="E247" s="12"/>
      <c r="F247" s="78">
        <f>'дети 5-ти лет Т'!BH56</f>
        <v>1</v>
      </c>
      <c r="G247" s="12"/>
    </row>
    <row r="248" ht="15.75" customHeight="1">
      <c r="B248" s="5">
        <v>20.0</v>
      </c>
      <c r="C248" s="319"/>
      <c r="D248" s="78">
        <f>'дети 5-ти лет К'!BI56</f>
        <v>1</v>
      </c>
      <c r="E248" s="12"/>
      <c r="F248" s="78" t="str">
        <f>'дети 5-ти лет Т'!BI56</f>
        <v/>
      </c>
      <c r="G248" s="12"/>
    </row>
    <row r="249" ht="15.75" customHeight="1">
      <c r="B249" s="12"/>
      <c r="C249" s="319"/>
      <c r="D249" s="78" t="str">
        <f>'дети 5-ти лет К'!BJ56</f>
        <v/>
      </c>
      <c r="E249" s="12"/>
      <c r="F249" s="78" t="str">
        <f>'дети 5-ти лет Т'!BJ56</f>
        <v/>
      </c>
      <c r="G249" s="12"/>
    </row>
    <row r="250" ht="15.75" customHeight="1">
      <c r="B250" s="19"/>
      <c r="C250" s="319"/>
      <c r="D250" s="78" t="str">
        <f>'дети 5-ти лет К'!BK56</f>
        <v/>
      </c>
      <c r="E250" s="12"/>
      <c r="F250" s="78">
        <f>'дети 5-ти лет Т'!BK56</f>
        <v>1</v>
      </c>
      <c r="G250" s="12"/>
    </row>
    <row r="251" ht="15.75" customHeight="1">
      <c r="B251" s="5">
        <v>21.0</v>
      </c>
      <c r="C251" s="319"/>
      <c r="D251" s="78">
        <f>'дети 5-ти лет К'!BL56</f>
        <v>1</v>
      </c>
      <c r="E251" s="12"/>
      <c r="F251" s="78" t="str">
        <f>'дети 5-ти лет Т'!BL56</f>
        <v/>
      </c>
      <c r="G251" s="12"/>
    </row>
    <row r="252" ht="15.75" customHeight="1">
      <c r="B252" s="12"/>
      <c r="C252" s="319"/>
      <c r="D252" s="78" t="str">
        <f>'дети 5-ти лет К'!BM56</f>
        <v/>
      </c>
      <c r="E252" s="12"/>
      <c r="F252" s="78">
        <f>'дети 5-ти лет Т'!BM56</f>
        <v>1</v>
      </c>
      <c r="G252" s="12"/>
    </row>
    <row r="253" ht="15.75" customHeight="1">
      <c r="B253" s="19"/>
      <c r="C253" s="319"/>
      <c r="D253" s="78" t="str">
        <f>'дети 5-ти лет К'!BN56</f>
        <v/>
      </c>
      <c r="E253" s="12"/>
      <c r="F253" s="78" t="str">
        <f>'дети 5-ти лет Т'!BN56</f>
        <v/>
      </c>
      <c r="G253" s="12"/>
    </row>
    <row r="254" ht="15.75" customHeight="1">
      <c r="B254" s="5">
        <v>22.0</v>
      </c>
      <c r="C254" s="319"/>
      <c r="D254" s="78" t="str">
        <f>'дети 5-ти лет К'!BO56</f>
        <v/>
      </c>
      <c r="E254" s="12"/>
      <c r="F254" s="78" t="str">
        <f>'дети 5-ти лет Т'!BO56</f>
        <v/>
      </c>
      <c r="G254" s="12"/>
    </row>
    <row r="255" ht="15.75" customHeight="1">
      <c r="B255" s="12"/>
      <c r="C255" s="319"/>
      <c r="D255" s="78">
        <f>'дети 5-ти лет К'!BP56</f>
        <v>1</v>
      </c>
      <c r="E255" s="12"/>
      <c r="F255" s="78">
        <f>'дети 5-ти лет Т'!BP56</f>
        <v>1</v>
      </c>
      <c r="G255" s="12"/>
    </row>
    <row r="256" ht="15.75" customHeight="1">
      <c r="B256" s="19"/>
      <c r="C256" s="319"/>
      <c r="D256" s="78" t="str">
        <f>'дети 5-ти лет К'!BQ56</f>
        <v/>
      </c>
      <c r="E256" s="12"/>
      <c r="F256" s="78" t="str">
        <f>'дети 5-ти лет Т'!BQ56</f>
        <v/>
      </c>
      <c r="G256" s="12"/>
    </row>
    <row r="257" ht="15.75" customHeight="1">
      <c r="B257" s="5">
        <v>23.0</v>
      </c>
      <c r="C257" s="319"/>
      <c r="D257" s="78" t="str">
        <f>'дети 5-ти лет К'!BR56</f>
        <v/>
      </c>
      <c r="E257" s="12"/>
      <c r="F257" s="78" t="str">
        <f>'дети 5-ти лет Т'!BR56</f>
        <v/>
      </c>
      <c r="G257" s="12"/>
    </row>
    <row r="258" ht="15.75" customHeight="1">
      <c r="B258" s="12"/>
      <c r="C258" s="319"/>
      <c r="D258" s="78">
        <f>'дети 5-ти лет К'!BS56</f>
        <v>1</v>
      </c>
      <c r="E258" s="12"/>
      <c r="F258" s="78">
        <f>'дети 5-ти лет Т'!BS56</f>
        <v>1</v>
      </c>
      <c r="G258" s="12"/>
    </row>
    <row r="259" ht="15.75" customHeight="1">
      <c r="B259" s="19"/>
      <c r="C259" s="319"/>
      <c r="D259" s="78" t="str">
        <f>'дети 5-ти лет К'!BT56</f>
        <v/>
      </c>
      <c r="E259" s="12"/>
      <c r="F259" s="78" t="str">
        <f>'дети 5-ти лет Т'!BT56</f>
        <v/>
      </c>
      <c r="G259" s="12"/>
    </row>
    <row r="260" ht="15.75" customHeight="1">
      <c r="B260" s="5">
        <v>24.0</v>
      </c>
      <c r="C260" s="319"/>
      <c r="D260" s="78" t="str">
        <f>'дети 5-ти лет К'!BU56</f>
        <v/>
      </c>
      <c r="E260" s="12"/>
      <c r="F260" s="78" t="str">
        <f>'дети 5-ти лет Т'!BU56</f>
        <v/>
      </c>
      <c r="G260" s="12"/>
    </row>
    <row r="261" ht="15.75" customHeight="1">
      <c r="B261" s="12"/>
      <c r="C261" s="319"/>
      <c r="D261" s="78">
        <f>'дети 5-ти лет К'!BV56</f>
        <v>1</v>
      </c>
      <c r="E261" s="12"/>
      <c r="F261" s="78">
        <f>'дети 5-ти лет Т'!BV56</f>
        <v>1</v>
      </c>
      <c r="G261" s="12"/>
    </row>
    <row r="262" ht="15.75" customHeight="1">
      <c r="B262" s="19"/>
      <c r="C262" s="319"/>
      <c r="D262" s="78" t="str">
        <f>'дети 5-ти лет К'!BW56</f>
        <v/>
      </c>
      <c r="E262" s="12"/>
      <c r="F262" s="78" t="str">
        <f>'дети 5-ти лет Т'!BW56</f>
        <v/>
      </c>
      <c r="G262" s="12"/>
    </row>
    <row r="263" ht="15.75" customHeight="1">
      <c r="B263" s="5">
        <v>25.0</v>
      </c>
      <c r="C263" s="319"/>
      <c r="D263" s="78" t="str">
        <f>'дети 5-ти лет К'!BX56</f>
        <v/>
      </c>
      <c r="E263" s="12"/>
      <c r="F263" s="78" t="str">
        <f>'дети 5-ти лет Т'!BX56</f>
        <v/>
      </c>
      <c r="G263" s="12"/>
    </row>
    <row r="264" ht="15.75" customHeight="1">
      <c r="B264" s="12"/>
      <c r="C264" s="319"/>
      <c r="D264" s="78">
        <f>'дети 5-ти лет К'!BY56</f>
        <v>1</v>
      </c>
      <c r="E264" s="12"/>
      <c r="F264" s="78">
        <f>'дети 5-ти лет Т'!BY56</f>
        <v>1</v>
      </c>
      <c r="G264" s="12"/>
    </row>
    <row r="265" ht="15.75" customHeight="1">
      <c r="B265" s="19"/>
      <c r="C265" s="319"/>
      <c r="D265" s="78" t="str">
        <f>'дети 5-ти лет К'!BZ56</f>
        <v/>
      </c>
      <c r="E265" s="12"/>
      <c r="F265" s="78" t="str">
        <f>'дети 5-ти лет Т'!BZ56</f>
        <v/>
      </c>
      <c r="G265" s="12"/>
    </row>
    <row r="266" ht="15.75" customHeight="1">
      <c r="B266" s="5">
        <v>26.0</v>
      </c>
      <c r="C266" s="319"/>
      <c r="D266" s="78" t="str">
        <f>'дети 5-ти лет К'!CA56</f>
        <v/>
      </c>
      <c r="E266" s="12"/>
      <c r="F266" s="78" t="str">
        <f>'дети 5-ти лет Т'!CA56</f>
        <v/>
      </c>
      <c r="G266" s="12"/>
    </row>
    <row r="267" ht="15.75" customHeight="1">
      <c r="B267" s="12"/>
      <c r="C267" s="319"/>
      <c r="D267" s="78">
        <f>'дети 5-ти лет К'!CB56</f>
        <v>1</v>
      </c>
      <c r="E267" s="12"/>
      <c r="F267" s="78">
        <f>'дети 5-ти лет Т'!CB56</f>
        <v>1</v>
      </c>
      <c r="G267" s="12"/>
    </row>
    <row r="268" ht="15.75" customHeight="1">
      <c r="B268" s="19"/>
      <c r="C268" s="319"/>
      <c r="D268" s="78" t="str">
        <f>'дети 5-ти лет К'!CC56</f>
        <v/>
      </c>
      <c r="E268" s="12"/>
      <c r="F268" s="78" t="str">
        <f>'дети 5-ти лет Т'!CC56</f>
        <v/>
      </c>
      <c r="G268" s="12"/>
    </row>
    <row r="269" ht="15.75" customHeight="1">
      <c r="B269" s="5">
        <v>27.0</v>
      </c>
      <c r="C269" s="319"/>
      <c r="D269" s="78" t="str">
        <f>'дети 5-ти лет К'!CD56</f>
        <v/>
      </c>
      <c r="E269" s="12"/>
      <c r="F269" s="78" t="str">
        <f>'дети 5-ти лет Т'!CD56</f>
        <v/>
      </c>
      <c r="G269" s="12"/>
    </row>
    <row r="270" ht="15.75" customHeight="1">
      <c r="B270" s="12"/>
      <c r="C270" s="319"/>
      <c r="D270" s="78">
        <f>'дети 5-ти лет К'!CE56</f>
        <v>1</v>
      </c>
      <c r="E270" s="12"/>
      <c r="F270" s="78">
        <f>'дети 5-ти лет Т'!CE56</f>
        <v>1</v>
      </c>
      <c r="G270" s="12"/>
    </row>
    <row r="271" ht="15.75" customHeight="1">
      <c r="B271" s="19"/>
      <c r="C271" s="319"/>
      <c r="D271" s="78" t="str">
        <f>'дети 5-ти лет К'!CF56</f>
        <v/>
      </c>
      <c r="E271" s="12"/>
      <c r="F271" s="78" t="str">
        <f>'дети 5-ти лет Т'!CF56</f>
        <v/>
      </c>
      <c r="G271" s="12"/>
    </row>
    <row r="272" ht="15.75" customHeight="1">
      <c r="B272" s="5">
        <v>28.0</v>
      </c>
      <c r="C272" s="319"/>
      <c r="D272" s="78" t="str">
        <f>'дети 5-ти лет К'!CG56</f>
        <v/>
      </c>
      <c r="E272" s="12"/>
      <c r="F272" s="78" t="str">
        <f>'дети 5-ти лет Т'!CG56</f>
        <v/>
      </c>
      <c r="G272" s="12"/>
    </row>
    <row r="273" ht="15.75" customHeight="1">
      <c r="B273" s="12"/>
      <c r="C273" s="319"/>
      <c r="D273" s="78">
        <f>'дети 5-ти лет К'!CH56</f>
        <v>1</v>
      </c>
      <c r="E273" s="12"/>
      <c r="F273" s="78">
        <f>'дети 5-ти лет Т'!CH56</f>
        <v>1</v>
      </c>
      <c r="G273" s="12"/>
    </row>
    <row r="274" ht="15.75" customHeight="1">
      <c r="B274" s="19"/>
      <c r="C274" s="319"/>
      <c r="D274" s="78" t="str">
        <f>'дети 5-ти лет К'!CI56</f>
        <v/>
      </c>
      <c r="E274" s="12"/>
      <c r="F274" s="78" t="str">
        <f>'дети 5-ти лет Т'!CI56</f>
        <v/>
      </c>
      <c r="G274" s="12"/>
    </row>
    <row r="275" ht="15.75" customHeight="1">
      <c r="B275" s="5">
        <v>29.0</v>
      </c>
      <c r="C275" s="319"/>
      <c r="D275" s="317"/>
      <c r="E275" s="12"/>
      <c r="F275" s="78" t="str">
        <f>'дети 5-ти лет Т'!CJ56</f>
        <v/>
      </c>
      <c r="G275" s="12"/>
    </row>
    <row r="276" ht="15.75" customHeight="1">
      <c r="B276" s="12"/>
      <c r="C276" s="319"/>
      <c r="D276" s="12"/>
      <c r="E276" s="12"/>
      <c r="F276" s="78">
        <f>'дети 5-ти лет Т'!CK56</f>
        <v>1</v>
      </c>
      <c r="G276" s="12"/>
    </row>
    <row r="277" ht="15.75" customHeight="1">
      <c r="B277" s="19"/>
      <c r="C277" s="319"/>
      <c r="D277" s="12"/>
      <c r="E277" s="12"/>
      <c r="F277" s="78" t="str">
        <f>'дети 5-ти лет Т'!CL56</f>
        <v/>
      </c>
      <c r="G277" s="12"/>
    </row>
    <row r="278" ht="15.75" customHeight="1">
      <c r="B278" s="5">
        <v>30.0</v>
      </c>
      <c r="C278" s="319"/>
      <c r="D278" s="12"/>
      <c r="E278" s="12"/>
      <c r="F278" s="78" t="str">
        <f>'дети 5-ти лет Т'!CM56</f>
        <v/>
      </c>
      <c r="G278" s="12"/>
    </row>
    <row r="279" ht="15.75" customHeight="1">
      <c r="B279" s="12"/>
      <c r="C279" s="319"/>
      <c r="D279" s="12"/>
      <c r="E279" s="12"/>
      <c r="F279" s="78">
        <f>'дети 5-ти лет Т'!CN56</f>
        <v>1</v>
      </c>
      <c r="G279" s="12"/>
    </row>
    <row r="280" ht="15.75" customHeight="1">
      <c r="B280" s="19"/>
      <c r="C280" s="319"/>
      <c r="D280" s="12"/>
      <c r="E280" s="12"/>
      <c r="F280" s="78" t="str">
        <f>'дети 5-ти лет Т'!CO56</f>
        <v/>
      </c>
      <c r="G280" s="12"/>
    </row>
    <row r="281" ht="15.75" customHeight="1">
      <c r="B281" s="5">
        <v>31.0</v>
      </c>
      <c r="C281" s="319"/>
      <c r="D281" s="12"/>
      <c r="E281" s="12"/>
      <c r="F281" s="78" t="str">
        <f>'дети 5-ти лет Т'!CP56</f>
        <v/>
      </c>
      <c r="G281" s="12"/>
    </row>
    <row r="282" ht="15.75" customHeight="1">
      <c r="B282" s="12"/>
      <c r="C282" s="319"/>
      <c r="D282" s="12"/>
      <c r="E282" s="12"/>
      <c r="F282" s="78">
        <f>'дети 5-ти лет Т'!CQ56</f>
        <v>1</v>
      </c>
      <c r="G282" s="12"/>
    </row>
    <row r="283" ht="15.75" customHeight="1">
      <c r="B283" s="19"/>
      <c r="C283" s="319"/>
      <c r="D283" s="12"/>
      <c r="E283" s="12"/>
      <c r="F283" s="78" t="str">
        <f>'дети 5-ти лет Т'!CR56</f>
        <v/>
      </c>
      <c r="G283" s="12"/>
    </row>
    <row r="284" ht="15.75" customHeight="1">
      <c r="B284" s="5">
        <v>32.0</v>
      </c>
      <c r="C284" s="319"/>
      <c r="D284" s="12"/>
      <c r="E284" s="12"/>
      <c r="F284" s="78" t="str">
        <f>'дети 5-ти лет Т'!CS56</f>
        <v/>
      </c>
      <c r="G284" s="12"/>
    </row>
    <row r="285" ht="15.75" customHeight="1">
      <c r="B285" s="12"/>
      <c r="C285" s="319"/>
      <c r="D285" s="12"/>
      <c r="E285" s="12"/>
      <c r="F285" s="78">
        <f>'дети 5-ти лет Т'!CT56</f>
        <v>1</v>
      </c>
      <c r="G285" s="12"/>
    </row>
    <row r="286" ht="15.75" customHeight="1">
      <c r="B286" s="19"/>
      <c r="C286" s="319"/>
      <c r="D286" s="12"/>
      <c r="E286" s="12"/>
      <c r="F286" s="78" t="str">
        <f>'дети 5-ти лет Т'!CU56</f>
        <v/>
      </c>
      <c r="G286" s="12"/>
    </row>
    <row r="287" ht="15.75" customHeight="1">
      <c r="B287" s="5">
        <v>33.0</v>
      </c>
      <c r="C287" s="319"/>
      <c r="D287" s="12"/>
      <c r="E287" s="12"/>
      <c r="F287" s="78" t="str">
        <f>'дети 5-ти лет Т'!CV56</f>
        <v/>
      </c>
      <c r="G287" s="12"/>
    </row>
    <row r="288" ht="15.75" customHeight="1">
      <c r="B288" s="12"/>
      <c r="C288" s="319"/>
      <c r="D288" s="12"/>
      <c r="E288" s="12"/>
      <c r="F288" s="78">
        <f>'дети 5-ти лет Т'!CW56</f>
        <v>1</v>
      </c>
      <c r="G288" s="12"/>
    </row>
    <row r="289" ht="15.75" customHeight="1">
      <c r="B289" s="19"/>
      <c r="C289" s="319"/>
      <c r="D289" s="12"/>
      <c r="E289" s="12"/>
      <c r="F289" s="78" t="str">
        <f>'дети 5-ти лет Т'!CX56</f>
        <v/>
      </c>
      <c r="G289" s="12"/>
    </row>
    <row r="290" ht="15.75" customHeight="1">
      <c r="B290" s="5">
        <v>34.0</v>
      </c>
      <c r="C290" s="319"/>
      <c r="D290" s="12"/>
      <c r="E290" s="12"/>
      <c r="F290" s="78" t="str">
        <f>'дети 5-ти лет Т'!CY56</f>
        <v/>
      </c>
      <c r="G290" s="12"/>
    </row>
    <row r="291" ht="15.75" customHeight="1">
      <c r="B291" s="12"/>
      <c r="C291" s="319"/>
      <c r="D291" s="12"/>
      <c r="E291" s="12"/>
      <c r="F291" s="78" t="str">
        <f>'дети 5-ти лет Т'!CZ56</f>
        <v/>
      </c>
      <c r="G291" s="12"/>
    </row>
    <row r="292" ht="15.75" customHeight="1">
      <c r="B292" s="19"/>
      <c r="C292" s="319"/>
      <c r="D292" s="12"/>
      <c r="E292" s="12"/>
      <c r="F292" s="78">
        <f>'дети 5-ти лет Т'!DA56</f>
        <v>1</v>
      </c>
      <c r="G292" s="12"/>
    </row>
    <row r="293" ht="15.75" customHeight="1">
      <c r="B293" s="5">
        <v>35.0</v>
      </c>
      <c r="C293" s="319"/>
      <c r="D293" s="12"/>
      <c r="E293" s="12"/>
      <c r="F293" s="78" t="str">
        <f>'дети 5-ти лет Т'!DB56</f>
        <v/>
      </c>
      <c r="G293" s="12"/>
    </row>
    <row r="294" ht="15.75" customHeight="1">
      <c r="B294" s="12"/>
      <c r="C294" s="319"/>
      <c r="D294" s="12"/>
      <c r="E294" s="12"/>
      <c r="F294" s="78">
        <f>'дети 5-ти лет Т'!DC56</f>
        <v>1</v>
      </c>
      <c r="G294" s="12"/>
    </row>
    <row r="295" ht="15.75" customHeight="1">
      <c r="B295" s="19"/>
      <c r="C295" s="320"/>
      <c r="D295" s="19"/>
      <c r="E295" s="19"/>
      <c r="F295" s="78" t="str">
        <f>'дети 5-ти лет Т'!DD56</f>
        <v/>
      </c>
      <c r="G295" s="19"/>
    </row>
    <row r="296" ht="15.75" customHeight="1"/>
    <row r="297" ht="15.75" customHeight="1"/>
    <row r="298" ht="15.75" customHeight="1">
      <c r="B298" s="237" t="s">
        <v>923</v>
      </c>
      <c r="C298" s="7"/>
      <c r="D298" s="7"/>
      <c r="E298" s="7"/>
      <c r="F298" s="7"/>
      <c r="G298" s="8"/>
    </row>
    <row r="299" ht="43.5" customHeight="1">
      <c r="B299" s="314"/>
      <c r="C299" s="315" t="s">
        <v>5</v>
      </c>
      <c r="D299" s="315" t="s">
        <v>107</v>
      </c>
      <c r="E299" s="315" t="s">
        <v>335</v>
      </c>
      <c r="F299" s="315" t="s">
        <v>398</v>
      </c>
      <c r="G299" s="178" t="s">
        <v>724</v>
      </c>
    </row>
    <row r="300" ht="15.75" customHeight="1">
      <c r="B300" s="5">
        <v>1.0</v>
      </c>
      <c r="C300" s="148">
        <f>'дети 5-ти лет Ф'!D115</f>
        <v>1</v>
      </c>
      <c r="D300" s="148">
        <f>'дети 5-ти лет К'!D115</f>
        <v>1</v>
      </c>
      <c r="E300" s="148">
        <f>'дети 5-ти лет П'!D115</f>
        <v>1</v>
      </c>
      <c r="F300" s="148">
        <f>'дети 5-ти лет Т'!D115</f>
        <v>1</v>
      </c>
      <c r="G300" s="148">
        <f>'дети 5-ти лет С'!D115</f>
        <v>1</v>
      </c>
    </row>
    <row r="301" ht="15.75" customHeight="1">
      <c r="B301" s="12"/>
      <c r="C301" s="148" t="str">
        <f>'дети 5-ти лет Ф'!E115</f>
        <v/>
      </c>
      <c r="D301" s="148" t="str">
        <f>'дети 5-ти лет К'!E115</f>
        <v/>
      </c>
      <c r="E301" s="148" t="str">
        <f>'дети 5-ти лет П'!E115</f>
        <v/>
      </c>
      <c r="F301" s="148" t="str">
        <f>'дети 5-ти лет Т'!E115</f>
        <v/>
      </c>
      <c r="G301" s="148" t="str">
        <f>'дети 5-ти лет С'!E115</f>
        <v/>
      </c>
    </row>
    <row r="302" ht="15.75" customHeight="1">
      <c r="B302" s="19"/>
      <c r="C302" s="148" t="str">
        <f>'дети 5-ти лет Ф'!F115</f>
        <v/>
      </c>
      <c r="D302" s="148" t="str">
        <f>'дети 5-ти лет К'!F115</f>
        <v/>
      </c>
      <c r="E302" s="148" t="str">
        <f>'дети 5-ти лет П'!F115</f>
        <v/>
      </c>
      <c r="F302" s="148" t="str">
        <f>'дети 5-ти лет Т'!F115</f>
        <v/>
      </c>
      <c r="G302" s="148" t="str">
        <f>'дети 5-ти лет С'!F115</f>
        <v/>
      </c>
    </row>
    <row r="303" ht="15.75" customHeight="1">
      <c r="B303" s="5">
        <v>2.0</v>
      </c>
      <c r="C303" s="148">
        <f>'дети 5-ти лет Ф'!G115</f>
        <v>1</v>
      </c>
      <c r="D303" s="148">
        <f>'дети 5-ти лет К'!G115</f>
        <v>1</v>
      </c>
      <c r="E303" s="148">
        <f>'дети 5-ти лет П'!G115</f>
        <v>1</v>
      </c>
      <c r="F303" s="148">
        <f>'дети 5-ти лет Т'!G115</f>
        <v>1</v>
      </c>
      <c r="G303" s="148">
        <f>'дети 5-ти лет С'!G115</f>
        <v>1</v>
      </c>
    </row>
    <row r="304" ht="15.75" customHeight="1">
      <c r="B304" s="12"/>
      <c r="C304" s="148" t="str">
        <f>'дети 5-ти лет Ф'!H115</f>
        <v/>
      </c>
      <c r="D304" s="148" t="str">
        <f>'дети 5-ти лет К'!H115</f>
        <v/>
      </c>
      <c r="E304" s="148" t="str">
        <f>'дети 5-ти лет П'!H115</f>
        <v/>
      </c>
      <c r="F304" s="148" t="str">
        <f>'дети 5-ти лет Т'!H115</f>
        <v/>
      </c>
      <c r="G304" s="148" t="str">
        <f>'дети 5-ти лет С'!H115</f>
        <v/>
      </c>
    </row>
    <row r="305" ht="15.75" customHeight="1">
      <c r="B305" s="19"/>
      <c r="C305" s="148" t="str">
        <f>'дети 5-ти лет Ф'!I115</f>
        <v/>
      </c>
      <c r="D305" s="148" t="str">
        <f>'дети 5-ти лет К'!I115</f>
        <v/>
      </c>
      <c r="E305" s="148" t="str">
        <f>'дети 5-ти лет П'!I115</f>
        <v/>
      </c>
      <c r="F305" s="148" t="str">
        <f>'дети 5-ти лет Т'!I115</f>
        <v/>
      </c>
      <c r="G305" s="148" t="str">
        <f>'дети 5-ти лет С'!I115</f>
        <v/>
      </c>
    </row>
    <row r="306" ht="15.75" customHeight="1">
      <c r="B306" s="5">
        <v>3.0</v>
      </c>
      <c r="C306" s="148">
        <f>'дети 5-ти лет Ф'!J115</f>
        <v>1</v>
      </c>
      <c r="D306" s="148">
        <f>'дети 5-ти лет К'!J115</f>
        <v>1</v>
      </c>
      <c r="E306" s="148">
        <f>'дети 5-ти лет П'!J115</f>
        <v>1</v>
      </c>
      <c r="F306" s="148">
        <f>'дети 5-ти лет Т'!J115</f>
        <v>1</v>
      </c>
      <c r="G306" s="148">
        <f>'дети 5-ти лет С'!J115</f>
        <v>1</v>
      </c>
    </row>
    <row r="307" ht="15.75" customHeight="1">
      <c r="B307" s="12"/>
      <c r="C307" s="148" t="str">
        <f>'дети 5-ти лет Ф'!K115</f>
        <v/>
      </c>
      <c r="D307" s="148" t="str">
        <f>'дети 5-ти лет К'!K115</f>
        <v/>
      </c>
      <c r="E307" s="148" t="str">
        <f>'дети 5-ти лет П'!K115</f>
        <v/>
      </c>
      <c r="F307" s="148" t="str">
        <f>'дети 5-ти лет Т'!K115</f>
        <v/>
      </c>
      <c r="G307" s="148" t="str">
        <f>'дети 5-ти лет С'!K115</f>
        <v/>
      </c>
    </row>
    <row r="308" ht="15.75" customHeight="1">
      <c r="B308" s="19"/>
      <c r="C308" s="148" t="str">
        <f>'дети 5-ти лет Ф'!L115</f>
        <v/>
      </c>
      <c r="D308" s="148" t="str">
        <f>'дети 5-ти лет К'!L115</f>
        <v/>
      </c>
      <c r="E308" s="148" t="str">
        <f>'дети 5-ти лет П'!L115</f>
        <v/>
      </c>
      <c r="F308" s="148" t="str">
        <f>'дети 5-ти лет Т'!L115</f>
        <v/>
      </c>
      <c r="G308" s="148" t="str">
        <f>'дети 5-ти лет С'!L115</f>
        <v/>
      </c>
    </row>
    <row r="309" ht="15.75" customHeight="1">
      <c r="B309" s="5">
        <v>4.0</v>
      </c>
      <c r="C309" s="148">
        <f>'дети 5-ти лет Ф'!M115</f>
        <v>1</v>
      </c>
      <c r="D309" s="148">
        <f>'дети 5-ти лет К'!M115</f>
        <v>1</v>
      </c>
      <c r="E309" s="148">
        <f>'дети 5-ти лет П'!M115</f>
        <v>1</v>
      </c>
      <c r="F309" s="148">
        <f>'дети 5-ти лет Т'!M115</f>
        <v>1</v>
      </c>
      <c r="G309" s="148">
        <f>'дети 5-ти лет С'!M115</f>
        <v>1</v>
      </c>
    </row>
    <row r="310" ht="15.75" customHeight="1">
      <c r="B310" s="12"/>
      <c r="C310" s="148" t="str">
        <f>'дети 5-ти лет Ф'!N115</f>
        <v/>
      </c>
      <c r="D310" s="148" t="str">
        <f>'дети 5-ти лет К'!N115</f>
        <v/>
      </c>
      <c r="E310" s="148" t="str">
        <f>'дети 5-ти лет П'!N115</f>
        <v/>
      </c>
      <c r="F310" s="148" t="str">
        <f>'дети 5-ти лет Т'!N115</f>
        <v/>
      </c>
      <c r="G310" s="148" t="str">
        <f>'дети 5-ти лет С'!N115</f>
        <v/>
      </c>
    </row>
    <row r="311" ht="15.75" customHeight="1">
      <c r="B311" s="19"/>
      <c r="C311" s="148" t="str">
        <f>'дети 5-ти лет Ф'!O115</f>
        <v/>
      </c>
      <c r="D311" s="148" t="str">
        <f>'дети 5-ти лет К'!O115</f>
        <v/>
      </c>
      <c r="E311" s="148" t="str">
        <f>'дети 5-ти лет П'!O115</f>
        <v/>
      </c>
      <c r="F311" s="148" t="str">
        <f>'дети 5-ти лет Т'!O115</f>
        <v/>
      </c>
      <c r="G311" s="148" t="str">
        <f>'дети 5-ти лет С'!O115</f>
        <v/>
      </c>
    </row>
    <row r="312" ht="15.75" customHeight="1">
      <c r="B312" s="5">
        <v>5.0</v>
      </c>
      <c r="C312" s="148">
        <f>'дети 5-ти лет Ф'!P115</f>
        <v>1</v>
      </c>
      <c r="D312" s="148">
        <f>'дети 5-ти лет К'!P115</f>
        <v>1</v>
      </c>
      <c r="E312" s="148">
        <f>'дети 5-ти лет П'!P115</f>
        <v>1</v>
      </c>
      <c r="F312" s="148">
        <f>'дети 5-ти лет Т'!P115</f>
        <v>1</v>
      </c>
      <c r="G312" s="148">
        <f>'дети 5-ти лет С'!P115</f>
        <v>1</v>
      </c>
    </row>
    <row r="313" ht="15.75" customHeight="1">
      <c r="B313" s="12"/>
      <c r="C313" s="148" t="str">
        <f>'дети 5-ти лет Ф'!Q115</f>
        <v/>
      </c>
      <c r="D313" s="148" t="str">
        <f>'дети 5-ти лет К'!Q115</f>
        <v/>
      </c>
      <c r="E313" s="148" t="str">
        <f>'дети 5-ти лет П'!Q115</f>
        <v/>
      </c>
      <c r="F313" s="148" t="str">
        <f>'дети 5-ти лет Т'!Q115</f>
        <v/>
      </c>
      <c r="G313" s="148" t="str">
        <f>'дети 5-ти лет С'!Q115</f>
        <v/>
      </c>
    </row>
    <row r="314" ht="15.75" customHeight="1">
      <c r="B314" s="19"/>
      <c r="C314" s="148" t="str">
        <f>'дети 5-ти лет Ф'!R115</f>
        <v/>
      </c>
      <c r="D314" s="148" t="str">
        <f>'дети 5-ти лет К'!R115</f>
        <v/>
      </c>
      <c r="E314" s="148" t="str">
        <f>'дети 5-ти лет П'!R115</f>
        <v/>
      </c>
      <c r="F314" s="148" t="str">
        <f>'дети 5-ти лет Т'!R115</f>
        <v/>
      </c>
      <c r="G314" s="148" t="str">
        <f>'дети 5-ти лет С'!R115</f>
        <v/>
      </c>
    </row>
    <row r="315" ht="15.75" customHeight="1">
      <c r="B315" s="5">
        <v>6.0</v>
      </c>
      <c r="C315" s="148">
        <f>'дети 5-ти лет Ф'!S115</f>
        <v>1</v>
      </c>
      <c r="D315" s="148">
        <f>'дети 5-ти лет К'!S115</f>
        <v>1</v>
      </c>
      <c r="E315" s="148">
        <f>'дети 5-ти лет П'!S115</f>
        <v>1</v>
      </c>
      <c r="F315" s="148">
        <f>'дети 5-ти лет Т'!S115</f>
        <v>1</v>
      </c>
      <c r="G315" s="148">
        <f>'дети 5-ти лет С'!S115</f>
        <v>1</v>
      </c>
    </row>
    <row r="316" ht="15.75" customHeight="1">
      <c r="B316" s="12"/>
      <c r="C316" s="148" t="str">
        <f>'дети 5-ти лет Ф'!T115</f>
        <v/>
      </c>
      <c r="D316" s="148" t="str">
        <f>'дети 5-ти лет К'!T115</f>
        <v/>
      </c>
      <c r="E316" s="148" t="str">
        <f>'дети 5-ти лет П'!T115</f>
        <v/>
      </c>
      <c r="F316" s="148" t="str">
        <f>'дети 5-ти лет Т'!T115</f>
        <v/>
      </c>
      <c r="G316" s="148" t="str">
        <f>'дети 5-ти лет С'!T115</f>
        <v/>
      </c>
    </row>
    <row r="317" ht="15.75" customHeight="1">
      <c r="B317" s="19"/>
      <c r="C317" s="148" t="str">
        <f>'дети 5-ти лет Ф'!U115</f>
        <v/>
      </c>
      <c r="D317" s="148" t="str">
        <f>'дети 5-ти лет К'!U115</f>
        <v/>
      </c>
      <c r="E317" s="148" t="str">
        <f>'дети 5-ти лет П'!U115</f>
        <v/>
      </c>
      <c r="F317" s="148" t="str">
        <f>'дети 5-ти лет Т'!U115</f>
        <v/>
      </c>
      <c r="G317" s="148" t="str">
        <f>'дети 5-ти лет С'!U115</f>
        <v/>
      </c>
    </row>
    <row r="318" ht="15.75" customHeight="1">
      <c r="B318" s="5">
        <v>7.0</v>
      </c>
      <c r="C318" s="148">
        <f>'дети 5-ти лет Ф'!V115</f>
        <v>1</v>
      </c>
      <c r="D318" s="148">
        <f>'дети 5-ти лет К'!V115</f>
        <v>1</v>
      </c>
      <c r="E318" s="148">
        <f>'дети 5-ти лет П'!V115</f>
        <v>1</v>
      </c>
      <c r="F318" s="148">
        <f>'дети 5-ти лет Т'!V115</f>
        <v>1</v>
      </c>
      <c r="G318" s="148">
        <f>'дети 5-ти лет С'!V115</f>
        <v>1</v>
      </c>
    </row>
    <row r="319" ht="15.75" customHeight="1">
      <c r="B319" s="12"/>
      <c r="C319" s="148" t="str">
        <f>'дети 5-ти лет Ф'!W115</f>
        <v/>
      </c>
      <c r="D319" s="148" t="str">
        <f>'дети 5-ти лет Т'!W115</f>
        <v/>
      </c>
      <c r="E319" s="148" t="str">
        <f>'дети 5-ти лет П'!W115</f>
        <v/>
      </c>
      <c r="F319" s="148" t="str">
        <f>'дети 5-ти лет Т'!W115</f>
        <v/>
      </c>
      <c r="G319" s="148" t="str">
        <f>'дети 5-ти лет С'!W115</f>
        <v/>
      </c>
    </row>
    <row r="320" ht="15.75" customHeight="1">
      <c r="B320" s="19"/>
      <c r="C320" s="148" t="str">
        <f>'дети 5-ти лет Ф'!X115</f>
        <v/>
      </c>
      <c r="D320" s="148" t="str">
        <f>'дети 5-ти лет К'!X115</f>
        <v/>
      </c>
      <c r="E320" s="148" t="str">
        <f>'дети 5-ти лет П'!X115</f>
        <v/>
      </c>
      <c r="F320" s="148" t="str">
        <f>'дети 5-ти лет Т'!X115</f>
        <v/>
      </c>
      <c r="G320" s="148" t="str">
        <f>'дети 5-ти лет С'!X115</f>
        <v/>
      </c>
    </row>
    <row r="321" ht="15.75" customHeight="1">
      <c r="B321" s="5">
        <v>8.0</v>
      </c>
      <c r="C321" s="318"/>
      <c r="D321" s="148">
        <f>'дети 5-ти лет К'!Y115</f>
        <v>1</v>
      </c>
      <c r="E321" s="317"/>
      <c r="F321" s="148">
        <f>'дети 5-ти лет Т'!Y115</f>
        <v>1</v>
      </c>
      <c r="G321" s="317"/>
    </row>
    <row r="322" ht="15.75" customHeight="1">
      <c r="B322" s="12"/>
      <c r="C322" s="319"/>
      <c r="D322" s="148" t="str">
        <f>'дети 5-ти лет К'!Z115</f>
        <v/>
      </c>
      <c r="E322" s="12"/>
      <c r="F322" s="148" t="str">
        <f>'дети 5-ти лет Т'!Z115</f>
        <v/>
      </c>
      <c r="G322" s="12"/>
    </row>
    <row r="323" ht="15.75" customHeight="1">
      <c r="B323" s="19"/>
      <c r="C323" s="319"/>
      <c r="D323" s="148" t="str">
        <f>'дети 5-ти лет К'!AA115</f>
        <v/>
      </c>
      <c r="E323" s="12"/>
      <c r="F323" s="148" t="str">
        <f>'дети 5-ти лет Т'!AA115</f>
        <v/>
      </c>
      <c r="G323" s="12"/>
    </row>
    <row r="324" ht="15.75" customHeight="1">
      <c r="B324" s="5">
        <v>9.0</v>
      </c>
      <c r="C324" s="319"/>
      <c r="D324" s="148">
        <f>'дети 5-ти лет К'!AB115</f>
        <v>1</v>
      </c>
      <c r="E324" s="12"/>
      <c r="F324" s="148">
        <f>'дети 5-ти лет Т'!AB115</f>
        <v>1</v>
      </c>
      <c r="G324" s="12"/>
    </row>
    <row r="325" ht="15.75" customHeight="1">
      <c r="B325" s="12"/>
      <c r="C325" s="319"/>
      <c r="D325" s="148" t="str">
        <f>'дети 5-ти лет К'!AC115</f>
        <v/>
      </c>
      <c r="E325" s="12"/>
      <c r="F325" s="148" t="str">
        <f>'дети 5-ти лет Т'!AC115</f>
        <v/>
      </c>
      <c r="G325" s="12"/>
    </row>
    <row r="326" ht="15.75" customHeight="1">
      <c r="B326" s="19"/>
      <c r="C326" s="319"/>
      <c r="D326" s="148" t="str">
        <f>'дети 5-ти лет К'!AD115</f>
        <v/>
      </c>
      <c r="E326" s="12"/>
      <c r="F326" s="148" t="str">
        <f>'дети 5-ти лет Т'!AD115</f>
        <v/>
      </c>
      <c r="G326" s="12"/>
    </row>
    <row r="327" ht="15.75" customHeight="1">
      <c r="B327" s="5">
        <v>10.0</v>
      </c>
      <c r="C327" s="319"/>
      <c r="D327" s="148">
        <f>'дети 5-ти лет К'!AE115</f>
        <v>1</v>
      </c>
      <c r="E327" s="12"/>
      <c r="F327" s="148">
        <f>'дети 5-ти лет Т'!AE115</f>
        <v>1</v>
      </c>
      <c r="G327" s="12"/>
    </row>
    <row r="328" ht="15.75" customHeight="1">
      <c r="B328" s="12"/>
      <c r="C328" s="319"/>
      <c r="D328" s="148" t="str">
        <f>'дети 5-ти лет К'!AF115</f>
        <v/>
      </c>
      <c r="E328" s="12"/>
      <c r="F328" s="148" t="str">
        <f>'дети 5-ти лет Т'!AF115</f>
        <v/>
      </c>
      <c r="G328" s="12"/>
    </row>
    <row r="329" ht="15.75" customHeight="1">
      <c r="B329" s="19"/>
      <c r="C329" s="319"/>
      <c r="D329" s="148" t="str">
        <f>'дети 5-ти лет К'!AG115</f>
        <v/>
      </c>
      <c r="E329" s="12"/>
      <c r="F329" s="148" t="str">
        <f>'дети 5-ти лет Т'!AG115</f>
        <v/>
      </c>
      <c r="G329" s="12"/>
    </row>
    <row r="330" ht="15.75" customHeight="1">
      <c r="B330" s="5">
        <v>11.0</v>
      </c>
      <c r="C330" s="319"/>
      <c r="D330" s="148">
        <f>'дети 5-ти лет К'!AH115</f>
        <v>1</v>
      </c>
      <c r="E330" s="12"/>
      <c r="F330" s="148">
        <f>'дети 5-ти лет Т'!AH115</f>
        <v>1</v>
      </c>
      <c r="G330" s="12"/>
    </row>
    <row r="331" ht="15.75" customHeight="1">
      <c r="B331" s="12"/>
      <c r="C331" s="319"/>
      <c r="D331" s="148" t="str">
        <f>'дети 5-ти лет К'!AI115</f>
        <v/>
      </c>
      <c r="E331" s="12"/>
      <c r="F331" s="148" t="str">
        <f>'дети 5-ти лет Т'!AI115</f>
        <v/>
      </c>
      <c r="G331" s="12"/>
    </row>
    <row r="332" ht="15.75" customHeight="1">
      <c r="B332" s="19"/>
      <c r="C332" s="319"/>
      <c r="D332" s="148" t="str">
        <f>'дети 5-ти лет К'!AJ115</f>
        <v/>
      </c>
      <c r="E332" s="12"/>
      <c r="F332" s="148" t="str">
        <f>'дети 5-ти лет Т'!AJ115</f>
        <v/>
      </c>
      <c r="G332" s="12"/>
    </row>
    <row r="333" ht="15.75" customHeight="1">
      <c r="B333" s="5">
        <v>12.0</v>
      </c>
      <c r="C333" s="319"/>
      <c r="D333" s="148">
        <f>'дети 5-ти лет К'!AK115</f>
        <v>1</v>
      </c>
      <c r="E333" s="12"/>
      <c r="F333" s="148">
        <f>'дети 5-ти лет Т'!AK115</f>
        <v>1</v>
      </c>
      <c r="G333" s="12"/>
    </row>
    <row r="334" ht="15.75" customHeight="1">
      <c r="B334" s="12"/>
      <c r="C334" s="319"/>
      <c r="D334" s="148" t="str">
        <f>'дети 5-ти лет К'!AL115</f>
        <v/>
      </c>
      <c r="E334" s="12"/>
      <c r="F334" s="148" t="str">
        <f>'дети 5-ти лет Т'!AL115</f>
        <v/>
      </c>
      <c r="G334" s="12"/>
    </row>
    <row r="335" ht="15.75" customHeight="1">
      <c r="B335" s="19"/>
      <c r="C335" s="319"/>
      <c r="D335" s="148" t="str">
        <f>'дети 5-ти лет К'!AM115</f>
        <v/>
      </c>
      <c r="E335" s="12"/>
      <c r="F335" s="148" t="str">
        <f>'дети 5-ти лет Т'!AM115</f>
        <v/>
      </c>
      <c r="G335" s="12"/>
    </row>
    <row r="336" ht="15.75" customHeight="1">
      <c r="B336" s="5">
        <v>13.0</v>
      </c>
      <c r="C336" s="319"/>
      <c r="D336" s="148">
        <f>'дети 5-ти лет К'!AN115</f>
        <v>1</v>
      </c>
      <c r="E336" s="12"/>
      <c r="F336" s="148">
        <f>'дети 5-ти лет Т'!AN115</f>
        <v>1</v>
      </c>
      <c r="G336" s="12"/>
    </row>
    <row r="337" ht="15.75" customHeight="1">
      <c r="B337" s="12"/>
      <c r="C337" s="319"/>
      <c r="D337" s="148" t="str">
        <f>'дети 5-ти лет К'!AO115</f>
        <v/>
      </c>
      <c r="E337" s="12"/>
      <c r="F337" s="148" t="str">
        <f>'дети 5-ти лет Т'!AO115</f>
        <v/>
      </c>
      <c r="G337" s="12"/>
    </row>
    <row r="338" ht="15.75" customHeight="1">
      <c r="B338" s="19"/>
      <c r="C338" s="319"/>
      <c r="D338" s="148" t="str">
        <f>'дети 5-ти лет К'!AP115</f>
        <v/>
      </c>
      <c r="E338" s="12"/>
      <c r="F338" s="148" t="str">
        <f>'дети 5-ти лет Т'!AP115</f>
        <v/>
      </c>
      <c r="G338" s="12"/>
    </row>
    <row r="339" ht="15.75" customHeight="1">
      <c r="B339" s="5">
        <v>14.0</v>
      </c>
      <c r="C339" s="319"/>
      <c r="D339" s="148">
        <f>'дети 5-ти лет К'!AQ115</f>
        <v>1</v>
      </c>
      <c r="E339" s="12"/>
      <c r="F339" s="148">
        <f>'дети 5-ти лет Т'!AQ115</f>
        <v>1</v>
      </c>
      <c r="G339" s="12"/>
    </row>
    <row r="340" ht="15.75" customHeight="1">
      <c r="B340" s="12"/>
      <c r="C340" s="319"/>
      <c r="D340" s="148" t="str">
        <f>'дети 5-ти лет К'!AR115</f>
        <v/>
      </c>
      <c r="E340" s="12"/>
      <c r="F340" s="148" t="str">
        <f>'дети 5-ти лет Т'!AR115</f>
        <v/>
      </c>
      <c r="G340" s="12"/>
    </row>
    <row r="341" ht="15.75" customHeight="1">
      <c r="B341" s="19"/>
      <c r="C341" s="319"/>
      <c r="D341" s="148" t="str">
        <f>'дети 5-ти лет К'!AS115</f>
        <v/>
      </c>
      <c r="E341" s="12"/>
      <c r="F341" s="148" t="str">
        <f>'дети 5-ти лет Т'!AS115</f>
        <v/>
      </c>
      <c r="G341" s="12"/>
    </row>
    <row r="342" ht="15.75" customHeight="1">
      <c r="B342" s="5">
        <v>15.0</v>
      </c>
      <c r="C342" s="319"/>
      <c r="D342" s="148">
        <f>'дети 5-ти лет К'!AT115</f>
        <v>1</v>
      </c>
      <c r="E342" s="12"/>
      <c r="F342" s="148">
        <f>'дети 5-ти лет Т'!AT115</f>
        <v>1</v>
      </c>
      <c r="G342" s="12"/>
    </row>
    <row r="343" ht="15.75" customHeight="1">
      <c r="B343" s="12"/>
      <c r="C343" s="319"/>
      <c r="D343" s="148" t="str">
        <f>'дети 5-ти лет К'!AU115</f>
        <v/>
      </c>
      <c r="E343" s="12"/>
      <c r="F343" s="148" t="str">
        <f>'дети 5-ти лет Т'!AU115</f>
        <v/>
      </c>
      <c r="G343" s="12"/>
    </row>
    <row r="344" ht="15.75" customHeight="1">
      <c r="B344" s="19"/>
      <c r="C344" s="319"/>
      <c r="D344" s="148" t="str">
        <f>'дети 5-ти лет К'!AV115</f>
        <v/>
      </c>
      <c r="E344" s="12"/>
      <c r="F344" s="148" t="str">
        <f>'дети 5-ти лет Т'!AV115</f>
        <v/>
      </c>
      <c r="G344" s="12"/>
    </row>
    <row r="345" ht="15.75" customHeight="1">
      <c r="B345" s="5">
        <v>16.0</v>
      </c>
      <c r="C345" s="319"/>
      <c r="D345" s="148">
        <f>'дети 5-ти лет К'!AW115</f>
        <v>1</v>
      </c>
      <c r="E345" s="12"/>
      <c r="F345" s="148">
        <f>'дети 5-ти лет Т'!AW115</f>
        <v>1</v>
      </c>
      <c r="G345" s="12"/>
    </row>
    <row r="346" ht="15.75" customHeight="1">
      <c r="B346" s="12"/>
      <c r="C346" s="319"/>
      <c r="D346" s="148" t="str">
        <f>'дети 5-ти лет К'!AX115</f>
        <v/>
      </c>
      <c r="E346" s="12"/>
      <c r="F346" s="148" t="str">
        <f>'дети 5-ти лет Т'!AX115</f>
        <v/>
      </c>
      <c r="G346" s="12"/>
    </row>
    <row r="347" ht="15.75" customHeight="1">
      <c r="B347" s="19"/>
      <c r="C347" s="319"/>
      <c r="D347" s="148" t="str">
        <f>'дети 5-ти лет К'!AY115</f>
        <v/>
      </c>
      <c r="E347" s="12"/>
      <c r="F347" s="148" t="str">
        <f>'дети 5-ти лет Т'!AY115</f>
        <v/>
      </c>
      <c r="G347" s="12"/>
    </row>
    <row r="348" ht="15.75" customHeight="1">
      <c r="B348" s="5">
        <v>17.0</v>
      </c>
      <c r="C348" s="319"/>
      <c r="D348" s="148">
        <f>'дети 5-ти лет К'!AZ115</f>
        <v>1</v>
      </c>
      <c r="E348" s="12"/>
      <c r="F348" s="148">
        <f>'дети 5-ти лет Т'!AZ115</f>
        <v>1</v>
      </c>
      <c r="G348" s="12"/>
    </row>
    <row r="349" ht="15.75" customHeight="1">
      <c r="B349" s="12"/>
      <c r="C349" s="319"/>
      <c r="D349" s="148" t="str">
        <f>'дети 5-ти лет К'!BA115</f>
        <v/>
      </c>
      <c r="E349" s="12"/>
      <c r="F349" s="148" t="str">
        <f>'дети 5-ти лет Т'!BA115</f>
        <v/>
      </c>
      <c r="G349" s="12"/>
    </row>
    <row r="350" ht="15.75" customHeight="1">
      <c r="B350" s="19"/>
      <c r="C350" s="319"/>
      <c r="D350" s="148" t="str">
        <f>'дети 5-ти лет К'!BB115</f>
        <v/>
      </c>
      <c r="E350" s="12"/>
      <c r="F350" s="148" t="str">
        <f>'дети 5-ти лет Т'!BB115</f>
        <v/>
      </c>
      <c r="G350" s="12"/>
    </row>
    <row r="351" ht="15.75" customHeight="1">
      <c r="B351" s="5">
        <v>18.0</v>
      </c>
      <c r="C351" s="319"/>
      <c r="D351" s="148">
        <f>'дети 5-ти лет К'!BC115</f>
        <v>1</v>
      </c>
      <c r="E351" s="12"/>
      <c r="F351" s="148">
        <f>'дети 5-ти лет Т'!BC115</f>
        <v>1</v>
      </c>
      <c r="G351" s="12"/>
    </row>
    <row r="352" ht="15.75" customHeight="1">
      <c r="B352" s="12"/>
      <c r="C352" s="319"/>
      <c r="D352" s="148" t="str">
        <f>'дети 5-ти лет К'!BD115</f>
        <v/>
      </c>
      <c r="E352" s="12"/>
      <c r="F352" s="148" t="str">
        <f>'дети 5-ти лет Т'!BD115</f>
        <v/>
      </c>
      <c r="G352" s="12"/>
    </row>
    <row r="353" ht="15.75" customHeight="1">
      <c r="B353" s="19"/>
      <c r="C353" s="319"/>
      <c r="D353" s="148" t="str">
        <f>'дети 5-ти лет К'!BE115</f>
        <v/>
      </c>
      <c r="E353" s="12"/>
      <c r="F353" s="148" t="str">
        <f>'дети 5-ти лет Т'!BE115</f>
        <v/>
      </c>
      <c r="G353" s="12"/>
    </row>
    <row r="354" ht="15.75" customHeight="1">
      <c r="B354" s="5">
        <v>19.0</v>
      </c>
      <c r="C354" s="319"/>
      <c r="D354" s="148">
        <f>'дети 5-ти лет К'!BF115</f>
        <v>1</v>
      </c>
      <c r="E354" s="12"/>
      <c r="F354" s="148">
        <f>'дети 5-ти лет Т'!BF115</f>
        <v>1</v>
      </c>
      <c r="G354" s="12"/>
    </row>
    <row r="355" ht="15.75" customHeight="1">
      <c r="B355" s="12"/>
      <c r="C355" s="319"/>
      <c r="D355" s="148" t="str">
        <f>'дети 5-ти лет К'!BG115</f>
        <v/>
      </c>
      <c r="E355" s="12"/>
      <c r="F355" s="148" t="str">
        <f>'дети 5-ти лет Т'!BG115</f>
        <v/>
      </c>
      <c r="G355" s="12"/>
    </row>
    <row r="356" ht="15.75" customHeight="1">
      <c r="B356" s="19"/>
      <c r="C356" s="319"/>
      <c r="D356" s="148" t="str">
        <f>'дети 5-ти лет К'!BH115</f>
        <v/>
      </c>
      <c r="E356" s="12"/>
      <c r="F356" s="148" t="str">
        <f>'дети 5-ти лет Т'!BH115</f>
        <v/>
      </c>
      <c r="G356" s="12"/>
    </row>
    <row r="357" ht="15.75" customHeight="1">
      <c r="B357" s="5">
        <v>20.0</v>
      </c>
      <c r="C357" s="319"/>
      <c r="D357" s="148">
        <f>'дети 5-ти лет К'!BI115</f>
        <v>1</v>
      </c>
      <c r="E357" s="12"/>
      <c r="F357" s="148">
        <f>'дети 5-ти лет Т'!BI115</f>
        <v>1</v>
      </c>
      <c r="G357" s="12"/>
    </row>
    <row r="358" ht="15.75" customHeight="1">
      <c r="B358" s="12"/>
      <c r="C358" s="319"/>
      <c r="D358" s="148" t="str">
        <f>'дети 5-ти лет К'!BJ115</f>
        <v/>
      </c>
      <c r="E358" s="12"/>
      <c r="F358" s="148" t="str">
        <f>'дети 5-ти лет Т'!BJ115</f>
        <v/>
      </c>
      <c r="G358" s="12"/>
    </row>
    <row r="359" ht="15.75" customHeight="1">
      <c r="B359" s="19"/>
      <c r="C359" s="319"/>
      <c r="D359" s="148" t="str">
        <f>'дети 5-ти лет К'!BK115</f>
        <v/>
      </c>
      <c r="E359" s="12"/>
      <c r="F359" s="148" t="str">
        <f>'дети 5-ти лет Т'!BK115</f>
        <v/>
      </c>
      <c r="G359" s="12"/>
    </row>
    <row r="360" ht="15.75" customHeight="1">
      <c r="B360" s="5">
        <v>21.0</v>
      </c>
      <c r="C360" s="319"/>
      <c r="D360" s="148">
        <f>'дети 5-ти лет К'!BL115</f>
        <v>1</v>
      </c>
      <c r="E360" s="12"/>
      <c r="F360" s="148">
        <f>'дети 5-ти лет Т'!BL115</f>
        <v>1</v>
      </c>
      <c r="G360" s="12"/>
    </row>
    <row r="361" ht="15.75" customHeight="1">
      <c r="B361" s="12"/>
      <c r="C361" s="319"/>
      <c r="D361" s="148" t="str">
        <f>'дети 5-ти лет К'!BM115</f>
        <v/>
      </c>
      <c r="E361" s="12"/>
      <c r="F361" s="148" t="str">
        <f>'дети 5-ти лет Т'!BM115</f>
        <v/>
      </c>
      <c r="G361" s="12"/>
    </row>
    <row r="362" ht="15.75" customHeight="1">
      <c r="B362" s="19"/>
      <c r="C362" s="319"/>
      <c r="D362" s="148" t="str">
        <f>'дети 5-ти лет К'!BN115</f>
        <v/>
      </c>
      <c r="E362" s="12"/>
      <c r="F362" s="148" t="str">
        <f>'дети 5-ти лет Т'!BN115</f>
        <v/>
      </c>
      <c r="G362" s="12"/>
    </row>
    <row r="363" ht="15.75" customHeight="1">
      <c r="B363" s="5">
        <v>22.0</v>
      </c>
      <c r="C363" s="319"/>
      <c r="D363" s="148">
        <f>'дети 5-ти лет К'!BO115</f>
        <v>1</v>
      </c>
      <c r="E363" s="12"/>
      <c r="F363" s="148">
        <f>'дети 5-ти лет Т'!BO115</f>
        <v>1</v>
      </c>
      <c r="G363" s="12"/>
    </row>
    <row r="364" ht="15.75" customHeight="1">
      <c r="B364" s="12"/>
      <c r="C364" s="319"/>
      <c r="D364" s="148" t="str">
        <f>'дети 5-ти лет К'!BP115</f>
        <v/>
      </c>
      <c r="E364" s="12"/>
      <c r="F364" s="148" t="str">
        <f>'дети 5-ти лет Т'!BP115</f>
        <v/>
      </c>
      <c r="G364" s="12"/>
    </row>
    <row r="365" ht="15.75" customHeight="1">
      <c r="B365" s="19"/>
      <c r="C365" s="319"/>
      <c r="D365" s="148" t="str">
        <f>'дети 5-ти лет К'!BQ115</f>
        <v/>
      </c>
      <c r="E365" s="12"/>
      <c r="F365" s="148" t="str">
        <f>'дети 5-ти лет Т'!BQ115</f>
        <v/>
      </c>
      <c r="G365" s="12"/>
    </row>
    <row r="366" ht="15.75" customHeight="1">
      <c r="B366" s="5">
        <v>23.0</v>
      </c>
      <c r="C366" s="319"/>
      <c r="D366" s="148">
        <f>'дети 5-ти лет К'!BR115</f>
        <v>1</v>
      </c>
      <c r="E366" s="12"/>
      <c r="F366" s="148">
        <f>'дети 5-ти лет Т'!BR115</f>
        <v>1</v>
      </c>
      <c r="G366" s="12"/>
    </row>
    <row r="367" ht="15.75" customHeight="1">
      <c r="B367" s="12"/>
      <c r="C367" s="319"/>
      <c r="D367" s="148" t="str">
        <f>'дети 5-ти лет К'!BS115</f>
        <v/>
      </c>
      <c r="E367" s="12"/>
      <c r="F367" s="148" t="str">
        <f>'дети 5-ти лет Т'!BS115</f>
        <v/>
      </c>
      <c r="G367" s="12"/>
    </row>
    <row r="368" ht="15.75" customHeight="1">
      <c r="B368" s="19"/>
      <c r="C368" s="319"/>
      <c r="D368" s="148" t="str">
        <f>'дети 5-ти лет К'!BT115</f>
        <v/>
      </c>
      <c r="E368" s="12"/>
      <c r="F368" s="148" t="str">
        <f>'дети 5-ти лет Т'!BT115</f>
        <v/>
      </c>
      <c r="G368" s="12"/>
    </row>
    <row r="369" ht="15.75" customHeight="1">
      <c r="B369" s="5">
        <v>24.0</v>
      </c>
      <c r="C369" s="319"/>
      <c r="D369" s="148">
        <f>'дети 5-ти лет К'!BU115</f>
        <v>1</v>
      </c>
      <c r="E369" s="12"/>
      <c r="F369" s="148">
        <f>'дети 5-ти лет Т'!BU115</f>
        <v>1</v>
      </c>
      <c r="G369" s="12"/>
    </row>
    <row r="370" ht="15.75" customHeight="1">
      <c r="B370" s="12"/>
      <c r="C370" s="319"/>
      <c r="D370" s="148" t="str">
        <f>'дети 5-ти лет К'!BV115</f>
        <v/>
      </c>
      <c r="E370" s="12"/>
      <c r="F370" s="148" t="str">
        <f>'дети 5-ти лет Т'!BV115</f>
        <v/>
      </c>
      <c r="G370" s="12"/>
    </row>
    <row r="371" ht="15.75" customHeight="1">
      <c r="B371" s="19"/>
      <c r="C371" s="319"/>
      <c r="D371" s="148" t="str">
        <f>'дети 5-ти лет К'!BW115</f>
        <v/>
      </c>
      <c r="E371" s="12"/>
      <c r="F371" s="148" t="str">
        <f>'дети 5-ти лет Т'!BW115</f>
        <v/>
      </c>
      <c r="G371" s="12"/>
    </row>
    <row r="372" ht="15.75" customHeight="1">
      <c r="B372" s="5">
        <v>25.0</v>
      </c>
      <c r="C372" s="319"/>
      <c r="D372" s="148">
        <f>'дети 5-ти лет К'!BX115</f>
        <v>1</v>
      </c>
      <c r="E372" s="12"/>
      <c r="F372" s="148">
        <f>'дети 5-ти лет Т'!BX115</f>
        <v>1</v>
      </c>
      <c r="G372" s="12"/>
    </row>
    <row r="373" ht="15.75" customHeight="1">
      <c r="B373" s="12"/>
      <c r="C373" s="319"/>
      <c r="D373" s="148" t="str">
        <f>'дети 5-ти лет К'!BY115</f>
        <v/>
      </c>
      <c r="E373" s="12"/>
      <c r="F373" s="148" t="str">
        <f>'дети 5-ти лет Т'!BY115</f>
        <v/>
      </c>
      <c r="G373" s="12"/>
    </row>
    <row r="374" ht="15.75" customHeight="1">
      <c r="B374" s="19"/>
      <c r="C374" s="319"/>
      <c r="D374" s="148" t="str">
        <f>'дети 5-ти лет К'!BZ115</f>
        <v/>
      </c>
      <c r="E374" s="12"/>
      <c r="F374" s="148" t="str">
        <f>'дети 5-ти лет Т'!BZ115</f>
        <v/>
      </c>
      <c r="G374" s="12"/>
    </row>
    <row r="375" ht="15.75" customHeight="1">
      <c r="B375" s="5">
        <v>26.0</v>
      </c>
      <c r="C375" s="319"/>
      <c r="D375" s="148">
        <f>'дети 5-ти лет К'!CA115</f>
        <v>1</v>
      </c>
      <c r="E375" s="12"/>
      <c r="F375" s="148">
        <f>'дети 5-ти лет Т'!CA115</f>
        <v>1</v>
      </c>
      <c r="G375" s="12"/>
    </row>
    <row r="376" ht="15.75" customHeight="1">
      <c r="B376" s="12"/>
      <c r="C376" s="319"/>
      <c r="D376" s="148" t="str">
        <f>'дети 5-ти лет К'!CB115</f>
        <v/>
      </c>
      <c r="E376" s="12"/>
      <c r="F376" s="148" t="str">
        <f>'дети 5-ти лет Т'!CB115</f>
        <v/>
      </c>
      <c r="G376" s="12"/>
    </row>
    <row r="377" ht="15.75" customHeight="1">
      <c r="B377" s="19"/>
      <c r="C377" s="319"/>
      <c r="D377" s="148" t="str">
        <f>'дети 5-ти лет К'!CC115</f>
        <v/>
      </c>
      <c r="E377" s="12"/>
      <c r="F377" s="148" t="str">
        <f>'дети 5-ти лет Т'!CC115</f>
        <v/>
      </c>
      <c r="G377" s="12"/>
    </row>
    <row r="378" ht="15.75" customHeight="1">
      <c r="B378" s="5">
        <v>27.0</v>
      </c>
      <c r="C378" s="319"/>
      <c r="D378" s="148">
        <f>'дети 5-ти лет К'!CD115</f>
        <v>1</v>
      </c>
      <c r="E378" s="12"/>
      <c r="F378" s="148">
        <f>'дети 5-ти лет Т'!CD115</f>
        <v>1</v>
      </c>
      <c r="G378" s="12"/>
    </row>
    <row r="379" ht="15.75" customHeight="1">
      <c r="B379" s="12"/>
      <c r="C379" s="319"/>
      <c r="D379" s="148" t="str">
        <f>'дети 5-ти лет К'!CE115</f>
        <v/>
      </c>
      <c r="E379" s="12"/>
      <c r="F379" s="148" t="str">
        <f>'дети 5-ти лет Т'!CE115</f>
        <v/>
      </c>
      <c r="G379" s="12"/>
    </row>
    <row r="380" ht="15.75" customHeight="1">
      <c r="B380" s="19"/>
      <c r="C380" s="319"/>
      <c r="D380" s="148" t="str">
        <f>'дети 5-ти лет К'!CF115</f>
        <v/>
      </c>
      <c r="E380" s="12"/>
      <c r="F380" s="148" t="str">
        <f>'дети 5-ти лет Т'!CF115</f>
        <v/>
      </c>
      <c r="G380" s="12"/>
    </row>
    <row r="381" ht="15.75" customHeight="1">
      <c r="B381" s="5">
        <v>28.0</v>
      </c>
      <c r="C381" s="319"/>
      <c r="D381" s="148">
        <f>'дети 5-ти лет К'!CG115</f>
        <v>1</v>
      </c>
      <c r="E381" s="12"/>
      <c r="F381" s="148">
        <f>'дети 5-ти лет Т'!CG115</f>
        <v>1</v>
      </c>
      <c r="G381" s="12"/>
    </row>
    <row r="382" ht="15.75" customHeight="1">
      <c r="B382" s="12"/>
      <c r="C382" s="319"/>
      <c r="D382" s="148" t="str">
        <f>'дети 5-ти лет К'!CH115</f>
        <v/>
      </c>
      <c r="E382" s="12"/>
      <c r="F382" s="148" t="str">
        <f>'дети 5-ти лет Т'!CH115</f>
        <v/>
      </c>
      <c r="G382" s="12"/>
    </row>
    <row r="383" ht="15.75" customHeight="1">
      <c r="B383" s="19"/>
      <c r="C383" s="319"/>
      <c r="D383" s="148" t="str">
        <f>'дети 5-ти лет К'!CI115</f>
        <v/>
      </c>
      <c r="E383" s="12"/>
      <c r="F383" s="148" t="str">
        <f>'дети 5-ти лет Т'!CI115</f>
        <v/>
      </c>
      <c r="G383" s="12"/>
    </row>
    <row r="384" ht="15.75" customHeight="1">
      <c r="B384" s="5">
        <v>29.0</v>
      </c>
      <c r="C384" s="319"/>
      <c r="D384" s="317"/>
      <c r="E384" s="12"/>
      <c r="F384" s="148">
        <f>'дети 5-ти лет Т'!CJ115</f>
        <v>1</v>
      </c>
      <c r="G384" s="12"/>
    </row>
    <row r="385" ht="15.75" customHeight="1">
      <c r="B385" s="12"/>
      <c r="C385" s="319"/>
      <c r="D385" s="12"/>
      <c r="E385" s="12"/>
      <c r="F385" s="148" t="str">
        <f>'дети 5-ти лет Т'!CK115</f>
        <v/>
      </c>
      <c r="G385" s="12"/>
    </row>
    <row r="386" ht="15.75" customHeight="1">
      <c r="B386" s="19"/>
      <c r="C386" s="319"/>
      <c r="D386" s="12"/>
      <c r="E386" s="12"/>
      <c r="F386" s="148" t="str">
        <f>'дети 5-ти лет Т'!CL115</f>
        <v/>
      </c>
      <c r="G386" s="12"/>
    </row>
    <row r="387" ht="15.75" customHeight="1">
      <c r="B387" s="5">
        <v>30.0</v>
      </c>
      <c r="C387" s="319"/>
      <c r="D387" s="12"/>
      <c r="E387" s="12"/>
      <c r="F387" s="148">
        <f>'дети 5-ти лет Т'!CM115</f>
        <v>1</v>
      </c>
      <c r="G387" s="12"/>
    </row>
    <row r="388" ht="15.75" customHeight="1">
      <c r="B388" s="12"/>
      <c r="C388" s="319"/>
      <c r="D388" s="12"/>
      <c r="E388" s="12"/>
      <c r="F388" s="148" t="str">
        <f>'дети 5-ти лет Т'!CN115</f>
        <v/>
      </c>
      <c r="G388" s="12"/>
    </row>
    <row r="389" ht="15.75" customHeight="1">
      <c r="B389" s="19"/>
      <c r="C389" s="319"/>
      <c r="D389" s="12"/>
      <c r="E389" s="12"/>
      <c r="F389" s="148" t="str">
        <f>'дети 5-ти лет Т'!CO115</f>
        <v/>
      </c>
      <c r="G389" s="12"/>
    </row>
    <row r="390" ht="15.75" customHeight="1">
      <c r="B390" s="5">
        <v>31.0</v>
      </c>
      <c r="C390" s="319"/>
      <c r="D390" s="12"/>
      <c r="E390" s="12"/>
      <c r="F390" s="148">
        <f>'дети 5-ти лет Т'!CP115</f>
        <v>1</v>
      </c>
      <c r="G390" s="12"/>
    </row>
    <row r="391" ht="15.75" customHeight="1">
      <c r="B391" s="12"/>
      <c r="C391" s="319"/>
      <c r="D391" s="12"/>
      <c r="E391" s="12"/>
      <c r="F391" s="148" t="str">
        <f>'дети 5-ти лет Т'!CQ115</f>
        <v/>
      </c>
      <c r="G391" s="12"/>
    </row>
    <row r="392" ht="15.75" customHeight="1">
      <c r="B392" s="19"/>
      <c r="C392" s="319"/>
      <c r="D392" s="12"/>
      <c r="E392" s="12"/>
      <c r="F392" s="148" t="str">
        <f>'дети 5-ти лет Т'!CR115</f>
        <v/>
      </c>
      <c r="G392" s="12"/>
    </row>
    <row r="393" ht="15.75" customHeight="1">
      <c r="B393" s="5">
        <v>32.0</v>
      </c>
      <c r="C393" s="319"/>
      <c r="D393" s="12"/>
      <c r="E393" s="12"/>
      <c r="F393" s="148">
        <f>'дети 5-ти лет Т'!CS115</f>
        <v>1</v>
      </c>
      <c r="G393" s="12"/>
    </row>
    <row r="394" ht="15.75" customHeight="1">
      <c r="B394" s="12"/>
      <c r="C394" s="319"/>
      <c r="D394" s="12"/>
      <c r="E394" s="12"/>
      <c r="F394" s="148" t="str">
        <f>'дети 5-ти лет Т'!CT115</f>
        <v/>
      </c>
      <c r="G394" s="12"/>
    </row>
    <row r="395" ht="15.75" customHeight="1">
      <c r="B395" s="19"/>
      <c r="C395" s="319"/>
      <c r="D395" s="12"/>
      <c r="E395" s="12"/>
      <c r="F395" s="148" t="str">
        <f>'дети 5-ти лет Т'!CU115</f>
        <v/>
      </c>
      <c r="G395" s="12"/>
    </row>
    <row r="396" ht="15.75" customHeight="1">
      <c r="B396" s="5">
        <v>33.0</v>
      </c>
      <c r="C396" s="319"/>
      <c r="D396" s="12"/>
      <c r="E396" s="12"/>
      <c r="F396" s="148">
        <f>'дети 5-ти лет Т'!CV115</f>
        <v>1</v>
      </c>
      <c r="G396" s="12"/>
    </row>
    <row r="397" ht="15.75" customHeight="1">
      <c r="B397" s="12"/>
      <c r="C397" s="319"/>
      <c r="D397" s="12"/>
      <c r="E397" s="12"/>
      <c r="F397" s="148" t="str">
        <f>'дети 5-ти лет Т'!CW115</f>
        <v/>
      </c>
      <c r="G397" s="12"/>
    </row>
    <row r="398" ht="15.75" customHeight="1">
      <c r="B398" s="19"/>
      <c r="C398" s="319"/>
      <c r="D398" s="12"/>
      <c r="E398" s="12"/>
      <c r="F398" s="148" t="str">
        <f>'дети 5-ти лет Т'!CX115</f>
        <v/>
      </c>
      <c r="G398" s="12"/>
    </row>
    <row r="399" ht="15.75" customHeight="1">
      <c r="B399" s="5">
        <v>34.0</v>
      </c>
      <c r="C399" s="319"/>
      <c r="D399" s="12"/>
      <c r="E399" s="12"/>
      <c r="F399" s="148">
        <f>'дети 5-ти лет Т'!CY115</f>
        <v>1</v>
      </c>
      <c r="G399" s="12"/>
    </row>
    <row r="400" ht="15.75" customHeight="1">
      <c r="B400" s="12"/>
      <c r="C400" s="319"/>
      <c r="D400" s="12"/>
      <c r="E400" s="12"/>
      <c r="F400" s="148" t="str">
        <f>'дети 5-ти лет Т'!CZ115</f>
        <v/>
      </c>
      <c r="G400" s="12"/>
    </row>
    <row r="401" ht="15.75" customHeight="1">
      <c r="B401" s="19"/>
      <c r="C401" s="319"/>
      <c r="D401" s="12"/>
      <c r="E401" s="12"/>
      <c r="F401" s="148" t="str">
        <f>'дети 5-ти лет Т'!DA115</f>
        <v/>
      </c>
      <c r="G401" s="12"/>
    </row>
    <row r="402" ht="15.75" customHeight="1">
      <c r="B402" s="5">
        <v>35.0</v>
      </c>
      <c r="C402" s="319"/>
      <c r="D402" s="12"/>
      <c r="E402" s="12"/>
      <c r="F402" s="148">
        <f>'дети 5-ти лет Т'!DB115</f>
        <v>1</v>
      </c>
      <c r="G402" s="12"/>
    </row>
    <row r="403" ht="15.75" customHeight="1">
      <c r="B403" s="12"/>
      <c r="C403" s="319"/>
      <c r="D403" s="12"/>
      <c r="E403" s="12"/>
      <c r="F403" s="148" t="str">
        <f>'дети 5-ти лет Т'!DC115</f>
        <v/>
      </c>
      <c r="G403" s="12"/>
    </row>
    <row r="404" ht="15.75" customHeight="1">
      <c r="B404" s="19"/>
      <c r="C404" s="320"/>
      <c r="D404" s="19"/>
      <c r="E404" s="19"/>
      <c r="F404" s="148" t="str">
        <f>'дети 5-ти лет Т'!DD115</f>
        <v/>
      </c>
      <c r="G404" s="19"/>
    </row>
    <row r="405" ht="15.75" customHeight="1">
      <c r="B405" s="321" t="str">
        <f>'СВОД3'!V10</f>
        <v/>
      </c>
      <c r="C405" s="1"/>
      <c r="D405" s="1"/>
      <c r="E405" s="1"/>
      <c r="F405" s="1"/>
      <c r="G405" s="1"/>
    </row>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0" customHeight="1">
      <c r="M509" s="322">
        <v>1.0</v>
      </c>
      <c r="N509" s="323" t="s">
        <v>924</v>
      </c>
      <c r="O509" s="324">
        <v>1.0</v>
      </c>
      <c r="P509" s="323" t="s">
        <v>925</v>
      </c>
      <c r="Q509" s="324">
        <v>1.0</v>
      </c>
      <c r="R509" s="325" t="s">
        <v>926</v>
      </c>
      <c r="S509" s="322">
        <v>1.0</v>
      </c>
      <c r="T509" s="323" t="s">
        <v>927</v>
      </c>
      <c r="U509" s="324">
        <v>1.0</v>
      </c>
      <c r="V509" s="323" t="s">
        <v>928</v>
      </c>
      <c r="W509" s="324">
        <v>1.0</v>
      </c>
      <c r="X509" s="325" t="s">
        <v>929</v>
      </c>
      <c r="Y509" s="322">
        <v>1.0</v>
      </c>
      <c r="Z509" s="323" t="s">
        <v>930</v>
      </c>
      <c r="AA509" s="324">
        <v>1.0</v>
      </c>
      <c r="AB509" s="323" t="s">
        <v>931</v>
      </c>
      <c r="AC509" s="324">
        <v>1.0</v>
      </c>
      <c r="AD509" s="325" t="s">
        <v>932</v>
      </c>
      <c r="AE509" s="322">
        <v>1.0</v>
      </c>
      <c r="AF509" s="323" t="s">
        <v>933</v>
      </c>
      <c r="AG509" s="324">
        <v>1.0</v>
      </c>
      <c r="AH509" s="323" t="s">
        <v>934</v>
      </c>
      <c r="AI509" s="324">
        <v>1.0</v>
      </c>
      <c r="AJ509" s="325" t="s">
        <v>935</v>
      </c>
      <c r="AK509" s="322">
        <v>1.0</v>
      </c>
      <c r="AL509" s="323" t="s">
        <v>936</v>
      </c>
      <c r="AM509" s="324">
        <v>1.0</v>
      </c>
      <c r="AN509" s="323" t="s">
        <v>937</v>
      </c>
      <c r="AO509" s="324">
        <v>1.0</v>
      </c>
      <c r="AP509" s="326" t="s">
        <v>938</v>
      </c>
      <c r="AQ509" s="322">
        <v>1.0</v>
      </c>
      <c r="AR509" s="323" t="s">
        <v>939</v>
      </c>
      <c r="AS509" s="324">
        <v>1.0</v>
      </c>
      <c r="AT509" s="323" t="s">
        <v>940</v>
      </c>
      <c r="AU509" s="324">
        <v>1.0</v>
      </c>
      <c r="AV509" s="327" t="s">
        <v>941</v>
      </c>
    </row>
    <row r="510" ht="15.0" customHeight="1">
      <c r="M510" s="328"/>
      <c r="N510" s="329"/>
      <c r="O510" s="330"/>
      <c r="P510" s="329"/>
      <c r="Q510" s="330"/>
      <c r="R510" s="331"/>
      <c r="S510" s="328"/>
      <c r="T510" s="329"/>
      <c r="U510" s="330"/>
      <c r="V510" s="329"/>
      <c r="W510" s="330"/>
      <c r="X510" s="331"/>
      <c r="Y510" s="328"/>
      <c r="Z510" s="329"/>
      <c r="AA510" s="330"/>
      <c r="AB510" s="329"/>
      <c r="AC510" s="330"/>
      <c r="AD510" s="331"/>
      <c r="AE510" s="328"/>
      <c r="AF510" s="329"/>
      <c r="AG510" s="330"/>
      <c r="AH510" s="329"/>
      <c r="AI510" s="330"/>
      <c r="AJ510" s="331"/>
      <c r="AK510" s="328"/>
      <c r="AL510" s="329"/>
      <c r="AM510" s="330"/>
      <c r="AN510" s="329"/>
      <c r="AO510" s="330"/>
      <c r="AP510" s="332"/>
      <c r="AQ510" s="333"/>
      <c r="AR510" s="333"/>
      <c r="AS510" s="333"/>
      <c r="AT510" s="333"/>
      <c r="AU510" s="333"/>
      <c r="AV510" s="333"/>
    </row>
    <row r="511" ht="15.0" customHeight="1">
      <c r="M511" s="328"/>
      <c r="N511" s="329"/>
      <c r="O511" s="330"/>
      <c r="P511" s="329"/>
      <c r="Q511" s="330"/>
      <c r="R511" s="331"/>
      <c r="S511" s="328"/>
      <c r="T511" s="329"/>
      <c r="U511" s="330"/>
      <c r="V511" s="329"/>
      <c r="W511" s="330"/>
      <c r="X511" s="331"/>
      <c r="Y511" s="328"/>
      <c r="Z511" s="329"/>
      <c r="AA511" s="330"/>
      <c r="AB511" s="329"/>
      <c r="AC511" s="330"/>
      <c r="AD511" s="331"/>
      <c r="AE511" s="328"/>
      <c r="AF511" s="329"/>
      <c r="AG511" s="330"/>
      <c r="AH511" s="329"/>
      <c r="AI511" s="330"/>
      <c r="AJ511" s="331"/>
      <c r="AK511" s="328"/>
      <c r="AL511" s="329"/>
      <c r="AM511" s="330"/>
      <c r="AN511" s="329"/>
      <c r="AO511" s="330"/>
      <c r="AP511" s="332"/>
      <c r="AQ511" s="333"/>
      <c r="AR511" s="333"/>
      <c r="AS511" s="333"/>
      <c r="AT511" s="333"/>
      <c r="AU511" s="333"/>
      <c r="AV511" s="333"/>
    </row>
    <row r="512" ht="15.0" customHeight="1">
      <c r="M512" s="334"/>
      <c r="N512" s="335"/>
      <c r="O512" s="336"/>
      <c r="P512" s="335"/>
      <c r="Q512" s="336"/>
      <c r="R512" s="337"/>
      <c r="S512" s="334"/>
      <c r="T512" s="335"/>
      <c r="U512" s="336"/>
      <c r="V512" s="335"/>
      <c r="W512" s="336"/>
      <c r="X512" s="337"/>
      <c r="Y512" s="334"/>
      <c r="Z512" s="335"/>
      <c r="AA512" s="336"/>
      <c r="AB512" s="335"/>
      <c r="AC512" s="336"/>
      <c r="AD512" s="337"/>
      <c r="AE512" s="334"/>
      <c r="AF512" s="335"/>
      <c r="AG512" s="336"/>
      <c r="AH512" s="335"/>
      <c r="AI512" s="336"/>
      <c r="AJ512" s="337"/>
      <c r="AK512" s="334"/>
      <c r="AL512" s="335"/>
      <c r="AM512" s="336"/>
      <c r="AN512" s="335"/>
      <c r="AO512" s="336"/>
      <c r="AP512" s="335"/>
      <c r="AQ512" s="236"/>
      <c r="AR512" s="7"/>
      <c r="AS512" s="7"/>
      <c r="AT512" s="7"/>
      <c r="AU512" s="7"/>
      <c r="AV512" s="8"/>
    </row>
    <row r="513" ht="15.0" customHeight="1">
      <c r="M513" s="338">
        <v>1.0</v>
      </c>
      <c r="N513" s="339" t="s">
        <v>942</v>
      </c>
      <c r="O513" s="340">
        <v>1.0</v>
      </c>
      <c r="P513" s="339" t="s">
        <v>943</v>
      </c>
      <c r="Q513" s="340">
        <v>1.0</v>
      </c>
      <c r="R513" s="341" t="s">
        <v>944</v>
      </c>
      <c r="S513" s="338">
        <v>1.0</v>
      </c>
      <c r="T513" s="339" t="s">
        <v>945</v>
      </c>
      <c r="U513" s="340">
        <v>1.0</v>
      </c>
      <c r="V513" s="339" t="s">
        <v>946</v>
      </c>
      <c r="W513" s="340">
        <v>1.0</v>
      </c>
      <c r="X513" s="341" t="s">
        <v>947</v>
      </c>
      <c r="Y513" s="338">
        <v>1.0</v>
      </c>
      <c r="Z513" s="339" t="s">
        <v>948</v>
      </c>
      <c r="AA513" s="340">
        <v>1.0</v>
      </c>
      <c r="AB513" s="339" t="s">
        <v>949</v>
      </c>
      <c r="AC513" s="340">
        <v>1.0</v>
      </c>
      <c r="AD513" s="341" t="s">
        <v>950</v>
      </c>
      <c r="AE513" s="338">
        <v>1.0</v>
      </c>
      <c r="AF513" s="339" t="s">
        <v>951</v>
      </c>
      <c r="AG513" s="340">
        <v>1.0</v>
      </c>
      <c r="AH513" s="339" t="s">
        <v>952</v>
      </c>
      <c r="AI513" s="340">
        <v>1.0</v>
      </c>
      <c r="AJ513" s="341" t="s">
        <v>953</v>
      </c>
      <c r="AK513" s="338">
        <v>1.0</v>
      </c>
      <c r="AL513" s="339" t="s">
        <v>954</v>
      </c>
      <c r="AM513" s="340">
        <v>1.0</v>
      </c>
      <c r="AN513" s="339" t="s">
        <v>955</v>
      </c>
      <c r="AO513" s="340">
        <v>1.0</v>
      </c>
      <c r="AP513" s="342" t="s">
        <v>956</v>
      </c>
      <c r="AQ513" s="338">
        <v>1.0</v>
      </c>
      <c r="AR513" s="339" t="s">
        <v>957</v>
      </c>
      <c r="AS513" s="340">
        <v>1.0</v>
      </c>
      <c r="AT513" s="339" t="s">
        <v>958</v>
      </c>
      <c r="AU513" s="340">
        <v>1.0</v>
      </c>
      <c r="AV513" s="341" t="s">
        <v>959</v>
      </c>
    </row>
    <row r="514" ht="15.0" customHeight="1">
      <c r="M514" s="338"/>
      <c r="N514" s="339"/>
      <c r="O514" s="340"/>
      <c r="P514" s="339"/>
      <c r="Q514" s="340"/>
      <c r="R514" s="341"/>
      <c r="S514" s="338"/>
      <c r="T514" s="339"/>
      <c r="U514" s="340"/>
      <c r="V514" s="339"/>
      <c r="W514" s="340"/>
      <c r="X514" s="341"/>
      <c r="Y514" s="338"/>
      <c r="Z514" s="339"/>
      <c r="AA514" s="340"/>
      <c r="AB514" s="339"/>
      <c r="AC514" s="340"/>
      <c r="AD514" s="341"/>
      <c r="AE514" s="338"/>
      <c r="AF514" s="339"/>
      <c r="AG514" s="340"/>
      <c r="AH514" s="339"/>
      <c r="AI514" s="340"/>
      <c r="AJ514" s="341"/>
      <c r="AK514" s="338"/>
      <c r="AL514" s="339"/>
      <c r="AM514" s="340"/>
      <c r="AN514" s="339"/>
      <c r="AO514" s="340"/>
      <c r="AP514" s="342"/>
      <c r="AQ514" s="343"/>
      <c r="AR514" s="343"/>
      <c r="AS514" s="343"/>
      <c r="AT514" s="343"/>
      <c r="AU514" s="343"/>
      <c r="AV514" s="343"/>
    </row>
    <row r="515" ht="15.0" customHeight="1">
      <c r="M515" s="338"/>
      <c r="N515" s="339"/>
      <c r="O515" s="340"/>
      <c r="P515" s="339"/>
      <c r="Q515" s="340"/>
      <c r="R515" s="341"/>
      <c r="S515" s="338"/>
      <c r="T515" s="339"/>
      <c r="U515" s="340"/>
      <c r="V515" s="339"/>
      <c r="W515" s="340"/>
      <c r="X515" s="341"/>
      <c r="Y515" s="338"/>
      <c r="Z515" s="339"/>
      <c r="AA515" s="340"/>
      <c r="AB515" s="339"/>
      <c r="AC515" s="340"/>
      <c r="AD515" s="341"/>
      <c r="AE515" s="338"/>
      <c r="AF515" s="339"/>
      <c r="AG515" s="340"/>
      <c r="AH515" s="339"/>
      <c r="AI515" s="340"/>
      <c r="AJ515" s="341"/>
      <c r="AK515" s="338"/>
      <c r="AL515" s="339"/>
      <c r="AM515" s="340"/>
      <c r="AN515" s="339"/>
      <c r="AO515" s="340"/>
      <c r="AP515" s="342"/>
      <c r="AQ515" s="343"/>
      <c r="AR515" s="343"/>
      <c r="AS515" s="343"/>
      <c r="AT515" s="343"/>
      <c r="AU515" s="343"/>
      <c r="AV515" s="343"/>
    </row>
    <row r="516" ht="15.0" customHeight="1">
      <c r="M516" s="344"/>
      <c r="N516" s="345"/>
      <c r="O516" s="346"/>
      <c r="P516" s="345"/>
      <c r="Q516" s="346"/>
      <c r="R516" s="347"/>
      <c r="S516" s="344"/>
      <c r="T516" s="345"/>
      <c r="U516" s="346"/>
      <c r="V516" s="345"/>
      <c r="W516" s="346"/>
      <c r="X516" s="347"/>
      <c r="Y516" s="344"/>
      <c r="Z516" s="345"/>
      <c r="AA516" s="346"/>
      <c r="AB516" s="345"/>
      <c r="AC516" s="346"/>
      <c r="AD516" s="347"/>
      <c r="AE516" s="344"/>
      <c r="AF516" s="345"/>
      <c r="AG516" s="346"/>
      <c r="AH516" s="345"/>
      <c r="AI516" s="346"/>
      <c r="AJ516" s="347"/>
      <c r="AK516" s="344"/>
      <c r="AL516" s="345"/>
      <c r="AM516" s="346"/>
      <c r="AN516" s="345"/>
      <c r="AO516" s="346"/>
      <c r="AP516" s="345"/>
      <c r="AQ516" s="348"/>
      <c r="AR516" s="7"/>
      <c r="AS516" s="7"/>
      <c r="AT516" s="7"/>
      <c r="AU516" s="7"/>
      <c r="AV516" s="42"/>
    </row>
    <row r="517" ht="15.0" customHeight="1">
      <c r="M517" s="338">
        <v>1.0</v>
      </c>
      <c r="N517" s="339" t="s">
        <v>960</v>
      </c>
      <c r="O517" s="340">
        <v>1.0</v>
      </c>
      <c r="P517" s="339" t="s">
        <v>961</v>
      </c>
      <c r="Q517" s="340">
        <v>1.0</v>
      </c>
      <c r="R517" s="341" t="s">
        <v>962</v>
      </c>
      <c r="S517" s="338">
        <v>1.0</v>
      </c>
      <c r="T517" s="339" t="s">
        <v>963</v>
      </c>
      <c r="U517" s="340">
        <v>1.0</v>
      </c>
      <c r="V517" s="339" t="s">
        <v>964</v>
      </c>
      <c r="W517" s="340">
        <v>1.0</v>
      </c>
      <c r="X517" s="341" t="s">
        <v>965</v>
      </c>
      <c r="Y517" s="338">
        <v>1.0</v>
      </c>
      <c r="Z517" s="339" t="s">
        <v>966</v>
      </c>
      <c r="AA517" s="340">
        <v>1.0</v>
      </c>
      <c r="AB517" s="339" t="s">
        <v>967</v>
      </c>
      <c r="AC517" s="340">
        <v>1.0</v>
      </c>
      <c r="AD517" s="341" t="s">
        <v>968</v>
      </c>
      <c r="AE517" s="338">
        <v>1.0</v>
      </c>
      <c r="AF517" s="339" t="s">
        <v>969</v>
      </c>
      <c r="AG517" s="340">
        <v>1.0</v>
      </c>
      <c r="AH517" s="339" t="s">
        <v>970</v>
      </c>
      <c r="AI517" s="340">
        <v>1.0</v>
      </c>
      <c r="AJ517" s="341" t="s">
        <v>971</v>
      </c>
      <c r="AK517" s="338">
        <v>1.0</v>
      </c>
      <c r="AL517" s="339" t="s">
        <v>972</v>
      </c>
      <c r="AM517" s="340">
        <v>1.0</v>
      </c>
      <c r="AN517" s="339" t="s">
        <v>973</v>
      </c>
      <c r="AO517" s="340">
        <v>1.0</v>
      </c>
      <c r="AP517" s="341" t="s">
        <v>974</v>
      </c>
      <c r="AQ517" s="338">
        <v>1.0</v>
      </c>
      <c r="AR517" s="339" t="s">
        <v>975</v>
      </c>
      <c r="AS517" s="340">
        <v>1.0</v>
      </c>
      <c r="AT517" s="339" t="s">
        <v>976</v>
      </c>
      <c r="AU517" s="340">
        <v>1.0</v>
      </c>
      <c r="AV517" s="341" t="s">
        <v>977</v>
      </c>
    </row>
    <row r="518" ht="15.0" customHeight="1">
      <c r="M518" s="338"/>
      <c r="N518" s="339"/>
      <c r="O518" s="340"/>
      <c r="P518" s="339"/>
      <c r="Q518" s="340"/>
      <c r="R518" s="341"/>
      <c r="S518" s="338"/>
      <c r="T518" s="339"/>
      <c r="U518" s="340"/>
      <c r="V518" s="339"/>
      <c r="W518" s="340"/>
      <c r="X518" s="341"/>
      <c r="Y518" s="338"/>
      <c r="Z518" s="339"/>
      <c r="AA518" s="340"/>
      <c r="AB518" s="339"/>
      <c r="AC518" s="340"/>
      <c r="AD518" s="341"/>
      <c r="AE518" s="338"/>
      <c r="AF518" s="339"/>
      <c r="AG518" s="340"/>
      <c r="AH518" s="339"/>
      <c r="AI518" s="340"/>
      <c r="AJ518" s="341"/>
      <c r="AK518" s="338"/>
      <c r="AL518" s="339"/>
      <c r="AM518" s="340"/>
      <c r="AN518" s="339"/>
      <c r="AO518" s="340"/>
      <c r="AP518" s="342"/>
      <c r="AQ518" s="343"/>
      <c r="AR518" s="343"/>
      <c r="AS518" s="343"/>
      <c r="AT518" s="343"/>
      <c r="AU518" s="343"/>
      <c r="AV518" s="343"/>
    </row>
    <row r="519" ht="15.0" customHeight="1">
      <c r="M519" s="338"/>
      <c r="N519" s="339"/>
      <c r="O519" s="340"/>
      <c r="P519" s="339"/>
      <c r="Q519" s="340"/>
      <c r="R519" s="341"/>
      <c r="S519" s="338"/>
      <c r="T519" s="339"/>
      <c r="U519" s="340"/>
      <c r="V519" s="339"/>
      <c r="W519" s="340"/>
      <c r="X519" s="341"/>
      <c r="Y519" s="338"/>
      <c r="Z519" s="339"/>
      <c r="AA519" s="340"/>
      <c r="AB519" s="339"/>
      <c r="AC519" s="340"/>
      <c r="AD519" s="341"/>
      <c r="AE519" s="338"/>
      <c r="AF519" s="339"/>
      <c r="AG519" s="340"/>
      <c r="AH519" s="339"/>
      <c r="AI519" s="340"/>
      <c r="AJ519" s="341"/>
      <c r="AK519" s="338"/>
      <c r="AL519" s="339"/>
      <c r="AM519" s="340"/>
      <c r="AN519" s="339"/>
      <c r="AO519" s="340"/>
      <c r="AP519" s="342"/>
      <c r="AQ519" s="343"/>
      <c r="AR519" s="343"/>
      <c r="AS519" s="343"/>
      <c r="AT519" s="343"/>
      <c r="AU519" s="343"/>
      <c r="AV519" s="343"/>
    </row>
    <row r="520" ht="15.0" customHeight="1">
      <c r="M520" s="344"/>
      <c r="N520" s="345"/>
      <c r="O520" s="346"/>
      <c r="P520" s="345"/>
      <c r="Q520" s="346"/>
      <c r="R520" s="347"/>
      <c r="S520" s="344"/>
      <c r="T520" s="345"/>
      <c r="U520" s="346"/>
      <c r="V520" s="345"/>
      <c r="W520" s="346"/>
      <c r="X520" s="347"/>
      <c r="Y520" s="344"/>
      <c r="Z520" s="345"/>
      <c r="AA520" s="346"/>
      <c r="AB520" s="345"/>
      <c r="AC520" s="346"/>
      <c r="AD520" s="347"/>
      <c r="AE520" s="344"/>
      <c r="AF520" s="345"/>
      <c r="AG520" s="346"/>
      <c r="AH520" s="345"/>
      <c r="AI520" s="346"/>
      <c r="AJ520" s="347"/>
      <c r="AK520" s="344"/>
      <c r="AL520" s="345"/>
      <c r="AM520" s="346"/>
      <c r="AN520" s="345"/>
      <c r="AO520" s="346"/>
      <c r="AP520" s="345"/>
      <c r="AQ520" s="348"/>
      <c r="AR520" s="7"/>
      <c r="AS520" s="7"/>
      <c r="AT520" s="7"/>
      <c r="AU520" s="7"/>
      <c r="AV520" s="8"/>
    </row>
    <row r="521" ht="15.0" customHeight="1">
      <c r="M521" s="338">
        <v>1.0</v>
      </c>
      <c r="N521" s="339" t="s">
        <v>978</v>
      </c>
      <c r="O521" s="340">
        <v>1.0</v>
      </c>
      <c r="P521" s="339" t="s">
        <v>979</v>
      </c>
      <c r="Q521" s="340">
        <v>1.0</v>
      </c>
      <c r="R521" s="341" t="s">
        <v>980</v>
      </c>
      <c r="S521" s="338">
        <v>1.0</v>
      </c>
      <c r="T521" s="339" t="s">
        <v>981</v>
      </c>
      <c r="U521" s="340">
        <v>1.0</v>
      </c>
      <c r="V521" s="339" t="s">
        <v>982</v>
      </c>
      <c r="W521" s="340">
        <v>1.0</v>
      </c>
      <c r="X521" s="341" t="s">
        <v>983</v>
      </c>
      <c r="Y521" s="338">
        <v>1.0</v>
      </c>
      <c r="Z521" s="339" t="s">
        <v>984</v>
      </c>
      <c r="AA521" s="340">
        <v>1.0</v>
      </c>
      <c r="AB521" s="339" t="s">
        <v>985</v>
      </c>
      <c r="AC521" s="340">
        <v>1.0</v>
      </c>
      <c r="AD521" s="341" t="s">
        <v>986</v>
      </c>
      <c r="AE521" s="338">
        <v>1.0</v>
      </c>
      <c r="AF521" s="339" t="s">
        <v>987</v>
      </c>
      <c r="AG521" s="340">
        <v>1.0</v>
      </c>
      <c r="AH521" s="346" t="s">
        <v>988</v>
      </c>
      <c r="AI521" s="340">
        <v>1.0</v>
      </c>
      <c r="AJ521" s="341" t="s">
        <v>989</v>
      </c>
      <c r="AK521" s="338">
        <v>1.0</v>
      </c>
      <c r="AL521" s="339" t="s">
        <v>990</v>
      </c>
      <c r="AM521" s="340">
        <v>1.0</v>
      </c>
      <c r="AN521" s="339" t="s">
        <v>991</v>
      </c>
      <c r="AO521" s="340">
        <v>1.0</v>
      </c>
      <c r="AP521" s="341" t="s">
        <v>992</v>
      </c>
      <c r="AQ521" s="338">
        <v>1.0</v>
      </c>
      <c r="AR521" s="339" t="s">
        <v>993</v>
      </c>
      <c r="AS521" s="340">
        <v>1.0</v>
      </c>
      <c r="AT521" s="339" t="s">
        <v>994</v>
      </c>
      <c r="AU521" s="340">
        <v>1.0</v>
      </c>
      <c r="AV521" s="341" t="s">
        <v>995</v>
      </c>
    </row>
    <row r="522" ht="15.0" customHeight="1">
      <c r="M522" s="340"/>
      <c r="N522" s="339"/>
      <c r="O522" s="340"/>
      <c r="P522" s="339"/>
      <c r="Q522" s="340"/>
      <c r="R522" s="339"/>
      <c r="S522" s="340"/>
      <c r="T522" s="339"/>
      <c r="U522" s="340"/>
      <c r="V522" s="339"/>
      <c r="W522" s="340"/>
      <c r="X522" s="339"/>
      <c r="Y522" s="340"/>
      <c r="Z522" s="339"/>
      <c r="AA522" s="340"/>
      <c r="AB522" s="339"/>
      <c r="AC522" s="340"/>
      <c r="AD522" s="339"/>
      <c r="AE522" s="340"/>
      <c r="AF522" s="339"/>
      <c r="AG522" s="340"/>
      <c r="AH522" s="339"/>
      <c r="AI522" s="340"/>
      <c r="AJ522" s="339"/>
      <c r="AK522" s="340"/>
      <c r="AL522" s="339"/>
      <c r="AM522" s="340"/>
      <c r="AN522" s="339"/>
      <c r="AO522" s="340"/>
      <c r="AP522" s="339"/>
      <c r="AQ522" s="343"/>
      <c r="AR522" s="343"/>
      <c r="AS522" s="343"/>
      <c r="AT522" s="343"/>
      <c r="AU522" s="343"/>
      <c r="AV522" s="343"/>
    </row>
    <row r="523" ht="15.0" customHeight="1">
      <c r="M523" s="340"/>
      <c r="N523" s="339"/>
      <c r="O523" s="340"/>
      <c r="P523" s="339"/>
      <c r="Q523" s="340"/>
      <c r="R523" s="339"/>
      <c r="S523" s="340"/>
      <c r="T523" s="339"/>
      <c r="U523" s="340"/>
      <c r="V523" s="339"/>
      <c r="W523" s="340"/>
      <c r="X523" s="339"/>
      <c r="Y523" s="340"/>
      <c r="Z523" s="339"/>
      <c r="AA523" s="340"/>
      <c r="AB523" s="339"/>
      <c r="AC523" s="340"/>
      <c r="AD523" s="339"/>
      <c r="AE523" s="340"/>
      <c r="AF523" s="339"/>
      <c r="AG523" s="340"/>
      <c r="AH523" s="339"/>
      <c r="AI523" s="340"/>
      <c r="AJ523" s="339"/>
      <c r="AK523" s="340"/>
      <c r="AL523" s="339"/>
      <c r="AM523" s="340"/>
      <c r="AN523" s="339"/>
      <c r="AO523" s="340"/>
      <c r="AP523" s="339"/>
      <c r="AQ523" s="343"/>
      <c r="AR523" s="343"/>
      <c r="AS523" s="343"/>
      <c r="AT523" s="343"/>
      <c r="AU523" s="343"/>
      <c r="AV523" s="343"/>
    </row>
    <row r="524" ht="15.0" customHeight="1">
      <c r="M524" s="349"/>
      <c r="N524" s="350"/>
      <c r="O524" s="349"/>
      <c r="P524" s="350"/>
      <c r="Q524" s="349"/>
      <c r="R524" s="350"/>
      <c r="S524" s="349"/>
      <c r="T524" s="350"/>
      <c r="U524" s="349"/>
      <c r="V524" s="350"/>
      <c r="W524" s="349"/>
      <c r="X524" s="350"/>
      <c r="Y524" s="349"/>
      <c r="Z524" s="350"/>
      <c r="AA524" s="349"/>
      <c r="AB524" s="349"/>
      <c r="AC524" s="349"/>
      <c r="AD524" s="349"/>
      <c r="AE524" s="349"/>
      <c r="AF524" s="350"/>
      <c r="AG524" s="349"/>
      <c r="AH524" s="350"/>
      <c r="AI524" s="349"/>
      <c r="AJ524" s="350"/>
      <c r="AK524" s="349"/>
      <c r="AL524" s="350"/>
      <c r="AM524" s="349"/>
      <c r="AN524" s="350"/>
      <c r="AO524" s="349"/>
      <c r="AP524" s="350"/>
      <c r="AQ524" s="60"/>
      <c r="AR524" s="60"/>
      <c r="AS524" s="60"/>
      <c r="AT524" s="60"/>
      <c r="AU524" s="60"/>
      <c r="AV524" s="60"/>
    </row>
    <row r="525" ht="15.0" customHeight="1">
      <c r="M525" s="351">
        <v>1.0</v>
      </c>
      <c r="N525" s="352" t="s">
        <v>996</v>
      </c>
      <c r="O525" s="353">
        <v>1.0</v>
      </c>
      <c r="P525" s="352" t="s">
        <v>997</v>
      </c>
      <c r="Q525" s="353">
        <v>1.0</v>
      </c>
      <c r="R525" s="354" t="s">
        <v>998</v>
      </c>
      <c r="S525" s="351">
        <v>1.0</v>
      </c>
      <c r="T525" s="352" t="s">
        <v>999</v>
      </c>
      <c r="U525" s="353">
        <v>1.0</v>
      </c>
      <c r="V525" s="352" t="s">
        <v>1000</v>
      </c>
      <c r="W525" s="353">
        <v>1.0</v>
      </c>
      <c r="X525" s="354" t="s">
        <v>1001</v>
      </c>
      <c r="Y525" s="351">
        <v>1.0</v>
      </c>
      <c r="Z525" s="352" t="s">
        <v>1002</v>
      </c>
      <c r="AA525" s="353">
        <v>1.0</v>
      </c>
      <c r="AB525" s="352" t="s">
        <v>1003</v>
      </c>
      <c r="AC525" s="353">
        <v>1.0</v>
      </c>
      <c r="AD525" s="354" t="s">
        <v>1004</v>
      </c>
      <c r="AE525" s="351">
        <v>1.0</v>
      </c>
      <c r="AF525" s="352" t="s">
        <v>1005</v>
      </c>
      <c r="AG525" s="353">
        <v>1.0</v>
      </c>
      <c r="AH525" s="352" t="s">
        <v>1006</v>
      </c>
      <c r="AI525" s="353">
        <v>1.0</v>
      </c>
      <c r="AJ525" s="352" t="s">
        <v>1007</v>
      </c>
      <c r="AK525" s="351">
        <v>1.0</v>
      </c>
      <c r="AL525" s="352" t="s">
        <v>1008</v>
      </c>
      <c r="AM525" s="353">
        <v>1.0</v>
      </c>
      <c r="AN525" s="352" t="s">
        <v>1009</v>
      </c>
      <c r="AO525" s="353">
        <v>1.0</v>
      </c>
      <c r="AP525" s="352" t="s">
        <v>1010</v>
      </c>
      <c r="AQ525" s="351">
        <v>1.0</v>
      </c>
      <c r="AR525" s="352" t="s">
        <v>1011</v>
      </c>
      <c r="AS525" s="353">
        <v>1.0</v>
      </c>
      <c r="AT525" s="352" t="s">
        <v>1012</v>
      </c>
      <c r="AU525" s="353">
        <v>1.0</v>
      </c>
      <c r="AV525" s="352" t="s">
        <v>1013</v>
      </c>
    </row>
    <row r="526" ht="15.0" customHeight="1">
      <c r="M526" s="351"/>
      <c r="N526" s="352"/>
      <c r="O526" s="353"/>
      <c r="P526" s="352"/>
      <c r="Q526" s="353"/>
      <c r="R526" s="354"/>
      <c r="S526" s="351"/>
      <c r="T526" s="352"/>
      <c r="U526" s="353"/>
      <c r="V526" s="352"/>
      <c r="W526" s="353"/>
      <c r="X526" s="354"/>
      <c r="Y526" s="351"/>
      <c r="Z526" s="352"/>
      <c r="AA526" s="353"/>
      <c r="AB526" s="352"/>
      <c r="AC526" s="353"/>
      <c r="AD526" s="354"/>
      <c r="AE526" s="351"/>
      <c r="AF526" s="352"/>
      <c r="AG526" s="353"/>
      <c r="AH526" s="352"/>
      <c r="AI526" s="353"/>
      <c r="AJ526" s="354"/>
      <c r="AK526" s="351"/>
      <c r="AL526" s="352"/>
      <c r="AM526" s="353"/>
      <c r="AN526" s="352"/>
      <c r="AO526" s="353"/>
      <c r="AP526" s="355"/>
      <c r="AQ526" s="49"/>
      <c r="AR526" s="49"/>
      <c r="AS526" s="49"/>
      <c r="AT526" s="49"/>
      <c r="AU526" s="49"/>
      <c r="AV526" s="49"/>
    </row>
    <row r="527" ht="15.0" customHeight="1">
      <c r="M527" s="351"/>
      <c r="N527" s="352"/>
      <c r="O527" s="353"/>
      <c r="P527" s="352"/>
      <c r="Q527" s="353"/>
      <c r="R527" s="354"/>
      <c r="S527" s="351"/>
      <c r="T527" s="352"/>
      <c r="U527" s="353"/>
      <c r="V527" s="352"/>
      <c r="W527" s="353"/>
      <c r="X527" s="354"/>
      <c r="Y527" s="351"/>
      <c r="Z527" s="352"/>
      <c r="AA527" s="353"/>
      <c r="AB527" s="352"/>
      <c r="AC527" s="353"/>
      <c r="AD527" s="354"/>
      <c r="AE527" s="351"/>
      <c r="AF527" s="352"/>
      <c r="AG527" s="353"/>
      <c r="AH527" s="352"/>
      <c r="AI527" s="353"/>
      <c r="AJ527" s="354"/>
      <c r="AK527" s="351"/>
      <c r="AL527" s="352"/>
      <c r="AM527" s="353"/>
      <c r="AN527" s="352"/>
      <c r="AO527" s="353"/>
      <c r="AP527" s="355"/>
      <c r="AQ527" s="49"/>
      <c r="AR527" s="49"/>
      <c r="AS527" s="49"/>
      <c r="AT527" s="49"/>
      <c r="AU527" s="49"/>
      <c r="AV527" s="49"/>
    </row>
    <row r="528" ht="15.0" customHeight="1">
      <c r="M528" s="334"/>
      <c r="N528" s="335"/>
      <c r="O528" s="336"/>
      <c r="P528" s="335"/>
      <c r="Q528" s="336"/>
      <c r="R528" s="337"/>
      <c r="S528" s="334"/>
      <c r="T528" s="335"/>
      <c r="U528" s="336"/>
      <c r="V528" s="335"/>
      <c r="W528" s="336"/>
      <c r="X528" s="337"/>
      <c r="Y528" s="334"/>
      <c r="Z528" s="335"/>
      <c r="AA528" s="336"/>
      <c r="AB528" s="335"/>
      <c r="AC528" s="336"/>
      <c r="AD528" s="337"/>
      <c r="AE528" s="334"/>
      <c r="AF528" s="335"/>
      <c r="AG528" s="336"/>
      <c r="AH528" s="335"/>
      <c r="AI528" s="336"/>
      <c r="AJ528" s="337"/>
      <c r="AK528" s="334"/>
      <c r="AL528" s="335"/>
      <c r="AM528" s="336"/>
      <c r="AN528" s="335"/>
      <c r="AO528" s="336"/>
      <c r="AP528" s="335"/>
      <c r="AQ528" s="236"/>
      <c r="AR528" s="7"/>
      <c r="AS528" s="7"/>
      <c r="AT528" s="7"/>
      <c r="AU528" s="7"/>
      <c r="AV528" s="8"/>
    </row>
    <row r="529" ht="15.0" customHeight="1">
      <c r="M529" s="356">
        <v>1.0</v>
      </c>
      <c r="N529" s="357" t="s">
        <v>1014</v>
      </c>
      <c r="O529" s="358">
        <v>1.0</v>
      </c>
      <c r="P529" s="357" t="s">
        <v>1015</v>
      </c>
      <c r="Q529" s="358">
        <v>1.0</v>
      </c>
      <c r="R529" s="357" t="s">
        <v>1016</v>
      </c>
      <c r="S529" s="356">
        <v>1.0</v>
      </c>
      <c r="T529" s="357" t="s">
        <v>1017</v>
      </c>
      <c r="U529" s="358">
        <v>1.0</v>
      </c>
      <c r="V529" s="357" t="s">
        <v>1018</v>
      </c>
      <c r="W529" s="358">
        <v>1.0</v>
      </c>
      <c r="X529" s="357" t="s">
        <v>1019</v>
      </c>
      <c r="Y529" s="356">
        <v>1.0</v>
      </c>
      <c r="Z529" s="357" t="s">
        <v>1020</v>
      </c>
      <c r="AA529" s="358">
        <v>1.0</v>
      </c>
      <c r="AB529" s="357" t="s">
        <v>1021</v>
      </c>
      <c r="AC529" s="358">
        <v>1.0</v>
      </c>
      <c r="AD529" s="357" t="s">
        <v>1022</v>
      </c>
      <c r="AE529" s="356">
        <v>1.0</v>
      </c>
      <c r="AF529" s="357" t="s">
        <v>1023</v>
      </c>
      <c r="AG529" s="358">
        <v>1.0</v>
      </c>
      <c r="AH529" s="357" t="s">
        <v>1024</v>
      </c>
      <c r="AI529" s="358">
        <v>1.0</v>
      </c>
      <c r="AJ529" s="357" t="s">
        <v>1025</v>
      </c>
      <c r="AK529" s="356">
        <v>1.0</v>
      </c>
      <c r="AL529" s="357" t="s">
        <v>1026</v>
      </c>
      <c r="AM529" s="358">
        <v>1.0</v>
      </c>
      <c r="AN529" s="357" t="s">
        <v>1027</v>
      </c>
      <c r="AO529" s="358">
        <v>1.0</v>
      </c>
      <c r="AP529" s="359" t="s">
        <v>1028</v>
      </c>
      <c r="AQ529" s="356">
        <v>1.0</v>
      </c>
      <c r="AR529" s="357" t="s">
        <v>1029</v>
      </c>
      <c r="AS529" s="358">
        <v>1.0</v>
      </c>
      <c r="AT529" s="357" t="s">
        <v>1030</v>
      </c>
      <c r="AU529" s="358">
        <v>1.0</v>
      </c>
      <c r="AV529" s="359" t="s">
        <v>1031</v>
      </c>
    </row>
    <row r="530" ht="15.0" customHeight="1">
      <c r="M530" s="356"/>
      <c r="N530" s="357"/>
      <c r="O530" s="358"/>
      <c r="P530" s="357"/>
      <c r="Q530" s="358"/>
      <c r="R530" s="360"/>
      <c r="S530" s="356"/>
      <c r="T530" s="357"/>
      <c r="U530" s="358"/>
      <c r="V530" s="357"/>
      <c r="W530" s="358"/>
      <c r="X530" s="360"/>
      <c r="Y530" s="356"/>
      <c r="Z530" s="357"/>
      <c r="AA530" s="358"/>
      <c r="AB530" s="357"/>
      <c r="AC530" s="358"/>
      <c r="AD530" s="360"/>
      <c r="AE530" s="356"/>
      <c r="AF530" s="357"/>
      <c r="AG530" s="358"/>
      <c r="AH530" s="357"/>
      <c r="AI530" s="358"/>
      <c r="AJ530" s="360"/>
      <c r="AK530" s="356"/>
      <c r="AL530" s="357"/>
      <c r="AM530" s="358"/>
      <c r="AN530" s="357"/>
      <c r="AO530" s="358"/>
      <c r="AP530" s="359"/>
      <c r="AQ530" s="356"/>
      <c r="AR530" s="357"/>
      <c r="AS530" s="358"/>
      <c r="AT530" s="357"/>
      <c r="AU530" s="358"/>
      <c r="AV530" s="359"/>
    </row>
    <row r="531" ht="15.0" customHeight="1">
      <c r="M531" s="356"/>
      <c r="N531" s="357"/>
      <c r="O531" s="358"/>
      <c r="P531" s="357"/>
      <c r="Q531" s="358"/>
      <c r="R531" s="360"/>
      <c r="S531" s="356"/>
      <c r="T531" s="357"/>
      <c r="U531" s="358"/>
      <c r="V531" s="357"/>
      <c r="W531" s="358"/>
      <c r="X531" s="360"/>
      <c r="Y531" s="356"/>
      <c r="Z531" s="357"/>
      <c r="AA531" s="358"/>
      <c r="AB531" s="357"/>
      <c r="AC531" s="358"/>
      <c r="AD531" s="360"/>
      <c r="AE531" s="356"/>
      <c r="AF531" s="357"/>
      <c r="AG531" s="358"/>
      <c r="AH531" s="357"/>
      <c r="AI531" s="358"/>
      <c r="AJ531" s="360"/>
      <c r="AK531" s="356"/>
      <c r="AL531" s="357"/>
      <c r="AM531" s="358"/>
      <c r="AN531" s="357"/>
      <c r="AO531" s="358"/>
      <c r="AP531" s="359"/>
      <c r="AQ531" s="356"/>
      <c r="AR531" s="357"/>
      <c r="AS531" s="358"/>
      <c r="AT531" s="357"/>
      <c r="AU531" s="358"/>
      <c r="AV531" s="359"/>
    </row>
    <row r="532" ht="15.0" customHeight="1">
      <c r="M532" s="361"/>
      <c r="N532" s="362"/>
      <c r="O532" s="363"/>
      <c r="P532" s="362"/>
      <c r="Q532" s="363"/>
      <c r="R532" s="364"/>
      <c r="S532" s="361"/>
      <c r="T532" s="362"/>
      <c r="U532" s="363"/>
      <c r="V532" s="362"/>
      <c r="W532" s="363"/>
      <c r="X532" s="364"/>
      <c r="Y532" s="361"/>
      <c r="Z532" s="362"/>
      <c r="AA532" s="363"/>
      <c r="AB532" s="362"/>
      <c r="AC532" s="363"/>
      <c r="AD532" s="364"/>
      <c r="AE532" s="361"/>
      <c r="AF532" s="362"/>
      <c r="AG532" s="363"/>
      <c r="AH532" s="362"/>
      <c r="AI532" s="363"/>
      <c r="AJ532" s="364"/>
      <c r="AK532" s="361"/>
      <c r="AL532" s="362"/>
      <c r="AM532" s="363"/>
      <c r="AN532" s="362"/>
      <c r="AO532" s="363"/>
      <c r="AP532" s="362"/>
      <c r="AQ532" s="361"/>
      <c r="AR532" s="362"/>
      <c r="AS532" s="363"/>
      <c r="AT532" s="362"/>
      <c r="AU532" s="363"/>
      <c r="AV532" s="362"/>
    </row>
    <row r="533" ht="15.0" customHeight="1">
      <c r="M533" s="356">
        <v>1.0</v>
      </c>
      <c r="N533" s="357" t="s">
        <v>1032</v>
      </c>
      <c r="O533" s="358">
        <v>1.0</v>
      </c>
      <c r="P533" s="357" t="s">
        <v>1033</v>
      </c>
      <c r="Q533" s="358">
        <v>1.0</v>
      </c>
      <c r="R533" s="357" t="s">
        <v>1034</v>
      </c>
      <c r="S533" s="356">
        <v>1.0</v>
      </c>
      <c r="T533" s="357" t="s">
        <v>1035</v>
      </c>
      <c r="U533" s="358">
        <v>1.0</v>
      </c>
      <c r="V533" s="357" t="s">
        <v>1036</v>
      </c>
      <c r="W533" s="358">
        <v>1.0</v>
      </c>
      <c r="X533" s="357" t="s">
        <v>1037</v>
      </c>
      <c r="Y533" s="356">
        <v>1.0</v>
      </c>
      <c r="Z533" s="357" t="s">
        <v>1038</v>
      </c>
      <c r="AA533" s="358">
        <v>1.0</v>
      </c>
      <c r="AB533" s="357" t="s">
        <v>1039</v>
      </c>
      <c r="AC533" s="358">
        <v>1.0</v>
      </c>
      <c r="AD533" s="357" t="s">
        <v>1040</v>
      </c>
      <c r="AE533" s="356">
        <v>1.0</v>
      </c>
      <c r="AF533" s="357" t="s">
        <v>1041</v>
      </c>
      <c r="AG533" s="358">
        <v>1.0</v>
      </c>
      <c r="AH533" s="357" t="s">
        <v>1042</v>
      </c>
      <c r="AI533" s="358">
        <v>1.0</v>
      </c>
      <c r="AJ533" s="357" t="s">
        <v>1043</v>
      </c>
      <c r="AK533" s="356">
        <v>1.0</v>
      </c>
      <c r="AL533" s="357" t="s">
        <v>1044</v>
      </c>
      <c r="AM533" s="358">
        <v>1.0</v>
      </c>
      <c r="AN533" s="357" t="s">
        <v>1045</v>
      </c>
      <c r="AO533" s="358">
        <v>1.0</v>
      </c>
      <c r="AP533" s="359" t="s">
        <v>1046</v>
      </c>
      <c r="AQ533" s="356">
        <v>1.0</v>
      </c>
      <c r="AR533" s="357" t="s">
        <v>1047</v>
      </c>
      <c r="AS533" s="358">
        <v>1.0</v>
      </c>
      <c r="AT533" s="357" t="s">
        <v>1048</v>
      </c>
      <c r="AU533" s="358">
        <v>1.0</v>
      </c>
      <c r="AV533" s="359" t="s">
        <v>1049</v>
      </c>
    </row>
    <row r="534" ht="15.0" customHeight="1">
      <c r="M534" s="356"/>
      <c r="N534" s="357"/>
      <c r="O534" s="358"/>
      <c r="P534" s="357"/>
      <c r="Q534" s="358"/>
      <c r="R534" s="360"/>
      <c r="S534" s="356"/>
      <c r="T534" s="357"/>
      <c r="U534" s="358"/>
      <c r="V534" s="357"/>
      <c r="W534" s="358"/>
      <c r="X534" s="360"/>
      <c r="Y534" s="356"/>
      <c r="Z534" s="357"/>
      <c r="AA534" s="358"/>
      <c r="AB534" s="357"/>
      <c r="AC534" s="358"/>
      <c r="AD534" s="360"/>
      <c r="AE534" s="356"/>
      <c r="AF534" s="357"/>
      <c r="AG534" s="358"/>
      <c r="AH534" s="357"/>
      <c r="AI534" s="358"/>
      <c r="AJ534" s="360"/>
      <c r="AK534" s="356"/>
      <c r="AL534" s="357"/>
      <c r="AM534" s="358"/>
      <c r="AN534" s="357"/>
      <c r="AO534" s="358"/>
      <c r="AP534" s="359"/>
      <c r="AQ534" s="356"/>
      <c r="AR534" s="357"/>
      <c r="AS534" s="358"/>
      <c r="AT534" s="357"/>
      <c r="AU534" s="358"/>
      <c r="AV534" s="359"/>
    </row>
    <row r="535" ht="15.0" customHeight="1">
      <c r="M535" s="356"/>
      <c r="N535" s="357"/>
      <c r="O535" s="358"/>
      <c r="P535" s="357"/>
      <c r="Q535" s="358"/>
      <c r="R535" s="360"/>
      <c r="S535" s="356"/>
      <c r="T535" s="357"/>
      <c r="U535" s="358"/>
      <c r="V535" s="357"/>
      <c r="W535" s="358"/>
      <c r="X535" s="360"/>
      <c r="Y535" s="356"/>
      <c r="Z535" s="357"/>
      <c r="AA535" s="358"/>
      <c r="AB535" s="357"/>
      <c r="AC535" s="358"/>
      <c r="AD535" s="360"/>
      <c r="AE535" s="356"/>
      <c r="AF535" s="357"/>
      <c r="AG535" s="358"/>
      <c r="AH535" s="357"/>
      <c r="AI535" s="358"/>
      <c r="AJ535" s="360"/>
      <c r="AK535" s="356"/>
      <c r="AL535" s="357"/>
      <c r="AM535" s="358"/>
      <c r="AN535" s="357"/>
      <c r="AO535" s="358"/>
      <c r="AP535" s="359"/>
      <c r="AQ535" s="356"/>
      <c r="AR535" s="357"/>
      <c r="AS535" s="358"/>
      <c r="AT535" s="357"/>
      <c r="AU535" s="358"/>
      <c r="AV535" s="359"/>
    </row>
    <row r="536" ht="15.0" customHeight="1">
      <c r="M536" s="361"/>
      <c r="N536" s="362"/>
      <c r="O536" s="363"/>
      <c r="P536" s="362"/>
      <c r="Q536" s="363"/>
      <c r="R536" s="364"/>
      <c r="S536" s="361"/>
      <c r="T536" s="362"/>
      <c r="U536" s="363"/>
      <c r="V536" s="362"/>
      <c r="W536" s="363"/>
      <c r="X536" s="364"/>
      <c r="Y536" s="361"/>
      <c r="Z536" s="362"/>
      <c r="AA536" s="363"/>
      <c r="AB536" s="362"/>
      <c r="AC536" s="363"/>
      <c r="AD536" s="364"/>
      <c r="AE536" s="361"/>
      <c r="AF536" s="362"/>
      <c r="AG536" s="363"/>
      <c r="AH536" s="362"/>
      <c r="AI536" s="363"/>
      <c r="AJ536" s="364"/>
      <c r="AK536" s="361"/>
      <c r="AL536" s="362"/>
      <c r="AM536" s="363"/>
      <c r="AN536" s="362"/>
      <c r="AO536" s="363"/>
      <c r="AP536" s="362"/>
      <c r="AQ536" s="361"/>
      <c r="AR536" s="362"/>
      <c r="AS536" s="363"/>
      <c r="AT536" s="362"/>
      <c r="AU536" s="363"/>
      <c r="AV536" s="362"/>
    </row>
    <row r="537" ht="15.0" customHeight="1">
      <c r="M537" s="356">
        <v>1.0</v>
      </c>
      <c r="N537" s="357" t="s">
        <v>1050</v>
      </c>
      <c r="O537" s="358">
        <v>1.0</v>
      </c>
      <c r="P537" s="357" t="s">
        <v>1051</v>
      </c>
      <c r="Q537" s="358">
        <v>1.0</v>
      </c>
      <c r="R537" s="357" t="s">
        <v>1052</v>
      </c>
      <c r="S537" s="356">
        <v>1.0</v>
      </c>
      <c r="T537" s="357" t="s">
        <v>1053</v>
      </c>
      <c r="U537" s="358">
        <v>1.0</v>
      </c>
      <c r="V537" s="357" t="s">
        <v>1054</v>
      </c>
      <c r="W537" s="358">
        <v>1.0</v>
      </c>
      <c r="X537" s="357" t="s">
        <v>1055</v>
      </c>
      <c r="Y537" s="356">
        <v>1.0</v>
      </c>
      <c r="Z537" s="357" t="s">
        <v>1056</v>
      </c>
      <c r="AA537" s="358">
        <v>1.0</v>
      </c>
      <c r="AB537" s="357" t="s">
        <v>1057</v>
      </c>
      <c r="AC537" s="358">
        <v>1.0</v>
      </c>
      <c r="AD537" s="357" t="s">
        <v>1058</v>
      </c>
      <c r="AE537" s="356">
        <v>1.0</v>
      </c>
      <c r="AF537" s="357" t="s">
        <v>1059</v>
      </c>
      <c r="AG537" s="358">
        <v>1.0</v>
      </c>
      <c r="AH537" s="357" t="s">
        <v>1060</v>
      </c>
      <c r="AI537" s="358">
        <v>1.0</v>
      </c>
      <c r="AJ537" s="357" t="s">
        <v>1061</v>
      </c>
      <c r="AK537" s="356">
        <v>1.0</v>
      </c>
      <c r="AL537" s="357" t="s">
        <v>1062</v>
      </c>
      <c r="AM537" s="358">
        <v>1.0</v>
      </c>
      <c r="AN537" s="357" t="s">
        <v>1063</v>
      </c>
      <c r="AO537" s="358">
        <v>1.0</v>
      </c>
      <c r="AP537" s="359" t="s">
        <v>1064</v>
      </c>
      <c r="AQ537" s="356">
        <v>1.0</v>
      </c>
      <c r="AR537" s="357" t="s">
        <v>1065</v>
      </c>
      <c r="AS537" s="358">
        <v>1.0</v>
      </c>
      <c r="AT537" s="357" t="s">
        <v>1066</v>
      </c>
      <c r="AU537" s="358">
        <v>1.0</v>
      </c>
      <c r="AV537" s="359" t="s">
        <v>1067</v>
      </c>
    </row>
    <row r="538" ht="15.0" customHeight="1">
      <c r="M538" s="356"/>
      <c r="N538" s="357"/>
      <c r="O538" s="358"/>
      <c r="P538" s="357"/>
      <c r="Q538" s="358"/>
      <c r="R538" s="360"/>
      <c r="S538" s="356"/>
      <c r="T538" s="357"/>
      <c r="U538" s="358"/>
      <c r="V538" s="357"/>
      <c r="W538" s="358"/>
      <c r="X538" s="360"/>
      <c r="Y538" s="356"/>
      <c r="Z538" s="357"/>
      <c r="AA538" s="358"/>
      <c r="AB538" s="357"/>
      <c r="AC538" s="358"/>
      <c r="AD538" s="360"/>
      <c r="AE538" s="356"/>
      <c r="AF538" s="357"/>
      <c r="AG538" s="358"/>
      <c r="AH538" s="357"/>
      <c r="AI538" s="358"/>
      <c r="AJ538" s="360"/>
      <c r="AK538" s="356"/>
      <c r="AL538" s="357"/>
      <c r="AM538" s="358"/>
      <c r="AN538" s="357"/>
      <c r="AO538" s="358"/>
      <c r="AP538" s="359"/>
      <c r="AQ538" s="356"/>
      <c r="AR538" s="357"/>
      <c r="AS538" s="358"/>
      <c r="AT538" s="357"/>
      <c r="AU538" s="358"/>
      <c r="AV538" s="359"/>
    </row>
    <row r="539" ht="15.0" customHeight="1">
      <c r="M539" s="356"/>
      <c r="N539" s="357"/>
      <c r="O539" s="358"/>
      <c r="P539" s="357"/>
      <c r="Q539" s="358"/>
      <c r="R539" s="360"/>
      <c r="S539" s="356"/>
      <c r="T539" s="357"/>
      <c r="U539" s="358"/>
      <c r="V539" s="357"/>
      <c r="W539" s="358"/>
      <c r="X539" s="360"/>
      <c r="Y539" s="356"/>
      <c r="Z539" s="357"/>
      <c r="AA539" s="358"/>
      <c r="AB539" s="357"/>
      <c r="AC539" s="358"/>
      <c r="AD539" s="360"/>
      <c r="AE539" s="356"/>
      <c r="AF539" s="357"/>
      <c r="AG539" s="358"/>
      <c r="AH539" s="357"/>
      <c r="AI539" s="358"/>
      <c r="AJ539" s="360"/>
      <c r="AK539" s="356"/>
      <c r="AL539" s="357"/>
      <c r="AM539" s="358"/>
      <c r="AN539" s="357"/>
      <c r="AO539" s="358"/>
      <c r="AP539" s="359"/>
      <c r="AQ539" s="356"/>
      <c r="AR539" s="357"/>
      <c r="AS539" s="358"/>
      <c r="AT539" s="357"/>
      <c r="AU539" s="358"/>
      <c r="AV539" s="359"/>
    </row>
    <row r="540" ht="15.0" customHeight="1">
      <c r="M540" s="361"/>
      <c r="N540" s="362"/>
      <c r="O540" s="363"/>
      <c r="P540" s="362"/>
      <c r="Q540" s="363"/>
      <c r="R540" s="364"/>
      <c r="S540" s="361"/>
      <c r="T540" s="362"/>
      <c r="U540" s="363"/>
      <c r="V540" s="362"/>
      <c r="W540" s="363"/>
      <c r="X540" s="364"/>
      <c r="Y540" s="361"/>
      <c r="Z540" s="362"/>
      <c r="AA540" s="363"/>
      <c r="AB540" s="362"/>
      <c r="AC540" s="363"/>
      <c r="AD540" s="364"/>
      <c r="AE540" s="361"/>
      <c r="AF540" s="362"/>
      <c r="AG540" s="363"/>
      <c r="AH540" s="362"/>
      <c r="AI540" s="363"/>
      <c r="AJ540" s="364"/>
      <c r="AK540" s="361"/>
      <c r="AL540" s="362"/>
      <c r="AM540" s="363"/>
      <c r="AN540" s="362"/>
      <c r="AO540" s="363"/>
      <c r="AP540" s="362"/>
      <c r="AQ540" s="361"/>
      <c r="AR540" s="362"/>
      <c r="AS540" s="363"/>
      <c r="AT540" s="362"/>
      <c r="AU540" s="363"/>
      <c r="AV540" s="362"/>
    </row>
    <row r="541" ht="15.0" customHeight="1">
      <c r="M541" s="356">
        <v>1.0</v>
      </c>
      <c r="N541" s="357" t="s">
        <v>1068</v>
      </c>
      <c r="O541" s="358">
        <v>1.0</v>
      </c>
      <c r="P541" s="357" t="s">
        <v>1069</v>
      </c>
      <c r="Q541" s="358">
        <v>1.0</v>
      </c>
      <c r="R541" s="357" t="s">
        <v>1070</v>
      </c>
      <c r="S541" s="356">
        <v>1.0</v>
      </c>
      <c r="T541" s="357" t="s">
        <v>1071</v>
      </c>
      <c r="U541" s="358">
        <v>1.0</v>
      </c>
      <c r="V541" s="357" t="s">
        <v>1072</v>
      </c>
      <c r="W541" s="358">
        <v>1.0</v>
      </c>
      <c r="X541" s="357" t="s">
        <v>1073</v>
      </c>
      <c r="Y541" s="356">
        <v>1.0</v>
      </c>
      <c r="Z541" s="357" t="s">
        <v>1074</v>
      </c>
      <c r="AA541" s="358">
        <v>1.0</v>
      </c>
      <c r="AB541" s="357" t="s">
        <v>1075</v>
      </c>
      <c r="AC541" s="358">
        <v>1.0</v>
      </c>
      <c r="AD541" s="357" t="s">
        <v>1076</v>
      </c>
      <c r="AE541" s="356">
        <v>1.0</v>
      </c>
      <c r="AF541" s="357" t="s">
        <v>1077</v>
      </c>
      <c r="AG541" s="358">
        <v>1.0</v>
      </c>
      <c r="AH541" s="357" t="s">
        <v>1078</v>
      </c>
      <c r="AI541" s="358">
        <v>1.0</v>
      </c>
      <c r="AJ541" s="357" t="s">
        <v>1079</v>
      </c>
      <c r="AK541" s="356">
        <v>1.0</v>
      </c>
      <c r="AL541" s="357" t="s">
        <v>1080</v>
      </c>
      <c r="AM541" s="358">
        <v>1.0</v>
      </c>
      <c r="AN541" s="357" t="s">
        <v>1081</v>
      </c>
      <c r="AO541" s="358">
        <v>1.0</v>
      </c>
      <c r="AP541" s="359" t="s">
        <v>1082</v>
      </c>
      <c r="AQ541" s="356">
        <v>1.0</v>
      </c>
      <c r="AR541" s="357" t="s">
        <v>1083</v>
      </c>
      <c r="AS541" s="358">
        <v>1.0</v>
      </c>
      <c r="AT541" s="357" t="s">
        <v>1084</v>
      </c>
      <c r="AU541" s="358">
        <v>1.0</v>
      </c>
      <c r="AV541" s="359" t="s">
        <v>1085</v>
      </c>
    </row>
    <row r="542" ht="15.0" customHeight="1">
      <c r="M542" s="356"/>
      <c r="N542" s="357"/>
      <c r="O542" s="358"/>
      <c r="P542" s="357"/>
      <c r="Q542" s="358"/>
      <c r="R542" s="360"/>
      <c r="S542" s="356"/>
      <c r="T542" s="357"/>
      <c r="U542" s="358"/>
      <c r="V542" s="357"/>
      <c r="W542" s="358"/>
      <c r="X542" s="360"/>
      <c r="Y542" s="356"/>
      <c r="Z542" s="357"/>
      <c r="AA542" s="358"/>
      <c r="AB542" s="357"/>
      <c r="AC542" s="358"/>
      <c r="AD542" s="360"/>
      <c r="AE542" s="356"/>
      <c r="AF542" s="357"/>
      <c r="AG542" s="358"/>
      <c r="AH542" s="357"/>
      <c r="AI542" s="358"/>
      <c r="AJ542" s="360"/>
      <c r="AK542" s="356"/>
      <c r="AL542" s="357"/>
      <c r="AM542" s="358"/>
      <c r="AN542" s="357"/>
      <c r="AO542" s="358"/>
      <c r="AP542" s="359"/>
      <c r="AQ542" s="365"/>
      <c r="AR542" s="365"/>
      <c r="AS542" s="365"/>
      <c r="AT542" s="365"/>
      <c r="AU542" s="365"/>
      <c r="AV542" s="365"/>
    </row>
    <row r="543" ht="15.0" customHeight="1">
      <c r="M543" s="366"/>
      <c r="N543" s="367"/>
      <c r="O543" s="368"/>
      <c r="P543" s="367"/>
      <c r="Q543" s="368"/>
      <c r="R543" s="369"/>
      <c r="S543" s="366"/>
      <c r="T543" s="367"/>
      <c r="U543" s="368"/>
      <c r="V543" s="367"/>
      <c r="W543" s="368"/>
      <c r="X543" s="369"/>
      <c r="Y543" s="366"/>
      <c r="Z543" s="367"/>
      <c r="AA543" s="368"/>
      <c r="AB543" s="367"/>
      <c r="AC543" s="368"/>
      <c r="AD543" s="369"/>
      <c r="AE543" s="366"/>
      <c r="AF543" s="367"/>
      <c r="AG543" s="368"/>
      <c r="AH543" s="367"/>
      <c r="AI543" s="368"/>
      <c r="AJ543" s="369"/>
      <c r="AK543" s="366"/>
      <c r="AL543" s="367"/>
      <c r="AM543" s="368"/>
      <c r="AN543" s="367"/>
      <c r="AO543" s="368"/>
      <c r="AP543" s="370"/>
      <c r="AQ543" s="365"/>
      <c r="AR543" s="365"/>
      <c r="AS543" s="365"/>
      <c r="AT543" s="365"/>
      <c r="AU543" s="365"/>
      <c r="AV543" s="365"/>
    </row>
    <row r="544" ht="15.0" customHeight="1">
      <c r="M544" s="368"/>
      <c r="N544" s="367"/>
      <c r="O544" s="368"/>
      <c r="P544" s="367"/>
      <c r="Q544" s="368"/>
      <c r="R544" s="367"/>
      <c r="S544" s="368"/>
      <c r="T544" s="367"/>
      <c r="U544" s="368"/>
      <c r="V544" s="367"/>
      <c r="W544" s="368"/>
      <c r="X544" s="367"/>
      <c r="Y544" s="368"/>
      <c r="Z544" s="367"/>
      <c r="AA544" s="368"/>
      <c r="AB544" s="367"/>
      <c r="AC544" s="368"/>
      <c r="AD544" s="367"/>
      <c r="AE544" s="368"/>
      <c r="AF544" s="367"/>
      <c r="AG544" s="368"/>
      <c r="AH544" s="367"/>
      <c r="AI544" s="368"/>
      <c r="AJ544" s="367"/>
      <c r="AK544" s="368"/>
      <c r="AL544" s="367"/>
      <c r="AM544" s="368"/>
      <c r="AN544" s="367"/>
      <c r="AO544" s="368"/>
      <c r="AP544" s="367"/>
      <c r="AQ544" s="365"/>
      <c r="AR544" s="365"/>
      <c r="AS544" s="365"/>
      <c r="AT544" s="365"/>
      <c r="AU544" s="365"/>
      <c r="AV544" s="365"/>
    </row>
    <row r="545" ht="15.0" customHeight="1">
      <c r="M545" s="356">
        <v>1.0</v>
      </c>
      <c r="N545" s="357" t="s">
        <v>1086</v>
      </c>
      <c r="O545" s="358">
        <v>1.0</v>
      </c>
      <c r="P545" s="357" t="s">
        <v>1087</v>
      </c>
      <c r="Q545" s="358">
        <v>1.0</v>
      </c>
      <c r="R545" s="357" t="s">
        <v>1088</v>
      </c>
      <c r="S545" s="356">
        <v>1.0</v>
      </c>
      <c r="T545" s="357" t="s">
        <v>1089</v>
      </c>
      <c r="U545" s="358">
        <v>1.0</v>
      </c>
      <c r="V545" s="357" t="s">
        <v>1090</v>
      </c>
      <c r="W545" s="358">
        <v>1.0</v>
      </c>
      <c r="X545" s="357" t="s">
        <v>1091</v>
      </c>
      <c r="Y545" s="356">
        <v>1.0</v>
      </c>
      <c r="Z545" s="357" t="s">
        <v>1092</v>
      </c>
      <c r="AA545" s="358">
        <v>1.0</v>
      </c>
      <c r="AB545" s="357" t="s">
        <v>1093</v>
      </c>
      <c r="AC545" s="358">
        <v>1.0</v>
      </c>
      <c r="AD545" s="357" t="s">
        <v>1094</v>
      </c>
      <c r="AE545" s="356">
        <v>1.0</v>
      </c>
      <c r="AF545" s="357" t="s">
        <v>1095</v>
      </c>
      <c r="AG545" s="358">
        <v>1.0</v>
      </c>
      <c r="AH545" s="357" t="s">
        <v>1096</v>
      </c>
      <c r="AI545" s="358">
        <v>1.0</v>
      </c>
      <c r="AJ545" s="357" t="s">
        <v>1097</v>
      </c>
      <c r="AK545" s="356">
        <v>1.0</v>
      </c>
      <c r="AL545" s="357" t="s">
        <v>1098</v>
      </c>
      <c r="AM545" s="358">
        <v>1.0</v>
      </c>
      <c r="AN545" s="357" t="s">
        <v>1099</v>
      </c>
      <c r="AO545" s="358">
        <v>1.0</v>
      </c>
      <c r="AP545" s="359" t="s">
        <v>1100</v>
      </c>
      <c r="AQ545" s="356">
        <v>1.0</v>
      </c>
      <c r="AR545" s="357" t="s">
        <v>1101</v>
      </c>
      <c r="AS545" s="358">
        <v>1.0</v>
      </c>
      <c r="AT545" s="357" t="s">
        <v>1102</v>
      </c>
      <c r="AU545" s="358">
        <v>1.0</v>
      </c>
      <c r="AV545" s="359" t="s">
        <v>1103</v>
      </c>
    </row>
    <row r="546" ht="15.0" customHeight="1">
      <c r="M546" s="368"/>
      <c r="N546" s="367"/>
      <c r="O546" s="368"/>
      <c r="P546" s="367"/>
      <c r="Q546" s="368"/>
      <c r="R546" s="367"/>
      <c r="S546" s="368"/>
      <c r="T546" s="367"/>
      <c r="U546" s="368"/>
      <c r="V546" s="367"/>
      <c r="W546" s="368"/>
      <c r="X546" s="367"/>
      <c r="Y546" s="368"/>
      <c r="Z546" s="367"/>
      <c r="AA546" s="368"/>
      <c r="AB546" s="367"/>
      <c r="AC546" s="368"/>
      <c r="AD546" s="367"/>
      <c r="AE546" s="368"/>
      <c r="AF546" s="367"/>
      <c r="AG546" s="368"/>
      <c r="AH546" s="367"/>
      <c r="AI546" s="368"/>
      <c r="AJ546" s="367"/>
      <c r="AK546" s="368"/>
      <c r="AL546" s="367"/>
      <c r="AM546" s="368"/>
      <c r="AN546" s="367"/>
      <c r="AO546" s="368"/>
      <c r="AP546" s="367"/>
      <c r="AQ546" s="365"/>
      <c r="AR546" s="365"/>
      <c r="AS546" s="365"/>
      <c r="AT546" s="365"/>
      <c r="AU546" s="365"/>
      <c r="AV546" s="365"/>
    </row>
    <row r="547" ht="15.0" customHeight="1">
      <c r="M547" s="368"/>
      <c r="N547" s="367"/>
      <c r="O547" s="368"/>
      <c r="P547" s="367"/>
      <c r="Q547" s="368"/>
      <c r="R547" s="367"/>
      <c r="S547" s="368"/>
      <c r="T547" s="367"/>
      <c r="U547" s="368"/>
      <c r="V547" s="367"/>
      <c r="W547" s="368"/>
      <c r="X547" s="367"/>
      <c r="Y547" s="368"/>
      <c r="Z547" s="367"/>
      <c r="AA547" s="368"/>
      <c r="AB547" s="367"/>
      <c r="AC547" s="368"/>
      <c r="AD547" s="367"/>
      <c r="AE547" s="368"/>
      <c r="AF547" s="367"/>
      <c r="AG547" s="368"/>
      <c r="AH547" s="367"/>
      <c r="AI547" s="368"/>
      <c r="AJ547" s="367"/>
      <c r="AK547" s="368"/>
      <c r="AL547" s="367"/>
      <c r="AM547" s="368"/>
      <c r="AN547" s="367"/>
      <c r="AO547" s="368"/>
      <c r="AP547" s="367"/>
      <c r="AQ547" s="365"/>
      <c r="AR547" s="365"/>
      <c r="AS547" s="365"/>
      <c r="AT547" s="365"/>
      <c r="AU547" s="365"/>
      <c r="AV547" s="365"/>
    </row>
    <row r="548" ht="15.0" customHeight="1">
      <c r="M548" s="349"/>
      <c r="N548" s="350"/>
      <c r="O548" s="349"/>
      <c r="P548" s="350"/>
      <c r="Q548" s="349"/>
      <c r="R548" s="350"/>
      <c r="S548" s="349"/>
      <c r="T548" s="350"/>
      <c r="U548" s="349"/>
      <c r="V548" s="350"/>
      <c r="W548" s="349"/>
      <c r="X548" s="350"/>
      <c r="Y548" s="349"/>
      <c r="Z548" s="350"/>
      <c r="AA548" s="349"/>
      <c r="AB548" s="350"/>
      <c r="AC548" s="349"/>
      <c r="AD548" s="350"/>
      <c r="AE548" s="349"/>
      <c r="AF548" s="350"/>
      <c r="AG548" s="349"/>
      <c r="AH548" s="350"/>
      <c r="AI548" s="349"/>
      <c r="AJ548" s="350"/>
      <c r="AK548" s="349"/>
      <c r="AL548" s="350"/>
      <c r="AM548" s="349"/>
      <c r="AN548" s="350"/>
      <c r="AO548" s="349"/>
      <c r="AP548" s="350"/>
      <c r="AQ548" s="60"/>
      <c r="AR548" s="60"/>
      <c r="AS548" s="60"/>
      <c r="AT548" s="60"/>
      <c r="AU548" s="60"/>
      <c r="AV548" s="60"/>
    </row>
    <row r="549" ht="15.0" customHeight="1">
      <c r="M549" s="371">
        <v>1.0</v>
      </c>
      <c r="N549" s="372" t="s">
        <v>1104</v>
      </c>
      <c r="O549" s="130">
        <v>1.0</v>
      </c>
      <c r="P549" s="372" t="s">
        <v>1105</v>
      </c>
      <c r="Q549" s="130">
        <v>1.0</v>
      </c>
      <c r="R549" s="372" t="s">
        <v>1106</v>
      </c>
      <c r="S549" s="371">
        <v>1.0</v>
      </c>
      <c r="T549" s="372" t="s">
        <v>1107</v>
      </c>
      <c r="U549" s="130">
        <v>1.0</v>
      </c>
      <c r="V549" s="372" t="s">
        <v>1108</v>
      </c>
      <c r="W549" s="130">
        <v>1.0</v>
      </c>
      <c r="X549" s="372" t="s">
        <v>1109</v>
      </c>
      <c r="Y549" s="371">
        <v>1.0</v>
      </c>
      <c r="Z549" s="372" t="s">
        <v>1110</v>
      </c>
      <c r="AA549" s="130">
        <v>1.0</v>
      </c>
      <c r="AB549" s="372" t="s">
        <v>1111</v>
      </c>
      <c r="AC549" s="130">
        <v>1.0</v>
      </c>
      <c r="AD549" s="372" t="s">
        <v>1112</v>
      </c>
      <c r="AE549" s="371">
        <v>1.0</v>
      </c>
      <c r="AF549" s="372" t="s">
        <v>1113</v>
      </c>
      <c r="AG549" s="130">
        <v>1.0</v>
      </c>
      <c r="AH549" s="372" t="s">
        <v>1114</v>
      </c>
      <c r="AI549" s="130">
        <v>1.0</v>
      </c>
      <c r="AJ549" s="372" t="s">
        <v>1115</v>
      </c>
      <c r="AK549" s="371">
        <v>1.0</v>
      </c>
      <c r="AL549" s="372" t="s">
        <v>1116</v>
      </c>
      <c r="AM549" s="130">
        <v>1.0</v>
      </c>
      <c r="AN549" s="372" t="s">
        <v>1117</v>
      </c>
      <c r="AO549" s="130">
        <v>1.0</v>
      </c>
      <c r="AP549" s="372" t="s">
        <v>1118</v>
      </c>
      <c r="AQ549" s="371">
        <v>1.0</v>
      </c>
      <c r="AR549" s="372" t="s">
        <v>1119</v>
      </c>
      <c r="AS549" s="130">
        <v>1.0</v>
      </c>
      <c r="AT549" s="372" t="s">
        <v>1120</v>
      </c>
      <c r="AU549" s="130">
        <v>1.0</v>
      </c>
      <c r="AV549" s="372" t="s">
        <v>1121</v>
      </c>
    </row>
    <row r="550" ht="15.0" customHeight="1">
      <c r="M550" s="371"/>
      <c r="N550" s="372"/>
      <c r="O550" s="130"/>
      <c r="P550" s="372"/>
      <c r="Q550" s="130"/>
      <c r="R550" s="373"/>
      <c r="S550" s="371"/>
      <c r="T550" s="372"/>
      <c r="U550" s="130"/>
      <c r="V550" s="372"/>
      <c r="W550" s="130"/>
      <c r="X550" s="373"/>
      <c r="Y550" s="371"/>
      <c r="Z550" s="372"/>
      <c r="AA550" s="130"/>
      <c r="AB550" s="372"/>
      <c r="AC550" s="130"/>
      <c r="AD550" s="373"/>
      <c r="AE550" s="371"/>
      <c r="AF550" s="372"/>
      <c r="AG550" s="130"/>
      <c r="AH550" s="372"/>
      <c r="AI550" s="130"/>
      <c r="AJ550" s="373"/>
      <c r="AK550" s="371"/>
      <c r="AL550" s="372"/>
      <c r="AM550" s="130"/>
      <c r="AN550" s="372"/>
      <c r="AO550" s="130"/>
      <c r="AP550" s="374"/>
      <c r="AQ550" s="375"/>
      <c r="AR550" s="375"/>
      <c r="AS550" s="375"/>
      <c r="AT550" s="375"/>
      <c r="AU550" s="375"/>
      <c r="AV550" s="375"/>
    </row>
    <row r="551" ht="15.0" customHeight="1">
      <c r="M551" s="371"/>
      <c r="N551" s="372"/>
      <c r="O551" s="130"/>
      <c r="P551" s="372"/>
      <c r="Q551" s="130"/>
      <c r="R551" s="373"/>
      <c r="S551" s="371"/>
      <c r="T551" s="372"/>
      <c r="U551" s="130"/>
      <c r="V551" s="372"/>
      <c r="W551" s="130"/>
      <c r="X551" s="373"/>
      <c r="Y551" s="371"/>
      <c r="Z551" s="372"/>
      <c r="AA551" s="130"/>
      <c r="AB551" s="372"/>
      <c r="AC551" s="130"/>
      <c r="AD551" s="373"/>
      <c r="AE551" s="371"/>
      <c r="AF551" s="372"/>
      <c r="AG551" s="130"/>
      <c r="AH551" s="372"/>
      <c r="AI551" s="130"/>
      <c r="AJ551" s="373"/>
      <c r="AK551" s="371"/>
      <c r="AL551" s="372"/>
      <c r="AM551" s="130"/>
      <c r="AN551" s="372"/>
      <c r="AO551" s="130"/>
      <c r="AP551" s="374"/>
      <c r="AQ551" s="375"/>
      <c r="AR551" s="375"/>
      <c r="AS551" s="375"/>
      <c r="AT551" s="375"/>
      <c r="AU551" s="375"/>
      <c r="AV551" s="375"/>
    </row>
    <row r="552" ht="15.0" customHeight="1">
      <c r="M552" s="130"/>
      <c r="N552" s="372"/>
      <c r="O552" s="130"/>
      <c r="P552" s="372"/>
      <c r="Q552" s="130"/>
      <c r="R552" s="372"/>
      <c r="S552" s="130"/>
      <c r="T552" s="372"/>
      <c r="U552" s="130"/>
      <c r="V552" s="372"/>
      <c r="W552" s="130"/>
      <c r="X552" s="372"/>
      <c r="Y552" s="130"/>
      <c r="Z552" s="372"/>
      <c r="AA552" s="130"/>
      <c r="AB552" s="372"/>
      <c r="AC552" s="130"/>
      <c r="AD552" s="372"/>
      <c r="AE552" s="130"/>
      <c r="AF552" s="372"/>
      <c r="AG552" s="130"/>
      <c r="AH552" s="372"/>
      <c r="AI552" s="130"/>
      <c r="AJ552" s="372"/>
      <c r="AK552" s="130"/>
      <c r="AL552" s="372"/>
      <c r="AM552" s="130"/>
      <c r="AN552" s="372"/>
      <c r="AO552" s="130"/>
      <c r="AP552" s="372"/>
      <c r="AQ552" s="375"/>
      <c r="AR552" s="375"/>
      <c r="AS552" s="375"/>
      <c r="AT552" s="375"/>
      <c r="AU552" s="375"/>
      <c r="AV552" s="375"/>
    </row>
    <row r="553" ht="15.0" customHeight="1">
      <c r="M553" s="349"/>
      <c r="N553" s="350"/>
      <c r="O553" s="349"/>
      <c r="P553" s="350"/>
      <c r="Q553" s="349"/>
      <c r="R553" s="350"/>
      <c r="S553" s="349"/>
      <c r="T553" s="350"/>
      <c r="U553" s="349"/>
      <c r="V553" s="350"/>
      <c r="W553" s="349"/>
      <c r="X553" s="350"/>
      <c r="Y553" s="349"/>
      <c r="Z553" s="350"/>
      <c r="AA553" s="349"/>
      <c r="AB553" s="350"/>
      <c r="AC553" s="349"/>
      <c r="AD553" s="350"/>
      <c r="AE553" s="349"/>
      <c r="AF553" s="350"/>
      <c r="AG553" s="349"/>
      <c r="AH553" s="350"/>
      <c r="AI553" s="349"/>
      <c r="AJ553" s="350"/>
      <c r="AK553" s="349"/>
      <c r="AL553" s="350"/>
      <c r="AM553" s="349"/>
      <c r="AN553" s="350"/>
      <c r="AO553" s="349"/>
      <c r="AP553" s="350"/>
      <c r="AQ553" s="60"/>
      <c r="AR553" s="60"/>
      <c r="AS553" s="60"/>
      <c r="AT553" s="60"/>
      <c r="AU553" s="60"/>
      <c r="AV553" s="60"/>
    </row>
    <row r="554" ht="15.0" customHeight="1">
      <c r="M554" s="376">
        <v>1.0</v>
      </c>
      <c r="N554" s="377" t="s">
        <v>1122</v>
      </c>
      <c r="O554" s="378"/>
      <c r="P554" s="349"/>
      <c r="Q554" s="378"/>
      <c r="R554" s="349"/>
      <c r="S554" s="378"/>
      <c r="T554" s="377"/>
      <c r="U554" s="378"/>
      <c r="V554" s="377"/>
      <c r="W554" s="378"/>
      <c r="X554" s="377"/>
      <c r="Y554" s="378"/>
      <c r="Z554" s="377"/>
      <c r="AA554" s="378"/>
      <c r="AB554" s="377"/>
      <c r="AC554" s="378"/>
      <c r="AD554" s="377"/>
      <c r="AE554" s="378"/>
      <c r="AF554" s="377"/>
      <c r="AG554" s="378"/>
      <c r="AH554" s="349"/>
      <c r="AI554" s="378"/>
      <c r="AJ554" s="349"/>
      <c r="AK554" s="378"/>
      <c r="AL554" s="377"/>
      <c r="AM554" s="378"/>
      <c r="AN554" s="377"/>
      <c r="AO554" s="378"/>
      <c r="AP554" s="377"/>
      <c r="AQ554" s="60"/>
      <c r="AR554" s="60"/>
      <c r="AS554" s="60"/>
      <c r="AT554" s="60"/>
      <c r="AU554" s="60"/>
      <c r="AV554" s="60"/>
    </row>
    <row r="555" ht="15.0" customHeight="1">
      <c r="M555" s="376">
        <v>2.0</v>
      </c>
      <c r="N555" s="377" t="s">
        <v>1123</v>
      </c>
      <c r="O555" s="378"/>
      <c r="P555" s="377"/>
      <c r="Q555" s="378"/>
      <c r="R555" s="377"/>
      <c r="S555" s="378"/>
      <c r="T555" s="377"/>
      <c r="U555" s="378"/>
      <c r="V555" s="377"/>
      <c r="W555" s="378"/>
      <c r="X555" s="377"/>
      <c r="Y555" s="378"/>
      <c r="Z555" s="377"/>
      <c r="AA555" s="378"/>
      <c r="AB555" s="377"/>
      <c r="AC555" s="378"/>
      <c r="AD555" s="377"/>
      <c r="AE555" s="378"/>
      <c r="AF555" s="377"/>
      <c r="AG555" s="378"/>
      <c r="AH555" s="377"/>
      <c r="AI555" s="378"/>
      <c r="AJ555" s="377"/>
      <c r="AK555" s="378"/>
      <c r="AL555" s="377"/>
      <c r="AM555" s="378"/>
      <c r="AN555" s="377"/>
      <c r="AO555" s="378"/>
      <c r="AP555" s="377"/>
      <c r="AQ555" s="60"/>
      <c r="AR555" s="60"/>
      <c r="AS555" s="60"/>
      <c r="AT555" s="60"/>
      <c r="AU555" s="60"/>
      <c r="AV555" s="60"/>
    </row>
    <row r="556" ht="15.0" customHeight="1">
      <c r="M556" s="376">
        <v>3.0</v>
      </c>
      <c r="N556" s="379" t="s">
        <v>1124</v>
      </c>
      <c r="O556" s="378"/>
      <c r="P556" s="377"/>
      <c r="Q556" s="378"/>
      <c r="R556" s="377"/>
      <c r="S556" s="378"/>
      <c r="T556" s="377"/>
      <c r="U556" s="378"/>
      <c r="V556" s="377"/>
      <c r="W556" s="378"/>
      <c r="X556" s="377"/>
      <c r="Y556" s="378"/>
      <c r="Z556" s="377"/>
      <c r="AA556" s="378"/>
      <c r="AB556" s="377"/>
      <c r="AC556" s="378"/>
      <c r="AD556" s="377"/>
      <c r="AE556" s="378"/>
      <c r="AF556" s="377"/>
      <c r="AG556" s="378"/>
      <c r="AH556" s="377"/>
      <c r="AI556" s="378"/>
      <c r="AJ556" s="377"/>
      <c r="AK556" s="378"/>
      <c r="AL556" s="377"/>
      <c r="AM556" s="378"/>
      <c r="AN556" s="377"/>
      <c r="AO556" s="378"/>
      <c r="AP556" s="377"/>
      <c r="AQ556" s="60"/>
      <c r="AR556" s="60"/>
      <c r="AS556" s="60"/>
      <c r="AT556" s="60"/>
      <c r="AU556" s="60"/>
      <c r="AV556" s="60"/>
    </row>
    <row r="557" ht="15.75" customHeight="1">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row>
    <row r="558" ht="15.75" customHeight="1">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row>
    <row r="559" ht="15.75" customHeight="1">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row>
    <row r="560" ht="15.75" customHeight="1">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row>
    <row r="561" ht="15.75" customHeight="1">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row>
    <row r="562" ht="15.75" customHeight="1">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row>
    <row r="563" ht="15.0" customHeight="1">
      <c r="M563" s="322">
        <v>1.0</v>
      </c>
      <c r="N563" s="323" t="s">
        <v>1125</v>
      </c>
      <c r="O563" s="324">
        <v>1.0</v>
      </c>
      <c r="P563" s="323" t="s">
        <v>1126</v>
      </c>
      <c r="Q563" s="324">
        <v>1.0</v>
      </c>
      <c r="R563" s="325" t="s">
        <v>1127</v>
      </c>
      <c r="S563" s="322">
        <v>1.0</v>
      </c>
      <c r="T563" s="323" t="s">
        <v>1128</v>
      </c>
      <c r="U563" s="324">
        <v>1.0</v>
      </c>
      <c r="V563" s="323" t="s">
        <v>1129</v>
      </c>
      <c r="W563" s="324">
        <v>1.0</v>
      </c>
      <c r="X563" s="325" t="s">
        <v>1130</v>
      </c>
      <c r="Y563" s="322">
        <v>1.0</v>
      </c>
      <c r="Z563" s="323" t="s">
        <v>1131</v>
      </c>
      <c r="AA563" s="324">
        <v>1.0</v>
      </c>
      <c r="AB563" s="323" t="s">
        <v>1132</v>
      </c>
      <c r="AC563" s="324">
        <v>1.0</v>
      </c>
      <c r="AD563" s="325" t="s">
        <v>1133</v>
      </c>
      <c r="AE563" s="322">
        <v>1.0</v>
      </c>
      <c r="AF563" s="323" t="s">
        <v>1134</v>
      </c>
      <c r="AG563" s="324">
        <v>1.0</v>
      </c>
      <c r="AH563" s="323" t="s">
        <v>1135</v>
      </c>
      <c r="AI563" s="324">
        <v>1.0</v>
      </c>
      <c r="AJ563" s="325" t="s">
        <v>1136</v>
      </c>
      <c r="AK563" s="322">
        <v>1.0</v>
      </c>
      <c r="AL563" s="323" t="s">
        <v>1137</v>
      </c>
      <c r="AM563" s="324">
        <v>1.0</v>
      </c>
      <c r="AN563" s="323" t="s">
        <v>1138</v>
      </c>
      <c r="AO563" s="324">
        <v>1.0</v>
      </c>
      <c r="AP563" s="325" t="s">
        <v>1139</v>
      </c>
      <c r="AQ563" s="322">
        <v>1.0</v>
      </c>
      <c r="AR563" s="323" t="s">
        <v>1140</v>
      </c>
      <c r="AS563" s="324">
        <v>1.0</v>
      </c>
      <c r="AT563" s="323" t="s">
        <v>1141</v>
      </c>
      <c r="AU563" s="324">
        <v>1.0</v>
      </c>
      <c r="AV563" s="325" t="s">
        <v>1142</v>
      </c>
      <c r="AW563" s="322">
        <v>1.0</v>
      </c>
      <c r="AX563" s="323" t="s">
        <v>1143</v>
      </c>
      <c r="AY563" s="324">
        <v>1.0</v>
      </c>
      <c r="AZ563" s="323" t="s">
        <v>1144</v>
      </c>
      <c r="BA563" s="324">
        <v>1.0</v>
      </c>
      <c r="BB563" s="325" t="s">
        <v>1145</v>
      </c>
    </row>
    <row r="564" ht="15.0" customHeight="1">
      <c r="M564" s="328"/>
      <c r="N564" s="329"/>
      <c r="O564" s="330"/>
      <c r="P564" s="329"/>
      <c r="Q564" s="330"/>
      <c r="R564" s="331"/>
      <c r="S564" s="328"/>
      <c r="T564" s="329"/>
      <c r="U564" s="330"/>
      <c r="V564" s="329"/>
      <c r="W564" s="330"/>
      <c r="X564" s="331"/>
      <c r="Y564" s="328"/>
      <c r="Z564" s="329"/>
      <c r="AA564" s="330"/>
      <c r="AB564" s="329"/>
      <c r="AC564" s="330"/>
      <c r="AD564" s="331"/>
      <c r="AE564" s="328"/>
      <c r="AF564" s="329"/>
      <c r="AG564" s="330"/>
      <c r="AH564" s="329"/>
      <c r="AI564" s="330"/>
      <c r="AJ564" s="331"/>
      <c r="AK564" s="328"/>
      <c r="AL564" s="329"/>
      <c r="AM564" s="330"/>
      <c r="AN564" s="329"/>
      <c r="AO564" s="330"/>
      <c r="AP564" s="332"/>
      <c r="AQ564" s="333"/>
      <c r="AR564" s="333"/>
      <c r="AS564" s="333"/>
      <c r="AT564" s="333"/>
      <c r="AU564" s="333"/>
      <c r="AV564" s="333"/>
      <c r="AW564" s="333"/>
      <c r="AX564" s="333"/>
      <c r="AY564" s="333"/>
      <c r="AZ564" s="333"/>
      <c r="BA564" s="333"/>
      <c r="BB564" s="333"/>
    </row>
    <row r="565" ht="15.0" customHeight="1">
      <c r="M565" s="328"/>
      <c r="N565" s="329"/>
      <c r="O565" s="330"/>
      <c r="P565" s="329"/>
      <c r="Q565" s="330"/>
      <c r="R565" s="331"/>
      <c r="S565" s="328"/>
      <c r="T565" s="329"/>
      <c r="U565" s="330"/>
      <c r="V565" s="329"/>
      <c r="W565" s="330"/>
      <c r="X565" s="331"/>
      <c r="Y565" s="328"/>
      <c r="Z565" s="329"/>
      <c r="AA565" s="330"/>
      <c r="AB565" s="329"/>
      <c r="AC565" s="330"/>
      <c r="AD565" s="331"/>
      <c r="AE565" s="328"/>
      <c r="AF565" s="329"/>
      <c r="AG565" s="330"/>
      <c r="AH565" s="329"/>
      <c r="AI565" s="330"/>
      <c r="AJ565" s="331"/>
      <c r="AK565" s="328"/>
      <c r="AL565" s="329"/>
      <c r="AM565" s="330"/>
      <c r="AN565" s="329"/>
      <c r="AO565" s="330"/>
      <c r="AP565" s="332"/>
      <c r="AQ565" s="333"/>
      <c r="AR565" s="333"/>
      <c r="AS565" s="333"/>
      <c r="AT565" s="333"/>
      <c r="AU565" s="333"/>
      <c r="AV565" s="333"/>
      <c r="AW565" s="333"/>
      <c r="AX565" s="333"/>
      <c r="AY565" s="333"/>
      <c r="AZ565" s="333"/>
      <c r="BA565" s="333"/>
      <c r="BB565" s="333"/>
    </row>
    <row r="566" ht="15.0" customHeight="1">
      <c r="M566" s="334"/>
      <c r="N566" s="335"/>
      <c r="O566" s="336"/>
      <c r="P566" s="335"/>
      <c r="Q566" s="336"/>
      <c r="R566" s="337"/>
      <c r="S566" s="334"/>
      <c r="T566" s="335"/>
      <c r="U566" s="336"/>
      <c r="V566" s="335"/>
      <c r="W566" s="336"/>
      <c r="X566" s="337"/>
      <c r="Y566" s="334"/>
      <c r="Z566" s="335"/>
      <c r="AA566" s="336"/>
      <c r="AB566" s="335"/>
      <c r="AC566" s="336"/>
      <c r="AD566" s="337"/>
      <c r="AE566" s="334"/>
      <c r="AF566" s="335"/>
      <c r="AG566" s="336"/>
      <c r="AH566" s="335"/>
      <c r="AI566" s="336"/>
      <c r="AJ566" s="337"/>
      <c r="AK566" s="334"/>
      <c r="AL566" s="335"/>
      <c r="AM566" s="336"/>
      <c r="AN566" s="335"/>
      <c r="AO566" s="336"/>
      <c r="AP566" s="335"/>
      <c r="AQ566" s="236"/>
      <c r="AR566" s="7"/>
      <c r="AS566" s="7"/>
      <c r="AT566" s="7"/>
      <c r="AU566" s="7"/>
      <c r="AV566" s="8"/>
      <c r="AW566" s="60"/>
      <c r="AX566" s="60"/>
      <c r="AY566" s="60"/>
      <c r="AZ566" s="60"/>
      <c r="BA566" s="60"/>
      <c r="BB566" s="60"/>
    </row>
    <row r="567" ht="15.0" customHeight="1">
      <c r="M567" s="338">
        <v>1.0</v>
      </c>
      <c r="N567" s="339" t="s">
        <v>1146</v>
      </c>
      <c r="O567" s="340">
        <v>1.0</v>
      </c>
      <c r="P567" s="339" t="s">
        <v>1147</v>
      </c>
      <c r="Q567" s="340">
        <v>1.0</v>
      </c>
      <c r="R567" s="341" t="s">
        <v>1148</v>
      </c>
      <c r="S567" s="338">
        <v>1.0</v>
      </c>
      <c r="T567" s="339" t="s">
        <v>1149</v>
      </c>
      <c r="U567" s="340">
        <v>1.0</v>
      </c>
      <c r="V567" s="339" t="s">
        <v>1150</v>
      </c>
      <c r="W567" s="340">
        <v>1.0</v>
      </c>
      <c r="X567" s="341" t="s">
        <v>1151</v>
      </c>
      <c r="Y567" s="338">
        <v>1.0</v>
      </c>
      <c r="Z567" s="339" t="s">
        <v>1152</v>
      </c>
      <c r="AA567" s="340">
        <v>1.0</v>
      </c>
      <c r="AB567" s="339" t="s">
        <v>1153</v>
      </c>
      <c r="AC567" s="340">
        <v>1.0</v>
      </c>
      <c r="AD567" s="341" t="s">
        <v>1154</v>
      </c>
      <c r="AE567" s="338">
        <v>1.0</v>
      </c>
      <c r="AF567" s="339" t="s">
        <v>1155</v>
      </c>
      <c r="AG567" s="340">
        <v>1.0</v>
      </c>
      <c r="AH567" s="339" t="s">
        <v>1156</v>
      </c>
      <c r="AI567" s="340">
        <v>1.0</v>
      </c>
      <c r="AJ567" s="341" t="s">
        <v>1157</v>
      </c>
      <c r="AK567" s="338">
        <v>1.0</v>
      </c>
      <c r="AL567" s="339" t="s">
        <v>1158</v>
      </c>
      <c r="AM567" s="340">
        <v>1.0</v>
      </c>
      <c r="AN567" s="339" t="s">
        <v>1159</v>
      </c>
      <c r="AO567" s="340">
        <v>1.0</v>
      </c>
      <c r="AP567" s="342" t="s">
        <v>1160</v>
      </c>
      <c r="AQ567" s="338">
        <v>1.0</v>
      </c>
      <c r="AR567" s="339" t="s">
        <v>1161</v>
      </c>
      <c r="AS567" s="340">
        <v>1.0</v>
      </c>
      <c r="AT567" s="339" t="s">
        <v>1162</v>
      </c>
      <c r="AU567" s="340">
        <v>1.0</v>
      </c>
      <c r="AV567" s="380" t="s">
        <v>1163</v>
      </c>
      <c r="AW567" s="338">
        <v>1.0</v>
      </c>
      <c r="AX567" s="339" t="s">
        <v>1164</v>
      </c>
      <c r="AY567" s="340">
        <v>1.0</v>
      </c>
      <c r="AZ567" s="339" t="s">
        <v>1165</v>
      </c>
      <c r="BA567" s="340">
        <v>1.0</v>
      </c>
      <c r="BB567" s="380" t="s">
        <v>1166</v>
      </c>
    </row>
    <row r="568" ht="15.0" customHeight="1">
      <c r="M568" s="338"/>
      <c r="N568" s="339"/>
      <c r="O568" s="340"/>
      <c r="P568" s="339"/>
      <c r="Q568" s="340"/>
      <c r="R568" s="341"/>
      <c r="S568" s="338"/>
      <c r="T568" s="339"/>
      <c r="U568" s="340"/>
      <c r="V568" s="339"/>
      <c r="W568" s="340"/>
      <c r="X568" s="341"/>
      <c r="Y568" s="338"/>
      <c r="Z568" s="339"/>
      <c r="AA568" s="340"/>
      <c r="AB568" s="339"/>
      <c r="AC568" s="340"/>
      <c r="AD568" s="341"/>
      <c r="AE568" s="338"/>
      <c r="AF568" s="339"/>
      <c r="AG568" s="340"/>
      <c r="AH568" s="339"/>
      <c r="AI568" s="340"/>
      <c r="AJ568" s="341"/>
      <c r="AK568" s="338"/>
      <c r="AL568" s="339"/>
      <c r="AM568" s="340"/>
      <c r="AN568" s="339"/>
      <c r="AO568" s="340"/>
      <c r="AP568" s="342"/>
      <c r="AQ568" s="340"/>
      <c r="AR568" s="340"/>
      <c r="AS568" s="340"/>
      <c r="AT568" s="340"/>
      <c r="AU568" s="340"/>
      <c r="AV568" s="340"/>
      <c r="AW568" s="343"/>
      <c r="AX568" s="343"/>
      <c r="AY568" s="343"/>
      <c r="AZ568" s="343"/>
      <c r="BA568" s="343"/>
      <c r="BB568" s="380"/>
    </row>
    <row r="569" ht="15.0" customHeight="1">
      <c r="M569" s="338"/>
      <c r="N569" s="339"/>
      <c r="O569" s="340"/>
      <c r="P569" s="339"/>
      <c r="Q569" s="340"/>
      <c r="R569" s="341"/>
      <c r="S569" s="338"/>
      <c r="T569" s="339"/>
      <c r="U569" s="340"/>
      <c r="V569" s="339"/>
      <c r="W569" s="340"/>
      <c r="X569" s="341"/>
      <c r="Y569" s="338"/>
      <c r="Z569" s="339"/>
      <c r="AA569" s="340"/>
      <c r="AB569" s="339"/>
      <c r="AC569" s="340"/>
      <c r="AD569" s="341"/>
      <c r="AE569" s="338"/>
      <c r="AF569" s="339"/>
      <c r="AG569" s="340"/>
      <c r="AH569" s="339"/>
      <c r="AI569" s="340"/>
      <c r="AJ569" s="341"/>
      <c r="AK569" s="338"/>
      <c r="AL569" s="339"/>
      <c r="AM569" s="340"/>
      <c r="AN569" s="339"/>
      <c r="AO569" s="340"/>
      <c r="AP569" s="342"/>
      <c r="AQ569" s="340"/>
      <c r="AR569" s="340"/>
      <c r="AS569" s="340"/>
      <c r="AT569" s="340"/>
      <c r="AU569" s="340"/>
      <c r="AV569" s="340"/>
      <c r="AW569" s="343"/>
      <c r="AX569" s="343"/>
      <c r="AY569" s="343"/>
      <c r="AZ569" s="343"/>
      <c r="BA569" s="343"/>
      <c r="BB569" s="380"/>
    </row>
    <row r="570" ht="15.0" customHeight="1">
      <c r="M570" s="344"/>
      <c r="N570" s="345"/>
      <c r="O570" s="346"/>
      <c r="P570" s="345"/>
      <c r="Q570" s="346"/>
      <c r="R570" s="347"/>
      <c r="S570" s="344"/>
      <c r="T570" s="345"/>
      <c r="U570" s="346"/>
      <c r="V570" s="345"/>
      <c r="W570" s="346"/>
      <c r="X570" s="347"/>
      <c r="Y570" s="344"/>
      <c r="Z570" s="345"/>
      <c r="AA570" s="346"/>
      <c r="AB570" s="345"/>
      <c r="AC570" s="346"/>
      <c r="AD570" s="347"/>
      <c r="AE570" s="344"/>
      <c r="AF570" s="345"/>
      <c r="AG570" s="346"/>
      <c r="AH570" s="345"/>
      <c r="AI570" s="346"/>
      <c r="AJ570" s="347"/>
      <c r="AK570" s="344"/>
      <c r="AL570" s="345"/>
      <c r="AM570" s="346"/>
      <c r="AN570" s="345"/>
      <c r="AO570" s="346"/>
      <c r="AP570" s="345"/>
      <c r="AQ570" s="381"/>
      <c r="AR570" s="7"/>
      <c r="AS570" s="7"/>
      <c r="AT570" s="7"/>
      <c r="AU570" s="7"/>
      <c r="AV570" s="42"/>
      <c r="AW570" s="343"/>
      <c r="AX570" s="343"/>
      <c r="AY570" s="343"/>
      <c r="AZ570" s="343"/>
      <c r="BA570" s="343"/>
      <c r="BB570" s="380"/>
    </row>
    <row r="571" ht="15.0" customHeight="1">
      <c r="M571" s="338">
        <v>1.0</v>
      </c>
      <c r="N571" s="339" t="s">
        <v>1167</v>
      </c>
      <c r="O571" s="340">
        <v>1.0</v>
      </c>
      <c r="P571" s="339" t="s">
        <v>1168</v>
      </c>
      <c r="Q571" s="340">
        <v>1.0</v>
      </c>
      <c r="R571" s="341" t="s">
        <v>1169</v>
      </c>
      <c r="S571" s="338">
        <v>1.0</v>
      </c>
      <c r="T571" s="339" t="s">
        <v>852</v>
      </c>
      <c r="U571" s="340">
        <v>1.0</v>
      </c>
      <c r="V571" s="339" t="s">
        <v>1170</v>
      </c>
      <c r="W571" s="340">
        <v>1.0</v>
      </c>
      <c r="X571" s="341" t="s">
        <v>1171</v>
      </c>
      <c r="Y571" s="338">
        <v>1.0</v>
      </c>
      <c r="Z571" s="339" t="s">
        <v>853</v>
      </c>
      <c r="AA571" s="340">
        <v>1.0</v>
      </c>
      <c r="AB571" s="339" t="s">
        <v>1172</v>
      </c>
      <c r="AC571" s="340">
        <v>1.0</v>
      </c>
      <c r="AD571" s="341" t="s">
        <v>1173</v>
      </c>
      <c r="AE571" s="338">
        <v>1.0</v>
      </c>
      <c r="AF571" s="339" t="s">
        <v>1174</v>
      </c>
      <c r="AG571" s="340">
        <v>1.0</v>
      </c>
      <c r="AH571" s="339" t="s">
        <v>1175</v>
      </c>
      <c r="AI571" s="340">
        <v>1.0</v>
      </c>
      <c r="AJ571" s="341" t="s">
        <v>1176</v>
      </c>
      <c r="AK571" s="338">
        <v>1.0</v>
      </c>
      <c r="AL571" s="339" t="s">
        <v>1177</v>
      </c>
      <c r="AM571" s="340">
        <v>1.0</v>
      </c>
      <c r="AN571" s="339" t="s">
        <v>1178</v>
      </c>
      <c r="AO571" s="340">
        <v>1.0</v>
      </c>
      <c r="AP571" s="342" t="s">
        <v>1179</v>
      </c>
      <c r="AQ571" s="338">
        <v>1.0</v>
      </c>
      <c r="AR571" s="339" t="s">
        <v>1180</v>
      </c>
      <c r="AS571" s="340">
        <v>1.0</v>
      </c>
      <c r="AT571" s="339" t="s">
        <v>1181</v>
      </c>
      <c r="AU571" s="340">
        <v>1.0</v>
      </c>
      <c r="AV571" s="340" t="s">
        <v>1182</v>
      </c>
      <c r="AW571" s="338">
        <v>1.0</v>
      </c>
      <c r="AX571" s="339" t="s">
        <v>857</v>
      </c>
      <c r="AY571" s="340">
        <v>1.0</v>
      </c>
      <c r="AZ571" s="339" t="s">
        <v>1183</v>
      </c>
      <c r="BA571" s="340">
        <v>1.0</v>
      </c>
      <c r="BB571" s="380" t="s">
        <v>1184</v>
      </c>
    </row>
    <row r="572" ht="15.0" customHeight="1">
      <c r="M572" s="338"/>
      <c r="N572" s="339"/>
      <c r="O572" s="340"/>
      <c r="P572" s="339"/>
      <c r="Q572" s="340"/>
      <c r="R572" s="341"/>
      <c r="S572" s="338"/>
      <c r="T572" s="339"/>
      <c r="U572" s="340"/>
      <c r="V572" s="339"/>
      <c r="W572" s="340"/>
      <c r="X572" s="341"/>
      <c r="Y572" s="338"/>
      <c r="Z572" s="339"/>
      <c r="AA572" s="340"/>
      <c r="AB572" s="339"/>
      <c r="AC572" s="340"/>
      <c r="AD572" s="341"/>
      <c r="AE572" s="338"/>
      <c r="AF572" s="339"/>
      <c r="AG572" s="340"/>
      <c r="AH572" s="339"/>
      <c r="AI572" s="340"/>
      <c r="AJ572" s="341"/>
      <c r="AK572" s="338"/>
      <c r="AL572" s="339"/>
      <c r="AM572" s="340"/>
      <c r="AN572" s="339"/>
      <c r="AO572" s="340"/>
      <c r="AP572" s="342"/>
      <c r="AQ572" s="340"/>
      <c r="AR572" s="340"/>
      <c r="AS572" s="340"/>
      <c r="AT572" s="340"/>
      <c r="AU572" s="340"/>
      <c r="AV572" s="340"/>
      <c r="AW572" s="343"/>
      <c r="AX572" s="343"/>
      <c r="AY572" s="343"/>
      <c r="AZ572" s="343"/>
      <c r="BA572" s="343"/>
      <c r="BB572" s="380"/>
    </row>
    <row r="573" ht="15.0" customHeight="1">
      <c r="M573" s="338"/>
      <c r="N573" s="339"/>
      <c r="O573" s="340"/>
      <c r="P573" s="339"/>
      <c r="Q573" s="340"/>
      <c r="R573" s="341"/>
      <c r="S573" s="338"/>
      <c r="T573" s="339"/>
      <c r="U573" s="340"/>
      <c r="V573" s="339"/>
      <c r="W573" s="340"/>
      <c r="X573" s="341"/>
      <c r="Y573" s="338"/>
      <c r="Z573" s="339"/>
      <c r="AA573" s="340"/>
      <c r="AB573" s="339"/>
      <c r="AC573" s="340"/>
      <c r="AD573" s="341"/>
      <c r="AE573" s="338"/>
      <c r="AF573" s="339"/>
      <c r="AG573" s="340"/>
      <c r="AH573" s="339"/>
      <c r="AI573" s="340"/>
      <c r="AJ573" s="341"/>
      <c r="AK573" s="338"/>
      <c r="AL573" s="339"/>
      <c r="AM573" s="340"/>
      <c r="AN573" s="339"/>
      <c r="AO573" s="340"/>
      <c r="AP573" s="342"/>
      <c r="AQ573" s="340"/>
      <c r="AR573" s="340"/>
      <c r="AS573" s="340"/>
      <c r="AT573" s="340"/>
      <c r="AU573" s="340"/>
      <c r="AV573" s="340"/>
      <c r="AW573" s="343"/>
      <c r="AX573" s="343"/>
      <c r="AY573" s="343"/>
      <c r="AZ573" s="343"/>
      <c r="BA573" s="343"/>
      <c r="BB573" s="380"/>
    </row>
    <row r="574" ht="15.0" customHeight="1">
      <c r="M574" s="382"/>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43"/>
      <c r="AX574" s="343"/>
      <c r="AY574" s="343"/>
      <c r="AZ574" s="343"/>
      <c r="BA574" s="343"/>
      <c r="BB574" s="380"/>
    </row>
    <row r="575" ht="15.0" customHeight="1">
      <c r="M575" s="338">
        <v>1.0</v>
      </c>
      <c r="N575" s="339" t="s">
        <v>858</v>
      </c>
      <c r="O575" s="340">
        <v>1.0</v>
      </c>
      <c r="P575" s="339" t="s">
        <v>1185</v>
      </c>
      <c r="Q575" s="340">
        <v>1.0</v>
      </c>
      <c r="R575" s="341" t="s">
        <v>1186</v>
      </c>
      <c r="S575" s="338">
        <v>1.0</v>
      </c>
      <c r="T575" s="339" t="s">
        <v>1187</v>
      </c>
      <c r="U575" s="340">
        <v>1.0</v>
      </c>
      <c r="V575" s="339" t="s">
        <v>1188</v>
      </c>
      <c r="W575" s="340">
        <v>1.0</v>
      </c>
      <c r="X575" s="341" t="s">
        <v>1189</v>
      </c>
      <c r="Y575" s="338">
        <v>1.0</v>
      </c>
      <c r="Z575" s="339" t="s">
        <v>860</v>
      </c>
      <c r="AA575" s="340">
        <v>1.0</v>
      </c>
      <c r="AB575" s="339" t="s">
        <v>1190</v>
      </c>
      <c r="AC575" s="340">
        <v>1.0</v>
      </c>
      <c r="AD575" s="341" t="s">
        <v>1191</v>
      </c>
      <c r="AE575" s="338">
        <v>1.0</v>
      </c>
      <c r="AF575" s="339" t="s">
        <v>861</v>
      </c>
      <c r="AG575" s="340">
        <v>1.0</v>
      </c>
      <c r="AH575" s="339" t="s">
        <v>1192</v>
      </c>
      <c r="AI575" s="340">
        <v>1.0</v>
      </c>
      <c r="AJ575" s="341" t="s">
        <v>1193</v>
      </c>
      <c r="AK575" s="338">
        <v>1.0</v>
      </c>
      <c r="AL575" s="339" t="s">
        <v>1194</v>
      </c>
      <c r="AM575" s="340">
        <v>1.0</v>
      </c>
      <c r="AN575" s="339" t="s">
        <v>1195</v>
      </c>
      <c r="AO575" s="340">
        <v>1.0</v>
      </c>
      <c r="AP575" s="342" t="s">
        <v>1196</v>
      </c>
      <c r="AQ575" s="338">
        <v>1.0</v>
      </c>
      <c r="AR575" s="339" t="s">
        <v>1197</v>
      </c>
      <c r="AS575" s="340">
        <v>1.0</v>
      </c>
      <c r="AT575" s="339" t="s">
        <v>1198</v>
      </c>
      <c r="AU575" s="340">
        <v>1.0</v>
      </c>
      <c r="AV575" s="340" t="s">
        <v>1199</v>
      </c>
      <c r="AW575" s="338">
        <v>1.0</v>
      </c>
      <c r="AX575" s="339" t="s">
        <v>1200</v>
      </c>
      <c r="AY575" s="340">
        <v>1.0</v>
      </c>
      <c r="AZ575" s="339" t="s">
        <v>1201</v>
      </c>
      <c r="BA575" s="340">
        <v>1.0</v>
      </c>
      <c r="BB575" s="380" t="s">
        <v>1202</v>
      </c>
    </row>
    <row r="576" ht="15.0" customHeight="1">
      <c r="M576" s="340"/>
      <c r="N576" s="339"/>
      <c r="O576" s="340"/>
      <c r="P576" s="339"/>
      <c r="Q576" s="340"/>
      <c r="R576" s="339"/>
      <c r="S576" s="340"/>
      <c r="T576" s="339"/>
      <c r="U576" s="340"/>
      <c r="V576" s="339"/>
      <c r="W576" s="340"/>
      <c r="X576" s="339"/>
      <c r="Y576" s="340"/>
      <c r="Z576" s="339"/>
      <c r="AA576" s="340"/>
      <c r="AB576" s="339"/>
      <c r="AC576" s="340"/>
      <c r="AD576" s="339"/>
      <c r="AE576" s="340"/>
      <c r="AF576" s="339"/>
      <c r="AG576" s="340"/>
      <c r="AH576" s="339"/>
      <c r="AI576" s="340"/>
      <c r="AJ576" s="339"/>
      <c r="AK576" s="340"/>
      <c r="AL576" s="339"/>
      <c r="AM576" s="340"/>
      <c r="AN576" s="339"/>
      <c r="AO576" s="340"/>
      <c r="AP576" s="339"/>
      <c r="AQ576" s="384"/>
      <c r="AR576" s="384"/>
      <c r="AS576" s="384"/>
      <c r="AT576" s="384"/>
      <c r="AU576" s="384"/>
      <c r="AV576" s="384"/>
      <c r="AW576" s="343"/>
      <c r="AX576" s="343"/>
      <c r="AY576" s="343"/>
      <c r="AZ576" s="343"/>
      <c r="BA576" s="343"/>
      <c r="BB576" s="380"/>
    </row>
    <row r="577" ht="15.0" customHeight="1">
      <c r="M577" s="340"/>
      <c r="N577" s="339"/>
      <c r="O577" s="340"/>
      <c r="P577" s="339"/>
      <c r="Q577" s="340"/>
      <c r="R577" s="339"/>
      <c r="S577" s="340"/>
      <c r="T577" s="339"/>
      <c r="U577" s="340"/>
      <c r="V577" s="339"/>
      <c r="W577" s="340"/>
      <c r="X577" s="339"/>
      <c r="Y577" s="340"/>
      <c r="Z577" s="339"/>
      <c r="AA577" s="340"/>
      <c r="AB577" s="339"/>
      <c r="AC577" s="340"/>
      <c r="AD577" s="339"/>
      <c r="AE577" s="340"/>
      <c r="AF577" s="339"/>
      <c r="AG577" s="340"/>
      <c r="AH577" s="339"/>
      <c r="AI577" s="340"/>
      <c r="AJ577" s="339"/>
      <c r="AK577" s="340"/>
      <c r="AL577" s="339"/>
      <c r="AM577" s="340"/>
      <c r="AN577" s="339"/>
      <c r="AO577" s="340"/>
      <c r="AP577" s="339"/>
      <c r="AQ577" s="384"/>
      <c r="AR577" s="384"/>
      <c r="AS577" s="384"/>
      <c r="AT577" s="384"/>
      <c r="AU577" s="384"/>
      <c r="AV577" s="384"/>
      <c r="AW577" s="343"/>
      <c r="AX577" s="343"/>
      <c r="AY577" s="343"/>
      <c r="AZ577" s="343"/>
      <c r="BA577" s="343"/>
      <c r="BB577" s="380"/>
    </row>
    <row r="578" ht="15.0" customHeight="1">
      <c r="M578" s="382"/>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43"/>
      <c r="AX578" s="343"/>
      <c r="AY578" s="343"/>
      <c r="AZ578" s="343"/>
      <c r="BA578" s="343"/>
      <c r="BB578" s="380"/>
    </row>
    <row r="579" ht="15.0" customHeight="1">
      <c r="M579" s="338">
        <v>1.0</v>
      </c>
      <c r="N579" s="339" t="s">
        <v>865</v>
      </c>
      <c r="O579" s="340">
        <v>1.0</v>
      </c>
      <c r="P579" s="339" t="s">
        <v>1203</v>
      </c>
      <c r="Q579" s="340">
        <v>1.0</v>
      </c>
      <c r="R579" s="341" t="s">
        <v>1204</v>
      </c>
      <c r="S579" s="338">
        <v>1.0</v>
      </c>
      <c r="T579" s="339" t="s">
        <v>866</v>
      </c>
      <c r="U579" s="340">
        <v>1.0</v>
      </c>
      <c r="V579" s="339" t="s">
        <v>1205</v>
      </c>
      <c r="W579" s="340">
        <v>1.0</v>
      </c>
      <c r="X579" s="341" t="s">
        <v>1206</v>
      </c>
      <c r="Y579" s="338">
        <v>1.0</v>
      </c>
      <c r="Z579" s="339" t="s">
        <v>867</v>
      </c>
      <c r="AA579" s="340">
        <v>1.0</v>
      </c>
      <c r="AB579" s="339" t="s">
        <v>1207</v>
      </c>
      <c r="AC579" s="340">
        <v>1.0</v>
      </c>
      <c r="AD579" s="341" t="s">
        <v>1208</v>
      </c>
      <c r="AE579" s="338">
        <v>1.0</v>
      </c>
      <c r="AF579" s="339" t="s">
        <v>1209</v>
      </c>
      <c r="AG579" s="340">
        <v>1.0</v>
      </c>
      <c r="AH579" s="339" t="s">
        <v>1210</v>
      </c>
      <c r="AI579" s="340">
        <v>1.0</v>
      </c>
      <c r="AJ579" s="341" t="s">
        <v>1211</v>
      </c>
      <c r="AK579" s="338">
        <v>1.0</v>
      </c>
      <c r="AL579" s="339" t="s">
        <v>869</v>
      </c>
      <c r="AM579" s="340">
        <v>1.0</v>
      </c>
      <c r="AN579" s="339" t="s">
        <v>1212</v>
      </c>
      <c r="AO579" s="340">
        <v>1.0</v>
      </c>
      <c r="AP579" s="342" t="s">
        <v>1213</v>
      </c>
      <c r="AQ579" s="338">
        <v>1.0</v>
      </c>
      <c r="AR579" s="339" t="s">
        <v>870</v>
      </c>
      <c r="AS579" s="340">
        <v>1.0</v>
      </c>
      <c r="AT579" s="339" t="s">
        <v>1214</v>
      </c>
      <c r="AU579" s="340">
        <v>1.0</v>
      </c>
      <c r="AV579" s="340" t="s">
        <v>1215</v>
      </c>
      <c r="AW579" s="338">
        <v>1.0</v>
      </c>
      <c r="AX579" s="339" t="s">
        <v>871</v>
      </c>
      <c r="AY579" s="340">
        <v>1.0</v>
      </c>
      <c r="AZ579" s="339" t="s">
        <v>1216</v>
      </c>
      <c r="BA579" s="340">
        <v>1.0</v>
      </c>
      <c r="BB579" s="380" t="s">
        <v>1217</v>
      </c>
    </row>
    <row r="580" ht="15.0" customHeight="1">
      <c r="M580" s="340"/>
      <c r="N580" s="339"/>
      <c r="O580" s="340"/>
      <c r="P580" s="339"/>
      <c r="Q580" s="340"/>
      <c r="R580" s="339"/>
      <c r="S580" s="340"/>
      <c r="T580" s="339"/>
      <c r="U580" s="340"/>
      <c r="V580" s="339"/>
      <c r="W580" s="340"/>
      <c r="X580" s="339"/>
      <c r="Y580" s="340"/>
      <c r="Z580" s="339"/>
      <c r="AA580" s="340"/>
      <c r="AB580" s="339"/>
      <c r="AC580" s="340"/>
      <c r="AD580" s="339"/>
      <c r="AE580" s="340"/>
      <c r="AF580" s="339"/>
      <c r="AG580" s="340"/>
      <c r="AH580" s="339"/>
      <c r="AI580" s="340"/>
      <c r="AJ580" s="339"/>
      <c r="AK580" s="340"/>
      <c r="AL580" s="339"/>
      <c r="AM580" s="340"/>
      <c r="AN580" s="339"/>
      <c r="AO580" s="340"/>
      <c r="AP580" s="339"/>
      <c r="AQ580" s="340"/>
      <c r="AR580" s="340"/>
      <c r="AS580" s="340"/>
      <c r="AT580" s="340"/>
      <c r="AU580" s="340"/>
      <c r="AV580" s="340"/>
      <c r="AW580" s="343"/>
      <c r="AX580" s="343"/>
      <c r="AY580" s="343"/>
      <c r="AZ580" s="343"/>
      <c r="BA580" s="343"/>
      <c r="BB580" s="380"/>
    </row>
    <row r="581" ht="15.0" customHeight="1">
      <c r="M581" s="340"/>
      <c r="N581" s="339"/>
      <c r="O581" s="340"/>
      <c r="P581" s="339"/>
      <c r="Q581" s="340"/>
      <c r="R581" s="339"/>
      <c r="S581" s="340"/>
      <c r="T581" s="339"/>
      <c r="U581" s="340"/>
      <c r="V581" s="339"/>
      <c r="W581" s="340"/>
      <c r="X581" s="339"/>
      <c r="Y581" s="340"/>
      <c r="Z581" s="339"/>
      <c r="AA581" s="340"/>
      <c r="AB581" s="339"/>
      <c r="AC581" s="340"/>
      <c r="AD581" s="339"/>
      <c r="AE581" s="340"/>
      <c r="AF581" s="339"/>
      <c r="AG581" s="340"/>
      <c r="AH581" s="339"/>
      <c r="AI581" s="340"/>
      <c r="AJ581" s="339"/>
      <c r="AK581" s="340"/>
      <c r="AL581" s="339"/>
      <c r="AM581" s="340"/>
      <c r="AN581" s="339"/>
      <c r="AO581" s="340"/>
      <c r="AP581" s="339"/>
      <c r="AQ581" s="340"/>
      <c r="AR581" s="340"/>
      <c r="AS581" s="340"/>
      <c r="AT581" s="340"/>
      <c r="AU581" s="340"/>
      <c r="AV581" s="340"/>
      <c r="AW581" s="343"/>
      <c r="AX581" s="343"/>
      <c r="AY581" s="343"/>
      <c r="AZ581" s="343"/>
      <c r="BA581" s="343"/>
      <c r="BB581" s="380"/>
    </row>
    <row r="582" ht="15.0" customHeight="1">
      <c r="M582" s="349"/>
      <c r="N582" s="350"/>
      <c r="O582" s="349"/>
      <c r="P582" s="350"/>
      <c r="Q582" s="349"/>
      <c r="R582" s="350"/>
      <c r="S582" s="349"/>
      <c r="T582" s="350"/>
      <c r="U582" s="349"/>
      <c r="V582" s="350"/>
      <c r="W582" s="349"/>
      <c r="X582" s="350"/>
      <c r="Y582" s="349"/>
      <c r="Z582" s="350"/>
      <c r="AA582" s="349"/>
      <c r="AB582" s="349"/>
      <c r="AC582" s="349"/>
      <c r="AD582" s="349"/>
      <c r="AE582" s="349"/>
      <c r="AF582" s="350"/>
      <c r="AG582" s="349"/>
      <c r="AH582" s="350"/>
      <c r="AI582" s="349"/>
      <c r="AJ582" s="350"/>
      <c r="AK582" s="349"/>
      <c r="AL582" s="350"/>
      <c r="AM582" s="349"/>
      <c r="AN582" s="350"/>
      <c r="AO582" s="349"/>
      <c r="AP582" s="350"/>
      <c r="AQ582" s="385"/>
      <c r="AR582" s="385"/>
      <c r="AS582" s="385"/>
      <c r="AT582" s="385"/>
      <c r="AU582" s="385"/>
      <c r="AV582" s="385"/>
      <c r="AW582" s="60"/>
      <c r="AX582" s="60"/>
      <c r="AY582" s="60"/>
      <c r="AZ582" s="60"/>
      <c r="BA582" s="60"/>
      <c r="BB582" s="386"/>
    </row>
    <row r="583" ht="15.0" customHeight="1">
      <c r="M583" s="351">
        <v>1.0</v>
      </c>
      <c r="N583" s="352" t="s">
        <v>872</v>
      </c>
      <c r="O583" s="353">
        <v>1.0</v>
      </c>
      <c r="P583" s="352" t="s">
        <v>1218</v>
      </c>
      <c r="Q583" s="353">
        <v>1.0</v>
      </c>
      <c r="R583" s="354" t="s">
        <v>1219</v>
      </c>
      <c r="S583" s="351">
        <v>1.0</v>
      </c>
      <c r="T583" s="352" t="s">
        <v>1220</v>
      </c>
      <c r="U583" s="353">
        <v>1.0</v>
      </c>
      <c r="V583" s="352" t="s">
        <v>1221</v>
      </c>
      <c r="W583" s="353">
        <v>1.0</v>
      </c>
      <c r="X583" s="354" t="s">
        <v>1222</v>
      </c>
      <c r="Y583" s="351">
        <v>1.0</v>
      </c>
      <c r="Z583" s="352" t="s">
        <v>874</v>
      </c>
      <c r="AA583" s="353">
        <v>1.0</v>
      </c>
      <c r="AB583" s="352" t="s">
        <v>1223</v>
      </c>
      <c r="AC583" s="353">
        <v>1.0</v>
      </c>
      <c r="AD583" s="354" t="s">
        <v>1224</v>
      </c>
      <c r="AE583" s="351">
        <v>1.0</v>
      </c>
      <c r="AF583" s="352" t="s">
        <v>875</v>
      </c>
      <c r="AG583" s="353">
        <v>1.0</v>
      </c>
      <c r="AH583" s="352" t="s">
        <v>1225</v>
      </c>
      <c r="AI583" s="353">
        <v>1.0</v>
      </c>
      <c r="AJ583" s="352" t="s">
        <v>1226</v>
      </c>
      <c r="AK583" s="351">
        <v>1.0</v>
      </c>
      <c r="AL583" s="352" t="s">
        <v>876</v>
      </c>
      <c r="AM583" s="353">
        <v>1.0</v>
      </c>
      <c r="AN583" s="352" t="s">
        <v>1227</v>
      </c>
      <c r="AO583" s="353">
        <v>1.0</v>
      </c>
      <c r="AP583" s="352" t="s">
        <v>1228</v>
      </c>
      <c r="AQ583" s="351">
        <v>1.0</v>
      </c>
      <c r="AR583" s="352" t="s">
        <v>877</v>
      </c>
      <c r="AS583" s="353">
        <v>1.0</v>
      </c>
      <c r="AT583" s="352" t="s">
        <v>1229</v>
      </c>
      <c r="AU583" s="353">
        <v>1.0</v>
      </c>
      <c r="AV583" s="352" t="s">
        <v>1230</v>
      </c>
      <c r="AW583" s="351">
        <v>1.0</v>
      </c>
      <c r="AX583" s="352" t="s">
        <v>1231</v>
      </c>
      <c r="AY583" s="353">
        <v>1.0</v>
      </c>
      <c r="AZ583" s="352" t="s">
        <v>1232</v>
      </c>
      <c r="BA583" s="353">
        <v>1.0</v>
      </c>
      <c r="BB583" s="352" t="s">
        <v>1233</v>
      </c>
    </row>
    <row r="584" ht="15.0" customHeight="1">
      <c r="M584" s="351"/>
      <c r="N584" s="352"/>
      <c r="O584" s="353"/>
      <c r="P584" s="352"/>
      <c r="Q584" s="353"/>
      <c r="R584" s="354"/>
      <c r="S584" s="351"/>
      <c r="T584" s="352"/>
      <c r="U584" s="353"/>
      <c r="V584" s="352"/>
      <c r="W584" s="353"/>
      <c r="X584" s="354"/>
      <c r="Y584" s="351"/>
      <c r="Z584" s="352"/>
      <c r="AA584" s="353"/>
      <c r="AB584" s="352"/>
      <c r="AC584" s="353"/>
      <c r="AD584" s="354"/>
      <c r="AE584" s="351"/>
      <c r="AF584" s="352"/>
      <c r="AG584" s="353"/>
      <c r="AH584" s="352"/>
      <c r="AI584" s="353"/>
      <c r="AJ584" s="354"/>
      <c r="AK584" s="351"/>
      <c r="AL584" s="352"/>
      <c r="AM584" s="353"/>
      <c r="AN584" s="352"/>
      <c r="AO584" s="353"/>
      <c r="AP584" s="355"/>
      <c r="AQ584" s="353"/>
      <c r="AR584" s="353"/>
      <c r="AS584" s="353"/>
      <c r="AT584" s="353"/>
      <c r="AU584" s="353"/>
      <c r="AV584" s="353"/>
      <c r="AW584" s="49"/>
      <c r="AX584" s="49"/>
      <c r="AY584" s="49"/>
      <c r="AZ584" s="49"/>
      <c r="BA584" s="49"/>
      <c r="BB584" s="387"/>
    </row>
    <row r="585" ht="15.0" customHeight="1">
      <c r="M585" s="351"/>
      <c r="N585" s="352"/>
      <c r="O585" s="353"/>
      <c r="P585" s="352"/>
      <c r="Q585" s="353"/>
      <c r="R585" s="354"/>
      <c r="S585" s="351"/>
      <c r="T585" s="352"/>
      <c r="U585" s="353"/>
      <c r="V585" s="352"/>
      <c r="W585" s="353"/>
      <c r="X585" s="354"/>
      <c r="Y585" s="351"/>
      <c r="Z585" s="352"/>
      <c r="AA585" s="353"/>
      <c r="AB585" s="352"/>
      <c r="AC585" s="353"/>
      <c r="AD585" s="354"/>
      <c r="AE585" s="351"/>
      <c r="AF585" s="352"/>
      <c r="AG585" s="353"/>
      <c r="AH585" s="352"/>
      <c r="AI585" s="353"/>
      <c r="AJ585" s="354"/>
      <c r="AK585" s="351"/>
      <c r="AL585" s="352"/>
      <c r="AM585" s="353"/>
      <c r="AN585" s="352"/>
      <c r="AO585" s="353"/>
      <c r="AP585" s="355"/>
      <c r="AQ585" s="353"/>
      <c r="AR585" s="353"/>
      <c r="AS585" s="353"/>
      <c r="AT585" s="353"/>
      <c r="AU585" s="353"/>
      <c r="AV585" s="353"/>
      <c r="AW585" s="49"/>
      <c r="AX585" s="49"/>
      <c r="AY585" s="49"/>
      <c r="AZ585" s="49"/>
      <c r="BA585" s="49"/>
      <c r="BB585" s="387"/>
    </row>
    <row r="586" ht="15.0" customHeight="1">
      <c r="M586" s="334"/>
      <c r="N586" s="335"/>
      <c r="O586" s="336"/>
      <c r="P586" s="335"/>
      <c r="Q586" s="336"/>
      <c r="R586" s="337"/>
      <c r="S586" s="334"/>
      <c r="T586" s="335"/>
      <c r="U586" s="336"/>
      <c r="V586" s="335"/>
      <c r="W586" s="336"/>
      <c r="X586" s="337"/>
      <c r="Y586" s="334"/>
      <c r="Z586" s="335"/>
      <c r="AA586" s="336"/>
      <c r="AB586" s="335"/>
      <c r="AC586" s="336"/>
      <c r="AD586" s="337"/>
      <c r="AE586" s="334"/>
      <c r="AF586" s="335"/>
      <c r="AG586" s="336"/>
      <c r="AH586" s="335"/>
      <c r="AI586" s="336"/>
      <c r="AJ586" s="337"/>
      <c r="AK586" s="334"/>
      <c r="AL586" s="335"/>
      <c r="AM586" s="336"/>
      <c r="AN586" s="335"/>
      <c r="AO586" s="336"/>
      <c r="AP586" s="335"/>
      <c r="AQ586" s="199"/>
      <c r="AR586" s="7"/>
      <c r="AS586" s="7"/>
      <c r="AT586" s="7"/>
      <c r="AU586" s="7"/>
      <c r="AV586" s="8"/>
      <c r="AW586" s="60"/>
      <c r="AX586" s="60"/>
      <c r="AY586" s="60"/>
      <c r="AZ586" s="60"/>
      <c r="BA586" s="60"/>
      <c r="BB586" s="386"/>
    </row>
    <row r="587" ht="15.0" customHeight="1">
      <c r="M587" s="356">
        <v>1.0</v>
      </c>
      <c r="N587" s="357" t="s">
        <v>1234</v>
      </c>
      <c r="O587" s="358">
        <v>1.0</v>
      </c>
      <c r="P587" s="357" t="s">
        <v>1235</v>
      </c>
      <c r="Q587" s="358">
        <v>1.0</v>
      </c>
      <c r="R587" s="357" t="s">
        <v>1236</v>
      </c>
      <c r="S587" s="356">
        <v>1.0</v>
      </c>
      <c r="T587" s="357" t="s">
        <v>880</v>
      </c>
      <c r="U587" s="358">
        <v>1.0</v>
      </c>
      <c r="V587" s="357" t="s">
        <v>1237</v>
      </c>
      <c r="W587" s="358">
        <v>1.0</v>
      </c>
      <c r="X587" s="357" t="s">
        <v>1238</v>
      </c>
      <c r="Y587" s="356">
        <v>1.0</v>
      </c>
      <c r="Z587" s="357" t="s">
        <v>881</v>
      </c>
      <c r="AA587" s="358">
        <v>1.0</v>
      </c>
      <c r="AB587" s="357" t="s">
        <v>1239</v>
      </c>
      <c r="AC587" s="358">
        <v>1.0</v>
      </c>
      <c r="AD587" s="357" t="s">
        <v>1240</v>
      </c>
      <c r="AE587" s="356">
        <v>1.0</v>
      </c>
      <c r="AF587" s="357" t="s">
        <v>882</v>
      </c>
      <c r="AG587" s="358">
        <v>1.0</v>
      </c>
      <c r="AH587" s="357" t="s">
        <v>1241</v>
      </c>
      <c r="AI587" s="358">
        <v>1.0</v>
      </c>
      <c r="AJ587" s="357" t="s">
        <v>1242</v>
      </c>
      <c r="AK587" s="356">
        <v>1.0</v>
      </c>
      <c r="AL587" s="357" t="s">
        <v>883</v>
      </c>
      <c r="AM587" s="358">
        <v>1.0</v>
      </c>
      <c r="AN587" s="357" t="s">
        <v>1243</v>
      </c>
      <c r="AO587" s="358">
        <v>1.0</v>
      </c>
      <c r="AP587" s="359" t="s">
        <v>1244</v>
      </c>
      <c r="AQ587" s="356">
        <v>1.0</v>
      </c>
      <c r="AR587" s="357" t="s">
        <v>884</v>
      </c>
      <c r="AS587" s="358">
        <v>1.0</v>
      </c>
      <c r="AT587" s="357" t="s">
        <v>1245</v>
      </c>
      <c r="AU587" s="358">
        <v>1.0</v>
      </c>
      <c r="AV587" s="358" t="s">
        <v>1246</v>
      </c>
      <c r="AW587" s="356">
        <v>1.0</v>
      </c>
      <c r="AX587" s="357" t="s">
        <v>885</v>
      </c>
      <c r="AY587" s="358">
        <v>1.0</v>
      </c>
      <c r="AZ587" s="357" t="s">
        <v>1247</v>
      </c>
      <c r="BA587" s="358">
        <v>1.0</v>
      </c>
      <c r="BB587" s="388" t="s">
        <v>1248</v>
      </c>
    </row>
    <row r="588" ht="15.0" customHeight="1">
      <c r="M588" s="356"/>
      <c r="N588" s="357"/>
      <c r="O588" s="358"/>
      <c r="P588" s="357"/>
      <c r="Q588" s="358"/>
      <c r="R588" s="360"/>
      <c r="S588" s="356"/>
      <c r="T588" s="357"/>
      <c r="U588" s="358"/>
      <c r="V588" s="357"/>
      <c r="W588" s="358"/>
      <c r="X588" s="360"/>
      <c r="Y588" s="356"/>
      <c r="Z588" s="357"/>
      <c r="AA588" s="358"/>
      <c r="AB588" s="357"/>
      <c r="AC588" s="358"/>
      <c r="AD588" s="360"/>
      <c r="AE588" s="356"/>
      <c r="AF588" s="357"/>
      <c r="AG588" s="358"/>
      <c r="AH588" s="357"/>
      <c r="AI588" s="358"/>
      <c r="AJ588" s="360"/>
      <c r="AK588" s="356"/>
      <c r="AL588" s="357"/>
      <c r="AM588" s="358"/>
      <c r="AN588" s="357"/>
      <c r="AO588" s="358"/>
      <c r="AP588" s="359"/>
      <c r="AQ588" s="356"/>
      <c r="AR588" s="357"/>
      <c r="AS588" s="358"/>
      <c r="AT588" s="357"/>
      <c r="AU588" s="358"/>
      <c r="AV588" s="358"/>
      <c r="AW588" s="356"/>
      <c r="AX588" s="357"/>
      <c r="AY588" s="358"/>
      <c r="AZ588" s="357"/>
      <c r="BA588" s="358"/>
      <c r="BB588" s="388"/>
    </row>
    <row r="589" ht="15.0" customHeight="1">
      <c r="M589" s="356"/>
      <c r="N589" s="357"/>
      <c r="O589" s="358"/>
      <c r="P589" s="357"/>
      <c r="Q589" s="358"/>
      <c r="R589" s="360"/>
      <c r="S589" s="356"/>
      <c r="T589" s="357"/>
      <c r="U589" s="358"/>
      <c r="V589" s="357"/>
      <c r="W589" s="358"/>
      <c r="X589" s="360"/>
      <c r="Y589" s="356"/>
      <c r="Z589" s="357"/>
      <c r="AA589" s="358"/>
      <c r="AB589" s="357"/>
      <c r="AC589" s="358"/>
      <c r="AD589" s="360"/>
      <c r="AE589" s="356"/>
      <c r="AF589" s="357"/>
      <c r="AG589" s="358"/>
      <c r="AH589" s="357"/>
      <c r="AI589" s="358"/>
      <c r="AJ589" s="360"/>
      <c r="AK589" s="356"/>
      <c r="AL589" s="357"/>
      <c r="AM589" s="358"/>
      <c r="AN589" s="357"/>
      <c r="AO589" s="358"/>
      <c r="AP589" s="359"/>
      <c r="AQ589" s="356"/>
      <c r="AR589" s="357"/>
      <c r="AS589" s="358"/>
      <c r="AT589" s="357"/>
      <c r="AU589" s="358"/>
      <c r="AV589" s="358"/>
      <c r="AW589" s="356"/>
      <c r="AX589" s="357"/>
      <c r="AY589" s="358"/>
      <c r="AZ589" s="357"/>
      <c r="BA589" s="358"/>
      <c r="BB589" s="388"/>
    </row>
    <row r="590" ht="15.0" customHeight="1">
      <c r="M590" s="361"/>
      <c r="N590" s="362"/>
      <c r="O590" s="363"/>
      <c r="P590" s="362"/>
      <c r="Q590" s="363"/>
      <c r="R590" s="364"/>
      <c r="S590" s="361"/>
      <c r="T590" s="362"/>
      <c r="U590" s="363"/>
      <c r="V590" s="362"/>
      <c r="W590" s="363"/>
      <c r="X590" s="364"/>
      <c r="Y590" s="361"/>
      <c r="Z590" s="362"/>
      <c r="AA590" s="363"/>
      <c r="AB590" s="362"/>
      <c r="AC590" s="363"/>
      <c r="AD590" s="364"/>
      <c r="AE590" s="361"/>
      <c r="AF590" s="362"/>
      <c r="AG590" s="363"/>
      <c r="AH590" s="362"/>
      <c r="AI590" s="363"/>
      <c r="AJ590" s="364"/>
      <c r="AK590" s="361"/>
      <c r="AL590" s="362"/>
      <c r="AM590" s="363"/>
      <c r="AN590" s="362"/>
      <c r="AO590" s="363"/>
      <c r="AP590" s="362"/>
      <c r="AQ590" s="361"/>
      <c r="AR590" s="362"/>
      <c r="AS590" s="363"/>
      <c r="AT590" s="362"/>
      <c r="AU590" s="363"/>
      <c r="AV590" s="358"/>
      <c r="AW590" s="361"/>
      <c r="AX590" s="362"/>
      <c r="AY590" s="363"/>
      <c r="AZ590" s="362"/>
      <c r="BA590" s="363"/>
      <c r="BB590" s="388"/>
    </row>
    <row r="591" ht="15.0" customHeight="1">
      <c r="M591" s="356">
        <v>1.0</v>
      </c>
      <c r="N591" s="357" t="s">
        <v>886</v>
      </c>
      <c r="O591" s="358">
        <v>1.0</v>
      </c>
      <c r="P591" s="357" t="s">
        <v>1249</v>
      </c>
      <c r="Q591" s="358">
        <v>1.0</v>
      </c>
      <c r="R591" s="357" t="s">
        <v>1250</v>
      </c>
      <c r="S591" s="356">
        <v>1.0</v>
      </c>
      <c r="T591" s="357" t="s">
        <v>887</v>
      </c>
      <c r="U591" s="358">
        <v>1.0</v>
      </c>
      <c r="V591" s="357" t="s">
        <v>1251</v>
      </c>
      <c r="W591" s="358">
        <v>1.0</v>
      </c>
      <c r="X591" s="357" t="s">
        <v>1252</v>
      </c>
      <c r="Y591" s="356">
        <v>1.0</v>
      </c>
      <c r="Z591" s="357" t="s">
        <v>888</v>
      </c>
      <c r="AA591" s="358">
        <v>1.0</v>
      </c>
      <c r="AB591" s="357" t="s">
        <v>1253</v>
      </c>
      <c r="AC591" s="358">
        <v>1.0</v>
      </c>
      <c r="AD591" s="357" t="s">
        <v>1254</v>
      </c>
      <c r="AE591" s="356">
        <v>1.0</v>
      </c>
      <c r="AF591" s="357" t="s">
        <v>1255</v>
      </c>
      <c r="AG591" s="358">
        <v>1.0</v>
      </c>
      <c r="AH591" s="357" t="s">
        <v>1255</v>
      </c>
      <c r="AI591" s="358">
        <v>1.0</v>
      </c>
      <c r="AJ591" s="357" t="s">
        <v>1255</v>
      </c>
      <c r="AK591" s="356">
        <v>1.0</v>
      </c>
      <c r="AL591" s="357" t="s">
        <v>890</v>
      </c>
      <c r="AM591" s="358">
        <v>1.0</v>
      </c>
      <c r="AN591" s="357" t="s">
        <v>1256</v>
      </c>
      <c r="AO591" s="358">
        <v>1.0</v>
      </c>
      <c r="AP591" s="359" t="s">
        <v>1257</v>
      </c>
      <c r="AQ591" s="356">
        <v>1.0</v>
      </c>
      <c r="AR591" s="357" t="s">
        <v>891</v>
      </c>
      <c r="AS591" s="358">
        <v>1.0</v>
      </c>
      <c r="AT591" s="357" t="s">
        <v>1258</v>
      </c>
      <c r="AU591" s="358">
        <v>1.0</v>
      </c>
      <c r="AV591" s="358" t="s">
        <v>1259</v>
      </c>
      <c r="AW591" s="356">
        <v>1.0</v>
      </c>
      <c r="AX591" s="357" t="s">
        <v>892</v>
      </c>
      <c r="AY591" s="358">
        <v>1.0</v>
      </c>
      <c r="AZ591" s="357" t="s">
        <v>1260</v>
      </c>
      <c r="BA591" s="358">
        <v>1.0</v>
      </c>
      <c r="BB591" s="388" t="s">
        <v>1261</v>
      </c>
    </row>
    <row r="592" ht="15.0" customHeight="1">
      <c r="M592" s="356"/>
      <c r="N592" s="357"/>
      <c r="O592" s="358"/>
      <c r="P592" s="357"/>
      <c r="Q592" s="358"/>
      <c r="R592" s="360"/>
      <c r="S592" s="356"/>
      <c r="T592" s="357"/>
      <c r="U592" s="358"/>
      <c r="V592" s="357"/>
      <c r="W592" s="358"/>
      <c r="X592" s="360"/>
      <c r="Y592" s="356"/>
      <c r="Z592" s="357"/>
      <c r="AA592" s="358"/>
      <c r="AB592" s="357"/>
      <c r="AC592" s="358"/>
      <c r="AD592" s="360"/>
      <c r="AE592" s="356"/>
      <c r="AF592" s="357"/>
      <c r="AG592" s="358"/>
      <c r="AH592" s="357"/>
      <c r="AI592" s="358"/>
      <c r="AJ592" s="360"/>
      <c r="AK592" s="356"/>
      <c r="AL592" s="357"/>
      <c r="AM592" s="358"/>
      <c r="AN592" s="357"/>
      <c r="AO592" s="358"/>
      <c r="AP592" s="359"/>
      <c r="AQ592" s="356"/>
      <c r="AR592" s="357"/>
      <c r="AS592" s="358"/>
      <c r="AT592" s="357"/>
      <c r="AU592" s="358"/>
      <c r="AV592" s="358"/>
      <c r="AW592" s="356"/>
      <c r="AX592" s="357"/>
      <c r="AY592" s="358"/>
      <c r="AZ592" s="357"/>
      <c r="BA592" s="358"/>
      <c r="BB592" s="388"/>
    </row>
    <row r="593" ht="15.0" customHeight="1">
      <c r="M593" s="356"/>
      <c r="N593" s="357"/>
      <c r="O593" s="358"/>
      <c r="P593" s="357"/>
      <c r="Q593" s="358"/>
      <c r="R593" s="360"/>
      <c r="S593" s="356"/>
      <c r="T593" s="357"/>
      <c r="U593" s="358"/>
      <c r="V593" s="357"/>
      <c r="W593" s="358"/>
      <c r="X593" s="360"/>
      <c r="Y593" s="356"/>
      <c r="Z593" s="357"/>
      <c r="AA593" s="358"/>
      <c r="AB593" s="357"/>
      <c r="AC593" s="358"/>
      <c r="AD593" s="360"/>
      <c r="AE593" s="356"/>
      <c r="AF593" s="357"/>
      <c r="AG593" s="358"/>
      <c r="AH593" s="357"/>
      <c r="AI593" s="358"/>
      <c r="AJ593" s="360"/>
      <c r="AK593" s="356"/>
      <c r="AL593" s="357"/>
      <c r="AM593" s="358"/>
      <c r="AN593" s="357"/>
      <c r="AO593" s="358"/>
      <c r="AP593" s="359"/>
      <c r="AQ593" s="356"/>
      <c r="AR593" s="357"/>
      <c r="AS593" s="358"/>
      <c r="AT593" s="357"/>
      <c r="AU593" s="358"/>
      <c r="AV593" s="358"/>
      <c r="AW593" s="356"/>
      <c r="AX593" s="357"/>
      <c r="AY593" s="358"/>
      <c r="AZ593" s="357"/>
      <c r="BA593" s="358"/>
      <c r="BB593" s="388"/>
    </row>
    <row r="594" ht="15.0" customHeight="1">
      <c r="M594" s="361"/>
      <c r="N594" s="362"/>
      <c r="O594" s="363"/>
      <c r="P594" s="362"/>
      <c r="Q594" s="363"/>
      <c r="R594" s="364"/>
      <c r="S594" s="361"/>
      <c r="T594" s="362"/>
      <c r="U594" s="363"/>
      <c r="V594" s="362"/>
      <c r="W594" s="363"/>
      <c r="X594" s="364"/>
      <c r="Y594" s="361"/>
      <c r="Z594" s="362"/>
      <c r="AA594" s="363"/>
      <c r="AB594" s="362"/>
      <c r="AC594" s="363"/>
      <c r="AD594" s="364"/>
      <c r="AE594" s="361"/>
      <c r="AF594" s="362"/>
      <c r="AG594" s="363"/>
      <c r="AH594" s="362"/>
      <c r="AI594" s="363"/>
      <c r="AJ594" s="364"/>
      <c r="AK594" s="361"/>
      <c r="AL594" s="362"/>
      <c r="AM594" s="363"/>
      <c r="AN594" s="362"/>
      <c r="AO594" s="363"/>
      <c r="AP594" s="362"/>
      <c r="AQ594" s="361"/>
      <c r="AR594" s="362"/>
      <c r="AS594" s="363"/>
      <c r="AT594" s="362"/>
      <c r="AU594" s="363"/>
      <c r="AV594" s="358"/>
      <c r="AW594" s="361"/>
      <c r="AX594" s="362"/>
      <c r="AY594" s="363"/>
      <c r="AZ594" s="362"/>
      <c r="BA594" s="363"/>
      <c r="BB594" s="388"/>
    </row>
    <row r="595" ht="15.0" customHeight="1">
      <c r="M595" s="356">
        <v>1.0</v>
      </c>
      <c r="N595" s="357" t="s">
        <v>893</v>
      </c>
      <c r="O595" s="358">
        <v>1.0</v>
      </c>
      <c r="P595" s="357" t="s">
        <v>1262</v>
      </c>
      <c r="Q595" s="358">
        <v>1.0</v>
      </c>
      <c r="R595" s="357" t="s">
        <v>1263</v>
      </c>
      <c r="S595" s="356">
        <v>1.0</v>
      </c>
      <c r="T595" s="357" t="s">
        <v>894</v>
      </c>
      <c r="U595" s="358">
        <v>1.0</v>
      </c>
      <c r="V595" s="357" t="s">
        <v>1264</v>
      </c>
      <c r="W595" s="358">
        <v>1.0</v>
      </c>
      <c r="X595" s="357" t="s">
        <v>1265</v>
      </c>
      <c r="Y595" s="356">
        <v>1.0</v>
      </c>
      <c r="Z595" s="357" t="s">
        <v>895</v>
      </c>
      <c r="AA595" s="358">
        <v>1.0</v>
      </c>
      <c r="AB595" s="357" t="s">
        <v>1266</v>
      </c>
      <c r="AC595" s="358">
        <v>1.0</v>
      </c>
      <c r="AD595" s="357" t="s">
        <v>1267</v>
      </c>
      <c r="AE595" s="356">
        <v>1.0</v>
      </c>
      <c r="AF595" s="357" t="s">
        <v>896</v>
      </c>
      <c r="AG595" s="358">
        <v>1.0</v>
      </c>
      <c r="AH595" s="357" t="s">
        <v>1268</v>
      </c>
      <c r="AI595" s="358">
        <v>1.0</v>
      </c>
      <c r="AJ595" s="357" t="s">
        <v>1269</v>
      </c>
      <c r="AK595" s="356">
        <v>1.0</v>
      </c>
      <c r="AL595" s="357" t="s">
        <v>897</v>
      </c>
      <c r="AM595" s="358">
        <v>1.0</v>
      </c>
      <c r="AN595" s="357" t="s">
        <v>1270</v>
      </c>
      <c r="AO595" s="358">
        <v>1.0</v>
      </c>
      <c r="AP595" s="359" t="s">
        <v>1271</v>
      </c>
      <c r="AQ595" s="356">
        <v>1.0</v>
      </c>
      <c r="AR595" s="357" t="s">
        <v>898</v>
      </c>
      <c r="AS595" s="358">
        <v>1.0</v>
      </c>
      <c r="AT595" s="357" t="s">
        <v>1272</v>
      </c>
      <c r="AU595" s="358">
        <v>1.0</v>
      </c>
      <c r="AV595" s="388" t="s">
        <v>1273</v>
      </c>
      <c r="AW595" s="356">
        <v>1.0</v>
      </c>
      <c r="AX595" s="357" t="s">
        <v>899</v>
      </c>
      <c r="AY595" s="358">
        <v>1.0</v>
      </c>
      <c r="AZ595" s="357" t="s">
        <v>1274</v>
      </c>
      <c r="BA595" s="358">
        <v>1.0</v>
      </c>
      <c r="BB595" s="388" t="s">
        <v>1275</v>
      </c>
    </row>
    <row r="596" ht="15.0" customHeight="1">
      <c r="M596" s="356"/>
      <c r="N596" s="357"/>
      <c r="O596" s="358"/>
      <c r="P596" s="357"/>
      <c r="Q596" s="358"/>
      <c r="R596" s="360"/>
      <c r="S596" s="356"/>
      <c r="T596" s="357"/>
      <c r="U596" s="358"/>
      <c r="V596" s="357"/>
      <c r="W596" s="358"/>
      <c r="X596" s="360"/>
      <c r="Y596" s="356"/>
      <c r="Z596" s="357"/>
      <c r="AA596" s="358"/>
      <c r="AB596" s="357"/>
      <c r="AC596" s="358"/>
      <c r="AD596" s="360"/>
      <c r="AE596" s="356"/>
      <c r="AF596" s="357"/>
      <c r="AG596" s="358"/>
      <c r="AH596" s="357"/>
      <c r="AI596" s="358"/>
      <c r="AJ596" s="360"/>
      <c r="AK596" s="356"/>
      <c r="AL596" s="357"/>
      <c r="AM596" s="358"/>
      <c r="AN596" s="357"/>
      <c r="AO596" s="358"/>
      <c r="AP596" s="359"/>
      <c r="AQ596" s="356"/>
      <c r="AR596" s="357"/>
      <c r="AS596" s="358"/>
      <c r="AT596" s="357"/>
      <c r="AU596" s="358"/>
      <c r="AV596" s="358"/>
      <c r="AW596" s="356"/>
      <c r="AX596" s="357"/>
      <c r="AY596" s="358"/>
      <c r="AZ596" s="357"/>
      <c r="BA596" s="358"/>
      <c r="BB596" s="388"/>
    </row>
    <row r="597" ht="15.0" customHeight="1">
      <c r="M597" s="356"/>
      <c r="N597" s="357"/>
      <c r="O597" s="358"/>
      <c r="P597" s="357"/>
      <c r="Q597" s="358"/>
      <c r="R597" s="360"/>
      <c r="S597" s="356"/>
      <c r="T597" s="357"/>
      <c r="U597" s="358"/>
      <c r="V597" s="357"/>
      <c r="W597" s="358"/>
      <c r="X597" s="360"/>
      <c r="Y597" s="356"/>
      <c r="Z597" s="357"/>
      <c r="AA597" s="358"/>
      <c r="AB597" s="357"/>
      <c r="AC597" s="358"/>
      <c r="AD597" s="360"/>
      <c r="AE597" s="356"/>
      <c r="AF597" s="357"/>
      <c r="AG597" s="358"/>
      <c r="AH597" s="357"/>
      <c r="AI597" s="358"/>
      <c r="AJ597" s="360"/>
      <c r="AK597" s="356"/>
      <c r="AL597" s="357"/>
      <c r="AM597" s="358"/>
      <c r="AN597" s="357"/>
      <c r="AO597" s="358"/>
      <c r="AP597" s="359"/>
      <c r="AQ597" s="356"/>
      <c r="AR597" s="357"/>
      <c r="AS597" s="358"/>
      <c r="AT597" s="357"/>
      <c r="AU597" s="358"/>
      <c r="AV597" s="358"/>
      <c r="AW597" s="356"/>
      <c r="AX597" s="357"/>
      <c r="AY597" s="358"/>
      <c r="AZ597" s="357"/>
      <c r="BA597" s="358"/>
      <c r="BB597" s="388"/>
    </row>
    <row r="598" ht="15.0" customHeight="1">
      <c r="M598" s="361"/>
      <c r="N598" s="362"/>
      <c r="O598" s="363"/>
      <c r="P598" s="362"/>
      <c r="Q598" s="363"/>
      <c r="R598" s="364"/>
      <c r="S598" s="361"/>
      <c r="T598" s="362"/>
      <c r="U598" s="363"/>
      <c r="V598" s="362"/>
      <c r="W598" s="363"/>
      <c r="X598" s="364"/>
      <c r="Y598" s="361"/>
      <c r="Z598" s="362"/>
      <c r="AA598" s="363"/>
      <c r="AB598" s="362"/>
      <c r="AC598" s="363"/>
      <c r="AD598" s="364"/>
      <c r="AE598" s="361"/>
      <c r="AF598" s="362"/>
      <c r="AG598" s="363"/>
      <c r="AH598" s="362"/>
      <c r="AI598" s="363"/>
      <c r="AJ598" s="364"/>
      <c r="AK598" s="361"/>
      <c r="AL598" s="362"/>
      <c r="AM598" s="363"/>
      <c r="AN598" s="362"/>
      <c r="AO598" s="363"/>
      <c r="AP598" s="362"/>
      <c r="AQ598" s="361"/>
      <c r="AR598" s="362"/>
      <c r="AS598" s="363"/>
      <c r="AT598" s="362"/>
      <c r="AU598" s="363"/>
      <c r="AV598" s="358"/>
      <c r="AW598" s="361"/>
      <c r="AX598" s="362"/>
      <c r="AY598" s="363"/>
      <c r="AZ598" s="362"/>
      <c r="BA598" s="363"/>
      <c r="BB598" s="388"/>
    </row>
    <row r="599" ht="15.0" customHeight="1">
      <c r="M599" s="356">
        <v>1.0</v>
      </c>
      <c r="N599" s="357" t="s">
        <v>900</v>
      </c>
      <c r="O599" s="358">
        <v>1.0</v>
      </c>
      <c r="P599" s="357" t="s">
        <v>1276</v>
      </c>
      <c r="Q599" s="358">
        <v>1.0</v>
      </c>
      <c r="R599" s="357" t="s">
        <v>1277</v>
      </c>
      <c r="S599" s="356">
        <v>1.0</v>
      </c>
      <c r="T599" s="357" t="s">
        <v>901</v>
      </c>
      <c r="U599" s="358">
        <v>1.0</v>
      </c>
      <c r="V599" s="357" t="s">
        <v>1278</v>
      </c>
      <c r="W599" s="358">
        <v>1.0</v>
      </c>
      <c r="X599" s="357" t="s">
        <v>1279</v>
      </c>
      <c r="Y599" s="356">
        <v>1.0</v>
      </c>
      <c r="Z599" s="357" t="s">
        <v>902</v>
      </c>
      <c r="AA599" s="358">
        <v>1.0</v>
      </c>
      <c r="AB599" s="357" t="s">
        <v>1280</v>
      </c>
      <c r="AC599" s="358">
        <v>1.0</v>
      </c>
      <c r="AD599" s="357" t="s">
        <v>1281</v>
      </c>
      <c r="AE599" s="356">
        <v>1.0</v>
      </c>
      <c r="AF599" s="357" t="s">
        <v>903</v>
      </c>
      <c r="AG599" s="358">
        <v>1.0</v>
      </c>
      <c r="AH599" s="357" t="s">
        <v>1282</v>
      </c>
      <c r="AI599" s="358">
        <v>1.0</v>
      </c>
      <c r="AJ599" s="357" t="s">
        <v>1283</v>
      </c>
      <c r="AK599" s="356">
        <v>1.0</v>
      </c>
      <c r="AL599" s="357" t="s">
        <v>904</v>
      </c>
      <c r="AM599" s="358">
        <v>1.0</v>
      </c>
      <c r="AN599" s="357" t="s">
        <v>1284</v>
      </c>
      <c r="AO599" s="358">
        <v>1.0</v>
      </c>
      <c r="AP599" s="359" t="s">
        <v>1285</v>
      </c>
      <c r="AQ599" s="356">
        <v>1.0</v>
      </c>
      <c r="AR599" s="357" t="s">
        <v>905</v>
      </c>
      <c r="AS599" s="358">
        <v>1.0</v>
      </c>
      <c r="AT599" s="357" t="s">
        <v>1286</v>
      </c>
      <c r="AU599" s="358">
        <v>1.0</v>
      </c>
      <c r="AV599" s="358" t="s">
        <v>1287</v>
      </c>
      <c r="AW599" s="356">
        <v>1.0</v>
      </c>
      <c r="AX599" s="357" t="s">
        <v>906</v>
      </c>
      <c r="AY599" s="358">
        <v>1.0</v>
      </c>
      <c r="AZ599" s="357" t="s">
        <v>1288</v>
      </c>
      <c r="BA599" s="358">
        <v>1.0</v>
      </c>
      <c r="BB599" s="388" t="s">
        <v>1289</v>
      </c>
    </row>
    <row r="600" ht="15.0" customHeight="1">
      <c r="M600" s="356"/>
      <c r="N600" s="357"/>
      <c r="O600" s="358"/>
      <c r="P600" s="357"/>
      <c r="Q600" s="358"/>
      <c r="R600" s="360"/>
      <c r="S600" s="356"/>
      <c r="T600" s="357"/>
      <c r="U600" s="358"/>
      <c r="V600" s="357"/>
      <c r="W600" s="358"/>
      <c r="X600" s="360"/>
      <c r="Y600" s="356"/>
      <c r="Z600" s="357"/>
      <c r="AA600" s="358"/>
      <c r="AB600" s="357"/>
      <c r="AC600" s="358"/>
      <c r="AD600" s="360"/>
      <c r="AE600" s="356"/>
      <c r="AF600" s="357"/>
      <c r="AG600" s="358"/>
      <c r="AH600" s="357"/>
      <c r="AI600" s="358"/>
      <c r="AJ600" s="360"/>
      <c r="AK600" s="356"/>
      <c r="AL600" s="357"/>
      <c r="AM600" s="358"/>
      <c r="AN600" s="357"/>
      <c r="AO600" s="358"/>
      <c r="AP600" s="359"/>
      <c r="AQ600" s="358"/>
      <c r="AR600" s="358"/>
      <c r="AS600" s="358"/>
      <c r="AT600" s="358"/>
      <c r="AU600" s="358"/>
      <c r="AV600" s="358"/>
      <c r="AW600" s="365"/>
      <c r="AX600" s="365"/>
      <c r="AY600" s="365"/>
      <c r="AZ600" s="365"/>
      <c r="BA600" s="365"/>
      <c r="BB600" s="388"/>
    </row>
    <row r="601" ht="15.0" customHeight="1">
      <c r="M601" s="366"/>
      <c r="N601" s="367"/>
      <c r="O601" s="368"/>
      <c r="P601" s="367"/>
      <c r="Q601" s="368"/>
      <c r="R601" s="369"/>
      <c r="S601" s="366"/>
      <c r="T601" s="367"/>
      <c r="U601" s="368"/>
      <c r="V601" s="367"/>
      <c r="W601" s="368"/>
      <c r="X601" s="369"/>
      <c r="Y601" s="366"/>
      <c r="Z601" s="367"/>
      <c r="AA601" s="368"/>
      <c r="AB601" s="367"/>
      <c r="AC601" s="368"/>
      <c r="AD601" s="369"/>
      <c r="AE601" s="366"/>
      <c r="AF601" s="367"/>
      <c r="AG601" s="368"/>
      <c r="AH601" s="367"/>
      <c r="AI601" s="368"/>
      <c r="AJ601" s="369"/>
      <c r="AK601" s="366"/>
      <c r="AL601" s="367"/>
      <c r="AM601" s="368"/>
      <c r="AN601" s="367"/>
      <c r="AO601" s="368"/>
      <c r="AP601" s="370"/>
      <c r="AQ601" s="358"/>
      <c r="AR601" s="358"/>
      <c r="AS601" s="358"/>
      <c r="AT601" s="358"/>
      <c r="AU601" s="358"/>
      <c r="AV601" s="358"/>
      <c r="AW601" s="365"/>
      <c r="AX601" s="365"/>
      <c r="AY601" s="365"/>
      <c r="AZ601" s="365"/>
      <c r="BA601" s="365"/>
      <c r="BB601" s="388"/>
    </row>
    <row r="602" ht="15.0" customHeight="1">
      <c r="M602" s="368"/>
      <c r="N602" s="367"/>
      <c r="O602" s="368"/>
      <c r="P602" s="367"/>
      <c r="Q602" s="368"/>
      <c r="R602" s="367"/>
      <c r="S602" s="368"/>
      <c r="T602" s="367"/>
      <c r="U602" s="368"/>
      <c r="V602" s="367"/>
      <c r="W602" s="368"/>
      <c r="X602" s="367"/>
      <c r="Y602" s="368"/>
      <c r="Z602" s="367"/>
      <c r="AA602" s="368"/>
      <c r="AB602" s="367"/>
      <c r="AC602" s="368"/>
      <c r="AD602" s="367"/>
      <c r="AE602" s="368"/>
      <c r="AF602" s="367"/>
      <c r="AG602" s="368"/>
      <c r="AH602" s="367"/>
      <c r="AI602" s="368"/>
      <c r="AJ602" s="367"/>
      <c r="AK602" s="368"/>
      <c r="AL602" s="367"/>
      <c r="AM602" s="368"/>
      <c r="AN602" s="367"/>
      <c r="AO602" s="368"/>
      <c r="AP602" s="367"/>
      <c r="AQ602" s="358"/>
      <c r="AR602" s="358"/>
      <c r="AS602" s="358"/>
      <c r="AT602" s="358"/>
      <c r="AU602" s="358"/>
      <c r="AV602" s="358"/>
      <c r="AW602" s="365"/>
      <c r="AX602" s="365"/>
      <c r="AY602" s="365"/>
      <c r="AZ602" s="365"/>
      <c r="BA602" s="365"/>
      <c r="BB602" s="388"/>
    </row>
    <row r="603" ht="15.0" customHeight="1">
      <c r="M603" s="356">
        <v>1.0</v>
      </c>
      <c r="N603" s="357" t="s">
        <v>907</v>
      </c>
      <c r="O603" s="358">
        <v>1.0</v>
      </c>
      <c r="P603" s="357" t="s">
        <v>1290</v>
      </c>
      <c r="Q603" s="358">
        <v>1.0</v>
      </c>
      <c r="R603" s="357" t="s">
        <v>1291</v>
      </c>
      <c r="S603" s="356">
        <v>1.0</v>
      </c>
      <c r="T603" s="357" t="s">
        <v>908</v>
      </c>
      <c r="U603" s="358">
        <v>1.0</v>
      </c>
      <c r="V603" s="357" t="s">
        <v>1292</v>
      </c>
      <c r="W603" s="358">
        <v>1.0</v>
      </c>
      <c r="X603" s="357" t="s">
        <v>1293</v>
      </c>
      <c r="Y603" s="356">
        <v>1.0</v>
      </c>
      <c r="Z603" s="357" t="s">
        <v>909</v>
      </c>
      <c r="AA603" s="358">
        <v>1.0</v>
      </c>
      <c r="AB603" s="357" t="s">
        <v>1294</v>
      </c>
      <c r="AC603" s="358">
        <v>1.0</v>
      </c>
      <c r="AD603" s="357" t="s">
        <v>1295</v>
      </c>
      <c r="AE603" s="356">
        <v>1.0</v>
      </c>
      <c r="AF603" s="357" t="s">
        <v>910</v>
      </c>
      <c r="AG603" s="358">
        <v>1.0</v>
      </c>
      <c r="AH603" s="357" t="s">
        <v>1296</v>
      </c>
      <c r="AI603" s="358">
        <v>1.0</v>
      </c>
      <c r="AJ603" s="357" t="s">
        <v>1297</v>
      </c>
      <c r="AK603" s="356">
        <v>1.0</v>
      </c>
      <c r="AL603" s="357" t="s">
        <v>911</v>
      </c>
      <c r="AM603" s="358">
        <v>1.0</v>
      </c>
      <c r="AN603" s="357" t="s">
        <v>1298</v>
      </c>
      <c r="AO603" s="358">
        <v>1.0</v>
      </c>
      <c r="AP603" s="359" t="s">
        <v>1299</v>
      </c>
      <c r="AQ603" s="356">
        <v>1.0</v>
      </c>
      <c r="AR603" s="357" t="s">
        <v>912</v>
      </c>
      <c r="AS603" s="358">
        <v>1.0</v>
      </c>
      <c r="AT603" s="357" t="s">
        <v>1300</v>
      </c>
      <c r="AU603" s="358">
        <v>1.0</v>
      </c>
      <c r="AV603" s="358" t="s">
        <v>1301</v>
      </c>
      <c r="AW603" s="356">
        <v>1.0</v>
      </c>
      <c r="AX603" s="357" t="s">
        <v>913</v>
      </c>
      <c r="AY603" s="358">
        <v>1.0</v>
      </c>
      <c r="AZ603" s="357" t="s">
        <v>1302</v>
      </c>
      <c r="BA603" s="358">
        <v>1.0</v>
      </c>
      <c r="BB603" s="388" t="s">
        <v>1303</v>
      </c>
    </row>
    <row r="604" ht="15.0" customHeight="1">
      <c r="M604" s="368"/>
      <c r="N604" s="367"/>
      <c r="O604" s="368"/>
      <c r="P604" s="367"/>
      <c r="Q604" s="368"/>
      <c r="R604" s="367"/>
      <c r="S604" s="368"/>
      <c r="T604" s="367"/>
      <c r="U604" s="368"/>
      <c r="V604" s="367"/>
      <c r="W604" s="368"/>
      <c r="X604" s="367"/>
      <c r="Y604" s="368"/>
      <c r="Z604" s="367"/>
      <c r="AA604" s="368"/>
      <c r="AB604" s="367"/>
      <c r="AC604" s="368"/>
      <c r="AD604" s="367"/>
      <c r="AE604" s="368"/>
      <c r="AF604" s="367"/>
      <c r="AG604" s="368"/>
      <c r="AH604" s="367"/>
      <c r="AI604" s="368"/>
      <c r="AJ604" s="367"/>
      <c r="AK604" s="368"/>
      <c r="AL604" s="367"/>
      <c r="AM604" s="368"/>
      <c r="AN604" s="367"/>
      <c r="AO604" s="368"/>
      <c r="AP604" s="367"/>
      <c r="AQ604" s="358"/>
      <c r="AR604" s="358"/>
      <c r="AS604" s="358"/>
      <c r="AT604" s="358"/>
      <c r="AU604" s="358"/>
      <c r="AV604" s="358"/>
      <c r="AW604" s="365"/>
      <c r="AX604" s="365"/>
      <c r="AY604" s="365"/>
      <c r="AZ604" s="365"/>
      <c r="BA604" s="365"/>
      <c r="BB604" s="388"/>
    </row>
    <row r="605" ht="15.0" customHeight="1">
      <c r="M605" s="368"/>
      <c r="N605" s="367"/>
      <c r="O605" s="368"/>
      <c r="P605" s="367"/>
      <c r="Q605" s="368"/>
      <c r="R605" s="367"/>
      <c r="S605" s="368"/>
      <c r="T605" s="367"/>
      <c r="U605" s="368"/>
      <c r="V605" s="367"/>
      <c r="W605" s="368"/>
      <c r="X605" s="367"/>
      <c r="Y605" s="368"/>
      <c r="Z605" s="367"/>
      <c r="AA605" s="368"/>
      <c r="AB605" s="367"/>
      <c r="AC605" s="368"/>
      <c r="AD605" s="367"/>
      <c r="AE605" s="368"/>
      <c r="AF605" s="367"/>
      <c r="AG605" s="368"/>
      <c r="AH605" s="367"/>
      <c r="AI605" s="368"/>
      <c r="AJ605" s="367"/>
      <c r="AK605" s="368"/>
      <c r="AL605" s="367"/>
      <c r="AM605" s="368"/>
      <c r="AN605" s="367"/>
      <c r="AO605" s="368"/>
      <c r="AP605" s="367"/>
      <c r="AQ605" s="358"/>
      <c r="AR605" s="358"/>
      <c r="AS605" s="358"/>
      <c r="AT605" s="358"/>
      <c r="AU605" s="358"/>
      <c r="AV605" s="358"/>
      <c r="AW605" s="365"/>
      <c r="AX605" s="365"/>
      <c r="AY605" s="365"/>
      <c r="AZ605" s="365"/>
      <c r="BA605" s="365"/>
      <c r="BB605" s="388"/>
    </row>
    <row r="606" ht="15.0" customHeight="1">
      <c r="M606" s="349"/>
      <c r="N606" s="350"/>
      <c r="O606" s="349"/>
      <c r="P606" s="350"/>
      <c r="Q606" s="349"/>
      <c r="R606" s="350"/>
      <c r="S606" s="349"/>
      <c r="T606" s="350"/>
      <c r="U606" s="349"/>
      <c r="V606" s="350"/>
      <c r="W606" s="349"/>
      <c r="X606" s="350"/>
      <c r="Y606" s="349"/>
      <c r="Z606" s="350"/>
      <c r="AA606" s="349"/>
      <c r="AB606" s="350"/>
      <c r="AC606" s="349"/>
      <c r="AD606" s="350"/>
      <c r="AE606" s="349"/>
      <c r="AF606" s="350"/>
      <c r="AG606" s="349"/>
      <c r="AH606" s="350"/>
      <c r="AI606" s="349"/>
      <c r="AJ606" s="350"/>
      <c r="AK606" s="349"/>
      <c r="AL606" s="350"/>
      <c r="AM606" s="349"/>
      <c r="AN606" s="350"/>
      <c r="AO606" s="349"/>
      <c r="AP606" s="350"/>
      <c r="AQ606" s="385"/>
      <c r="AR606" s="385"/>
      <c r="AS606" s="385"/>
      <c r="AT606" s="385"/>
      <c r="AU606" s="385"/>
      <c r="AV606" s="385"/>
      <c r="AW606" s="60"/>
      <c r="AX606" s="60"/>
      <c r="AY606" s="60"/>
      <c r="AZ606" s="60"/>
      <c r="BA606" s="60"/>
      <c r="BB606" s="386"/>
    </row>
    <row r="607" ht="15.0" customHeight="1">
      <c r="M607" s="371">
        <v>1.0</v>
      </c>
      <c r="N607" s="372" t="s">
        <v>1304</v>
      </c>
      <c r="O607" s="130">
        <v>1.0</v>
      </c>
      <c r="P607" s="372" t="s">
        <v>1305</v>
      </c>
      <c r="Q607" s="130">
        <v>1.0</v>
      </c>
      <c r="R607" s="372" t="s">
        <v>1306</v>
      </c>
      <c r="S607" s="371">
        <v>1.0</v>
      </c>
      <c r="T607" s="372" t="s">
        <v>915</v>
      </c>
      <c r="U607" s="130">
        <v>1.0</v>
      </c>
      <c r="V607" s="372" t="s">
        <v>1307</v>
      </c>
      <c r="W607" s="130">
        <v>1.0</v>
      </c>
      <c r="X607" s="372" t="s">
        <v>1307</v>
      </c>
      <c r="Y607" s="371">
        <v>1.0</v>
      </c>
      <c r="Z607" s="372" t="s">
        <v>916</v>
      </c>
      <c r="AA607" s="130">
        <v>1.0</v>
      </c>
      <c r="AB607" s="372" t="s">
        <v>1308</v>
      </c>
      <c r="AC607" s="130">
        <v>1.0</v>
      </c>
      <c r="AD607" s="372" t="s">
        <v>1309</v>
      </c>
      <c r="AE607" s="371">
        <v>1.0</v>
      </c>
      <c r="AF607" s="372" t="s">
        <v>917</v>
      </c>
      <c r="AG607" s="130">
        <v>1.0</v>
      </c>
      <c r="AH607" s="372" t="s">
        <v>1310</v>
      </c>
      <c r="AI607" s="130">
        <v>1.0</v>
      </c>
      <c r="AJ607" s="372" t="s">
        <v>1311</v>
      </c>
      <c r="AK607" s="371">
        <v>1.0</v>
      </c>
      <c r="AL607" s="372" t="s">
        <v>918</v>
      </c>
      <c r="AM607" s="130">
        <v>1.0</v>
      </c>
      <c r="AN607" s="372" t="s">
        <v>1312</v>
      </c>
      <c r="AO607" s="130">
        <v>1.0</v>
      </c>
      <c r="AP607" s="372" t="s">
        <v>1313</v>
      </c>
      <c r="AQ607" s="371">
        <v>1.0</v>
      </c>
      <c r="AR607" s="372" t="s">
        <v>919</v>
      </c>
      <c r="AS607" s="130">
        <v>1.0</v>
      </c>
      <c r="AT607" s="372" t="s">
        <v>1314</v>
      </c>
      <c r="AU607" s="130">
        <v>1.0</v>
      </c>
      <c r="AV607" s="372" t="s">
        <v>1315</v>
      </c>
      <c r="AW607" s="371">
        <v>1.0</v>
      </c>
      <c r="AX607" s="372" t="s">
        <v>920</v>
      </c>
      <c r="AY607" s="130">
        <v>1.0</v>
      </c>
      <c r="AZ607" s="372" t="s">
        <v>1316</v>
      </c>
      <c r="BA607" s="130">
        <v>1.0</v>
      </c>
      <c r="BB607" s="372" t="s">
        <v>1317</v>
      </c>
    </row>
    <row r="608" ht="15.0" customHeight="1">
      <c r="M608" s="371"/>
      <c r="N608" s="372"/>
      <c r="O608" s="130"/>
      <c r="P608" s="372"/>
      <c r="Q608" s="130"/>
      <c r="R608" s="373"/>
      <c r="S608" s="371"/>
      <c r="T608" s="372"/>
      <c r="U608" s="130"/>
      <c r="V608" s="372"/>
      <c r="W608" s="130"/>
      <c r="X608" s="373"/>
      <c r="Y608" s="371"/>
      <c r="Z608" s="372"/>
      <c r="AA608" s="130"/>
      <c r="AB608" s="372"/>
      <c r="AC608" s="130"/>
      <c r="AD608" s="373"/>
      <c r="AE608" s="371"/>
      <c r="AF608" s="372"/>
      <c r="AG608" s="130"/>
      <c r="AH608" s="372"/>
      <c r="AI608" s="130"/>
      <c r="AJ608" s="373"/>
      <c r="AK608" s="371"/>
      <c r="AL608" s="372"/>
      <c r="AM608" s="130"/>
      <c r="AN608" s="372"/>
      <c r="AO608" s="130"/>
      <c r="AP608" s="374"/>
      <c r="AQ608" s="130"/>
      <c r="AR608" s="130"/>
      <c r="AS608" s="130"/>
      <c r="AT608" s="130"/>
      <c r="AU608" s="130"/>
      <c r="AV608" s="130"/>
      <c r="AW608" s="375"/>
      <c r="AX608" s="375"/>
      <c r="AY608" s="375"/>
      <c r="AZ608" s="375"/>
      <c r="BA608" s="375"/>
      <c r="BB608" s="389"/>
    </row>
    <row r="609" ht="15.0" customHeight="1">
      <c r="M609" s="371"/>
      <c r="N609" s="372"/>
      <c r="O609" s="130"/>
      <c r="P609" s="372"/>
      <c r="Q609" s="130"/>
      <c r="R609" s="373"/>
      <c r="S609" s="371"/>
      <c r="T609" s="372"/>
      <c r="U609" s="130"/>
      <c r="V609" s="372"/>
      <c r="W609" s="130"/>
      <c r="X609" s="373"/>
      <c r="Y609" s="371"/>
      <c r="Z609" s="372"/>
      <c r="AA609" s="130"/>
      <c r="AB609" s="372"/>
      <c r="AC609" s="130"/>
      <c r="AD609" s="373"/>
      <c r="AE609" s="371"/>
      <c r="AF609" s="372"/>
      <c r="AG609" s="130"/>
      <c r="AH609" s="372"/>
      <c r="AI609" s="130"/>
      <c r="AJ609" s="373"/>
      <c r="AK609" s="371"/>
      <c r="AL609" s="372"/>
      <c r="AM609" s="130"/>
      <c r="AN609" s="372"/>
      <c r="AO609" s="130"/>
      <c r="AP609" s="374"/>
      <c r="AQ609" s="130"/>
      <c r="AR609" s="130"/>
      <c r="AS609" s="130"/>
      <c r="AT609" s="130"/>
      <c r="AU609" s="130"/>
      <c r="AV609" s="130"/>
      <c r="AW609" s="375"/>
      <c r="AX609" s="375"/>
      <c r="AY609" s="375"/>
      <c r="AZ609" s="375"/>
      <c r="BA609" s="375"/>
      <c r="BB609" s="389"/>
    </row>
    <row r="610" ht="15.0" customHeight="1">
      <c r="M610" s="130"/>
      <c r="N610" s="372"/>
      <c r="O610" s="130"/>
      <c r="P610" s="372"/>
      <c r="Q610" s="130"/>
      <c r="R610" s="372"/>
      <c r="S610" s="130"/>
      <c r="T610" s="372"/>
      <c r="U610" s="130"/>
      <c r="V610" s="372"/>
      <c r="W610" s="130"/>
      <c r="X610" s="372"/>
      <c r="Y610" s="130"/>
      <c r="Z610" s="372"/>
      <c r="AA610" s="130"/>
      <c r="AB610" s="372"/>
      <c r="AC610" s="130"/>
      <c r="AD610" s="372"/>
      <c r="AE610" s="130"/>
      <c r="AF610" s="372"/>
      <c r="AG610" s="130"/>
      <c r="AH610" s="372"/>
      <c r="AI610" s="130"/>
      <c r="AJ610" s="372"/>
      <c r="AK610" s="130"/>
      <c r="AL610" s="372"/>
      <c r="AM610" s="130"/>
      <c r="AN610" s="372"/>
      <c r="AO610" s="130"/>
      <c r="AP610" s="372"/>
      <c r="AQ610" s="130"/>
      <c r="AR610" s="130"/>
      <c r="AS610" s="130"/>
      <c r="AT610" s="130"/>
      <c r="AU610" s="130"/>
      <c r="AV610" s="130"/>
      <c r="AW610" s="375"/>
      <c r="AX610" s="375"/>
      <c r="AY610" s="375"/>
      <c r="AZ610" s="375"/>
      <c r="BA610" s="375"/>
      <c r="BB610" s="389"/>
    </row>
    <row r="611" ht="15.0" customHeight="1">
      <c r="M611" s="349"/>
      <c r="N611" s="350"/>
      <c r="O611" s="349"/>
      <c r="P611" s="350"/>
      <c r="Q611" s="349"/>
      <c r="R611" s="350"/>
      <c r="S611" s="349"/>
      <c r="T611" s="350"/>
      <c r="U611" s="349"/>
      <c r="V611" s="350"/>
      <c r="W611" s="349"/>
      <c r="X611" s="350"/>
      <c r="Y611" s="349"/>
      <c r="Z611" s="350"/>
      <c r="AA611" s="349"/>
      <c r="AB611" s="350"/>
      <c r="AC611" s="349"/>
      <c r="AD611" s="350"/>
      <c r="AE611" s="349"/>
      <c r="AF611" s="350"/>
      <c r="AG611" s="349"/>
      <c r="AH611" s="350"/>
      <c r="AI611" s="349"/>
      <c r="AJ611" s="350"/>
      <c r="AK611" s="349"/>
      <c r="AL611" s="350"/>
      <c r="AM611" s="349"/>
      <c r="AN611" s="350"/>
      <c r="AO611" s="349"/>
      <c r="AP611" s="350"/>
      <c r="AQ611" s="385"/>
      <c r="AR611" s="385"/>
      <c r="AS611" s="385"/>
      <c r="AT611" s="385"/>
      <c r="AU611" s="385"/>
      <c r="AV611" s="385"/>
      <c r="AW611" s="60"/>
      <c r="AX611" s="60"/>
      <c r="AY611" s="60"/>
      <c r="AZ611" s="60"/>
      <c r="BA611" s="60"/>
      <c r="BB611" s="386"/>
    </row>
    <row r="612" ht="15.0" customHeight="1">
      <c r="M612" s="376">
        <v>1.0</v>
      </c>
      <c r="N612" s="377" t="s">
        <v>1318</v>
      </c>
      <c r="O612" s="378"/>
      <c r="P612" s="349"/>
      <c r="Q612" s="378"/>
      <c r="R612" s="349"/>
      <c r="S612" s="378"/>
      <c r="T612" s="377"/>
      <c r="U612" s="378"/>
      <c r="V612" s="377"/>
      <c r="W612" s="378"/>
      <c r="X612" s="377"/>
      <c r="Y612" s="378"/>
      <c r="Z612" s="377"/>
      <c r="AA612" s="378"/>
      <c r="AB612" s="377"/>
      <c r="AC612" s="378"/>
      <c r="AD612" s="377"/>
      <c r="AE612" s="378"/>
      <c r="AF612" s="377"/>
      <c r="AG612" s="378"/>
      <c r="AH612" s="349"/>
      <c r="AI612" s="378"/>
      <c r="AJ612" s="349"/>
      <c r="AK612" s="378"/>
      <c r="AL612" s="377"/>
      <c r="AM612" s="378"/>
      <c r="AN612" s="377"/>
      <c r="AO612" s="378"/>
      <c r="AP612" s="377"/>
      <c r="AQ612" s="385"/>
      <c r="AR612" s="385"/>
      <c r="AS612" s="385"/>
      <c r="AT612" s="385"/>
      <c r="AU612" s="385"/>
      <c r="AV612" s="385"/>
      <c r="AW612" s="60"/>
      <c r="AX612" s="60"/>
      <c r="AY612" s="60"/>
      <c r="AZ612" s="60"/>
      <c r="BA612" s="60"/>
      <c r="BB612" s="386"/>
    </row>
    <row r="613" ht="15.0" customHeight="1">
      <c r="M613" s="376">
        <v>2.0</v>
      </c>
      <c r="N613" s="377" t="s">
        <v>1319</v>
      </c>
      <c r="O613" s="378"/>
      <c r="P613" s="377"/>
      <c r="Q613" s="378"/>
      <c r="R613" s="377"/>
      <c r="S613" s="378"/>
      <c r="T613" s="377"/>
      <c r="U613" s="378"/>
      <c r="V613" s="377"/>
      <c r="W613" s="378"/>
      <c r="X613" s="377"/>
      <c r="Y613" s="378"/>
      <c r="Z613" s="377"/>
      <c r="AA613" s="378"/>
      <c r="AB613" s="377"/>
      <c r="AC613" s="378"/>
      <c r="AD613" s="377"/>
      <c r="AE613" s="378"/>
      <c r="AF613" s="377"/>
      <c r="AG613" s="378"/>
      <c r="AH613" s="377"/>
      <c r="AI613" s="378"/>
      <c r="AJ613" s="377"/>
      <c r="AK613" s="378"/>
      <c r="AL613" s="377"/>
      <c r="AM613" s="378"/>
      <c r="AN613" s="377"/>
      <c r="AO613" s="378"/>
      <c r="AP613" s="377"/>
      <c r="AQ613" s="385"/>
      <c r="AR613" s="385"/>
      <c r="AS613" s="385"/>
      <c r="AT613" s="385"/>
      <c r="AU613" s="385"/>
      <c r="AV613" s="385"/>
      <c r="AW613" s="60"/>
      <c r="AX613" s="60"/>
      <c r="AY613" s="60"/>
      <c r="AZ613" s="60"/>
      <c r="BA613" s="60"/>
      <c r="BB613" s="386"/>
    </row>
    <row r="614" ht="15.0" customHeight="1">
      <c r="M614" s="376">
        <v>3.0</v>
      </c>
      <c r="N614" s="379" t="s">
        <v>1320</v>
      </c>
      <c r="O614" s="378"/>
      <c r="P614" s="377"/>
      <c r="Q614" s="378"/>
      <c r="R614" s="377"/>
      <c r="S614" s="378"/>
      <c r="T614" s="377"/>
      <c r="U614" s="378"/>
      <c r="V614" s="377"/>
      <c r="W614" s="378"/>
      <c r="X614" s="377"/>
      <c r="Y614" s="378"/>
      <c r="Z614" s="377"/>
      <c r="AA614" s="378"/>
      <c r="AB614" s="377"/>
      <c r="AC614" s="378"/>
      <c r="AD614" s="377"/>
      <c r="AE614" s="378"/>
      <c r="AF614" s="377"/>
      <c r="AG614" s="378"/>
      <c r="AH614" s="377"/>
      <c r="AI614" s="378"/>
      <c r="AJ614" s="377"/>
      <c r="AK614" s="378"/>
      <c r="AL614" s="377"/>
      <c r="AM614" s="378"/>
      <c r="AN614" s="377"/>
      <c r="AO614" s="378"/>
      <c r="AP614" s="377"/>
      <c r="AQ614" s="385"/>
      <c r="AR614" s="385"/>
      <c r="AS614" s="385"/>
      <c r="AT614" s="385"/>
      <c r="AU614" s="385"/>
      <c r="AV614" s="385"/>
      <c r="AW614" s="60"/>
      <c r="AX614" s="60"/>
      <c r="AY614" s="60"/>
      <c r="AZ614" s="60"/>
      <c r="BA614" s="60"/>
      <c r="BB614" s="386"/>
    </row>
  </sheetData>
  <mergeCells count="137">
    <mergeCell ref="B4:C4"/>
    <mergeCell ref="B5:C5"/>
    <mergeCell ref="B6:C6"/>
    <mergeCell ref="B7:C7"/>
    <mergeCell ref="C9:E9"/>
    <mergeCell ref="F9:H9"/>
    <mergeCell ref="I9:K9"/>
    <mergeCell ref="C93:E93"/>
    <mergeCell ref="B96:G96"/>
    <mergeCell ref="B10:B16"/>
    <mergeCell ref="C16:E16"/>
    <mergeCell ref="B17:B44"/>
    <mergeCell ref="C35:E44"/>
    <mergeCell ref="B45:B51"/>
    <mergeCell ref="C51:E51"/>
    <mergeCell ref="C82:E86"/>
    <mergeCell ref="B52:B86"/>
    <mergeCell ref="B87:B93"/>
    <mergeCell ref="B98:B100"/>
    <mergeCell ref="B101:B103"/>
    <mergeCell ref="B104:B106"/>
    <mergeCell ref="B107:B109"/>
    <mergeCell ref="B110:B112"/>
    <mergeCell ref="B125:B127"/>
    <mergeCell ref="B128:B130"/>
    <mergeCell ref="B131:B133"/>
    <mergeCell ref="B134:B136"/>
    <mergeCell ref="B137:B139"/>
    <mergeCell ref="B140:B142"/>
    <mergeCell ref="B122:B124"/>
    <mergeCell ref="B155:B157"/>
    <mergeCell ref="B113:B115"/>
    <mergeCell ref="B116:B118"/>
    <mergeCell ref="C116:C187"/>
    <mergeCell ref="E116:E187"/>
    <mergeCell ref="G116:G187"/>
    <mergeCell ref="B119:B121"/>
    <mergeCell ref="D152:D187"/>
    <mergeCell ref="B189:G189"/>
    <mergeCell ref="B143:B145"/>
    <mergeCell ref="B146:B148"/>
    <mergeCell ref="B149:B151"/>
    <mergeCell ref="B152:B154"/>
    <mergeCell ref="B158:B160"/>
    <mergeCell ref="B161:B163"/>
    <mergeCell ref="B164:B166"/>
    <mergeCell ref="B167:B169"/>
    <mergeCell ref="B170:B172"/>
    <mergeCell ref="B173:B175"/>
    <mergeCell ref="B176:B178"/>
    <mergeCell ref="B179:B181"/>
    <mergeCell ref="B182:B184"/>
    <mergeCell ref="B185:B187"/>
    <mergeCell ref="B191:B193"/>
    <mergeCell ref="B194:B196"/>
    <mergeCell ref="B197:B199"/>
    <mergeCell ref="B200:B202"/>
    <mergeCell ref="B203:B205"/>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06:B208"/>
    <mergeCell ref="B209:B211"/>
    <mergeCell ref="B212:B214"/>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300:B302"/>
    <mergeCell ref="B303:B305"/>
    <mergeCell ref="B306:B308"/>
    <mergeCell ref="B309:B311"/>
    <mergeCell ref="B312:B314"/>
    <mergeCell ref="B315:B317"/>
    <mergeCell ref="B333:B335"/>
    <mergeCell ref="B336:B338"/>
    <mergeCell ref="B339:B341"/>
    <mergeCell ref="B342:B344"/>
    <mergeCell ref="D384:D404"/>
    <mergeCell ref="B387:B389"/>
    <mergeCell ref="B390:B392"/>
    <mergeCell ref="B393:B395"/>
    <mergeCell ref="B396:B398"/>
    <mergeCell ref="B399:B401"/>
    <mergeCell ref="B402:B404"/>
    <mergeCell ref="B318:B320"/>
    <mergeCell ref="B321:B323"/>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AQ570:AV570"/>
    <mergeCell ref="AQ586:AV586"/>
    <mergeCell ref="B381:B383"/>
    <mergeCell ref="B384:B386"/>
    <mergeCell ref="AQ512:AV512"/>
    <mergeCell ref="AQ516:AV516"/>
    <mergeCell ref="AQ520:AV520"/>
    <mergeCell ref="AQ528:AV528"/>
    <mergeCell ref="AQ566:AV566"/>
  </mergeCells>
  <printOptions/>
  <pageMargins bottom="0.1968503937007874" footer="0.0" header="0.0" left="0.31496062992125984" right="0.1968503937007874" top="0.1968503937007874"/>
  <pageSetup paperSize="8" scale="7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cp:coreProperties>
</file>